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levil\Desktop\Projects\"/>
    </mc:Choice>
  </mc:AlternateContent>
  <xr:revisionPtr revIDLastSave="0" documentId="13_ncr:1_{C777722D-FF7E-4057-9597-89EFE888589C}" xr6:coauthVersionLast="47" xr6:coauthVersionMax="47" xr10:uidLastSave="{00000000-0000-0000-0000-000000000000}"/>
  <bookViews>
    <workbookView xWindow="-120" yWindow="-120" windowWidth="29040" windowHeight="15720" tabRatio="601" xr2:uid="{00000000-000D-0000-FFFF-FFFF00000000}"/>
  </bookViews>
  <sheets>
    <sheet name="Overview" sheetId="3" r:id="rId1"/>
    <sheet name="Geographically" sheetId="9" r:id="rId2"/>
    <sheet name="Sales Process" sheetId="10" r:id="rId3"/>
    <sheet name="Project Status" sheetId="11" r:id="rId4"/>
    <sheet name="Pivot overview" sheetId="12" r:id="rId5"/>
    <sheet name="Dataset" sheetId="1" r:id="rId6"/>
  </sheets>
  <definedNames>
    <definedName name="_xlnm._FilterDatabase" localSheetId="5" hidden="1">Dataset!$T$1:$AD$1</definedName>
    <definedName name="Slicer_Year">#N/A</definedName>
    <definedName name="Slicer_Year1">#N/A</definedName>
  </definedNames>
  <calcPr calcId="191029"/>
  <pivotCaches>
    <pivotCache cacheId="5" r:id="rId7"/>
    <pivotCache cacheId="6"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D8" i="12" l="1"/>
  <c r="DC8" i="12"/>
  <c r="DD7" i="12"/>
  <c r="DC7" i="12"/>
  <c r="DD6" i="12"/>
  <c r="DC6" i="12"/>
  <c r="DD5" i="12"/>
  <c r="DC5" i="12"/>
  <c r="CX18" i="12"/>
  <c r="CX17" i="12"/>
  <c r="CX12" i="12"/>
  <c r="CX11" i="12"/>
  <c r="CX6" i="12"/>
  <c r="CX5" i="12"/>
  <c r="CW18" i="12"/>
  <c r="CW17" i="12"/>
  <c r="CV18" i="12"/>
  <c r="CV17" i="12"/>
  <c r="CU18" i="12"/>
  <c r="CU17" i="12"/>
  <c r="CW12" i="12"/>
  <c r="CW11" i="12"/>
  <c r="CV12" i="12"/>
  <c r="CV11" i="12"/>
  <c r="CU12" i="12"/>
  <c r="CU11" i="12"/>
  <c r="CW6" i="12"/>
  <c r="CW5" i="12"/>
  <c r="CV6" i="12"/>
  <c r="CV5" i="12"/>
  <c r="CU6" i="12"/>
  <c r="CU5" i="12"/>
  <c r="CB3" i="12"/>
  <c r="CC3" i="12" s="1"/>
  <c r="BC4" i="12"/>
  <c r="BC5" i="12"/>
  <c r="BC6" i="12"/>
  <c r="BC7" i="12"/>
  <c r="BC8" i="12"/>
  <c r="BC3" i="12"/>
  <c r="BN4" i="12"/>
  <c r="BN5" i="12"/>
  <c r="BN6" i="12"/>
  <c r="BN7" i="12"/>
  <c r="BN8" i="12"/>
  <c r="BN3" i="12"/>
  <c r="BM3" i="12"/>
  <c r="BB3" i="12"/>
  <c r="BB8" i="12"/>
  <c r="BB7" i="12"/>
  <c r="BB6" i="12"/>
  <c r="BB5" i="12"/>
  <c r="BB4" i="12"/>
  <c r="BM4" i="12"/>
  <c r="BM5" i="12"/>
  <c r="BM6" i="12"/>
  <c r="BM7" i="12"/>
  <c r="BM8" i="12"/>
  <c r="AU22" i="12"/>
  <c r="AT22" i="12"/>
  <c r="AS22" i="12"/>
  <c r="AU21" i="12"/>
  <c r="AT21" i="12"/>
  <c r="AS21" i="12"/>
  <c r="AU20" i="12"/>
  <c r="AT20" i="12"/>
  <c r="AS20" i="12"/>
  <c r="AU19" i="12"/>
  <c r="AT19" i="12"/>
  <c r="AS19" i="12"/>
  <c r="AU18" i="12"/>
  <c r="AT18" i="12"/>
  <c r="AS18" i="12"/>
  <c r="AU17" i="12"/>
  <c r="AT17" i="12"/>
  <c r="AS17" i="12"/>
  <c r="AU16" i="12"/>
  <c r="AT16" i="12"/>
  <c r="AS16" i="12"/>
  <c r="AU15" i="12"/>
  <c r="AT15" i="12"/>
  <c r="AS15" i="12"/>
  <c r="AU14" i="12"/>
  <c r="AT14" i="12"/>
  <c r="AS14" i="12"/>
  <c r="AU13" i="12"/>
  <c r="AT13" i="12"/>
  <c r="AS13" i="12"/>
  <c r="AU12" i="12"/>
  <c r="AT12" i="12"/>
  <c r="AS12" i="12"/>
  <c r="AU11" i="12"/>
  <c r="AT11" i="12"/>
  <c r="AS11" i="12"/>
  <c r="AU10" i="12"/>
  <c r="AT10" i="12"/>
  <c r="AS10" i="12"/>
  <c r="AU9" i="12"/>
  <c r="AT9" i="12"/>
  <c r="AS9" i="12"/>
  <c r="AU8" i="12"/>
  <c r="AT8" i="12"/>
  <c r="AS8" i="12"/>
  <c r="AU7" i="12"/>
  <c r="AT7" i="12"/>
  <c r="AS7" i="12"/>
  <c r="AU6" i="12"/>
  <c r="AT6" i="12"/>
  <c r="AS6" i="12"/>
  <c r="AU5" i="12"/>
  <c r="AT5" i="12"/>
  <c r="AS5" i="12"/>
  <c r="AU4" i="12"/>
  <c r="AT4" i="12"/>
  <c r="AS4" i="12"/>
  <c r="AU3" i="12"/>
  <c r="AT3" i="12"/>
  <c r="AS3" i="12"/>
  <c r="AU2" i="12"/>
  <c r="AT2" i="12"/>
  <c r="AS2" i="12"/>
  <c r="AL3" i="12"/>
  <c r="AL2" i="12"/>
  <c r="AK3" i="12"/>
  <c r="AK2" i="12"/>
  <c r="AE2" i="12"/>
  <c r="N3" i="12"/>
  <c r="N4" i="12"/>
  <c r="N5" i="12"/>
  <c r="N6" i="12"/>
  <c r="N7" i="12"/>
  <c r="N2" i="12"/>
  <c r="CI3" i="12"/>
  <c r="CV1" i="12"/>
  <c r="BZ4" i="12"/>
  <c r="V2" i="12"/>
  <c r="BK2" i="12"/>
  <c r="BT3" i="12"/>
  <c r="CA4" i="12"/>
  <c r="BY4" i="12"/>
  <c r="CL3" i="12" l="1"/>
  <c r="CI7" i="12"/>
  <c r="CJ3" i="12"/>
  <c r="CB4" i="12"/>
  <c r="BG6" i="12"/>
  <c r="BG5" i="12"/>
  <c r="BG4" i="12"/>
  <c r="BG3" i="12"/>
  <c r="BG8" i="12"/>
  <c r="BG7" i="12"/>
  <c r="BF6" i="12"/>
  <c r="BF3" i="12"/>
  <c r="BF8" i="12"/>
  <c r="BF7" i="12"/>
  <c r="BF5" i="12"/>
  <c r="BF4" i="12"/>
  <c r="BE5" i="12"/>
  <c r="BD5" i="12"/>
  <c r="BE4" i="12"/>
  <c r="BE8" i="12"/>
  <c r="BE6" i="12"/>
  <c r="BE3" i="12"/>
  <c r="BE7" i="12"/>
  <c r="BD7" i="12"/>
  <c r="BD3" i="12"/>
  <c r="BD4" i="12"/>
  <c r="BD6" i="12"/>
  <c r="BD8" i="12"/>
  <c r="BW4" i="12"/>
  <c r="BS3" i="12"/>
  <c r="BV4" i="12" s="1"/>
  <c r="AM2" i="12"/>
  <c r="AM3" i="12"/>
  <c r="W2" i="12"/>
  <c r="O2" i="12"/>
  <c r="P2" i="12" s="1"/>
  <c r="O3" i="12"/>
  <c r="P3" i="12" s="1"/>
  <c r="O7" i="12"/>
  <c r="P7" i="12" s="1"/>
  <c r="O6" i="12"/>
  <c r="P6" i="12" s="1"/>
  <c r="O5" i="12"/>
  <c r="P5" i="12" s="1"/>
  <c r="O4" i="12"/>
  <c r="P4" i="12" s="1"/>
  <c r="CL4" i="12" l="1"/>
  <c r="CJ7" i="12"/>
</calcChain>
</file>

<file path=xl/sharedStrings.xml><?xml version="1.0" encoding="utf-8"?>
<sst xmlns="http://schemas.openxmlformats.org/spreadsheetml/2006/main" count="29642" uniqueCount="121">
  <si>
    <t>Year</t>
  </si>
  <si>
    <t>Month</t>
  </si>
  <si>
    <t>Income sources</t>
  </si>
  <si>
    <t>Income Breakdowns</t>
  </si>
  <si>
    <t>Counts</t>
  </si>
  <si>
    <t>Income</t>
  </si>
  <si>
    <t>Target Income</t>
  </si>
  <si>
    <t>operating profit</t>
  </si>
  <si>
    <t>Marketing Strategies</t>
  </si>
  <si>
    <t>country</t>
  </si>
  <si>
    <t>Jan</t>
  </si>
  <si>
    <t>Licensing</t>
  </si>
  <si>
    <t>Software Metered License</t>
  </si>
  <si>
    <t>B2B</t>
  </si>
  <si>
    <t>Brazil</t>
  </si>
  <si>
    <t>Floating License</t>
  </si>
  <si>
    <t>Renting</t>
  </si>
  <si>
    <t>Equipments</t>
  </si>
  <si>
    <t>Canada</t>
  </si>
  <si>
    <t>Subscription</t>
  </si>
  <si>
    <t>Prime</t>
  </si>
  <si>
    <t>Egypt</t>
  </si>
  <si>
    <t>Usage fees</t>
  </si>
  <si>
    <t>Renewal</t>
  </si>
  <si>
    <t>Premium</t>
  </si>
  <si>
    <t xml:space="preserve">New </t>
  </si>
  <si>
    <t>Offices</t>
  </si>
  <si>
    <t>Advertising</t>
  </si>
  <si>
    <t>Facebook Page</t>
  </si>
  <si>
    <t>Google Ad</t>
  </si>
  <si>
    <t>Russia</t>
  </si>
  <si>
    <t>Company Website</t>
  </si>
  <si>
    <t>Youtube Channel</t>
  </si>
  <si>
    <t>USA</t>
  </si>
  <si>
    <t>Lands</t>
  </si>
  <si>
    <t>Asset sale</t>
  </si>
  <si>
    <t>Television Ad</t>
  </si>
  <si>
    <t>Feb</t>
  </si>
  <si>
    <t>United Kingdom</t>
  </si>
  <si>
    <t>Mar</t>
  </si>
  <si>
    <t>B2C</t>
  </si>
  <si>
    <t>Apr</t>
  </si>
  <si>
    <t>May</t>
  </si>
  <si>
    <t>Jun</t>
  </si>
  <si>
    <t>Jul</t>
  </si>
  <si>
    <t>Aug</t>
  </si>
  <si>
    <t>Sep</t>
  </si>
  <si>
    <t>Oct</t>
  </si>
  <si>
    <t>Nov</t>
  </si>
  <si>
    <t>Dec</t>
  </si>
  <si>
    <t>Row Labels</t>
  </si>
  <si>
    <t>Grand Total</t>
  </si>
  <si>
    <t xml:space="preserve">Income </t>
  </si>
  <si>
    <t>x</t>
  </si>
  <si>
    <t>y</t>
  </si>
  <si>
    <t>Amount</t>
  </si>
  <si>
    <t>Max</t>
  </si>
  <si>
    <t>Target</t>
  </si>
  <si>
    <t>Income total</t>
  </si>
  <si>
    <t>Sum of Counts</t>
  </si>
  <si>
    <t>Sum of Counts2</t>
  </si>
  <si>
    <t>Sum of operating profit</t>
  </si>
  <si>
    <t>Average month income</t>
  </si>
  <si>
    <t>Sum of Income</t>
  </si>
  <si>
    <t>Sum of Income2</t>
  </si>
  <si>
    <t>Sum of Target Income</t>
  </si>
  <si>
    <t>Target income</t>
  </si>
  <si>
    <t>Operating profit</t>
  </si>
  <si>
    <t>Total Sales</t>
  </si>
  <si>
    <t>Actual</t>
  </si>
  <si>
    <t>Remaining Percentage</t>
  </si>
  <si>
    <t>X</t>
  </si>
  <si>
    <t>Y</t>
  </si>
  <si>
    <t>Highest Country</t>
  </si>
  <si>
    <t>Value</t>
  </si>
  <si>
    <t>Country</t>
  </si>
  <si>
    <t>Non Highest Counry</t>
  </si>
  <si>
    <t>Payroll taxes</t>
  </si>
  <si>
    <t>Property taxes</t>
  </si>
  <si>
    <t>Excise taxes</t>
  </si>
  <si>
    <t>Total Taxes</t>
  </si>
  <si>
    <t>Order Number</t>
  </si>
  <si>
    <t>POS</t>
  </si>
  <si>
    <t>Payment Method</t>
  </si>
  <si>
    <t>Assembly Stage</t>
  </si>
  <si>
    <t>Registration Status</t>
  </si>
  <si>
    <t>Sale Status</t>
  </si>
  <si>
    <t>Delivery Type</t>
  </si>
  <si>
    <t>AD01-9361</t>
  </si>
  <si>
    <t>Website</t>
  </si>
  <si>
    <t>Credit Card</t>
  </si>
  <si>
    <t>Order assembled</t>
  </si>
  <si>
    <t>Register Customer info</t>
  </si>
  <si>
    <t>Paid</t>
  </si>
  <si>
    <t>Shipment</t>
  </si>
  <si>
    <t>AD01-9362</t>
  </si>
  <si>
    <t>Download</t>
  </si>
  <si>
    <t>AD01-9364</t>
  </si>
  <si>
    <t>AD01-9363</t>
  </si>
  <si>
    <t>AD01-9365</t>
  </si>
  <si>
    <t>Non-Registered Customer info</t>
  </si>
  <si>
    <t>Branches</t>
  </si>
  <si>
    <t>Refunded</t>
  </si>
  <si>
    <t>Cash on Delivery</t>
  </si>
  <si>
    <t>Cancelld</t>
  </si>
  <si>
    <t xml:space="preserve">Branch </t>
  </si>
  <si>
    <t>Sum of Amount</t>
  </si>
  <si>
    <t>Sum of Target</t>
  </si>
  <si>
    <t xml:space="preserve">Actual </t>
  </si>
  <si>
    <t>Labels</t>
  </si>
  <si>
    <t>Sales Process</t>
  </si>
  <si>
    <t>Count of POS</t>
  </si>
  <si>
    <t>Count of Payment Method</t>
  </si>
  <si>
    <t>Count of Registration Status</t>
  </si>
  <si>
    <t xml:space="preserve">Line </t>
  </si>
  <si>
    <t>Empty circle</t>
  </si>
  <si>
    <t>With Circle</t>
  </si>
  <si>
    <t>`</t>
  </si>
  <si>
    <t>Count</t>
  </si>
  <si>
    <t xml:space="preserve">Total Customer </t>
  </si>
  <si>
    <t>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</si>
</sst>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0_-;\-* #,##0_-;_-* &quot;-&quot;_-;_-@_-"/>
    <numFmt numFmtId="44" formatCode="_-&quot;₱&quot;* #,##0.00_-;\-&quot;₱&quot;* #,##0.00_-;_-&quot;₱&quot;* &quot;-&quot;??_-;_-@_-"/>
    <numFmt numFmtId="43" formatCode="_-* #,##0.00_-;\-* #,##0.00_-;_-* &quot;-&quot;??_-;_-@_-"/>
    <numFmt numFmtId="164" formatCode="_-* #,##0_-;\-* #,##0_-;_-* &quot;-&quot;??_-;_-@_-"/>
    <numFmt numFmtId="165" formatCode="0.0%"/>
    <numFmt numFmtId="166" formatCode="_-[$$-409]* #,##0.00_ ;_-[$$-409]* \-#,##0.00\ ;_-[$$-409]* &quot;-&quot;??_ ;_-@_ "/>
    <numFmt numFmtId="167" formatCode="_-[$$-409]* #,##0_ ;_-[$$-409]* \-#,##0\ ;_-[$$-409]* &quot;-&quot;??_ ;_-@_ "/>
  </numFmts>
  <fonts count="18" x14ac:knownFonts="1">
    <font>
      <sz val="11"/>
      <color theme="1"/>
      <name val="Calibri"/>
      <family val="2"/>
      <scheme val="minor"/>
    </font>
    <font>
      <sz val="11"/>
      <name val="Calibri"/>
      <family val="2"/>
    </font>
    <font>
      <b/>
      <sz val="11"/>
      <color theme="0"/>
      <name val="Calibri"/>
      <family val="2"/>
      <scheme val="minor"/>
    </font>
    <font>
      <sz val="11"/>
      <color theme="0"/>
      <name val="Calibri"/>
      <family val="2"/>
      <scheme val="minor"/>
    </font>
    <font>
      <sz val="11"/>
      <color rgb="FF04243E"/>
      <name val="Calibri"/>
      <family val="2"/>
      <scheme val="minor"/>
    </font>
    <font>
      <sz val="11"/>
      <color rgb="FF04243E"/>
      <name val="Aptos Narrow"/>
      <family val="2"/>
    </font>
    <font>
      <sz val="11"/>
      <color theme="1"/>
      <name val="Calibri"/>
      <family val="2"/>
      <scheme val="minor"/>
    </font>
    <font>
      <b/>
      <sz val="11"/>
      <color theme="1"/>
      <name val="Calibri"/>
      <family val="2"/>
      <scheme val="minor"/>
    </font>
    <font>
      <sz val="18"/>
      <color rgb="FF0066FF"/>
      <name val="Calibri"/>
      <family val="2"/>
      <scheme val="minor"/>
    </font>
    <font>
      <sz val="18"/>
      <color rgb="FF004AB8"/>
      <name val="Calibri"/>
      <family val="2"/>
      <scheme val="minor"/>
    </font>
    <font>
      <sz val="18"/>
      <color rgb="FF00B0F0"/>
      <name val="Calibri"/>
      <family val="2"/>
      <scheme val="minor"/>
    </font>
    <font>
      <sz val="18"/>
      <color theme="3" tint="0.59999389629810485"/>
      <name val="Calibri"/>
      <family val="2"/>
      <scheme val="minor"/>
    </font>
    <font>
      <sz val="18"/>
      <color rgb="FFE917EE"/>
      <name val="Calibri"/>
      <family val="2"/>
      <scheme val="minor"/>
    </font>
    <font>
      <sz val="18"/>
      <color rgb="FFEA29EF"/>
      <name val="Calibri"/>
      <family val="2"/>
      <scheme val="minor"/>
    </font>
    <font>
      <sz val="18"/>
      <color rgb="FFF382F6"/>
      <name val="Calibri"/>
      <family val="2"/>
      <scheme val="minor"/>
    </font>
    <font>
      <b/>
      <sz val="14"/>
      <color theme="1"/>
      <name val="Arial"/>
      <family val="2"/>
    </font>
    <font>
      <sz val="11"/>
      <color theme="1"/>
      <name val="Arial"/>
      <family val="2"/>
    </font>
    <font>
      <b/>
      <sz val="11"/>
      <color rgb="FF04243E"/>
      <name val="Calibri"/>
      <family val="2"/>
      <scheme val="minor"/>
    </font>
  </fonts>
  <fills count="7">
    <fill>
      <patternFill patternType="none"/>
    </fill>
    <fill>
      <patternFill patternType="gray125"/>
    </fill>
    <fill>
      <patternFill patternType="solid">
        <fgColor rgb="FF04243E"/>
        <bgColor indexed="64"/>
      </patternFill>
    </fill>
    <fill>
      <patternFill patternType="solid">
        <fgColor theme="1"/>
        <bgColor indexed="64"/>
      </patternFill>
    </fill>
    <fill>
      <patternFill patternType="solid">
        <fgColor rgb="FF7030A0"/>
        <bgColor indexed="64"/>
      </patternFill>
    </fill>
    <fill>
      <patternFill patternType="solid">
        <fgColor rgb="FF4F169A"/>
        <bgColor indexed="64"/>
      </patternFill>
    </fill>
    <fill>
      <patternFill patternType="solid">
        <fgColor theme="1" tint="4.9989318521683403E-2"/>
        <bgColor indexed="64"/>
      </patternFill>
    </fill>
  </fills>
  <borders count="10">
    <border>
      <left/>
      <right/>
      <top/>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3" fontId="6" fillId="0" borderId="0" applyFont="0" applyFill="0" applyBorder="0" applyAlignment="0" applyProtection="0"/>
    <xf numFmtId="44" fontId="6" fillId="0" borderId="0" applyFont="0" applyFill="0" applyBorder="0" applyAlignment="0" applyProtection="0"/>
  </cellStyleXfs>
  <cellXfs count="74">
    <xf numFmtId="0" fontId="0" fillId="0" borderId="0" xfId="0"/>
    <xf numFmtId="0" fontId="1" fillId="0" borderId="0" xfId="0" applyFont="1" applyAlignment="1">
      <alignment horizontal="center" vertical="top"/>
    </xf>
    <xf numFmtId="0" fontId="4" fillId="2" borderId="0" xfId="0" applyFont="1" applyFill="1"/>
    <xf numFmtId="0" fontId="0" fillId="2" borderId="0" xfId="0" applyFill="1"/>
    <xf numFmtId="0" fontId="4" fillId="3" borderId="0" xfId="0" applyFont="1" applyFill="1"/>
    <xf numFmtId="0" fontId="0" fillId="0" borderId="0" xfId="0" applyAlignment="1">
      <alignment horizontal="left"/>
    </xf>
    <xf numFmtId="10" fontId="0" fillId="0" borderId="0" xfId="0" applyNumberFormat="1"/>
    <xf numFmtId="0" fontId="0" fillId="0" borderId="0" xfId="0" pivotButton="1" applyAlignment="1">
      <alignment horizontal="center" vertical="top"/>
    </xf>
    <xf numFmtId="0" fontId="0" fillId="0" borderId="0" xfId="0" applyAlignment="1">
      <alignment horizontal="center" vertical="top"/>
    </xf>
    <xf numFmtId="0" fontId="2" fillId="3" borderId="0" xfId="0" applyFont="1" applyFill="1" applyAlignment="1">
      <alignment horizontal="center" vertical="top"/>
    </xf>
    <xf numFmtId="43" fontId="2" fillId="3" borderId="0" xfId="0" applyNumberFormat="1" applyFont="1" applyFill="1" applyAlignment="1">
      <alignment horizontal="center" vertical="top"/>
    </xf>
    <xf numFmtId="0" fontId="3" fillId="3" borderId="0" xfId="0" applyFont="1" applyFill="1" applyAlignment="1">
      <alignment horizontal="center" vertical="top"/>
    </xf>
    <xf numFmtId="0" fontId="3" fillId="3" borderId="0" xfId="0" applyFont="1" applyFill="1"/>
    <xf numFmtId="0" fontId="2" fillId="3" borderId="1" xfId="0" applyFont="1" applyFill="1" applyBorder="1" applyAlignment="1">
      <alignment horizontal="center" vertical="top"/>
    </xf>
    <xf numFmtId="0" fontId="2" fillId="3" borderId="1" xfId="0" applyFont="1" applyFill="1" applyBorder="1"/>
    <xf numFmtId="9" fontId="0" fillId="0" borderId="0" xfId="0" applyNumberFormat="1"/>
    <xf numFmtId="3" fontId="0" fillId="0" borderId="0" xfId="0" applyNumberFormat="1"/>
    <xf numFmtId="0" fontId="0" fillId="0" borderId="0" xfId="0" pivotButton="1"/>
    <xf numFmtId="0" fontId="5" fillId="3" borderId="0" xfId="0" applyFont="1" applyFill="1"/>
    <xf numFmtId="4" fontId="0" fillId="0" borderId="0" xfId="0" applyNumberFormat="1"/>
    <xf numFmtId="0" fontId="0" fillId="0" borderId="0" xfId="0" applyAlignment="1">
      <alignment horizontal="left" indent="1"/>
    </xf>
    <xf numFmtId="0" fontId="2" fillId="3" borderId="0" xfId="0" applyFont="1" applyFill="1"/>
    <xf numFmtId="43" fontId="0" fillId="0" borderId="0" xfId="1" applyFont="1"/>
    <xf numFmtId="41" fontId="0" fillId="0" borderId="0" xfId="1" applyNumberFormat="1" applyFont="1"/>
    <xf numFmtId="41" fontId="0" fillId="0" borderId="0" xfId="1" applyNumberFormat="1" applyFont="1" applyAlignment="1">
      <alignment horizontal="left"/>
    </xf>
    <xf numFmtId="41" fontId="0" fillId="0" borderId="0" xfId="0" applyNumberFormat="1"/>
    <xf numFmtId="1" fontId="0" fillId="0" borderId="0" xfId="0" applyNumberFormat="1"/>
    <xf numFmtId="0" fontId="7" fillId="0" borderId="0" xfId="0" applyFont="1"/>
    <xf numFmtId="164" fontId="0" fillId="0" borderId="0" xfId="1" applyNumberFormat="1" applyFont="1"/>
    <xf numFmtId="165" fontId="0" fillId="0" borderId="0" xfId="0" applyNumberFormat="1"/>
    <xf numFmtId="0" fontId="1" fillId="0" borderId="0" xfId="0" applyFont="1" applyAlignment="1">
      <alignment vertical="center"/>
    </xf>
    <xf numFmtId="164" fontId="6" fillId="0" borderId="0" xfId="1" applyNumberFormat="1" applyFont="1"/>
    <xf numFmtId="166" fontId="0" fillId="0" borderId="0" xfId="0" applyNumberFormat="1"/>
    <xf numFmtId="0" fontId="0" fillId="0" borderId="2" xfId="0" applyBorder="1"/>
    <xf numFmtId="3" fontId="0" fillId="0" borderId="3" xfId="0" applyNumberFormat="1" applyBorder="1"/>
    <xf numFmtId="0" fontId="0" fillId="0" borderId="5" xfId="0" applyBorder="1"/>
    <xf numFmtId="0" fontId="0" fillId="0" borderId="7" xfId="0" applyBorder="1"/>
    <xf numFmtId="3" fontId="0" fillId="0" borderId="8" xfId="0" applyNumberFormat="1" applyBorder="1"/>
    <xf numFmtId="0" fontId="0" fillId="0" borderId="0" xfId="0" applyAlignment="1">
      <alignment horizontal="center" vertical="center"/>
    </xf>
    <xf numFmtId="0" fontId="7" fillId="0" borderId="0" xfId="0" applyFont="1" applyAlignment="1">
      <alignment horizontal="center" vertical="center"/>
    </xf>
    <xf numFmtId="165" fontId="8" fillId="0" borderId="5" xfId="0" applyNumberFormat="1" applyFont="1" applyBorder="1" applyAlignment="1">
      <alignment horizontal="center" vertical="center"/>
    </xf>
    <xf numFmtId="165" fontId="9" fillId="0" borderId="6" xfId="0" applyNumberFormat="1" applyFont="1" applyBorder="1" applyAlignment="1">
      <alignment horizontal="center" vertical="center"/>
    </xf>
    <xf numFmtId="165" fontId="10" fillId="0" borderId="5" xfId="0" applyNumberFormat="1" applyFont="1" applyBorder="1" applyAlignment="1">
      <alignment horizontal="center" vertical="center"/>
    </xf>
    <xf numFmtId="165" fontId="11" fillId="0" borderId="6" xfId="0" applyNumberFormat="1" applyFont="1" applyBorder="1" applyAlignment="1">
      <alignment horizontal="center" vertical="center"/>
    </xf>
    <xf numFmtId="165" fontId="12" fillId="0" borderId="3" xfId="0" applyNumberFormat="1" applyFont="1" applyBorder="1" applyAlignment="1">
      <alignment horizontal="center" vertical="center"/>
    </xf>
    <xf numFmtId="165" fontId="12" fillId="0" borderId="0" xfId="0" applyNumberFormat="1" applyFont="1" applyAlignment="1">
      <alignment horizontal="center" vertical="center"/>
    </xf>
    <xf numFmtId="165" fontId="12" fillId="0" borderId="8" xfId="0" applyNumberFormat="1" applyFont="1" applyBorder="1" applyAlignment="1">
      <alignment horizontal="center" vertical="center"/>
    </xf>
    <xf numFmtId="165" fontId="13" fillId="0" borderId="0" xfId="0" applyNumberFormat="1" applyFont="1" applyAlignment="1">
      <alignment horizontal="center" vertical="center"/>
    </xf>
    <xf numFmtId="165" fontId="14" fillId="0" borderId="4" xfId="0" applyNumberFormat="1" applyFont="1" applyBorder="1" applyAlignment="1">
      <alignment horizontal="center" vertical="center"/>
    </xf>
    <xf numFmtId="165" fontId="14" fillId="0" borderId="6" xfId="0" applyNumberFormat="1" applyFont="1" applyBorder="1" applyAlignment="1">
      <alignment horizontal="center" vertical="center"/>
    </xf>
    <xf numFmtId="165" fontId="14" fillId="0" borderId="9" xfId="0" applyNumberFormat="1" applyFont="1" applyBorder="1" applyAlignment="1">
      <alignment horizontal="center" vertical="center"/>
    </xf>
    <xf numFmtId="0" fontId="2" fillId="5" borderId="0" xfId="0" applyFont="1" applyFill="1"/>
    <xf numFmtId="166" fontId="2" fillId="5" borderId="0" xfId="0" applyNumberFormat="1" applyFont="1" applyFill="1"/>
    <xf numFmtId="0" fontId="2" fillId="5" borderId="0" xfId="0" applyFont="1" applyFill="1" applyAlignment="1">
      <alignment horizontal="center" vertical="center"/>
    </xf>
    <xf numFmtId="166" fontId="2" fillId="5" borderId="0" xfId="0" applyNumberFormat="1" applyFont="1" applyFill="1" applyAlignment="1">
      <alignment horizontal="center" vertical="center"/>
    </xf>
    <xf numFmtId="9" fontId="2" fillId="5" borderId="0" xfId="0" applyNumberFormat="1" applyFont="1" applyFill="1" applyAlignment="1">
      <alignment horizontal="center" vertical="center"/>
    </xf>
    <xf numFmtId="4" fontId="2" fillId="5" borderId="0" xfId="0" applyNumberFormat="1" applyFont="1" applyFill="1" applyAlignment="1">
      <alignment horizontal="center" vertical="center"/>
    </xf>
    <xf numFmtId="10" fontId="4" fillId="3" borderId="0" xfId="0" applyNumberFormat="1" applyFont="1" applyFill="1"/>
    <xf numFmtId="166" fontId="0" fillId="0" borderId="0" xfId="0" applyNumberFormat="1" applyAlignment="1">
      <alignment horizontal="center" vertical="center"/>
    </xf>
    <xf numFmtId="0" fontId="3" fillId="6" borderId="0" xfId="0" applyFont="1" applyFill="1"/>
    <xf numFmtId="0" fontId="4" fillId="0" borderId="0" xfId="0" applyFont="1"/>
    <xf numFmtId="0" fontId="0" fillId="0" borderId="0" xfId="0" applyAlignment="1">
      <alignment horizontal="center"/>
    </xf>
    <xf numFmtId="0" fontId="3" fillId="3" borderId="0" xfId="0" applyFont="1" applyFill="1" applyAlignment="1">
      <alignment horizontal="left"/>
    </xf>
    <xf numFmtId="0" fontId="15" fillId="0" borderId="0" xfId="0" applyFont="1"/>
    <xf numFmtId="0" fontId="15" fillId="0" borderId="0" xfId="0" applyFont="1" applyAlignment="1">
      <alignment horizontal="center" vertical="center"/>
    </xf>
    <xf numFmtId="0" fontId="16" fillId="0" borderId="0" xfId="0" applyFont="1"/>
    <xf numFmtId="0" fontId="16" fillId="0" borderId="0" xfId="0" applyFont="1" applyAlignment="1">
      <alignment horizontal="center"/>
    </xf>
    <xf numFmtId="166" fontId="2" fillId="5" borderId="0" xfId="0" applyNumberFormat="1" applyFont="1" applyFill="1" applyAlignment="1">
      <alignment horizontal="center"/>
    </xf>
    <xf numFmtId="0" fontId="17" fillId="3" borderId="0" xfId="0" applyFont="1" applyFill="1"/>
    <xf numFmtId="167" fontId="0" fillId="0" borderId="0" xfId="2" applyNumberFormat="1" applyFont="1"/>
    <xf numFmtId="10" fontId="3" fillId="3" borderId="0" xfId="0" applyNumberFormat="1" applyFont="1" applyFill="1"/>
    <xf numFmtId="167" fontId="3" fillId="3" borderId="0" xfId="0" applyNumberFormat="1" applyFont="1" applyFill="1"/>
    <xf numFmtId="0" fontId="2" fillId="4" borderId="0" xfId="0" applyFont="1" applyFill="1" applyAlignment="1">
      <alignment horizontal="center" vertical="center"/>
    </xf>
    <xf numFmtId="0" fontId="0" fillId="0" borderId="0" xfId="0" applyNumberFormat="1"/>
  </cellXfs>
  <cellStyles count="3">
    <cellStyle name="Comma" xfId="1" builtinId="3"/>
    <cellStyle name="Currency" xfId="2" builtinId="4"/>
    <cellStyle name="Normal" xfId="0" builtinId="0"/>
  </cellStyles>
  <dxfs count="105">
    <dxf>
      <numFmt numFmtId="3" formatCode="#,##0"/>
    </dxf>
    <dxf>
      <font>
        <color theme="0"/>
      </font>
    </dxf>
    <dxf>
      <fill>
        <patternFill patternType="solid">
          <bgColor theme="1"/>
        </patternFill>
      </fill>
    </dxf>
    <dxf>
      <alignment vertical="top"/>
    </dxf>
    <dxf>
      <alignment vertical="top"/>
    </dxf>
    <dxf>
      <alignment horizontal="center"/>
    </dxf>
    <dxf>
      <alignment horizontal="center"/>
    </dxf>
    <dxf>
      <numFmt numFmtId="166" formatCode="_-[$$-409]* #,##0.00_ ;_-[$$-409]* \-#,##0.00\ ;_-[$$-409]* &quot;-&quot;??_ ;_-@_ "/>
    </dxf>
    <dxf>
      <numFmt numFmtId="1" formatCode="0"/>
    </dxf>
    <dxf>
      <alignment vertical="top"/>
    </dxf>
    <dxf>
      <alignment vertical="top"/>
    </dxf>
    <dxf>
      <alignment horizontal="center"/>
    </dxf>
    <dxf>
      <alignment horizontal="center"/>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numFmt numFmtId="4" formatCode="#,##0.00"/>
    </dxf>
    <dxf>
      <alignment vertical="top"/>
    </dxf>
    <dxf>
      <alignment horizontal="center"/>
    </dxf>
    <dxf>
      <numFmt numFmtId="14" formatCode="0.00%"/>
    </dxf>
    <dxf>
      <alignment vertical="top"/>
    </dxf>
    <dxf>
      <alignment horizontal="center"/>
    </dxf>
    <dxf>
      <numFmt numFmtId="14" formatCode="0.00%"/>
    </dxf>
    <dxf>
      <alignment vertical="top"/>
    </dxf>
    <dxf>
      <alignment horizontal="cent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numFmt numFmtId="1" formatCode="0"/>
    </dxf>
    <dxf>
      <numFmt numFmtId="3" formatCode="#,##0"/>
    </dxf>
    <dxf>
      <numFmt numFmtId="14" formatCode="0.00%"/>
    </dxf>
    <dxf>
      <alignment vertical="top"/>
    </dxf>
    <dxf>
      <alignment vertical="top"/>
    </dxf>
    <dxf>
      <alignment horizontal="center"/>
    </dxf>
    <dxf>
      <alignment horizontal="center"/>
    </dxf>
    <dxf>
      <font>
        <color theme="0"/>
      </font>
      <fill>
        <patternFill patternType="solid">
          <fgColor indexed="64"/>
          <bgColor theme="1"/>
        </patternFill>
      </fill>
    </dxf>
    <dxf>
      <numFmt numFmtId="14" formatCode="0.00%"/>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numFmt numFmtId="167" formatCode="_-[$$-409]* #,##0_ ;_-[$$-409]* \-#,##0\ ;_-[$$-409]* &quot;-&quot;??_ ;_-@_ "/>
    </dxf>
    <dxf>
      <numFmt numFmtId="0" formatCode="General"/>
    </dxf>
    <dxf>
      <font>
        <color theme="0"/>
      </font>
      <fill>
        <patternFill patternType="solid">
          <fgColor indexed="64"/>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ill>
        <patternFill patternType="solid">
          <bgColor theme="1" tint="4.9989318521683403E-2"/>
        </patternFill>
      </fill>
    </dxf>
    <dxf>
      <numFmt numFmtId="3" formatCode="#,##0"/>
    </dxf>
    <dxf>
      <numFmt numFmtId="14" formatCode="0.00%"/>
    </dxf>
    <dxf>
      <alignment vertical="top"/>
    </dxf>
    <dxf>
      <alignment vertical="top"/>
    </dxf>
    <dxf>
      <alignment horizontal="center"/>
    </dxf>
    <dxf>
      <alignment horizontal="center"/>
    </dxf>
    <dxf>
      <alignment vertical="top"/>
    </dxf>
    <dxf>
      <alignment horizontal="center"/>
    </dxf>
    <dxf>
      <font>
        <sz val="20"/>
      </font>
      <fill>
        <patternFill>
          <bgColor theme="1"/>
        </patternFill>
      </fill>
    </dxf>
  </dxfs>
  <tableStyles count="1" defaultTableStyle="TableStyleMedium9" defaultPivotStyle="PivotStyleLight16">
    <tableStyle name="Slicer Style 1" pivot="0" table="0" count="4" xr9:uid="{390819F9-1661-45A6-A15F-4F408E963900}">
      <tableStyleElement type="wholeTable" dxfId="104"/>
    </tableStyle>
  </tableStyles>
  <colors>
    <mruColors>
      <color rgb="FF11695A"/>
      <color rgb="FF9354E6"/>
      <color rgb="FF3C90BE"/>
      <color rgb="FF1336E3"/>
      <color rgb="FF5ED4CE"/>
      <color rgb="FF1FC3A8"/>
      <color rgb="FF61B6CD"/>
      <color rgb="FF38106E"/>
      <color rgb="FF823AE2"/>
      <color rgb="FF1DB39A"/>
    </mruColors>
  </colors>
  <extLst>
    <ext xmlns:x14="http://schemas.microsoft.com/office/spreadsheetml/2009/9/main" uri="{46F421CA-312F-682f-3DD2-61675219B42D}">
      <x14:dxfs count="3">
        <dxf>
          <font>
            <color theme="0"/>
            <name val="Arial"/>
            <family val="2"/>
          </font>
          <fill>
            <patternFill>
              <bgColor theme="0" tint="-0.24994659260841701"/>
            </patternFill>
          </fill>
        </dxf>
        <dxf>
          <font>
            <color theme="1"/>
            <name val="Arial"/>
            <family val="2"/>
          </font>
          <fill>
            <patternFill>
              <bgColor theme="0"/>
            </patternFill>
          </fill>
        </dxf>
        <dxf>
          <font>
            <color theme="0"/>
            <name val="Arial"/>
            <family val="2"/>
          </font>
          <fill>
            <patternFill>
              <bgColor theme="1"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94956065274445"/>
          <c:y val="7.4853005066904094E-2"/>
          <c:w val="0.70867545361177675"/>
          <c:h val="0.80900109883882632"/>
        </c:manualLayout>
      </c:layout>
      <c:pieChart>
        <c:varyColors val="1"/>
        <c:ser>
          <c:idx val="0"/>
          <c:order val="0"/>
          <c:spPr>
            <a:gradFill>
              <a:gsLst>
                <a:gs pos="0">
                  <a:srgbClr val="244D72"/>
                </a:gs>
                <a:gs pos="94000">
                  <a:srgbClr val="3FE1C6"/>
                </a:gs>
              </a:gsLst>
              <a:lin ang="5400000" scaled="0"/>
            </a:gradFill>
            <a:ln w="76200">
              <a:solidFill>
                <a:schemeClr val="tx1"/>
              </a:solidFill>
            </a:ln>
          </c:spPr>
          <c:explosion val="178"/>
          <c:dPt>
            <c:idx val="0"/>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01-4C23-4928-A74C-29C49E60DC43}"/>
              </c:ext>
            </c:extLst>
          </c:dPt>
          <c:dPt>
            <c:idx val="1"/>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03-4C23-4928-A74C-29C49E60DC43}"/>
              </c:ext>
            </c:extLst>
          </c:dPt>
          <c:dPt>
            <c:idx val="2"/>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05-4C23-4928-A74C-29C49E60DC43}"/>
              </c:ext>
            </c:extLst>
          </c:dPt>
          <c:dPt>
            <c:idx val="3"/>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07-4C23-4928-A74C-29C49E60DC43}"/>
              </c:ext>
            </c:extLst>
          </c:dPt>
          <c:dPt>
            <c:idx val="4"/>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09-4C23-4928-A74C-29C49E60DC43}"/>
              </c:ext>
            </c:extLst>
          </c:dPt>
          <c:dPt>
            <c:idx val="5"/>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0B-4C23-4928-A74C-29C49E60DC43}"/>
              </c:ext>
            </c:extLst>
          </c:dPt>
          <c:dPt>
            <c:idx val="6"/>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0D-4C23-4928-A74C-29C49E60DC43}"/>
              </c:ext>
            </c:extLst>
          </c:dPt>
          <c:dPt>
            <c:idx val="7"/>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0F-4C23-4928-A74C-29C49E60DC43}"/>
              </c:ext>
            </c:extLst>
          </c:dPt>
          <c:dPt>
            <c:idx val="8"/>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11-4C23-4928-A74C-29C49E60DC43}"/>
              </c:ext>
            </c:extLst>
          </c:dPt>
          <c:dPt>
            <c:idx val="9"/>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13-4C23-4928-A74C-29C49E60DC43}"/>
              </c:ext>
            </c:extLst>
          </c:dPt>
          <c:dPt>
            <c:idx val="10"/>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15-4C23-4928-A74C-29C49E60DC43}"/>
              </c:ext>
            </c:extLst>
          </c:dPt>
          <c:dPt>
            <c:idx val="11"/>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17-4C23-4928-A74C-29C49E60DC43}"/>
              </c:ext>
            </c:extLst>
          </c:dPt>
          <c:dPt>
            <c:idx val="12"/>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19-4C23-4928-A74C-29C49E60DC43}"/>
              </c:ext>
            </c:extLst>
          </c:dPt>
          <c:dPt>
            <c:idx val="13"/>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1B-4C23-4928-A74C-29C49E60DC43}"/>
              </c:ext>
            </c:extLst>
          </c:dPt>
          <c:dPt>
            <c:idx val="14"/>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1D-4C23-4928-A74C-29C49E60DC43}"/>
              </c:ext>
            </c:extLst>
          </c:dPt>
          <c:dPt>
            <c:idx val="15"/>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1F-4C23-4928-A74C-29C49E60DC43}"/>
              </c:ext>
            </c:extLst>
          </c:dPt>
          <c:dPt>
            <c:idx val="16"/>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21-4C23-4928-A74C-29C49E60DC43}"/>
              </c:ext>
            </c:extLst>
          </c:dPt>
          <c:dPt>
            <c:idx val="17"/>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23-4C23-4928-A74C-29C49E60DC43}"/>
              </c:ext>
            </c:extLst>
          </c:dPt>
          <c:dPt>
            <c:idx val="18"/>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25-4C23-4928-A74C-29C49E60DC43}"/>
              </c:ext>
            </c:extLst>
          </c:dPt>
          <c:dPt>
            <c:idx val="19"/>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27-4C23-4928-A74C-29C49E60DC43}"/>
              </c:ext>
            </c:extLst>
          </c:dPt>
          <c:dPt>
            <c:idx val="20"/>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29-4C23-4928-A74C-29C49E60DC43}"/>
              </c:ext>
            </c:extLst>
          </c:dPt>
          <c:dPt>
            <c:idx val="21"/>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2B-4C23-4928-A74C-29C49E60DC43}"/>
              </c:ext>
            </c:extLst>
          </c:dPt>
          <c:dPt>
            <c:idx val="22"/>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2D-4C23-4928-A74C-29C49E60DC43}"/>
              </c:ext>
            </c:extLst>
          </c:dPt>
          <c:dPt>
            <c:idx val="23"/>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2F-4C23-4928-A74C-29C49E60DC43}"/>
              </c:ext>
            </c:extLst>
          </c:dPt>
          <c:dPt>
            <c:idx val="24"/>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31-4C23-4928-A74C-29C49E60DC43}"/>
              </c:ext>
            </c:extLst>
          </c:dPt>
          <c:dPt>
            <c:idx val="25"/>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33-4C23-4928-A74C-29C49E60DC43}"/>
              </c:ext>
            </c:extLst>
          </c:dPt>
          <c:dPt>
            <c:idx val="26"/>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35-4C23-4928-A74C-29C49E60DC43}"/>
              </c:ext>
            </c:extLst>
          </c:dPt>
          <c:dPt>
            <c:idx val="27"/>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37-4C23-4928-A74C-29C49E60DC43}"/>
              </c:ext>
            </c:extLst>
          </c:dPt>
          <c:dPt>
            <c:idx val="28"/>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39-4C23-4928-A74C-29C49E60DC43}"/>
              </c:ext>
            </c:extLst>
          </c:dPt>
          <c:dPt>
            <c:idx val="29"/>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3B-4C23-4928-A74C-29C49E60DC43}"/>
              </c:ext>
            </c:extLst>
          </c:dPt>
          <c:dPt>
            <c:idx val="30"/>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3D-4C23-4928-A74C-29C49E60DC43}"/>
              </c:ext>
            </c:extLst>
          </c:dPt>
          <c:dPt>
            <c:idx val="31"/>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3F-4C23-4928-A74C-29C49E60DC43}"/>
              </c:ext>
            </c:extLst>
          </c:dPt>
          <c:dPt>
            <c:idx val="32"/>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41-4C23-4928-A74C-29C49E60DC43}"/>
              </c:ext>
            </c:extLst>
          </c:dPt>
          <c:dPt>
            <c:idx val="33"/>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43-4C23-4928-A74C-29C49E60DC43}"/>
              </c:ext>
            </c:extLst>
          </c:dPt>
          <c:dPt>
            <c:idx val="34"/>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45-4C23-4928-A74C-29C49E60DC43}"/>
              </c:ext>
            </c:extLst>
          </c:dPt>
          <c:dPt>
            <c:idx val="35"/>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47-4C23-4928-A74C-29C49E60DC43}"/>
              </c:ext>
            </c:extLst>
          </c:dPt>
          <c:dPt>
            <c:idx val="36"/>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49-4C23-4928-A74C-29C49E60DC43}"/>
              </c:ext>
            </c:extLst>
          </c:dPt>
          <c:dPt>
            <c:idx val="37"/>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4B-4C23-4928-A74C-29C49E60DC43}"/>
              </c:ext>
            </c:extLst>
          </c:dPt>
          <c:dPt>
            <c:idx val="38"/>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4D-4C23-4928-A74C-29C49E60DC43}"/>
              </c:ext>
            </c:extLst>
          </c:dPt>
          <c:dPt>
            <c:idx val="39"/>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4F-4C23-4928-A74C-29C49E60DC43}"/>
              </c:ext>
            </c:extLst>
          </c:dPt>
          <c:dPt>
            <c:idx val="40"/>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51-4C23-4928-A74C-29C49E60DC43}"/>
              </c:ext>
            </c:extLst>
          </c:dPt>
          <c:dPt>
            <c:idx val="41"/>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53-4C23-4928-A74C-29C49E60DC43}"/>
              </c:ext>
            </c:extLst>
          </c:dPt>
          <c:dPt>
            <c:idx val="42"/>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55-4C23-4928-A74C-29C49E60DC43}"/>
              </c:ext>
            </c:extLst>
          </c:dPt>
          <c:dPt>
            <c:idx val="43"/>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57-4C23-4928-A74C-29C49E60DC43}"/>
              </c:ext>
            </c:extLst>
          </c:dPt>
          <c:dPt>
            <c:idx val="44"/>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59-4C23-4928-A74C-29C49E60DC43}"/>
              </c:ext>
            </c:extLst>
          </c:dPt>
          <c:dPt>
            <c:idx val="45"/>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5B-4C23-4928-A74C-29C49E60DC43}"/>
              </c:ext>
            </c:extLst>
          </c:dPt>
          <c:dPt>
            <c:idx val="46"/>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5D-4C23-4928-A74C-29C49E60DC43}"/>
              </c:ext>
            </c:extLst>
          </c:dPt>
          <c:dPt>
            <c:idx val="47"/>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5F-4C23-4928-A74C-29C49E60DC43}"/>
              </c:ext>
            </c:extLst>
          </c:dPt>
          <c:dPt>
            <c:idx val="48"/>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61-4C23-4928-A74C-29C49E60DC43}"/>
              </c:ext>
            </c:extLst>
          </c:dPt>
          <c:dPt>
            <c:idx val="49"/>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63-4C23-4928-A74C-29C49E60DC43}"/>
              </c:ext>
            </c:extLst>
          </c:dPt>
          <c:dPt>
            <c:idx val="50"/>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65-4C23-4928-A74C-29C49E60DC43}"/>
              </c:ext>
            </c:extLst>
          </c:dPt>
          <c:dPt>
            <c:idx val="51"/>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67-4C23-4928-A74C-29C49E60DC43}"/>
              </c:ext>
            </c:extLst>
          </c:dPt>
          <c:dPt>
            <c:idx val="52"/>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69-4C23-4928-A74C-29C49E60DC43}"/>
              </c:ext>
            </c:extLst>
          </c:dPt>
          <c:dPt>
            <c:idx val="53"/>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6B-4C23-4928-A74C-29C49E60DC43}"/>
              </c:ext>
            </c:extLst>
          </c:dPt>
          <c:dPt>
            <c:idx val="54"/>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6D-4C23-4928-A74C-29C49E60DC43}"/>
              </c:ext>
            </c:extLst>
          </c:dPt>
          <c:dPt>
            <c:idx val="55"/>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6F-4C23-4928-A74C-29C49E60DC43}"/>
              </c:ext>
            </c:extLst>
          </c:dPt>
          <c:dPt>
            <c:idx val="56"/>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71-4C23-4928-A74C-29C49E60DC43}"/>
              </c:ext>
            </c:extLst>
          </c:dPt>
          <c:dPt>
            <c:idx val="57"/>
            <c:bubble3D val="0"/>
            <c:spPr>
              <a:gradFill>
                <a:gsLst>
                  <a:gs pos="0">
                    <a:srgbClr val="244D72"/>
                  </a:gs>
                  <a:gs pos="94000">
                    <a:srgbClr val="3FE1C6"/>
                  </a:gs>
                </a:gsLst>
                <a:lin ang="5400000" scaled="0"/>
              </a:gradFill>
              <a:ln w="76200">
                <a:solidFill>
                  <a:schemeClr val="tx1"/>
                </a:solidFill>
              </a:ln>
              <a:effectLst/>
            </c:spPr>
            <c:extLst>
              <c:ext xmlns:c16="http://schemas.microsoft.com/office/drawing/2014/chart" uri="{C3380CC4-5D6E-409C-BE32-E72D297353CC}">
                <c16:uniqueId val="{00000073-4C23-4928-A74C-29C49E60DC43}"/>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74-4C23-4928-A74C-29C49E60DC43}"/>
            </c:ext>
          </c:extLst>
        </c:ser>
        <c:dLbls>
          <c:showLegendKey val="0"/>
          <c:showVal val="0"/>
          <c:showCatName val="0"/>
          <c:showSerName val="0"/>
          <c:showPercent val="0"/>
          <c:showBubbleSize val="0"/>
          <c:showLeaderLines val="1"/>
        </c:dLbls>
        <c:firstSliceAng val="0"/>
      </c:pieChart>
      <c:doughnutChart>
        <c:varyColors val="1"/>
        <c:ser>
          <c:idx val="1"/>
          <c:order val="1"/>
          <c:tx>
            <c:v>Series 2</c:v>
          </c:tx>
          <c:spPr>
            <a:ln>
              <a:noFill/>
            </a:ln>
          </c:spPr>
          <c:dPt>
            <c:idx val="0"/>
            <c:bubble3D val="0"/>
            <c:spPr>
              <a:solidFill>
                <a:schemeClr val="bg1">
                  <a:alpha val="0"/>
                </a:schemeClr>
              </a:solidFill>
              <a:ln w="19050">
                <a:noFill/>
              </a:ln>
              <a:effectLst/>
            </c:spPr>
            <c:extLst>
              <c:ext xmlns:c16="http://schemas.microsoft.com/office/drawing/2014/chart" uri="{C3380CC4-5D6E-409C-BE32-E72D297353CC}">
                <c16:uniqueId val="{00000076-4C23-4928-A74C-29C49E60DC43}"/>
              </c:ext>
            </c:extLst>
          </c:dPt>
          <c:dPt>
            <c:idx val="1"/>
            <c:bubble3D val="0"/>
            <c:spPr>
              <a:solidFill>
                <a:schemeClr val="tx1"/>
              </a:solidFill>
              <a:ln w="19050">
                <a:noFill/>
              </a:ln>
              <a:effectLst/>
            </c:spPr>
            <c:extLst>
              <c:ext xmlns:c16="http://schemas.microsoft.com/office/drawing/2014/chart" uri="{C3380CC4-5D6E-409C-BE32-E72D297353CC}">
                <c16:uniqueId val="{00000078-4C23-4928-A74C-29C49E60DC43}"/>
              </c:ext>
            </c:extLst>
          </c:dPt>
          <c:val>
            <c:numRef>
              <c:f>'Pivot overview'!$V$2:$W$2</c:f>
              <c:numCache>
                <c:formatCode>0%</c:formatCode>
                <c:ptCount val="2"/>
                <c:pt idx="0">
                  <c:v>0.80193337589140468</c:v>
                </c:pt>
                <c:pt idx="1">
                  <c:v>0.19806662410859532</c:v>
                </c:pt>
              </c:numCache>
            </c:numRef>
          </c:val>
          <c:extLst>
            <c:ext xmlns:c16="http://schemas.microsoft.com/office/drawing/2014/chart" uri="{C3380CC4-5D6E-409C-BE32-E72D297353CC}">
              <c16:uniqueId val="{00000079-4C23-4928-A74C-29C49E60DC43}"/>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0"/>
          <c:w val="1"/>
          <c:h val="1"/>
        </c:manualLayout>
      </c:layout>
      <c:bubbleChart>
        <c:varyColors val="0"/>
        <c:ser>
          <c:idx val="0"/>
          <c:order val="0"/>
          <c:tx>
            <c:v>Income Sources</c:v>
          </c:tx>
          <c:spPr>
            <a:gradFill flip="none" rotWithShape="1">
              <a:gsLst>
                <a:gs pos="86000">
                  <a:srgbClr val="5ED4CE"/>
                </a:gs>
                <a:gs pos="14000">
                  <a:srgbClr val="5ED4CE"/>
                </a:gs>
              </a:gsLst>
              <a:lin ang="2700000" scaled="1"/>
              <a:tileRect/>
            </a:gradFill>
            <a:ln w="25400">
              <a:noFill/>
            </a:ln>
            <a:effectLst>
              <a:outerShdw blurRad="762000" dist="50800" dir="5400000" algn="ctr" rotWithShape="0">
                <a:schemeClr val="accent5">
                  <a:lumMod val="75000"/>
                </a:schemeClr>
              </a:outerShdw>
            </a:effectLst>
          </c:spPr>
          <c:invertIfNegative val="0"/>
          <c:dLbls>
            <c:dLbl>
              <c:idx val="0"/>
              <c:tx>
                <c:rich>
                  <a:bodyPr/>
                  <a:lstStyle/>
                  <a:p>
                    <a:fld id="{0A602CB1-3032-40BC-837B-E871AE58D9E2}" type="CELLRANGE">
                      <a:rPr lang="en-PH"/>
                      <a:pPr/>
                      <a:t>[CELLRANGE]</a:t>
                    </a:fld>
                    <a:endParaRPr lang="en-PH"/>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3BF-4F01-883B-CF2707B7FCA7}"/>
                </c:ext>
              </c:extLst>
            </c:dLbl>
            <c:dLbl>
              <c:idx val="1"/>
              <c:tx>
                <c:rich>
                  <a:bodyPr/>
                  <a:lstStyle/>
                  <a:p>
                    <a:fld id="{07B5EFA6-D303-4B00-9E44-2383F4D4C5F1}" type="CELLRANGE">
                      <a:rPr lang="en-PH"/>
                      <a:pPr/>
                      <a:t>[CELLRANGE]</a:t>
                    </a:fld>
                    <a:endParaRPr lang="en-PH"/>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3BF-4F01-883B-CF2707B7FCA7}"/>
                </c:ext>
              </c:extLst>
            </c:dLbl>
            <c:dLbl>
              <c:idx val="2"/>
              <c:layout>
                <c:manualLayout>
                  <c:x val="-0.13032993961994019"/>
                  <c:y val="-7.3186960181338767E-3"/>
                </c:manualLayout>
              </c:layout>
              <c:tx>
                <c:rich>
                  <a:bodyPr/>
                  <a:lstStyle/>
                  <a:p>
                    <a:fld id="{84F2B918-4097-45AD-8DA4-92E390BCB33B}"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3BF-4F01-883B-CF2707B7FCA7}"/>
                </c:ext>
              </c:extLst>
            </c:dLbl>
            <c:dLbl>
              <c:idx val="3"/>
              <c:tx>
                <c:rich>
                  <a:bodyPr/>
                  <a:lstStyle/>
                  <a:p>
                    <a:fld id="{E358CEEA-A9B3-4508-9AED-C4F71A30C740}" type="CELLRANGE">
                      <a:rPr lang="en-PH"/>
                      <a:pPr/>
                      <a:t>[CELLRANGE]</a:t>
                    </a:fld>
                    <a:endParaRPr lang="en-PH"/>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3BF-4F01-883B-CF2707B7FCA7}"/>
                </c:ext>
              </c:extLst>
            </c:dLbl>
            <c:dLbl>
              <c:idx val="4"/>
              <c:tx>
                <c:rich>
                  <a:bodyPr/>
                  <a:lstStyle/>
                  <a:p>
                    <a:fld id="{4151A204-391B-43E5-8880-26170A97E656}" type="CELLRANGE">
                      <a:rPr lang="en-PH"/>
                      <a:pPr/>
                      <a:t>[CELLRANGE]</a:t>
                    </a:fld>
                    <a:endParaRPr lang="en-PH"/>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3BF-4F01-883B-CF2707B7FCA7}"/>
                </c:ext>
              </c:extLst>
            </c:dLbl>
            <c:dLbl>
              <c:idx val="5"/>
              <c:tx>
                <c:rich>
                  <a:bodyPr/>
                  <a:lstStyle/>
                  <a:p>
                    <a:fld id="{D9371296-66EE-4F5A-B660-37EECD4B0BC7}" type="CELLRANGE">
                      <a:rPr lang="en-PH"/>
                      <a:pPr/>
                      <a:t>[CELLRANGE]</a:t>
                    </a:fld>
                    <a:endParaRPr lang="en-PH"/>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3BF-4F01-883B-CF2707B7FCA7}"/>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 overview'!$L$2:$L$7</c:f>
              <c:numCache>
                <c:formatCode>General</c:formatCode>
                <c:ptCount val="6"/>
                <c:pt idx="0">
                  <c:v>1</c:v>
                </c:pt>
                <c:pt idx="1">
                  <c:v>7</c:v>
                </c:pt>
                <c:pt idx="2">
                  <c:v>4</c:v>
                </c:pt>
                <c:pt idx="3">
                  <c:v>2</c:v>
                </c:pt>
                <c:pt idx="4">
                  <c:v>6</c:v>
                </c:pt>
                <c:pt idx="5">
                  <c:v>4</c:v>
                </c:pt>
              </c:numCache>
            </c:numRef>
          </c:xVal>
          <c:yVal>
            <c:numRef>
              <c:f>'Pivot overview'!$M$2:$M$7</c:f>
              <c:numCache>
                <c:formatCode>General</c:formatCode>
                <c:ptCount val="6"/>
                <c:pt idx="0">
                  <c:v>3</c:v>
                </c:pt>
                <c:pt idx="1">
                  <c:v>2</c:v>
                </c:pt>
                <c:pt idx="2">
                  <c:v>-2</c:v>
                </c:pt>
                <c:pt idx="3">
                  <c:v>7</c:v>
                </c:pt>
                <c:pt idx="4">
                  <c:v>6</c:v>
                </c:pt>
                <c:pt idx="5">
                  <c:v>8</c:v>
                </c:pt>
              </c:numCache>
            </c:numRef>
          </c:yVal>
          <c:bubbleSize>
            <c:numRef>
              <c:f>'Pivot overview'!$N$2:$N$7</c:f>
              <c:numCache>
                <c:formatCode>_(* #,##0_);_(* \(#,##0\);_(* "-"_);_(@_)</c:formatCode>
                <c:ptCount val="6"/>
                <c:pt idx="0">
                  <c:v>117541.05249999996</c:v>
                </c:pt>
                <c:pt idx="1">
                  <c:v>77421.900000000009</c:v>
                </c:pt>
                <c:pt idx="2">
                  <c:v>157387.38500000001</c:v>
                </c:pt>
                <c:pt idx="3">
                  <c:v>61203.859999999986</c:v>
                </c:pt>
                <c:pt idx="4">
                  <c:v>130229.14500000003</c:v>
                </c:pt>
                <c:pt idx="5">
                  <c:v>177100</c:v>
                </c:pt>
              </c:numCache>
            </c:numRef>
          </c:bubbleSize>
          <c:bubble3D val="0"/>
          <c:extLst>
            <c:ext xmlns:c15="http://schemas.microsoft.com/office/drawing/2012/chart" uri="{02D57815-91ED-43cb-92C2-25804820EDAC}">
              <c15:datalabelsRange>
                <c15:f>'Pivot overview'!$P$2:$P$7</c15:f>
                <c15:dlblRangeCache>
                  <c:ptCount val="6"/>
                  <c:pt idx="0">
                    <c:v> 117,541 </c:v>
                  </c:pt>
                  <c:pt idx="1">
                    <c:v> 77,422 </c:v>
                  </c:pt>
                  <c:pt idx="2">
                    <c:v> 157,387 </c:v>
                  </c:pt>
                  <c:pt idx="3">
                    <c:v> 61,204 </c:v>
                  </c:pt>
                  <c:pt idx="4">
                    <c:v> 130,229 </c:v>
                  </c:pt>
                  <c:pt idx="5">
                    <c:v>  </c:v>
                  </c:pt>
                </c15:dlblRangeCache>
              </c15:datalabelsRange>
            </c:ext>
            <c:ext xmlns:c16="http://schemas.microsoft.com/office/drawing/2014/chart" uri="{C3380CC4-5D6E-409C-BE32-E72D297353CC}">
              <c16:uniqueId val="{00000006-63BF-4F01-883B-CF2707B7FCA7}"/>
            </c:ext>
          </c:extLst>
        </c:ser>
        <c:ser>
          <c:idx val="1"/>
          <c:order val="1"/>
          <c:tx>
            <c:v>Max</c:v>
          </c:tx>
          <c:spPr>
            <a:gradFill>
              <a:gsLst>
                <a:gs pos="43000">
                  <a:srgbClr val="5ED4CE"/>
                </a:gs>
                <a:gs pos="88000">
                  <a:srgbClr val="823AE2"/>
                </a:gs>
              </a:gsLst>
              <a:lin ang="15000000" scaled="0"/>
            </a:gradFill>
            <a:ln w="25400">
              <a:noFill/>
            </a:ln>
            <a:effectLst/>
          </c:spPr>
          <c:invertIfNegative val="0"/>
          <c:dPt>
            <c:idx val="0"/>
            <c:invertIfNegative val="0"/>
            <c:bubble3D val="0"/>
            <c:spPr>
              <a:gradFill>
                <a:gsLst>
                  <a:gs pos="43000">
                    <a:srgbClr val="5ED4CE"/>
                  </a:gs>
                  <a:gs pos="88000">
                    <a:srgbClr val="823AE2"/>
                  </a:gs>
                </a:gsLst>
                <a:lin ang="15000000" scaled="0"/>
              </a:gradFill>
              <a:ln w="25400">
                <a:noFill/>
              </a:ln>
              <a:effectLst/>
            </c:spPr>
            <c:extLst>
              <c:ext xmlns:c16="http://schemas.microsoft.com/office/drawing/2014/chart" uri="{C3380CC4-5D6E-409C-BE32-E72D297353CC}">
                <c16:uniqueId val="{00000008-63BF-4F01-883B-CF2707B7FCA7}"/>
              </c:ext>
            </c:extLst>
          </c:dPt>
          <c:dPt>
            <c:idx val="4"/>
            <c:invertIfNegative val="0"/>
            <c:bubble3D val="0"/>
            <c:spPr>
              <a:gradFill>
                <a:gsLst>
                  <a:gs pos="43000">
                    <a:srgbClr val="5ED4CE"/>
                  </a:gs>
                  <a:gs pos="88000">
                    <a:srgbClr val="823AE2"/>
                  </a:gs>
                </a:gsLst>
                <a:lin ang="15000000" scaled="0"/>
              </a:gradFill>
              <a:ln w="25400">
                <a:noFill/>
              </a:ln>
              <a:effectLst/>
            </c:spPr>
            <c:extLst>
              <c:ext xmlns:c16="http://schemas.microsoft.com/office/drawing/2014/chart" uri="{C3380CC4-5D6E-409C-BE32-E72D297353CC}">
                <c16:uniqueId val="{0000000A-63BF-4F01-883B-CF2707B7FCA7}"/>
              </c:ext>
            </c:extLst>
          </c:dPt>
          <c:dPt>
            <c:idx val="5"/>
            <c:invertIfNegative val="0"/>
            <c:bubble3D val="0"/>
            <c:spPr>
              <a:gradFill>
                <a:gsLst>
                  <a:gs pos="35000">
                    <a:srgbClr val="67E7D2"/>
                  </a:gs>
                  <a:gs pos="80000">
                    <a:srgbClr val="9354E6"/>
                  </a:gs>
                </a:gsLst>
                <a:lin ang="13800000" scaled="0"/>
              </a:gradFill>
              <a:ln w="25400">
                <a:noFill/>
              </a:ln>
              <a:effectLst/>
            </c:spPr>
            <c:extLst>
              <c:ext xmlns:c16="http://schemas.microsoft.com/office/drawing/2014/chart" uri="{C3380CC4-5D6E-409C-BE32-E72D297353CC}">
                <c16:uniqueId val="{0000000C-63BF-4F01-883B-CF2707B7FCA7}"/>
              </c:ext>
            </c:extLst>
          </c:dPt>
          <c:dLbls>
            <c:dLbl>
              <c:idx val="0"/>
              <c:tx>
                <c:rich>
                  <a:bodyPr/>
                  <a:lstStyle/>
                  <a:p>
                    <a:fld id="{45DF46CA-B898-4813-A15F-CB36C1EB4F15}" type="CELLRANGE">
                      <a:rPr lang="en-PH"/>
                      <a:pPr/>
                      <a:t>[CELLRANGE]</a:t>
                    </a:fld>
                    <a:endParaRPr lang="en-PH"/>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3BF-4F01-883B-CF2707B7FCA7}"/>
                </c:ext>
              </c:extLst>
            </c:dLbl>
            <c:dLbl>
              <c:idx val="1"/>
              <c:tx>
                <c:rich>
                  <a:bodyPr/>
                  <a:lstStyle/>
                  <a:p>
                    <a:fld id="{62510C94-227D-4C78-94E9-D3625F12B46B}" type="CELLRANGE">
                      <a:rPr lang="en-US"/>
                      <a:pPr/>
                      <a:t>[CELLRANGE]</a:t>
                    </a:fld>
                    <a:endParaRPr lang="en-PH"/>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63BF-4F01-883B-CF2707B7FCA7}"/>
                </c:ext>
              </c:extLst>
            </c:dLbl>
            <c:dLbl>
              <c:idx val="2"/>
              <c:tx>
                <c:rich>
                  <a:bodyPr/>
                  <a:lstStyle/>
                  <a:p>
                    <a:fld id="{AAF09BD7-028E-4DFF-96F4-6FA948A42371}" type="CELLRANGE">
                      <a:rPr lang="en-US"/>
                      <a:pPr/>
                      <a:t>[CELLRANGE]</a:t>
                    </a:fld>
                    <a:endParaRPr lang="en-PH"/>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63BF-4F01-883B-CF2707B7FCA7}"/>
                </c:ext>
              </c:extLst>
            </c:dLbl>
            <c:dLbl>
              <c:idx val="3"/>
              <c:tx>
                <c:rich>
                  <a:bodyPr/>
                  <a:lstStyle/>
                  <a:p>
                    <a:fld id="{9373DE03-93D9-4D50-8D07-301DCD42453E}" type="CELLRANGE">
                      <a:rPr lang="en-US"/>
                      <a:pPr/>
                      <a:t>[CELLRANGE]</a:t>
                    </a:fld>
                    <a:endParaRPr lang="en-PH"/>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63BF-4F01-883B-CF2707B7FCA7}"/>
                </c:ext>
              </c:extLst>
            </c:dLbl>
            <c:dLbl>
              <c:idx val="4"/>
              <c:tx>
                <c:rich>
                  <a:bodyPr/>
                  <a:lstStyle/>
                  <a:p>
                    <a:fld id="{C074EDC6-46CE-4209-BD91-D1BF457C55D9}" type="CELLRANGE">
                      <a:rPr lang="en-PH"/>
                      <a:pPr/>
                      <a:t>[CELLRANGE]</a:t>
                    </a:fld>
                    <a:endParaRPr lang="en-PH"/>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3BF-4F01-883B-CF2707B7FCA7}"/>
                </c:ext>
              </c:extLst>
            </c:dLbl>
            <c:dLbl>
              <c:idx val="5"/>
              <c:tx>
                <c:rich>
                  <a:bodyPr/>
                  <a:lstStyle/>
                  <a:p>
                    <a:fld id="{27DFFD32-E3C2-485E-BBA6-C3B6463A78CC}" type="CELLRANGE">
                      <a:rPr lang="en-PH"/>
                      <a:pPr/>
                      <a:t>[CELLRANGE]</a:t>
                    </a:fld>
                    <a:endParaRPr lang="en-PH"/>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3BF-4F01-883B-CF2707B7FCA7}"/>
                </c:ext>
              </c:extLst>
            </c:dLbl>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 overview'!$L$2:$L$7</c:f>
              <c:numCache>
                <c:formatCode>General</c:formatCode>
                <c:ptCount val="6"/>
                <c:pt idx="0">
                  <c:v>1</c:v>
                </c:pt>
                <c:pt idx="1">
                  <c:v>7</c:v>
                </c:pt>
                <c:pt idx="2">
                  <c:v>4</c:v>
                </c:pt>
                <c:pt idx="3">
                  <c:v>2</c:v>
                </c:pt>
                <c:pt idx="4">
                  <c:v>6</c:v>
                </c:pt>
                <c:pt idx="5">
                  <c:v>4</c:v>
                </c:pt>
              </c:numCache>
            </c:numRef>
          </c:xVal>
          <c:yVal>
            <c:numRef>
              <c:f>'Pivot overview'!$M$2:$M$7</c:f>
              <c:numCache>
                <c:formatCode>General</c:formatCode>
                <c:ptCount val="6"/>
                <c:pt idx="0">
                  <c:v>3</c:v>
                </c:pt>
                <c:pt idx="1">
                  <c:v>2</c:v>
                </c:pt>
                <c:pt idx="2">
                  <c:v>-2</c:v>
                </c:pt>
                <c:pt idx="3">
                  <c:v>7</c:v>
                </c:pt>
                <c:pt idx="4">
                  <c:v>6</c:v>
                </c:pt>
                <c:pt idx="5">
                  <c:v>8</c:v>
                </c:pt>
              </c:numCache>
            </c:numRef>
          </c:yVal>
          <c:bubbleSize>
            <c:numRef>
              <c:f>'Pivot overview'!$O$2:$O$7</c:f>
              <c:numCache>
                <c:formatCode>_(* #,##0_);_(* \(#,##0\);_(* "-"_);_(@_)</c:formatCode>
                <c:ptCount val="6"/>
                <c:pt idx="0">
                  <c:v>0</c:v>
                </c:pt>
                <c:pt idx="1">
                  <c:v>0</c:v>
                </c:pt>
                <c:pt idx="2">
                  <c:v>0</c:v>
                </c:pt>
                <c:pt idx="3">
                  <c:v>0</c:v>
                </c:pt>
                <c:pt idx="4">
                  <c:v>0</c:v>
                </c:pt>
                <c:pt idx="5">
                  <c:v>177100</c:v>
                </c:pt>
              </c:numCache>
            </c:numRef>
          </c:bubbleSize>
          <c:bubble3D val="0"/>
          <c:extLst>
            <c:ext xmlns:c15="http://schemas.microsoft.com/office/drawing/2012/chart" uri="{02D57815-91ED-43cb-92C2-25804820EDAC}">
              <c15:datalabelsRange>
                <c15:f>'Pivot overview'!$O$2:$O$7</c15:f>
                <c15:dlblRangeCache>
                  <c:ptCount val="6"/>
                  <c:pt idx="0">
                    <c:v>  </c:v>
                  </c:pt>
                  <c:pt idx="1">
                    <c:v>  </c:v>
                  </c:pt>
                  <c:pt idx="2">
                    <c:v>  </c:v>
                  </c:pt>
                  <c:pt idx="3">
                    <c:v>  </c:v>
                  </c:pt>
                  <c:pt idx="4">
                    <c:v>  </c:v>
                  </c:pt>
                  <c:pt idx="5">
                    <c:v> 177,100 </c:v>
                  </c:pt>
                </c15:dlblRangeCache>
              </c15:datalabelsRange>
            </c:ext>
            <c:ext xmlns:c16="http://schemas.microsoft.com/office/drawing/2014/chart" uri="{C3380CC4-5D6E-409C-BE32-E72D297353CC}">
              <c16:uniqueId val="{00000010-63BF-4F01-883B-CF2707B7FCA7}"/>
            </c:ext>
          </c:extLst>
        </c:ser>
        <c:dLbls>
          <c:dLblPos val="ctr"/>
          <c:showLegendKey val="0"/>
          <c:showVal val="1"/>
          <c:showCatName val="0"/>
          <c:showSerName val="0"/>
          <c:showPercent val="0"/>
          <c:showBubbleSize val="0"/>
        </c:dLbls>
        <c:bubbleScale val="75"/>
        <c:showNegBubbles val="0"/>
        <c:axId val="1551019855"/>
        <c:axId val="2059390719"/>
      </c:bubbleChart>
      <c:valAx>
        <c:axId val="1551019855"/>
        <c:scaling>
          <c:orientation val="minMax"/>
        </c:scaling>
        <c:delete val="1"/>
        <c:axPos val="b"/>
        <c:numFmt formatCode="General" sourceLinked="1"/>
        <c:majorTickMark val="none"/>
        <c:minorTickMark val="none"/>
        <c:tickLblPos val="nextTo"/>
        <c:crossAx val="2059390719"/>
        <c:crosses val="autoZero"/>
        <c:crossBetween val="midCat"/>
      </c:valAx>
      <c:valAx>
        <c:axId val="2059390719"/>
        <c:scaling>
          <c:orientation val="minMax"/>
        </c:scaling>
        <c:delete val="1"/>
        <c:axPos val="l"/>
        <c:numFmt formatCode="General" sourceLinked="1"/>
        <c:majorTickMark val="none"/>
        <c:minorTickMark val="none"/>
        <c:tickLblPos val="nextTo"/>
        <c:crossAx val="1551019855"/>
        <c:crosses val="autoZero"/>
        <c:crossBetween val="midCat"/>
      </c:valAx>
      <c:spPr>
        <a:noFill/>
        <a:ln w="25400">
          <a:noFill/>
        </a:ln>
        <a:effectLst>
          <a:outerShdw blurRad="50800" dist="50800" dir="5400000" algn="ctr" rotWithShape="0">
            <a:srgbClr val="000000">
              <a:alpha val="1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238178">
          <a:alpha val="0"/>
        </a:srgbClr>
      </a:solidFill>
      <a:round/>
    </a:ln>
    <a:effectLst>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[new.xlsx]Pivot overview!PivotTable3</c:name>
    <c:fmtId val="16"/>
  </c:pivotSource>
  <c:chart>
    <c:autoTitleDeleted val="1"/>
    <c:pivotFmts>
      <c:pivotFmt>
        <c:idx val="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60000"/>
                  <a:lumOff val="40000"/>
                </a:schemeClr>
              </a:gs>
              <a:gs pos="100000">
                <a:schemeClr val="accent2">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60000"/>
                  <a:lumOff val="40000"/>
                </a:schemeClr>
              </a:gs>
              <a:gs pos="100000">
                <a:schemeClr val="accent2">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6">
                  <a:lumMod val="60000"/>
                  <a:lumOff val="40000"/>
                </a:schemeClr>
              </a:gs>
              <a:gs pos="100000">
                <a:schemeClr val="accent2">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95000">
                <a:srgbClr val="17F5F0"/>
              </a:gs>
              <a:gs pos="9000">
                <a:schemeClr val="accent2">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overview'!$Z$1</c:f>
              <c:strCache>
                <c:ptCount val="1"/>
                <c:pt idx="0">
                  <c:v>Total</c:v>
                </c:pt>
              </c:strCache>
            </c:strRef>
          </c:tx>
          <c:spPr>
            <a:gradFill flip="none" rotWithShape="1">
              <a:gsLst>
                <a:gs pos="95000">
                  <a:srgbClr val="17F5F0"/>
                </a:gs>
                <a:gs pos="9000">
                  <a:schemeClr val="accent2">
                    <a:lumMod val="60000"/>
                    <a:lumOff val="40000"/>
                  </a:schemeClr>
                </a:gs>
              </a:gsLst>
              <a:lin ang="16200000" scaled="1"/>
              <a:tileRect/>
            </a:gradFill>
            <a:ln>
              <a:noFill/>
            </a:ln>
            <a:effectLst/>
          </c:spPr>
          <c:cat>
            <c:strRef>
              <c:f>'Pivot overview'!$Y$2:$Y$14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overview'!$Z$2:$Z$14</c:f>
              <c:numCache>
                <c:formatCode>#,##0.00</c:formatCode>
                <c:ptCount val="12"/>
                <c:pt idx="0">
                  <c:v>12986.934000000001</c:v>
                </c:pt>
                <c:pt idx="1">
                  <c:v>11728.41</c:v>
                </c:pt>
                <c:pt idx="2">
                  <c:v>11526.14</c:v>
                </c:pt>
                <c:pt idx="3">
                  <c:v>11790.140000000003</c:v>
                </c:pt>
                <c:pt idx="4">
                  <c:v>12109.628000000001</c:v>
                </c:pt>
                <c:pt idx="5">
                  <c:v>11121.599999999999</c:v>
                </c:pt>
                <c:pt idx="6">
                  <c:v>11526.14</c:v>
                </c:pt>
                <c:pt idx="7">
                  <c:v>12195.5645</c:v>
                </c:pt>
                <c:pt idx="8">
                  <c:v>11981.222000000002</c:v>
                </c:pt>
                <c:pt idx="9">
                  <c:v>13235.532999999999</c:v>
                </c:pt>
                <c:pt idx="10">
                  <c:v>12449.217000000002</c:v>
                </c:pt>
                <c:pt idx="11">
                  <c:v>11526.14</c:v>
                </c:pt>
              </c:numCache>
            </c:numRef>
          </c:val>
          <c:extLst>
            <c:ext xmlns:c16="http://schemas.microsoft.com/office/drawing/2014/chart" uri="{C3380CC4-5D6E-409C-BE32-E72D297353CC}">
              <c16:uniqueId val="{00000001-EAF4-4BA8-A547-885D0BE3EC46}"/>
            </c:ext>
          </c:extLst>
        </c:ser>
        <c:dLbls>
          <c:showLegendKey val="0"/>
          <c:showVal val="0"/>
          <c:showCatName val="0"/>
          <c:showSerName val="0"/>
          <c:showPercent val="0"/>
          <c:showBubbleSize val="0"/>
        </c:dLbls>
        <c:axId val="741689296"/>
        <c:axId val="741680656"/>
      </c:areaChart>
      <c:catAx>
        <c:axId val="7416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741680656"/>
        <c:crosses val="autoZero"/>
        <c:auto val="1"/>
        <c:lblAlgn val="ctr"/>
        <c:lblOffset val="100"/>
        <c:noMultiLvlLbl val="0"/>
      </c:catAx>
      <c:valAx>
        <c:axId val="741680656"/>
        <c:scaling>
          <c:orientation val="minMax"/>
        </c:scaling>
        <c:delete val="1"/>
        <c:axPos val="l"/>
        <c:numFmt formatCode="#,##0.00" sourceLinked="1"/>
        <c:majorTickMark val="none"/>
        <c:minorTickMark val="none"/>
        <c:tickLblPos val="nextTo"/>
        <c:crossAx val="7416892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bg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[new.xlsx]Pivot overview!PivotTable3</c:name>
    <c:fmtId val="21"/>
  </c:pivotSource>
  <c:chart>
    <c:autoTitleDeleted val="1"/>
    <c:pivotFmts>
      <c:pivotFmt>
        <c:idx val="0"/>
        <c:spPr>
          <a:gradFill flip="none" rotWithShape="1">
            <a:gsLst>
              <a:gs pos="95000">
                <a:srgbClr val="7030A0"/>
              </a:gs>
              <a:gs pos="68000">
                <a:srgbClr val="24D9E5"/>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95000">
                <a:srgbClr val="7030A0"/>
              </a:gs>
              <a:gs pos="68000">
                <a:srgbClr val="24D9E5"/>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7000">
                <a:schemeClr val="accent2">
                  <a:lumMod val="60000"/>
                  <a:lumOff val="40000"/>
                </a:schemeClr>
              </a:gs>
              <a:gs pos="100000">
                <a:srgbClr val="7030A0"/>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01745639783193"/>
          <c:y val="0.12782768165749714"/>
          <c:w val="0.74809299725108325"/>
          <c:h val="0.83725719892900086"/>
        </c:manualLayout>
      </c:layout>
      <c:barChart>
        <c:barDir val="bar"/>
        <c:grouping val="clustered"/>
        <c:varyColors val="0"/>
        <c:ser>
          <c:idx val="0"/>
          <c:order val="0"/>
          <c:tx>
            <c:strRef>
              <c:f>'Pivot overview'!$Z$1</c:f>
              <c:strCache>
                <c:ptCount val="1"/>
                <c:pt idx="0">
                  <c:v>Total</c:v>
                </c:pt>
              </c:strCache>
            </c:strRef>
          </c:tx>
          <c:spPr>
            <a:gradFill flip="none" rotWithShape="1">
              <a:gsLst>
                <a:gs pos="17000">
                  <a:schemeClr val="accent2">
                    <a:lumMod val="60000"/>
                    <a:lumOff val="40000"/>
                  </a:schemeClr>
                </a:gs>
                <a:gs pos="100000">
                  <a:srgbClr val="7030A0"/>
                </a:gs>
              </a:gsLst>
              <a:lin ang="0" scaled="1"/>
              <a:tileRect/>
            </a:gradFill>
            <a:ln>
              <a:noFill/>
            </a:ln>
            <a:effectLst/>
          </c:spPr>
          <c:invertIfNegative val="0"/>
          <c:cat>
            <c:strRef>
              <c:f>'Pivot overview'!$Y$2:$Y$14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overview'!$Z$2:$Z$14</c:f>
              <c:numCache>
                <c:formatCode>#,##0.00</c:formatCode>
                <c:ptCount val="12"/>
                <c:pt idx="0">
                  <c:v>12986.934000000001</c:v>
                </c:pt>
                <c:pt idx="1">
                  <c:v>11728.41</c:v>
                </c:pt>
                <c:pt idx="2">
                  <c:v>11526.14</c:v>
                </c:pt>
                <c:pt idx="3">
                  <c:v>11790.140000000003</c:v>
                </c:pt>
                <c:pt idx="4">
                  <c:v>12109.628000000001</c:v>
                </c:pt>
                <c:pt idx="5">
                  <c:v>11121.599999999999</c:v>
                </c:pt>
                <c:pt idx="6">
                  <c:v>11526.14</c:v>
                </c:pt>
                <c:pt idx="7">
                  <c:v>12195.5645</c:v>
                </c:pt>
                <c:pt idx="8">
                  <c:v>11981.222000000002</c:v>
                </c:pt>
                <c:pt idx="9">
                  <c:v>13235.532999999999</c:v>
                </c:pt>
                <c:pt idx="10">
                  <c:v>12449.217000000002</c:v>
                </c:pt>
                <c:pt idx="11">
                  <c:v>11526.14</c:v>
                </c:pt>
              </c:numCache>
            </c:numRef>
          </c:val>
          <c:extLst>
            <c:ext xmlns:c16="http://schemas.microsoft.com/office/drawing/2014/chart" uri="{C3380CC4-5D6E-409C-BE32-E72D297353CC}">
              <c16:uniqueId val="{00000000-07B2-4BBB-A8CB-C22A234E4856}"/>
            </c:ext>
          </c:extLst>
        </c:ser>
        <c:dLbls>
          <c:showLegendKey val="0"/>
          <c:showVal val="0"/>
          <c:showCatName val="0"/>
          <c:showSerName val="0"/>
          <c:showPercent val="0"/>
          <c:showBubbleSize val="0"/>
        </c:dLbls>
        <c:gapWidth val="182"/>
        <c:axId val="1567704495"/>
        <c:axId val="1567701135"/>
      </c:barChart>
      <c:catAx>
        <c:axId val="156770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567701135"/>
        <c:crosses val="autoZero"/>
        <c:auto val="1"/>
        <c:lblAlgn val="ctr"/>
        <c:lblOffset val="100"/>
        <c:noMultiLvlLbl val="0"/>
      </c:catAx>
      <c:valAx>
        <c:axId val="1567701135"/>
        <c:scaling>
          <c:orientation val="minMax"/>
        </c:scaling>
        <c:delete val="1"/>
        <c:axPos val="b"/>
        <c:numFmt formatCode="#,##0.00" sourceLinked="1"/>
        <c:majorTickMark val="none"/>
        <c:minorTickMark val="none"/>
        <c:tickLblPos val="nextTo"/>
        <c:crossAx val="156770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[new.xlsx]Pivot overview!PivotTable5</c:name>
    <c:fmtId val="42"/>
  </c:pivotSource>
  <c:chart>
    <c:autoTitleDeleted val="0"/>
    <c:pivotFmts>
      <c:pivotFmt>
        <c:idx val="0"/>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w="19050">
            <a:solidFill>
              <a:schemeClr val="tx1">
                <a:lumMod val="75000"/>
                <a:lumOff val="25000"/>
              </a:schemeClr>
            </a:solidFill>
          </a:ln>
          <a:effectLst/>
        </c:spPr>
      </c:pivotFmt>
      <c:pivotFmt>
        <c:idx val="3"/>
        <c:spPr>
          <a:solidFill>
            <a:schemeClr val="accent6">
              <a:lumMod val="40000"/>
              <a:lumOff val="60000"/>
            </a:schemeClr>
          </a:solidFill>
          <a:ln w="19050">
            <a:solidFill>
              <a:schemeClr val="tx1"/>
            </a:solidFill>
          </a:ln>
          <a:effectLst/>
        </c:spPr>
      </c:pivotFmt>
      <c:pivotFmt>
        <c:idx val="4"/>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19050">
            <a:solidFill>
              <a:schemeClr val="tx1"/>
            </a:solidFill>
          </a:ln>
          <a:effectLst/>
        </c:spPr>
      </c:pivotFmt>
      <c:pivotFmt>
        <c:idx val="6"/>
        <c:spPr>
          <a:solidFill>
            <a:schemeClr val="accent1"/>
          </a:solidFill>
          <a:ln w="19050">
            <a:solidFill>
              <a:schemeClr val="tx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40000"/>
              <a:lumOff val="60000"/>
            </a:schemeClr>
          </a:solidFill>
          <a:ln w="19050">
            <a:solidFill>
              <a:schemeClr val="tx1">
                <a:lumMod val="75000"/>
                <a:lumOff val="25000"/>
              </a:schemeClr>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3E4F3"/>
          </a:solidFill>
          <a:ln w="19050">
            <a:solidFill>
              <a:srgbClr val="18403B"/>
            </a:solidFill>
          </a:ln>
          <a:effectLst/>
        </c:spPr>
      </c:pivotFmt>
      <c:pivotFmt>
        <c:idx val="12"/>
        <c:spPr>
          <a:solidFill>
            <a:schemeClr val="accent1"/>
          </a:solidFill>
          <a:ln w="19050">
            <a:solidFill>
              <a:schemeClr val="tx1"/>
            </a:solidFill>
          </a:ln>
          <a:effectLst/>
        </c:spPr>
      </c:pivotFmt>
      <c:pivotFmt>
        <c:idx val="13"/>
        <c:spPr>
          <a:solidFill>
            <a:schemeClr val="accent1"/>
          </a:solidFill>
          <a:ln w="19050">
            <a:solidFill>
              <a:srgbClr val="20798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B3E4F3"/>
          </a:solidFill>
          <a:ln w="19050">
            <a:solidFill>
              <a:srgbClr val="241B2B"/>
            </a:solidFill>
          </a:ln>
          <a:effectLst/>
        </c:spPr>
      </c:pivotFmt>
      <c:pivotFmt>
        <c:idx val="15"/>
        <c:spPr>
          <a:solidFill>
            <a:schemeClr val="accent1"/>
          </a:solidFill>
          <a:ln w="19050">
            <a:solidFill>
              <a:srgbClr val="207982"/>
            </a:solidFill>
          </a:ln>
          <a:effectLst/>
        </c:spPr>
      </c:pivotFmt>
      <c:pivotFmt>
        <c:idx val="16"/>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B3E4F3"/>
          </a:solidFill>
          <a:ln w="19050">
            <a:solidFill>
              <a:srgbClr val="18403B"/>
            </a:solidFill>
          </a:ln>
          <a:effectLst/>
        </c:spPr>
      </c:pivotFmt>
      <c:pivotFmt>
        <c:idx val="18"/>
        <c:spPr>
          <a:solidFill>
            <a:schemeClr val="accent1"/>
          </a:solidFill>
          <a:ln w="19050">
            <a:solidFill>
              <a:schemeClr val="tx1"/>
            </a:solidFill>
          </a:ln>
          <a:effectLst/>
        </c:spPr>
      </c:pivotFmt>
      <c:pivotFmt>
        <c:idx val="19"/>
        <c:spPr>
          <a:solidFill>
            <a:schemeClr val="accent1"/>
          </a:solidFill>
          <a:ln w="19050">
            <a:solidFill>
              <a:srgbClr val="20798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B3E4F3"/>
          </a:solidFill>
          <a:ln w="19050">
            <a:solidFill>
              <a:srgbClr val="241B2B"/>
            </a:solidFill>
          </a:ln>
          <a:effectLst/>
        </c:spPr>
      </c:pivotFmt>
      <c:pivotFmt>
        <c:idx val="21"/>
        <c:spPr>
          <a:solidFill>
            <a:schemeClr val="accent1"/>
          </a:solidFill>
          <a:ln w="19050">
            <a:solidFill>
              <a:srgbClr val="207982"/>
            </a:solidFill>
          </a:ln>
          <a:effectLst/>
        </c:spPr>
      </c:pivotFmt>
      <c:pivotFmt>
        <c:idx val="22"/>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17565D"/>
          </a:solidFill>
          <a:ln w="19050">
            <a:solidFill>
              <a:schemeClr val="bg1"/>
            </a:solidFill>
          </a:ln>
          <a:effectLst/>
        </c:spPr>
      </c:pivotFmt>
      <c:pivotFmt>
        <c:idx val="24"/>
        <c:spPr>
          <a:solidFill>
            <a:srgbClr val="4EB9BE"/>
          </a:solidFill>
          <a:ln w="19050">
            <a:solidFill>
              <a:schemeClr val="bg1"/>
            </a:solidFill>
          </a:ln>
          <a:effectLst/>
        </c:spPr>
      </c:pivotFmt>
      <c:pivotFmt>
        <c:idx val="25"/>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17565D"/>
          </a:solidFill>
          <a:ln w="19050">
            <a:solidFill>
              <a:schemeClr val="bg1"/>
            </a:solidFill>
          </a:ln>
          <a:effectLst/>
        </c:spPr>
      </c:pivotFmt>
      <c:pivotFmt>
        <c:idx val="27"/>
        <c:spPr>
          <a:solidFill>
            <a:srgbClr val="4EB9BE"/>
          </a:solidFill>
          <a:ln w="19050">
            <a:solidFill>
              <a:schemeClr val="bg1"/>
            </a:solidFill>
          </a:ln>
          <a:effectLst/>
        </c:spPr>
      </c:pivotFmt>
      <c:pivotFmt>
        <c:idx val="28"/>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17565D"/>
          </a:solidFill>
          <a:ln w="19050">
            <a:solidFill>
              <a:schemeClr val="bg1"/>
            </a:solidFill>
          </a:ln>
          <a:effectLst/>
        </c:spPr>
      </c:pivotFmt>
      <c:pivotFmt>
        <c:idx val="30"/>
        <c:spPr>
          <a:solidFill>
            <a:srgbClr val="4EB9BE"/>
          </a:solidFill>
          <a:ln w="19050">
            <a:solidFill>
              <a:schemeClr val="bg1"/>
            </a:solidFill>
          </a:ln>
          <a:effectLst/>
        </c:spPr>
      </c:pivotFmt>
      <c:pivotFmt>
        <c:idx val="31"/>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17565D"/>
          </a:solidFill>
          <a:ln w="19050">
            <a:solidFill>
              <a:schemeClr val="bg1"/>
            </a:solidFill>
          </a:ln>
          <a:effectLst/>
        </c:spPr>
      </c:pivotFmt>
      <c:pivotFmt>
        <c:idx val="33"/>
        <c:spPr>
          <a:solidFill>
            <a:srgbClr val="4EB9BE"/>
          </a:solidFill>
          <a:ln w="19050">
            <a:solidFill>
              <a:schemeClr val="bg1"/>
            </a:solidFill>
          </a:ln>
          <a:effectLst/>
        </c:spPr>
      </c:pivotFmt>
      <c:pivotFmt>
        <c:idx val="34"/>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17565D"/>
          </a:solidFill>
          <a:ln w="19050">
            <a:solidFill>
              <a:schemeClr val="bg1"/>
            </a:solidFill>
          </a:ln>
          <a:effectLst/>
        </c:spPr>
      </c:pivotFmt>
      <c:pivotFmt>
        <c:idx val="36"/>
        <c:spPr>
          <a:solidFill>
            <a:srgbClr val="4EB9BE"/>
          </a:solidFill>
          <a:ln w="19050">
            <a:solidFill>
              <a:schemeClr val="bg1"/>
            </a:solidFill>
          </a:ln>
          <a:effectLst/>
        </c:spPr>
      </c:pivotFmt>
      <c:pivotFmt>
        <c:idx val="37"/>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17565D"/>
          </a:solidFill>
          <a:ln w="19050">
            <a:solidFill>
              <a:schemeClr val="bg1"/>
            </a:solidFill>
          </a:ln>
          <a:effectLst/>
        </c:spPr>
      </c:pivotFmt>
      <c:pivotFmt>
        <c:idx val="39"/>
        <c:spPr>
          <a:solidFill>
            <a:srgbClr val="4EB9BE"/>
          </a:solidFill>
          <a:ln w="19050">
            <a:solidFill>
              <a:schemeClr val="bg1"/>
            </a:solidFill>
          </a:ln>
          <a:effectLst/>
        </c:spPr>
      </c:pivotFmt>
      <c:pivotFmt>
        <c:idx val="40"/>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17565D"/>
          </a:solidFill>
          <a:ln w="19050">
            <a:solidFill>
              <a:schemeClr val="bg1"/>
            </a:solidFill>
          </a:ln>
          <a:effectLst/>
        </c:spPr>
      </c:pivotFmt>
      <c:pivotFmt>
        <c:idx val="42"/>
        <c:spPr>
          <a:solidFill>
            <a:srgbClr val="4EB9BE"/>
          </a:solidFill>
          <a:ln w="19050">
            <a:solidFill>
              <a:schemeClr val="bg1"/>
            </a:solidFill>
          </a:ln>
          <a:effectLst/>
        </c:spPr>
      </c:pivotFmt>
      <c:pivotFmt>
        <c:idx val="43"/>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17565D"/>
          </a:solidFill>
          <a:ln w="19050">
            <a:solidFill>
              <a:schemeClr val="bg1"/>
            </a:solidFill>
          </a:ln>
          <a:effectLst/>
        </c:spPr>
      </c:pivotFmt>
      <c:pivotFmt>
        <c:idx val="45"/>
        <c:spPr>
          <a:solidFill>
            <a:srgbClr val="4EB9BE"/>
          </a:solidFill>
          <a:ln w="19050">
            <a:solidFill>
              <a:schemeClr val="bg1"/>
            </a:solidFill>
          </a:ln>
          <a:effectLst/>
        </c:spPr>
      </c:pivotFmt>
      <c:pivotFmt>
        <c:idx val="46"/>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lumMod val="60000"/>
              <a:lumOff val="40000"/>
            </a:schemeClr>
          </a:solidFill>
          <a:ln w="19050">
            <a:solidFill>
              <a:schemeClr val="bg1"/>
            </a:solidFill>
          </a:ln>
          <a:effectLst/>
        </c:spPr>
      </c:pivotFmt>
      <c:pivotFmt>
        <c:idx val="48"/>
        <c:spPr>
          <a:solidFill>
            <a:srgbClr val="4EB9BE"/>
          </a:solidFill>
          <a:ln w="19050">
            <a:solidFill>
              <a:schemeClr val="bg1"/>
            </a:solidFill>
          </a:ln>
          <a:effectLst/>
        </c:spPr>
      </c:pivotFmt>
      <c:pivotFmt>
        <c:idx val="49"/>
        <c:spPr>
          <a:solidFill>
            <a:schemeClr val="accent1"/>
          </a:solidFill>
          <a:ln w="19050">
            <a:solidFill>
              <a:schemeClr val="bg1"/>
            </a:solidFill>
          </a:ln>
          <a:effectLst>
            <a:glow rad="127000">
              <a:schemeClr val="bg1"/>
            </a:glow>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lumMod val="60000"/>
              <a:lumOff val="40000"/>
            </a:schemeClr>
          </a:solidFill>
          <a:ln w="19050">
            <a:solidFill>
              <a:schemeClr val="bg1"/>
            </a:solidFill>
          </a:ln>
          <a:effectLst>
            <a:glow rad="127000">
              <a:schemeClr val="bg1"/>
            </a:glow>
            <a:outerShdw blurRad="50800" dist="50800" dir="5400000" algn="ctr" rotWithShape="0">
              <a:schemeClr val="bg1"/>
            </a:outerShdw>
          </a:effectLst>
        </c:spPr>
      </c:pivotFmt>
      <c:pivotFmt>
        <c:idx val="51"/>
        <c:spPr>
          <a:solidFill>
            <a:srgbClr val="4EB9BE"/>
          </a:solidFill>
          <a:ln w="19050">
            <a:solidFill>
              <a:schemeClr val="bg1"/>
            </a:solidFill>
          </a:ln>
          <a:effectLst>
            <a:glow rad="127000">
              <a:schemeClr val="bg1"/>
            </a:glow>
            <a:outerShdw blurRad="50800" dist="50800" dir="5400000" algn="ctr" rotWithShape="0">
              <a:schemeClr val="bg1"/>
            </a:outerShdw>
          </a:effectLst>
        </c:spPr>
      </c:pivotFmt>
      <c:pivotFmt>
        <c:idx val="52"/>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lumMod val="60000"/>
              <a:lumOff val="40000"/>
            </a:schemeClr>
          </a:solidFill>
          <a:ln w="19050">
            <a:solidFill>
              <a:schemeClr val="bg1"/>
            </a:solidFill>
          </a:ln>
          <a:effectLst/>
        </c:spPr>
      </c:pivotFmt>
      <c:pivotFmt>
        <c:idx val="54"/>
        <c:spPr>
          <a:solidFill>
            <a:srgbClr val="4EB9BE"/>
          </a:solidFill>
          <a:ln w="19050">
            <a:solidFill>
              <a:schemeClr val="bg1"/>
            </a:solidFill>
          </a:ln>
          <a:effectLst/>
        </c:spPr>
      </c:pivotFmt>
      <c:pivotFmt>
        <c:idx val="55"/>
        <c:spPr>
          <a:solidFill>
            <a:schemeClr val="accent1"/>
          </a:solidFill>
          <a:ln w="19050">
            <a:solidFill>
              <a:schemeClr val="bg1"/>
            </a:solidFill>
          </a:ln>
          <a:effectLst>
            <a:glow rad="127000">
              <a:schemeClr val="bg1"/>
            </a:glow>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w="19050">
            <a:solidFill>
              <a:schemeClr val="bg1"/>
            </a:solidFill>
          </a:ln>
          <a:effectLst>
            <a:glow rad="127000">
              <a:schemeClr val="bg1"/>
            </a:glow>
            <a:outerShdw blurRad="50800" dist="50800" dir="5400000" algn="ctr" rotWithShape="0">
              <a:schemeClr val="bg1"/>
            </a:outerShdw>
          </a:effectLst>
        </c:spPr>
      </c:pivotFmt>
      <c:pivotFmt>
        <c:idx val="57"/>
        <c:spPr>
          <a:solidFill>
            <a:srgbClr val="4EB9BE"/>
          </a:solidFill>
          <a:ln w="19050">
            <a:solidFill>
              <a:schemeClr val="bg1"/>
            </a:solidFill>
          </a:ln>
          <a:effectLst>
            <a:glow rad="127000">
              <a:schemeClr val="bg1"/>
            </a:glow>
            <a:outerShdw blurRad="50800" dist="50800" dir="5400000" algn="ctr" rotWithShape="0">
              <a:schemeClr val="bg1"/>
            </a:outerShdw>
          </a:effectLst>
        </c:spPr>
      </c:pivotFmt>
      <c:pivotFmt>
        <c:idx val="58"/>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tx2">
              <a:lumMod val="60000"/>
              <a:lumOff val="40000"/>
            </a:schemeClr>
          </a:solidFill>
          <a:ln w="19050">
            <a:solidFill>
              <a:schemeClr val="bg1"/>
            </a:solidFill>
          </a:ln>
          <a:effectLst/>
        </c:spPr>
      </c:pivotFmt>
      <c:pivotFmt>
        <c:idx val="60"/>
        <c:spPr>
          <a:solidFill>
            <a:srgbClr val="4EB9BE"/>
          </a:solidFill>
          <a:ln w="19050">
            <a:solidFill>
              <a:schemeClr val="bg1"/>
            </a:solidFill>
          </a:ln>
          <a:effectLst/>
        </c:spPr>
      </c:pivotFmt>
      <c:pivotFmt>
        <c:idx val="61"/>
        <c:spPr>
          <a:solidFill>
            <a:schemeClr val="accent1"/>
          </a:solidFill>
          <a:ln w="19050">
            <a:solidFill>
              <a:schemeClr val="bg1"/>
            </a:solidFill>
          </a:ln>
          <a:effectLst>
            <a:glow>
              <a:schemeClr val="bg1"/>
            </a:glow>
            <a:outerShdw blurRad="50800" dist="50800" sx="1000" sy="1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rgbClr val="0070C0"/>
          </a:solidFill>
          <a:ln w="19050">
            <a:solidFill>
              <a:schemeClr val="bg1"/>
            </a:solidFill>
          </a:ln>
          <a:effectLst>
            <a:glow>
              <a:schemeClr val="bg1"/>
            </a:glow>
            <a:outerShdw blurRad="50800" dist="50800" sx="1000" sy="1000" algn="ctr" rotWithShape="0">
              <a:schemeClr val="bg1"/>
            </a:outerShdw>
          </a:effectLst>
        </c:spPr>
      </c:pivotFmt>
      <c:pivotFmt>
        <c:idx val="63"/>
        <c:spPr>
          <a:solidFill>
            <a:srgbClr val="4EB9BE"/>
          </a:solidFill>
          <a:ln w="19050">
            <a:solidFill>
              <a:schemeClr val="bg1"/>
            </a:solidFill>
          </a:ln>
          <a:effectLst>
            <a:glow>
              <a:schemeClr val="bg1"/>
            </a:glow>
            <a:outerShdw blurRad="50800" dist="50800" sx="1000" sy="1000" algn="ctr" rotWithShape="0">
              <a:schemeClr val="bg1"/>
            </a:outerShdw>
          </a:effectLst>
        </c:spPr>
      </c:pivotFmt>
    </c:pivotFmts>
    <c:plotArea>
      <c:layout>
        <c:manualLayout>
          <c:layoutTarget val="inner"/>
          <c:xMode val="edge"/>
          <c:yMode val="edge"/>
          <c:x val="4.5508813879544335E-2"/>
          <c:y val="1.8980686390340354E-2"/>
          <c:w val="0.88590607147936629"/>
          <c:h val="1"/>
        </c:manualLayout>
      </c:layout>
      <c:doughnutChart>
        <c:varyColors val="1"/>
        <c:ser>
          <c:idx val="0"/>
          <c:order val="0"/>
          <c:tx>
            <c:strRef>
              <c:f>'Pivot overview'!$AH$1</c:f>
              <c:strCache>
                <c:ptCount val="1"/>
                <c:pt idx="0">
                  <c:v>Sum of Income</c:v>
                </c:pt>
              </c:strCache>
            </c:strRef>
          </c:tx>
          <c:spPr>
            <a:ln>
              <a:solidFill>
                <a:schemeClr val="bg1"/>
              </a:solidFill>
            </a:ln>
          </c:spPr>
          <c:dPt>
            <c:idx val="0"/>
            <c:bubble3D val="0"/>
            <c:spPr>
              <a:solidFill>
                <a:schemeClr val="tx2">
                  <a:lumMod val="60000"/>
                  <a:lumOff val="40000"/>
                </a:schemeClr>
              </a:solidFill>
              <a:ln w="19050">
                <a:solidFill>
                  <a:schemeClr val="bg1"/>
                </a:solidFill>
              </a:ln>
              <a:effectLst/>
            </c:spPr>
            <c:extLst>
              <c:ext xmlns:c16="http://schemas.microsoft.com/office/drawing/2014/chart" uri="{C3380CC4-5D6E-409C-BE32-E72D297353CC}">
                <c16:uniqueId val="{00000001-26F2-4676-8F07-7891A14D903E}"/>
              </c:ext>
            </c:extLst>
          </c:dPt>
          <c:dPt>
            <c:idx val="1"/>
            <c:bubble3D val="0"/>
            <c:spPr>
              <a:solidFill>
                <a:srgbClr val="4EB9BE"/>
              </a:solidFill>
              <a:ln w="19050">
                <a:solidFill>
                  <a:schemeClr val="bg1"/>
                </a:solidFill>
              </a:ln>
              <a:effectLst/>
            </c:spPr>
            <c:extLst>
              <c:ext xmlns:c16="http://schemas.microsoft.com/office/drawing/2014/chart" uri="{C3380CC4-5D6E-409C-BE32-E72D297353CC}">
                <c16:uniqueId val="{00000003-26F2-4676-8F07-7891A14D903E}"/>
              </c:ext>
            </c:extLst>
          </c:dPt>
          <c:cat>
            <c:strRef>
              <c:f>'Pivot overview'!$AG$2:$AG$4</c:f>
              <c:strCache>
                <c:ptCount val="2"/>
                <c:pt idx="0">
                  <c:v>B2B</c:v>
                </c:pt>
                <c:pt idx="1">
                  <c:v>B2C</c:v>
                </c:pt>
              </c:strCache>
            </c:strRef>
          </c:cat>
          <c:val>
            <c:numRef>
              <c:f>'Pivot overview'!$AH$2:$AH$4</c:f>
              <c:numCache>
                <c:formatCode>General</c:formatCode>
                <c:ptCount val="2"/>
                <c:pt idx="0">
                  <c:v>459822.86249999999</c:v>
                </c:pt>
                <c:pt idx="1">
                  <c:v>261060.48000000004</c:v>
                </c:pt>
              </c:numCache>
            </c:numRef>
          </c:val>
          <c:extLst>
            <c:ext xmlns:c16="http://schemas.microsoft.com/office/drawing/2014/chart" uri="{C3380CC4-5D6E-409C-BE32-E72D297353CC}">
              <c16:uniqueId val="{00000004-26F2-4676-8F07-7891A14D903E}"/>
            </c:ext>
          </c:extLst>
        </c:ser>
        <c:ser>
          <c:idx val="1"/>
          <c:order val="1"/>
          <c:tx>
            <c:strRef>
              <c:f>'Pivot overview'!$AI$1</c:f>
              <c:strCache>
                <c:ptCount val="1"/>
                <c:pt idx="0">
                  <c:v>Sum of Income2</c:v>
                </c:pt>
              </c:strCache>
            </c:strRef>
          </c:tx>
          <c:spPr>
            <a:ln>
              <a:solidFill>
                <a:schemeClr val="bg1"/>
              </a:solidFill>
            </a:ln>
            <a:effectLst>
              <a:glow>
                <a:schemeClr val="bg1"/>
              </a:glow>
              <a:outerShdw blurRad="50800" dist="50800" sx="1000" sy="1000" algn="ctr" rotWithShape="0">
                <a:schemeClr val="bg1"/>
              </a:outerShdw>
            </a:effectLst>
          </c:spPr>
          <c:dPt>
            <c:idx val="0"/>
            <c:bubble3D val="0"/>
            <c:spPr>
              <a:solidFill>
                <a:srgbClr val="0070C0"/>
              </a:solidFill>
              <a:ln w="19050">
                <a:solidFill>
                  <a:schemeClr val="bg1"/>
                </a:solidFill>
              </a:ln>
              <a:effectLst>
                <a:glow>
                  <a:schemeClr val="bg1"/>
                </a:glow>
                <a:outerShdw blurRad="50800" dist="50800" sx="1000" sy="1000" algn="ctr" rotWithShape="0">
                  <a:schemeClr val="bg1"/>
                </a:outerShdw>
              </a:effectLst>
            </c:spPr>
            <c:extLst>
              <c:ext xmlns:c16="http://schemas.microsoft.com/office/drawing/2014/chart" uri="{C3380CC4-5D6E-409C-BE32-E72D297353CC}">
                <c16:uniqueId val="{00000006-26F2-4676-8F07-7891A14D903E}"/>
              </c:ext>
            </c:extLst>
          </c:dPt>
          <c:dPt>
            <c:idx val="1"/>
            <c:bubble3D val="0"/>
            <c:spPr>
              <a:solidFill>
                <a:srgbClr val="4EB9BE"/>
              </a:solidFill>
              <a:ln w="19050">
                <a:solidFill>
                  <a:schemeClr val="bg1"/>
                </a:solidFill>
              </a:ln>
              <a:effectLst>
                <a:glow>
                  <a:schemeClr val="bg1"/>
                </a:glow>
                <a:outerShdw blurRad="50800" dist="50800" sx="1000" sy="1000" algn="ctr" rotWithShape="0">
                  <a:schemeClr val="bg1"/>
                </a:outerShdw>
              </a:effectLst>
            </c:spPr>
            <c:extLst>
              <c:ext xmlns:c16="http://schemas.microsoft.com/office/drawing/2014/chart" uri="{C3380CC4-5D6E-409C-BE32-E72D297353CC}">
                <c16:uniqueId val="{00000008-26F2-4676-8F07-7891A14D903E}"/>
              </c:ext>
            </c:extLst>
          </c:dPt>
          <c:cat>
            <c:strRef>
              <c:f>'Pivot overview'!$AG$2:$AG$4</c:f>
              <c:strCache>
                <c:ptCount val="2"/>
                <c:pt idx="0">
                  <c:v>B2B</c:v>
                </c:pt>
                <c:pt idx="1">
                  <c:v>B2C</c:v>
                </c:pt>
              </c:strCache>
            </c:strRef>
          </c:cat>
          <c:val>
            <c:numRef>
              <c:f>'Pivot overview'!$AI$2:$AI$4</c:f>
              <c:numCache>
                <c:formatCode>0.00%</c:formatCode>
                <c:ptCount val="2"/>
                <c:pt idx="0">
                  <c:v>0.63786029637659436</c:v>
                </c:pt>
                <c:pt idx="1">
                  <c:v>0.36213970362340564</c:v>
                </c:pt>
              </c:numCache>
            </c:numRef>
          </c:val>
          <c:extLst>
            <c:ext xmlns:c16="http://schemas.microsoft.com/office/drawing/2014/chart" uri="{C3380CC4-5D6E-409C-BE32-E72D297353CC}">
              <c16:uniqueId val="{00000009-26F2-4676-8F07-7891A14D903E}"/>
            </c:ext>
          </c:extLst>
        </c:ser>
        <c:dLbls>
          <c:showLegendKey val="0"/>
          <c:showVal val="0"/>
          <c:showCatName val="0"/>
          <c:showSerName val="0"/>
          <c:showPercent val="0"/>
          <c:showBubbleSize val="0"/>
          <c:showLeaderLines val="1"/>
        </c:dLbls>
        <c:firstSliceAng val="0"/>
        <c:holeSize val="66"/>
      </c:doughnutChart>
      <c:spPr>
        <a:noFill/>
        <a:ln>
          <a:noFill/>
        </a:ln>
        <a:effectLst>
          <a:glow>
            <a:schemeClr val="accent1"/>
          </a:glow>
          <a:outerShdw blurRad="50800" sx="2000" sy="2000" algn="ctr" rotWithShape="0">
            <a:srgbClr val="000000"/>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98877048009689961"/>
          <c:h val="1"/>
        </c:manualLayout>
      </c:layout>
      <c:barChart>
        <c:barDir val="bar"/>
        <c:grouping val="percentStacked"/>
        <c:varyColors val="0"/>
        <c:ser>
          <c:idx val="0"/>
          <c:order val="0"/>
          <c:tx>
            <c:v>Brazil</c:v>
          </c:tx>
          <c:spPr>
            <a:gradFill flip="none" rotWithShape="1">
              <a:gsLst>
                <a:gs pos="93000">
                  <a:schemeClr val="bg1">
                    <a:lumMod val="95000"/>
                  </a:schemeClr>
                </a:gs>
                <a:gs pos="22000">
                  <a:srgbClr val="5B49E1"/>
                </a:gs>
              </a:gsLst>
              <a:lin ang="2700000" scaled="1"/>
              <a:tileRect/>
            </a:gradFill>
            <a:ln>
              <a:noFill/>
            </a:ln>
            <a:effectLst/>
          </c:spPr>
          <c:invertIfNegative val="0"/>
          <c:dPt>
            <c:idx val="1"/>
            <c:invertIfNegative val="0"/>
            <c:bubble3D val="0"/>
            <c:spPr>
              <a:gradFill flip="none" rotWithShape="1">
                <a:gsLst>
                  <a:gs pos="59000">
                    <a:srgbClr val="00AC4E"/>
                  </a:gs>
                  <a:gs pos="100000">
                    <a:srgbClr val="81EEF3"/>
                  </a:gs>
                </a:gsLst>
                <a:lin ang="2700000" scaled="1"/>
                <a:tileRect/>
              </a:gradFill>
              <a:ln>
                <a:noFill/>
              </a:ln>
              <a:effectLst/>
            </c:spPr>
            <c:extLst>
              <c:ext xmlns:c16="http://schemas.microsoft.com/office/drawing/2014/chart" uri="{C3380CC4-5D6E-409C-BE32-E72D297353CC}">
                <c16:uniqueId val="{00000012-2CAF-4755-8D4B-C603EBE75190}"/>
              </c:ext>
            </c:extLst>
          </c:dPt>
          <c:val>
            <c:numRef>
              <c:f>'Pivot overview'!$BM$3:$BN$3</c:f>
              <c:numCache>
                <c:formatCode>0.0%</c:formatCode>
                <c:ptCount val="2"/>
                <c:pt idx="0" formatCode="General">
                  <c:v>0</c:v>
                </c:pt>
                <c:pt idx="1">
                  <c:v>0.18364407553223497</c:v>
                </c:pt>
              </c:numCache>
            </c:numRef>
          </c:val>
          <c:extLst>
            <c:ext xmlns:c16="http://schemas.microsoft.com/office/drawing/2014/chart" uri="{C3380CC4-5D6E-409C-BE32-E72D297353CC}">
              <c16:uniqueId val="{00000009-2CAF-4755-8D4B-C603EBE75190}"/>
            </c:ext>
          </c:extLst>
        </c:ser>
        <c:ser>
          <c:idx val="1"/>
          <c:order val="1"/>
          <c:tx>
            <c:v>Canada</c:v>
          </c:tx>
          <c:spPr>
            <a:gradFill>
              <a:gsLst>
                <a:gs pos="25000">
                  <a:srgbClr val="FFFF5D"/>
                </a:gs>
                <a:gs pos="84000">
                  <a:srgbClr val="53FFA1"/>
                </a:gs>
              </a:gsLst>
              <a:lin ang="2700000" scaled="1"/>
            </a:gradFill>
            <a:ln>
              <a:noFill/>
            </a:ln>
            <a:effectLst/>
          </c:spPr>
          <c:invertIfNegative val="0"/>
          <c:dPt>
            <c:idx val="1"/>
            <c:invertIfNegative val="0"/>
            <c:bubble3D val="0"/>
            <c:spPr>
              <a:gradFill>
                <a:gsLst>
                  <a:gs pos="28000">
                    <a:srgbClr val="FF00FF"/>
                  </a:gs>
                  <a:gs pos="75000">
                    <a:srgbClr val="FFBDFF"/>
                  </a:gs>
                </a:gsLst>
                <a:lin ang="2700000" scaled="1"/>
              </a:gradFill>
              <a:ln>
                <a:noFill/>
              </a:ln>
              <a:effectLst/>
            </c:spPr>
            <c:extLst>
              <c:ext xmlns:c16="http://schemas.microsoft.com/office/drawing/2014/chart" uri="{C3380CC4-5D6E-409C-BE32-E72D297353CC}">
                <c16:uniqueId val="{00000011-2CAF-4755-8D4B-C603EBE75190}"/>
              </c:ext>
            </c:extLst>
          </c:dPt>
          <c:val>
            <c:numRef>
              <c:f>'Pivot overview'!$BM$4:$BN$4</c:f>
              <c:numCache>
                <c:formatCode>0.0%</c:formatCode>
                <c:ptCount val="2"/>
                <c:pt idx="0" formatCode="General">
                  <c:v>0</c:v>
                </c:pt>
                <c:pt idx="1">
                  <c:v>0.17886646479142362</c:v>
                </c:pt>
              </c:numCache>
            </c:numRef>
          </c:val>
          <c:extLst>
            <c:ext xmlns:c16="http://schemas.microsoft.com/office/drawing/2014/chart" uri="{C3380CC4-5D6E-409C-BE32-E72D297353CC}">
              <c16:uniqueId val="{0000000A-2CAF-4755-8D4B-C603EBE75190}"/>
            </c:ext>
          </c:extLst>
        </c:ser>
        <c:ser>
          <c:idx val="2"/>
          <c:order val="2"/>
          <c:tx>
            <c:v>Egypt</c:v>
          </c:tx>
          <c:spPr>
            <a:gradFill>
              <a:gsLst>
                <a:gs pos="100000">
                  <a:schemeClr val="tx2">
                    <a:lumMod val="20000"/>
                    <a:lumOff val="80000"/>
                  </a:schemeClr>
                </a:gs>
                <a:gs pos="50000">
                  <a:srgbClr val="7030A0"/>
                </a:gs>
              </a:gsLst>
              <a:lin ang="2700000" scaled="1"/>
            </a:gradFill>
            <a:ln>
              <a:noFill/>
            </a:ln>
            <a:effectLst/>
          </c:spPr>
          <c:invertIfNegative val="0"/>
          <c:val>
            <c:numRef>
              <c:f>'Pivot overview'!$BM$5:$BN$5</c:f>
              <c:numCache>
                <c:formatCode>0.0%</c:formatCode>
                <c:ptCount val="2"/>
                <c:pt idx="0" formatCode="General">
                  <c:v>0</c:v>
                </c:pt>
                <c:pt idx="1">
                  <c:v>0.16018608447732302</c:v>
                </c:pt>
              </c:numCache>
            </c:numRef>
          </c:val>
          <c:extLst>
            <c:ext xmlns:c16="http://schemas.microsoft.com/office/drawing/2014/chart" uri="{C3380CC4-5D6E-409C-BE32-E72D297353CC}">
              <c16:uniqueId val="{0000000B-2CAF-4755-8D4B-C603EBE75190}"/>
            </c:ext>
          </c:extLst>
        </c:ser>
        <c:ser>
          <c:idx val="3"/>
          <c:order val="3"/>
          <c:tx>
            <c:v>Russia</c:v>
          </c:tx>
          <c:spPr>
            <a:gradFill>
              <a:gsLst>
                <a:gs pos="80000">
                  <a:srgbClr val="B8E4E4"/>
                </a:gs>
                <a:gs pos="22000">
                  <a:srgbClr val="14C9D2"/>
                </a:gs>
              </a:gsLst>
              <a:lin ang="2700000" scaled="1"/>
            </a:gradFill>
            <a:ln>
              <a:noFill/>
            </a:ln>
            <a:effectLst/>
          </c:spPr>
          <c:invertIfNegative val="0"/>
          <c:val>
            <c:numRef>
              <c:f>'Pivot overview'!$BM$6:$BN$6</c:f>
              <c:numCache>
                <c:formatCode>0.0%</c:formatCode>
                <c:ptCount val="2"/>
                <c:pt idx="0" formatCode="General">
                  <c:v>0</c:v>
                </c:pt>
                <c:pt idx="1">
                  <c:v>0.17168297240825758</c:v>
                </c:pt>
              </c:numCache>
            </c:numRef>
          </c:val>
          <c:extLst>
            <c:ext xmlns:c16="http://schemas.microsoft.com/office/drawing/2014/chart" uri="{C3380CC4-5D6E-409C-BE32-E72D297353CC}">
              <c16:uniqueId val="{0000000C-2CAF-4755-8D4B-C603EBE75190}"/>
            </c:ext>
          </c:extLst>
        </c:ser>
        <c:ser>
          <c:idx val="4"/>
          <c:order val="4"/>
          <c:tx>
            <c:v>United KIngdom</c:v>
          </c:tx>
          <c:spPr>
            <a:solidFill>
              <a:schemeClr val="accent5"/>
            </a:solidFill>
            <a:ln>
              <a:noFill/>
            </a:ln>
            <a:effectLst/>
          </c:spPr>
          <c:invertIfNegative val="0"/>
          <c:dPt>
            <c:idx val="1"/>
            <c:invertIfNegative val="0"/>
            <c:bubble3D val="0"/>
            <c:spPr>
              <a:gradFill>
                <a:gsLst>
                  <a:gs pos="35000">
                    <a:schemeClr val="accent2">
                      <a:lumMod val="75000"/>
                    </a:schemeClr>
                  </a:gs>
                  <a:gs pos="93000">
                    <a:schemeClr val="bg1">
                      <a:lumMod val="95000"/>
                    </a:schemeClr>
                  </a:gs>
                </a:gsLst>
                <a:lin ang="2700000" scaled="1"/>
              </a:gradFill>
              <a:ln>
                <a:noFill/>
              </a:ln>
              <a:effectLst/>
            </c:spPr>
            <c:extLst>
              <c:ext xmlns:c16="http://schemas.microsoft.com/office/drawing/2014/chart" uri="{C3380CC4-5D6E-409C-BE32-E72D297353CC}">
                <c16:uniqueId val="{00000010-2CAF-4755-8D4B-C603EBE75190}"/>
              </c:ext>
            </c:extLst>
          </c:dPt>
          <c:val>
            <c:numRef>
              <c:f>'Pivot overview'!$BM$7:$BN$7</c:f>
              <c:numCache>
                <c:formatCode>0.0%</c:formatCode>
                <c:ptCount val="2"/>
                <c:pt idx="0" formatCode="General">
                  <c:v>0</c:v>
                </c:pt>
                <c:pt idx="1">
                  <c:v>0.12477419673488988</c:v>
                </c:pt>
              </c:numCache>
            </c:numRef>
          </c:val>
          <c:extLst>
            <c:ext xmlns:c16="http://schemas.microsoft.com/office/drawing/2014/chart" uri="{C3380CC4-5D6E-409C-BE32-E72D297353CC}">
              <c16:uniqueId val="{0000000D-2CAF-4755-8D4B-C603EBE75190}"/>
            </c:ext>
          </c:extLst>
        </c:ser>
        <c:ser>
          <c:idx val="5"/>
          <c:order val="5"/>
          <c:tx>
            <c:v>USA</c:v>
          </c:tx>
          <c:spPr>
            <a:solidFill>
              <a:schemeClr val="accent6"/>
            </a:solidFill>
            <a:ln>
              <a:noFill/>
            </a:ln>
            <a:effectLst/>
          </c:spPr>
          <c:invertIfNegative val="0"/>
          <c:val>
            <c:numRef>
              <c:f>'Pivot overview'!$BM$8:$BN$8</c:f>
              <c:numCache>
                <c:formatCode>0.0%</c:formatCode>
                <c:ptCount val="2"/>
                <c:pt idx="0" formatCode="General">
                  <c:v>0</c:v>
                </c:pt>
                <c:pt idx="1">
                  <c:v>0.18084620605587096</c:v>
                </c:pt>
              </c:numCache>
            </c:numRef>
          </c:val>
          <c:extLst>
            <c:ext xmlns:c16="http://schemas.microsoft.com/office/drawing/2014/chart" uri="{C3380CC4-5D6E-409C-BE32-E72D297353CC}">
              <c16:uniqueId val="{00000006-6437-444E-82C4-60909D2593A0}"/>
            </c:ext>
          </c:extLst>
        </c:ser>
        <c:dLbls>
          <c:showLegendKey val="0"/>
          <c:showVal val="0"/>
          <c:showCatName val="0"/>
          <c:showSerName val="0"/>
          <c:showPercent val="0"/>
          <c:showBubbleSize val="0"/>
        </c:dLbls>
        <c:gapWidth val="182"/>
        <c:overlap val="100"/>
        <c:axId val="1631852319"/>
        <c:axId val="1631851839"/>
      </c:barChart>
      <c:catAx>
        <c:axId val="1631852319"/>
        <c:scaling>
          <c:orientation val="minMax"/>
        </c:scaling>
        <c:delete val="1"/>
        <c:axPos val="l"/>
        <c:numFmt formatCode="General" sourceLinked="1"/>
        <c:majorTickMark val="none"/>
        <c:minorTickMark val="none"/>
        <c:tickLblPos val="nextTo"/>
        <c:crossAx val="1631851839"/>
        <c:crosses val="autoZero"/>
        <c:auto val="1"/>
        <c:lblAlgn val="ctr"/>
        <c:lblOffset val="100"/>
        <c:noMultiLvlLbl val="0"/>
      </c:catAx>
      <c:valAx>
        <c:axId val="1631851839"/>
        <c:scaling>
          <c:orientation val="minMax"/>
        </c:scaling>
        <c:delete val="1"/>
        <c:axPos val="b"/>
        <c:numFmt formatCode="0%" sourceLinked="1"/>
        <c:majorTickMark val="none"/>
        <c:minorTickMark val="none"/>
        <c:tickLblPos val="nextTo"/>
        <c:crossAx val="163185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082558139062101E-2"/>
          <c:y val="4.0174915545990744E-2"/>
          <c:w val="0.3890768368578954"/>
          <c:h val="0.73484068264851443"/>
        </c:manualLayout>
      </c:layout>
      <c:doughnutChart>
        <c:varyColors val="1"/>
        <c:ser>
          <c:idx val="0"/>
          <c:order val="0"/>
          <c:spPr>
            <a:gradFill>
              <a:gsLst>
                <a:gs pos="27000">
                  <a:srgbClr val="0ECCC7"/>
                </a:gs>
                <a:gs pos="100000">
                  <a:srgbClr val="5EF4F0"/>
                </a:gs>
              </a:gsLst>
              <a:lin ang="0" scaled="1"/>
            </a:gradFill>
            <a:ln>
              <a:noFill/>
            </a:ln>
          </c:spPr>
          <c:dPt>
            <c:idx val="0"/>
            <c:bubble3D val="0"/>
            <c:spPr>
              <a:solidFill>
                <a:schemeClr val="tx1">
                  <a:lumMod val="75000"/>
                  <a:lumOff val="25000"/>
                </a:schemeClr>
              </a:solidFill>
              <a:ln w="19050">
                <a:noFill/>
              </a:ln>
              <a:effectLst/>
            </c:spPr>
            <c:extLst>
              <c:ext xmlns:c16="http://schemas.microsoft.com/office/drawing/2014/chart" uri="{C3380CC4-5D6E-409C-BE32-E72D297353CC}">
                <c16:uniqueId val="{00000001-9461-40EE-9357-9ED77E9533E7}"/>
              </c:ext>
            </c:extLst>
          </c:dPt>
          <c:dPt>
            <c:idx val="1"/>
            <c:bubble3D val="0"/>
            <c:spPr>
              <a:gradFill>
                <a:gsLst>
                  <a:gs pos="72000">
                    <a:srgbClr val="BEB7F3"/>
                  </a:gs>
                  <a:gs pos="46000">
                    <a:srgbClr val="3823D7"/>
                  </a:gs>
                </a:gsLst>
                <a:lin ang="0" scaled="1"/>
              </a:gradFill>
              <a:ln w="19050">
                <a:noFill/>
              </a:ln>
              <a:effectLst/>
            </c:spPr>
            <c:extLst>
              <c:ext xmlns:c16="http://schemas.microsoft.com/office/drawing/2014/chart" uri="{C3380CC4-5D6E-409C-BE32-E72D297353CC}">
                <c16:uniqueId val="{00000003-9461-40EE-9357-9ED77E9533E7}"/>
              </c:ext>
            </c:extLst>
          </c:dPt>
          <c:val>
            <c:numRef>
              <c:f>'Pivot overview'!$BS$3:$BT$3</c:f>
              <c:numCache>
                <c:formatCode>0%</c:formatCode>
                <c:ptCount val="2"/>
                <c:pt idx="0">
                  <c:v>0.19806662410859532</c:v>
                </c:pt>
                <c:pt idx="1">
                  <c:v>0.80193337589140468</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4-9461-40EE-9357-9ED77E9533E7}"/>
            </c:ext>
          </c:extLst>
        </c:ser>
        <c:dLbls>
          <c:showLegendKey val="0"/>
          <c:showVal val="0"/>
          <c:showCatName val="0"/>
          <c:showSerName val="0"/>
          <c:showPercent val="0"/>
          <c:showBubbleSize val="0"/>
          <c:showLeaderLines val="1"/>
        </c:dLbls>
        <c:firstSliceAng val="0"/>
        <c:holeSize val="76"/>
      </c:doughnutChart>
      <c:scatterChart>
        <c:scatterStyle val="lineMarker"/>
        <c:varyColors val="0"/>
        <c:ser>
          <c:idx val="1"/>
          <c:order val="1"/>
          <c:tx>
            <c:v>X &amp; Y</c:v>
          </c:tx>
          <c:spPr>
            <a:ln w="25400" cap="rnd">
              <a:noFill/>
              <a:round/>
            </a:ln>
            <a:effectLst/>
          </c:spPr>
          <c:marker>
            <c:symbol val="circle"/>
            <c:size val="34"/>
            <c:spPr>
              <a:solidFill>
                <a:srgbClr val="67E7D2"/>
              </a:solidFill>
              <a:ln w="9525">
                <a:noFill/>
              </a:ln>
              <a:effectLst/>
            </c:spPr>
          </c:marker>
          <c:dPt>
            <c:idx val="0"/>
            <c:marker>
              <c:symbol val="circle"/>
              <c:size val="34"/>
              <c:spPr>
                <a:solidFill>
                  <a:srgbClr val="3823D7"/>
                </a:solidFill>
                <a:ln w="9525">
                  <a:noFill/>
                </a:ln>
                <a:effectLst/>
              </c:spPr>
            </c:marker>
            <c:bubble3D val="0"/>
            <c:extLst>
              <c:ext xmlns:c16="http://schemas.microsoft.com/office/drawing/2014/chart" uri="{C3380CC4-5D6E-409C-BE32-E72D297353CC}">
                <c16:uniqueId val="{00000005-9461-40EE-9357-9ED77E9533E7}"/>
              </c:ext>
            </c:extLst>
          </c:dPt>
          <c:dPt>
            <c:idx val="1"/>
            <c:marker>
              <c:symbol val="circle"/>
              <c:size val="34"/>
              <c:spPr>
                <a:solidFill>
                  <a:srgbClr val="BEB7F3"/>
                </a:solidFill>
                <a:ln w="9525">
                  <a:noFill/>
                </a:ln>
                <a:effectLst/>
              </c:spPr>
            </c:marker>
            <c:bubble3D val="0"/>
            <c:extLst>
              <c:ext xmlns:c16="http://schemas.microsoft.com/office/drawing/2014/chart" uri="{C3380CC4-5D6E-409C-BE32-E72D297353CC}">
                <c16:uniqueId val="{00000006-9461-40EE-9357-9ED77E9533E7}"/>
              </c:ext>
            </c:extLst>
          </c:dPt>
          <c:xVal>
            <c:numRef>
              <c:f>'Pivot overview'!$BV$3:$BV$4</c:f>
              <c:numCache>
                <c:formatCode>0%</c:formatCode>
                <c:ptCount val="2"/>
                <c:pt idx="0" formatCode="#,##0.00">
                  <c:v>0</c:v>
                </c:pt>
                <c:pt idx="1">
                  <c:v>0.94723257273261374</c:v>
                </c:pt>
              </c:numCache>
            </c:numRef>
          </c:xVal>
          <c:yVal>
            <c:numRef>
              <c:f>'Pivot overview'!$BW$3:$BW$4</c:f>
              <c:numCache>
                <c:formatCode>0%</c:formatCode>
                <c:ptCount val="2"/>
                <c:pt idx="0" formatCode="#,##0.00">
                  <c:v>1</c:v>
                </c:pt>
                <c:pt idx="1">
                  <c:v>0.32054711534243097</c:v>
                </c:pt>
              </c:numCache>
            </c:numRef>
          </c:yVal>
          <c:smooth val="0"/>
          <c:extLst>
            <c:ext xmlns:c16="http://schemas.microsoft.com/office/drawing/2014/chart" uri="{C3380CC4-5D6E-409C-BE32-E72D297353CC}">
              <c16:uniqueId val="{00000007-9461-40EE-9357-9ED77E9533E7}"/>
            </c:ext>
          </c:extLst>
        </c:ser>
        <c:dLbls>
          <c:showLegendKey val="0"/>
          <c:showVal val="0"/>
          <c:showCatName val="0"/>
          <c:showSerName val="0"/>
          <c:showPercent val="0"/>
          <c:showBubbleSize val="0"/>
        </c:dLbls>
        <c:axId val="1817249024"/>
        <c:axId val="1817248544"/>
      </c:scatterChart>
      <c:valAx>
        <c:axId val="1817248544"/>
        <c:scaling>
          <c:orientation val="minMax"/>
          <c:max val="1.1400000000000001"/>
          <c:min val="-1.1400000000000001"/>
        </c:scaling>
        <c:delete val="1"/>
        <c:axPos val="l"/>
        <c:numFmt formatCode="#,##0.00" sourceLinked="1"/>
        <c:majorTickMark val="out"/>
        <c:minorTickMark val="none"/>
        <c:tickLblPos val="nextTo"/>
        <c:crossAx val="1817249024"/>
        <c:crosses val="autoZero"/>
        <c:crossBetween val="midCat"/>
      </c:valAx>
      <c:valAx>
        <c:axId val="1817249024"/>
        <c:scaling>
          <c:orientation val="minMax"/>
          <c:max val="1.1400000000000001"/>
          <c:min val="-1.1500000000000001"/>
        </c:scaling>
        <c:delete val="1"/>
        <c:axPos val="t"/>
        <c:numFmt formatCode="#,##0.00" sourceLinked="1"/>
        <c:majorTickMark val="out"/>
        <c:minorTickMark val="none"/>
        <c:tickLblPos val="nextTo"/>
        <c:crossAx val="1817248544"/>
        <c:crosses val="max"/>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spPr>
            <a:gradFill>
              <a:gsLst>
                <a:gs pos="0">
                  <a:srgbClr val="823AE2"/>
                </a:gs>
                <a:gs pos="57000">
                  <a:srgbClr val="08B6C8"/>
                </a:gs>
              </a:gsLst>
              <a:lin ang="5400000" scaled="1"/>
            </a:gradFill>
            <a:ln>
              <a:noFill/>
            </a:ln>
            <a:effectLst/>
          </c:spPr>
          <c:invertIfNegative val="0"/>
          <c:val>
            <c:numRef>
              <c:f>'Pivot overview'!$CB$3</c:f>
              <c:numCache>
                <c:formatCode>0.00%</c:formatCode>
                <c:ptCount val="1"/>
                <c:pt idx="0">
                  <c:v>0.22799999999999998</c:v>
                </c:pt>
              </c:numCache>
            </c:numRef>
          </c:val>
          <c:extLst>
            <c:ext xmlns:c16="http://schemas.microsoft.com/office/drawing/2014/chart" uri="{C3380CC4-5D6E-409C-BE32-E72D297353CC}">
              <c16:uniqueId val="{00000000-53E4-4BAF-955D-89C6C9B024D8}"/>
            </c:ext>
          </c:extLst>
        </c:ser>
        <c:ser>
          <c:idx val="1"/>
          <c:order val="1"/>
          <c:spPr>
            <a:solidFill>
              <a:schemeClr val="tx1">
                <a:lumMod val="75000"/>
                <a:lumOff val="25000"/>
              </a:schemeClr>
            </a:solidFill>
            <a:ln>
              <a:noFill/>
            </a:ln>
            <a:effectLst/>
          </c:spPr>
          <c:invertIfNegative val="0"/>
          <c:dPt>
            <c:idx val="0"/>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2-53E4-4BAF-955D-89C6C9B024D8}"/>
              </c:ext>
            </c:extLst>
          </c:dPt>
          <c:val>
            <c:numRef>
              <c:f>'Pivot overview'!$CC$3</c:f>
              <c:numCache>
                <c:formatCode>0.00%</c:formatCode>
                <c:ptCount val="1"/>
                <c:pt idx="0">
                  <c:v>0.77200000000000002</c:v>
                </c:pt>
              </c:numCache>
            </c:numRef>
          </c:val>
          <c:extLst>
            <c:ext xmlns:c16="http://schemas.microsoft.com/office/drawing/2014/chart" uri="{C3380CC4-5D6E-409C-BE32-E72D297353CC}">
              <c16:uniqueId val="{00000003-53E4-4BAF-955D-89C6C9B024D8}"/>
            </c:ext>
          </c:extLst>
        </c:ser>
        <c:dLbls>
          <c:showLegendKey val="0"/>
          <c:showVal val="0"/>
          <c:showCatName val="0"/>
          <c:showSerName val="0"/>
          <c:showPercent val="0"/>
          <c:showBubbleSize val="0"/>
        </c:dLbls>
        <c:gapWidth val="219"/>
        <c:overlap val="100"/>
        <c:axId val="1279791327"/>
        <c:axId val="1279792767"/>
      </c:barChart>
      <c:catAx>
        <c:axId val="1279791327"/>
        <c:scaling>
          <c:orientation val="minMax"/>
        </c:scaling>
        <c:delete val="1"/>
        <c:axPos val="b"/>
        <c:majorTickMark val="none"/>
        <c:minorTickMark val="none"/>
        <c:tickLblPos val="nextTo"/>
        <c:crossAx val="1279792767"/>
        <c:crosses val="autoZero"/>
        <c:auto val="1"/>
        <c:lblAlgn val="ctr"/>
        <c:lblOffset val="100"/>
        <c:noMultiLvlLbl val="0"/>
      </c:catAx>
      <c:valAx>
        <c:axId val="1279792767"/>
        <c:scaling>
          <c:orientation val="minMax"/>
        </c:scaling>
        <c:delete val="1"/>
        <c:axPos val="l"/>
        <c:numFmt formatCode="0%" sourceLinked="1"/>
        <c:majorTickMark val="none"/>
        <c:minorTickMark val="none"/>
        <c:tickLblPos val="nextTo"/>
        <c:crossAx val="127979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1st</c:v>
          </c:tx>
          <c:spPr>
            <a:gradFill flip="none" rotWithShape="1">
              <a:gsLst>
                <a:gs pos="82000">
                  <a:srgbClr val="7048C0"/>
                </a:gs>
                <a:gs pos="7000">
                  <a:srgbClr val="0F2AB1"/>
                </a:gs>
              </a:gsLst>
              <a:lin ang="5400000" scaled="0"/>
              <a:tileRect/>
            </a:gradFill>
            <a:ln w="165100">
              <a:solidFill>
                <a:schemeClr val="tx1"/>
              </a:solidFill>
            </a:ln>
          </c:spPr>
          <c:dPt>
            <c:idx val="0"/>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01-7FFE-4615-A3E4-D4AC429861B7}"/>
              </c:ext>
            </c:extLst>
          </c:dPt>
          <c:dPt>
            <c:idx val="1"/>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03-7FFE-4615-A3E4-D4AC429861B7}"/>
              </c:ext>
            </c:extLst>
          </c:dPt>
          <c:dPt>
            <c:idx val="2"/>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05-7FFE-4615-A3E4-D4AC429861B7}"/>
              </c:ext>
            </c:extLst>
          </c:dPt>
          <c:dPt>
            <c:idx val="3"/>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07-7FFE-4615-A3E4-D4AC429861B7}"/>
              </c:ext>
            </c:extLst>
          </c:dPt>
          <c:dPt>
            <c:idx val="4"/>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09-7FFE-4615-A3E4-D4AC429861B7}"/>
              </c:ext>
            </c:extLst>
          </c:dPt>
          <c:dPt>
            <c:idx val="5"/>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0B-7FFE-4615-A3E4-D4AC429861B7}"/>
              </c:ext>
            </c:extLst>
          </c:dPt>
          <c:dPt>
            <c:idx val="6"/>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0D-7FFE-4615-A3E4-D4AC429861B7}"/>
              </c:ext>
            </c:extLst>
          </c:dPt>
          <c:dPt>
            <c:idx val="7"/>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0F-7FFE-4615-A3E4-D4AC429861B7}"/>
              </c:ext>
            </c:extLst>
          </c:dPt>
          <c:dPt>
            <c:idx val="8"/>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11-7FFE-4615-A3E4-D4AC429861B7}"/>
              </c:ext>
            </c:extLst>
          </c:dPt>
          <c:dPt>
            <c:idx val="9"/>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13-7FFE-4615-A3E4-D4AC429861B7}"/>
              </c:ext>
            </c:extLst>
          </c:dPt>
          <c:dPt>
            <c:idx val="10"/>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15-7FFE-4615-A3E4-D4AC429861B7}"/>
              </c:ext>
            </c:extLst>
          </c:dPt>
          <c:dPt>
            <c:idx val="11"/>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17-7FFE-4615-A3E4-D4AC429861B7}"/>
              </c:ext>
            </c:extLst>
          </c:dPt>
          <c:dPt>
            <c:idx val="12"/>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19-7FFE-4615-A3E4-D4AC429861B7}"/>
              </c:ext>
            </c:extLst>
          </c:dPt>
          <c:dPt>
            <c:idx val="13"/>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1B-7FFE-4615-A3E4-D4AC429861B7}"/>
              </c:ext>
            </c:extLst>
          </c:dPt>
          <c:dPt>
            <c:idx val="14"/>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1D-7FFE-4615-A3E4-D4AC429861B7}"/>
              </c:ext>
            </c:extLst>
          </c:dPt>
          <c:dPt>
            <c:idx val="15"/>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1F-7FFE-4615-A3E4-D4AC429861B7}"/>
              </c:ext>
            </c:extLst>
          </c:dPt>
          <c:dPt>
            <c:idx val="16"/>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21-7FFE-4615-A3E4-D4AC429861B7}"/>
              </c:ext>
            </c:extLst>
          </c:dPt>
          <c:dPt>
            <c:idx val="17"/>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23-7FFE-4615-A3E4-D4AC429861B7}"/>
              </c:ext>
            </c:extLst>
          </c:dPt>
          <c:dPt>
            <c:idx val="18"/>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25-7FFE-4615-A3E4-D4AC429861B7}"/>
              </c:ext>
            </c:extLst>
          </c:dPt>
          <c:dPt>
            <c:idx val="19"/>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27-7FFE-4615-A3E4-D4AC429861B7}"/>
              </c:ext>
            </c:extLst>
          </c:dPt>
          <c:dPt>
            <c:idx val="20"/>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29-7FFE-4615-A3E4-D4AC429861B7}"/>
              </c:ext>
            </c:extLst>
          </c:dPt>
          <c:dPt>
            <c:idx val="21"/>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2B-7FFE-4615-A3E4-D4AC429861B7}"/>
              </c:ext>
            </c:extLst>
          </c:dPt>
          <c:dPt>
            <c:idx val="22"/>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2D-7FFE-4615-A3E4-D4AC429861B7}"/>
              </c:ext>
            </c:extLst>
          </c:dPt>
          <c:dPt>
            <c:idx val="23"/>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2F-7FFE-4615-A3E4-D4AC429861B7}"/>
              </c:ext>
            </c:extLst>
          </c:dPt>
          <c:dPt>
            <c:idx val="24"/>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31-7FFE-4615-A3E4-D4AC429861B7}"/>
              </c:ext>
            </c:extLst>
          </c:dPt>
          <c:dPt>
            <c:idx val="25"/>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33-7FFE-4615-A3E4-D4AC429861B7}"/>
              </c:ext>
            </c:extLst>
          </c:dPt>
          <c:dPt>
            <c:idx val="26"/>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35-7FFE-4615-A3E4-D4AC429861B7}"/>
              </c:ext>
            </c:extLst>
          </c:dPt>
          <c:dPt>
            <c:idx val="27"/>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37-7FFE-4615-A3E4-D4AC429861B7}"/>
              </c:ext>
            </c:extLst>
          </c:dPt>
          <c:dPt>
            <c:idx val="28"/>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39-7FFE-4615-A3E4-D4AC429861B7}"/>
              </c:ext>
            </c:extLst>
          </c:dPt>
          <c:dPt>
            <c:idx val="29"/>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3B-7FFE-4615-A3E4-D4AC429861B7}"/>
              </c:ext>
            </c:extLst>
          </c:dPt>
          <c:dPt>
            <c:idx val="30"/>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3D-7FFE-4615-A3E4-D4AC429861B7}"/>
              </c:ext>
            </c:extLst>
          </c:dPt>
          <c:dPt>
            <c:idx val="31"/>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3F-7FFE-4615-A3E4-D4AC429861B7}"/>
              </c:ext>
            </c:extLst>
          </c:dPt>
          <c:dPt>
            <c:idx val="32"/>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41-7FFE-4615-A3E4-D4AC429861B7}"/>
              </c:ext>
            </c:extLst>
          </c:dPt>
          <c:dPt>
            <c:idx val="33"/>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43-7FFE-4615-A3E4-D4AC429861B7}"/>
              </c:ext>
            </c:extLst>
          </c:dPt>
          <c:dPt>
            <c:idx val="34"/>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45-7FFE-4615-A3E4-D4AC429861B7}"/>
              </c:ext>
            </c:extLst>
          </c:dPt>
          <c:dPt>
            <c:idx val="35"/>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47-7FFE-4615-A3E4-D4AC429861B7}"/>
              </c:ext>
            </c:extLst>
          </c:dPt>
          <c:dPt>
            <c:idx val="36"/>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49-7FFE-4615-A3E4-D4AC429861B7}"/>
              </c:ext>
            </c:extLst>
          </c:dPt>
          <c:dPt>
            <c:idx val="37"/>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4B-7FFE-4615-A3E4-D4AC429861B7}"/>
              </c:ext>
            </c:extLst>
          </c:dPt>
          <c:dPt>
            <c:idx val="38"/>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4D-7FFE-4615-A3E4-D4AC429861B7}"/>
              </c:ext>
            </c:extLst>
          </c:dPt>
          <c:dPt>
            <c:idx val="39"/>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4F-7FFE-4615-A3E4-D4AC429861B7}"/>
              </c:ext>
            </c:extLst>
          </c:dPt>
          <c:dPt>
            <c:idx val="40"/>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51-7FFE-4615-A3E4-D4AC429861B7}"/>
              </c:ext>
            </c:extLst>
          </c:dPt>
          <c:dPt>
            <c:idx val="41"/>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53-7FFE-4615-A3E4-D4AC429861B7}"/>
              </c:ext>
            </c:extLst>
          </c:dPt>
          <c:dPt>
            <c:idx val="42"/>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55-7FFE-4615-A3E4-D4AC429861B7}"/>
              </c:ext>
            </c:extLst>
          </c:dPt>
          <c:dPt>
            <c:idx val="43"/>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57-7FFE-4615-A3E4-D4AC429861B7}"/>
              </c:ext>
            </c:extLst>
          </c:dPt>
          <c:dPt>
            <c:idx val="44"/>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59-7FFE-4615-A3E4-D4AC429861B7}"/>
              </c:ext>
            </c:extLst>
          </c:dPt>
          <c:dPt>
            <c:idx val="45"/>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5B-7FFE-4615-A3E4-D4AC429861B7}"/>
              </c:ext>
            </c:extLst>
          </c:dPt>
          <c:dPt>
            <c:idx val="46"/>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5D-7FFE-4615-A3E4-D4AC429861B7}"/>
              </c:ext>
            </c:extLst>
          </c:dPt>
          <c:dPt>
            <c:idx val="47"/>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5F-7FFE-4615-A3E4-D4AC429861B7}"/>
              </c:ext>
            </c:extLst>
          </c:dPt>
          <c:dPt>
            <c:idx val="48"/>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61-7FFE-4615-A3E4-D4AC429861B7}"/>
              </c:ext>
            </c:extLst>
          </c:dPt>
          <c:dPt>
            <c:idx val="49"/>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63-7FFE-4615-A3E4-D4AC429861B7}"/>
              </c:ext>
            </c:extLst>
          </c:dPt>
          <c:dPt>
            <c:idx val="50"/>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65-7FFE-4615-A3E4-D4AC429861B7}"/>
              </c:ext>
            </c:extLst>
          </c:dPt>
          <c:dPt>
            <c:idx val="51"/>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67-7FFE-4615-A3E4-D4AC429861B7}"/>
              </c:ext>
            </c:extLst>
          </c:dPt>
          <c:dPt>
            <c:idx val="52"/>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69-7FFE-4615-A3E4-D4AC429861B7}"/>
              </c:ext>
            </c:extLst>
          </c:dPt>
          <c:dPt>
            <c:idx val="53"/>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6B-7FFE-4615-A3E4-D4AC429861B7}"/>
              </c:ext>
            </c:extLst>
          </c:dPt>
          <c:dPt>
            <c:idx val="54"/>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6D-7FFE-4615-A3E4-D4AC429861B7}"/>
              </c:ext>
            </c:extLst>
          </c:dPt>
          <c:dPt>
            <c:idx val="55"/>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6F-7FFE-4615-A3E4-D4AC429861B7}"/>
              </c:ext>
            </c:extLst>
          </c:dPt>
          <c:dPt>
            <c:idx val="56"/>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71-7FFE-4615-A3E4-D4AC429861B7}"/>
              </c:ext>
            </c:extLst>
          </c:dPt>
          <c:dPt>
            <c:idx val="57"/>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73-7FFE-4615-A3E4-D4AC429861B7}"/>
              </c:ext>
            </c:extLst>
          </c:dPt>
          <c:dPt>
            <c:idx val="58"/>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75-4A12-4ECC-8DBA-4C678FD049ED}"/>
              </c:ext>
            </c:extLst>
          </c:dPt>
          <c:dPt>
            <c:idx val="59"/>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77-4A12-4ECC-8DBA-4C678FD049ED}"/>
              </c:ext>
            </c:extLst>
          </c:dPt>
          <c:dPt>
            <c:idx val="60"/>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79-4A12-4ECC-8DBA-4C678FD049ED}"/>
              </c:ext>
            </c:extLst>
          </c:dPt>
          <c:dPt>
            <c:idx val="61"/>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7B-4A12-4ECC-8DBA-4C678FD049ED}"/>
              </c:ext>
            </c:extLst>
          </c:dPt>
          <c:dPt>
            <c:idx val="62"/>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7D-4A12-4ECC-8DBA-4C678FD049ED}"/>
              </c:ext>
            </c:extLst>
          </c:dPt>
          <c:dPt>
            <c:idx val="63"/>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7F-4A12-4ECC-8DBA-4C678FD049ED}"/>
              </c:ext>
            </c:extLst>
          </c:dPt>
          <c:dPt>
            <c:idx val="64"/>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81-4A12-4ECC-8DBA-4C678FD049ED}"/>
              </c:ext>
            </c:extLst>
          </c:dPt>
          <c:dPt>
            <c:idx val="65"/>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83-4A12-4ECC-8DBA-4C678FD049ED}"/>
              </c:ext>
            </c:extLst>
          </c:dPt>
          <c:dPt>
            <c:idx val="66"/>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85-4A12-4ECC-8DBA-4C678FD049ED}"/>
              </c:ext>
            </c:extLst>
          </c:dPt>
          <c:dPt>
            <c:idx val="67"/>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87-4A12-4ECC-8DBA-4C678FD049ED}"/>
              </c:ext>
            </c:extLst>
          </c:dPt>
          <c:dPt>
            <c:idx val="68"/>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89-4A12-4ECC-8DBA-4C678FD049ED}"/>
              </c:ext>
            </c:extLst>
          </c:dPt>
          <c:dPt>
            <c:idx val="69"/>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8B-4A12-4ECC-8DBA-4C678FD049ED}"/>
              </c:ext>
            </c:extLst>
          </c:dPt>
          <c:dPt>
            <c:idx val="70"/>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8D-4A12-4ECC-8DBA-4C678FD049ED}"/>
              </c:ext>
            </c:extLst>
          </c:dPt>
          <c:dPt>
            <c:idx val="71"/>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8F-4A12-4ECC-8DBA-4C678FD049ED}"/>
              </c:ext>
            </c:extLst>
          </c:dPt>
          <c:dPt>
            <c:idx val="72"/>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91-4A12-4ECC-8DBA-4C678FD049ED}"/>
              </c:ext>
            </c:extLst>
          </c:dPt>
          <c:dPt>
            <c:idx val="73"/>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93-4A12-4ECC-8DBA-4C678FD049ED}"/>
              </c:ext>
            </c:extLst>
          </c:dPt>
          <c:dPt>
            <c:idx val="74"/>
            <c:bubble3D val="0"/>
            <c:spPr>
              <a:gradFill flip="none" rotWithShape="1">
                <a:gsLst>
                  <a:gs pos="82000">
                    <a:srgbClr val="7048C0"/>
                  </a:gs>
                  <a:gs pos="7000">
                    <a:srgbClr val="0F2AB1"/>
                  </a:gs>
                </a:gsLst>
                <a:lin ang="5400000" scaled="0"/>
                <a:tileRect/>
              </a:gradFill>
              <a:ln w="165100">
                <a:solidFill>
                  <a:schemeClr val="tx1"/>
                </a:solidFill>
              </a:ln>
              <a:effectLst/>
            </c:spPr>
            <c:extLst>
              <c:ext xmlns:c16="http://schemas.microsoft.com/office/drawing/2014/chart" uri="{C3380CC4-5D6E-409C-BE32-E72D297353CC}">
                <c16:uniqueId val="{00000095-4A12-4ECC-8DBA-4C678FD049ED}"/>
              </c:ext>
            </c:extLst>
          </c:dPt>
          <c:val>
            <c:numLit>
              <c:formatCode>General</c:formatCode>
              <c:ptCount val="7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numLit>
          </c:val>
          <c:extLst>
            <c:ext xmlns:c16="http://schemas.microsoft.com/office/drawing/2014/chart" uri="{C3380CC4-5D6E-409C-BE32-E72D297353CC}">
              <c16:uniqueId val="{00000074-7FFE-4615-A3E4-D4AC429861B7}"/>
            </c:ext>
          </c:extLst>
        </c:ser>
        <c:dLbls>
          <c:showLegendKey val="0"/>
          <c:showVal val="0"/>
          <c:showCatName val="0"/>
          <c:showSerName val="0"/>
          <c:showPercent val="0"/>
          <c:showBubbleSize val="0"/>
          <c:showLeaderLines val="1"/>
        </c:dLbls>
        <c:firstSliceAng val="0"/>
        <c:holeSize val="75"/>
      </c:doughnutChart>
      <c:pieChart>
        <c:varyColors val="1"/>
        <c:ser>
          <c:idx val="1"/>
          <c:order val="1"/>
          <c:tx>
            <c:v>2nd</c:v>
          </c:tx>
          <c:spPr>
            <a:ln w="0">
              <a:noFill/>
            </a:ln>
          </c:spPr>
          <c:dPt>
            <c:idx val="0"/>
            <c:bubble3D val="0"/>
            <c:spPr>
              <a:noFill/>
              <a:ln w="0">
                <a:noFill/>
              </a:ln>
              <a:effectLst/>
            </c:spPr>
            <c:extLst>
              <c:ext xmlns:c16="http://schemas.microsoft.com/office/drawing/2014/chart" uri="{C3380CC4-5D6E-409C-BE32-E72D297353CC}">
                <c16:uniqueId val="{00000076-7FFE-4615-A3E4-D4AC429861B7}"/>
              </c:ext>
            </c:extLst>
          </c:dPt>
          <c:dPt>
            <c:idx val="1"/>
            <c:bubble3D val="0"/>
            <c:spPr>
              <a:solidFill>
                <a:schemeClr val="tx1">
                  <a:alpha val="80000"/>
                </a:schemeClr>
              </a:solidFill>
              <a:ln w="0">
                <a:noFill/>
              </a:ln>
              <a:effectLst/>
            </c:spPr>
            <c:extLst>
              <c:ext xmlns:c16="http://schemas.microsoft.com/office/drawing/2014/chart" uri="{C3380CC4-5D6E-409C-BE32-E72D297353CC}">
                <c16:uniqueId val="{00000078-7FFE-4615-A3E4-D4AC429861B7}"/>
              </c:ext>
            </c:extLst>
          </c:dPt>
          <c:val>
            <c:numRef>
              <c:f>'Pivot overview'!$CI$3:$CJ$3</c:f>
              <c:numCache>
                <c:formatCode>0%</c:formatCode>
                <c:ptCount val="2"/>
                <c:pt idx="0">
                  <c:v>0.73204734278165939</c:v>
                </c:pt>
                <c:pt idx="1">
                  <c:v>0.26795265721834061</c:v>
                </c:pt>
              </c:numCache>
            </c:numRef>
          </c:val>
          <c:extLst>
            <c:ext xmlns:c16="http://schemas.microsoft.com/office/drawing/2014/chart" uri="{C3380CC4-5D6E-409C-BE32-E72D297353CC}">
              <c16:uniqueId val="{00000079-7FFE-4615-A3E4-D4AC429861B7}"/>
            </c:ext>
          </c:extLst>
        </c:ser>
        <c:dLbls>
          <c:showLegendKey val="0"/>
          <c:showVal val="0"/>
          <c:showCatName val="0"/>
          <c:showSerName val="0"/>
          <c:showPercent val="0"/>
          <c:showBubbleSize val="0"/>
          <c:showLeaderLines val="1"/>
        </c:dLbls>
        <c:firstSliceAng val="0"/>
      </c:pieChart>
      <c:scatterChart>
        <c:scatterStyle val="lineMarker"/>
        <c:varyColors val="0"/>
        <c:ser>
          <c:idx val="2"/>
          <c:order val="2"/>
          <c:tx>
            <c:v>3rd</c:v>
          </c:tx>
          <c:spPr>
            <a:ln w="25400" cap="rnd">
              <a:noFill/>
              <a:round/>
            </a:ln>
            <a:effectLst/>
          </c:spPr>
          <c:marker>
            <c:symbol val="circle"/>
            <c:size val="72"/>
            <c:spPr>
              <a:solidFill>
                <a:schemeClr val="tx1"/>
              </a:solidFill>
              <a:ln w="57150">
                <a:gradFill flip="none" rotWithShape="1">
                  <a:gsLst>
                    <a:gs pos="37000">
                      <a:srgbClr val="823AE2"/>
                    </a:gs>
                    <a:gs pos="91000">
                      <a:schemeClr val="accent2">
                        <a:lumMod val="64000"/>
                        <a:lumOff val="36000"/>
                      </a:schemeClr>
                    </a:gs>
                  </a:gsLst>
                  <a:lin ang="16200000" scaled="1"/>
                  <a:tileRect/>
                </a:gradFill>
              </a:ln>
              <a:effectLst/>
            </c:spPr>
          </c:marker>
          <c:dLbls>
            <c:dLbl>
              <c:idx val="0"/>
              <c:tx>
                <c:strRef>
                  <c:f>'Pivot overview'!$CL$4</c:f>
                  <c:strCache>
                    <c:ptCount val="1"/>
                    <c:pt idx="0">
                      <c:v>27%</c:v>
                    </c:pt>
                  </c:strCache>
                </c:strRef>
              </c:tx>
              <c:spPr>
                <a:noFill/>
                <a:ln>
                  <a:noFill/>
                </a:ln>
                <a:effectLst/>
              </c:spPr>
              <c:txPr>
                <a:bodyPr rot="0" spcFirstLastPara="1" vertOverflow="ellipsis" vert="horz" wrap="square" lIns="38100" tIns="19050" rIns="38100" bIns="19050" anchor="ctr" anchorCtr="1">
                  <a:noAutofit/>
                </a:bodyPr>
                <a:lstStyle/>
                <a:p>
                  <a:pPr>
                    <a:defRPr sz="24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363708412343989"/>
                      <c:h val="8.1628931969435742E-2"/>
                    </c:manualLayout>
                  </c15:layout>
                  <c15:dlblFieldTable>
                    <c15:dlblFTEntry>
                      <c15:txfldGUID>{919E5A51-9284-4A4C-9CCC-7D7AA9E01BEB}</c15:txfldGUID>
                      <c15:f>'Pivot overview'!$CL$4</c15:f>
                      <c15:dlblFieldTableCache>
                        <c:ptCount val="1"/>
                        <c:pt idx="0">
                          <c:v>27%</c:v>
                        </c:pt>
                      </c15:dlblFieldTableCache>
                    </c15:dlblFTEntry>
                  </c15:dlblFieldTable>
                  <c15:showDataLabelsRange val="0"/>
                </c:ext>
                <c:ext xmlns:c16="http://schemas.microsoft.com/office/drawing/2014/chart" uri="{C3380CC4-5D6E-409C-BE32-E72D297353CC}">
                  <c16:uniqueId val="{0000007C-7FFE-4615-A3E4-D4AC429861B7}"/>
                </c:ext>
              </c:extLst>
            </c:dLbl>
            <c:dLbl>
              <c:idx val="1"/>
              <c:tx>
                <c:strRef>
                  <c:f>'Pivot overview'!$CL$3</c:f>
                  <c:strCache>
                    <c:ptCount val="1"/>
                    <c:pt idx="0">
                      <c:v>73%</c:v>
                    </c:pt>
                  </c:strCache>
                </c:strRef>
              </c:tx>
              <c:spPr>
                <a:noFill/>
                <a:ln>
                  <a:noFill/>
                </a:ln>
                <a:effectLst/>
              </c:spPr>
              <c:txPr>
                <a:bodyPr rot="0" spcFirstLastPara="1" vertOverflow="ellipsis" vert="horz" wrap="square" lIns="38100" tIns="19050" rIns="38100" bIns="19050" anchor="ctr" anchorCtr="1">
                  <a:noAutofit/>
                </a:bodyPr>
                <a:lstStyle/>
                <a:p>
                  <a:pPr>
                    <a:defRPr sz="24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5403486106777662E-2"/>
                      <c:h val="7.5911589691080722E-2"/>
                    </c:manualLayout>
                  </c15:layout>
                  <c15:dlblFieldTable>
                    <c15:dlblFTEntry>
                      <c15:txfldGUID>{ADE9C0A0-C436-4234-BA59-C1D569302DA7}</c15:txfldGUID>
                      <c15:f>'Pivot overview'!$CL$3</c15:f>
                      <c15:dlblFieldTableCache>
                        <c:ptCount val="1"/>
                        <c:pt idx="0">
                          <c:v>73%</c:v>
                        </c:pt>
                      </c15:dlblFieldTableCache>
                    </c15:dlblFTEntry>
                  </c15:dlblFieldTable>
                  <c15:showDataLabelsRange val="0"/>
                </c:ext>
                <c:ext xmlns:c16="http://schemas.microsoft.com/office/drawing/2014/chart" uri="{C3380CC4-5D6E-409C-BE32-E72D297353CC}">
                  <c16:uniqueId val="{0000007B-7FFE-4615-A3E4-D4AC429861B7}"/>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'Pivot overview'!$CI$6:$CI$7</c:f>
              <c:numCache>
                <c:formatCode>General</c:formatCode>
                <c:ptCount val="2"/>
                <c:pt idx="0">
                  <c:v>0</c:v>
                </c:pt>
                <c:pt idx="1">
                  <c:v>-0.99364483721177566</c:v>
                </c:pt>
              </c:numCache>
            </c:numRef>
          </c:xVal>
          <c:yVal>
            <c:numRef>
              <c:f>'Pivot overview'!$CJ$6:$CJ$7</c:f>
              <c:numCache>
                <c:formatCode>General</c:formatCode>
                <c:ptCount val="2"/>
                <c:pt idx="0">
                  <c:v>1</c:v>
                </c:pt>
                <c:pt idx="1">
                  <c:v>-0.11256081681643809</c:v>
                </c:pt>
              </c:numCache>
            </c:numRef>
          </c:yVal>
          <c:smooth val="0"/>
          <c:extLst>
            <c:ext xmlns:c16="http://schemas.microsoft.com/office/drawing/2014/chart" uri="{C3380CC4-5D6E-409C-BE32-E72D297353CC}">
              <c16:uniqueId val="{0000007A-7FFE-4615-A3E4-D4AC429861B7}"/>
            </c:ext>
          </c:extLst>
        </c:ser>
        <c:dLbls>
          <c:showLegendKey val="0"/>
          <c:showVal val="0"/>
          <c:showCatName val="0"/>
          <c:showSerName val="0"/>
          <c:showPercent val="0"/>
          <c:showBubbleSize val="0"/>
        </c:dLbls>
        <c:axId val="1357357952"/>
        <c:axId val="1357361312"/>
      </c:scatterChart>
      <c:valAx>
        <c:axId val="1357361312"/>
        <c:scaling>
          <c:orientation val="minMax"/>
          <c:max val="1.1400000000000001"/>
          <c:min val="-1.3"/>
        </c:scaling>
        <c:delete val="1"/>
        <c:axPos val="l"/>
        <c:numFmt formatCode="General" sourceLinked="1"/>
        <c:majorTickMark val="out"/>
        <c:minorTickMark val="none"/>
        <c:tickLblPos val="nextTo"/>
        <c:crossAx val="1357357952"/>
        <c:crosses val="autoZero"/>
        <c:crossBetween val="midCat"/>
      </c:valAx>
      <c:valAx>
        <c:axId val="1357357952"/>
        <c:scaling>
          <c:orientation val="minMax"/>
          <c:max val="1.1500000000000001"/>
          <c:min val="-1.1300000000000001"/>
        </c:scaling>
        <c:delete val="1"/>
        <c:axPos val="b"/>
        <c:numFmt formatCode="General" sourceLinked="1"/>
        <c:majorTickMark val="out"/>
        <c:minorTickMark val="none"/>
        <c:tickLblPos val="nextTo"/>
        <c:crossAx val="1357361312"/>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[new.xlsx]Pivot overview!PivotTable15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86000">
                <a:srgbClr val="38106E"/>
              </a:gs>
              <a:gs pos="14000">
                <a:srgbClr val="61B6CD"/>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86000">
                <a:srgbClr val="38106E"/>
              </a:gs>
              <a:gs pos="14000">
                <a:srgbClr val="61B6CD"/>
              </a:gs>
            </a:gsLst>
            <a:lin ang="0" scaled="1"/>
            <a:tileRect/>
          </a:gradFill>
          <a:ln>
            <a:noFill/>
          </a:ln>
          <a:effectLst/>
        </c:spPr>
      </c:pivotFmt>
    </c:pivotFmts>
    <c:plotArea>
      <c:layout>
        <c:manualLayout>
          <c:layoutTarget val="inner"/>
          <c:xMode val="edge"/>
          <c:yMode val="edge"/>
          <c:x val="0.15609326771457335"/>
          <c:y val="8.9196780119166638E-2"/>
          <c:w val="0.73627984323894902"/>
          <c:h val="0.6712839825183784"/>
        </c:manualLayout>
      </c:layout>
      <c:barChart>
        <c:barDir val="bar"/>
        <c:grouping val="clustered"/>
        <c:varyColors val="0"/>
        <c:ser>
          <c:idx val="0"/>
          <c:order val="0"/>
          <c:tx>
            <c:strRef>
              <c:f>'Pivot overview'!$DA$4</c:f>
              <c:strCache>
                <c:ptCount val="1"/>
                <c:pt idx="0">
                  <c:v>Total</c:v>
                </c:pt>
              </c:strCache>
            </c:strRef>
          </c:tx>
          <c:spPr>
            <a:gradFill flip="none" rotWithShape="1">
              <a:gsLst>
                <a:gs pos="86000">
                  <a:srgbClr val="38106E"/>
                </a:gs>
                <a:gs pos="14000">
                  <a:srgbClr val="61B6CD"/>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overview'!$CZ$5:$CZ$8</c:f>
              <c:strCache>
                <c:ptCount val="3"/>
                <c:pt idx="0">
                  <c:v>Branch </c:v>
                </c:pt>
                <c:pt idx="1">
                  <c:v>Download</c:v>
                </c:pt>
                <c:pt idx="2">
                  <c:v>Shipment</c:v>
                </c:pt>
              </c:strCache>
            </c:strRef>
          </c:cat>
          <c:val>
            <c:numRef>
              <c:f>'Pivot overview'!$DA$5:$DA$8</c:f>
              <c:numCache>
                <c:formatCode>General</c:formatCode>
                <c:ptCount val="3"/>
                <c:pt idx="0">
                  <c:v>51804</c:v>
                </c:pt>
                <c:pt idx="1">
                  <c:v>55489</c:v>
                </c:pt>
                <c:pt idx="2">
                  <c:v>53803</c:v>
                </c:pt>
              </c:numCache>
            </c:numRef>
          </c:val>
          <c:extLst>
            <c:ext xmlns:c16="http://schemas.microsoft.com/office/drawing/2014/chart" uri="{C3380CC4-5D6E-409C-BE32-E72D297353CC}">
              <c16:uniqueId val="{00000000-5579-4851-99DA-F2F4367E40C8}"/>
            </c:ext>
          </c:extLst>
        </c:ser>
        <c:dLbls>
          <c:showLegendKey val="0"/>
          <c:showVal val="0"/>
          <c:showCatName val="0"/>
          <c:showSerName val="0"/>
          <c:showPercent val="0"/>
          <c:showBubbleSize val="0"/>
        </c:dLbls>
        <c:gapWidth val="300"/>
        <c:axId val="1182611360"/>
        <c:axId val="1182614720"/>
      </c:barChart>
      <c:catAx>
        <c:axId val="1182611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182614720"/>
        <c:crosses val="autoZero"/>
        <c:auto val="1"/>
        <c:lblAlgn val="ctr"/>
        <c:lblOffset val="100"/>
        <c:noMultiLvlLbl val="0"/>
      </c:catAx>
      <c:valAx>
        <c:axId val="1182614720"/>
        <c:scaling>
          <c:orientation val="minMax"/>
        </c:scaling>
        <c:delete val="1"/>
        <c:axPos val="b"/>
        <c:numFmt formatCode="General" sourceLinked="1"/>
        <c:majorTickMark val="none"/>
        <c:minorTickMark val="none"/>
        <c:tickLblPos val="nextTo"/>
        <c:crossAx val="118261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[new.xlsx]Pivot overview!PivotTable12</c:name>
    <c:fmtId val="1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chemeClr val="tx1"/>
                </a:solidFill>
                <a:latin typeface="Arial" panose="020B0604020202020204" pitchFamily="34" charset="0"/>
                <a:cs typeface="Arial" panose="020B0604020202020204" pitchFamily="34" charset="0"/>
              </a:rPr>
              <a:t>Total</a:t>
            </a:r>
            <a:r>
              <a:rPr lang="en-US" sz="1200" baseline="0">
                <a:solidFill>
                  <a:schemeClr val="tx1"/>
                </a:solidFill>
                <a:latin typeface="Arial" panose="020B0604020202020204" pitchFamily="34" charset="0"/>
                <a:cs typeface="Arial" panose="020B0604020202020204" pitchFamily="34" charset="0"/>
              </a:rPr>
              <a:t> Refunded</a:t>
            </a:r>
            <a:endParaRPr lang="en-US" sz="1200">
              <a:solidFill>
                <a:schemeClr val="tx1"/>
              </a:solidFill>
              <a:latin typeface="Arial" panose="020B0604020202020204" pitchFamily="34" charset="0"/>
              <a:cs typeface="Arial" panose="020B0604020202020204" pitchFamily="34" charset="0"/>
            </a:endParaRPr>
          </a:p>
        </c:rich>
      </c:tx>
      <c:layout>
        <c:manualLayout>
          <c:xMode val="edge"/>
          <c:yMode val="edge"/>
          <c:x val="0.29105107081401993"/>
          <c:y val="0.55614455609846036"/>
        </c:manualLayout>
      </c:layout>
      <c:overlay val="1"/>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alpha val="0"/>
            </a:schemeClr>
          </a:solidFill>
          <a:ln w="19050">
            <a:solidFill>
              <a:schemeClr val="lt1"/>
            </a:solidFill>
          </a:ln>
          <a:effectLst/>
        </c:spPr>
      </c:pivotFmt>
      <c:pivotFmt>
        <c:idx val="5"/>
        <c:spPr>
          <a:solidFill>
            <a:schemeClr val="bg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w="19050">
            <a:noFill/>
          </a:ln>
          <a:effectLst/>
        </c:spPr>
      </c:pivotFmt>
      <c:pivotFmt>
        <c:idx val="7"/>
        <c:spPr>
          <a:solidFill>
            <a:schemeClr val="bg1">
              <a:alpha val="0"/>
            </a:schemeClr>
          </a:solidFill>
          <a:ln w="19050">
            <a:noFill/>
          </a:ln>
          <a:effectLst/>
        </c:spPr>
      </c:pivotFmt>
    </c:pivotFmts>
    <c:plotArea>
      <c:layout>
        <c:manualLayout>
          <c:layoutTarget val="inner"/>
          <c:xMode val="edge"/>
          <c:yMode val="edge"/>
          <c:x val="0.20210071153666628"/>
          <c:y val="0.14635383055222642"/>
          <c:w val="0.51111101547742877"/>
          <c:h val="0.84676615714860004"/>
        </c:manualLayout>
      </c:layout>
      <c:pieChart>
        <c:varyColors val="1"/>
        <c:ser>
          <c:idx val="0"/>
          <c:order val="0"/>
          <c:tx>
            <c:strRef>
              <c:f>'Pivot overview'!$DG$4</c:f>
              <c:strCache>
                <c:ptCount val="1"/>
                <c:pt idx="0">
                  <c:v>Total</c:v>
                </c:pt>
              </c:strCache>
            </c:strRef>
          </c:tx>
          <c:spPr>
            <a:solidFill>
              <a:schemeClr val="bg1"/>
            </a:solidFill>
          </c:spPr>
          <c:dPt>
            <c:idx val="0"/>
            <c:bubble3D val="0"/>
            <c:spPr>
              <a:solidFill>
                <a:schemeClr val="bg1"/>
              </a:solidFill>
              <a:ln w="19050">
                <a:noFill/>
              </a:ln>
              <a:effectLst/>
            </c:spPr>
            <c:extLst>
              <c:ext xmlns:c16="http://schemas.microsoft.com/office/drawing/2014/chart" uri="{C3380CC4-5D6E-409C-BE32-E72D297353CC}">
                <c16:uniqueId val="{00000001-20D3-4868-8875-F72E09ABA78D}"/>
              </c:ext>
            </c:extLst>
          </c:dPt>
          <c:dPt>
            <c:idx val="1"/>
            <c:bubble3D val="0"/>
            <c:spPr>
              <a:solidFill>
                <a:schemeClr val="bg1">
                  <a:alpha val="0"/>
                </a:schemeClr>
              </a:solidFill>
              <a:ln w="19050">
                <a:noFill/>
              </a:ln>
              <a:effectLst/>
            </c:spPr>
            <c:extLst>
              <c:ext xmlns:c16="http://schemas.microsoft.com/office/drawing/2014/chart" uri="{C3380CC4-5D6E-409C-BE32-E72D297353CC}">
                <c16:uniqueId val="{00000003-20D3-4868-8875-F72E09ABA78D}"/>
              </c:ext>
            </c:extLst>
          </c:dPt>
          <c:cat>
            <c:strRef>
              <c:f>'Pivot overview'!$DF$5:$DF$7</c:f>
              <c:strCache>
                <c:ptCount val="2"/>
                <c:pt idx="0">
                  <c:v>Paid</c:v>
                </c:pt>
                <c:pt idx="1">
                  <c:v>Refunded</c:v>
                </c:pt>
              </c:strCache>
            </c:strRef>
          </c:cat>
          <c:val>
            <c:numRef>
              <c:f>'Pivot overview'!$DG$5:$DG$7</c:f>
              <c:numCache>
                <c:formatCode>0.00%</c:formatCode>
                <c:ptCount val="2"/>
                <c:pt idx="0">
                  <c:v>0.67842776977702735</c:v>
                </c:pt>
                <c:pt idx="1">
                  <c:v>0.32157223022297265</c:v>
                </c:pt>
              </c:numCache>
            </c:numRef>
          </c:val>
          <c:extLst>
            <c:ext xmlns:c16="http://schemas.microsoft.com/office/drawing/2014/chart" uri="{C3380CC4-5D6E-409C-BE32-E72D297353CC}">
              <c16:uniqueId val="{00000004-20D3-4868-8875-F72E09ABA78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Overview!A1"/><Relationship Id="rId7"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roject Status'!A1"/><Relationship Id="rId5" Type="http://schemas.openxmlformats.org/officeDocument/2006/relationships/hyperlink" Target="#'Sales Process'!A1"/><Relationship Id="rId10" Type="http://schemas.openxmlformats.org/officeDocument/2006/relationships/image" Target="../media/image1.png"/><Relationship Id="rId4" Type="http://schemas.openxmlformats.org/officeDocument/2006/relationships/hyperlink" Target="#Geographically!A1"/><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8.xml"/><Relationship Id="rId3" Type="http://schemas.openxmlformats.org/officeDocument/2006/relationships/hyperlink" Target="https://svgsilh.com/image/307294.html" TargetMode="External"/><Relationship Id="rId7" Type="http://schemas.openxmlformats.org/officeDocument/2006/relationships/hyperlink" Target="#'Project Status'!A1"/><Relationship Id="rId12" Type="http://schemas.openxmlformats.org/officeDocument/2006/relationships/image" Target="../media/image6.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Sales Process'!A1"/><Relationship Id="rId11" Type="http://schemas.openxmlformats.org/officeDocument/2006/relationships/image" Target="../media/image5.svg"/><Relationship Id="rId5" Type="http://schemas.openxmlformats.org/officeDocument/2006/relationships/hyperlink" Target="#Geographically!A1"/><Relationship Id="rId10" Type="http://schemas.openxmlformats.org/officeDocument/2006/relationships/image" Target="../media/image4.png"/><Relationship Id="rId4" Type="http://schemas.openxmlformats.org/officeDocument/2006/relationships/hyperlink" Target="#Overview!A1"/><Relationship Id="rId9" Type="http://schemas.openxmlformats.org/officeDocument/2006/relationships/chart" Target="../charts/chart7.xml"/><Relationship Id="rId14"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chart" Target="../charts/chart11.xml"/><Relationship Id="rId3" Type="http://schemas.openxmlformats.org/officeDocument/2006/relationships/hyperlink" Target="#'Sales Process'!A1"/><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chart" Target="../charts/chart10.xml"/><Relationship Id="rId2" Type="http://schemas.openxmlformats.org/officeDocument/2006/relationships/hyperlink" Target="#Geographically!A1"/><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hyperlink" Target="#Overview!A1"/><Relationship Id="rId6" Type="http://schemas.openxmlformats.org/officeDocument/2006/relationships/chart" Target="../charts/chart9.xml"/><Relationship Id="rId11" Type="http://schemas.openxmlformats.org/officeDocument/2006/relationships/image" Target="../media/image11.png"/><Relationship Id="rId24" Type="http://schemas.openxmlformats.org/officeDocument/2006/relationships/image" Target="../media/image24.svg"/><Relationship Id="rId5" Type="http://schemas.openxmlformats.org/officeDocument/2006/relationships/image" Target="../media/image1.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hyperlink" Target="#'Project Status'!A1"/><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s>
</file>

<file path=xl/drawings/_rels/drawing5.xml.rels><?xml version="1.0" encoding="UTF-8" standalone="yes"?>
<Relationships xmlns="http://schemas.openxmlformats.org/package/2006/relationships"><Relationship Id="rId8" Type="http://schemas.openxmlformats.org/officeDocument/2006/relationships/image" Target="../media/image28.svg"/><Relationship Id="rId13" Type="http://schemas.openxmlformats.org/officeDocument/2006/relationships/image" Target="../media/image1.png"/><Relationship Id="rId3" Type="http://schemas.openxmlformats.org/officeDocument/2006/relationships/hyperlink" Target="#'Sales Process'!A1"/><Relationship Id="rId7" Type="http://schemas.openxmlformats.org/officeDocument/2006/relationships/image" Target="../media/image27.png"/><Relationship Id="rId12" Type="http://schemas.openxmlformats.org/officeDocument/2006/relationships/image" Target="../media/image32.svg"/><Relationship Id="rId2" Type="http://schemas.openxmlformats.org/officeDocument/2006/relationships/hyperlink" Target="#Geographically!A1"/><Relationship Id="rId1" Type="http://schemas.openxmlformats.org/officeDocument/2006/relationships/hyperlink" Target="#Overview!A1"/><Relationship Id="rId6" Type="http://schemas.openxmlformats.org/officeDocument/2006/relationships/image" Target="../media/image26.svg"/><Relationship Id="rId11" Type="http://schemas.openxmlformats.org/officeDocument/2006/relationships/image" Target="../media/image31.png"/><Relationship Id="rId5" Type="http://schemas.openxmlformats.org/officeDocument/2006/relationships/image" Target="../media/image25.png"/><Relationship Id="rId10" Type="http://schemas.openxmlformats.org/officeDocument/2006/relationships/image" Target="../media/image30.svg"/><Relationship Id="rId4" Type="http://schemas.openxmlformats.org/officeDocument/2006/relationships/hyperlink" Target="#'Project Status'!A1"/><Relationship Id="rId9"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absolute">
    <xdr:from>
      <xdr:col>30</xdr:col>
      <xdr:colOff>415636</xdr:colOff>
      <xdr:row>33</xdr:row>
      <xdr:rowOff>68035</xdr:rowOff>
    </xdr:from>
    <xdr:to>
      <xdr:col>31</xdr:col>
      <xdr:colOff>217715</xdr:colOff>
      <xdr:row>36</xdr:row>
      <xdr:rowOff>17318</xdr:rowOff>
    </xdr:to>
    <xdr:cxnSp macro="">
      <xdr:nvCxnSpPr>
        <xdr:cNvPr id="106" name="Straight Connector 105">
          <a:extLst>
            <a:ext uri="{FF2B5EF4-FFF2-40B4-BE49-F238E27FC236}">
              <a16:creationId xmlns:a16="http://schemas.microsoft.com/office/drawing/2014/main" id="{1E6510C7-A859-437E-92A7-97F2363A5B1E}"/>
            </a:ext>
          </a:extLst>
        </xdr:cNvPr>
        <xdr:cNvCxnSpPr/>
      </xdr:nvCxnSpPr>
      <xdr:spPr>
        <a:xfrm flipH="1">
          <a:off x="18599727" y="5453990"/>
          <a:ext cx="408215" cy="520783"/>
        </a:xfrm>
        <a:prstGeom prst="line">
          <a:avLst/>
        </a:prstGeom>
        <a:ln w="76200">
          <a:gradFill>
            <a:gsLst>
              <a:gs pos="32000">
                <a:srgbClr val="11695A"/>
              </a:gs>
              <a:gs pos="70000">
                <a:srgbClr val="5ED4CE"/>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25</xdr:col>
      <xdr:colOff>554182</xdr:colOff>
      <xdr:row>45</xdr:row>
      <xdr:rowOff>138545</xdr:rowOff>
    </xdr:from>
    <xdr:to>
      <xdr:col>28</xdr:col>
      <xdr:colOff>467591</xdr:colOff>
      <xdr:row>55</xdr:row>
      <xdr:rowOff>34636</xdr:rowOff>
    </xdr:to>
    <xdr:cxnSp macro="">
      <xdr:nvCxnSpPr>
        <xdr:cNvPr id="70" name="Straight Connector 69">
          <a:extLst>
            <a:ext uri="{FF2B5EF4-FFF2-40B4-BE49-F238E27FC236}">
              <a16:creationId xmlns:a16="http://schemas.microsoft.com/office/drawing/2014/main" id="{A587B745-3429-B343-BA8A-B92697623505}"/>
            </a:ext>
          </a:extLst>
        </xdr:cNvPr>
        <xdr:cNvCxnSpPr/>
      </xdr:nvCxnSpPr>
      <xdr:spPr>
        <a:xfrm flipH="1">
          <a:off x="15707591" y="7810500"/>
          <a:ext cx="1731818" cy="1801091"/>
        </a:xfrm>
        <a:prstGeom prst="line">
          <a:avLst/>
        </a:prstGeom>
        <a:ln w="38100">
          <a:gradFill flip="none" rotWithShape="1">
            <a:gsLst>
              <a:gs pos="66000">
                <a:srgbClr val="5ED4CE"/>
              </a:gs>
              <a:gs pos="27000">
                <a:srgbClr val="1336E3"/>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69273</xdr:colOff>
      <xdr:row>42</xdr:row>
      <xdr:rowOff>134215</xdr:rowOff>
    </xdr:from>
    <xdr:to>
      <xdr:col>30</xdr:col>
      <xdr:colOff>346364</xdr:colOff>
      <xdr:row>83</xdr:row>
      <xdr:rowOff>0</xdr:rowOff>
    </xdr:to>
    <xdr:graphicFrame macro="">
      <xdr:nvGraphicFramePr>
        <xdr:cNvPr id="64" name="Chart 63">
          <a:extLst>
            <a:ext uri="{FF2B5EF4-FFF2-40B4-BE49-F238E27FC236}">
              <a16:creationId xmlns:a16="http://schemas.microsoft.com/office/drawing/2014/main" id="{348B7463-EF79-4F33-BF42-F31D7E100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22</xdr:col>
      <xdr:colOff>588818</xdr:colOff>
      <xdr:row>34</xdr:row>
      <xdr:rowOff>138545</xdr:rowOff>
    </xdr:from>
    <xdr:to>
      <xdr:col>23</xdr:col>
      <xdr:colOff>309253</xdr:colOff>
      <xdr:row>52</xdr:row>
      <xdr:rowOff>102671</xdr:rowOff>
    </xdr:to>
    <xdr:cxnSp macro="">
      <xdr:nvCxnSpPr>
        <xdr:cNvPr id="104" name="Straight Connector 103">
          <a:extLst>
            <a:ext uri="{FF2B5EF4-FFF2-40B4-BE49-F238E27FC236}">
              <a16:creationId xmlns:a16="http://schemas.microsoft.com/office/drawing/2014/main" id="{0D6FB561-4399-4632-A18D-2C0C4DB8145E}"/>
            </a:ext>
          </a:extLst>
        </xdr:cNvPr>
        <xdr:cNvCxnSpPr/>
      </xdr:nvCxnSpPr>
      <xdr:spPr>
        <a:xfrm>
          <a:off x="13923818" y="5715000"/>
          <a:ext cx="326571" cy="3393126"/>
        </a:xfrm>
        <a:prstGeom prst="line">
          <a:avLst/>
        </a:prstGeom>
        <a:ln w="38100">
          <a:gradFill>
            <a:gsLst>
              <a:gs pos="77000">
                <a:srgbClr val="5ED4CE"/>
              </a:gs>
              <a:gs pos="27000">
                <a:srgbClr val="1336E3"/>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585108</xdr:colOff>
      <xdr:row>71</xdr:row>
      <xdr:rowOff>176893</xdr:rowOff>
    </xdr:from>
    <xdr:to>
      <xdr:col>23</xdr:col>
      <xdr:colOff>381000</xdr:colOff>
      <xdr:row>86</xdr:row>
      <xdr:rowOff>13607</xdr:rowOff>
    </xdr:to>
    <xdr:cxnSp macro="">
      <xdr:nvCxnSpPr>
        <xdr:cNvPr id="93" name="Straight Connector 92">
          <a:extLst>
            <a:ext uri="{FF2B5EF4-FFF2-40B4-BE49-F238E27FC236}">
              <a16:creationId xmlns:a16="http://schemas.microsoft.com/office/drawing/2014/main" id="{333841A4-3561-4D03-97E1-66D724705672}"/>
            </a:ext>
          </a:extLst>
        </xdr:cNvPr>
        <xdr:cNvCxnSpPr/>
      </xdr:nvCxnSpPr>
      <xdr:spPr>
        <a:xfrm flipV="1">
          <a:off x="14056179" y="12817929"/>
          <a:ext cx="408214" cy="2694214"/>
        </a:xfrm>
        <a:prstGeom prst="line">
          <a:avLst/>
        </a:prstGeom>
        <a:ln w="38100">
          <a:gradFill>
            <a:gsLst>
              <a:gs pos="77000">
                <a:srgbClr val="5ED4CE"/>
              </a:gs>
              <a:gs pos="31000">
                <a:srgbClr val="1336E3"/>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554182</xdr:colOff>
      <xdr:row>63</xdr:row>
      <xdr:rowOff>17318</xdr:rowOff>
    </xdr:from>
    <xdr:to>
      <xdr:col>31</xdr:col>
      <xdr:colOff>432955</xdr:colOff>
      <xdr:row>66</xdr:row>
      <xdr:rowOff>69272</xdr:rowOff>
    </xdr:to>
    <xdr:cxnSp macro="">
      <xdr:nvCxnSpPr>
        <xdr:cNvPr id="90" name="Straight Connector 89">
          <a:extLst>
            <a:ext uri="{FF2B5EF4-FFF2-40B4-BE49-F238E27FC236}">
              <a16:creationId xmlns:a16="http://schemas.microsoft.com/office/drawing/2014/main" id="{AE40A039-C60A-4B03-A7B4-544FF0E9639A}"/>
            </a:ext>
          </a:extLst>
        </xdr:cNvPr>
        <xdr:cNvCxnSpPr/>
      </xdr:nvCxnSpPr>
      <xdr:spPr>
        <a:xfrm flipH="1" flipV="1">
          <a:off x="16313727" y="11118273"/>
          <a:ext cx="2909455" cy="623454"/>
        </a:xfrm>
        <a:prstGeom prst="line">
          <a:avLst/>
        </a:prstGeom>
        <a:ln w="38100">
          <a:gradFill flip="none" rotWithShape="1">
            <a:gsLst>
              <a:gs pos="74000">
                <a:srgbClr val="5ED4CE"/>
              </a:gs>
              <a:gs pos="38000">
                <a:srgbClr val="0070C0"/>
              </a:gs>
            </a:gsLst>
            <a:lin ang="270000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588818</xdr:colOff>
      <xdr:row>70</xdr:row>
      <xdr:rowOff>173181</xdr:rowOff>
    </xdr:from>
    <xdr:to>
      <xdr:col>32</xdr:col>
      <xdr:colOff>484909</xdr:colOff>
      <xdr:row>78</xdr:row>
      <xdr:rowOff>121227</xdr:rowOff>
    </xdr:to>
    <xdr:cxnSp macro="">
      <xdr:nvCxnSpPr>
        <xdr:cNvPr id="175" name="Straight Connector 174">
          <a:extLst>
            <a:ext uri="{FF2B5EF4-FFF2-40B4-BE49-F238E27FC236}">
              <a16:creationId xmlns:a16="http://schemas.microsoft.com/office/drawing/2014/main" id="{38903FC7-B82F-4092-A0BD-5883A22E69C7}"/>
            </a:ext>
          </a:extLst>
        </xdr:cNvPr>
        <xdr:cNvCxnSpPr/>
      </xdr:nvCxnSpPr>
      <xdr:spPr>
        <a:xfrm flipH="1">
          <a:off x="19379045" y="12607636"/>
          <a:ext cx="502228" cy="1472046"/>
        </a:xfrm>
        <a:prstGeom prst="line">
          <a:avLst/>
        </a:prstGeom>
        <a:ln w="76200">
          <a:gradFill>
            <a:gsLst>
              <a:gs pos="23148">
                <a:srgbClr val="67E7D2"/>
              </a:gs>
              <a:gs pos="79000">
                <a:srgbClr val="11695A"/>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571500</xdr:colOff>
      <xdr:row>62</xdr:row>
      <xdr:rowOff>155863</xdr:rowOff>
    </xdr:from>
    <xdr:to>
      <xdr:col>20</xdr:col>
      <xdr:colOff>450273</xdr:colOff>
      <xdr:row>63</xdr:row>
      <xdr:rowOff>0</xdr:rowOff>
    </xdr:to>
    <xdr:cxnSp macro="">
      <xdr:nvCxnSpPr>
        <xdr:cNvPr id="100" name="Straight Connector 99">
          <a:extLst>
            <a:ext uri="{FF2B5EF4-FFF2-40B4-BE49-F238E27FC236}">
              <a16:creationId xmlns:a16="http://schemas.microsoft.com/office/drawing/2014/main" id="{88482533-11A2-4B0B-9BAE-AB249665F6AA}"/>
            </a:ext>
          </a:extLst>
        </xdr:cNvPr>
        <xdr:cNvCxnSpPr/>
      </xdr:nvCxnSpPr>
      <xdr:spPr>
        <a:xfrm flipH="1">
          <a:off x="8451273" y="11066318"/>
          <a:ext cx="4121727" cy="34637"/>
        </a:xfrm>
        <a:prstGeom prst="line">
          <a:avLst/>
        </a:prstGeom>
        <a:ln w="38100">
          <a:gradFill flip="none" rotWithShape="1">
            <a:gsLst>
              <a:gs pos="25000">
                <a:srgbClr val="1336E3"/>
              </a:gs>
              <a:gs pos="80000">
                <a:srgbClr val="5ED4CE"/>
              </a:gs>
            </a:gsLst>
            <a:lin ang="1080000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571499</xdr:colOff>
      <xdr:row>15</xdr:row>
      <xdr:rowOff>17317</xdr:rowOff>
    </xdr:from>
    <xdr:to>
      <xdr:col>36</xdr:col>
      <xdr:colOff>329045</xdr:colOff>
      <xdr:row>106</xdr:row>
      <xdr:rowOff>34635</xdr:rowOff>
    </xdr:to>
    <xdr:graphicFrame macro="">
      <xdr:nvGraphicFramePr>
        <xdr:cNvPr id="33" name="Chart 32">
          <a:extLst>
            <a:ext uri="{FF2B5EF4-FFF2-40B4-BE49-F238E27FC236}">
              <a16:creationId xmlns:a16="http://schemas.microsoft.com/office/drawing/2014/main" id="{6CCBD9CF-BEAC-488B-8A45-04DACADED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484909</xdr:colOff>
      <xdr:row>65</xdr:row>
      <xdr:rowOff>155863</xdr:rowOff>
    </xdr:from>
    <xdr:to>
      <xdr:col>13</xdr:col>
      <xdr:colOff>111918</xdr:colOff>
      <xdr:row>73</xdr:row>
      <xdr:rowOff>5917</xdr:rowOff>
    </xdr:to>
    <xdr:cxnSp macro="">
      <xdr:nvCxnSpPr>
        <xdr:cNvPr id="154" name="Straight Connector 153">
          <a:extLst>
            <a:ext uri="{FF2B5EF4-FFF2-40B4-BE49-F238E27FC236}">
              <a16:creationId xmlns:a16="http://schemas.microsoft.com/office/drawing/2014/main" id="{935B3181-5573-4CBB-95CA-BF5B219AC2AF}"/>
            </a:ext>
          </a:extLst>
        </xdr:cNvPr>
        <xdr:cNvCxnSpPr>
          <a:endCxn id="152" idx="0"/>
        </xdr:cNvCxnSpPr>
      </xdr:nvCxnSpPr>
      <xdr:spPr>
        <a:xfrm>
          <a:off x="7758545" y="11637818"/>
          <a:ext cx="233146" cy="1368136"/>
        </a:xfrm>
        <a:prstGeom prst="line">
          <a:avLst/>
        </a:prstGeom>
        <a:ln w="76200">
          <a:gradFill>
            <a:gsLst>
              <a:gs pos="91000">
                <a:srgbClr val="11695A"/>
              </a:gs>
              <a:gs pos="23000">
                <a:srgbClr val="5ED4CE"/>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24</xdr:col>
      <xdr:colOff>415636</xdr:colOff>
      <xdr:row>23</xdr:row>
      <xdr:rowOff>17318</xdr:rowOff>
    </xdr:from>
    <xdr:to>
      <xdr:col>25</xdr:col>
      <xdr:colOff>346364</xdr:colOff>
      <xdr:row>25</xdr:row>
      <xdr:rowOff>0</xdr:rowOff>
    </xdr:to>
    <xdr:cxnSp macro="">
      <xdr:nvCxnSpPr>
        <xdr:cNvPr id="190" name="Straight Connector 189">
          <a:extLst>
            <a:ext uri="{FF2B5EF4-FFF2-40B4-BE49-F238E27FC236}">
              <a16:creationId xmlns:a16="http://schemas.microsoft.com/office/drawing/2014/main" id="{BFCE94C8-27BB-4B60-9675-D8A006FA590E}"/>
            </a:ext>
          </a:extLst>
        </xdr:cNvPr>
        <xdr:cNvCxnSpPr/>
      </xdr:nvCxnSpPr>
      <xdr:spPr>
        <a:xfrm flipV="1">
          <a:off x="14962909" y="3498273"/>
          <a:ext cx="536864" cy="363682"/>
        </a:xfrm>
        <a:prstGeom prst="line">
          <a:avLst/>
        </a:prstGeom>
        <a:ln w="76200">
          <a:gradFill>
            <a:gsLst>
              <a:gs pos="43000">
                <a:srgbClr val="5ED4CE"/>
              </a:gs>
              <a:gs pos="31193">
                <a:srgbClr val="5ED4CE"/>
              </a:gs>
              <a:gs pos="69000">
                <a:srgbClr val="11695A"/>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404812</xdr:colOff>
      <xdr:row>52</xdr:row>
      <xdr:rowOff>23812</xdr:rowOff>
    </xdr:from>
    <xdr:to>
      <xdr:col>26</xdr:col>
      <xdr:colOff>552016</xdr:colOff>
      <xdr:row>72</xdr:row>
      <xdr:rowOff>17318</xdr:rowOff>
    </xdr:to>
    <xdr:sp macro="" textlink="">
      <xdr:nvSpPr>
        <xdr:cNvPr id="66" name="Flowchart: Connector 65">
          <a:extLst>
            <a:ext uri="{FF2B5EF4-FFF2-40B4-BE49-F238E27FC236}">
              <a16:creationId xmlns:a16="http://schemas.microsoft.com/office/drawing/2014/main" id="{154F04F0-074E-477F-9205-009B129E70B0}"/>
            </a:ext>
          </a:extLst>
        </xdr:cNvPr>
        <xdr:cNvSpPr/>
      </xdr:nvSpPr>
      <xdr:spPr>
        <a:xfrm>
          <a:off x="12787312" y="8286750"/>
          <a:ext cx="3861954" cy="3803506"/>
        </a:xfrm>
        <a:prstGeom prst="flowChartConnector">
          <a:avLst/>
        </a:prstGeom>
        <a:gradFill flip="none" rotWithShape="1">
          <a:gsLst>
            <a:gs pos="8000">
              <a:srgbClr val="3C90BE">
                <a:alpha val="40000"/>
              </a:srgbClr>
            </a:gs>
            <a:gs pos="94000">
              <a:srgbClr val="67E7D2"/>
            </a:gs>
          </a:gsLst>
          <a:path path="circle">
            <a:fillToRect l="50000" t="50000" r="50000" b="50000"/>
          </a:path>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21</xdr:col>
      <xdr:colOff>346363</xdr:colOff>
      <xdr:row>54</xdr:row>
      <xdr:rowOff>173182</xdr:rowOff>
    </xdr:from>
    <xdr:to>
      <xdr:col>26</xdr:col>
      <xdr:colOff>51955</xdr:colOff>
      <xdr:row>69</xdr:row>
      <xdr:rowOff>17320</xdr:rowOff>
    </xdr:to>
    <xdr:sp macro="" textlink="">
      <xdr:nvSpPr>
        <xdr:cNvPr id="62" name="Flowchart: Connector 61">
          <a:extLst>
            <a:ext uri="{FF2B5EF4-FFF2-40B4-BE49-F238E27FC236}">
              <a16:creationId xmlns:a16="http://schemas.microsoft.com/office/drawing/2014/main" id="{829AE5AE-1F56-4016-8BDB-B69C5A085977}"/>
            </a:ext>
          </a:extLst>
        </xdr:cNvPr>
        <xdr:cNvSpPr/>
      </xdr:nvSpPr>
      <xdr:spPr>
        <a:xfrm>
          <a:off x="13075227" y="8832273"/>
          <a:ext cx="2736273" cy="2701638"/>
        </a:xfrm>
        <a:prstGeom prst="flowChartConnector">
          <a:avLst/>
        </a:prstGeom>
        <a:gradFill flip="none" rotWithShape="1">
          <a:gsLst>
            <a:gs pos="35194">
              <a:srgbClr val="32779E"/>
            </a:gs>
            <a:gs pos="94000">
              <a:srgbClr val="67E7D2"/>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37</xdr:col>
      <xdr:colOff>346364</xdr:colOff>
      <xdr:row>20</xdr:row>
      <xdr:rowOff>-1</xdr:rowOff>
    </xdr:from>
    <xdr:to>
      <xdr:col>41</xdr:col>
      <xdr:colOff>415636</xdr:colOff>
      <xdr:row>33</xdr:row>
      <xdr:rowOff>23552</xdr:rowOff>
    </xdr:to>
    <xdr:sp macro="" textlink="'Pivot overview'!AE2">
      <xdr:nvSpPr>
        <xdr:cNvPr id="55" name="Rectangle: Rounded Corners 54">
          <a:extLst>
            <a:ext uri="{FF2B5EF4-FFF2-40B4-BE49-F238E27FC236}">
              <a16:creationId xmlns:a16="http://schemas.microsoft.com/office/drawing/2014/main" id="{38A985DA-222B-4191-A6A5-9A7DF03E96F2}"/>
            </a:ext>
          </a:extLst>
        </xdr:cNvPr>
        <xdr:cNvSpPr/>
      </xdr:nvSpPr>
      <xdr:spPr>
        <a:xfrm>
          <a:off x="22773409" y="2909454"/>
          <a:ext cx="2493818" cy="2500053"/>
        </a:xfrm>
        <a:prstGeom prst="roundRect">
          <a:avLst/>
        </a:prstGeom>
        <a:solidFill>
          <a:srgbClr val="10102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A9C6C8-59AD-4ACA-99CF-CAEC0BCC4765}" type="TxLink">
            <a:rPr lang="en-US" sz="3200" b="0" i="0" u="none" strike="noStrike">
              <a:solidFill>
                <a:schemeClr val="bg1"/>
              </a:solidFill>
              <a:latin typeface="Calibri"/>
              <a:ea typeface="Calibri"/>
              <a:cs typeface="Calibri"/>
            </a:rPr>
            <a:pPr algn="ctr"/>
            <a:t>60,073.61</a:t>
          </a:fld>
          <a:endParaRPr lang="en-PH" sz="8000" b="1">
            <a:solidFill>
              <a:schemeClr val="bg1"/>
            </a:solidFill>
            <a:latin typeface="Arial" panose="020B0604020202020204" pitchFamily="34" charset="0"/>
            <a:cs typeface="Arial" panose="020B0604020202020204" pitchFamily="34" charset="0"/>
          </a:endParaRPr>
        </a:p>
      </xdr:txBody>
    </xdr:sp>
    <xdr:clientData/>
  </xdr:twoCellAnchor>
  <xdr:twoCellAnchor>
    <xdr:from>
      <xdr:col>37</xdr:col>
      <xdr:colOff>294410</xdr:colOff>
      <xdr:row>66</xdr:row>
      <xdr:rowOff>103909</xdr:rowOff>
    </xdr:from>
    <xdr:to>
      <xdr:col>41</xdr:col>
      <xdr:colOff>346363</xdr:colOff>
      <xdr:row>103</xdr:row>
      <xdr:rowOff>0</xdr:rowOff>
    </xdr:to>
    <xdr:sp macro="" textlink="">
      <xdr:nvSpPr>
        <xdr:cNvPr id="50" name="Rectangle: Rounded Corners 49">
          <a:extLst>
            <a:ext uri="{FF2B5EF4-FFF2-40B4-BE49-F238E27FC236}">
              <a16:creationId xmlns:a16="http://schemas.microsoft.com/office/drawing/2014/main" id="{D4DAB275-934F-489D-9351-D7AA9D8E67CA}"/>
            </a:ext>
          </a:extLst>
        </xdr:cNvPr>
        <xdr:cNvSpPr/>
      </xdr:nvSpPr>
      <xdr:spPr>
        <a:xfrm>
          <a:off x="22721455" y="11049000"/>
          <a:ext cx="2476499" cy="6944591"/>
        </a:xfrm>
        <a:prstGeom prst="roundRect">
          <a:avLst/>
        </a:prstGeom>
        <a:solidFill>
          <a:srgbClr val="10102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0" i="0" u="none" strike="noStrike">
            <a:solidFill>
              <a:schemeClr val="bg1"/>
            </a:solidFill>
            <a:latin typeface="Calibri"/>
            <a:ea typeface="Calibri"/>
            <a:cs typeface="Calibri"/>
          </a:endParaRPr>
        </a:p>
        <a:p>
          <a:pPr algn="ctr"/>
          <a:endParaRPr lang="en-US" sz="1100" b="0" i="0" u="none" strike="noStrike">
            <a:solidFill>
              <a:schemeClr val="bg1"/>
            </a:solidFill>
            <a:latin typeface="Calibri"/>
            <a:ea typeface="Calibri"/>
            <a:cs typeface="Calibri"/>
          </a:endParaRPr>
        </a:p>
      </xdr:txBody>
    </xdr:sp>
    <xdr:clientData/>
  </xdr:twoCellAnchor>
  <xdr:twoCellAnchor>
    <xdr:from>
      <xdr:col>38</xdr:col>
      <xdr:colOff>17318</xdr:colOff>
      <xdr:row>70</xdr:row>
      <xdr:rowOff>51956</xdr:rowOff>
    </xdr:from>
    <xdr:to>
      <xdr:col>41</xdr:col>
      <xdr:colOff>294409</xdr:colOff>
      <xdr:row>73</xdr:row>
      <xdr:rowOff>69274</xdr:rowOff>
    </xdr:to>
    <xdr:sp macro="" textlink="'Pivot overview'!AM3">
      <xdr:nvSpPr>
        <xdr:cNvPr id="43" name="Rectangle: Rounded Corners 42">
          <a:extLst>
            <a:ext uri="{FF2B5EF4-FFF2-40B4-BE49-F238E27FC236}">
              <a16:creationId xmlns:a16="http://schemas.microsoft.com/office/drawing/2014/main" id="{B3FB4171-AA87-463D-AC40-D40C5D6479BD}"/>
            </a:ext>
          </a:extLst>
        </xdr:cNvPr>
        <xdr:cNvSpPr/>
      </xdr:nvSpPr>
      <xdr:spPr>
        <a:xfrm>
          <a:off x="23050500" y="11759047"/>
          <a:ext cx="2095500" cy="588818"/>
        </a:xfrm>
        <a:prstGeom prst="roundRect">
          <a:avLst/>
        </a:prstGeom>
        <a:solidFill>
          <a:srgbClr val="101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F7F501-21BC-466A-8685-68D3EDCA5C12}" type="TxLink">
            <a:rPr lang="en-US" sz="2400" b="0" i="0" u="none" strike="noStrike">
              <a:solidFill>
                <a:schemeClr val="bg1"/>
              </a:solidFill>
              <a:latin typeface="Arial" panose="020B0604020202020204" pitchFamily="34" charset="0"/>
              <a:ea typeface="Calibri"/>
              <a:cs typeface="Arial" panose="020B0604020202020204" pitchFamily="34" charset="0"/>
            </a:rPr>
            <a:pPr algn="ctr"/>
            <a:t>36.21%</a:t>
          </a:fld>
          <a:endParaRPr lang="en-PH" sz="19900" b="1">
            <a:solidFill>
              <a:schemeClr val="bg1"/>
            </a:solidFill>
            <a:latin typeface="Arial" panose="020B0604020202020204" pitchFamily="34" charset="0"/>
            <a:cs typeface="Arial" panose="020B0604020202020204" pitchFamily="34" charset="0"/>
          </a:endParaRPr>
        </a:p>
      </xdr:txBody>
    </xdr:sp>
    <xdr:clientData/>
  </xdr:twoCellAnchor>
  <xdr:twoCellAnchor>
    <xdr:from>
      <xdr:col>37</xdr:col>
      <xdr:colOff>329046</xdr:colOff>
      <xdr:row>33</xdr:row>
      <xdr:rowOff>173182</xdr:rowOff>
    </xdr:from>
    <xdr:to>
      <xdr:col>41</xdr:col>
      <xdr:colOff>366154</xdr:colOff>
      <xdr:row>65</xdr:row>
      <xdr:rowOff>121227</xdr:rowOff>
    </xdr:to>
    <xdr:sp macro="" textlink="">
      <xdr:nvSpPr>
        <xdr:cNvPr id="40" name="Rectangle: Rounded Corners 39">
          <a:extLst>
            <a:ext uri="{FF2B5EF4-FFF2-40B4-BE49-F238E27FC236}">
              <a16:creationId xmlns:a16="http://schemas.microsoft.com/office/drawing/2014/main" id="{BA147541-3915-4743-94A4-931AA3D13F5E}"/>
            </a:ext>
          </a:extLst>
        </xdr:cNvPr>
        <xdr:cNvSpPr/>
      </xdr:nvSpPr>
      <xdr:spPr>
        <a:xfrm>
          <a:off x="22756091" y="4831773"/>
          <a:ext cx="2461654" cy="6044045"/>
        </a:xfrm>
        <a:prstGeom prst="roundRect">
          <a:avLst/>
        </a:prstGeom>
        <a:solidFill>
          <a:srgbClr val="10102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2400" b="1" baseline="0">
              <a:latin typeface="Arial" panose="020B0604020202020204" pitchFamily="34" charset="0"/>
              <a:cs typeface="Arial" panose="020B0604020202020204" pitchFamily="34" charset="0"/>
            </a:rPr>
            <a:t>Operating</a:t>
          </a:r>
          <a:r>
            <a:rPr lang="en-PH" sz="3600" b="1" baseline="0">
              <a:latin typeface="Arial" panose="020B0604020202020204" pitchFamily="34" charset="0"/>
              <a:cs typeface="Arial" panose="020B0604020202020204" pitchFamily="34" charset="0"/>
            </a:rPr>
            <a:t> </a:t>
          </a:r>
          <a:r>
            <a:rPr lang="en-PH" sz="2000" b="1" baseline="0">
              <a:latin typeface="Arial" panose="020B0604020202020204" pitchFamily="34" charset="0"/>
              <a:cs typeface="Arial" panose="020B0604020202020204" pitchFamily="34" charset="0"/>
            </a:rPr>
            <a:t>profits</a:t>
          </a:r>
          <a:endParaRPr lang="en-PH" sz="3600" b="1">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41</xdr:col>
      <xdr:colOff>489857</xdr:colOff>
      <xdr:row>0</xdr:row>
      <xdr:rowOff>0</xdr:rowOff>
    </xdr:to>
    <xdr:cxnSp macro="">
      <xdr:nvCxnSpPr>
        <xdr:cNvPr id="7" name="Straight Connector 6">
          <a:extLst>
            <a:ext uri="{FF2B5EF4-FFF2-40B4-BE49-F238E27FC236}">
              <a16:creationId xmlns:a16="http://schemas.microsoft.com/office/drawing/2014/main" id="{99E61FCA-751D-4725-B6AD-CDA7D514A62D}"/>
            </a:ext>
          </a:extLst>
        </xdr:cNvPr>
        <xdr:cNvCxnSpPr/>
      </xdr:nvCxnSpPr>
      <xdr:spPr>
        <a:xfrm>
          <a:off x="0" y="0"/>
          <a:ext cx="25595036" cy="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233867</xdr:colOff>
      <xdr:row>1</xdr:row>
      <xdr:rowOff>2237</xdr:rowOff>
    </xdr:from>
    <xdr:to>
      <xdr:col>41</xdr:col>
      <xdr:colOff>214511</xdr:colOff>
      <xdr:row>4</xdr:row>
      <xdr:rowOff>115259</xdr:rowOff>
    </xdr:to>
    <xdr:grpSp>
      <xdr:nvGrpSpPr>
        <xdr:cNvPr id="59" name="Group 58">
          <a:extLst>
            <a:ext uri="{FF2B5EF4-FFF2-40B4-BE49-F238E27FC236}">
              <a16:creationId xmlns:a16="http://schemas.microsoft.com/office/drawing/2014/main" id="{FDC8CF04-C895-3769-99AD-F2DA9D3B9505}"/>
            </a:ext>
          </a:extLst>
        </xdr:cNvPr>
        <xdr:cNvGrpSpPr/>
      </xdr:nvGrpSpPr>
      <xdr:grpSpPr>
        <a:xfrm>
          <a:off x="19426742" y="121300"/>
          <a:ext cx="6171894" cy="470209"/>
          <a:chOff x="19161404" y="151916"/>
          <a:chExt cx="6103859" cy="480415"/>
        </a:xfrm>
      </xdr:grpSpPr>
      <xdr:sp macro="" textlink="">
        <xdr:nvSpPr>
          <xdr:cNvPr id="8" name="TextBox 7">
            <a:hlinkClick xmlns:r="http://schemas.openxmlformats.org/officeDocument/2006/relationships" r:id="rId3"/>
            <a:extLst>
              <a:ext uri="{FF2B5EF4-FFF2-40B4-BE49-F238E27FC236}">
                <a16:creationId xmlns:a16="http://schemas.microsoft.com/office/drawing/2014/main" id="{C7BE3AC4-C198-1B32-5AFA-6F4541B68C52}"/>
              </a:ext>
            </a:extLst>
          </xdr:cNvPr>
          <xdr:cNvSpPr txBox="1"/>
        </xdr:nvSpPr>
        <xdr:spPr>
          <a:xfrm>
            <a:off x="19161404" y="156081"/>
            <a:ext cx="1064413"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Overview</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sp macro="" textlink="">
        <xdr:nvSpPr>
          <xdr:cNvPr id="9" name="TextBox 8">
            <a:hlinkClick xmlns:r="http://schemas.openxmlformats.org/officeDocument/2006/relationships" r:id="rId4"/>
            <a:extLst>
              <a:ext uri="{FF2B5EF4-FFF2-40B4-BE49-F238E27FC236}">
                <a16:creationId xmlns:a16="http://schemas.microsoft.com/office/drawing/2014/main" id="{1EC97BF2-70E1-4508-A3E8-9CB72996C87E}"/>
              </a:ext>
            </a:extLst>
          </xdr:cNvPr>
          <xdr:cNvSpPr txBox="1"/>
        </xdr:nvSpPr>
        <xdr:spPr>
          <a:xfrm>
            <a:off x="20379496" y="172408"/>
            <a:ext cx="1597641" cy="459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Geographically</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sp macro="" textlink="">
        <xdr:nvSpPr>
          <xdr:cNvPr id="10" name="TextBox 9">
            <a:hlinkClick xmlns:r="http://schemas.openxmlformats.org/officeDocument/2006/relationships" r:id="rId5"/>
            <a:extLst>
              <a:ext uri="{FF2B5EF4-FFF2-40B4-BE49-F238E27FC236}">
                <a16:creationId xmlns:a16="http://schemas.microsoft.com/office/drawing/2014/main" id="{8703DC1F-4D90-4380-856F-4646262016B9}"/>
              </a:ext>
            </a:extLst>
          </xdr:cNvPr>
          <xdr:cNvSpPr txBox="1"/>
        </xdr:nvSpPr>
        <xdr:spPr>
          <a:xfrm>
            <a:off x="22144743" y="151916"/>
            <a:ext cx="1538890" cy="459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Sales Process</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sp macro="" textlink="">
        <xdr:nvSpPr>
          <xdr:cNvPr id="11" name="TextBox 10">
            <a:hlinkClick xmlns:r="http://schemas.openxmlformats.org/officeDocument/2006/relationships" r:id="rId6"/>
            <a:extLst>
              <a:ext uri="{FF2B5EF4-FFF2-40B4-BE49-F238E27FC236}">
                <a16:creationId xmlns:a16="http://schemas.microsoft.com/office/drawing/2014/main" id="{351F4E31-594C-4ACB-A4BB-A064E57B8681}"/>
              </a:ext>
            </a:extLst>
          </xdr:cNvPr>
          <xdr:cNvSpPr txBox="1"/>
        </xdr:nvSpPr>
        <xdr:spPr>
          <a:xfrm>
            <a:off x="23815541" y="159441"/>
            <a:ext cx="1449722" cy="459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Project Status</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cxnSp macro="">
        <xdr:nvCxnSpPr>
          <xdr:cNvPr id="42" name="Straight Connector 41">
            <a:extLst>
              <a:ext uri="{FF2B5EF4-FFF2-40B4-BE49-F238E27FC236}">
                <a16:creationId xmlns:a16="http://schemas.microsoft.com/office/drawing/2014/main" id="{94161B5C-74A1-15EB-9881-5079D24C6656}"/>
              </a:ext>
            </a:extLst>
          </xdr:cNvPr>
          <xdr:cNvCxnSpPr/>
        </xdr:nvCxnSpPr>
        <xdr:spPr>
          <a:xfrm>
            <a:off x="19262097" y="460876"/>
            <a:ext cx="753212" cy="1767"/>
          </a:xfrm>
          <a:prstGeom prst="line">
            <a:avLst/>
          </a:prstGeom>
          <a:ln w="38100" cap="rnd" cmpd="sng">
            <a:solidFill>
              <a:srgbClr val="21DFC8"/>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5</xdr:col>
      <xdr:colOff>54429</xdr:colOff>
      <xdr:row>19</xdr:row>
      <xdr:rowOff>0</xdr:rowOff>
    </xdr:from>
    <xdr:ext cx="184731" cy="264560"/>
    <xdr:sp macro="" textlink="">
      <xdr:nvSpPr>
        <xdr:cNvPr id="80" name="TextBox 79">
          <a:extLst>
            <a:ext uri="{FF2B5EF4-FFF2-40B4-BE49-F238E27FC236}">
              <a16:creationId xmlns:a16="http://schemas.microsoft.com/office/drawing/2014/main" id="{D3983AD3-2A71-70AA-EF8A-E5FE69AED183}"/>
            </a:ext>
          </a:extLst>
        </xdr:cNvPr>
        <xdr:cNvSpPr txBox="1"/>
      </xdr:nvSpPr>
      <xdr:spPr>
        <a:xfrm>
          <a:off x="3116036" y="2000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514100</xdr:colOff>
      <xdr:row>14</xdr:row>
      <xdr:rowOff>56160</xdr:rowOff>
    </xdr:from>
    <xdr:to>
      <xdr:col>7</xdr:col>
      <xdr:colOff>453735</xdr:colOff>
      <xdr:row>18</xdr:row>
      <xdr:rowOff>3464</xdr:rowOff>
    </xdr:to>
    <xdr:sp macro="" textlink="">
      <xdr:nvSpPr>
        <xdr:cNvPr id="81" name="Rectangle: Rounded Corners 80">
          <a:extLst>
            <a:ext uri="{FF2B5EF4-FFF2-40B4-BE49-F238E27FC236}">
              <a16:creationId xmlns:a16="http://schemas.microsoft.com/office/drawing/2014/main" id="{F50FA080-8999-4874-44E9-2825BF1FC6FB}"/>
            </a:ext>
          </a:extLst>
        </xdr:cNvPr>
        <xdr:cNvSpPr/>
      </xdr:nvSpPr>
      <xdr:spPr>
        <a:xfrm>
          <a:off x="514100" y="1822615"/>
          <a:ext cx="4182590" cy="709304"/>
        </a:xfrm>
        <a:prstGeom prst="roundRect">
          <a:avLst/>
        </a:prstGeom>
        <a:solidFill>
          <a:srgbClr val="229E9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3600" b="1">
              <a:latin typeface="Aptos" panose="020B0004020202020204" pitchFamily="34" charset="0"/>
            </a:rPr>
            <a:t>Income</a:t>
          </a:r>
          <a:r>
            <a:rPr lang="en-PH" sz="3600" b="1" baseline="0">
              <a:latin typeface="Aptos" panose="020B0004020202020204" pitchFamily="34" charset="0"/>
            </a:rPr>
            <a:t> Sources</a:t>
          </a:r>
          <a:endParaRPr lang="en-PH" sz="3600" b="1">
            <a:latin typeface="Aptos" panose="020B0004020202020204" pitchFamily="34" charset="0"/>
          </a:endParaRPr>
        </a:p>
      </xdr:txBody>
    </xdr:sp>
    <xdr:clientData/>
  </xdr:twoCellAnchor>
  <xdr:twoCellAnchor>
    <xdr:from>
      <xdr:col>0</xdr:col>
      <xdr:colOff>206826</xdr:colOff>
      <xdr:row>18</xdr:row>
      <xdr:rowOff>152052</xdr:rowOff>
    </xdr:from>
    <xdr:to>
      <xdr:col>9</xdr:col>
      <xdr:colOff>108857</xdr:colOff>
      <xdr:row>26</xdr:row>
      <xdr:rowOff>187679</xdr:rowOff>
    </xdr:to>
    <xdr:sp macro="" textlink="">
      <xdr:nvSpPr>
        <xdr:cNvPr id="82" name="Rectangle: Rounded Corners 81">
          <a:extLst>
            <a:ext uri="{FF2B5EF4-FFF2-40B4-BE49-F238E27FC236}">
              <a16:creationId xmlns:a16="http://schemas.microsoft.com/office/drawing/2014/main" id="{0BB4E308-5BF2-4F4B-98DD-A463D063574A}"/>
            </a:ext>
          </a:extLst>
        </xdr:cNvPr>
        <xdr:cNvSpPr/>
      </xdr:nvSpPr>
      <xdr:spPr>
        <a:xfrm>
          <a:off x="206826" y="2677285"/>
          <a:ext cx="5384444" cy="154190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000" b="0">
              <a:latin typeface="Aptos" panose="020B0004020202020204" pitchFamily="34" charset="0"/>
            </a:rPr>
            <a:t>Grand total of Income and their breakdowns showing the achivements percentage and highlight for most valuable source, Sales  and Orders sold</a:t>
          </a:r>
        </a:p>
      </xdr:txBody>
    </xdr:sp>
    <xdr:clientData/>
  </xdr:twoCellAnchor>
  <xdr:twoCellAnchor>
    <xdr:from>
      <xdr:col>0</xdr:col>
      <xdr:colOff>476497</xdr:colOff>
      <xdr:row>30</xdr:row>
      <xdr:rowOff>95494</xdr:rowOff>
    </xdr:from>
    <xdr:to>
      <xdr:col>7</xdr:col>
      <xdr:colOff>555419</xdr:colOff>
      <xdr:row>34</xdr:row>
      <xdr:rowOff>11131</xdr:rowOff>
    </xdr:to>
    <xdr:sp macro="" textlink="">
      <xdr:nvSpPr>
        <xdr:cNvPr id="83" name="Rectangle: Rounded Corners 82">
          <a:extLst>
            <a:ext uri="{FF2B5EF4-FFF2-40B4-BE49-F238E27FC236}">
              <a16:creationId xmlns:a16="http://schemas.microsoft.com/office/drawing/2014/main" id="{E5DBDCEB-3859-4317-89F9-6C1318887467}"/>
            </a:ext>
          </a:extLst>
        </xdr:cNvPr>
        <xdr:cNvSpPr/>
      </xdr:nvSpPr>
      <xdr:spPr>
        <a:xfrm>
          <a:off x="476497" y="5091626"/>
          <a:ext cx="4356186" cy="70639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3600" b="0">
              <a:latin typeface="Aptos" panose="020B0004020202020204" pitchFamily="34" charset="0"/>
            </a:rPr>
            <a:t>Financial</a:t>
          </a:r>
          <a:r>
            <a:rPr lang="en-PH" sz="3600" b="0" baseline="0">
              <a:latin typeface="Aptos" panose="020B0004020202020204" pitchFamily="34" charset="0"/>
            </a:rPr>
            <a:t> Statistics</a:t>
          </a:r>
          <a:endParaRPr lang="en-PH" sz="3600" b="0">
            <a:latin typeface="Aptos" panose="020B0004020202020204" pitchFamily="34" charset="0"/>
          </a:endParaRPr>
        </a:p>
      </xdr:txBody>
    </xdr:sp>
    <xdr:clientData/>
  </xdr:twoCellAnchor>
  <xdr:twoCellAnchor>
    <xdr:from>
      <xdr:col>0</xdr:col>
      <xdr:colOff>263976</xdr:colOff>
      <xdr:row>34</xdr:row>
      <xdr:rowOff>0</xdr:rowOff>
    </xdr:from>
    <xdr:to>
      <xdr:col>7</xdr:col>
      <xdr:colOff>353786</xdr:colOff>
      <xdr:row>38</xdr:row>
      <xdr:rowOff>136071</xdr:rowOff>
    </xdr:to>
    <xdr:sp macro="" textlink="'Pivot overview'!$S$2">
      <xdr:nvSpPr>
        <xdr:cNvPr id="2" name="Rectangle: Rounded Corners 1">
          <a:extLst>
            <a:ext uri="{FF2B5EF4-FFF2-40B4-BE49-F238E27FC236}">
              <a16:creationId xmlns:a16="http://schemas.microsoft.com/office/drawing/2014/main" id="{9241A188-4D25-4545-88F9-550C990CD8DB}"/>
            </a:ext>
          </a:extLst>
        </xdr:cNvPr>
        <xdr:cNvSpPr/>
      </xdr:nvSpPr>
      <xdr:spPr>
        <a:xfrm>
          <a:off x="263976" y="5592536"/>
          <a:ext cx="4376060" cy="8980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B460A6-27B2-49C0-90CF-AFDFC1780C2E}" type="TxLink">
            <a:rPr lang="en-US" sz="6600" b="0" i="0" u="none" strike="noStrike">
              <a:solidFill>
                <a:schemeClr val="bg1"/>
              </a:solidFill>
              <a:latin typeface="Arial" panose="020B0604020202020204" pitchFamily="34" charset="0"/>
              <a:ea typeface="Calibri"/>
              <a:cs typeface="Arial" panose="020B0604020202020204" pitchFamily="34" charset="0"/>
            </a:rPr>
            <a:pPr algn="ctr"/>
            <a:t>720,883</a:t>
          </a:fld>
          <a:endParaRPr lang="en-PH" sz="6600" b="1">
            <a:solidFill>
              <a:schemeClr val="bg1"/>
            </a:solidFill>
            <a:latin typeface="Arial" panose="020B0604020202020204" pitchFamily="34" charset="0"/>
            <a:cs typeface="Arial" panose="020B0604020202020204" pitchFamily="34" charset="0"/>
          </a:endParaRPr>
        </a:p>
      </xdr:txBody>
    </xdr:sp>
    <xdr:clientData/>
  </xdr:twoCellAnchor>
  <xdr:twoCellAnchor>
    <xdr:from>
      <xdr:col>21</xdr:col>
      <xdr:colOff>554181</xdr:colOff>
      <xdr:row>56</xdr:row>
      <xdr:rowOff>86591</xdr:rowOff>
    </xdr:from>
    <xdr:to>
      <xdr:col>25</xdr:col>
      <xdr:colOff>554182</xdr:colOff>
      <xdr:row>67</xdr:row>
      <xdr:rowOff>121227</xdr:rowOff>
    </xdr:to>
    <xdr:grpSp>
      <xdr:nvGrpSpPr>
        <xdr:cNvPr id="65" name="Group 64">
          <a:extLst>
            <a:ext uri="{FF2B5EF4-FFF2-40B4-BE49-F238E27FC236}">
              <a16:creationId xmlns:a16="http://schemas.microsoft.com/office/drawing/2014/main" id="{76195AED-BFF7-E7C3-A473-F0D31F49EE28}"/>
            </a:ext>
          </a:extLst>
        </xdr:cNvPr>
        <xdr:cNvGrpSpPr/>
      </xdr:nvGrpSpPr>
      <xdr:grpSpPr>
        <a:xfrm>
          <a:off x="13555806" y="9825904"/>
          <a:ext cx="2476501" cy="2130136"/>
          <a:chOff x="10616045" y="9299864"/>
          <a:chExt cx="2424546" cy="2130136"/>
        </a:xfrm>
      </xdr:grpSpPr>
      <xdr:sp macro="" textlink="">
        <xdr:nvSpPr>
          <xdr:cNvPr id="63" name="Flowchart: Connector 62">
            <a:extLst>
              <a:ext uri="{FF2B5EF4-FFF2-40B4-BE49-F238E27FC236}">
                <a16:creationId xmlns:a16="http://schemas.microsoft.com/office/drawing/2014/main" id="{E5E642E7-F292-4FD6-BB32-5AC445B9D695}"/>
              </a:ext>
            </a:extLst>
          </xdr:cNvPr>
          <xdr:cNvSpPr/>
        </xdr:nvSpPr>
        <xdr:spPr>
          <a:xfrm>
            <a:off x="10685318" y="9299864"/>
            <a:ext cx="2147456" cy="2130136"/>
          </a:xfrm>
          <a:prstGeom prst="flowChartConnector">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Pivot overview'!$V$2">
        <xdr:nvSpPr>
          <xdr:cNvPr id="3" name="Rectangle: Rounded Corners 2">
            <a:extLst>
              <a:ext uri="{FF2B5EF4-FFF2-40B4-BE49-F238E27FC236}">
                <a16:creationId xmlns:a16="http://schemas.microsoft.com/office/drawing/2014/main" id="{F9260147-1407-4AC4-A988-D0DA3235B784}"/>
              </a:ext>
            </a:extLst>
          </xdr:cNvPr>
          <xdr:cNvSpPr/>
        </xdr:nvSpPr>
        <xdr:spPr>
          <a:xfrm>
            <a:off x="11077567" y="9660016"/>
            <a:ext cx="1595251" cy="797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7A6BDC0-FEFE-4AE0-8829-CD94C8E08E1A}" type="TxLink">
              <a:rPr lang="en-US" sz="4400" b="1" i="0" u="none" strike="noStrike">
                <a:solidFill>
                  <a:schemeClr val="bg1"/>
                </a:solidFill>
                <a:latin typeface="Arial" panose="020B0604020202020204" pitchFamily="34" charset="0"/>
                <a:ea typeface="Calibri"/>
                <a:cs typeface="Arial" panose="020B0604020202020204" pitchFamily="34" charset="0"/>
              </a:rPr>
              <a:pPr algn="ctr"/>
              <a:t>80%</a:t>
            </a:fld>
            <a:endParaRPr lang="en-PH" sz="85700" b="1">
              <a:solidFill>
                <a:schemeClr val="bg1"/>
              </a:solidFill>
              <a:latin typeface="Arial" panose="020B0604020202020204" pitchFamily="34" charset="0"/>
              <a:cs typeface="Arial" panose="020B0604020202020204" pitchFamily="34" charset="0"/>
            </a:endParaRPr>
          </a:p>
        </xdr:txBody>
      </xdr:sp>
      <xdr:sp macro="" textlink="">
        <xdr:nvSpPr>
          <xdr:cNvPr id="4" name="Rectangle: Rounded Corners 3">
            <a:extLst>
              <a:ext uri="{FF2B5EF4-FFF2-40B4-BE49-F238E27FC236}">
                <a16:creationId xmlns:a16="http://schemas.microsoft.com/office/drawing/2014/main" id="{5F086D8A-2E2C-41A5-A937-4D67369344E3}"/>
              </a:ext>
            </a:extLst>
          </xdr:cNvPr>
          <xdr:cNvSpPr/>
        </xdr:nvSpPr>
        <xdr:spPr>
          <a:xfrm>
            <a:off x="10616045" y="10304318"/>
            <a:ext cx="2424546" cy="5195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800" b="1">
                <a:latin typeface="Aptos" panose="020B0004020202020204" pitchFamily="34" charset="0"/>
              </a:rPr>
              <a:t>Income</a:t>
            </a:r>
            <a:r>
              <a:rPr lang="en-PH" sz="1600" b="1" baseline="0">
                <a:latin typeface="Aptos" panose="020B0004020202020204" pitchFamily="34" charset="0"/>
              </a:rPr>
              <a:t>  </a:t>
            </a:r>
            <a:r>
              <a:rPr lang="en-PH" sz="1800" b="1" baseline="0">
                <a:latin typeface="Aptos" panose="020B0004020202020204" pitchFamily="34" charset="0"/>
              </a:rPr>
              <a:t>Achieved</a:t>
            </a:r>
            <a:endParaRPr lang="en-PH" sz="1600" b="1">
              <a:latin typeface="Aptos" panose="020B0004020202020204" pitchFamily="34" charset="0"/>
            </a:endParaRPr>
          </a:p>
        </xdr:txBody>
      </xdr:sp>
    </xdr:grpSp>
    <xdr:clientData/>
  </xdr:twoCellAnchor>
  <xdr:twoCellAnchor>
    <xdr:from>
      <xdr:col>0</xdr:col>
      <xdr:colOff>0</xdr:colOff>
      <xdr:row>37</xdr:row>
      <xdr:rowOff>155865</xdr:rowOff>
    </xdr:from>
    <xdr:to>
      <xdr:col>8</xdr:col>
      <xdr:colOff>95250</xdr:colOff>
      <xdr:row>48</xdr:row>
      <xdr:rowOff>6186</xdr:rowOff>
    </xdr:to>
    <xdr:graphicFrame macro="">
      <xdr:nvGraphicFramePr>
        <xdr:cNvPr id="5" name="Chart 4">
          <a:extLst>
            <a:ext uri="{FF2B5EF4-FFF2-40B4-BE49-F238E27FC236}">
              <a16:creationId xmlns:a16="http://schemas.microsoft.com/office/drawing/2014/main" id="{E35C7625-53C5-4515-B999-257B6D89A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112566</xdr:colOff>
      <xdr:row>48</xdr:row>
      <xdr:rowOff>86591</xdr:rowOff>
    </xdr:from>
    <xdr:to>
      <xdr:col>8</xdr:col>
      <xdr:colOff>346364</xdr:colOff>
      <xdr:row>72</xdr:row>
      <xdr:rowOff>122464</xdr:rowOff>
    </xdr:to>
    <xdr:grpSp>
      <xdr:nvGrpSpPr>
        <xdr:cNvPr id="25" name="Group 24">
          <a:extLst>
            <a:ext uri="{FF2B5EF4-FFF2-40B4-BE49-F238E27FC236}">
              <a16:creationId xmlns:a16="http://schemas.microsoft.com/office/drawing/2014/main" id="{ABDE0088-2360-B0B4-F0F4-5BD67DC82067}"/>
            </a:ext>
          </a:extLst>
        </xdr:cNvPr>
        <xdr:cNvGrpSpPr/>
      </xdr:nvGrpSpPr>
      <xdr:grpSpPr>
        <a:xfrm>
          <a:off x="112566" y="8301904"/>
          <a:ext cx="5186798" cy="4607873"/>
          <a:chOff x="303066" y="7983682"/>
          <a:chExt cx="5082889" cy="4226873"/>
        </a:xfrm>
      </xdr:grpSpPr>
      <xdr:sp macro="" textlink="'Pivot overview'!C6">
        <xdr:nvSpPr>
          <xdr:cNvPr id="30" name="Rectangle: Rounded Corners 29">
            <a:extLst>
              <a:ext uri="{FF2B5EF4-FFF2-40B4-BE49-F238E27FC236}">
                <a16:creationId xmlns:a16="http://schemas.microsoft.com/office/drawing/2014/main" id="{DDF7001B-E095-4FF4-88D2-FCB82403689E}"/>
              </a:ext>
            </a:extLst>
          </xdr:cNvPr>
          <xdr:cNvSpPr/>
        </xdr:nvSpPr>
        <xdr:spPr>
          <a:xfrm>
            <a:off x="3820141" y="11122228"/>
            <a:ext cx="1209553" cy="4408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325C68E-8327-4086-B4E2-ED59C62EEA5C}" type="TxLink">
              <a:rPr lang="en-US" sz="2000" b="0" i="0" u="none" strike="noStrike">
                <a:solidFill>
                  <a:schemeClr val="bg1"/>
                </a:solidFill>
                <a:latin typeface="Arial" panose="020B0604020202020204" pitchFamily="34" charset="0"/>
                <a:ea typeface="Calibri"/>
                <a:cs typeface="Arial" panose="020B0604020202020204" pitchFamily="34" charset="0"/>
              </a:rPr>
              <a:pPr algn="l"/>
              <a:t>13,188</a:t>
            </a:fld>
            <a:endParaRPr lang="en-PH" sz="5400" b="1">
              <a:solidFill>
                <a:schemeClr val="bg1"/>
              </a:solidFill>
              <a:latin typeface="Arial" panose="020B0604020202020204" pitchFamily="34" charset="0"/>
              <a:cs typeface="Arial" panose="020B0604020202020204" pitchFamily="34" charset="0"/>
            </a:endParaRPr>
          </a:p>
        </xdr:txBody>
      </xdr:sp>
      <xdr:grpSp>
        <xdr:nvGrpSpPr>
          <xdr:cNvPr id="71" name="Group 70">
            <a:extLst>
              <a:ext uri="{FF2B5EF4-FFF2-40B4-BE49-F238E27FC236}">
                <a16:creationId xmlns:a16="http://schemas.microsoft.com/office/drawing/2014/main" id="{CF676731-1DA0-CC7B-EBC0-1DBC7B9E944D}"/>
              </a:ext>
            </a:extLst>
          </xdr:cNvPr>
          <xdr:cNvGrpSpPr/>
        </xdr:nvGrpSpPr>
        <xdr:grpSpPr>
          <a:xfrm>
            <a:off x="303066" y="7983682"/>
            <a:ext cx="5082889" cy="4226873"/>
            <a:chOff x="476248" y="7462154"/>
            <a:chExt cx="4487883" cy="3804560"/>
          </a:xfrm>
        </xdr:grpSpPr>
        <xdr:sp macro="" textlink="">
          <xdr:nvSpPr>
            <xdr:cNvPr id="6" name="Rectangle: Rounded Corners 5">
              <a:extLst>
                <a:ext uri="{FF2B5EF4-FFF2-40B4-BE49-F238E27FC236}">
                  <a16:creationId xmlns:a16="http://schemas.microsoft.com/office/drawing/2014/main" id="{70C14512-CF01-4512-8E33-F2DA9D76FA38}"/>
                </a:ext>
              </a:extLst>
            </xdr:cNvPr>
            <xdr:cNvSpPr/>
          </xdr:nvSpPr>
          <xdr:spPr>
            <a:xfrm>
              <a:off x="536121" y="7462154"/>
              <a:ext cx="4428010" cy="6860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3600" b="1">
                  <a:latin typeface="Aptos" panose="020B0004020202020204" pitchFamily="34" charset="0"/>
                </a:rPr>
                <a:t>Quantity</a:t>
              </a:r>
              <a:r>
                <a:rPr lang="en-PH" sz="3600" b="1" baseline="0">
                  <a:latin typeface="Aptos" panose="020B0004020202020204" pitchFamily="34" charset="0"/>
                </a:rPr>
                <a:t> of item's</a:t>
              </a:r>
              <a:endParaRPr lang="en-PH" sz="3600" b="1">
                <a:latin typeface="Aptos" panose="020B0004020202020204" pitchFamily="34" charset="0"/>
              </a:endParaRPr>
            </a:p>
          </xdr:txBody>
        </xdr:sp>
        <xdr:sp macro="" textlink="'Pivot overview'!A2">
          <xdr:nvSpPr>
            <xdr:cNvPr id="12" name="Rectangle: Rounded Corners 11">
              <a:extLst>
                <a:ext uri="{FF2B5EF4-FFF2-40B4-BE49-F238E27FC236}">
                  <a16:creationId xmlns:a16="http://schemas.microsoft.com/office/drawing/2014/main" id="{42F47DA1-8B94-4391-B659-FC110BBD2E20}"/>
                </a:ext>
              </a:extLst>
            </xdr:cNvPr>
            <xdr:cNvSpPr/>
          </xdr:nvSpPr>
          <xdr:spPr>
            <a:xfrm>
              <a:off x="765525" y="8186056"/>
              <a:ext cx="1361094" cy="4408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F8ED970-9EDF-4872-AAB3-95BB648292F1}" type="TxLink">
                <a:rPr lang="en-US" sz="1800" b="0" i="0" u="none" strike="noStrike">
                  <a:solidFill>
                    <a:schemeClr val="bg1"/>
                  </a:solidFill>
                  <a:latin typeface="Arial" panose="020B0604020202020204" pitchFamily="34" charset="0"/>
                  <a:ea typeface="Calibri"/>
                  <a:cs typeface="Arial" panose="020B0604020202020204" pitchFamily="34" charset="0"/>
                </a:rPr>
                <a:pPr algn="l"/>
                <a:t>Advertising</a:t>
              </a:fld>
              <a:endParaRPr lang="en-PH" sz="1800" b="1">
                <a:solidFill>
                  <a:schemeClr val="bg1"/>
                </a:solidFill>
                <a:latin typeface="Arial" panose="020B0604020202020204" pitchFamily="34" charset="0"/>
                <a:cs typeface="Arial" panose="020B0604020202020204" pitchFamily="34" charset="0"/>
              </a:endParaRPr>
            </a:p>
          </xdr:txBody>
        </xdr:sp>
        <xdr:sp macro="" textlink="'Pivot overview'!A3">
          <xdr:nvSpPr>
            <xdr:cNvPr id="13" name="Rectangle: Rounded Corners 12">
              <a:extLst>
                <a:ext uri="{FF2B5EF4-FFF2-40B4-BE49-F238E27FC236}">
                  <a16:creationId xmlns:a16="http://schemas.microsoft.com/office/drawing/2014/main" id="{A16BFDA9-34D8-439E-8EA6-70C55C2AD4A4}"/>
                </a:ext>
              </a:extLst>
            </xdr:cNvPr>
            <xdr:cNvSpPr/>
          </xdr:nvSpPr>
          <xdr:spPr>
            <a:xfrm>
              <a:off x="781633" y="8722179"/>
              <a:ext cx="1361094" cy="40821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750C876-7CFA-4859-B18E-C4AD9F685F46}" type="TxLink">
                <a:rPr lang="en-US" sz="1800" b="0" i="0" u="none" strike="noStrike">
                  <a:solidFill>
                    <a:schemeClr val="bg1"/>
                  </a:solidFill>
                  <a:latin typeface="Arial" panose="020B0604020202020204" pitchFamily="34" charset="0"/>
                  <a:ea typeface="Calibri"/>
                  <a:cs typeface="Arial" panose="020B0604020202020204" pitchFamily="34" charset="0"/>
                </a:rPr>
                <a:pPr algn="l"/>
                <a:t>Asset sale</a:t>
              </a:fld>
              <a:endParaRPr lang="en-PH" sz="1800" b="1">
                <a:solidFill>
                  <a:schemeClr val="bg1"/>
                </a:solidFill>
                <a:latin typeface="Arial" panose="020B0604020202020204" pitchFamily="34" charset="0"/>
                <a:cs typeface="Arial" panose="020B0604020202020204" pitchFamily="34" charset="0"/>
              </a:endParaRPr>
            </a:p>
          </xdr:txBody>
        </xdr:sp>
        <xdr:sp macro="" textlink="'Pivot overview'!A4">
          <xdr:nvSpPr>
            <xdr:cNvPr id="14" name="Rectangle: Rounded Corners 13">
              <a:extLst>
                <a:ext uri="{FF2B5EF4-FFF2-40B4-BE49-F238E27FC236}">
                  <a16:creationId xmlns:a16="http://schemas.microsoft.com/office/drawing/2014/main" id="{31C8E257-0CFF-43C0-98AF-842F4BD54622}"/>
                </a:ext>
              </a:extLst>
            </xdr:cNvPr>
            <xdr:cNvSpPr/>
          </xdr:nvSpPr>
          <xdr:spPr>
            <a:xfrm>
              <a:off x="784318" y="9293675"/>
              <a:ext cx="1315455" cy="3673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9C65DA3-96AE-45BA-8345-F507654A1420}" type="TxLink">
                <a:rPr lang="en-US" sz="1800" b="0" i="0" u="none" strike="noStrike">
                  <a:solidFill>
                    <a:schemeClr val="bg1"/>
                  </a:solidFill>
                  <a:latin typeface="Arial" panose="020B0604020202020204" pitchFamily="34" charset="0"/>
                  <a:ea typeface="Calibri"/>
                  <a:cs typeface="Arial" panose="020B0604020202020204" pitchFamily="34" charset="0"/>
                </a:rPr>
                <a:pPr algn="l"/>
                <a:t>Licensing</a:t>
              </a:fld>
              <a:endParaRPr lang="en-PH" sz="1800" b="1">
                <a:solidFill>
                  <a:schemeClr val="bg1"/>
                </a:solidFill>
                <a:latin typeface="Arial" panose="020B0604020202020204" pitchFamily="34" charset="0"/>
                <a:cs typeface="Arial" panose="020B0604020202020204" pitchFamily="34" charset="0"/>
              </a:endParaRPr>
            </a:p>
          </xdr:txBody>
        </xdr:sp>
        <xdr:sp macro="" textlink="'Pivot overview'!A5">
          <xdr:nvSpPr>
            <xdr:cNvPr id="15" name="Rectangle: Rounded Corners 14">
              <a:extLst>
                <a:ext uri="{FF2B5EF4-FFF2-40B4-BE49-F238E27FC236}">
                  <a16:creationId xmlns:a16="http://schemas.microsoft.com/office/drawing/2014/main" id="{C587AE35-DA2A-422C-A69D-B608FD89F12E}"/>
                </a:ext>
              </a:extLst>
            </xdr:cNvPr>
            <xdr:cNvSpPr/>
          </xdr:nvSpPr>
          <xdr:spPr>
            <a:xfrm>
              <a:off x="773578" y="9813470"/>
              <a:ext cx="1138272" cy="39188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4A1661A-F360-41C0-968C-D331DA71848B}" type="TxLink">
                <a:rPr lang="en-US" sz="1800" b="0" i="0" u="none" strike="noStrike">
                  <a:solidFill>
                    <a:schemeClr val="bg1"/>
                  </a:solidFill>
                  <a:latin typeface="Arial" panose="020B0604020202020204" pitchFamily="34" charset="0"/>
                  <a:ea typeface="Calibri"/>
                  <a:cs typeface="Arial" panose="020B0604020202020204" pitchFamily="34" charset="0"/>
                </a:rPr>
                <a:pPr algn="l"/>
                <a:t>Renting</a:t>
              </a:fld>
              <a:endParaRPr lang="en-PH" sz="1800" b="1">
                <a:solidFill>
                  <a:schemeClr val="bg1"/>
                </a:solidFill>
                <a:latin typeface="Arial" panose="020B0604020202020204" pitchFamily="34" charset="0"/>
                <a:cs typeface="Arial" panose="020B0604020202020204" pitchFamily="34" charset="0"/>
              </a:endParaRPr>
            </a:p>
          </xdr:txBody>
        </xdr:sp>
        <xdr:sp macro="" textlink="'Pivot overview'!A6">
          <xdr:nvSpPr>
            <xdr:cNvPr id="17" name="Rectangle: Rounded Corners 16">
              <a:extLst>
                <a:ext uri="{FF2B5EF4-FFF2-40B4-BE49-F238E27FC236}">
                  <a16:creationId xmlns:a16="http://schemas.microsoft.com/office/drawing/2014/main" id="{0DD3DD87-E79D-4BE4-B09B-F17C77DA0274}"/>
                </a:ext>
              </a:extLst>
            </xdr:cNvPr>
            <xdr:cNvSpPr/>
          </xdr:nvSpPr>
          <xdr:spPr>
            <a:xfrm>
              <a:off x="762841" y="10333262"/>
              <a:ext cx="1524854" cy="4408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D503664-0FDB-47B1-81F3-6933B8B1EFB4}" type="TxLink">
                <a:rPr lang="en-US" sz="1800" b="0" i="0" u="none" strike="noStrike">
                  <a:solidFill>
                    <a:schemeClr val="bg1"/>
                  </a:solidFill>
                  <a:latin typeface="Arial" panose="020B0604020202020204" pitchFamily="34" charset="0"/>
                  <a:ea typeface="Calibri"/>
                  <a:cs typeface="Arial" panose="020B0604020202020204" pitchFamily="34" charset="0"/>
                </a:rPr>
                <a:pPr algn="l"/>
                <a:t>Subscription</a:t>
              </a:fld>
              <a:endParaRPr lang="en-PH" sz="1800" b="1">
                <a:solidFill>
                  <a:schemeClr val="bg1"/>
                </a:solidFill>
                <a:latin typeface="Arial" panose="020B0604020202020204" pitchFamily="34" charset="0"/>
                <a:cs typeface="Arial" panose="020B0604020202020204" pitchFamily="34" charset="0"/>
              </a:endParaRPr>
            </a:p>
          </xdr:txBody>
        </xdr:sp>
        <xdr:sp macro="" textlink="'Pivot overview'!A7">
          <xdr:nvSpPr>
            <xdr:cNvPr id="18" name="Rectangle: Rounded Corners 17">
              <a:extLst>
                <a:ext uri="{FF2B5EF4-FFF2-40B4-BE49-F238E27FC236}">
                  <a16:creationId xmlns:a16="http://schemas.microsoft.com/office/drawing/2014/main" id="{F426067C-95A5-4ADB-9B9C-E3E3B4E11E7E}"/>
                </a:ext>
              </a:extLst>
            </xdr:cNvPr>
            <xdr:cNvSpPr/>
          </xdr:nvSpPr>
          <xdr:spPr>
            <a:xfrm>
              <a:off x="752101" y="10825841"/>
              <a:ext cx="1361094" cy="4408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0A8A4D4-F3E4-4CAA-8763-EB98633FCF9F}" type="TxLink">
                <a:rPr lang="en-US" sz="1800" b="0" i="0" u="none" strike="noStrike">
                  <a:solidFill>
                    <a:schemeClr val="bg1"/>
                  </a:solidFill>
                  <a:latin typeface="Arial" panose="020B0604020202020204" pitchFamily="34" charset="0"/>
                  <a:ea typeface="Calibri"/>
                  <a:cs typeface="Arial" panose="020B0604020202020204" pitchFamily="34" charset="0"/>
                </a:rPr>
                <a:pPr algn="l"/>
                <a:t>Usage fees</a:t>
              </a:fld>
              <a:endParaRPr lang="en-PH" sz="1800" b="1">
                <a:solidFill>
                  <a:schemeClr val="bg1"/>
                </a:solidFill>
                <a:latin typeface="Arial" panose="020B0604020202020204" pitchFamily="34" charset="0"/>
                <a:cs typeface="Arial" panose="020B0604020202020204" pitchFamily="34" charset="0"/>
              </a:endParaRPr>
            </a:p>
          </xdr:txBody>
        </xdr:sp>
        <xdr:sp macro="" textlink="'Pivot overview'!D2">
          <xdr:nvSpPr>
            <xdr:cNvPr id="19" name="Rectangle: Rounded Corners 18">
              <a:extLst>
                <a:ext uri="{FF2B5EF4-FFF2-40B4-BE49-F238E27FC236}">
                  <a16:creationId xmlns:a16="http://schemas.microsoft.com/office/drawing/2014/main" id="{69764F37-8403-43E7-B20D-3B23E97C8094}"/>
                </a:ext>
              </a:extLst>
            </xdr:cNvPr>
            <xdr:cNvSpPr/>
          </xdr:nvSpPr>
          <xdr:spPr>
            <a:xfrm>
              <a:off x="2432664" y="8175170"/>
              <a:ext cx="1077979" cy="4408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E1FB373-D3BE-4969-AF5C-BC20AF94879C}" type="TxLink">
                <a:rPr lang="en-US" sz="1800" b="0" i="0" u="none" strike="noStrike">
                  <a:solidFill>
                    <a:schemeClr val="bg1"/>
                  </a:solidFill>
                  <a:latin typeface="Arial" panose="020B0604020202020204" pitchFamily="34" charset="0"/>
                  <a:ea typeface="Calibri"/>
                  <a:cs typeface="Arial" panose="020B0604020202020204" pitchFamily="34" charset="0"/>
                </a:rPr>
                <a:pPr algn="l"/>
                <a:t>2.43%</a:t>
              </a:fld>
              <a:endParaRPr lang="en-PH" sz="3200" b="1">
                <a:solidFill>
                  <a:schemeClr val="bg1"/>
                </a:solidFill>
                <a:latin typeface="Arial" panose="020B0604020202020204" pitchFamily="34" charset="0"/>
                <a:cs typeface="Arial" panose="020B0604020202020204" pitchFamily="34" charset="0"/>
              </a:endParaRPr>
            </a:p>
          </xdr:txBody>
        </xdr:sp>
        <xdr:sp macro="" textlink="'Pivot overview'!D3">
          <xdr:nvSpPr>
            <xdr:cNvPr id="20" name="Rectangle: Rounded Corners 19">
              <a:extLst>
                <a:ext uri="{FF2B5EF4-FFF2-40B4-BE49-F238E27FC236}">
                  <a16:creationId xmlns:a16="http://schemas.microsoft.com/office/drawing/2014/main" id="{1F059C27-872E-4377-8905-D571C6187AF0}"/>
                </a:ext>
              </a:extLst>
            </xdr:cNvPr>
            <xdr:cNvSpPr/>
          </xdr:nvSpPr>
          <xdr:spPr>
            <a:xfrm>
              <a:off x="2448772" y="8724900"/>
              <a:ext cx="1077979" cy="40821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72FBC82-C880-4973-982B-A1B9C5D679D6}" type="TxLink">
                <a:rPr lang="en-US" sz="1800" b="0" i="0" u="none" strike="noStrike">
                  <a:solidFill>
                    <a:schemeClr val="bg1"/>
                  </a:solidFill>
                  <a:latin typeface="Arial" panose="020B0604020202020204" pitchFamily="34" charset="0"/>
                  <a:ea typeface="Calibri"/>
                  <a:cs typeface="Arial" panose="020B0604020202020204" pitchFamily="34" charset="0"/>
                </a:rPr>
                <a:pPr algn="l"/>
                <a:t>0.02%</a:t>
              </a:fld>
              <a:endParaRPr lang="en-PH" sz="3200" b="1">
                <a:solidFill>
                  <a:schemeClr val="bg1"/>
                </a:solidFill>
                <a:latin typeface="Arial" panose="020B0604020202020204" pitchFamily="34" charset="0"/>
                <a:cs typeface="Arial" panose="020B0604020202020204" pitchFamily="34" charset="0"/>
              </a:endParaRPr>
            </a:p>
          </xdr:txBody>
        </xdr:sp>
        <xdr:sp macro="" textlink="'Pivot overview'!D4">
          <xdr:nvSpPr>
            <xdr:cNvPr id="21" name="Rectangle: Rounded Corners 20">
              <a:extLst>
                <a:ext uri="{FF2B5EF4-FFF2-40B4-BE49-F238E27FC236}">
                  <a16:creationId xmlns:a16="http://schemas.microsoft.com/office/drawing/2014/main" id="{575134BA-5C36-4B2C-905C-C065FA397D8A}"/>
                </a:ext>
              </a:extLst>
            </xdr:cNvPr>
            <xdr:cNvSpPr/>
          </xdr:nvSpPr>
          <xdr:spPr>
            <a:xfrm>
              <a:off x="2451456" y="9282789"/>
              <a:ext cx="1041832" cy="3673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CE0D3B1-EA31-421E-998D-C71DFCCCDFE3}" type="TxLink">
                <a:rPr lang="en-US" sz="1800" b="0" i="0" u="none" strike="noStrike">
                  <a:solidFill>
                    <a:schemeClr val="bg1"/>
                  </a:solidFill>
                  <a:latin typeface="Arial" panose="020B0604020202020204" pitchFamily="34" charset="0"/>
                  <a:ea typeface="Calibri"/>
                  <a:cs typeface="Arial" panose="020B0604020202020204" pitchFamily="34" charset="0"/>
                </a:rPr>
                <a:pPr algn="l"/>
                <a:t>62.10%</a:t>
              </a:fld>
              <a:endParaRPr lang="en-PH" sz="3200" b="1">
                <a:solidFill>
                  <a:schemeClr val="bg1"/>
                </a:solidFill>
                <a:latin typeface="Arial" panose="020B0604020202020204" pitchFamily="34" charset="0"/>
                <a:cs typeface="Arial" panose="020B0604020202020204" pitchFamily="34" charset="0"/>
              </a:endParaRPr>
            </a:p>
          </xdr:txBody>
        </xdr:sp>
        <xdr:sp macro="" textlink="'Pivot overview'!D5">
          <xdr:nvSpPr>
            <xdr:cNvPr id="22" name="Rectangle: Rounded Corners 21">
              <a:extLst>
                <a:ext uri="{FF2B5EF4-FFF2-40B4-BE49-F238E27FC236}">
                  <a16:creationId xmlns:a16="http://schemas.microsoft.com/office/drawing/2014/main" id="{1259386C-786E-4B1C-BC09-8008C6CC0EFF}"/>
                </a:ext>
              </a:extLst>
            </xdr:cNvPr>
            <xdr:cNvSpPr/>
          </xdr:nvSpPr>
          <xdr:spPr>
            <a:xfrm>
              <a:off x="2440716" y="9802584"/>
              <a:ext cx="901504" cy="39188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7556B7D-C07D-4C4A-A22C-48E9D1F7F9BB}" type="TxLink">
                <a:rPr lang="en-US" sz="1800" b="0" i="0" u="none" strike="noStrike">
                  <a:solidFill>
                    <a:schemeClr val="bg1"/>
                  </a:solidFill>
                  <a:latin typeface="Arial" panose="020B0604020202020204" pitchFamily="34" charset="0"/>
                  <a:ea typeface="Calibri"/>
                  <a:cs typeface="Arial" panose="020B0604020202020204" pitchFamily="34" charset="0"/>
                </a:rPr>
                <a:pPr algn="l"/>
                <a:t>14.07%</a:t>
              </a:fld>
              <a:endParaRPr lang="en-PH" sz="3200" b="1">
                <a:solidFill>
                  <a:schemeClr val="bg1"/>
                </a:solidFill>
                <a:latin typeface="Arial" panose="020B0604020202020204" pitchFamily="34" charset="0"/>
                <a:cs typeface="Arial" panose="020B0604020202020204" pitchFamily="34" charset="0"/>
              </a:endParaRPr>
            </a:p>
          </xdr:txBody>
        </xdr:sp>
        <xdr:sp macro="" textlink="'Pivot overview'!D6">
          <xdr:nvSpPr>
            <xdr:cNvPr id="23" name="Rectangle: Rounded Corners 22">
              <a:extLst>
                <a:ext uri="{FF2B5EF4-FFF2-40B4-BE49-F238E27FC236}">
                  <a16:creationId xmlns:a16="http://schemas.microsoft.com/office/drawing/2014/main" id="{1152B04E-3C81-44FD-96A5-1B83EB597660}"/>
                </a:ext>
              </a:extLst>
            </xdr:cNvPr>
            <xdr:cNvSpPr/>
          </xdr:nvSpPr>
          <xdr:spPr>
            <a:xfrm>
              <a:off x="2429980" y="10322376"/>
              <a:ext cx="1207675" cy="4408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F8670B9-AD85-4770-A7E1-D09EF3E21DB0}" type="TxLink">
                <a:rPr lang="en-US" sz="1800" b="0" i="0" u="none" strike="noStrike">
                  <a:solidFill>
                    <a:schemeClr val="bg1"/>
                  </a:solidFill>
                  <a:latin typeface="Arial" panose="020B0604020202020204" pitchFamily="34" charset="0"/>
                  <a:ea typeface="Calibri"/>
                  <a:cs typeface="Arial" panose="020B0604020202020204" pitchFamily="34" charset="0"/>
                </a:rPr>
                <a:pPr algn="l"/>
                <a:t>11.26%</a:t>
              </a:fld>
              <a:endParaRPr lang="en-PH" sz="3200" b="1">
                <a:solidFill>
                  <a:schemeClr val="bg1"/>
                </a:solidFill>
                <a:latin typeface="Arial" panose="020B0604020202020204" pitchFamily="34" charset="0"/>
                <a:cs typeface="Arial" panose="020B0604020202020204" pitchFamily="34" charset="0"/>
              </a:endParaRPr>
            </a:p>
          </xdr:txBody>
        </xdr:sp>
        <xdr:sp macro="" textlink="'Pivot overview'!D7">
          <xdr:nvSpPr>
            <xdr:cNvPr id="24" name="Rectangle: Rounded Corners 23">
              <a:extLst>
                <a:ext uri="{FF2B5EF4-FFF2-40B4-BE49-F238E27FC236}">
                  <a16:creationId xmlns:a16="http://schemas.microsoft.com/office/drawing/2014/main" id="{5D72915B-0365-4BB5-B034-0E0E03A64349}"/>
                </a:ext>
              </a:extLst>
            </xdr:cNvPr>
            <xdr:cNvSpPr/>
          </xdr:nvSpPr>
          <xdr:spPr>
            <a:xfrm>
              <a:off x="2419240" y="10814955"/>
              <a:ext cx="1077979" cy="4408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E07162E-5D7E-42D6-B402-B4DC6BFD2B95}" type="TxLink">
                <a:rPr lang="en-US" sz="1800" b="0" i="0" u="none" strike="noStrike">
                  <a:solidFill>
                    <a:schemeClr val="bg1"/>
                  </a:solidFill>
                  <a:latin typeface="Arial" panose="020B0604020202020204" pitchFamily="34" charset="0"/>
                  <a:ea typeface="Calibri"/>
                  <a:cs typeface="Arial" panose="020B0604020202020204" pitchFamily="34" charset="0"/>
                </a:rPr>
                <a:pPr algn="l"/>
                <a:t>10.12%</a:t>
              </a:fld>
              <a:endParaRPr lang="en-PH" sz="3200" b="1">
                <a:solidFill>
                  <a:schemeClr val="bg1"/>
                </a:solidFill>
                <a:latin typeface="Arial" panose="020B0604020202020204" pitchFamily="34" charset="0"/>
                <a:cs typeface="Arial" panose="020B0604020202020204" pitchFamily="34" charset="0"/>
              </a:endParaRPr>
            </a:p>
          </xdr:txBody>
        </xdr:sp>
        <xdr:sp macro="" textlink="'Pivot overview'!C2">
          <xdr:nvSpPr>
            <xdr:cNvPr id="26" name="Rectangle: Rounded Corners 25">
              <a:extLst>
                <a:ext uri="{FF2B5EF4-FFF2-40B4-BE49-F238E27FC236}">
                  <a16:creationId xmlns:a16="http://schemas.microsoft.com/office/drawing/2014/main" id="{3AD6F271-80B8-46EF-B00F-39AC2C596C46}"/>
                </a:ext>
              </a:extLst>
            </xdr:cNvPr>
            <xdr:cNvSpPr/>
          </xdr:nvSpPr>
          <xdr:spPr>
            <a:xfrm>
              <a:off x="3611333" y="8169727"/>
              <a:ext cx="1096737" cy="4408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D84CD0E-7FDA-4519-B376-E816B77443A6}" type="TxLink">
                <a:rPr lang="en-US" sz="2000" b="0" i="0" u="none" strike="noStrike">
                  <a:solidFill>
                    <a:schemeClr val="bg1"/>
                  </a:solidFill>
                  <a:latin typeface="Arial" panose="020B0604020202020204" pitchFamily="34" charset="0"/>
                  <a:ea typeface="Calibri"/>
                  <a:cs typeface="Arial" panose="020B0604020202020204" pitchFamily="34" charset="0"/>
                </a:rPr>
                <a:pPr algn="l"/>
                <a:t>2,844</a:t>
              </a:fld>
              <a:endParaRPr lang="en-PH" sz="5400" b="1">
                <a:solidFill>
                  <a:schemeClr val="bg1"/>
                </a:solidFill>
                <a:latin typeface="Arial" panose="020B0604020202020204" pitchFamily="34" charset="0"/>
                <a:cs typeface="Arial" panose="020B0604020202020204" pitchFamily="34" charset="0"/>
              </a:endParaRPr>
            </a:p>
          </xdr:txBody>
        </xdr:sp>
        <xdr:sp macro="" textlink="'Pivot overview'!C3">
          <xdr:nvSpPr>
            <xdr:cNvPr id="27" name="Rectangle: Rounded Corners 26">
              <a:extLst>
                <a:ext uri="{FF2B5EF4-FFF2-40B4-BE49-F238E27FC236}">
                  <a16:creationId xmlns:a16="http://schemas.microsoft.com/office/drawing/2014/main" id="{B60133F5-319D-464E-B28F-816ACCE17026}"/>
                </a:ext>
              </a:extLst>
            </xdr:cNvPr>
            <xdr:cNvSpPr/>
          </xdr:nvSpPr>
          <xdr:spPr>
            <a:xfrm>
              <a:off x="3627662" y="8719457"/>
              <a:ext cx="1039587" cy="40821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7246F9E-4DDD-422D-A417-068078FDD7D6}" type="TxLink">
                <a:rPr lang="en-US" sz="2000" b="0" i="0" u="none" strike="noStrike">
                  <a:solidFill>
                    <a:schemeClr val="bg1"/>
                  </a:solidFill>
                  <a:latin typeface="Arial" panose="020B0604020202020204" pitchFamily="34" charset="0"/>
                  <a:ea typeface="Calibri"/>
                  <a:cs typeface="Arial" panose="020B0604020202020204" pitchFamily="34" charset="0"/>
                </a:rPr>
                <a:pPr algn="l"/>
                <a:t>26</a:t>
              </a:fld>
              <a:endParaRPr lang="en-PH" sz="5400" b="1">
                <a:solidFill>
                  <a:schemeClr val="bg1"/>
                </a:solidFill>
                <a:latin typeface="Arial" panose="020B0604020202020204" pitchFamily="34" charset="0"/>
                <a:cs typeface="Arial" panose="020B0604020202020204" pitchFamily="34" charset="0"/>
              </a:endParaRPr>
            </a:p>
          </xdr:txBody>
        </xdr:sp>
        <xdr:sp macro="" textlink="'Pivot overview'!C4">
          <xdr:nvSpPr>
            <xdr:cNvPr id="28" name="Rectangle: Rounded Corners 27">
              <a:extLst>
                <a:ext uri="{FF2B5EF4-FFF2-40B4-BE49-F238E27FC236}">
                  <a16:creationId xmlns:a16="http://schemas.microsoft.com/office/drawing/2014/main" id="{C8A8FB69-659A-4193-9209-0052E39F3F0B}"/>
                </a:ext>
              </a:extLst>
            </xdr:cNvPr>
            <xdr:cNvSpPr/>
          </xdr:nvSpPr>
          <xdr:spPr>
            <a:xfrm>
              <a:off x="3630384" y="9236524"/>
              <a:ext cx="1009652" cy="3673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290973C-F6C3-4950-8B37-E58E6533A3EE}" type="TxLink">
                <a:rPr lang="en-US" sz="2000" b="0" i="0" u="none" strike="noStrike">
                  <a:solidFill>
                    <a:schemeClr val="bg1"/>
                  </a:solidFill>
                  <a:latin typeface="Arial" panose="020B0604020202020204" pitchFamily="34" charset="0"/>
                  <a:ea typeface="Calibri"/>
                  <a:cs typeface="Arial" panose="020B0604020202020204" pitchFamily="34" charset="0"/>
                </a:rPr>
                <a:pPr algn="l"/>
                <a:t>72,768</a:t>
              </a:fld>
              <a:endParaRPr lang="en-PH" sz="5400" b="1">
                <a:solidFill>
                  <a:schemeClr val="bg1"/>
                </a:solidFill>
                <a:latin typeface="Arial" panose="020B0604020202020204" pitchFamily="34" charset="0"/>
                <a:cs typeface="Arial" panose="020B0604020202020204" pitchFamily="34" charset="0"/>
              </a:endParaRPr>
            </a:p>
          </xdr:txBody>
        </xdr:sp>
        <xdr:sp macro="" textlink="'Pivot overview'!C5">
          <xdr:nvSpPr>
            <xdr:cNvPr id="29" name="Rectangle: Rounded Corners 28">
              <a:extLst>
                <a:ext uri="{FF2B5EF4-FFF2-40B4-BE49-F238E27FC236}">
                  <a16:creationId xmlns:a16="http://schemas.microsoft.com/office/drawing/2014/main" id="{5865BD74-BAF3-4D1A-AA33-648865CDAB37}"/>
                </a:ext>
              </a:extLst>
            </xdr:cNvPr>
            <xdr:cNvSpPr/>
          </xdr:nvSpPr>
          <xdr:spPr>
            <a:xfrm>
              <a:off x="3619497" y="9797141"/>
              <a:ext cx="1102182" cy="39188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9BF807C-5F78-4EC0-8013-8A9182148ECB}" type="TxLink">
                <a:rPr lang="en-US" sz="2000" b="0" i="0" u="none" strike="noStrike">
                  <a:solidFill>
                    <a:schemeClr val="bg1"/>
                  </a:solidFill>
                  <a:latin typeface="Arial" panose="020B0604020202020204" pitchFamily="34" charset="0"/>
                  <a:ea typeface="Calibri"/>
                  <a:cs typeface="Arial" panose="020B0604020202020204" pitchFamily="34" charset="0"/>
                </a:rPr>
                <a:pPr algn="l"/>
                <a:t>16,488</a:t>
              </a:fld>
              <a:endParaRPr lang="en-PH" sz="5400" b="1">
                <a:solidFill>
                  <a:schemeClr val="bg1"/>
                </a:solidFill>
                <a:latin typeface="Arial" panose="020B0604020202020204" pitchFamily="34" charset="0"/>
                <a:cs typeface="Arial" panose="020B0604020202020204" pitchFamily="34" charset="0"/>
              </a:endParaRPr>
            </a:p>
          </xdr:txBody>
        </xdr:sp>
        <xdr:sp macro="" textlink="'Pivot overview'!C7">
          <xdr:nvSpPr>
            <xdr:cNvPr id="31" name="Rectangle: Rounded Corners 30">
              <a:extLst>
                <a:ext uri="{FF2B5EF4-FFF2-40B4-BE49-F238E27FC236}">
                  <a16:creationId xmlns:a16="http://schemas.microsoft.com/office/drawing/2014/main" id="{0869B269-A0D7-4C71-9FA8-5D3A6684B286}"/>
                </a:ext>
              </a:extLst>
            </xdr:cNvPr>
            <xdr:cNvSpPr/>
          </xdr:nvSpPr>
          <xdr:spPr>
            <a:xfrm>
              <a:off x="3597725" y="10809512"/>
              <a:ext cx="1028703" cy="4408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4A7CFEC-3821-43B4-A8D0-2CB7F8913399}" type="TxLink">
                <a:rPr lang="en-US" sz="2000" b="0" i="0" u="none" strike="noStrike">
                  <a:solidFill>
                    <a:schemeClr val="bg1"/>
                  </a:solidFill>
                  <a:latin typeface="Arial" panose="020B0604020202020204" pitchFamily="34" charset="0"/>
                  <a:ea typeface="Calibri"/>
                  <a:cs typeface="Arial" panose="020B0604020202020204" pitchFamily="34" charset="0"/>
                </a:rPr>
                <a:pPr algn="l"/>
                <a:t>11,856</a:t>
              </a:fld>
              <a:endParaRPr lang="en-PH" sz="5400" b="1">
                <a:solidFill>
                  <a:schemeClr val="bg1"/>
                </a:solidFill>
                <a:latin typeface="Arial" panose="020B0604020202020204" pitchFamily="34" charset="0"/>
                <a:cs typeface="Arial" panose="020B0604020202020204" pitchFamily="34" charset="0"/>
              </a:endParaRPr>
            </a:p>
          </xdr:txBody>
        </xdr:sp>
        <xdr:sp macro="" textlink="">
          <xdr:nvSpPr>
            <xdr:cNvPr id="34" name="TextBox 33">
              <a:extLst>
                <a:ext uri="{FF2B5EF4-FFF2-40B4-BE49-F238E27FC236}">
                  <a16:creationId xmlns:a16="http://schemas.microsoft.com/office/drawing/2014/main" id="{7B0055AC-2453-42CD-A55A-51694CFE4EDE}"/>
                </a:ext>
              </a:extLst>
            </xdr:cNvPr>
            <xdr:cNvSpPr txBox="1"/>
          </xdr:nvSpPr>
          <xdr:spPr>
            <a:xfrm>
              <a:off x="503464" y="8191500"/>
              <a:ext cx="31296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rgbClr val="00B050"/>
                  </a:solidFill>
                </a:rPr>
                <a:t>●</a:t>
              </a:r>
            </a:p>
          </xdr:txBody>
        </xdr:sp>
        <xdr:sp macro="" textlink="">
          <xdr:nvSpPr>
            <xdr:cNvPr id="35" name="TextBox 34">
              <a:extLst>
                <a:ext uri="{FF2B5EF4-FFF2-40B4-BE49-F238E27FC236}">
                  <a16:creationId xmlns:a16="http://schemas.microsoft.com/office/drawing/2014/main" id="{8C841F54-7F3A-4FE3-98FC-391073ECBAC8}"/>
                </a:ext>
              </a:extLst>
            </xdr:cNvPr>
            <xdr:cNvSpPr txBox="1"/>
          </xdr:nvSpPr>
          <xdr:spPr>
            <a:xfrm>
              <a:off x="492578" y="8684079"/>
              <a:ext cx="31296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rgbClr val="00B050"/>
                  </a:solidFill>
                </a:rPr>
                <a:t>●</a:t>
              </a:r>
            </a:p>
          </xdr:txBody>
        </xdr:sp>
        <xdr:sp macro="" textlink="">
          <xdr:nvSpPr>
            <xdr:cNvPr id="36" name="TextBox 35">
              <a:extLst>
                <a:ext uri="{FF2B5EF4-FFF2-40B4-BE49-F238E27FC236}">
                  <a16:creationId xmlns:a16="http://schemas.microsoft.com/office/drawing/2014/main" id="{6320FAE0-D8BF-4193-8A8F-B0FDE68C6243}"/>
                </a:ext>
              </a:extLst>
            </xdr:cNvPr>
            <xdr:cNvSpPr txBox="1"/>
          </xdr:nvSpPr>
          <xdr:spPr>
            <a:xfrm>
              <a:off x="495299" y="9285515"/>
              <a:ext cx="31296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rgbClr val="00B050"/>
                  </a:solidFill>
                </a:rPr>
                <a:t>●</a:t>
              </a:r>
            </a:p>
          </xdr:txBody>
        </xdr:sp>
        <xdr:sp macro="" textlink="">
          <xdr:nvSpPr>
            <xdr:cNvPr id="37" name="TextBox 36">
              <a:extLst>
                <a:ext uri="{FF2B5EF4-FFF2-40B4-BE49-F238E27FC236}">
                  <a16:creationId xmlns:a16="http://schemas.microsoft.com/office/drawing/2014/main" id="{B916FD1C-6638-41F4-921D-FE597D153C48}"/>
                </a:ext>
              </a:extLst>
            </xdr:cNvPr>
            <xdr:cNvSpPr txBox="1"/>
          </xdr:nvSpPr>
          <xdr:spPr>
            <a:xfrm>
              <a:off x="484413" y="9818915"/>
              <a:ext cx="31296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rgbClr val="00B050"/>
                  </a:solidFill>
                </a:rPr>
                <a:t>●</a:t>
              </a:r>
            </a:p>
          </xdr:txBody>
        </xdr:sp>
        <xdr:sp macro="" textlink="">
          <xdr:nvSpPr>
            <xdr:cNvPr id="38" name="TextBox 37">
              <a:extLst>
                <a:ext uri="{FF2B5EF4-FFF2-40B4-BE49-F238E27FC236}">
                  <a16:creationId xmlns:a16="http://schemas.microsoft.com/office/drawing/2014/main" id="{F052113B-9289-4BDF-9CAC-E2DFE9E19255}"/>
                </a:ext>
              </a:extLst>
            </xdr:cNvPr>
            <xdr:cNvSpPr txBox="1"/>
          </xdr:nvSpPr>
          <xdr:spPr>
            <a:xfrm>
              <a:off x="487134" y="10325101"/>
              <a:ext cx="31296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rgbClr val="00B050"/>
                  </a:solidFill>
                </a:rPr>
                <a:t>●</a:t>
              </a:r>
            </a:p>
          </xdr:txBody>
        </xdr:sp>
        <xdr:sp macro="" textlink="">
          <xdr:nvSpPr>
            <xdr:cNvPr id="39" name="TextBox 38">
              <a:extLst>
                <a:ext uri="{FF2B5EF4-FFF2-40B4-BE49-F238E27FC236}">
                  <a16:creationId xmlns:a16="http://schemas.microsoft.com/office/drawing/2014/main" id="{DAF21CF9-2B20-4E6A-90B0-F05A76D4630B}"/>
                </a:ext>
              </a:extLst>
            </xdr:cNvPr>
            <xdr:cNvSpPr txBox="1"/>
          </xdr:nvSpPr>
          <xdr:spPr>
            <a:xfrm>
              <a:off x="476248" y="10831287"/>
              <a:ext cx="31296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rgbClr val="00B050"/>
                  </a:solidFill>
                </a:rPr>
                <a:t>●</a:t>
              </a:r>
            </a:p>
          </xdr:txBody>
        </xdr:sp>
      </xdr:grpSp>
    </xdr:grpSp>
    <xdr:clientData/>
  </xdr:twoCellAnchor>
  <xdr:twoCellAnchor editAs="absolute">
    <xdr:from>
      <xdr:col>37</xdr:col>
      <xdr:colOff>484911</xdr:colOff>
      <xdr:row>37</xdr:row>
      <xdr:rowOff>103910</xdr:rowOff>
    </xdr:from>
    <xdr:to>
      <xdr:col>42</xdr:col>
      <xdr:colOff>0</xdr:colOff>
      <xdr:row>60</xdr:row>
      <xdr:rowOff>179368</xdr:rowOff>
    </xdr:to>
    <xdr:graphicFrame macro="">
      <xdr:nvGraphicFramePr>
        <xdr:cNvPr id="16" name="Chart 15">
          <a:extLst>
            <a:ext uri="{FF2B5EF4-FFF2-40B4-BE49-F238E27FC236}">
              <a16:creationId xmlns:a16="http://schemas.microsoft.com/office/drawing/2014/main" id="{AED424C0-9696-4099-963B-5F5723E3A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fPrintsWithSheet="0"/>
  </xdr:twoCellAnchor>
  <xdr:twoCellAnchor>
    <xdr:from>
      <xdr:col>38</xdr:col>
      <xdr:colOff>554180</xdr:colOff>
      <xdr:row>21</xdr:row>
      <xdr:rowOff>155866</xdr:rowOff>
    </xdr:from>
    <xdr:to>
      <xdr:col>40</xdr:col>
      <xdr:colOff>34636</xdr:colOff>
      <xdr:row>25</xdr:row>
      <xdr:rowOff>17320</xdr:rowOff>
    </xdr:to>
    <xdr:sp macro="" textlink="">
      <xdr:nvSpPr>
        <xdr:cNvPr id="41" name="Rectangle: Rounded Corners 40">
          <a:extLst>
            <a:ext uri="{FF2B5EF4-FFF2-40B4-BE49-F238E27FC236}">
              <a16:creationId xmlns:a16="http://schemas.microsoft.com/office/drawing/2014/main" id="{481F655D-4CAD-43CD-B67A-4013161167EC}"/>
            </a:ext>
          </a:extLst>
        </xdr:cNvPr>
        <xdr:cNvSpPr/>
      </xdr:nvSpPr>
      <xdr:spPr>
        <a:xfrm>
          <a:off x="23587362" y="3255821"/>
          <a:ext cx="692729" cy="6234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3600" b="1" baseline="0">
              <a:solidFill>
                <a:srgbClr val="E0AE20"/>
              </a:solidFill>
              <a:latin typeface="Arial" panose="020B0604020202020204" pitchFamily="34" charset="0"/>
              <a:cs typeface="Arial" panose="020B0604020202020204" pitchFamily="34" charset="0"/>
            </a:rPr>
            <a:t>x</a:t>
          </a:r>
          <a:r>
            <a:rPr lang="en-PH" sz="3600" b="1" baseline="0">
              <a:latin typeface="Arial" panose="020B0604020202020204" pitchFamily="34" charset="0"/>
              <a:cs typeface="Arial" panose="020B0604020202020204" pitchFamily="34" charset="0"/>
            </a:rPr>
            <a:t>̅ </a:t>
          </a:r>
          <a:endParaRPr lang="en-PH" sz="4800" b="1">
            <a:latin typeface="Arial" panose="020B0604020202020204" pitchFamily="34" charset="0"/>
            <a:cs typeface="Arial" panose="020B0604020202020204" pitchFamily="34" charset="0"/>
          </a:endParaRPr>
        </a:p>
      </xdr:txBody>
    </xdr:sp>
    <xdr:clientData/>
  </xdr:twoCellAnchor>
  <xdr:twoCellAnchor>
    <xdr:from>
      <xdr:col>37</xdr:col>
      <xdr:colOff>329046</xdr:colOff>
      <xdr:row>23</xdr:row>
      <xdr:rowOff>103908</xdr:rowOff>
    </xdr:from>
    <xdr:to>
      <xdr:col>41</xdr:col>
      <xdr:colOff>432955</xdr:colOff>
      <xdr:row>34</xdr:row>
      <xdr:rowOff>69271</xdr:rowOff>
    </xdr:to>
    <xdr:sp macro="" textlink="'Pivot overview'!AE2">
      <xdr:nvSpPr>
        <xdr:cNvPr id="47" name="Rectangle: Rounded Corners 46">
          <a:extLst>
            <a:ext uri="{FF2B5EF4-FFF2-40B4-BE49-F238E27FC236}">
              <a16:creationId xmlns:a16="http://schemas.microsoft.com/office/drawing/2014/main" id="{1DB7649B-9673-4C14-9B69-CE541D360AA2}"/>
            </a:ext>
          </a:extLst>
        </xdr:cNvPr>
        <xdr:cNvSpPr/>
      </xdr:nvSpPr>
      <xdr:spPr>
        <a:xfrm>
          <a:off x="22756091" y="3584863"/>
          <a:ext cx="2528455" cy="206086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2400" b="0">
              <a:solidFill>
                <a:schemeClr val="bg1"/>
              </a:solidFill>
              <a:latin typeface="Arial" panose="020B0604020202020204" pitchFamily="34" charset="0"/>
              <a:cs typeface="Arial" panose="020B0604020202020204" pitchFamily="34" charset="0"/>
            </a:rPr>
            <a:t>Average</a:t>
          </a:r>
          <a:r>
            <a:rPr lang="en-PH" sz="8000" b="0" baseline="0">
              <a:solidFill>
                <a:schemeClr val="bg1"/>
              </a:solidFill>
              <a:latin typeface="Arial" panose="020B0604020202020204" pitchFamily="34" charset="0"/>
              <a:cs typeface="Arial" panose="020B0604020202020204" pitchFamily="34" charset="0"/>
            </a:rPr>
            <a:t> </a:t>
          </a:r>
          <a:r>
            <a:rPr lang="en-PH" sz="1800" b="0" baseline="0">
              <a:solidFill>
                <a:schemeClr val="bg1"/>
              </a:solidFill>
              <a:latin typeface="Arial" panose="020B0604020202020204" pitchFamily="34" charset="0"/>
              <a:cs typeface="Arial" panose="020B0604020202020204" pitchFamily="34" charset="0"/>
            </a:rPr>
            <a:t>Monthly profit</a:t>
          </a:r>
          <a:endParaRPr lang="en-PH" sz="8000" b="0">
            <a:solidFill>
              <a:schemeClr val="bg1"/>
            </a:solidFill>
            <a:latin typeface="Arial" panose="020B0604020202020204" pitchFamily="34" charset="0"/>
            <a:cs typeface="Arial" panose="020B0604020202020204" pitchFamily="34" charset="0"/>
          </a:endParaRPr>
        </a:p>
      </xdr:txBody>
    </xdr:sp>
    <xdr:clientData/>
  </xdr:twoCellAnchor>
  <xdr:twoCellAnchor>
    <xdr:from>
      <xdr:col>37</xdr:col>
      <xdr:colOff>377537</xdr:colOff>
      <xdr:row>60</xdr:row>
      <xdr:rowOff>103910</xdr:rowOff>
    </xdr:from>
    <xdr:to>
      <xdr:col>41</xdr:col>
      <xdr:colOff>481446</xdr:colOff>
      <xdr:row>64</xdr:row>
      <xdr:rowOff>83127</xdr:rowOff>
    </xdr:to>
    <xdr:sp macro="" textlink="'Pivot overview'!$Z$14">
      <xdr:nvSpPr>
        <xdr:cNvPr id="32" name="Rectangle: Rounded Corners 31">
          <a:extLst>
            <a:ext uri="{FF2B5EF4-FFF2-40B4-BE49-F238E27FC236}">
              <a16:creationId xmlns:a16="http://schemas.microsoft.com/office/drawing/2014/main" id="{C2588CD2-1E67-403F-AD7B-6787C4CD8011}"/>
            </a:ext>
          </a:extLst>
        </xdr:cNvPr>
        <xdr:cNvSpPr/>
      </xdr:nvSpPr>
      <xdr:spPr>
        <a:xfrm>
          <a:off x="22804582" y="9906001"/>
          <a:ext cx="2528455" cy="74121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026CBD-979B-4081-B2FD-4CB9F90B4DFC}" type="TxLink">
            <a:rPr lang="en-US" sz="3200" b="0" i="0" u="none" strike="noStrike">
              <a:solidFill>
                <a:schemeClr val="bg1"/>
              </a:solidFill>
              <a:latin typeface="Arial" panose="020B0604020202020204" pitchFamily="34" charset="0"/>
              <a:ea typeface="Calibri"/>
              <a:cs typeface="Arial" panose="020B0604020202020204" pitchFamily="34" charset="0"/>
            </a:rPr>
            <a:pPr algn="ctr"/>
            <a:t>144,176.67</a:t>
          </a:fld>
          <a:endParaRPr lang="en-PH" sz="28700" b="0">
            <a:solidFill>
              <a:schemeClr val="bg1"/>
            </a:solidFill>
            <a:latin typeface="Arial" panose="020B0604020202020204" pitchFamily="34" charset="0"/>
            <a:cs typeface="Arial" panose="020B0604020202020204" pitchFamily="34" charset="0"/>
          </a:endParaRPr>
        </a:p>
      </xdr:txBody>
    </xdr:sp>
    <xdr:clientData/>
  </xdr:twoCellAnchor>
  <xdr:twoCellAnchor>
    <xdr:from>
      <xdr:col>37</xdr:col>
      <xdr:colOff>398320</xdr:colOff>
      <xdr:row>77</xdr:row>
      <xdr:rowOff>121227</xdr:rowOff>
    </xdr:from>
    <xdr:to>
      <xdr:col>41</xdr:col>
      <xdr:colOff>381000</xdr:colOff>
      <xdr:row>89</xdr:row>
      <xdr:rowOff>51954</xdr:rowOff>
    </xdr:to>
    <xdr:graphicFrame macro="">
      <xdr:nvGraphicFramePr>
        <xdr:cNvPr id="49" name="Chart 48">
          <a:extLst>
            <a:ext uri="{FF2B5EF4-FFF2-40B4-BE49-F238E27FC236}">
              <a16:creationId xmlns:a16="http://schemas.microsoft.com/office/drawing/2014/main" id="{613DB3D6-2DD9-4260-A813-AC37A5A09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38</xdr:col>
      <xdr:colOff>363680</xdr:colOff>
      <xdr:row>66</xdr:row>
      <xdr:rowOff>103909</xdr:rowOff>
    </xdr:from>
    <xdr:to>
      <xdr:col>40</xdr:col>
      <xdr:colOff>432952</xdr:colOff>
      <xdr:row>69</xdr:row>
      <xdr:rowOff>155864</xdr:rowOff>
    </xdr:to>
    <xdr:sp macro="" textlink="">
      <xdr:nvSpPr>
        <xdr:cNvPr id="51" name="Rectangle: Rounded Corners 50">
          <a:extLst>
            <a:ext uri="{FF2B5EF4-FFF2-40B4-BE49-F238E27FC236}">
              <a16:creationId xmlns:a16="http://schemas.microsoft.com/office/drawing/2014/main" id="{7C0A7028-26DC-44CC-9298-3126F0FC3EF4}"/>
            </a:ext>
          </a:extLst>
        </xdr:cNvPr>
        <xdr:cNvSpPr/>
      </xdr:nvSpPr>
      <xdr:spPr>
        <a:xfrm>
          <a:off x="23396862" y="11049000"/>
          <a:ext cx="1281545" cy="62345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2800" b="0" baseline="0">
              <a:solidFill>
                <a:schemeClr val="bg1"/>
              </a:solidFill>
              <a:latin typeface="Arial" panose="020B0604020202020204" pitchFamily="34" charset="0"/>
              <a:cs typeface="Arial" panose="020B0604020202020204" pitchFamily="34" charset="0"/>
            </a:rPr>
            <a:t>B2C</a:t>
          </a:r>
          <a:r>
            <a:rPr lang="en-PH" sz="3600" b="0" baseline="0">
              <a:solidFill>
                <a:schemeClr val="bg1"/>
              </a:solidFill>
              <a:latin typeface="Arial" panose="020B0604020202020204" pitchFamily="34" charset="0"/>
              <a:cs typeface="Arial" panose="020B0604020202020204" pitchFamily="34" charset="0"/>
            </a:rPr>
            <a:t> </a:t>
          </a:r>
          <a:endParaRPr lang="en-PH" sz="4800" b="0">
            <a:solidFill>
              <a:schemeClr val="bg1"/>
            </a:solidFill>
            <a:latin typeface="Arial" panose="020B0604020202020204" pitchFamily="34" charset="0"/>
            <a:cs typeface="Arial" panose="020B0604020202020204" pitchFamily="34" charset="0"/>
          </a:endParaRPr>
        </a:p>
      </xdr:txBody>
    </xdr:sp>
    <xdr:clientData/>
  </xdr:twoCellAnchor>
  <xdr:twoCellAnchor>
    <xdr:from>
      <xdr:col>38</xdr:col>
      <xdr:colOff>360217</xdr:colOff>
      <xdr:row>88</xdr:row>
      <xdr:rowOff>65810</xdr:rowOff>
    </xdr:from>
    <xdr:to>
      <xdr:col>40</xdr:col>
      <xdr:colOff>429489</xdr:colOff>
      <xdr:row>91</xdr:row>
      <xdr:rowOff>117765</xdr:rowOff>
    </xdr:to>
    <xdr:sp macro="" textlink="">
      <xdr:nvSpPr>
        <xdr:cNvPr id="52" name="Rectangle: Rounded Corners 51">
          <a:extLst>
            <a:ext uri="{FF2B5EF4-FFF2-40B4-BE49-F238E27FC236}">
              <a16:creationId xmlns:a16="http://schemas.microsoft.com/office/drawing/2014/main" id="{E1521F39-6B40-4B39-B7C2-544F1B91CC79}"/>
            </a:ext>
          </a:extLst>
        </xdr:cNvPr>
        <xdr:cNvSpPr/>
      </xdr:nvSpPr>
      <xdr:spPr>
        <a:xfrm>
          <a:off x="23393399" y="15201901"/>
          <a:ext cx="1281545" cy="62345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2800" b="0" baseline="0">
              <a:solidFill>
                <a:schemeClr val="bg1"/>
              </a:solidFill>
              <a:latin typeface="Arial" panose="020B0604020202020204" pitchFamily="34" charset="0"/>
              <a:cs typeface="Arial" panose="020B0604020202020204" pitchFamily="34" charset="0"/>
            </a:rPr>
            <a:t>B2B</a:t>
          </a:r>
          <a:r>
            <a:rPr lang="en-PH" sz="3600" b="0" baseline="0">
              <a:solidFill>
                <a:schemeClr val="bg1"/>
              </a:solidFill>
              <a:latin typeface="Arial" panose="020B0604020202020204" pitchFamily="34" charset="0"/>
              <a:cs typeface="Arial" panose="020B0604020202020204" pitchFamily="34" charset="0"/>
            </a:rPr>
            <a:t> </a:t>
          </a:r>
          <a:endParaRPr lang="en-PH" sz="4800" b="0">
            <a:solidFill>
              <a:schemeClr val="bg1"/>
            </a:solidFill>
            <a:latin typeface="Arial" panose="020B0604020202020204" pitchFamily="34" charset="0"/>
            <a:cs typeface="Arial" panose="020B0604020202020204" pitchFamily="34" charset="0"/>
          </a:endParaRPr>
        </a:p>
      </xdr:txBody>
    </xdr:sp>
    <xdr:clientData/>
  </xdr:twoCellAnchor>
  <xdr:twoCellAnchor>
    <xdr:from>
      <xdr:col>37</xdr:col>
      <xdr:colOff>238989</xdr:colOff>
      <xdr:row>95</xdr:row>
      <xdr:rowOff>83127</xdr:rowOff>
    </xdr:from>
    <xdr:to>
      <xdr:col>42</xdr:col>
      <xdr:colOff>0</xdr:colOff>
      <xdr:row>98</xdr:row>
      <xdr:rowOff>69273</xdr:rowOff>
    </xdr:to>
    <xdr:sp macro="" textlink="'Pivot overview'!AL2">
      <xdr:nvSpPr>
        <xdr:cNvPr id="54" name="Rectangle: Rounded Corners 53">
          <a:extLst>
            <a:ext uri="{FF2B5EF4-FFF2-40B4-BE49-F238E27FC236}">
              <a16:creationId xmlns:a16="http://schemas.microsoft.com/office/drawing/2014/main" id="{33F6AFFB-CF46-4BC8-98D1-6E2385BFD8D9}"/>
            </a:ext>
          </a:extLst>
        </xdr:cNvPr>
        <xdr:cNvSpPr/>
      </xdr:nvSpPr>
      <xdr:spPr>
        <a:xfrm>
          <a:off x="22666034" y="16552718"/>
          <a:ext cx="2791693" cy="5576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68A9F3-3215-457B-A2FF-375BB31C6D48}" type="TxLink">
            <a:rPr lang="en-US" sz="2400" b="0" i="0" u="none" strike="noStrike">
              <a:solidFill>
                <a:schemeClr val="bg1"/>
              </a:solidFill>
              <a:latin typeface="Arial" panose="020B0604020202020204" pitchFamily="34" charset="0"/>
              <a:ea typeface="Calibri"/>
              <a:cs typeface="Arial" panose="020B0604020202020204" pitchFamily="34" charset="0"/>
            </a:rPr>
            <a:pPr algn="ctr"/>
            <a:t> 459,822.86 </a:t>
          </a:fld>
          <a:endParaRPr lang="en-PH" sz="85700" b="1">
            <a:solidFill>
              <a:schemeClr val="bg1"/>
            </a:solidFill>
            <a:latin typeface="Arial" panose="020B0604020202020204" pitchFamily="34" charset="0"/>
            <a:cs typeface="Arial" panose="020B0604020202020204" pitchFamily="34" charset="0"/>
          </a:endParaRPr>
        </a:p>
      </xdr:txBody>
    </xdr:sp>
    <xdr:clientData/>
  </xdr:twoCellAnchor>
  <xdr:twoCellAnchor>
    <xdr:from>
      <xdr:col>38</xdr:col>
      <xdr:colOff>27708</xdr:colOff>
      <xdr:row>92</xdr:row>
      <xdr:rowOff>27709</xdr:rowOff>
    </xdr:from>
    <xdr:to>
      <xdr:col>41</xdr:col>
      <xdr:colOff>304799</xdr:colOff>
      <xdr:row>95</xdr:row>
      <xdr:rowOff>45027</xdr:rowOff>
    </xdr:to>
    <xdr:sp macro="" textlink="'Pivot overview'!AM2">
      <xdr:nvSpPr>
        <xdr:cNvPr id="56" name="Rectangle: Rounded Corners 55">
          <a:extLst>
            <a:ext uri="{FF2B5EF4-FFF2-40B4-BE49-F238E27FC236}">
              <a16:creationId xmlns:a16="http://schemas.microsoft.com/office/drawing/2014/main" id="{AFD0960D-3D70-408D-BA81-1D92953FA882}"/>
            </a:ext>
          </a:extLst>
        </xdr:cNvPr>
        <xdr:cNvSpPr/>
      </xdr:nvSpPr>
      <xdr:spPr>
        <a:xfrm>
          <a:off x="23060890" y="15925800"/>
          <a:ext cx="2095500" cy="588818"/>
        </a:xfrm>
        <a:prstGeom prst="roundRect">
          <a:avLst/>
        </a:prstGeom>
        <a:solidFill>
          <a:srgbClr val="1010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384F05-2CEF-4642-83D3-5B5599057EB9}" type="TxLink">
            <a:rPr lang="en-US" sz="2400" b="0" i="0" u="none" strike="noStrike">
              <a:solidFill>
                <a:schemeClr val="bg1"/>
              </a:solidFill>
              <a:latin typeface="Arial" panose="020B0604020202020204" pitchFamily="34" charset="0"/>
              <a:ea typeface="Calibri"/>
              <a:cs typeface="Arial" panose="020B0604020202020204" pitchFamily="34" charset="0"/>
            </a:rPr>
            <a:pPr algn="ctr"/>
            <a:t>63.79%</a:t>
          </a:fld>
          <a:endParaRPr lang="en-PH" sz="19900" b="1">
            <a:solidFill>
              <a:schemeClr val="bg1"/>
            </a:solidFill>
            <a:latin typeface="Arial" panose="020B0604020202020204" pitchFamily="34" charset="0"/>
            <a:cs typeface="Arial" panose="020B0604020202020204" pitchFamily="34" charset="0"/>
          </a:endParaRPr>
        </a:p>
      </xdr:txBody>
    </xdr:sp>
    <xdr:clientData/>
  </xdr:twoCellAnchor>
  <xdr:twoCellAnchor>
    <xdr:from>
      <xdr:col>37</xdr:col>
      <xdr:colOff>381000</xdr:colOff>
      <xdr:row>73</xdr:row>
      <xdr:rowOff>86590</xdr:rowOff>
    </xdr:from>
    <xdr:to>
      <xdr:col>41</xdr:col>
      <xdr:colOff>381000</xdr:colOff>
      <xdr:row>77</xdr:row>
      <xdr:rowOff>17318</xdr:rowOff>
    </xdr:to>
    <xdr:sp macro="" textlink="'Pivot overview'!AL3">
      <xdr:nvSpPr>
        <xdr:cNvPr id="57" name="Rectangle: Rounded Corners 56">
          <a:extLst>
            <a:ext uri="{FF2B5EF4-FFF2-40B4-BE49-F238E27FC236}">
              <a16:creationId xmlns:a16="http://schemas.microsoft.com/office/drawing/2014/main" id="{69477662-FC6D-40B6-8C38-61259CE624AE}"/>
            </a:ext>
          </a:extLst>
        </xdr:cNvPr>
        <xdr:cNvSpPr/>
      </xdr:nvSpPr>
      <xdr:spPr>
        <a:xfrm>
          <a:off x="22808045" y="12365181"/>
          <a:ext cx="2424546" cy="6927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E8F1635-A161-446C-B14E-E4B24A705C6C}" type="TxLink">
            <a:rPr lang="en-US" sz="2400" b="0" i="0" u="none" strike="noStrike">
              <a:solidFill>
                <a:schemeClr val="bg1"/>
              </a:solidFill>
              <a:latin typeface="Arial" panose="020B0604020202020204" pitchFamily="34" charset="0"/>
              <a:ea typeface="Calibri"/>
              <a:cs typeface="Arial" panose="020B0604020202020204" pitchFamily="34" charset="0"/>
            </a:rPr>
            <a:pPr algn="ctr"/>
            <a:t> 261,060.48 </a:t>
          </a:fld>
          <a:endParaRPr lang="en-PH" sz="41300" b="1">
            <a:solidFill>
              <a:schemeClr val="bg1"/>
            </a:solidFill>
            <a:latin typeface="Arial" panose="020B0604020202020204" pitchFamily="34" charset="0"/>
            <a:cs typeface="Arial" panose="020B0604020202020204" pitchFamily="34" charset="0"/>
          </a:endParaRPr>
        </a:p>
      </xdr:txBody>
    </xdr:sp>
    <xdr:clientData/>
  </xdr:twoCellAnchor>
  <xdr:twoCellAnchor>
    <xdr:from>
      <xdr:col>16</xdr:col>
      <xdr:colOff>503464</xdr:colOff>
      <xdr:row>37</xdr:row>
      <xdr:rowOff>122464</xdr:rowOff>
    </xdr:from>
    <xdr:to>
      <xdr:col>22</xdr:col>
      <xdr:colOff>51955</xdr:colOff>
      <xdr:row>54</xdr:row>
      <xdr:rowOff>69273</xdr:rowOff>
    </xdr:to>
    <xdr:cxnSp macro="">
      <xdr:nvCxnSpPr>
        <xdr:cNvPr id="97" name="Straight Connector 96">
          <a:extLst>
            <a:ext uri="{FF2B5EF4-FFF2-40B4-BE49-F238E27FC236}">
              <a16:creationId xmlns:a16="http://schemas.microsoft.com/office/drawing/2014/main" id="{7BE578F8-4ABE-4979-87FF-B4B97588D6BF}"/>
            </a:ext>
          </a:extLst>
        </xdr:cNvPr>
        <xdr:cNvCxnSpPr/>
      </xdr:nvCxnSpPr>
      <xdr:spPr>
        <a:xfrm flipH="1" flipV="1">
          <a:off x="10300607" y="6286500"/>
          <a:ext cx="3222419" cy="3185309"/>
        </a:xfrm>
        <a:prstGeom prst="line">
          <a:avLst/>
        </a:prstGeom>
        <a:ln w="38100">
          <a:gradFill>
            <a:gsLst>
              <a:gs pos="76000">
                <a:srgbClr val="1336E3"/>
              </a:gs>
              <a:gs pos="22000">
                <a:srgbClr val="5ED4CE"/>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447552</xdr:colOff>
      <xdr:row>93</xdr:row>
      <xdr:rowOff>41564</xdr:rowOff>
    </xdr:from>
    <xdr:to>
      <xdr:col>24</xdr:col>
      <xdr:colOff>83127</xdr:colOff>
      <xdr:row>95</xdr:row>
      <xdr:rowOff>152399</xdr:rowOff>
    </xdr:to>
    <xdr:sp macro="" textlink="'Pivot overview'!$K$4">
      <xdr:nvSpPr>
        <xdr:cNvPr id="146" name="Rectangle: Rounded Corners 145">
          <a:extLst>
            <a:ext uri="{FF2B5EF4-FFF2-40B4-BE49-F238E27FC236}">
              <a16:creationId xmlns:a16="http://schemas.microsoft.com/office/drawing/2014/main" id="{90C99BDC-F38C-40FF-A8EC-95E118CCAB2A}"/>
            </a:ext>
          </a:extLst>
        </xdr:cNvPr>
        <xdr:cNvSpPr/>
      </xdr:nvSpPr>
      <xdr:spPr>
        <a:xfrm>
          <a:off x="13176416" y="16130155"/>
          <a:ext cx="1453984" cy="49183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E161321-5F72-4EFD-A5EC-58E278944076}" type="TxLink">
            <a:rPr lang="en-US" sz="2000" b="0" i="0" u="none" strike="noStrike">
              <a:solidFill>
                <a:schemeClr val="bg1"/>
              </a:solidFill>
              <a:latin typeface="Arial" panose="020B0604020202020204" pitchFamily="34" charset="0"/>
              <a:ea typeface="Calibri"/>
              <a:cs typeface="Arial" panose="020B0604020202020204" pitchFamily="34" charset="0"/>
            </a:rPr>
            <a:pPr algn="l"/>
            <a:t>Licensing</a:t>
          </a:fld>
          <a:endParaRPr lang="en-PH"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535564</xdr:colOff>
      <xdr:row>73</xdr:row>
      <xdr:rowOff>-1</xdr:rowOff>
    </xdr:from>
    <xdr:to>
      <xdr:col>14</xdr:col>
      <xdr:colOff>294408</xdr:colOff>
      <xdr:row>80</xdr:row>
      <xdr:rowOff>121227</xdr:rowOff>
    </xdr:to>
    <xdr:grpSp>
      <xdr:nvGrpSpPr>
        <xdr:cNvPr id="151" name="Group 150">
          <a:extLst>
            <a:ext uri="{FF2B5EF4-FFF2-40B4-BE49-F238E27FC236}">
              <a16:creationId xmlns:a16="http://schemas.microsoft.com/office/drawing/2014/main" id="{AF830ABE-820E-4AAE-A8B8-1746816F42D6}"/>
            </a:ext>
          </a:extLst>
        </xdr:cNvPr>
        <xdr:cNvGrpSpPr/>
      </xdr:nvGrpSpPr>
      <xdr:grpSpPr>
        <a:xfrm>
          <a:off x="7345939" y="12977812"/>
          <a:ext cx="1616219" cy="1454728"/>
          <a:chOff x="19413681" y="3948544"/>
          <a:chExt cx="1108364" cy="987138"/>
        </a:xfrm>
      </xdr:grpSpPr>
      <xdr:sp macro="" textlink="">
        <xdr:nvSpPr>
          <xdr:cNvPr id="152" name="Flowchart: Connector 151">
            <a:extLst>
              <a:ext uri="{FF2B5EF4-FFF2-40B4-BE49-F238E27FC236}">
                <a16:creationId xmlns:a16="http://schemas.microsoft.com/office/drawing/2014/main" id="{0275F052-4203-EECD-FD16-CF7CA7068EBF}"/>
              </a:ext>
            </a:extLst>
          </xdr:cNvPr>
          <xdr:cNvSpPr/>
        </xdr:nvSpPr>
        <xdr:spPr>
          <a:xfrm>
            <a:off x="19413681" y="3948544"/>
            <a:ext cx="1108364" cy="987138"/>
          </a:xfrm>
          <a:prstGeom prst="flowChartConnector">
            <a:avLst/>
          </a:prstGeom>
          <a:solidFill>
            <a:srgbClr val="4BAC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H" sz="1100"/>
          </a:p>
        </xdr:txBody>
      </xdr:sp>
      <xdr:sp macro="" textlink="'Pivot overview'!AU2">
        <xdr:nvSpPr>
          <xdr:cNvPr id="153" name="Flowchart: Connector 152">
            <a:extLst>
              <a:ext uri="{FF2B5EF4-FFF2-40B4-BE49-F238E27FC236}">
                <a16:creationId xmlns:a16="http://schemas.microsoft.com/office/drawing/2014/main" id="{10EBEF66-E95F-B4F1-3A14-5B4EC527B337}"/>
              </a:ext>
            </a:extLst>
          </xdr:cNvPr>
          <xdr:cNvSpPr/>
        </xdr:nvSpPr>
        <xdr:spPr>
          <a:xfrm>
            <a:off x="19508140" y="4025903"/>
            <a:ext cx="917863" cy="848591"/>
          </a:xfrm>
          <a:prstGeom prst="flowChartConnector">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E974A5-5542-4F51-BC3B-6DE8ABB23DF0}" type="TxLink">
              <a:rPr lang="en-US" sz="1800" b="0" i="0" u="none" strike="noStrike">
                <a:solidFill>
                  <a:schemeClr val="bg1"/>
                </a:solidFill>
                <a:latin typeface="Arial" panose="020B0604020202020204" pitchFamily="34" charset="0"/>
                <a:ea typeface="Calibri"/>
                <a:cs typeface="Arial" panose="020B0604020202020204" pitchFamily="34" charset="0"/>
              </a:rPr>
              <a:pPr algn="ctr"/>
              <a:t>16.3%</a:t>
            </a:fld>
            <a:endParaRPr lang="en-PH" sz="180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22</xdr:col>
      <xdr:colOff>277091</xdr:colOff>
      <xdr:row>103</xdr:row>
      <xdr:rowOff>139473</xdr:rowOff>
    </xdr:from>
    <xdr:to>
      <xdr:col>24</xdr:col>
      <xdr:colOff>588817</xdr:colOff>
      <xdr:row>111</xdr:row>
      <xdr:rowOff>17318</xdr:rowOff>
    </xdr:to>
    <xdr:grpSp>
      <xdr:nvGrpSpPr>
        <xdr:cNvPr id="161" name="Group 160">
          <a:extLst>
            <a:ext uri="{FF2B5EF4-FFF2-40B4-BE49-F238E27FC236}">
              <a16:creationId xmlns:a16="http://schemas.microsoft.com/office/drawing/2014/main" id="{AE6D5CBA-E44B-4C7A-90F3-C3450B098E2F}"/>
            </a:ext>
          </a:extLst>
        </xdr:cNvPr>
        <xdr:cNvGrpSpPr/>
      </xdr:nvGrpSpPr>
      <xdr:grpSpPr>
        <a:xfrm>
          <a:off x="13897841" y="18832286"/>
          <a:ext cx="1549976" cy="1401845"/>
          <a:chOff x="19413681" y="3948544"/>
          <a:chExt cx="1108364" cy="987138"/>
        </a:xfrm>
      </xdr:grpSpPr>
      <xdr:sp macro="" textlink="">
        <xdr:nvSpPr>
          <xdr:cNvPr id="162" name="Flowchart: Connector 161">
            <a:extLst>
              <a:ext uri="{FF2B5EF4-FFF2-40B4-BE49-F238E27FC236}">
                <a16:creationId xmlns:a16="http://schemas.microsoft.com/office/drawing/2014/main" id="{529C3D14-5F1B-3E97-A63D-D83CE6C6965F}"/>
              </a:ext>
            </a:extLst>
          </xdr:cNvPr>
          <xdr:cNvSpPr/>
        </xdr:nvSpPr>
        <xdr:spPr>
          <a:xfrm>
            <a:off x="19413681" y="3948544"/>
            <a:ext cx="1108364" cy="987138"/>
          </a:xfrm>
          <a:prstGeom prst="flowChartConnector">
            <a:avLst/>
          </a:prstGeom>
          <a:solidFill>
            <a:srgbClr val="4BAC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H" sz="1800">
              <a:latin typeface="Arial" panose="020B0604020202020204" pitchFamily="34" charset="0"/>
              <a:cs typeface="Arial" panose="020B0604020202020204" pitchFamily="34" charset="0"/>
            </a:endParaRPr>
          </a:p>
        </xdr:txBody>
      </xdr:sp>
      <xdr:sp macro="" textlink="'Pivot overview'!AU10">
        <xdr:nvSpPr>
          <xdr:cNvPr id="163" name="Flowchart: Connector 162">
            <a:extLst>
              <a:ext uri="{FF2B5EF4-FFF2-40B4-BE49-F238E27FC236}">
                <a16:creationId xmlns:a16="http://schemas.microsoft.com/office/drawing/2014/main" id="{64FD83B2-C2C2-6BF7-DBBF-533F67345A94}"/>
              </a:ext>
            </a:extLst>
          </xdr:cNvPr>
          <xdr:cNvSpPr/>
        </xdr:nvSpPr>
        <xdr:spPr>
          <a:xfrm>
            <a:off x="19517591" y="4025554"/>
            <a:ext cx="917863" cy="848591"/>
          </a:xfrm>
          <a:prstGeom prst="flowChartConnector">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E74B92-46C8-4018-A199-8B2FC4934B2A}" type="TxLink">
              <a:rPr lang="en-US" sz="1800" b="0" i="0" u="none" strike="noStrike">
                <a:solidFill>
                  <a:schemeClr val="bg1"/>
                </a:solidFill>
                <a:latin typeface="Arial" panose="020B0604020202020204" pitchFamily="34" charset="0"/>
                <a:ea typeface="Calibri"/>
                <a:cs typeface="Arial" panose="020B0604020202020204" pitchFamily="34" charset="0"/>
              </a:rPr>
              <a:pPr algn="ctr"/>
              <a:t>21.8%</a:t>
            </a:fld>
            <a:endParaRPr lang="en-PH" sz="180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23</xdr:col>
      <xdr:colOff>13607</xdr:colOff>
      <xdr:row>98</xdr:row>
      <xdr:rowOff>163285</xdr:rowOff>
    </xdr:from>
    <xdr:to>
      <xdr:col>23</xdr:col>
      <xdr:colOff>242455</xdr:colOff>
      <xdr:row>103</xdr:row>
      <xdr:rowOff>173181</xdr:rowOff>
    </xdr:to>
    <xdr:cxnSp macro="">
      <xdr:nvCxnSpPr>
        <xdr:cNvPr id="164" name="Straight Connector 163">
          <a:extLst>
            <a:ext uri="{FF2B5EF4-FFF2-40B4-BE49-F238E27FC236}">
              <a16:creationId xmlns:a16="http://schemas.microsoft.com/office/drawing/2014/main" id="{607441DD-85A4-4444-921E-D96AC049B275}"/>
            </a:ext>
          </a:extLst>
        </xdr:cNvPr>
        <xdr:cNvCxnSpPr/>
      </xdr:nvCxnSpPr>
      <xdr:spPr>
        <a:xfrm>
          <a:off x="14097000" y="17947821"/>
          <a:ext cx="228848" cy="962396"/>
        </a:xfrm>
        <a:prstGeom prst="line">
          <a:avLst/>
        </a:prstGeom>
        <a:ln w="76200">
          <a:gradFill>
            <a:gsLst>
              <a:gs pos="26000">
                <a:srgbClr val="5ED4CE"/>
              </a:gs>
              <a:gs pos="79000">
                <a:srgbClr val="11695A"/>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513301</xdr:colOff>
      <xdr:row>78</xdr:row>
      <xdr:rowOff>78858</xdr:rowOff>
    </xdr:from>
    <xdr:to>
      <xdr:col>33</xdr:col>
      <xdr:colOff>225135</xdr:colOff>
      <xdr:row>85</xdr:row>
      <xdr:rowOff>69272</xdr:rowOff>
    </xdr:to>
    <xdr:grpSp>
      <xdr:nvGrpSpPr>
        <xdr:cNvPr id="172" name="Group 171">
          <a:extLst>
            <a:ext uri="{FF2B5EF4-FFF2-40B4-BE49-F238E27FC236}">
              <a16:creationId xmlns:a16="http://schemas.microsoft.com/office/drawing/2014/main" id="{EFF50805-1A38-42BA-AD84-006CDC16AFB6}"/>
            </a:ext>
          </a:extLst>
        </xdr:cNvPr>
        <xdr:cNvGrpSpPr/>
      </xdr:nvGrpSpPr>
      <xdr:grpSpPr>
        <a:xfrm>
          <a:off x="19087051" y="14009171"/>
          <a:ext cx="1569209" cy="1323914"/>
          <a:chOff x="19413681" y="3948544"/>
          <a:chExt cx="1108364" cy="987138"/>
        </a:xfrm>
      </xdr:grpSpPr>
      <xdr:sp macro="" textlink="">
        <xdr:nvSpPr>
          <xdr:cNvPr id="173" name="Flowchart: Connector 172">
            <a:extLst>
              <a:ext uri="{FF2B5EF4-FFF2-40B4-BE49-F238E27FC236}">
                <a16:creationId xmlns:a16="http://schemas.microsoft.com/office/drawing/2014/main" id="{DC3AD7D8-A0B3-8449-F014-17E40C3138E2}"/>
              </a:ext>
            </a:extLst>
          </xdr:cNvPr>
          <xdr:cNvSpPr/>
        </xdr:nvSpPr>
        <xdr:spPr>
          <a:xfrm>
            <a:off x="19413681" y="3948544"/>
            <a:ext cx="1108364" cy="987138"/>
          </a:xfrm>
          <a:prstGeom prst="flowChartConnector">
            <a:avLst/>
          </a:prstGeom>
          <a:solidFill>
            <a:srgbClr val="4BAC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H" sz="1800">
              <a:latin typeface="Arial" panose="020B0604020202020204" pitchFamily="34" charset="0"/>
              <a:cs typeface="Arial" panose="020B0604020202020204" pitchFamily="34" charset="0"/>
            </a:endParaRPr>
          </a:p>
        </xdr:txBody>
      </xdr:sp>
      <xdr:sp macro="" textlink="'Pivot overview'!AU8">
        <xdr:nvSpPr>
          <xdr:cNvPr id="174" name="Flowchart: Connector 173">
            <a:extLst>
              <a:ext uri="{FF2B5EF4-FFF2-40B4-BE49-F238E27FC236}">
                <a16:creationId xmlns:a16="http://schemas.microsoft.com/office/drawing/2014/main" id="{9DF5D1A1-B8F0-B3A2-7B3D-79EDB9C0C38C}"/>
              </a:ext>
            </a:extLst>
          </xdr:cNvPr>
          <xdr:cNvSpPr/>
        </xdr:nvSpPr>
        <xdr:spPr>
          <a:xfrm>
            <a:off x="19507853" y="4035136"/>
            <a:ext cx="917863" cy="848591"/>
          </a:xfrm>
          <a:prstGeom prst="flowChartConnector">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5B1C7D-6D72-45B1-98F6-9D8DB10ECE20}" type="TxLink">
              <a:rPr lang="en-US" sz="1800" b="0" i="0" u="none" strike="noStrike">
                <a:solidFill>
                  <a:schemeClr val="bg1"/>
                </a:solidFill>
                <a:latin typeface="Arial" panose="020B0604020202020204" pitchFamily="34" charset="0"/>
                <a:ea typeface="Calibri"/>
                <a:cs typeface="Arial" panose="020B0604020202020204" pitchFamily="34" charset="0"/>
              </a:rPr>
              <a:pPr algn="ctr"/>
              <a:t>10.7%</a:t>
            </a:fld>
            <a:endParaRPr lang="en-PH" sz="180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11</xdr:col>
      <xdr:colOff>329045</xdr:colOff>
      <xdr:row>30</xdr:row>
      <xdr:rowOff>110031</xdr:rowOff>
    </xdr:from>
    <xdr:to>
      <xdr:col>13</xdr:col>
      <xdr:colOff>457884</xdr:colOff>
      <xdr:row>37</xdr:row>
      <xdr:rowOff>103909</xdr:rowOff>
    </xdr:to>
    <xdr:grpSp>
      <xdr:nvGrpSpPr>
        <xdr:cNvPr id="183" name="Group 182">
          <a:extLst>
            <a:ext uri="{FF2B5EF4-FFF2-40B4-BE49-F238E27FC236}">
              <a16:creationId xmlns:a16="http://schemas.microsoft.com/office/drawing/2014/main" id="{250F9E96-CEF5-488E-B858-EBA08F786187}"/>
            </a:ext>
          </a:extLst>
        </xdr:cNvPr>
        <xdr:cNvGrpSpPr/>
      </xdr:nvGrpSpPr>
      <xdr:grpSpPr>
        <a:xfrm>
          <a:off x="7139420" y="4896344"/>
          <a:ext cx="1367089" cy="1327378"/>
          <a:chOff x="19413681" y="3948544"/>
          <a:chExt cx="1108364" cy="987138"/>
        </a:xfrm>
      </xdr:grpSpPr>
      <xdr:sp macro="" textlink="">
        <xdr:nvSpPr>
          <xdr:cNvPr id="184" name="Flowchart: Connector 183">
            <a:extLst>
              <a:ext uri="{FF2B5EF4-FFF2-40B4-BE49-F238E27FC236}">
                <a16:creationId xmlns:a16="http://schemas.microsoft.com/office/drawing/2014/main" id="{030AE115-974D-E941-D13A-B1227E6F6476}"/>
              </a:ext>
            </a:extLst>
          </xdr:cNvPr>
          <xdr:cNvSpPr/>
        </xdr:nvSpPr>
        <xdr:spPr>
          <a:xfrm>
            <a:off x="19413681" y="3948544"/>
            <a:ext cx="1108364" cy="987138"/>
          </a:xfrm>
          <a:prstGeom prst="flowChartConnector">
            <a:avLst/>
          </a:prstGeom>
          <a:solidFill>
            <a:srgbClr val="4BAC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H" sz="2000">
              <a:latin typeface="Arial" panose="020B0604020202020204" pitchFamily="34" charset="0"/>
              <a:cs typeface="Arial" panose="020B0604020202020204" pitchFamily="34" charset="0"/>
            </a:endParaRPr>
          </a:p>
        </xdr:txBody>
      </xdr:sp>
      <xdr:sp macro="" textlink="'Pivot overview'!AU13">
        <xdr:nvSpPr>
          <xdr:cNvPr id="185" name="Flowchart: Connector 184">
            <a:extLst>
              <a:ext uri="{FF2B5EF4-FFF2-40B4-BE49-F238E27FC236}">
                <a16:creationId xmlns:a16="http://schemas.microsoft.com/office/drawing/2014/main" id="{787476B2-6C88-ECEF-FBEC-95A06FBC18CD}"/>
              </a:ext>
            </a:extLst>
          </xdr:cNvPr>
          <xdr:cNvSpPr/>
        </xdr:nvSpPr>
        <xdr:spPr>
          <a:xfrm>
            <a:off x="19489655" y="4028625"/>
            <a:ext cx="945799" cy="855102"/>
          </a:xfrm>
          <a:prstGeom prst="flowChartConnector">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96D5836-03E6-4714-88C7-919C4BE83676}" type="TxLink">
              <a:rPr lang="en-US" sz="2000" b="0" i="0" u="none" strike="noStrike">
                <a:solidFill>
                  <a:schemeClr val="bg1"/>
                </a:solidFill>
                <a:latin typeface="Arial" panose="020B0604020202020204" pitchFamily="34" charset="0"/>
                <a:ea typeface="Calibri"/>
                <a:cs typeface="Arial" panose="020B0604020202020204" pitchFamily="34" charset="0"/>
              </a:rPr>
              <a:pPr algn="ctr"/>
              <a:t>8.5%</a:t>
            </a:fld>
            <a:endParaRPr lang="en-PH" sz="2000">
              <a:solidFill>
                <a:schemeClr val="bg1"/>
              </a:solidFill>
              <a:latin typeface="Arial" panose="020B0604020202020204" pitchFamily="34" charset="0"/>
              <a:cs typeface="Arial" panose="020B0604020202020204" pitchFamily="34" charset="0"/>
            </a:endParaRPr>
          </a:p>
        </xdr:txBody>
      </xdr:sp>
    </xdr:grpSp>
    <xdr:clientData/>
  </xdr:twoCellAnchor>
  <xdr:twoCellAnchor editAs="absolute">
    <xdr:from>
      <xdr:col>13</xdr:col>
      <xdr:colOff>381000</xdr:colOff>
      <xdr:row>34</xdr:row>
      <xdr:rowOff>103909</xdr:rowOff>
    </xdr:from>
    <xdr:to>
      <xdr:col>14</xdr:col>
      <xdr:colOff>415637</xdr:colOff>
      <xdr:row>34</xdr:row>
      <xdr:rowOff>121227</xdr:rowOff>
    </xdr:to>
    <xdr:cxnSp macro="">
      <xdr:nvCxnSpPr>
        <xdr:cNvPr id="186" name="Straight Connector 185">
          <a:extLst>
            <a:ext uri="{FF2B5EF4-FFF2-40B4-BE49-F238E27FC236}">
              <a16:creationId xmlns:a16="http://schemas.microsoft.com/office/drawing/2014/main" id="{D305DBF4-C7ED-41EB-8B88-BFF831F7BC5C}"/>
            </a:ext>
          </a:extLst>
        </xdr:cNvPr>
        <xdr:cNvCxnSpPr/>
      </xdr:nvCxnSpPr>
      <xdr:spPr>
        <a:xfrm flipH="1" flipV="1">
          <a:off x="8260773" y="5680364"/>
          <a:ext cx="640773" cy="17318"/>
        </a:xfrm>
        <a:prstGeom prst="line">
          <a:avLst/>
        </a:prstGeom>
        <a:ln w="76200">
          <a:gradFill flip="none" rotWithShape="1">
            <a:gsLst>
              <a:gs pos="23148">
                <a:srgbClr val="67E7D2"/>
              </a:gs>
              <a:gs pos="79000">
                <a:srgbClr val="3C90BE"/>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381000</xdr:colOff>
      <xdr:row>16</xdr:row>
      <xdr:rowOff>54612</xdr:rowOff>
    </xdr:from>
    <xdr:to>
      <xdr:col>27</xdr:col>
      <xdr:colOff>121227</xdr:colOff>
      <xdr:row>23</xdr:row>
      <xdr:rowOff>173181</xdr:rowOff>
    </xdr:to>
    <xdr:grpSp>
      <xdr:nvGrpSpPr>
        <xdr:cNvPr id="193" name="Group 192">
          <a:extLst>
            <a:ext uri="{FF2B5EF4-FFF2-40B4-BE49-F238E27FC236}">
              <a16:creationId xmlns:a16="http://schemas.microsoft.com/office/drawing/2014/main" id="{31FCFB78-98D4-4D9B-8A8F-7F5F6F9B096F}"/>
            </a:ext>
          </a:extLst>
        </xdr:cNvPr>
        <xdr:cNvGrpSpPr/>
      </xdr:nvGrpSpPr>
      <xdr:grpSpPr>
        <a:xfrm>
          <a:off x="15240000" y="2173925"/>
          <a:ext cx="1597602" cy="1452069"/>
          <a:chOff x="19413681" y="3948544"/>
          <a:chExt cx="1108364" cy="987138"/>
        </a:xfrm>
      </xdr:grpSpPr>
      <xdr:sp macro="" textlink="">
        <xdr:nvSpPr>
          <xdr:cNvPr id="194" name="Flowchart: Connector 193">
            <a:extLst>
              <a:ext uri="{FF2B5EF4-FFF2-40B4-BE49-F238E27FC236}">
                <a16:creationId xmlns:a16="http://schemas.microsoft.com/office/drawing/2014/main" id="{2287C2B4-40CF-5176-BB9B-5D77AEB6BCE3}"/>
              </a:ext>
            </a:extLst>
          </xdr:cNvPr>
          <xdr:cNvSpPr/>
        </xdr:nvSpPr>
        <xdr:spPr>
          <a:xfrm>
            <a:off x="19413681" y="3948544"/>
            <a:ext cx="1108364" cy="987138"/>
          </a:xfrm>
          <a:prstGeom prst="flowChartConnector">
            <a:avLst/>
          </a:prstGeom>
          <a:solidFill>
            <a:srgbClr val="4BAC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H" sz="1800">
              <a:latin typeface="Arial" panose="020B0604020202020204" pitchFamily="34" charset="0"/>
              <a:cs typeface="Arial" panose="020B0604020202020204" pitchFamily="34" charset="0"/>
            </a:endParaRPr>
          </a:p>
        </xdr:txBody>
      </xdr:sp>
      <xdr:sp macro="" textlink="'Pivot overview'!AU20">
        <xdr:nvSpPr>
          <xdr:cNvPr id="195" name="Flowchart: Connector 194">
            <a:extLst>
              <a:ext uri="{FF2B5EF4-FFF2-40B4-BE49-F238E27FC236}">
                <a16:creationId xmlns:a16="http://schemas.microsoft.com/office/drawing/2014/main" id="{403ADC38-1C4A-A78A-6483-999445C937EF}"/>
              </a:ext>
            </a:extLst>
          </xdr:cNvPr>
          <xdr:cNvSpPr/>
        </xdr:nvSpPr>
        <xdr:spPr>
          <a:xfrm>
            <a:off x="19517591" y="4017376"/>
            <a:ext cx="917863" cy="847667"/>
          </a:xfrm>
          <a:prstGeom prst="flowChartConnector">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6BB85D7-A2BB-4DB8-B9BB-8D5DA218E607}" type="TxLink">
              <a:rPr lang="en-US" sz="1800" b="0" i="0" u="none" strike="noStrike">
                <a:solidFill>
                  <a:schemeClr val="bg1"/>
                </a:solidFill>
                <a:latin typeface="Arial" panose="020B0604020202020204" pitchFamily="34" charset="0"/>
                <a:ea typeface="Calibri"/>
                <a:cs typeface="Arial" panose="020B0604020202020204" pitchFamily="34" charset="0"/>
              </a:rPr>
              <a:pPr algn="ctr"/>
              <a:t>24.6%</a:t>
            </a:fld>
            <a:endParaRPr lang="en-PH" sz="180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30</xdr:col>
      <xdr:colOff>381000</xdr:colOff>
      <xdr:row>26</xdr:row>
      <xdr:rowOff>103909</xdr:rowOff>
    </xdr:from>
    <xdr:to>
      <xdr:col>33</xdr:col>
      <xdr:colOff>121227</xdr:colOff>
      <xdr:row>33</xdr:row>
      <xdr:rowOff>138545</xdr:rowOff>
    </xdr:to>
    <xdr:grpSp>
      <xdr:nvGrpSpPr>
        <xdr:cNvPr id="197" name="Group 196">
          <a:extLst>
            <a:ext uri="{FF2B5EF4-FFF2-40B4-BE49-F238E27FC236}">
              <a16:creationId xmlns:a16="http://schemas.microsoft.com/office/drawing/2014/main" id="{A35B3780-725B-44F2-B1E0-FF4D14890658}"/>
            </a:ext>
          </a:extLst>
        </xdr:cNvPr>
        <xdr:cNvGrpSpPr/>
      </xdr:nvGrpSpPr>
      <xdr:grpSpPr>
        <a:xfrm>
          <a:off x="18954750" y="4128222"/>
          <a:ext cx="1597602" cy="1368136"/>
          <a:chOff x="19413681" y="3948544"/>
          <a:chExt cx="1108364" cy="987138"/>
        </a:xfrm>
      </xdr:grpSpPr>
      <xdr:sp macro="" textlink="">
        <xdr:nvSpPr>
          <xdr:cNvPr id="198" name="Flowchart: Connector 197">
            <a:extLst>
              <a:ext uri="{FF2B5EF4-FFF2-40B4-BE49-F238E27FC236}">
                <a16:creationId xmlns:a16="http://schemas.microsoft.com/office/drawing/2014/main" id="{EE6E9A3F-A626-8F78-58A9-9B0C3A7C13BD}"/>
              </a:ext>
            </a:extLst>
          </xdr:cNvPr>
          <xdr:cNvSpPr/>
        </xdr:nvSpPr>
        <xdr:spPr>
          <a:xfrm>
            <a:off x="19413681" y="3948544"/>
            <a:ext cx="1108364" cy="987138"/>
          </a:xfrm>
          <a:prstGeom prst="flowChartConnector">
            <a:avLst/>
          </a:prstGeom>
          <a:solidFill>
            <a:srgbClr val="4BAC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H" sz="1800">
              <a:latin typeface="Arial" panose="020B0604020202020204" pitchFamily="34" charset="0"/>
              <a:cs typeface="Arial" panose="020B0604020202020204" pitchFamily="34" charset="0"/>
            </a:endParaRPr>
          </a:p>
        </xdr:txBody>
      </xdr:sp>
      <xdr:sp macro="" textlink="'Pivot overview'!AU17">
        <xdr:nvSpPr>
          <xdr:cNvPr id="199" name="Flowchart: Connector 198">
            <a:extLst>
              <a:ext uri="{FF2B5EF4-FFF2-40B4-BE49-F238E27FC236}">
                <a16:creationId xmlns:a16="http://schemas.microsoft.com/office/drawing/2014/main" id="{E4EB17D7-3D06-4750-A647-3D37F12715F4}"/>
              </a:ext>
            </a:extLst>
          </xdr:cNvPr>
          <xdr:cNvSpPr/>
        </xdr:nvSpPr>
        <xdr:spPr>
          <a:xfrm>
            <a:off x="19498466" y="4025318"/>
            <a:ext cx="917863" cy="848591"/>
          </a:xfrm>
          <a:prstGeom prst="flowChartConnector">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BB4545-D5A8-439F-8F09-8D6904991568}" type="TxLink">
              <a:rPr lang="en-US" sz="1800" b="0" i="0" u="none" strike="noStrike">
                <a:solidFill>
                  <a:schemeClr val="bg1"/>
                </a:solidFill>
                <a:latin typeface="Arial" panose="020B0604020202020204" pitchFamily="34" charset="0"/>
                <a:ea typeface="Calibri"/>
                <a:cs typeface="Arial" panose="020B0604020202020204" pitchFamily="34" charset="0"/>
              </a:rPr>
              <a:pPr algn="ctr"/>
              <a:t>18.1%</a:t>
            </a:fld>
            <a:endParaRPr lang="en-PH" sz="180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33</xdr:col>
      <xdr:colOff>0</xdr:colOff>
      <xdr:row>31</xdr:row>
      <xdr:rowOff>155863</xdr:rowOff>
    </xdr:from>
    <xdr:to>
      <xdr:col>34</xdr:col>
      <xdr:colOff>381000</xdr:colOff>
      <xdr:row>34</xdr:row>
      <xdr:rowOff>23812</xdr:rowOff>
    </xdr:to>
    <xdr:cxnSp macro="">
      <xdr:nvCxnSpPr>
        <xdr:cNvPr id="210" name="Straight Connector 209">
          <a:extLst>
            <a:ext uri="{FF2B5EF4-FFF2-40B4-BE49-F238E27FC236}">
              <a16:creationId xmlns:a16="http://schemas.microsoft.com/office/drawing/2014/main" id="{E18F3556-6748-43A3-8109-A9CB52DEE345}"/>
            </a:ext>
          </a:extLst>
        </xdr:cNvPr>
        <xdr:cNvCxnSpPr/>
      </xdr:nvCxnSpPr>
      <xdr:spPr>
        <a:xfrm flipH="1" flipV="1">
          <a:off x="20002500" y="5160818"/>
          <a:ext cx="987136" cy="439449"/>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311727</xdr:colOff>
      <xdr:row>22</xdr:row>
      <xdr:rowOff>123265</xdr:rowOff>
    </xdr:from>
    <xdr:to>
      <xdr:col>34</xdr:col>
      <xdr:colOff>67235</xdr:colOff>
      <xdr:row>27</xdr:row>
      <xdr:rowOff>0</xdr:rowOff>
    </xdr:to>
    <xdr:cxnSp macro="">
      <xdr:nvCxnSpPr>
        <xdr:cNvPr id="218" name="Straight Connector 217">
          <a:extLst>
            <a:ext uri="{FF2B5EF4-FFF2-40B4-BE49-F238E27FC236}">
              <a16:creationId xmlns:a16="http://schemas.microsoft.com/office/drawing/2014/main" id="{38E0912E-E3CF-4766-9CFD-4B9FA9D252DB}"/>
            </a:ext>
          </a:extLst>
        </xdr:cNvPr>
        <xdr:cNvCxnSpPr/>
      </xdr:nvCxnSpPr>
      <xdr:spPr>
        <a:xfrm flipH="1">
          <a:off x="19708091" y="3413720"/>
          <a:ext cx="967780" cy="829235"/>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261483</xdr:colOff>
      <xdr:row>27</xdr:row>
      <xdr:rowOff>155863</xdr:rowOff>
    </xdr:from>
    <xdr:to>
      <xdr:col>14</xdr:col>
      <xdr:colOff>519546</xdr:colOff>
      <xdr:row>31</xdr:row>
      <xdr:rowOff>113921</xdr:rowOff>
    </xdr:to>
    <xdr:cxnSp macro="">
      <xdr:nvCxnSpPr>
        <xdr:cNvPr id="222" name="Straight Connector 221">
          <a:extLst>
            <a:ext uri="{FF2B5EF4-FFF2-40B4-BE49-F238E27FC236}">
              <a16:creationId xmlns:a16="http://schemas.microsoft.com/office/drawing/2014/main" id="{CA756449-6FB6-4C2C-9159-85ED2A9ED239}"/>
            </a:ext>
          </a:extLst>
        </xdr:cNvPr>
        <xdr:cNvCxnSpPr>
          <a:endCxn id="184" idx="7"/>
        </xdr:cNvCxnSpPr>
      </xdr:nvCxnSpPr>
      <xdr:spPr>
        <a:xfrm flipH="1">
          <a:off x="8141256" y="4398818"/>
          <a:ext cx="864199" cy="720058"/>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17318</xdr:colOff>
      <xdr:row>22</xdr:row>
      <xdr:rowOff>34636</xdr:rowOff>
    </xdr:from>
    <xdr:to>
      <xdr:col>28</xdr:col>
      <xdr:colOff>0</xdr:colOff>
      <xdr:row>24</xdr:row>
      <xdr:rowOff>69272</xdr:rowOff>
    </xdr:to>
    <xdr:cxnSp macro="">
      <xdr:nvCxnSpPr>
        <xdr:cNvPr id="224" name="Straight Connector 223">
          <a:extLst>
            <a:ext uri="{FF2B5EF4-FFF2-40B4-BE49-F238E27FC236}">
              <a16:creationId xmlns:a16="http://schemas.microsoft.com/office/drawing/2014/main" id="{64EB7694-AC11-4FA9-80DC-71C71FB3696A}"/>
            </a:ext>
          </a:extLst>
        </xdr:cNvPr>
        <xdr:cNvCxnSpPr/>
      </xdr:nvCxnSpPr>
      <xdr:spPr>
        <a:xfrm flipH="1" flipV="1">
          <a:off x="16383000" y="3325091"/>
          <a:ext cx="588818" cy="415636"/>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294409</xdr:colOff>
      <xdr:row>17</xdr:row>
      <xdr:rowOff>76763</xdr:rowOff>
    </xdr:from>
    <xdr:to>
      <xdr:col>25</xdr:col>
      <xdr:colOff>3121</xdr:colOff>
      <xdr:row>19</xdr:row>
      <xdr:rowOff>51954</xdr:rowOff>
    </xdr:to>
    <xdr:cxnSp macro="">
      <xdr:nvCxnSpPr>
        <xdr:cNvPr id="229" name="Straight Connector 228">
          <a:extLst>
            <a:ext uri="{FF2B5EF4-FFF2-40B4-BE49-F238E27FC236}">
              <a16:creationId xmlns:a16="http://schemas.microsoft.com/office/drawing/2014/main" id="{51FEDAEA-DD28-435B-87BF-7AF2B398D685}"/>
            </a:ext>
          </a:extLst>
        </xdr:cNvPr>
        <xdr:cNvCxnSpPr>
          <a:stCxn id="194" idx="1"/>
        </xdr:cNvCxnSpPr>
      </xdr:nvCxnSpPr>
      <xdr:spPr>
        <a:xfrm flipH="1">
          <a:off x="12417136" y="2414718"/>
          <a:ext cx="2739394" cy="356191"/>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259773</xdr:colOff>
      <xdr:row>27</xdr:row>
      <xdr:rowOff>103909</xdr:rowOff>
    </xdr:from>
    <xdr:to>
      <xdr:col>12</xdr:col>
      <xdr:colOff>86591</xdr:colOff>
      <xdr:row>30</xdr:row>
      <xdr:rowOff>138545</xdr:rowOff>
    </xdr:to>
    <xdr:cxnSp macro="">
      <xdr:nvCxnSpPr>
        <xdr:cNvPr id="232" name="Straight Connector 231">
          <a:extLst>
            <a:ext uri="{FF2B5EF4-FFF2-40B4-BE49-F238E27FC236}">
              <a16:creationId xmlns:a16="http://schemas.microsoft.com/office/drawing/2014/main" id="{71742CF2-7915-4750-BFAF-CB4533460A35}"/>
            </a:ext>
          </a:extLst>
        </xdr:cNvPr>
        <xdr:cNvCxnSpPr/>
      </xdr:nvCxnSpPr>
      <xdr:spPr>
        <a:xfrm>
          <a:off x="6927273" y="4346864"/>
          <a:ext cx="432954" cy="606136"/>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595312</xdr:colOff>
      <xdr:row>36</xdr:row>
      <xdr:rowOff>100019</xdr:rowOff>
    </xdr:from>
    <xdr:to>
      <xdr:col>11</xdr:col>
      <xdr:colOff>525446</xdr:colOff>
      <xdr:row>37</xdr:row>
      <xdr:rowOff>142874</xdr:rowOff>
    </xdr:to>
    <xdr:cxnSp macro="">
      <xdr:nvCxnSpPr>
        <xdr:cNvPr id="239" name="Straight Connector 238">
          <a:extLst>
            <a:ext uri="{FF2B5EF4-FFF2-40B4-BE49-F238E27FC236}">
              <a16:creationId xmlns:a16="http://schemas.microsoft.com/office/drawing/2014/main" id="{F4271AB5-3C0A-4A9B-A7A6-9302D88AFA7B}"/>
            </a:ext>
          </a:extLst>
        </xdr:cNvPr>
        <xdr:cNvCxnSpPr>
          <a:endCxn id="184" idx="3"/>
        </xdr:cNvCxnSpPr>
      </xdr:nvCxnSpPr>
      <xdr:spPr>
        <a:xfrm flipV="1">
          <a:off x="6656676" y="6057474"/>
          <a:ext cx="536270" cy="233355"/>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415636</xdr:colOff>
      <xdr:row>76</xdr:row>
      <xdr:rowOff>103909</xdr:rowOff>
    </xdr:from>
    <xdr:to>
      <xdr:col>11</xdr:col>
      <xdr:colOff>535564</xdr:colOff>
      <xdr:row>76</xdr:row>
      <xdr:rowOff>155863</xdr:rowOff>
    </xdr:to>
    <xdr:cxnSp macro="">
      <xdr:nvCxnSpPr>
        <xdr:cNvPr id="247" name="Straight Connector 246">
          <a:extLst>
            <a:ext uri="{FF2B5EF4-FFF2-40B4-BE49-F238E27FC236}">
              <a16:creationId xmlns:a16="http://schemas.microsoft.com/office/drawing/2014/main" id="{EDBA7102-5C90-4788-9148-47B86AF2463A}"/>
            </a:ext>
          </a:extLst>
        </xdr:cNvPr>
        <xdr:cNvCxnSpPr>
          <a:endCxn id="152" idx="2"/>
        </xdr:cNvCxnSpPr>
      </xdr:nvCxnSpPr>
      <xdr:spPr>
        <a:xfrm>
          <a:off x="6477000" y="13681364"/>
          <a:ext cx="726064" cy="51954"/>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346363</xdr:colOff>
      <xdr:row>79</xdr:row>
      <xdr:rowOff>98687</xdr:rowOff>
    </xdr:from>
    <xdr:to>
      <xdr:col>12</xdr:col>
      <xdr:colOff>160411</xdr:colOff>
      <xdr:row>86</xdr:row>
      <xdr:rowOff>0</xdr:rowOff>
    </xdr:to>
    <xdr:cxnSp macro="">
      <xdr:nvCxnSpPr>
        <xdr:cNvPr id="251" name="Straight Connector 250">
          <a:extLst>
            <a:ext uri="{FF2B5EF4-FFF2-40B4-BE49-F238E27FC236}">
              <a16:creationId xmlns:a16="http://schemas.microsoft.com/office/drawing/2014/main" id="{CD686489-8793-47A3-B3B6-1F9D7FCF5EC6}"/>
            </a:ext>
          </a:extLst>
        </xdr:cNvPr>
        <xdr:cNvCxnSpPr>
          <a:endCxn id="152" idx="3"/>
        </xdr:cNvCxnSpPr>
      </xdr:nvCxnSpPr>
      <xdr:spPr>
        <a:xfrm flipV="1">
          <a:off x="6407727" y="14247642"/>
          <a:ext cx="1026320" cy="1234813"/>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69272</xdr:colOff>
      <xdr:row>80</xdr:row>
      <xdr:rowOff>121227</xdr:rowOff>
    </xdr:from>
    <xdr:to>
      <xdr:col>13</xdr:col>
      <xdr:colOff>111918</xdr:colOff>
      <xdr:row>92</xdr:row>
      <xdr:rowOff>17318</xdr:rowOff>
    </xdr:to>
    <xdr:cxnSp macro="">
      <xdr:nvCxnSpPr>
        <xdr:cNvPr id="258" name="Straight Connector 257">
          <a:extLst>
            <a:ext uri="{FF2B5EF4-FFF2-40B4-BE49-F238E27FC236}">
              <a16:creationId xmlns:a16="http://schemas.microsoft.com/office/drawing/2014/main" id="{683819AE-CC93-46A1-844E-C8A99676C182}"/>
            </a:ext>
          </a:extLst>
        </xdr:cNvPr>
        <xdr:cNvCxnSpPr>
          <a:endCxn id="152" idx="4"/>
        </xdr:cNvCxnSpPr>
      </xdr:nvCxnSpPr>
      <xdr:spPr>
        <a:xfrm flipV="1">
          <a:off x="7949045" y="14460682"/>
          <a:ext cx="42646" cy="2182091"/>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207818</xdr:colOff>
      <xdr:row>79</xdr:row>
      <xdr:rowOff>17318</xdr:rowOff>
    </xdr:from>
    <xdr:to>
      <xdr:col>15</xdr:col>
      <xdr:colOff>519546</xdr:colOff>
      <xdr:row>84</xdr:row>
      <xdr:rowOff>17318</xdr:rowOff>
    </xdr:to>
    <xdr:cxnSp macro="">
      <xdr:nvCxnSpPr>
        <xdr:cNvPr id="266" name="Straight Connector 265">
          <a:extLst>
            <a:ext uri="{FF2B5EF4-FFF2-40B4-BE49-F238E27FC236}">
              <a16:creationId xmlns:a16="http://schemas.microsoft.com/office/drawing/2014/main" id="{D22346AF-B4A5-4B7D-8308-919ABBF8E8F4}"/>
            </a:ext>
          </a:extLst>
        </xdr:cNvPr>
        <xdr:cNvCxnSpPr/>
      </xdr:nvCxnSpPr>
      <xdr:spPr>
        <a:xfrm flipH="1" flipV="1">
          <a:off x="8693727" y="14166273"/>
          <a:ext cx="917864" cy="952500"/>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259773</xdr:colOff>
      <xdr:row>73</xdr:row>
      <xdr:rowOff>173181</xdr:rowOff>
    </xdr:from>
    <xdr:to>
      <xdr:col>16</xdr:col>
      <xdr:colOff>571500</xdr:colOff>
      <xdr:row>76</xdr:row>
      <xdr:rowOff>17318</xdr:rowOff>
    </xdr:to>
    <xdr:cxnSp macro="">
      <xdr:nvCxnSpPr>
        <xdr:cNvPr id="268" name="Straight Connector 267">
          <a:extLst>
            <a:ext uri="{FF2B5EF4-FFF2-40B4-BE49-F238E27FC236}">
              <a16:creationId xmlns:a16="http://schemas.microsoft.com/office/drawing/2014/main" id="{7EB5428E-9185-4668-AC97-173BDD4D7FB4}"/>
            </a:ext>
          </a:extLst>
        </xdr:cNvPr>
        <xdr:cNvCxnSpPr/>
      </xdr:nvCxnSpPr>
      <xdr:spPr>
        <a:xfrm flipH="1">
          <a:off x="8745682" y="13179136"/>
          <a:ext cx="1524000" cy="415637"/>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502227</xdr:colOff>
      <xdr:row>102</xdr:row>
      <xdr:rowOff>34636</xdr:rowOff>
    </xdr:from>
    <xdr:to>
      <xdr:col>26</xdr:col>
      <xdr:colOff>242455</xdr:colOff>
      <xdr:row>105</xdr:row>
      <xdr:rowOff>121227</xdr:rowOff>
    </xdr:to>
    <xdr:cxnSp macro="">
      <xdr:nvCxnSpPr>
        <xdr:cNvPr id="289" name="Straight Connector 288">
          <a:extLst>
            <a:ext uri="{FF2B5EF4-FFF2-40B4-BE49-F238E27FC236}">
              <a16:creationId xmlns:a16="http://schemas.microsoft.com/office/drawing/2014/main" id="{772033B4-684F-4217-8BDC-6352461AA91B}"/>
            </a:ext>
          </a:extLst>
        </xdr:cNvPr>
        <xdr:cNvCxnSpPr/>
      </xdr:nvCxnSpPr>
      <xdr:spPr>
        <a:xfrm flipH="1">
          <a:off x="15049500" y="18565091"/>
          <a:ext cx="952500" cy="658091"/>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432955</xdr:colOff>
      <xdr:row>103</xdr:row>
      <xdr:rowOff>155864</xdr:rowOff>
    </xdr:from>
    <xdr:to>
      <xdr:col>22</xdr:col>
      <xdr:colOff>277091</xdr:colOff>
      <xdr:row>107</xdr:row>
      <xdr:rowOff>78396</xdr:rowOff>
    </xdr:to>
    <xdr:cxnSp macro="">
      <xdr:nvCxnSpPr>
        <xdr:cNvPr id="298" name="Straight Connector 297">
          <a:extLst>
            <a:ext uri="{FF2B5EF4-FFF2-40B4-BE49-F238E27FC236}">
              <a16:creationId xmlns:a16="http://schemas.microsoft.com/office/drawing/2014/main" id="{6FF0DA64-4A9D-4ED7-9255-95886AE0D68F}"/>
            </a:ext>
          </a:extLst>
        </xdr:cNvPr>
        <xdr:cNvCxnSpPr>
          <a:stCxn id="162" idx="2"/>
        </xdr:cNvCxnSpPr>
      </xdr:nvCxnSpPr>
      <xdr:spPr>
        <a:xfrm flipH="1" flipV="1">
          <a:off x="11949546" y="18876819"/>
          <a:ext cx="1662545" cy="684532"/>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66150</xdr:colOff>
      <xdr:row>85</xdr:row>
      <xdr:rowOff>69272</xdr:rowOff>
    </xdr:from>
    <xdr:to>
      <xdr:col>33</xdr:col>
      <xdr:colOff>502228</xdr:colOff>
      <xdr:row>92</xdr:row>
      <xdr:rowOff>17317</xdr:rowOff>
    </xdr:to>
    <xdr:cxnSp macro="">
      <xdr:nvCxnSpPr>
        <xdr:cNvPr id="303" name="Straight Connector 302">
          <a:extLst>
            <a:ext uri="{FF2B5EF4-FFF2-40B4-BE49-F238E27FC236}">
              <a16:creationId xmlns:a16="http://schemas.microsoft.com/office/drawing/2014/main" id="{2DC68E30-35D9-41AD-B66D-F8289F2ADB85}"/>
            </a:ext>
          </a:extLst>
        </xdr:cNvPr>
        <xdr:cNvCxnSpPr>
          <a:stCxn id="173" idx="4"/>
        </xdr:cNvCxnSpPr>
      </xdr:nvCxnSpPr>
      <xdr:spPr>
        <a:xfrm>
          <a:off x="19462514" y="15361227"/>
          <a:ext cx="1042214" cy="1281545"/>
        </a:xfrm>
        <a:prstGeom prst="line">
          <a:avLst/>
        </a:prstGeom>
        <a:ln w="28575">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119062</xdr:colOff>
      <xdr:row>18</xdr:row>
      <xdr:rowOff>159265</xdr:rowOff>
    </xdr:from>
    <xdr:ext cx="2221366" cy="387286"/>
    <xdr:sp macro="" textlink="'Pivot overview'!$AS14">
      <xdr:nvSpPr>
        <xdr:cNvPr id="311" name="TextBox 310">
          <a:extLst>
            <a:ext uri="{FF2B5EF4-FFF2-40B4-BE49-F238E27FC236}">
              <a16:creationId xmlns:a16="http://schemas.microsoft.com/office/drawing/2014/main" id="{892421F7-6772-94AF-F548-10799E5EFAC3}"/>
            </a:ext>
          </a:extLst>
        </xdr:cNvPr>
        <xdr:cNvSpPr txBox="1"/>
      </xdr:nvSpPr>
      <xdr:spPr>
        <a:xfrm>
          <a:off x="7998835" y="2687720"/>
          <a:ext cx="2221366"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D2CCA1D-2D1C-4616-9211-E83E30742EC8}" type="TxLink">
            <a:rPr lang="en-US" sz="2000" b="0" i="0" u="none" strike="noStrike">
              <a:solidFill>
                <a:schemeClr val="bg1"/>
              </a:solidFill>
              <a:latin typeface="Arial" panose="020B0604020202020204" pitchFamily="34" charset="0"/>
              <a:ea typeface="Calibri"/>
              <a:cs typeface="Arial" panose="020B0604020202020204" pitchFamily="34" charset="0"/>
            </a:rPr>
            <a:pPr algn="ctr"/>
            <a:t>Equipments</a:t>
          </a:fld>
          <a:endParaRPr lang="en-PH" sz="2000" b="0">
            <a:solidFill>
              <a:schemeClr val="bg1"/>
            </a:solidFill>
            <a:latin typeface="Arial" panose="020B0604020202020204" pitchFamily="34" charset="0"/>
            <a:cs typeface="Arial" panose="020B0604020202020204" pitchFamily="34" charset="0"/>
          </a:endParaRPr>
        </a:p>
      </xdr:txBody>
    </xdr:sp>
    <xdr:clientData/>
  </xdr:oneCellAnchor>
  <xdr:oneCellAnchor>
    <xdr:from>
      <xdr:col>9</xdr:col>
      <xdr:colOff>262557</xdr:colOff>
      <xdr:row>17</xdr:row>
      <xdr:rowOff>98136</xdr:rowOff>
    </xdr:from>
    <xdr:ext cx="1486579" cy="387286"/>
    <xdr:sp macro="" textlink="'Pivot overview'!$AS15">
      <xdr:nvSpPr>
        <xdr:cNvPr id="312" name="TextBox 311">
          <a:extLst>
            <a:ext uri="{FF2B5EF4-FFF2-40B4-BE49-F238E27FC236}">
              <a16:creationId xmlns:a16="http://schemas.microsoft.com/office/drawing/2014/main" id="{638594BD-88FD-4FBD-A631-F2E1A5EDA99B}"/>
            </a:ext>
          </a:extLst>
        </xdr:cNvPr>
        <xdr:cNvSpPr txBox="1"/>
      </xdr:nvSpPr>
      <xdr:spPr>
        <a:xfrm>
          <a:off x="5717784" y="2436091"/>
          <a:ext cx="1486579"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BD3CF9F-AD65-49B0-B395-FBAF7F8B498E}" type="TxLink">
            <a:rPr lang="en-US" sz="2000" b="0" i="0" u="none" strike="noStrike">
              <a:solidFill>
                <a:schemeClr val="bg1"/>
              </a:solidFill>
              <a:latin typeface="Arial" panose="020B0604020202020204" pitchFamily="34" charset="0"/>
              <a:ea typeface="Calibri"/>
              <a:cs typeface="Arial" panose="020B0604020202020204" pitchFamily="34" charset="0"/>
            </a:rPr>
            <a:pPr algn="ctr"/>
            <a:t>Lands</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17</xdr:col>
      <xdr:colOff>487940</xdr:colOff>
      <xdr:row>11</xdr:row>
      <xdr:rowOff>69212</xdr:rowOff>
    </xdr:from>
    <xdr:ext cx="2221366" cy="387286"/>
    <xdr:sp macro="" textlink="'Pivot overview'!$AS21">
      <xdr:nvSpPr>
        <xdr:cNvPr id="317" name="TextBox 316">
          <a:extLst>
            <a:ext uri="{FF2B5EF4-FFF2-40B4-BE49-F238E27FC236}">
              <a16:creationId xmlns:a16="http://schemas.microsoft.com/office/drawing/2014/main" id="{730D900D-04BF-424C-A3F9-284D56874604}"/>
            </a:ext>
          </a:extLst>
        </xdr:cNvPr>
        <xdr:cNvSpPr txBox="1"/>
      </xdr:nvSpPr>
      <xdr:spPr>
        <a:xfrm>
          <a:off x="10897404" y="1416319"/>
          <a:ext cx="2221366"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1DAD7DAC-EBB9-4E08-B642-67B99BFC9BCD}" type="TxLink">
            <a:rPr lang="en-US" sz="2000" b="0" i="0" u="none" strike="noStrike">
              <a:solidFill>
                <a:schemeClr val="bg1"/>
              </a:solidFill>
              <a:latin typeface="Arial" panose="020B0604020202020204" pitchFamily="34" charset="0"/>
              <a:ea typeface="Calibri"/>
              <a:cs typeface="Arial" panose="020B0604020202020204" pitchFamily="34" charset="0"/>
            </a:rPr>
            <a:pPr algn="ctr"/>
            <a:t>New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8</xdr:col>
      <xdr:colOff>358052</xdr:colOff>
      <xdr:row>31</xdr:row>
      <xdr:rowOff>155801</xdr:rowOff>
    </xdr:from>
    <xdr:ext cx="2221366" cy="387286"/>
    <xdr:sp macro="" textlink="'Pivot overview'!$AS16">
      <xdr:nvSpPr>
        <xdr:cNvPr id="318" name="TextBox 317">
          <a:extLst>
            <a:ext uri="{FF2B5EF4-FFF2-40B4-BE49-F238E27FC236}">
              <a16:creationId xmlns:a16="http://schemas.microsoft.com/office/drawing/2014/main" id="{D6E86561-7925-4572-84B9-09FE043B5E07}"/>
            </a:ext>
          </a:extLst>
        </xdr:cNvPr>
        <xdr:cNvSpPr txBox="1"/>
      </xdr:nvSpPr>
      <xdr:spPr>
        <a:xfrm>
          <a:off x="5207143" y="5160756"/>
          <a:ext cx="2221366"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AEE1559-7E66-4034-A54D-2E9B4136A888}" type="TxLink">
            <a:rPr lang="en-US" sz="2000" b="0" i="0" u="none" strike="noStrike">
              <a:solidFill>
                <a:schemeClr val="bg1"/>
              </a:solidFill>
              <a:latin typeface="Arial" panose="020B0604020202020204" pitchFamily="34" charset="0"/>
              <a:ea typeface="Calibri"/>
              <a:cs typeface="Arial" panose="020B0604020202020204" pitchFamily="34" charset="0"/>
            </a:rPr>
            <a:pPr algn="ctr"/>
            <a:t>Offices</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27</xdr:col>
      <xdr:colOff>427326</xdr:colOff>
      <xdr:row>17</xdr:row>
      <xdr:rowOff>147594</xdr:rowOff>
    </xdr:from>
    <xdr:ext cx="1321810" cy="387286"/>
    <xdr:sp macro="" textlink="'Pivot overview'!$AS22">
      <xdr:nvSpPr>
        <xdr:cNvPr id="319" name="TextBox 318">
          <a:extLst>
            <a:ext uri="{FF2B5EF4-FFF2-40B4-BE49-F238E27FC236}">
              <a16:creationId xmlns:a16="http://schemas.microsoft.com/office/drawing/2014/main" id="{51CDE952-6D2D-4EE0-90B7-A571E8BE0EFA}"/>
            </a:ext>
          </a:extLst>
        </xdr:cNvPr>
        <xdr:cNvSpPr txBox="1"/>
      </xdr:nvSpPr>
      <xdr:spPr>
        <a:xfrm>
          <a:off x="16793008" y="2485549"/>
          <a:ext cx="1321810"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25582C05-BE7C-4369-B40B-13CAB01E0BA0}" type="TxLink">
            <a:rPr lang="en-US" sz="2000" b="0" i="0" u="none" strike="noStrike">
              <a:solidFill>
                <a:schemeClr val="bg1"/>
              </a:solidFill>
              <a:latin typeface="Arial" panose="020B0604020202020204" pitchFamily="34" charset="0"/>
              <a:ea typeface="Calibri"/>
              <a:cs typeface="Arial" panose="020B0604020202020204" pitchFamily="34" charset="0"/>
            </a:rPr>
            <a:pPr algn="ctr"/>
            <a:t>Renewal</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32</xdr:col>
      <xdr:colOff>482744</xdr:colOff>
      <xdr:row>15</xdr:row>
      <xdr:rowOff>5973</xdr:rowOff>
    </xdr:from>
    <xdr:ext cx="2221366" cy="387286"/>
    <xdr:sp macro="" textlink="'Pivot overview'!$AS18">
      <xdr:nvSpPr>
        <xdr:cNvPr id="68" name="TextBox 67">
          <a:extLst>
            <a:ext uri="{FF2B5EF4-FFF2-40B4-BE49-F238E27FC236}">
              <a16:creationId xmlns:a16="http://schemas.microsoft.com/office/drawing/2014/main" id="{85B55B00-7E2D-4B42-A181-DB6CFC5D07DF}"/>
            </a:ext>
          </a:extLst>
        </xdr:cNvPr>
        <xdr:cNvSpPr txBox="1"/>
      </xdr:nvSpPr>
      <xdr:spPr>
        <a:xfrm>
          <a:off x="19879108" y="1962928"/>
          <a:ext cx="2221366"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BE36753-89AC-4719-B9AA-655F988FC52D}" type="TxLink">
            <a:rPr lang="en-US" sz="2000" b="0" i="0" u="none" strike="noStrike">
              <a:solidFill>
                <a:schemeClr val="bg1"/>
              </a:solidFill>
              <a:latin typeface="Arial" panose="020B0604020202020204" pitchFamily="34" charset="0"/>
              <a:ea typeface="Calibri"/>
              <a:cs typeface="Arial" panose="020B0604020202020204" pitchFamily="34" charset="0"/>
            </a:rPr>
            <a:pPr algn="ctr"/>
            <a:t>Premium</a:t>
          </a:fld>
          <a:endParaRPr lang="en-PH" sz="3600" b="1">
            <a:solidFill>
              <a:schemeClr val="bg1"/>
            </a:solidFill>
            <a:latin typeface="Arial" panose="020B0604020202020204" pitchFamily="34" charset="0"/>
            <a:cs typeface="Arial" panose="020B0604020202020204" pitchFamily="34" charset="0"/>
          </a:endParaRPr>
        </a:p>
      </xdr:txBody>
    </xdr:sp>
    <xdr:clientData/>
  </xdr:oneCellAnchor>
  <xdr:oneCellAnchor>
    <xdr:from>
      <xdr:col>34</xdr:col>
      <xdr:colOff>80965</xdr:colOff>
      <xdr:row>28</xdr:row>
      <xdr:rowOff>14144</xdr:rowOff>
    </xdr:from>
    <xdr:ext cx="1252537" cy="387286"/>
    <xdr:sp macro="" textlink="'Pivot overview'!$AS19">
      <xdr:nvSpPr>
        <xdr:cNvPr id="69" name="TextBox 68">
          <a:extLst>
            <a:ext uri="{FF2B5EF4-FFF2-40B4-BE49-F238E27FC236}">
              <a16:creationId xmlns:a16="http://schemas.microsoft.com/office/drawing/2014/main" id="{E166DCB7-5836-43F4-B14F-1506D09CCB55}"/>
            </a:ext>
          </a:extLst>
        </xdr:cNvPr>
        <xdr:cNvSpPr txBox="1"/>
      </xdr:nvSpPr>
      <xdr:spPr>
        <a:xfrm>
          <a:off x="20689601" y="4447599"/>
          <a:ext cx="1252537"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26F471D-7C60-40DA-A522-241931A3E152}" type="TxLink">
            <a:rPr lang="en-US" sz="2000" b="0" i="0" u="none" strike="noStrike">
              <a:solidFill>
                <a:schemeClr val="bg1"/>
              </a:solidFill>
              <a:latin typeface="Arial" panose="020B0604020202020204" pitchFamily="34" charset="0"/>
              <a:ea typeface="Calibri"/>
              <a:cs typeface="Arial" panose="020B0604020202020204" pitchFamily="34" charset="0"/>
            </a:rPr>
            <a:pPr algn="ctr"/>
            <a:t>Prime</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32</xdr:col>
      <xdr:colOff>219507</xdr:colOff>
      <xdr:row>95</xdr:row>
      <xdr:rowOff>126504</xdr:rowOff>
    </xdr:from>
    <xdr:ext cx="2221366" cy="357790"/>
    <xdr:sp macro="" textlink="'Pivot overview'!$AO9">
      <xdr:nvSpPr>
        <xdr:cNvPr id="72" name="TextBox 71">
          <a:extLst>
            <a:ext uri="{FF2B5EF4-FFF2-40B4-BE49-F238E27FC236}">
              <a16:creationId xmlns:a16="http://schemas.microsoft.com/office/drawing/2014/main" id="{A8A24696-5B58-45A5-AAA4-52A00AF25EAF}"/>
            </a:ext>
          </a:extLst>
        </xdr:cNvPr>
        <xdr:cNvSpPr txBox="1"/>
      </xdr:nvSpPr>
      <xdr:spPr>
        <a:xfrm>
          <a:off x="19813793" y="17339540"/>
          <a:ext cx="2221366" cy="3577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C8B0409-F98C-4FFD-B44B-4B643E57C3AC}" type="TxLink">
            <a:rPr lang="en-US" sz="1800" b="0" i="0" u="none" strike="noStrike">
              <a:solidFill>
                <a:schemeClr val="bg1"/>
              </a:solidFill>
              <a:latin typeface="Arial" panose="020B0604020202020204" pitchFamily="34" charset="0"/>
              <a:ea typeface="Calibri"/>
              <a:cs typeface="Arial" panose="020B0604020202020204" pitchFamily="34" charset="0"/>
            </a:rPr>
            <a:pPr algn="ctr"/>
            <a:t>Asset sale</a:t>
          </a:fld>
          <a:endParaRPr lang="en-PH" sz="1800" b="1">
            <a:solidFill>
              <a:schemeClr val="bg1"/>
            </a:solidFill>
            <a:latin typeface="Arial" panose="020B0604020202020204" pitchFamily="34" charset="0"/>
            <a:cs typeface="Arial" panose="020B0604020202020204" pitchFamily="34" charset="0"/>
          </a:endParaRPr>
        </a:p>
      </xdr:txBody>
    </xdr:sp>
    <xdr:clientData/>
  </xdr:oneCellAnchor>
  <xdr:oneCellAnchor>
    <xdr:from>
      <xdr:col>25</xdr:col>
      <xdr:colOff>458498</xdr:colOff>
      <xdr:row>103</xdr:row>
      <xdr:rowOff>149767</xdr:rowOff>
    </xdr:from>
    <xdr:ext cx="2221366" cy="357790"/>
    <xdr:sp macro="" textlink="'Pivot overview'!$AS11">
      <xdr:nvSpPr>
        <xdr:cNvPr id="73" name="TextBox 72">
          <a:extLst>
            <a:ext uri="{FF2B5EF4-FFF2-40B4-BE49-F238E27FC236}">
              <a16:creationId xmlns:a16="http://schemas.microsoft.com/office/drawing/2014/main" id="{02D82FEE-6C1C-4584-A533-2DEDB2BBC277}"/>
            </a:ext>
          </a:extLst>
        </xdr:cNvPr>
        <xdr:cNvSpPr txBox="1"/>
      </xdr:nvSpPr>
      <xdr:spPr>
        <a:xfrm>
          <a:off x="15766534" y="18886803"/>
          <a:ext cx="2221366" cy="3577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4439E43-9212-4F1C-9F5E-121F021E4E17}" type="TxLink">
            <a:rPr lang="en-US" sz="1800" b="0" i="0" u="none" strike="noStrike">
              <a:solidFill>
                <a:schemeClr val="bg1"/>
              </a:solidFill>
              <a:latin typeface="Arial" panose="020B0604020202020204" pitchFamily="34" charset="0"/>
              <a:ea typeface="Calibri"/>
              <a:cs typeface="Arial" panose="020B0604020202020204" pitchFamily="34" charset="0"/>
            </a:rPr>
            <a:pPr algn="ctr"/>
            <a:t>Floating License</a:t>
          </a:fld>
          <a:endParaRPr lang="en-PH" sz="1800" b="1">
            <a:solidFill>
              <a:schemeClr val="bg1"/>
            </a:solidFill>
            <a:latin typeface="Arial" panose="020B0604020202020204" pitchFamily="34" charset="0"/>
            <a:cs typeface="Arial" panose="020B0604020202020204" pitchFamily="34" charset="0"/>
          </a:endParaRPr>
        </a:p>
      </xdr:txBody>
    </xdr:sp>
    <xdr:clientData/>
  </xdr:oneCellAnchor>
  <xdr:oneCellAnchor>
    <xdr:from>
      <xdr:col>17</xdr:col>
      <xdr:colOff>68036</xdr:colOff>
      <xdr:row>104</xdr:row>
      <xdr:rowOff>98268</xdr:rowOff>
    </xdr:from>
    <xdr:ext cx="2589809" cy="623248"/>
    <xdr:sp macro="" textlink="'Pivot overview'!$AS12">
      <xdr:nvSpPr>
        <xdr:cNvPr id="74" name="TextBox 73">
          <a:extLst>
            <a:ext uri="{FF2B5EF4-FFF2-40B4-BE49-F238E27FC236}">
              <a16:creationId xmlns:a16="http://schemas.microsoft.com/office/drawing/2014/main" id="{5F105984-6C99-4758-9D6C-5E66A4204288}"/>
            </a:ext>
          </a:extLst>
        </xdr:cNvPr>
        <xdr:cNvSpPr txBox="1"/>
      </xdr:nvSpPr>
      <xdr:spPr>
        <a:xfrm>
          <a:off x="10276351" y="18672018"/>
          <a:ext cx="2589809" cy="62324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3ACF88C-8E3A-4671-A38A-C0A09A59B503}" type="TxLink">
            <a:rPr lang="en-US" sz="1800" b="0" i="0" u="none" strike="noStrike">
              <a:solidFill>
                <a:schemeClr val="bg1"/>
              </a:solidFill>
              <a:latin typeface="Arial" panose="020B0604020202020204" pitchFamily="34" charset="0"/>
              <a:ea typeface="Calibri"/>
              <a:cs typeface="Arial" panose="020B0604020202020204" pitchFamily="34" charset="0"/>
            </a:rPr>
            <a:pPr algn="ctr"/>
            <a:t>Software Metered License</a:t>
          </a:fld>
          <a:endParaRPr lang="en-PH" sz="1800" b="1">
            <a:solidFill>
              <a:schemeClr val="bg1"/>
            </a:solidFill>
            <a:latin typeface="Arial" panose="020B0604020202020204" pitchFamily="34" charset="0"/>
            <a:cs typeface="Arial" panose="020B0604020202020204" pitchFamily="34" charset="0"/>
          </a:endParaRPr>
        </a:p>
      </xdr:txBody>
    </xdr:sp>
    <xdr:clientData/>
  </xdr:oneCellAnchor>
  <xdr:oneCellAnchor>
    <xdr:from>
      <xdr:col>11</xdr:col>
      <xdr:colOff>174479</xdr:colOff>
      <xdr:row>96</xdr:row>
      <xdr:rowOff>58820</xdr:rowOff>
    </xdr:from>
    <xdr:ext cx="2221366" cy="387286"/>
    <xdr:sp macro="" textlink="'Pivot overview'!$AS5">
      <xdr:nvSpPr>
        <xdr:cNvPr id="75" name="TextBox 74">
          <a:extLst>
            <a:ext uri="{FF2B5EF4-FFF2-40B4-BE49-F238E27FC236}">
              <a16:creationId xmlns:a16="http://schemas.microsoft.com/office/drawing/2014/main" id="{6BB86950-4B20-4EEF-83DB-479C506F3416}"/>
            </a:ext>
          </a:extLst>
        </xdr:cNvPr>
        <xdr:cNvSpPr txBox="1"/>
      </xdr:nvSpPr>
      <xdr:spPr>
        <a:xfrm>
          <a:off x="6841979" y="17446275"/>
          <a:ext cx="2221366"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FAF14EF-EE0F-431B-A6A2-1593C3078F0A}" type="TxLink">
            <a:rPr lang="en-US" sz="2000" b="0" i="0" u="none" strike="noStrike">
              <a:solidFill>
                <a:schemeClr val="bg1"/>
              </a:solidFill>
              <a:latin typeface="Arial" panose="020B0604020202020204" pitchFamily="34" charset="0"/>
              <a:ea typeface="Calibri"/>
              <a:cs typeface="Arial" panose="020B0604020202020204" pitchFamily="34" charset="0"/>
            </a:rPr>
            <a:pPr algn="ctr"/>
            <a:t>Google Ad</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14</xdr:col>
      <xdr:colOff>268429</xdr:colOff>
      <xdr:row>88</xdr:row>
      <xdr:rowOff>148442</xdr:rowOff>
    </xdr:from>
    <xdr:ext cx="2221366" cy="387286"/>
    <xdr:sp macro="" textlink="'Pivot overview'!$AS6">
      <xdr:nvSpPr>
        <xdr:cNvPr id="76" name="TextBox 75">
          <a:extLst>
            <a:ext uri="{FF2B5EF4-FFF2-40B4-BE49-F238E27FC236}">
              <a16:creationId xmlns:a16="http://schemas.microsoft.com/office/drawing/2014/main" id="{818773CD-AFC1-48F6-BAAA-CC89B8B63E60}"/>
            </a:ext>
          </a:extLst>
        </xdr:cNvPr>
        <xdr:cNvSpPr txBox="1"/>
      </xdr:nvSpPr>
      <xdr:spPr>
        <a:xfrm>
          <a:off x="8936179" y="15983755"/>
          <a:ext cx="2221366"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8B366B2-46A1-4D5E-A1DE-99ACA55B4954}" type="TxLink">
            <a:rPr lang="en-US" sz="2000" b="0" i="0" u="none" strike="noStrike">
              <a:solidFill>
                <a:schemeClr val="bg1"/>
              </a:solidFill>
              <a:latin typeface="Arial" panose="020B0604020202020204" pitchFamily="34" charset="0"/>
              <a:ea typeface="Calibri"/>
              <a:cs typeface="Arial" panose="020B0604020202020204" pitchFamily="34" charset="0"/>
            </a:rPr>
            <a:pPr algn="ctr"/>
            <a:t>Television Ad</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15</xdr:col>
      <xdr:colOff>548551</xdr:colOff>
      <xdr:row>76</xdr:row>
      <xdr:rowOff>86528</xdr:rowOff>
    </xdr:from>
    <xdr:ext cx="2221366" cy="387286"/>
    <xdr:sp macro="" textlink="'Pivot overview'!$AS7">
      <xdr:nvSpPr>
        <xdr:cNvPr id="77" name="TextBox 76">
          <a:extLst>
            <a:ext uri="{FF2B5EF4-FFF2-40B4-BE49-F238E27FC236}">
              <a16:creationId xmlns:a16="http://schemas.microsoft.com/office/drawing/2014/main" id="{AE38DA1B-EC1D-48E4-8DC5-B4A5A558BA96}"/>
            </a:ext>
          </a:extLst>
        </xdr:cNvPr>
        <xdr:cNvSpPr txBox="1"/>
      </xdr:nvSpPr>
      <xdr:spPr>
        <a:xfrm>
          <a:off x="9640596" y="13663983"/>
          <a:ext cx="2221366"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2FB866A-63A8-4173-9732-25E28183F1D6}" type="TxLink">
            <a:rPr lang="en-US" sz="2000" b="0" i="0" u="none" strike="noStrike">
              <a:solidFill>
                <a:schemeClr val="bg1"/>
              </a:solidFill>
              <a:latin typeface="Arial" panose="020B0604020202020204" pitchFamily="34" charset="0"/>
              <a:ea typeface="Calibri"/>
              <a:cs typeface="Arial" panose="020B0604020202020204" pitchFamily="34" charset="0"/>
            </a:rPr>
            <a:pPr algn="ctr"/>
            <a:t>Youtube Channel</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7</xdr:col>
      <xdr:colOff>510449</xdr:colOff>
      <xdr:row>78</xdr:row>
      <xdr:rowOff>117700</xdr:rowOff>
    </xdr:from>
    <xdr:ext cx="2295095" cy="387286"/>
    <xdr:sp macro="" textlink="'Pivot overview'!$AS3">
      <xdr:nvSpPr>
        <xdr:cNvPr id="78" name="TextBox 77">
          <a:extLst>
            <a:ext uri="{FF2B5EF4-FFF2-40B4-BE49-F238E27FC236}">
              <a16:creationId xmlns:a16="http://schemas.microsoft.com/office/drawing/2014/main" id="{9F834CC1-B3EE-4D6D-8491-7219B593EFFC}"/>
            </a:ext>
          </a:extLst>
        </xdr:cNvPr>
        <xdr:cNvSpPr txBox="1"/>
      </xdr:nvSpPr>
      <xdr:spPr>
        <a:xfrm>
          <a:off x="4753404" y="14076155"/>
          <a:ext cx="2295095"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BAD09BF-59A6-4F15-B786-38B596EC2135}" type="TxLink">
            <a:rPr lang="en-US" sz="2000" b="0" i="0" u="none" strike="noStrike">
              <a:solidFill>
                <a:schemeClr val="bg1"/>
              </a:solidFill>
              <a:latin typeface="Arial" panose="020B0604020202020204" pitchFamily="34" charset="0"/>
              <a:ea typeface="Calibri"/>
              <a:cs typeface="Arial" panose="020B0604020202020204" pitchFamily="34" charset="0"/>
            </a:rPr>
            <a:pPr/>
            <a:t>Company Website</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8</xdr:col>
      <xdr:colOff>74033</xdr:colOff>
      <xdr:row>90</xdr:row>
      <xdr:rowOff>183510</xdr:rowOff>
    </xdr:from>
    <xdr:ext cx="2221366" cy="387286"/>
    <xdr:sp macro="" textlink="'Pivot overview'!$AS4">
      <xdr:nvSpPr>
        <xdr:cNvPr id="79" name="TextBox 78">
          <a:extLst>
            <a:ext uri="{FF2B5EF4-FFF2-40B4-BE49-F238E27FC236}">
              <a16:creationId xmlns:a16="http://schemas.microsoft.com/office/drawing/2014/main" id="{758582DA-8191-4C20-A9B5-0FD7C5C1691F}"/>
            </a:ext>
          </a:extLst>
        </xdr:cNvPr>
        <xdr:cNvSpPr txBox="1"/>
      </xdr:nvSpPr>
      <xdr:spPr>
        <a:xfrm>
          <a:off x="4923124" y="16427965"/>
          <a:ext cx="2221366"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7B814C3-D1C7-48DB-8CFF-807D8256C3CC}" type="TxLink">
            <a:rPr lang="en-US" sz="2000" b="0" i="0" u="none" strike="noStrike">
              <a:solidFill>
                <a:schemeClr val="bg1"/>
              </a:solidFill>
              <a:latin typeface="Arial" panose="020B0604020202020204" pitchFamily="34" charset="0"/>
              <a:ea typeface="Calibri"/>
              <a:cs typeface="Arial" panose="020B0604020202020204" pitchFamily="34" charset="0"/>
            </a:rPr>
            <a:pPr algn="ctr"/>
            <a:t>Facebook Page</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34</xdr:col>
      <xdr:colOff>77501</xdr:colOff>
      <xdr:row>30</xdr:row>
      <xdr:rowOff>10681</xdr:rowOff>
    </xdr:from>
    <xdr:ext cx="1252537" cy="387286"/>
    <xdr:sp macro="" textlink="'Pivot overview'!$AT19">
      <xdr:nvSpPr>
        <xdr:cNvPr id="95" name="TextBox 94">
          <a:extLst>
            <a:ext uri="{FF2B5EF4-FFF2-40B4-BE49-F238E27FC236}">
              <a16:creationId xmlns:a16="http://schemas.microsoft.com/office/drawing/2014/main" id="{444F8FC6-AD37-44EF-B3C2-A3186638B407}"/>
            </a:ext>
          </a:extLst>
        </xdr:cNvPr>
        <xdr:cNvSpPr txBox="1"/>
      </xdr:nvSpPr>
      <xdr:spPr>
        <a:xfrm>
          <a:off x="20686137" y="4825136"/>
          <a:ext cx="1252537"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2A7B486-51E2-4C7B-A9AD-6CA1A7BE69D2}"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72,081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33</xdr:col>
      <xdr:colOff>299173</xdr:colOff>
      <xdr:row>17</xdr:row>
      <xdr:rowOff>17784</xdr:rowOff>
    </xdr:from>
    <xdr:ext cx="1346054" cy="387286"/>
    <xdr:sp macro="" textlink="'Pivot overview'!$AT18">
      <xdr:nvSpPr>
        <xdr:cNvPr id="96" name="TextBox 95">
          <a:extLst>
            <a:ext uri="{FF2B5EF4-FFF2-40B4-BE49-F238E27FC236}">
              <a16:creationId xmlns:a16="http://schemas.microsoft.com/office/drawing/2014/main" id="{4669E776-0458-49D7-A92E-AA9077857FA4}"/>
            </a:ext>
          </a:extLst>
        </xdr:cNvPr>
        <xdr:cNvSpPr txBox="1"/>
      </xdr:nvSpPr>
      <xdr:spPr>
        <a:xfrm>
          <a:off x="20301673" y="2355739"/>
          <a:ext cx="1346054"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22B2E243-F07C-4AF5-9054-4D3EE06FA790}"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58,148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27</xdr:col>
      <xdr:colOff>382300</xdr:colOff>
      <xdr:row>19</xdr:row>
      <xdr:rowOff>170184</xdr:rowOff>
    </xdr:from>
    <xdr:ext cx="1346054" cy="387286"/>
    <xdr:sp macro="" textlink="'Pivot overview'!$AT22">
      <xdr:nvSpPr>
        <xdr:cNvPr id="98" name="TextBox 97">
          <a:extLst>
            <a:ext uri="{FF2B5EF4-FFF2-40B4-BE49-F238E27FC236}">
              <a16:creationId xmlns:a16="http://schemas.microsoft.com/office/drawing/2014/main" id="{1A6BA50C-47D6-4875-9B12-583264A93CDD}"/>
            </a:ext>
          </a:extLst>
        </xdr:cNvPr>
        <xdr:cNvSpPr txBox="1"/>
      </xdr:nvSpPr>
      <xdr:spPr>
        <a:xfrm>
          <a:off x="16747982" y="2889139"/>
          <a:ext cx="1346054"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7550BBE-FA3F-479F-825A-3868FBF06160}"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88,200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18</xdr:col>
      <xdr:colOff>287298</xdr:colOff>
      <xdr:row>13</xdr:row>
      <xdr:rowOff>181565</xdr:rowOff>
    </xdr:from>
    <xdr:ext cx="1346054" cy="387286"/>
    <xdr:sp macro="" textlink="'Pivot overview'!$AT21">
      <xdr:nvSpPr>
        <xdr:cNvPr id="99" name="TextBox 98">
          <a:extLst>
            <a:ext uri="{FF2B5EF4-FFF2-40B4-BE49-F238E27FC236}">
              <a16:creationId xmlns:a16="http://schemas.microsoft.com/office/drawing/2014/main" id="{0430572C-A44C-490B-94E1-00D277F302A9}"/>
            </a:ext>
          </a:extLst>
        </xdr:cNvPr>
        <xdr:cNvSpPr txBox="1"/>
      </xdr:nvSpPr>
      <xdr:spPr>
        <a:xfrm>
          <a:off x="11309084" y="1773601"/>
          <a:ext cx="1346054"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8257284-2E57-4D00-B5A9-226D0D37DCDB}"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88,900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13</xdr:col>
      <xdr:colOff>548555</xdr:colOff>
      <xdr:row>21</xdr:row>
      <xdr:rowOff>7394</xdr:rowOff>
    </xdr:from>
    <xdr:ext cx="1346054" cy="387286"/>
    <xdr:sp macro="" textlink="'Pivot overview'!$AT14">
      <xdr:nvSpPr>
        <xdr:cNvPr id="101" name="TextBox 100">
          <a:extLst>
            <a:ext uri="{FF2B5EF4-FFF2-40B4-BE49-F238E27FC236}">
              <a16:creationId xmlns:a16="http://schemas.microsoft.com/office/drawing/2014/main" id="{E8848307-6D4A-4EEA-AA92-AB4C4278E5BD}"/>
            </a:ext>
          </a:extLst>
        </xdr:cNvPr>
        <xdr:cNvSpPr txBox="1"/>
      </xdr:nvSpPr>
      <xdr:spPr>
        <a:xfrm>
          <a:off x="8428328" y="3107349"/>
          <a:ext cx="1346054"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71BA171-993B-4080-B9F5-5C692AC25FBD}"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57,444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9</xdr:col>
      <xdr:colOff>285319</xdr:colOff>
      <xdr:row>19</xdr:row>
      <xdr:rowOff>107840</xdr:rowOff>
    </xdr:from>
    <xdr:ext cx="1346054" cy="387286"/>
    <xdr:sp macro="" textlink="'Pivot overview'!$AT15">
      <xdr:nvSpPr>
        <xdr:cNvPr id="102" name="TextBox 101">
          <a:extLst>
            <a:ext uri="{FF2B5EF4-FFF2-40B4-BE49-F238E27FC236}">
              <a16:creationId xmlns:a16="http://schemas.microsoft.com/office/drawing/2014/main" id="{21CD5702-CF7F-4349-A59C-87B3BB2B3B84}"/>
            </a:ext>
          </a:extLst>
        </xdr:cNvPr>
        <xdr:cNvSpPr txBox="1"/>
      </xdr:nvSpPr>
      <xdr:spPr>
        <a:xfrm>
          <a:off x="5740546" y="2826795"/>
          <a:ext cx="1346054"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10B40D2-D289-417A-A291-8C3AED82D2CC}"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2,490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9</xdr:col>
      <xdr:colOff>143310</xdr:colOff>
      <xdr:row>34</xdr:row>
      <xdr:rowOff>469</xdr:rowOff>
    </xdr:from>
    <xdr:ext cx="1346054" cy="387286"/>
    <xdr:sp macro="" textlink="'Pivot overview'!$AT16">
      <xdr:nvSpPr>
        <xdr:cNvPr id="103" name="TextBox 102">
          <a:extLst>
            <a:ext uri="{FF2B5EF4-FFF2-40B4-BE49-F238E27FC236}">
              <a16:creationId xmlns:a16="http://schemas.microsoft.com/office/drawing/2014/main" id="{B784D72C-0EE6-402E-B532-CA58E3E7EE45}"/>
            </a:ext>
          </a:extLst>
        </xdr:cNvPr>
        <xdr:cNvSpPr txBox="1"/>
      </xdr:nvSpPr>
      <xdr:spPr>
        <a:xfrm>
          <a:off x="5598537" y="5576924"/>
          <a:ext cx="1346054"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9718AF1-E5B5-421C-A9B6-CB3B1DEC643C}"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1,270 </a:t>
          </a:fld>
          <a:endParaRPr lang="en-PH" sz="4000" b="1">
            <a:solidFill>
              <a:schemeClr val="bg1"/>
            </a:solidFill>
            <a:latin typeface="Arial" panose="020B0604020202020204" pitchFamily="34" charset="0"/>
            <a:cs typeface="Arial" panose="020B0604020202020204" pitchFamily="34" charset="0"/>
          </a:endParaRPr>
        </a:p>
      </xdr:txBody>
    </xdr:sp>
    <xdr:clientData/>
  </xdr:oneCellAnchor>
  <xdr:oneCellAnchor>
    <xdr:from>
      <xdr:col>8</xdr:col>
      <xdr:colOff>347664</xdr:colOff>
      <xdr:row>80</xdr:row>
      <xdr:rowOff>83596</xdr:rowOff>
    </xdr:from>
    <xdr:ext cx="1346054" cy="387286"/>
    <xdr:sp macro="" textlink="'Pivot overview'!$AT3">
      <xdr:nvSpPr>
        <xdr:cNvPr id="120" name="TextBox 119">
          <a:extLst>
            <a:ext uri="{FF2B5EF4-FFF2-40B4-BE49-F238E27FC236}">
              <a16:creationId xmlns:a16="http://schemas.microsoft.com/office/drawing/2014/main" id="{8F5861AB-31D6-42C0-8890-16F4A4D8C946}"/>
            </a:ext>
          </a:extLst>
        </xdr:cNvPr>
        <xdr:cNvSpPr txBox="1"/>
      </xdr:nvSpPr>
      <xdr:spPr>
        <a:xfrm>
          <a:off x="5196755" y="14423051"/>
          <a:ext cx="1346054"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E8E476B-1030-4CFB-ADFC-1AD3E88C0472}"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1,225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8</xdr:col>
      <xdr:colOff>465427</xdr:colOff>
      <xdr:row>93</xdr:row>
      <xdr:rowOff>45496</xdr:rowOff>
    </xdr:from>
    <xdr:ext cx="1346054" cy="387286"/>
    <xdr:sp macro="" textlink="'Pivot overview'!$AT4">
      <xdr:nvSpPr>
        <xdr:cNvPr id="121" name="TextBox 120">
          <a:extLst>
            <a:ext uri="{FF2B5EF4-FFF2-40B4-BE49-F238E27FC236}">
              <a16:creationId xmlns:a16="http://schemas.microsoft.com/office/drawing/2014/main" id="{4577D9CC-56A6-44BB-A02C-7A875BAF97DD}"/>
            </a:ext>
          </a:extLst>
        </xdr:cNvPr>
        <xdr:cNvSpPr txBox="1"/>
      </xdr:nvSpPr>
      <xdr:spPr>
        <a:xfrm>
          <a:off x="5314518" y="16861451"/>
          <a:ext cx="1346054"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145C97B-305D-4D3B-8AD7-07ACEA624C93}"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28,379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11</xdr:col>
      <xdr:colOff>548554</xdr:colOff>
      <xdr:row>98</xdr:row>
      <xdr:rowOff>76668</xdr:rowOff>
    </xdr:from>
    <xdr:ext cx="1346054" cy="387286"/>
    <xdr:sp macro="" textlink="'Pivot overview'!$AT5">
      <xdr:nvSpPr>
        <xdr:cNvPr id="123" name="TextBox 122">
          <a:extLst>
            <a:ext uri="{FF2B5EF4-FFF2-40B4-BE49-F238E27FC236}">
              <a16:creationId xmlns:a16="http://schemas.microsoft.com/office/drawing/2014/main" id="{D6582760-D0B9-42AC-94DA-65A4353F0A79}"/>
            </a:ext>
          </a:extLst>
        </xdr:cNvPr>
        <xdr:cNvSpPr txBox="1"/>
      </xdr:nvSpPr>
      <xdr:spPr>
        <a:xfrm>
          <a:off x="7216054" y="17845123"/>
          <a:ext cx="1346054"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CE0A126B-5A62-40A5-A148-945B35F14D9A}"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27,919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15</xdr:col>
      <xdr:colOff>48492</xdr:colOff>
      <xdr:row>90</xdr:row>
      <xdr:rowOff>104809</xdr:rowOff>
    </xdr:from>
    <xdr:ext cx="1346054" cy="387286"/>
    <xdr:sp macro="" textlink="'Pivot overview'!$AT6">
      <xdr:nvSpPr>
        <xdr:cNvPr id="127" name="TextBox 126">
          <a:extLst>
            <a:ext uri="{FF2B5EF4-FFF2-40B4-BE49-F238E27FC236}">
              <a16:creationId xmlns:a16="http://schemas.microsoft.com/office/drawing/2014/main" id="{785326E6-82D4-4308-A9F7-F4121E700EBA}"/>
            </a:ext>
          </a:extLst>
        </xdr:cNvPr>
        <xdr:cNvSpPr txBox="1"/>
      </xdr:nvSpPr>
      <xdr:spPr>
        <a:xfrm>
          <a:off x="9335367" y="16321122"/>
          <a:ext cx="1346054"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E151293-0C56-4663-B7DB-8AC8BC28406A}"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31,528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16</xdr:col>
      <xdr:colOff>415204</xdr:colOff>
      <xdr:row>78</xdr:row>
      <xdr:rowOff>85785</xdr:rowOff>
    </xdr:from>
    <xdr:ext cx="1346054" cy="357790"/>
    <xdr:sp macro="" textlink="'Pivot overview'!$AT7">
      <xdr:nvSpPr>
        <xdr:cNvPr id="128" name="TextBox 127">
          <a:extLst>
            <a:ext uri="{FF2B5EF4-FFF2-40B4-BE49-F238E27FC236}">
              <a16:creationId xmlns:a16="http://schemas.microsoft.com/office/drawing/2014/main" id="{365822A8-23B3-40E4-B6B9-ED245E6C5C65}"/>
            </a:ext>
          </a:extLst>
        </xdr:cNvPr>
        <xdr:cNvSpPr txBox="1"/>
      </xdr:nvSpPr>
      <xdr:spPr>
        <a:xfrm>
          <a:off x="10113386" y="14044240"/>
          <a:ext cx="1346054" cy="3577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D0B4B54-4A8C-4806-A982-43EF1EA23F00}" type="TxLink">
            <a:rPr lang="en-US" sz="1800" b="0" i="0" u="none" strike="noStrike">
              <a:solidFill>
                <a:schemeClr val="bg1"/>
              </a:solidFill>
              <a:latin typeface="Arial" panose="020B0604020202020204" pitchFamily="34" charset="0"/>
              <a:ea typeface="Calibri"/>
              <a:cs typeface="Arial" panose="020B0604020202020204" pitchFamily="34" charset="0"/>
            </a:rPr>
            <a:pPr algn="ctr"/>
            <a:t> 28,491 </a:t>
          </a:fld>
          <a:endParaRPr lang="en-PH" sz="1800" b="1">
            <a:solidFill>
              <a:schemeClr val="bg1"/>
            </a:solidFill>
            <a:latin typeface="Arial" panose="020B0604020202020204" pitchFamily="34" charset="0"/>
            <a:cs typeface="Arial" panose="020B0604020202020204" pitchFamily="34" charset="0"/>
          </a:endParaRPr>
        </a:p>
      </xdr:txBody>
    </xdr:sp>
    <xdr:clientData/>
  </xdr:oneCellAnchor>
  <xdr:oneCellAnchor>
    <xdr:from>
      <xdr:col>18</xdr:col>
      <xdr:colOff>40822</xdr:colOff>
      <xdr:row>107</xdr:row>
      <xdr:rowOff>136073</xdr:rowOff>
    </xdr:from>
    <xdr:ext cx="1346054" cy="387286"/>
    <xdr:sp macro="" textlink="'Pivot overview'!$AT12">
      <xdr:nvSpPr>
        <xdr:cNvPr id="132" name="TextBox 131">
          <a:extLst>
            <a:ext uri="{FF2B5EF4-FFF2-40B4-BE49-F238E27FC236}">
              <a16:creationId xmlns:a16="http://schemas.microsoft.com/office/drawing/2014/main" id="{4C34E823-356F-4B9A-AD9D-FD7421E25286}"/>
            </a:ext>
          </a:extLst>
        </xdr:cNvPr>
        <xdr:cNvSpPr txBox="1"/>
      </xdr:nvSpPr>
      <xdr:spPr>
        <a:xfrm>
          <a:off x="11062608" y="19635109"/>
          <a:ext cx="1346054"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A795786-0807-4B0C-842F-EFCBA4ABA713}"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56,987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26</xdr:col>
      <xdr:colOff>179616</xdr:colOff>
      <xdr:row>105</xdr:row>
      <xdr:rowOff>138794</xdr:rowOff>
    </xdr:from>
    <xdr:ext cx="1346054" cy="387286"/>
    <xdr:sp macro="" textlink="'Pivot overview'!$AT11">
      <xdr:nvSpPr>
        <xdr:cNvPr id="133" name="TextBox 132">
          <a:extLst>
            <a:ext uri="{FF2B5EF4-FFF2-40B4-BE49-F238E27FC236}">
              <a16:creationId xmlns:a16="http://schemas.microsoft.com/office/drawing/2014/main" id="{9EF2DB55-E72A-4ACE-82B2-B56D63515720}"/>
            </a:ext>
          </a:extLst>
        </xdr:cNvPr>
        <xdr:cNvSpPr txBox="1"/>
      </xdr:nvSpPr>
      <xdr:spPr>
        <a:xfrm>
          <a:off x="16099973" y="19256830"/>
          <a:ext cx="1346054"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795E420-E3DC-473D-A391-084CC9C81A49}"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100,400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oneCellAnchor>
    <xdr:from>
      <xdr:col>32</xdr:col>
      <xdr:colOff>604158</xdr:colOff>
      <xdr:row>97</xdr:row>
      <xdr:rowOff>87087</xdr:rowOff>
    </xdr:from>
    <xdr:ext cx="1346054" cy="387286"/>
    <xdr:sp macro="" textlink="'Pivot overview'!$AT9">
      <xdr:nvSpPr>
        <xdr:cNvPr id="134" name="TextBox 133">
          <a:extLst>
            <a:ext uri="{FF2B5EF4-FFF2-40B4-BE49-F238E27FC236}">
              <a16:creationId xmlns:a16="http://schemas.microsoft.com/office/drawing/2014/main" id="{B232E10E-B24E-4184-B341-76AC3840BE4B}"/>
            </a:ext>
          </a:extLst>
        </xdr:cNvPr>
        <xdr:cNvSpPr txBox="1"/>
      </xdr:nvSpPr>
      <xdr:spPr>
        <a:xfrm>
          <a:off x="20198444" y="17681123"/>
          <a:ext cx="1346054" cy="3872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2D60E9F-1EE2-44A3-995F-8A9EA57C19BA}" type="TxLink">
            <a:rPr lang="en-US" sz="2000" b="0" i="0" u="none" strike="noStrike">
              <a:solidFill>
                <a:schemeClr val="bg1"/>
              </a:solidFill>
              <a:latin typeface="Arial" panose="020B0604020202020204" pitchFamily="34" charset="0"/>
              <a:ea typeface="Calibri"/>
              <a:cs typeface="Arial" panose="020B0604020202020204" pitchFamily="34" charset="0"/>
            </a:rPr>
            <a:pPr algn="ctr"/>
            <a:t> 77,422 </a:t>
          </a:fld>
          <a:endParaRPr lang="en-PH" sz="2000" b="1">
            <a:solidFill>
              <a:schemeClr val="bg1"/>
            </a:solidFill>
            <a:latin typeface="Arial" panose="020B0604020202020204" pitchFamily="34" charset="0"/>
            <a:cs typeface="Arial" panose="020B0604020202020204" pitchFamily="34" charset="0"/>
          </a:endParaRPr>
        </a:p>
      </xdr:txBody>
    </xdr:sp>
    <xdr:clientData/>
  </xdr:oneCellAnchor>
  <xdr:twoCellAnchor editAs="oneCell">
    <xdr:from>
      <xdr:col>0</xdr:col>
      <xdr:colOff>36556</xdr:colOff>
      <xdr:row>0</xdr:row>
      <xdr:rowOff>0</xdr:rowOff>
    </xdr:from>
    <xdr:to>
      <xdr:col>1</xdr:col>
      <xdr:colOff>522875</xdr:colOff>
      <xdr:row>5</xdr:row>
      <xdr:rowOff>79760</xdr:rowOff>
    </xdr:to>
    <xdr:pic>
      <xdr:nvPicPr>
        <xdr:cNvPr id="112" name="Picture 111" descr="Orca outline">
          <a:extLst>
            <a:ext uri="{FF2B5EF4-FFF2-40B4-BE49-F238E27FC236}">
              <a16:creationId xmlns:a16="http://schemas.microsoft.com/office/drawing/2014/main" id="{59301B38-4E83-BC31-893D-C1D2CBAECC49}"/>
            </a:ext>
          </a:extLst>
        </xdr:cNvPr>
        <xdr:cNvPicPr>
          <a:picLocks noChangeAspect="1"/>
        </xdr:cNvPicPr>
      </xdr:nvPicPr>
      <xdr:blipFill>
        <a:blip xmlns:r="http://schemas.openxmlformats.org/officeDocument/2006/relationships" r:embed="rId10">
          <a:lum bright="70000" contrast="-70000"/>
        </a:blip>
        <a:stretch>
          <a:fillRect/>
        </a:stretch>
      </xdr:blipFill>
      <xdr:spPr>
        <a:xfrm>
          <a:off x="36556" y="0"/>
          <a:ext cx="1098640" cy="692081"/>
        </a:xfrm>
        <a:prstGeom prst="rect">
          <a:avLst/>
        </a:prstGeom>
      </xdr:spPr>
    </xdr:pic>
    <xdr:clientData/>
  </xdr:twoCellAnchor>
  <xdr:twoCellAnchor editAs="oneCell">
    <xdr:from>
      <xdr:col>0</xdr:col>
      <xdr:colOff>311728</xdr:colOff>
      <xdr:row>28</xdr:row>
      <xdr:rowOff>34636</xdr:rowOff>
    </xdr:from>
    <xdr:to>
      <xdr:col>8</xdr:col>
      <xdr:colOff>190500</xdr:colOff>
      <xdr:row>30</xdr:row>
      <xdr:rowOff>103909</xdr:rowOff>
    </xdr:to>
    <mc:AlternateContent xmlns:mc="http://schemas.openxmlformats.org/markup-compatibility/2006" xmlns:a14="http://schemas.microsoft.com/office/drawing/2010/main">
      <mc:Choice Requires="a14">
        <xdr:graphicFrame macro="">
          <xdr:nvGraphicFramePr>
            <xdr:cNvPr id="58" name="Year">
              <a:extLst>
                <a:ext uri="{FF2B5EF4-FFF2-40B4-BE49-F238E27FC236}">
                  <a16:creationId xmlns:a16="http://schemas.microsoft.com/office/drawing/2014/main" id="{EEDAF651-5CE5-4C9B-9E14-1890BF639A4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11728" y="4468091"/>
              <a:ext cx="4933951" cy="4286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743</xdr:colOff>
      <xdr:row>67</xdr:row>
      <xdr:rowOff>96982</xdr:rowOff>
    </xdr:from>
    <xdr:to>
      <xdr:col>34</xdr:col>
      <xdr:colOff>242455</xdr:colOff>
      <xdr:row>70</xdr:row>
      <xdr:rowOff>17317</xdr:rowOff>
    </xdr:to>
    <xdr:sp macro="" textlink="'Pivot overview'!$K$3">
      <xdr:nvSpPr>
        <xdr:cNvPr id="144" name="Rectangle: Rounded Corners 143">
          <a:extLst>
            <a:ext uri="{FF2B5EF4-FFF2-40B4-BE49-F238E27FC236}">
              <a16:creationId xmlns:a16="http://schemas.microsoft.com/office/drawing/2014/main" id="{E9AF53A3-5D01-4F98-8337-DAAF492F6BD6}"/>
            </a:ext>
          </a:extLst>
        </xdr:cNvPr>
        <xdr:cNvSpPr/>
      </xdr:nvSpPr>
      <xdr:spPr>
        <a:xfrm>
          <a:off x="19397107" y="11232573"/>
          <a:ext cx="1453984" cy="49183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6A4D019-A7F1-47F2-952B-DA05072D120D}" type="TxLink">
            <a:rPr lang="en-US" sz="2000" b="0" i="0" u="none" strike="noStrike">
              <a:solidFill>
                <a:schemeClr val="bg1"/>
              </a:solidFill>
              <a:latin typeface="Arial" panose="020B0604020202020204" pitchFamily="34" charset="0"/>
              <a:ea typeface="Calibri"/>
              <a:cs typeface="Arial" panose="020B0604020202020204" pitchFamily="34" charset="0"/>
            </a:rPr>
            <a:pPr algn="l"/>
            <a:t>Asset sale</a:t>
          </a:fld>
          <a:endParaRPr lang="en-PH"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142752</xdr:colOff>
      <xdr:row>61</xdr:row>
      <xdr:rowOff>83128</xdr:rowOff>
    </xdr:from>
    <xdr:to>
      <xdr:col>13</xdr:col>
      <xdr:colOff>533401</xdr:colOff>
      <xdr:row>63</xdr:row>
      <xdr:rowOff>135082</xdr:rowOff>
    </xdr:to>
    <xdr:sp macro="" textlink="'Pivot overview'!$K$2">
      <xdr:nvSpPr>
        <xdr:cNvPr id="135" name="Rectangle: Rounded Corners 134">
          <a:extLst>
            <a:ext uri="{FF2B5EF4-FFF2-40B4-BE49-F238E27FC236}">
              <a16:creationId xmlns:a16="http://schemas.microsoft.com/office/drawing/2014/main" id="{C9E66F5A-A423-488E-9A85-0C71AA8AEE70}"/>
            </a:ext>
          </a:extLst>
        </xdr:cNvPr>
        <xdr:cNvSpPr/>
      </xdr:nvSpPr>
      <xdr:spPr>
        <a:xfrm>
          <a:off x="6810252" y="10075719"/>
          <a:ext cx="1602922" cy="4329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D0C6B06-0AC5-4688-A25F-C1422230B66E}" type="TxLink">
            <a:rPr lang="en-US" sz="2000" b="0" i="0" u="none" strike="noStrike">
              <a:solidFill>
                <a:schemeClr val="bg1"/>
              </a:solidFill>
              <a:latin typeface="Arial" panose="020B0604020202020204" pitchFamily="34" charset="0"/>
              <a:ea typeface="Calibri"/>
              <a:cs typeface="Arial" panose="020B0604020202020204" pitchFamily="34" charset="0"/>
            </a:rPr>
            <a:pPr algn="l"/>
            <a:t>Advertising</a:t>
          </a:fld>
          <a:endParaRPr lang="en-PH"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28</xdr:col>
      <xdr:colOff>205097</xdr:colOff>
      <xdr:row>42</xdr:row>
      <xdr:rowOff>24246</xdr:rowOff>
    </xdr:from>
    <xdr:to>
      <xdr:col>31</xdr:col>
      <xdr:colOff>86590</xdr:colOff>
      <xdr:row>44</xdr:row>
      <xdr:rowOff>103909</xdr:rowOff>
    </xdr:to>
    <xdr:sp macro="" textlink="'Pivot overview'!$K$6">
      <xdr:nvSpPr>
        <xdr:cNvPr id="145" name="Rectangle: Rounded Corners 144">
          <a:extLst>
            <a:ext uri="{FF2B5EF4-FFF2-40B4-BE49-F238E27FC236}">
              <a16:creationId xmlns:a16="http://schemas.microsoft.com/office/drawing/2014/main" id="{71AFCAAD-577B-4429-A8AE-1AEF087E93D6}"/>
            </a:ext>
          </a:extLst>
        </xdr:cNvPr>
        <xdr:cNvSpPr/>
      </xdr:nvSpPr>
      <xdr:spPr>
        <a:xfrm>
          <a:off x="17176915" y="6397337"/>
          <a:ext cx="1699902" cy="46066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B55D7B0-9A3A-4041-AF16-C3DBCB9E4277}" type="TxLink">
            <a:rPr lang="en-US" sz="2000" b="0" i="0" u="none" strike="noStrike">
              <a:solidFill>
                <a:schemeClr val="bg1"/>
              </a:solidFill>
              <a:latin typeface="Arial" panose="020B0604020202020204" pitchFamily="34" charset="0"/>
              <a:ea typeface="Calibri"/>
              <a:cs typeface="Arial" panose="020B0604020202020204" pitchFamily="34" charset="0"/>
            </a:rPr>
            <a:pPr algn="l"/>
            <a:t>Subscription</a:t>
          </a:fld>
          <a:endParaRPr lang="en-PH"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21</xdr:col>
      <xdr:colOff>354033</xdr:colOff>
      <xdr:row>29</xdr:row>
      <xdr:rowOff>138546</xdr:rowOff>
    </xdr:from>
    <xdr:to>
      <xdr:col>24</xdr:col>
      <xdr:colOff>138546</xdr:colOff>
      <xdr:row>32</xdr:row>
      <xdr:rowOff>0</xdr:rowOff>
    </xdr:to>
    <xdr:sp macro="" textlink="'Pivot overview'!$K$7">
      <xdr:nvSpPr>
        <xdr:cNvPr id="129" name="Rectangle: Rounded Corners 128">
          <a:extLst>
            <a:ext uri="{FF2B5EF4-FFF2-40B4-BE49-F238E27FC236}">
              <a16:creationId xmlns:a16="http://schemas.microsoft.com/office/drawing/2014/main" id="{22FF1D9E-EB54-4A92-9152-9B0F8CC89B2B}"/>
            </a:ext>
          </a:extLst>
        </xdr:cNvPr>
        <xdr:cNvSpPr/>
      </xdr:nvSpPr>
      <xdr:spPr>
        <a:xfrm>
          <a:off x="13082897" y="4035137"/>
          <a:ext cx="1602922" cy="4329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0EBD619-12A8-4EF7-BFD6-82BFB52486CB}" type="TxLink">
            <a:rPr lang="en-US" sz="2000" b="0" i="0" u="none" strike="noStrike">
              <a:solidFill>
                <a:schemeClr val="bg1"/>
              </a:solidFill>
              <a:latin typeface="Arial" panose="020B0604020202020204" pitchFamily="34" charset="0"/>
              <a:ea typeface="Calibri"/>
              <a:cs typeface="Arial" panose="020B0604020202020204" pitchFamily="34" charset="0"/>
            </a:rPr>
            <a:pPr algn="l"/>
            <a:t>Usage fees</a:t>
          </a:fld>
          <a:endParaRPr lang="en-PH"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15</xdr:col>
      <xdr:colOff>38842</xdr:colOff>
      <xdr:row>35</xdr:row>
      <xdr:rowOff>100445</xdr:rowOff>
    </xdr:from>
    <xdr:to>
      <xdr:col>16</xdr:col>
      <xdr:colOff>536863</xdr:colOff>
      <xdr:row>37</xdr:row>
      <xdr:rowOff>155862</xdr:rowOff>
    </xdr:to>
    <xdr:sp macro="" textlink="'Pivot overview'!K5">
      <xdr:nvSpPr>
        <xdr:cNvPr id="130" name="Rectangle: Rounded Corners 129">
          <a:extLst>
            <a:ext uri="{FF2B5EF4-FFF2-40B4-BE49-F238E27FC236}">
              <a16:creationId xmlns:a16="http://schemas.microsoft.com/office/drawing/2014/main" id="{BAFA9DBD-672F-434D-9A43-1644DD965333}"/>
            </a:ext>
          </a:extLst>
        </xdr:cNvPr>
        <xdr:cNvSpPr/>
      </xdr:nvSpPr>
      <xdr:spPr>
        <a:xfrm>
          <a:off x="9130887" y="5140036"/>
          <a:ext cx="1104158" cy="43641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A50B8E1-F6D7-42C1-AD18-73F7A6514587}" type="TxLink">
            <a:rPr lang="en-US" sz="2000" b="0" i="0" u="none" strike="noStrike">
              <a:solidFill>
                <a:schemeClr val="bg1"/>
              </a:solidFill>
              <a:latin typeface="Arial" panose="020B0604020202020204" pitchFamily="34" charset="0"/>
              <a:ea typeface="Calibri"/>
              <a:cs typeface="Arial" panose="020B0604020202020204" pitchFamily="34" charset="0"/>
            </a:rPr>
            <a:pPr algn="l"/>
            <a:t>Renting</a:t>
          </a:fld>
          <a:endParaRPr lang="en-PH" sz="4000" b="1">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0.19463</cdr:x>
      <cdr:y>0.08796</cdr:y>
    </cdr:from>
    <cdr:to>
      <cdr:x>0.26069</cdr:x>
      <cdr:y>0.14974</cdr:y>
    </cdr:to>
    <cdr:sp macro="" textlink="'Pivot overview'!$AU$14">
      <cdr:nvSpPr>
        <cdr:cNvPr id="7" name="Flowchart: Connector 6">
          <a:extLst xmlns:a="http://schemas.openxmlformats.org/drawingml/2006/main">
            <a:ext uri="{FF2B5EF4-FFF2-40B4-BE49-F238E27FC236}">
              <a16:creationId xmlns:a16="http://schemas.microsoft.com/office/drawing/2014/main" id="{6391987D-4D17-6525-D25B-F924B1B6A2E0}"/>
            </a:ext>
          </a:extLst>
        </cdr:cNvPr>
        <cdr:cNvSpPr/>
      </cdr:nvSpPr>
      <cdr:spPr>
        <a:xfrm xmlns:a="http://schemas.openxmlformats.org/drawingml/2006/main">
          <a:off x="3232442" y="1494173"/>
          <a:ext cx="1097104" cy="1049433"/>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C037DD3B-9412-4C53-815E-8BFD90C30CAE}"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8.0%</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0.03388</cdr:x>
      <cdr:y>0.07232</cdr:y>
    </cdr:from>
    <cdr:to>
      <cdr:x>0.10323</cdr:x>
      <cdr:y>0.13547</cdr:y>
    </cdr:to>
    <cdr:sp macro="" textlink="'Pivot overview'!$AU$15">
      <cdr:nvSpPr>
        <cdr:cNvPr id="10" name="Flowchart: Connector 9">
          <a:extLst xmlns:a="http://schemas.openxmlformats.org/drawingml/2006/main">
            <a:ext uri="{FF2B5EF4-FFF2-40B4-BE49-F238E27FC236}">
              <a16:creationId xmlns:a16="http://schemas.microsoft.com/office/drawing/2014/main" id="{F9CEA394-53AA-B0E0-BCE5-F5280E7CBD43}"/>
            </a:ext>
          </a:extLst>
        </cdr:cNvPr>
        <cdr:cNvSpPr/>
      </cdr:nvSpPr>
      <cdr:spPr>
        <a:xfrm xmlns:a="http://schemas.openxmlformats.org/drawingml/2006/main">
          <a:off x="562656" y="1228497"/>
          <a:ext cx="1151846" cy="1072655"/>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F81ACC8F-D47F-4E23-8E07-5BF647A808A8}"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0.3%</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0.01723</cdr:x>
      <cdr:y>0.23758</cdr:y>
    </cdr:from>
    <cdr:to>
      <cdr:x>0.08342</cdr:x>
      <cdr:y>0.30368</cdr:y>
    </cdr:to>
    <cdr:sp macro="" textlink="'Pivot overview'!$AU$15">
      <cdr:nvSpPr>
        <cdr:cNvPr id="11" name="Flowchart: Connector 10">
          <a:extLst xmlns:a="http://schemas.openxmlformats.org/drawingml/2006/main">
            <a:ext uri="{FF2B5EF4-FFF2-40B4-BE49-F238E27FC236}">
              <a16:creationId xmlns:a16="http://schemas.microsoft.com/office/drawing/2014/main" id="{46A7CC8C-8816-B50A-3E53-2A67BE94830B}"/>
            </a:ext>
          </a:extLst>
        </cdr:cNvPr>
        <cdr:cNvSpPr/>
      </cdr:nvSpPr>
      <cdr:spPr>
        <a:xfrm xmlns:a="http://schemas.openxmlformats.org/drawingml/2006/main">
          <a:off x="286108" y="4035705"/>
          <a:ext cx="1099348" cy="1122947"/>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4DC7ACF3-B3DF-4D9D-B8EB-D69B400CC29F}"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0.3%</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0.34724</cdr:x>
      <cdr:y>0.00279</cdr:y>
    </cdr:from>
    <cdr:to>
      <cdr:x>0.41814</cdr:x>
      <cdr:y>0.07328</cdr:y>
    </cdr:to>
    <cdr:sp macro="" textlink="'Pivot overview'!$AU$21">
      <cdr:nvSpPr>
        <cdr:cNvPr id="12" name="Flowchart: Connector 11">
          <a:extLst xmlns:a="http://schemas.openxmlformats.org/drawingml/2006/main">
            <a:ext uri="{FF2B5EF4-FFF2-40B4-BE49-F238E27FC236}">
              <a16:creationId xmlns:a16="http://schemas.microsoft.com/office/drawing/2014/main" id="{6A4C7166-957A-05D8-F915-5E5EDD45C187}"/>
            </a:ext>
          </a:extLst>
        </cdr:cNvPr>
        <cdr:cNvSpPr/>
      </cdr:nvSpPr>
      <cdr:spPr>
        <a:xfrm xmlns:a="http://schemas.openxmlformats.org/drawingml/2006/main">
          <a:off x="5766956" y="47375"/>
          <a:ext cx="1177636" cy="1197368"/>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7B2D3D4B-19AF-4101-94E5-5A840043113F}"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12.3%</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0.67942</cdr:x>
      <cdr:y>0.07226</cdr:y>
    </cdr:from>
    <cdr:to>
      <cdr:x>0.75078</cdr:x>
      <cdr:y>0.14362</cdr:y>
    </cdr:to>
    <cdr:sp macro="" textlink="'Pivot overview'!$AU$22">
      <cdr:nvSpPr>
        <cdr:cNvPr id="13" name="Flowchart: Connector 12">
          <a:extLst xmlns:a="http://schemas.openxmlformats.org/drawingml/2006/main">
            <a:ext uri="{FF2B5EF4-FFF2-40B4-BE49-F238E27FC236}">
              <a16:creationId xmlns:a16="http://schemas.microsoft.com/office/drawing/2014/main" id="{80F39B74-8A89-3C9A-1E50-25904F445E28}"/>
            </a:ext>
          </a:extLst>
        </cdr:cNvPr>
        <cdr:cNvSpPr/>
      </cdr:nvSpPr>
      <cdr:spPr>
        <a:xfrm xmlns:a="http://schemas.openxmlformats.org/drawingml/2006/main">
          <a:off x="11283899" y="1227425"/>
          <a:ext cx="1185193" cy="1212273"/>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D079B687-DE80-4006-AD2A-7C7677A02A07}"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12.2%</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0.90298</cdr:x>
      <cdr:y>0.03888</cdr:y>
    </cdr:from>
    <cdr:to>
      <cdr:x>0.96767</cdr:x>
      <cdr:y>0.09876</cdr:y>
    </cdr:to>
    <cdr:sp macro="" textlink="'Pivot overview'!$AU$18">
      <cdr:nvSpPr>
        <cdr:cNvPr id="14" name="Flowchart: Connector 13">
          <a:extLst xmlns:a="http://schemas.openxmlformats.org/drawingml/2006/main">
            <a:ext uri="{FF2B5EF4-FFF2-40B4-BE49-F238E27FC236}">
              <a16:creationId xmlns:a16="http://schemas.microsoft.com/office/drawing/2014/main" id="{CA1A4B10-DE97-B748-86FE-43BF3A1E838B}"/>
            </a:ext>
          </a:extLst>
        </cdr:cNvPr>
        <cdr:cNvSpPr/>
      </cdr:nvSpPr>
      <cdr:spPr>
        <a:xfrm xmlns:a="http://schemas.openxmlformats.org/drawingml/2006/main">
          <a:off x="14996816" y="660452"/>
          <a:ext cx="1074458" cy="1017245"/>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B676C73E-6CD5-4BF7-8022-8376654E7084}"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8.1%</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0.92825</cdr:x>
      <cdr:y>0.18943</cdr:y>
    </cdr:from>
    <cdr:to>
      <cdr:x>0.9927</cdr:x>
      <cdr:y>0.24863</cdr:y>
    </cdr:to>
    <cdr:sp macro="" textlink="'Pivot overview'!$AU$19">
      <cdr:nvSpPr>
        <cdr:cNvPr id="15" name="Flowchart: Connector 14">
          <a:extLst xmlns:a="http://schemas.openxmlformats.org/drawingml/2006/main">
            <a:ext uri="{FF2B5EF4-FFF2-40B4-BE49-F238E27FC236}">
              <a16:creationId xmlns:a16="http://schemas.microsoft.com/office/drawing/2014/main" id="{008EC2B1-425B-D7C7-AD14-B31ED0DDAF8E}"/>
            </a:ext>
          </a:extLst>
        </cdr:cNvPr>
        <cdr:cNvSpPr/>
      </cdr:nvSpPr>
      <cdr:spPr>
        <a:xfrm xmlns:a="http://schemas.openxmlformats.org/drawingml/2006/main">
          <a:off x="15416503" y="3217842"/>
          <a:ext cx="1070407" cy="1005629"/>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4E62DABB-0DB9-4EEC-B7EB-49487327A8D4}"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10.0%</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cdr:x>
      <cdr:y>0.64929</cdr:y>
    </cdr:from>
    <cdr:to>
      <cdr:x>0.06152</cdr:x>
      <cdr:y>0.70136</cdr:y>
    </cdr:to>
    <cdr:sp macro="" textlink="'Pivot overview'!$AU$3">
      <cdr:nvSpPr>
        <cdr:cNvPr id="16" name="Flowchart: Connector 15">
          <a:extLst xmlns:a="http://schemas.openxmlformats.org/drawingml/2006/main">
            <a:ext uri="{FF2B5EF4-FFF2-40B4-BE49-F238E27FC236}">
              <a16:creationId xmlns:a16="http://schemas.microsoft.com/office/drawing/2014/main" id="{096A5A47-5DB2-5DB2-85B7-C4BE3B9BF28D}"/>
            </a:ext>
          </a:extLst>
        </cdr:cNvPr>
        <cdr:cNvSpPr/>
      </cdr:nvSpPr>
      <cdr:spPr>
        <a:xfrm xmlns:a="http://schemas.openxmlformats.org/drawingml/2006/main">
          <a:off x="0" y="11029516"/>
          <a:ext cx="1021774" cy="884467"/>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19CFF055-FE83-46C0-B5DE-E4CA1632A4DE}"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0.2%</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0.01376</cdr:x>
      <cdr:y>0.77367</cdr:y>
    </cdr:from>
    <cdr:to>
      <cdr:x>0.07821</cdr:x>
      <cdr:y>0.8379</cdr:y>
    </cdr:to>
    <cdr:sp macro="" textlink="'Pivot overview'!$AU$4">
      <cdr:nvSpPr>
        <cdr:cNvPr id="17" name="Flowchart: Connector 16">
          <a:extLst xmlns:a="http://schemas.openxmlformats.org/drawingml/2006/main">
            <a:ext uri="{FF2B5EF4-FFF2-40B4-BE49-F238E27FC236}">
              <a16:creationId xmlns:a16="http://schemas.microsoft.com/office/drawing/2014/main" id="{90F120EF-CA02-988F-05A9-3574A3ED13DA}"/>
            </a:ext>
          </a:extLst>
        </cdr:cNvPr>
        <cdr:cNvSpPr/>
      </cdr:nvSpPr>
      <cdr:spPr>
        <a:xfrm xmlns:a="http://schemas.openxmlformats.org/drawingml/2006/main">
          <a:off x="228528" y="13142334"/>
          <a:ext cx="1070336" cy="1091046"/>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E2AB7E69-8A34-4ECE-9E1E-53741F1BC7B4}"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3.9%</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0.1158</cdr:x>
      <cdr:y>0.83994</cdr:y>
    </cdr:from>
    <cdr:to>
      <cdr:x>0.17935</cdr:x>
      <cdr:y>0.90009</cdr:y>
    </cdr:to>
    <cdr:sp macro="" textlink="'Pivot overview'!$AU$5">
      <cdr:nvSpPr>
        <cdr:cNvPr id="18" name="Flowchart: Connector 17">
          <a:extLst xmlns:a="http://schemas.openxmlformats.org/drawingml/2006/main">
            <a:ext uri="{FF2B5EF4-FFF2-40B4-BE49-F238E27FC236}">
              <a16:creationId xmlns:a16="http://schemas.microsoft.com/office/drawing/2014/main" id="{806FE5DE-DB5A-5A7E-813F-490BC2E86D06}"/>
            </a:ext>
          </a:extLst>
        </cdr:cNvPr>
        <cdr:cNvSpPr/>
      </cdr:nvSpPr>
      <cdr:spPr>
        <a:xfrm xmlns:a="http://schemas.openxmlformats.org/drawingml/2006/main">
          <a:off x="1923143" y="14268016"/>
          <a:ext cx="1055586" cy="1021774"/>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493B3D08-0DD3-4B0B-B88F-D80DE9FEE63C}"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3.9%</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0.62245</cdr:x>
      <cdr:y>0.91749</cdr:y>
    </cdr:from>
    <cdr:to>
      <cdr:x>0.68616</cdr:x>
      <cdr:y>0.97859</cdr:y>
    </cdr:to>
    <cdr:sp macro="" textlink="'Pivot overview'!$AU$12">
      <cdr:nvSpPr>
        <cdr:cNvPr id="22" name="Flowchart: Connector 21">
          <a:extLst xmlns:a="http://schemas.openxmlformats.org/drawingml/2006/main">
            <a:ext uri="{FF2B5EF4-FFF2-40B4-BE49-F238E27FC236}">
              <a16:creationId xmlns:a16="http://schemas.microsoft.com/office/drawing/2014/main" id="{BE4EC701-4686-6E81-1E47-3FA8C4A8399D}"/>
            </a:ext>
          </a:extLst>
        </cdr:cNvPr>
        <cdr:cNvSpPr/>
      </cdr:nvSpPr>
      <cdr:spPr>
        <a:xfrm xmlns:a="http://schemas.openxmlformats.org/drawingml/2006/main">
          <a:off x="10441682" y="15585434"/>
          <a:ext cx="1068724" cy="1037847"/>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5FD57E5-2DC3-473A-8237-4487847DB9AD}"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7.9%</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0.33899</cdr:x>
      <cdr:y>0.92711</cdr:y>
    </cdr:from>
    <cdr:to>
      <cdr:x>0.41118</cdr:x>
      <cdr:y>0.99119</cdr:y>
    </cdr:to>
    <cdr:sp macro="" textlink="'Pivot overview'!$AU$11">
      <cdr:nvSpPr>
        <cdr:cNvPr id="23" name="Flowchart: Connector 22">
          <a:extLst xmlns:a="http://schemas.openxmlformats.org/drawingml/2006/main">
            <a:ext uri="{FF2B5EF4-FFF2-40B4-BE49-F238E27FC236}">
              <a16:creationId xmlns:a16="http://schemas.microsoft.com/office/drawing/2014/main" id="{5BE12EBA-8FFB-E0A6-8C50-991734CFD667}"/>
            </a:ext>
          </a:extLst>
        </cdr:cNvPr>
        <cdr:cNvSpPr/>
      </cdr:nvSpPr>
      <cdr:spPr>
        <a:xfrm xmlns:a="http://schemas.openxmlformats.org/drawingml/2006/main">
          <a:off x="5686549" y="15748721"/>
          <a:ext cx="1211036" cy="1088571"/>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F40384C3-F76D-4C65-A1BB-4BEA2B23D60E}"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13.9%</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0.87191</cdr:x>
      <cdr:y>0.83098</cdr:y>
    </cdr:from>
    <cdr:to>
      <cdr:x>0.94369</cdr:x>
      <cdr:y>0.88966</cdr:y>
    </cdr:to>
    <cdr:sp macro="" textlink="'Pivot overview'!$AU$8">
      <cdr:nvSpPr>
        <cdr:cNvPr id="24" name="Flowchart: Connector 23">
          <a:extLst xmlns:a="http://schemas.openxmlformats.org/drawingml/2006/main">
            <a:ext uri="{FF2B5EF4-FFF2-40B4-BE49-F238E27FC236}">
              <a16:creationId xmlns:a16="http://schemas.microsoft.com/office/drawing/2014/main" id="{6FEB8F6A-3455-08D5-5344-F1E7BA224B1C}"/>
            </a:ext>
          </a:extLst>
        </cdr:cNvPr>
        <cdr:cNvSpPr/>
      </cdr:nvSpPr>
      <cdr:spPr>
        <a:xfrm xmlns:a="http://schemas.openxmlformats.org/drawingml/2006/main">
          <a:off x="14626442" y="14115864"/>
          <a:ext cx="1204083" cy="996766"/>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FE1C6950-D6A0-43B3-8A4E-4D79C301DD12}"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10.7%</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0.22621</cdr:x>
      <cdr:y>0.7564</cdr:y>
    </cdr:from>
    <cdr:to>
      <cdr:x>0.28977</cdr:x>
      <cdr:y>0.81655</cdr:y>
    </cdr:to>
    <cdr:sp macro="" textlink="'Pivot overview'!$AU$6">
      <cdr:nvSpPr>
        <cdr:cNvPr id="2" name="Flowchart: Connector 1">
          <a:extLst xmlns:a="http://schemas.openxmlformats.org/drawingml/2006/main">
            <a:ext uri="{FF2B5EF4-FFF2-40B4-BE49-F238E27FC236}">
              <a16:creationId xmlns:a16="http://schemas.microsoft.com/office/drawing/2014/main" id="{B23AAB60-77F2-358C-D2A8-01CE1DCDDA62}"/>
            </a:ext>
          </a:extLst>
        </cdr:cNvPr>
        <cdr:cNvSpPr/>
      </cdr:nvSpPr>
      <cdr:spPr>
        <a:xfrm xmlns:a="http://schemas.openxmlformats.org/drawingml/2006/main">
          <a:off x="3836222" y="12848938"/>
          <a:ext cx="1077875" cy="1021774"/>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1A3C10D0-F980-4905-A81F-506D001D734F}"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4.4%</a:t>
          </a:fld>
          <a:endParaRPr lang="en-PH" sz="1800" kern="1200">
            <a:solidFill>
              <a:schemeClr val="bg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0.27119</cdr:x>
      <cdr:y>0.61278</cdr:y>
    </cdr:from>
    <cdr:to>
      <cdr:x>0.33889</cdr:x>
      <cdr:y>0.67172</cdr:y>
    </cdr:to>
    <cdr:sp macro="" textlink="'Pivot overview'!$AU$7">
      <cdr:nvSpPr>
        <cdr:cNvPr id="4" name="Flowchart: Connector 3">
          <a:extLst xmlns:a="http://schemas.openxmlformats.org/drawingml/2006/main">
            <a:ext uri="{FF2B5EF4-FFF2-40B4-BE49-F238E27FC236}">
              <a16:creationId xmlns:a16="http://schemas.microsoft.com/office/drawing/2014/main" id="{141C0AB1-B9E2-184D-1151-8559EC93CF23}"/>
            </a:ext>
          </a:extLst>
        </cdr:cNvPr>
        <cdr:cNvSpPr/>
      </cdr:nvSpPr>
      <cdr:spPr>
        <a:xfrm xmlns:a="http://schemas.openxmlformats.org/drawingml/2006/main">
          <a:off x="4503884" y="10409238"/>
          <a:ext cx="1124525" cy="1001278"/>
        </a:xfrm>
        <a:prstGeom xmlns:a="http://schemas.openxmlformats.org/drawingml/2006/main" prst="flowChartConnector">
          <a:avLst/>
        </a:prstGeom>
        <a:solidFill xmlns:a="http://schemas.openxmlformats.org/drawingml/2006/main">
          <a:schemeClr val="tx1">
            <a:lumMod val="75000"/>
            <a:lumOff val="2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429052BE-5282-4DED-A6CC-60E29F4F04B9}" type="TxLink">
            <a:rPr lang="en-US" sz="1800" b="0" i="0" u="none" strike="noStrike" kern="1200">
              <a:solidFill>
                <a:schemeClr val="bg1"/>
              </a:solidFill>
              <a:latin typeface="Arial" panose="020B0604020202020204" pitchFamily="34" charset="0"/>
              <a:ea typeface="Calibri"/>
              <a:cs typeface="Arial" panose="020B0604020202020204" pitchFamily="34" charset="0"/>
            </a:rPr>
            <a:pPr algn="ctr"/>
            <a:t>4.0%</a:t>
          </a:fld>
          <a:endParaRPr lang="en-PH" sz="1800" kern="1200">
            <a:solidFill>
              <a:schemeClr val="bg1"/>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editAs="absolute">
    <xdr:from>
      <xdr:col>9</xdr:col>
      <xdr:colOff>159064</xdr:colOff>
      <xdr:row>0</xdr:row>
      <xdr:rowOff>0</xdr:rowOff>
    </xdr:from>
    <xdr:to>
      <xdr:col>41</xdr:col>
      <xdr:colOff>405847</xdr:colOff>
      <xdr:row>1048576</xdr:row>
      <xdr:rowOff>159882</xdr:rowOff>
    </xdr:to>
    <xdr:pic>
      <xdr:nvPicPr>
        <xdr:cNvPr id="3268" name="Graphic 3267">
          <a:extLst>
            <a:ext uri="{FF2B5EF4-FFF2-40B4-BE49-F238E27FC236}">
              <a16:creationId xmlns:a16="http://schemas.microsoft.com/office/drawing/2014/main" id="{76F50DAD-3C0C-6F9C-4ACF-5FA1EB3C57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 uri="{837473B0-CC2E-450A-ABE3-18F120FF3D39}">
              <a1611:picAttrSrcUrl xmlns:a1611="http://schemas.microsoft.com/office/drawing/2016/11/main" r:id="rId3"/>
            </a:ext>
          </a:extLst>
        </a:blip>
        <a:stretch>
          <a:fillRect/>
        </a:stretch>
      </xdr:blipFill>
      <xdr:spPr>
        <a:xfrm>
          <a:off x="5669957" y="0"/>
          <a:ext cx="19841069" cy="15209382"/>
        </a:xfrm>
        <a:prstGeom prst="rect">
          <a:avLst/>
        </a:prstGeom>
        <a:effectLst/>
      </xdr:spPr>
    </xdr:pic>
    <xdr:clientData fPrintsWithSheet="0"/>
  </xdr:twoCellAnchor>
  <xdr:twoCellAnchor>
    <xdr:from>
      <xdr:col>0</xdr:col>
      <xdr:colOff>0</xdr:colOff>
      <xdr:row>0</xdr:row>
      <xdr:rowOff>0</xdr:rowOff>
    </xdr:from>
    <xdr:to>
      <xdr:col>41</xdr:col>
      <xdr:colOff>489857</xdr:colOff>
      <xdr:row>0</xdr:row>
      <xdr:rowOff>0</xdr:rowOff>
    </xdr:to>
    <xdr:cxnSp macro="">
      <xdr:nvCxnSpPr>
        <xdr:cNvPr id="3" name="Straight Connector 2">
          <a:extLst>
            <a:ext uri="{FF2B5EF4-FFF2-40B4-BE49-F238E27FC236}">
              <a16:creationId xmlns:a16="http://schemas.microsoft.com/office/drawing/2014/main" id="{E6F59C73-C28A-4341-A39F-A463AA480F77}"/>
            </a:ext>
          </a:extLst>
        </xdr:cNvPr>
        <xdr:cNvCxnSpPr/>
      </xdr:nvCxnSpPr>
      <xdr:spPr>
        <a:xfrm>
          <a:off x="0" y="0"/>
          <a:ext cx="25483457" cy="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233867</xdr:colOff>
      <xdr:row>1</xdr:row>
      <xdr:rowOff>2237</xdr:rowOff>
    </xdr:from>
    <xdr:to>
      <xdr:col>41</xdr:col>
      <xdr:colOff>214511</xdr:colOff>
      <xdr:row>4</xdr:row>
      <xdr:rowOff>115259</xdr:rowOff>
    </xdr:to>
    <xdr:grpSp>
      <xdr:nvGrpSpPr>
        <xdr:cNvPr id="4" name="Group 3">
          <a:extLst>
            <a:ext uri="{FF2B5EF4-FFF2-40B4-BE49-F238E27FC236}">
              <a16:creationId xmlns:a16="http://schemas.microsoft.com/office/drawing/2014/main" id="{3F620DC1-8617-4D9F-9CF8-3BCDE8290C27}"/>
            </a:ext>
          </a:extLst>
        </xdr:cNvPr>
        <xdr:cNvGrpSpPr/>
      </xdr:nvGrpSpPr>
      <xdr:grpSpPr>
        <a:xfrm>
          <a:off x="19215831" y="124701"/>
          <a:ext cx="6103859" cy="480415"/>
          <a:chOff x="19161404" y="151916"/>
          <a:chExt cx="6103859" cy="480415"/>
        </a:xfrm>
      </xdr:grpSpPr>
      <xdr:sp macro="" textlink="">
        <xdr:nvSpPr>
          <xdr:cNvPr id="5" name="TextBox 4">
            <a:hlinkClick xmlns:r="http://schemas.openxmlformats.org/officeDocument/2006/relationships" r:id="rId4"/>
            <a:extLst>
              <a:ext uri="{FF2B5EF4-FFF2-40B4-BE49-F238E27FC236}">
                <a16:creationId xmlns:a16="http://schemas.microsoft.com/office/drawing/2014/main" id="{8CA0FF9D-808B-AE51-C671-B4A043CFDD28}"/>
              </a:ext>
            </a:extLst>
          </xdr:cNvPr>
          <xdr:cNvSpPr txBox="1"/>
        </xdr:nvSpPr>
        <xdr:spPr>
          <a:xfrm>
            <a:off x="19161404" y="156081"/>
            <a:ext cx="1064413"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Overview</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sp macro="" textlink="">
        <xdr:nvSpPr>
          <xdr:cNvPr id="6" name="TextBox 5">
            <a:hlinkClick xmlns:r="http://schemas.openxmlformats.org/officeDocument/2006/relationships" r:id="rId5"/>
            <a:extLst>
              <a:ext uri="{FF2B5EF4-FFF2-40B4-BE49-F238E27FC236}">
                <a16:creationId xmlns:a16="http://schemas.microsoft.com/office/drawing/2014/main" id="{EB19AE2D-167C-56C7-3A54-378D845D04A3}"/>
              </a:ext>
            </a:extLst>
          </xdr:cNvPr>
          <xdr:cNvSpPr txBox="1"/>
        </xdr:nvSpPr>
        <xdr:spPr>
          <a:xfrm>
            <a:off x="20379496" y="172408"/>
            <a:ext cx="1597641" cy="459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Geographically</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sp macro="" textlink="">
        <xdr:nvSpPr>
          <xdr:cNvPr id="7" name="TextBox 6">
            <a:hlinkClick xmlns:r="http://schemas.openxmlformats.org/officeDocument/2006/relationships" r:id="rId6"/>
            <a:extLst>
              <a:ext uri="{FF2B5EF4-FFF2-40B4-BE49-F238E27FC236}">
                <a16:creationId xmlns:a16="http://schemas.microsoft.com/office/drawing/2014/main" id="{C3EE2466-4266-9CF4-CE93-4D00BB9AA9F1}"/>
              </a:ext>
            </a:extLst>
          </xdr:cNvPr>
          <xdr:cNvSpPr txBox="1"/>
        </xdr:nvSpPr>
        <xdr:spPr>
          <a:xfrm>
            <a:off x="22144743" y="151916"/>
            <a:ext cx="1538890" cy="459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Sales Process</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sp macro="" textlink="">
        <xdr:nvSpPr>
          <xdr:cNvPr id="8" name="TextBox 7">
            <a:hlinkClick xmlns:r="http://schemas.openxmlformats.org/officeDocument/2006/relationships" r:id="rId7"/>
            <a:extLst>
              <a:ext uri="{FF2B5EF4-FFF2-40B4-BE49-F238E27FC236}">
                <a16:creationId xmlns:a16="http://schemas.microsoft.com/office/drawing/2014/main" id="{480FFB2F-DF51-8E42-4284-78FB281BEEF6}"/>
              </a:ext>
            </a:extLst>
          </xdr:cNvPr>
          <xdr:cNvSpPr txBox="1"/>
        </xdr:nvSpPr>
        <xdr:spPr>
          <a:xfrm>
            <a:off x="23815541" y="159441"/>
            <a:ext cx="1449722" cy="459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Project Status</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cxnSp macro="">
        <xdr:nvCxnSpPr>
          <xdr:cNvPr id="9" name="Straight Connector 8">
            <a:extLst>
              <a:ext uri="{FF2B5EF4-FFF2-40B4-BE49-F238E27FC236}">
                <a16:creationId xmlns:a16="http://schemas.microsoft.com/office/drawing/2014/main" id="{403E6F80-B526-347F-357A-14DF08400B09}"/>
              </a:ext>
            </a:extLst>
          </xdr:cNvPr>
          <xdr:cNvCxnSpPr/>
        </xdr:nvCxnSpPr>
        <xdr:spPr>
          <a:xfrm>
            <a:off x="20465144" y="503465"/>
            <a:ext cx="1347108" cy="0"/>
          </a:xfrm>
          <a:prstGeom prst="line">
            <a:avLst/>
          </a:prstGeom>
          <a:ln w="38100" cap="rnd" cmpd="sng">
            <a:solidFill>
              <a:srgbClr val="21DFC8"/>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119319</xdr:colOff>
      <xdr:row>14</xdr:row>
      <xdr:rowOff>171339</xdr:rowOff>
    </xdr:from>
    <xdr:to>
      <xdr:col>8</xdr:col>
      <xdr:colOff>581962</xdr:colOff>
      <xdr:row>18</xdr:row>
      <xdr:rowOff>86976</xdr:rowOff>
    </xdr:to>
    <xdr:sp macro="" textlink="">
      <xdr:nvSpPr>
        <xdr:cNvPr id="26" name="Rectangle: Rounded Corners 25">
          <a:extLst>
            <a:ext uri="{FF2B5EF4-FFF2-40B4-BE49-F238E27FC236}">
              <a16:creationId xmlns:a16="http://schemas.microsoft.com/office/drawing/2014/main" id="{4E7FA9B8-5A9E-4096-88F5-ED4CD0CECB70}"/>
            </a:ext>
          </a:extLst>
        </xdr:cNvPr>
        <xdr:cNvSpPr/>
      </xdr:nvSpPr>
      <xdr:spPr>
        <a:xfrm>
          <a:off x="731640" y="2362089"/>
          <a:ext cx="4748893" cy="6776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4000" b="0">
              <a:latin typeface="Aptos" panose="020B0004020202020204" pitchFamily="34" charset="0"/>
            </a:rPr>
            <a:t>Financial</a:t>
          </a:r>
          <a:r>
            <a:rPr lang="en-PH" sz="4000" b="0" baseline="0">
              <a:latin typeface="Aptos" panose="020B0004020202020204" pitchFamily="34" charset="0"/>
            </a:rPr>
            <a:t> Statistics</a:t>
          </a:r>
          <a:endParaRPr lang="en-PH" sz="4000" b="0">
            <a:latin typeface="Aptos" panose="020B0004020202020204" pitchFamily="34" charset="0"/>
          </a:endParaRPr>
        </a:p>
      </xdr:txBody>
    </xdr:sp>
    <xdr:clientData/>
  </xdr:twoCellAnchor>
  <xdr:twoCellAnchor>
    <xdr:from>
      <xdr:col>1</xdr:col>
      <xdr:colOff>68036</xdr:colOff>
      <xdr:row>28</xdr:row>
      <xdr:rowOff>13607</xdr:rowOff>
    </xdr:from>
    <xdr:to>
      <xdr:col>8</xdr:col>
      <xdr:colOff>585108</xdr:colOff>
      <xdr:row>31</xdr:row>
      <xdr:rowOff>40821</xdr:rowOff>
    </xdr:to>
    <xdr:graphicFrame macro="">
      <xdr:nvGraphicFramePr>
        <xdr:cNvPr id="30" name="Chart 29">
          <a:extLst>
            <a:ext uri="{FF2B5EF4-FFF2-40B4-BE49-F238E27FC236}">
              <a16:creationId xmlns:a16="http://schemas.microsoft.com/office/drawing/2014/main" id="{724D7E10-52E5-4D18-A73A-5F3D9BD08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0</xdr:col>
      <xdr:colOff>0</xdr:colOff>
      <xdr:row>48</xdr:row>
      <xdr:rowOff>162047</xdr:rowOff>
    </xdr:from>
    <xdr:to>
      <xdr:col>15</xdr:col>
      <xdr:colOff>435429</xdr:colOff>
      <xdr:row>74</xdr:row>
      <xdr:rowOff>112517</xdr:rowOff>
    </xdr:to>
    <xdr:graphicFrame macro="">
      <xdr:nvGraphicFramePr>
        <xdr:cNvPr id="37" name="Chart 36">
          <a:extLst>
            <a:ext uri="{FF2B5EF4-FFF2-40B4-BE49-F238E27FC236}">
              <a16:creationId xmlns:a16="http://schemas.microsoft.com/office/drawing/2014/main" id="{3A965F7E-725A-4BC0-AF27-8FE56A7F4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578664</xdr:colOff>
      <xdr:row>19</xdr:row>
      <xdr:rowOff>99068</xdr:rowOff>
    </xdr:from>
    <xdr:to>
      <xdr:col>9</xdr:col>
      <xdr:colOff>1721</xdr:colOff>
      <xdr:row>21</xdr:row>
      <xdr:rowOff>153378</xdr:rowOff>
    </xdr:to>
    <mc:AlternateContent xmlns:mc="http://schemas.openxmlformats.org/markup-compatibility/2006" xmlns:a14="http://schemas.microsoft.com/office/drawing/2010/main">
      <mc:Choice Requires="a14">
        <xdr:graphicFrame macro="">
          <xdr:nvGraphicFramePr>
            <xdr:cNvPr id="40" name="Year 1">
              <a:extLst>
                <a:ext uri="{FF2B5EF4-FFF2-40B4-BE49-F238E27FC236}">
                  <a16:creationId xmlns:a16="http://schemas.microsoft.com/office/drawing/2014/main" id="{8996B845-6715-4B92-B703-514600624A1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78664" y="3242318"/>
              <a:ext cx="4933950" cy="43531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291934</xdr:colOff>
      <xdr:row>55</xdr:row>
      <xdr:rowOff>157776</xdr:rowOff>
    </xdr:from>
    <xdr:to>
      <xdr:col>7</xdr:col>
      <xdr:colOff>237506</xdr:colOff>
      <xdr:row>63</xdr:row>
      <xdr:rowOff>97724</xdr:rowOff>
    </xdr:to>
    <xdr:grpSp>
      <xdr:nvGrpSpPr>
        <xdr:cNvPr id="2493" name="Group 2492">
          <a:extLst>
            <a:ext uri="{FF2B5EF4-FFF2-40B4-BE49-F238E27FC236}">
              <a16:creationId xmlns:a16="http://schemas.microsoft.com/office/drawing/2014/main" id="{C9675865-0E07-0213-A739-38DE8748EC43}"/>
            </a:ext>
          </a:extLst>
        </xdr:cNvPr>
        <xdr:cNvGrpSpPr/>
      </xdr:nvGrpSpPr>
      <xdr:grpSpPr>
        <a:xfrm>
          <a:off x="1516577" y="10159026"/>
          <a:ext cx="3007179" cy="1463948"/>
          <a:chOff x="1489362" y="12404205"/>
          <a:chExt cx="3007179" cy="1463948"/>
        </a:xfrm>
      </xdr:grpSpPr>
      <xdr:sp macro="" textlink="'Pivot overview'!$BT$3">
        <xdr:nvSpPr>
          <xdr:cNvPr id="38" name="TextBox 37">
            <a:extLst>
              <a:ext uri="{FF2B5EF4-FFF2-40B4-BE49-F238E27FC236}">
                <a16:creationId xmlns:a16="http://schemas.microsoft.com/office/drawing/2014/main" id="{1A02A54C-FE02-5447-4178-C9D1FCDF23CE}"/>
              </a:ext>
            </a:extLst>
          </xdr:cNvPr>
          <xdr:cNvSpPr txBox="1"/>
        </xdr:nvSpPr>
        <xdr:spPr>
          <a:xfrm>
            <a:off x="2044003" y="12404205"/>
            <a:ext cx="1431390" cy="800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16A1B7CE-0698-45F8-A407-D35F5BE78028}" type="TxLink">
              <a:rPr lang="en-US" sz="4800" b="0" i="0" u="none" strike="noStrike">
                <a:solidFill>
                  <a:schemeClr val="bg1"/>
                </a:solidFill>
                <a:latin typeface="Arial" panose="020B0604020202020204" pitchFamily="34" charset="0"/>
                <a:ea typeface="Calibri"/>
                <a:cs typeface="Arial" panose="020B0604020202020204" pitchFamily="34" charset="0"/>
              </a:rPr>
              <a:pPr algn="ctr"/>
              <a:t>80%</a:t>
            </a:fld>
            <a:endParaRPr lang="en-PH" sz="4800">
              <a:solidFill>
                <a:schemeClr val="bg1"/>
              </a:solidFill>
              <a:latin typeface="Arial" panose="020B0604020202020204" pitchFamily="34" charset="0"/>
              <a:cs typeface="Arial" panose="020B0604020202020204" pitchFamily="34" charset="0"/>
            </a:endParaRPr>
          </a:p>
        </xdr:txBody>
      </xdr:sp>
      <xdr:sp macro="" textlink="">
        <xdr:nvSpPr>
          <xdr:cNvPr id="10" name="Rectangle: Rounded Corners 9">
            <a:extLst>
              <a:ext uri="{FF2B5EF4-FFF2-40B4-BE49-F238E27FC236}">
                <a16:creationId xmlns:a16="http://schemas.microsoft.com/office/drawing/2014/main" id="{D7E7938C-B1D1-47FE-93BB-0220EE5ABBED}"/>
              </a:ext>
            </a:extLst>
          </xdr:cNvPr>
          <xdr:cNvSpPr/>
        </xdr:nvSpPr>
        <xdr:spPr>
          <a:xfrm>
            <a:off x="1489362" y="13204125"/>
            <a:ext cx="3007179" cy="6640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000" b="1">
                <a:latin typeface="Arial" panose="020B0604020202020204" pitchFamily="34" charset="0"/>
                <a:cs typeface="Arial" panose="020B0604020202020204" pitchFamily="34" charset="0"/>
              </a:rPr>
              <a:t>Income</a:t>
            </a:r>
            <a:r>
              <a:rPr lang="en-PH" sz="2000" b="1" baseline="0">
                <a:latin typeface="Arial" panose="020B0604020202020204" pitchFamily="34" charset="0"/>
                <a:cs typeface="Arial" panose="020B0604020202020204" pitchFamily="34" charset="0"/>
              </a:rPr>
              <a:t> percentage</a:t>
            </a:r>
            <a:endParaRPr lang="en-PH" sz="2000" b="1">
              <a:latin typeface="Arial" panose="020B0604020202020204" pitchFamily="34" charset="0"/>
              <a:cs typeface="Arial" panose="020B0604020202020204" pitchFamily="34" charset="0"/>
            </a:endParaRPr>
          </a:p>
        </xdr:txBody>
      </xdr:sp>
    </xdr:grpSp>
    <xdr:clientData/>
  </xdr:twoCellAnchor>
  <xdr:twoCellAnchor>
    <xdr:from>
      <xdr:col>13</xdr:col>
      <xdr:colOff>488373</xdr:colOff>
      <xdr:row>18</xdr:row>
      <xdr:rowOff>72735</xdr:rowOff>
    </xdr:from>
    <xdr:to>
      <xdr:col>17</xdr:col>
      <xdr:colOff>173182</xdr:colOff>
      <xdr:row>23</xdr:row>
      <xdr:rowOff>69274</xdr:rowOff>
    </xdr:to>
    <xdr:grpSp>
      <xdr:nvGrpSpPr>
        <xdr:cNvPr id="2449" name="Group 2448">
          <a:extLst>
            <a:ext uri="{FF2B5EF4-FFF2-40B4-BE49-F238E27FC236}">
              <a16:creationId xmlns:a16="http://schemas.microsoft.com/office/drawing/2014/main" id="{AA798E0A-5A73-4593-8F00-444E5D8C00CE}"/>
            </a:ext>
          </a:extLst>
        </xdr:cNvPr>
        <xdr:cNvGrpSpPr/>
      </xdr:nvGrpSpPr>
      <xdr:grpSpPr>
        <a:xfrm>
          <a:off x="8448552" y="3025485"/>
          <a:ext cx="2134094" cy="949039"/>
          <a:chOff x="9802091" y="3099953"/>
          <a:chExt cx="2389910" cy="1056411"/>
        </a:xfrm>
      </xdr:grpSpPr>
      <xdr:sp macro="" textlink="">
        <xdr:nvSpPr>
          <xdr:cNvPr id="2450" name="Rectangle: Rounded Corners 2449">
            <a:extLst>
              <a:ext uri="{FF2B5EF4-FFF2-40B4-BE49-F238E27FC236}">
                <a16:creationId xmlns:a16="http://schemas.microsoft.com/office/drawing/2014/main" id="{3113B7F8-757B-0CFF-E18A-35C9E0BAC5E2}"/>
              </a:ext>
            </a:extLst>
          </xdr:cNvPr>
          <xdr:cNvSpPr/>
        </xdr:nvSpPr>
        <xdr:spPr>
          <a:xfrm>
            <a:off x="9802091" y="3099953"/>
            <a:ext cx="2389910" cy="1056411"/>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451" name="TextBox 2450">
            <a:extLst>
              <a:ext uri="{FF2B5EF4-FFF2-40B4-BE49-F238E27FC236}">
                <a16:creationId xmlns:a16="http://schemas.microsoft.com/office/drawing/2014/main" id="{2C1BD5BA-D236-BF02-3A28-370DBC187EF4}"/>
              </a:ext>
            </a:extLst>
          </xdr:cNvPr>
          <xdr:cNvSpPr txBox="1"/>
        </xdr:nvSpPr>
        <xdr:spPr>
          <a:xfrm>
            <a:off x="10736598" y="3249305"/>
            <a:ext cx="1298861"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chemeClr val="bg1"/>
                </a:solidFill>
                <a:latin typeface="Arial" panose="020B0604020202020204" pitchFamily="34" charset="0"/>
                <a:cs typeface="Arial" panose="020B0604020202020204" pitchFamily="34" charset="0"/>
              </a:rPr>
              <a:t>Canada</a:t>
            </a:r>
            <a:endParaRPr lang="en-PH" sz="2400">
              <a:solidFill>
                <a:schemeClr val="bg1"/>
              </a:solidFill>
              <a:latin typeface="Arial" panose="020B0604020202020204" pitchFamily="34" charset="0"/>
              <a:cs typeface="Arial" panose="020B0604020202020204" pitchFamily="34" charset="0"/>
            </a:endParaRPr>
          </a:p>
        </xdr:txBody>
      </xdr:sp>
      <xdr:sp macro="" textlink="'Pivot overview'!$AY$4">
        <xdr:nvSpPr>
          <xdr:cNvPr id="2452" name="TextBox 2451">
            <a:extLst>
              <a:ext uri="{FF2B5EF4-FFF2-40B4-BE49-F238E27FC236}">
                <a16:creationId xmlns:a16="http://schemas.microsoft.com/office/drawing/2014/main" id="{B60C75C9-80F9-FA20-B142-0ABC3751A930}"/>
              </a:ext>
            </a:extLst>
          </xdr:cNvPr>
          <xdr:cNvSpPr txBox="1"/>
        </xdr:nvSpPr>
        <xdr:spPr>
          <a:xfrm>
            <a:off x="10702636" y="3595667"/>
            <a:ext cx="1469339" cy="5012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21D8AE4-8D2D-4DDC-AE19-C6DD8086B8F1}" type="TxLink">
              <a:rPr lang="en-US" sz="2400" b="0" i="0" u="none" strike="noStrike">
                <a:solidFill>
                  <a:schemeClr val="bg1"/>
                </a:solidFill>
                <a:latin typeface="Arial" panose="020B0604020202020204" pitchFamily="34" charset="0"/>
                <a:ea typeface="Calibri"/>
                <a:cs typeface="Arial" panose="020B0604020202020204" pitchFamily="34" charset="0"/>
              </a:rPr>
              <a:pPr/>
              <a:t>128,942</a:t>
            </a:fld>
            <a:endParaRPr lang="en-PH" sz="2400">
              <a:solidFill>
                <a:schemeClr val="bg1"/>
              </a:solidFill>
              <a:latin typeface="Arial" panose="020B0604020202020204" pitchFamily="34" charset="0"/>
              <a:cs typeface="Arial" panose="020B0604020202020204" pitchFamily="34" charset="0"/>
            </a:endParaRPr>
          </a:p>
        </xdr:txBody>
      </xdr:sp>
      <xdr:sp macro="" textlink="">
        <xdr:nvSpPr>
          <xdr:cNvPr id="2453" name="Rectangle: Rounded Corners 2452">
            <a:extLst>
              <a:ext uri="{FF2B5EF4-FFF2-40B4-BE49-F238E27FC236}">
                <a16:creationId xmlns:a16="http://schemas.microsoft.com/office/drawing/2014/main" id="{3B0ABA61-21D2-1390-2BEA-7890618F72B0}"/>
              </a:ext>
            </a:extLst>
          </xdr:cNvPr>
          <xdr:cNvSpPr/>
        </xdr:nvSpPr>
        <xdr:spPr>
          <a:xfrm flipV="1">
            <a:off x="9979435" y="3246190"/>
            <a:ext cx="784329" cy="75733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u="none"/>
          </a:p>
        </xdr:txBody>
      </xdr:sp>
      <xdr:pic>
        <xdr:nvPicPr>
          <xdr:cNvPr id="2454" name="Graphic 2453" descr="City outline">
            <a:extLst>
              <a:ext uri="{FF2B5EF4-FFF2-40B4-BE49-F238E27FC236}">
                <a16:creationId xmlns:a16="http://schemas.microsoft.com/office/drawing/2014/main" id="{3AF0D04C-E807-19E4-CB86-143A2D779F4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009909" y="3273136"/>
            <a:ext cx="710046" cy="710046"/>
          </a:xfrm>
          <a:prstGeom prst="rect">
            <a:avLst/>
          </a:prstGeom>
        </xdr:spPr>
      </xdr:pic>
    </xdr:grpSp>
    <xdr:clientData/>
  </xdr:twoCellAnchor>
  <xdr:twoCellAnchor>
    <xdr:from>
      <xdr:col>11</xdr:col>
      <xdr:colOff>163533</xdr:colOff>
      <xdr:row>30</xdr:row>
      <xdr:rowOff>31170</xdr:rowOff>
    </xdr:from>
    <xdr:to>
      <xdr:col>14</xdr:col>
      <xdr:colOff>469996</xdr:colOff>
      <xdr:row>35</xdr:row>
      <xdr:rowOff>27709</xdr:rowOff>
    </xdr:to>
    <xdr:grpSp>
      <xdr:nvGrpSpPr>
        <xdr:cNvPr id="2461" name="Group 2460">
          <a:extLst>
            <a:ext uri="{FF2B5EF4-FFF2-40B4-BE49-F238E27FC236}">
              <a16:creationId xmlns:a16="http://schemas.microsoft.com/office/drawing/2014/main" id="{71F4DA41-B4F6-46E2-B044-13072AE2AA63}"/>
            </a:ext>
          </a:extLst>
        </xdr:cNvPr>
        <xdr:cNvGrpSpPr/>
      </xdr:nvGrpSpPr>
      <xdr:grpSpPr>
        <a:xfrm>
          <a:off x="6899069" y="5269920"/>
          <a:ext cx="2143427" cy="949039"/>
          <a:chOff x="9802091" y="3099953"/>
          <a:chExt cx="2400362" cy="1056411"/>
        </a:xfrm>
      </xdr:grpSpPr>
      <xdr:sp macro="" textlink="">
        <xdr:nvSpPr>
          <xdr:cNvPr id="2462" name="Rectangle: Rounded Corners 2461">
            <a:extLst>
              <a:ext uri="{FF2B5EF4-FFF2-40B4-BE49-F238E27FC236}">
                <a16:creationId xmlns:a16="http://schemas.microsoft.com/office/drawing/2014/main" id="{CF421A60-1C9D-49C8-06CC-2BF7D9DEFCC2}"/>
              </a:ext>
            </a:extLst>
          </xdr:cNvPr>
          <xdr:cNvSpPr/>
        </xdr:nvSpPr>
        <xdr:spPr>
          <a:xfrm>
            <a:off x="9802091" y="3099953"/>
            <a:ext cx="2389910" cy="1056411"/>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463" name="TextBox 2462">
            <a:extLst>
              <a:ext uri="{FF2B5EF4-FFF2-40B4-BE49-F238E27FC236}">
                <a16:creationId xmlns:a16="http://schemas.microsoft.com/office/drawing/2014/main" id="{154B6A44-9CED-A0B1-2C5C-803CC45147AC}"/>
              </a:ext>
            </a:extLst>
          </xdr:cNvPr>
          <xdr:cNvSpPr txBox="1"/>
        </xdr:nvSpPr>
        <xdr:spPr>
          <a:xfrm>
            <a:off x="10736598" y="3143280"/>
            <a:ext cx="1061426" cy="4966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400">
                <a:solidFill>
                  <a:schemeClr val="bg1"/>
                </a:solidFill>
                <a:latin typeface="Arial" panose="020B0604020202020204" pitchFamily="34" charset="0"/>
                <a:cs typeface="Arial" panose="020B0604020202020204" pitchFamily="34" charset="0"/>
              </a:rPr>
              <a:t>USA</a:t>
            </a:r>
          </a:p>
        </xdr:txBody>
      </xdr:sp>
      <xdr:sp macro="" textlink="'Pivot overview'!$AY$8">
        <xdr:nvSpPr>
          <xdr:cNvPr id="2464" name="TextBox 2463">
            <a:extLst>
              <a:ext uri="{FF2B5EF4-FFF2-40B4-BE49-F238E27FC236}">
                <a16:creationId xmlns:a16="http://schemas.microsoft.com/office/drawing/2014/main" id="{ED9B06BC-8FB3-6B8F-842F-1A314ACD38EB}"/>
              </a:ext>
            </a:extLst>
          </xdr:cNvPr>
          <xdr:cNvSpPr txBox="1"/>
        </xdr:nvSpPr>
        <xdr:spPr>
          <a:xfrm>
            <a:off x="10733113" y="3566751"/>
            <a:ext cx="1469340" cy="5012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5D954C8-2C02-495F-8BD8-CB93F72FC592}" type="TxLink">
              <a:rPr lang="en-US" sz="2400" b="0" i="0" u="none" strike="noStrike">
                <a:solidFill>
                  <a:schemeClr val="bg1"/>
                </a:solidFill>
                <a:latin typeface="Arial" panose="020B0604020202020204" pitchFamily="34" charset="0"/>
                <a:ea typeface="Calibri"/>
                <a:cs typeface="Arial" panose="020B0604020202020204" pitchFamily="34" charset="0"/>
              </a:rPr>
              <a:pPr/>
              <a:t>130,369</a:t>
            </a:fld>
            <a:endParaRPr lang="en-PH" sz="2400">
              <a:solidFill>
                <a:schemeClr val="bg1"/>
              </a:solidFill>
              <a:latin typeface="Arial" panose="020B0604020202020204" pitchFamily="34" charset="0"/>
              <a:cs typeface="Arial" panose="020B0604020202020204" pitchFamily="34" charset="0"/>
            </a:endParaRPr>
          </a:p>
        </xdr:txBody>
      </xdr:sp>
      <xdr:sp macro="" textlink="">
        <xdr:nvSpPr>
          <xdr:cNvPr id="2465" name="Rectangle: Rounded Corners 2464">
            <a:extLst>
              <a:ext uri="{FF2B5EF4-FFF2-40B4-BE49-F238E27FC236}">
                <a16:creationId xmlns:a16="http://schemas.microsoft.com/office/drawing/2014/main" id="{F45D87B7-0049-8DAA-D217-D57C6096936C}"/>
              </a:ext>
            </a:extLst>
          </xdr:cNvPr>
          <xdr:cNvSpPr/>
        </xdr:nvSpPr>
        <xdr:spPr>
          <a:xfrm>
            <a:off x="10009910" y="3290455"/>
            <a:ext cx="692726" cy="69272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u="none"/>
          </a:p>
        </xdr:txBody>
      </xdr:sp>
      <xdr:pic>
        <xdr:nvPicPr>
          <xdr:cNvPr id="2466" name="Graphic 2465" descr="City outline">
            <a:extLst>
              <a:ext uri="{FF2B5EF4-FFF2-40B4-BE49-F238E27FC236}">
                <a16:creationId xmlns:a16="http://schemas.microsoft.com/office/drawing/2014/main" id="{C4D2B9B1-1E41-9EB1-D724-E9443CD740F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2"/>
              </a:ext>
            </a:extLst>
          </a:blip>
          <a:stretch>
            <a:fillRect/>
          </a:stretch>
        </xdr:blipFill>
        <xdr:spPr>
          <a:xfrm>
            <a:off x="10009909" y="3273136"/>
            <a:ext cx="710046" cy="710046"/>
          </a:xfrm>
          <a:prstGeom prst="rect">
            <a:avLst/>
          </a:prstGeom>
        </xdr:spPr>
      </xdr:pic>
    </xdr:grpSp>
    <xdr:clientData/>
  </xdr:twoCellAnchor>
  <xdr:twoCellAnchor>
    <xdr:from>
      <xdr:col>24</xdr:col>
      <xdr:colOff>494552</xdr:colOff>
      <xdr:row>28</xdr:row>
      <xdr:rowOff>7039</xdr:rowOff>
    </xdr:from>
    <xdr:to>
      <xdr:col>29</xdr:col>
      <xdr:colOff>453915</xdr:colOff>
      <xdr:row>32</xdr:row>
      <xdr:rowOff>182002</xdr:rowOff>
    </xdr:to>
    <xdr:grpSp>
      <xdr:nvGrpSpPr>
        <xdr:cNvPr id="2467" name="Group 2466">
          <a:extLst>
            <a:ext uri="{FF2B5EF4-FFF2-40B4-BE49-F238E27FC236}">
              <a16:creationId xmlns:a16="http://schemas.microsoft.com/office/drawing/2014/main" id="{9A1F6BC9-2A52-4777-B2C8-029423D728F0}"/>
            </a:ext>
          </a:extLst>
        </xdr:cNvPr>
        <xdr:cNvGrpSpPr/>
      </xdr:nvGrpSpPr>
      <xdr:grpSpPr>
        <a:xfrm>
          <a:off x="15190266" y="4864789"/>
          <a:ext cx="3020970" cy="936963"/>
          <a:chOff x="9937891" y="3188663"/>
          <a:chExt cx="1837339" cy="839309"/>
        </a:xfrm>
      </xdr:grpSpPr>
      <xdr:sp macro="" textlink="">
        <xdr:nvSpPr>
          <xdr:cNvPr id="2468" name="Rectangle: Rounded Corners 2467">
            <a:extLst>
              <a:ext uri="{FF2B5EF4-FFF2-40B4-BE49-F238E27FC236}">
                <a16:creationId xmlns:a16="http://schemas.microsoft.com/office/drawing/2014/main" id="{8EC45CF9-0A2A-54F1-04A9-D0E2529AAB04}"/>
              </a:ext>
            </a:extLst>
          </xdr:cNvPr>
          <xdr:cNvSpPr/>
        </xdr:nvSpPr>
        <xdr:spPr>
          <a:xfrm>
            <a:off x="9937891" y="3188663"/>
            <a:ext cx="1763882" cy="798165"/>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469" name="TextBox 2468">
            <a:extLst>
              <a:ext uri="{FF2B5EF4-FFF2-40B4-BE49-F238E27FC236}">
                <a16:creationId xmlns:a16="http://schemas.microsoft.com/office/drawing/2014/main" id="{3398B76C-3611-E800-EC0C-E6EC30A258E1}"/>
              </a:ext>
            </a:extLst>
          </xdr:cNvPr>
          <xdr:cNvSpPr txBox="1"/>
        </xdr:nvSpPr>
        <xdr:spPr>
          <a:xfrm>
            <a:off x="10444092" y="3220860"/>
            <a:ext cx="1331138" cy="503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2000">
                <a:solidFill>
                  <a:schemeClr val="bg1"/>
                </a:solidFill>
                <a:latin typeface="Arial" panose="020B0604020202020204" pitchFamily="34" charset="0"/>
                <a:cs typeface="Arial" panose="020B0604020202020204" pitchFamily="34" charset="0"/>
              </a:rPr>
              <a:t>United</a:t>
            </a:r>
            <a:r>
              <a:rPr lang="en-PH" sz="2000" baseline="0">
                <a:solidFill>
                  <a:schemeClr val="bg1"/>
                </a:solidFill>
                <a:latin typeface="Arial" panose="020B0604020202020204" pitchFamily="34" charset="0"/>
                <a:cs typeface="Arial" panose="020B0604020202020204" pitchFamily="34" charset="0"/>
              </a:rPr>
              <a:t> Kingdom</a:t>
            </a:r>
            <a:endParaRPr lang="en-PH" sz="2000">
              <a:solidFill>
                <a:schemeClr val="bg1"/>
              </a:solidFill>
              <a:latin typeface="Arial" panose="020B0604020202020204" pitchFamily="34" charset="0"/>
              <a:cs typeface="Arial" panose="020B0604020202020204" pitchFamily="34" charset="0"/>
            </a:endParaRPr>
          </a:p>
        </xdr:txBody>
      </xdr:sp>
      <xdr:sp macro="" textlink="'Pivot overview'!$AY$7">
        <xdr:nvSpPr>
          <xdr:cNvPr id="2470" name="TextBox 2469">
            <a:extLst>
              <a:ext uri="{FF2B5EF4-FFF2-40B4-BE49-F238E27FC236}">
                <a16:creationId xmlns:a16="http://schemas.microsoft.com/office/drawing/2014/main" id="{B319BAC8-017A-A229-68E2-EE9A1117C095}"/>
              </a:ext>
            </a:extLst>
          </xdr:cNvPr>
          <xdr:cNvSpPr txBox="1"/>
        </xdr:nvSpPr>
        <xdr:spPr>
          <a:xfrm>
            <a:off x="10504234" y="3526689"/>
            <a:ext cx="942326" cy="5012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E6B825A-4E03-4358-ACF6-18B9C912FEE1}" type="TxLink">
              <a:rPr lang="en-US" sz="2400" b="0" i="0" u="none" strike="noStrike">
                <a:solidFill>
                  <a:schemeClr val="bg1"/>
                </a:solidFill>
                <a:latin typeface="Arial" panose="020B0604020202020204" pitchFamily="34" charset="0"/>
                <a:ea typeface="Calibri"/>
                <a:cs typeface="Arial" panose="020B0604020202020204" pitchFamily="34" charset="0"/>
              </a:rPr>
              <a:pPr/>
              <a:t>89,948</a:t>
            </a:fld>
            <a:endParaRPr lang="en-PH" sz="2400">
              <a:solidFill>
                <a:schemeClr val="bg1"/>
              </a:solidFill>
              <a:latin typeface="Arial" panose="020B0604020202020204" pitchFamily="34" charset="0"/>
              <a:cs typeface="Arial" panose="020B0604020202020204" pitchFamily="34" charset="0"/>
            </a:endParaRPr>
          </a:p>
        </xdr:txBody>
      </xdr:sp>
      <xdr:sp macro="" textlink="">
        <xdr:nvSpPr>
          <xdr:cNvPr id="2471" name="Rectangle: Rounded Corners 2470">
            <a:extLst>
              <a:ext uri="{FF2B5EF4-FFF2-40B4-BE49-F238E27FC236}">
                <a16:creationId xmlns:a16="http://schemas.microsoft.com/office/drawing/2014/main" id="{E8EBE88A-8A4C-6D9B-B241-ED9B952F46AB}"/>
              </a:ext>
            </a:extLst>
          </xdr:cNvPr>
          <xdr:cNvSpPr/>
        </xdr:nvSpPr>
        <xdr:spPr>
          <a:xfrm>
            <a:off x="10009910" y="3304247"/>
            <a:ext cx="447198" cy="59726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u="none"/>
          </a:p>
        </xdr:txBody>
      </xdr:sp>
      <xdr:pic>
        <xdr:nvPicPr>
          <xdr:cNvPr id="2472" name="Graphic 2471" descr="City outline">
            <a:extLst>
              <a:ext uri="{FF2B5EF4-FFF2-40B4-BE49-F238E27FC236}">
                <a16:creationId xmlns:a16="http://schemas.microsoft.com/office/drawing/2014/main" id="{56C3873A-5542-A16B-02CE-632B836B3E2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2"/>
              </a:ext>
            </a:extLst>
          </a:blip>
          <a:stretch>
            <a:fillRect/>
          </a:stretch>
        </xdr:blipFill>
        <xdr:spPr>
          <a:xfrm>
            <a:off x="10009910" y="3255491"/>
            <a:ext cx="455547" cy="706132"/>
          </a:xfrm>
          <a:prstGeom prst="rect">
            <a:avLst/>
          </a:prstGeom>
        </xdr:spPr>
      </xdr:pic>
    </xdr:grpSp>
    <xdr:clientData/>
  </xdr:twoCellAnchor>
  <xdr:twoCellAnchor>
    <xdr:from>
      <xdr:col>21</xdr:col>
      <xdr:colOff>183079</xdr:colOff>
      <xdr:row>53</xdr:row>
      <xdr:rowOff>12436</xdr:rowOff>
    </xdr:from>
    <xdr:to>
      <xdr:col>25</xdr:col>
      <xdr:colOff>121229</xdr:colOff>
      <xdr:row>58</xdr:row>
      <xdr:rowOff>62956</xdr:rowOff>
    </xdr:to>
    <xdr:grpSp>
      <xdr:nvGrpSpPr>
        <xdr:cNvPr id="2473" name="Group 2472">
          <a:extLst>
            <a:ext uri="{FF2B5EF4-FFF2-40B4-BE49-F238E27FC236}">
              <a16:creationId xmlns:a16="http://schemas.microsoft.com/office/drawing/2014/main" id="{8BF2A902-6B8F-40A9-8049-3FBE9CD83518}"/>
            </a:ext>
          </a:extLst>
        </xdr:cNvPr>
        <xdr:cNvGrpSpPr/>
      </xdr:nvGrpSpPr>
      <xdr:grpSpPr>
        <a:xfrm>
          <a:off x="13041829" y="9632686"/>
          <a:ext cx="2387436" cy="1003020"/>
          <a:chOff x="9872318" y="3203866"/>
          <a:chExt cx="2338902" cy="905477"/>
        </a:xfrm>
      </xdr:grpSpPr>
      <xdr:sp macro="" textlink="">
        <xdr:nvSpPr>
          <xdr:cNvPr id="2474" name="Rectangle: Rounded Corners 2473">
            <a:extLst>
              <a:ext uri="{FF2B5EF4-FFF2-40B4-BE49-F238E27FC236}">
                <a16:creationId xmlns:a16="http://schemas.microsoft.com/office/drawing/2014/main" id="{67647E7D-E6EF-6809-4352-DAB4E98F10F0}"/>
              </a:ext>
            </a:extLst>
          </xdr:cNvPr>
          <xdr:cNvSpPr/>
        </xdr:nvSpPr>
        <xdr:spPr>
          <a:xfrm>
            <a:off x="9872318" y="3222790"/>
            <a:ext cx="2178518" cy="847589"/>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475" name="TextBox 2474">
            <a:extLst>
              <a:ext uri="{FF2B5EF4-FFF2-40B4-BE49-F238E27FC236}">
                <a16:creationId xmlns:a16="http://schemas.microsoft.com/office/drawing/2014/main" id="{10DF1FCD-D5D1-A5BD-3F06-7B012775D28F}"/>
              </a:ext>
            </a:extLst>
          </xdr:cNvPr>
          <xdr:cNvSpPr txBox="1"/>
        </xdr:nvSpPr>
        <xdr:spPr>
          <a:xfrm>
            <a:off x="10767066" y="3203866"/>
            <a:ext cx="1298861" cy="4966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400">
                <a:solidFill>
                  <a:schemeClr val="bg1"/>
                </a:solidFill>
                <a:latin typeface="Arial" panose="020B0604020202020204" pitchFamily="34" charset="0"/>
                <a:cs typeface="Arial" panose="020B0604020202020204" pitchFamily="34" charset="0"/>
              </a:rPr>
              <a:t>Brazil</a:t>
            </a:r>
          </a:p>
        </xdr:txBody>
      </xdr:sp>
      <xdr:sp macro="" textlink="'Pivot overview'!$AY$3">
        <xdr:nvSpPr>
          <xdr:cNvPr id="2476" name="TextBox 2475">
            <a:extLst>
              <a:ext uri="{FF2B5EF4-FFF2-40B4-BE49-F238E27FC236}">
                <a16:creationId xmlns:a16="http://schemas.microsoft.com/office/drawing/2014/main" id="{63E848D6-9FE7-594D-0E80-52CD019215EF}"/>
              </a:ext>
            </a:extLst>
          </xdr:cNvPr>
          <xdr:cNvSpPr txBox="1"/>
        </xdr:nvSpPr>
        <xdr:spPr>
          <a:xfrm>
            <a:off x="10741880" y="3608060"/>
            <a:ext cx="1469340" cy="5012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0FE5894-48AA-422F-A603-C363C91CBF13}" type="TxLink">
              <a:rPr lang="en-US" sz="2400" b="0" i="0" u="none" strike="noStrike">
                <a:solidFill>
                  <a:schemeClr val="bg1"/>
                </a:solidFill>
                <a:latin typeface="Arial" panose="020B0604020202020204" pitchFamily="34" charset="0"/>
                <a:ea typeface="Calibri"/>
                <a:cs typeface="Arial" panose="020B0604020202020204" pitchFamily="34" charset="0"/>
              </a:rPr>
              <a:pPr/>
              <a:t>132,386</a:t>
            </a:fld>
            <a:endParaRPr lang="en-PH" sz="2400">
              <a:solidFill>
                <a:schemeClr val="bg1"/>
              </a:solidFill>
              <a:latin typeface="Arial" panose="020B0604020202020204" pitchFamily="34" charset="0"/>
              <a:cs typeface="Arial" panose="020B0604020202020204" pitchFamily="34" charset="0"/>
            </a:endParaRPr>
          </a:p>
        </xdr:txBody>
      </xdr:sp>
      <xdr:sp macro="" textlink="">
        <xdr:nvSpPr>
          <xdr:cNvPr id="2477" name="Rectangle: Rounded Corners 2476">
            <a:extLst>
              <a:ext uri="{FF2B5EF4-FFF2-40B4-BE49-F238E27FC236}">
                <a16:creationId xmlns:a16="http://schemas.microsoft.com/office/drawing/2014/main" id="{51144E9B-DD88-62DD-ECAB-6F6950DDA17E}"/>
              </a:ext>
            </a:extLst>
          </xdr:cNvPr>
          <xdr:cNvSpPr/>
        </xdr:nvSpPr>
        <xdr:spPr>
          <a:xfrm>
            <a:off x="10009910" y="3290455"/>
            <a:ext cx="692726" cy="692726"/>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u="none"/>
          </a:p>
        </xdr:txBody>
      </xdr:sp>
      <xdr:pic>
        <xdr:nvPicPr>
          <xdr:cNvPr id="2478" name="Graphic 2477" descr="City outline">
            <a:extLst>
              <a:ext uri="{FF2B5EF4-FFF2-40B4-BE49-F238E27FC236}">
                <a16:creationId xmlns:a16="http://schemas.microsoft.com/office/drawing/2014/main" id="{9CC9ACC9-0811-88D1-70E1-0C0CC8D326C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2"/>
              </a:ext>
            </a:extLst>
          </a:blip>
          <a:stretch>
            <a:fillRect/>
          </a:stretch>
        </xdr:blipFill>
        <xdr:spPr>
          <a:xfrm>
            <a:off x="10009909" y="3273136"/>
            <a:ext cx="710046" cy="710046"/>
          </a:xfrm>
          <a:prstGeom prst="rect">
            <a:avLst/>
          </a:prstGeom>
        </xdr:spPr>
      </xdr:pic>
    </xdr:grpSp>
    <xdr:clientData/>
  </xdr:twoCellAnchor>
  <xdr:twoCellAnchor>
    <xdr:from>
      <xdr:col>0</xdr:col>
      <xdr:colOff>409391</xdr:colOff>
      <xdr:row>31</xdr:row>
      <xdr:rowOff>85354</xdr:rowOff>
    </xdr:from>
    <xdr:to>
      <xdr:col>9</xdr:col>
      <xdr:colOff>177140</xdr:colOff>
      <xdr:row>47</xdr:row>
      <xdr:rowOff>167661</xdr:rowOff>
    </xdr:to>
    <xdr:grpSp>
      <xdr:nvGrpSpPr>
        <xdr:cNvPr id="2485" name="Group 2484">
          <a:extLst>
            <a:ext uri="{FF2B5EF4-FFF2-40B4-BE49-F238E27FC236}">
              <a16:creationId xmlns:a16="http://schemas.microsoft.com/office/drawing/2014/main" id="{20B7E2ED-2F6F-D76E-6A84-0E076FFEE8B8}"/>
            </a:ext>
          </a:extLst>
        </xdr:cNvPr>
        <xdr:cNvGrpSpPr/>
      </xdr:nvGrpSpPr>
      <xdr:grpSpPr>
        <a:xfrm>
          <a:off x="409391" y="5514604"/>
          <a:ext cx="5278642" cy="3130307"/>
          <a:chOff x="463820" y="5546766"/>
          <a:chExt cx="5222976" cy="3130307"/>
        </a:xfrm>
      </xdr:grpSpPr>
      <xdr:grpSp>
        <xdr:nvGrpSpPr>
          <xdr:cNvPr id="36" name="Group 35">
            <a:extLst>
              <a:ext uri="{FF2B5EF4-FFF2-40B4-BE49-F238E27FC236}">
                <a16:creationId xmlns:a16="http://schemas.microsoft.com/office/drawing/2014/main" id="{446530BA-8AA1-56E5-7181-1047E94BA69B}"/>
              </a:ext>
            </a:extLst>
          </xdr:cNvPr>
          <xdr:cNvGrpSpPr/>
        </xdr:nvGrpSpPr>
        <xdr:grpSpPr>
          <a:xfrm>
            <a:off x="481138" y="5546766"/>
            <a:ext cx="5205658" cy="2609525"/>
            <a:chOff x="807710" y="4357996"/>
            <a:chExt cx="5261324" cy="2609525"/>
          </a:xfrm>
        </xdr:grpSpPr>
        <xdr:sp macro="" textlink="'Pivot overview'!$AX$3">
          <xdr:nvSpPr>
            <xdr:cNvPr id="11" name="TextBox 10">
              <a:extLst>
                <a:ext uri="{FF2B5EF4-FFF2-40B4-BE49-F238E27FC236}">
                  <a16:creationId xmlns:a16="http://schemas.microsoft.com/office/drawing/2014/main" id="{4FC44318-DA0E-557F-3BCA-47D5FFCE78E9}"/>
                </a:ext>
              </a:extLst>
            </xdr:cNvPr>
            <xdr:cNvSpPr txBox="1"/>
          </xdr:nvSpPr>
          <xdr:spPr>
            <a:xfrm>
              <a:off x="1218458" y="4418611"/>
              <a:ext cx="761875"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2887BD47-AA90-4D83-A34C-165CA3EE9539}" type="TxLink">
                <a:rPr lang="en-US" sz="1800" b="0" i="0" u="none" strike="noStrike">
                  <a:solidFill>
                    <a:schemeClr val="bg1"/>
                  </a:solidFill>
                  <a:latin typeface="Arial" panose="020B0604020202020204" pitchFamily="34" charset="0"/>
                  <a:ea typeface="Calibri"/>
                  <a:cs typeface="Arial" panose="020B0604020202020204" pitchFamily="34" charset="0"/>
                </a:rPr>
                <a:pPr/>
                <a:t>Brazil</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X$4">
          <xdr:nvSpPr>
            <xdr:cNvPr id="12" name="TextBox 11">
              <a:extLst>
                <a:ext uri="{FF2B5EF4-FFF2-40B4-BE49-F238E27FC236}">
                  <a16:creationId xmlns:a16="http://schemas.microsoft.com/office/drawing/2014/main" id="{E05CC340-BA9F-4FA6-A37C-524209242329}"/>
                </a:ext>
              </a:extLst>
            </xdr:cNvPr>
            <xdr:cNvSpPr txBox="1"/>
          </xdr:nvSpPr>
          <xdr:spPr>
            <a:xfrm>
              <a:off x="1165638" y="4946815"/>
              <a:ext cx="993221"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A3D1B64-1560-4E5E-A5DB-25B7E7A60128}" type="TxLink">
                <a:rPr lang="en-US" sz="1800" b="0" i="0" u="none" strike="noStrike">
                  <a:solidFill>
                    <a:schemeClr val="bg1"/>
                  </a:solidFill>
                  <a:latin typeface="Arial" panose="020B0604020202020204" pitchFamily="34" charset="0"/>
                  <a:ea typeface="Calibri"/>
                  <a:cs typeface="Arial" panose="020B0604020202020204" pitchFamily="34" charset="0"/>
                </a:rPr>
                <a:pPr/>
                <a:t>Canada</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X$5">
          <xdr:nvSpPr>
            <xdr:cNvPr id="13" name="TextBox 12">
              <a:extLst>
                <a:ext uri="{FF2B5EF4-FFF2-40B4-BE49-F238E27FC236}">
                  <a16:creationId xmlns:a16="http://schemas.microsoft.com/office/drawing/2014/main" id="{A0012ECC-23D0-485C-9503-03458EA481AA}"/>
                </a:ext>
              </a:extLst>
            </xdr:cNvPr>
            <xdr:cNvSpPr txBox="1"/>
          </xdr:nvSpPr>
          <xdr:spPr>
            <a:xfrm>
              <a:off x="1178132" y="5455969"/>
              <a:ext cx="880627"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1BC4870-A522-43A1-A784-64341E07D65C}" type="TxLink">
                <a:rPr lang="en-US" sz="1800" b="0" i="0" u="none" strike="noStrike">
                  <a:solidFill>
                    <a:schemeClr val="bg1"/>
                  </a:solidFill>
                  <a:latin typeface="Arial" panose="020B0604020202020204" pitchFamily="34" charset="0"/>
                  <a:ea typeface="Calibri"/>
                  <a:cs typeface="Arial" panose="020B0604020202020204" pitchFamily="34" charset="0"/>
                </a:rPr>
                <a:pPr/>
                <a:t>Egypt</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X$6">
          <xdr:nvSpPr>
            <xdr:cNvPr id="14" name="TextBox 13">
              <a:extLst>
                <a:ext uri="{FF2B5EF4-FFF2-40B4-BE49-F238E27FC236}">
                  <a16:creationId xmlns:a16="http://schemas.microsoft.com/office/drawing/2014/main" id="{71A8FA5F-D0C5-47FE-A24E-2DC89AB5DA8A}"/>
                </a:ext>
              </a:extLst>
            </xdr:cNvPr>
            <xdr:cNvSpPr txBox="1"/>
          </xdr:nvSpPr>
          <xdr:spPr>
            <a:xfrm>
              <a:off x="1156115" y="5984173"/>
              <a:ext cx="890244"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3EE1623-7F77-435E-83E7-2ADE8A8AFF92}" type="TxLink">
                <a:rPr lang="en-US" sz="1800" b="0" i="0" u="none" strike="noStrike">
                  <a:solidFill>
                    <a:schemeClr val="bg1"/>
                  </a:solidFill>
                  <a:latin typeface="Arial" panose="020B0604020202020204" pitchFamily="34" charset="0"/>
                  <a:ea typeface="Calibri"/>
                  <a:cs typeface="Arial" panose="020B0604020202020204" pitchFamily="34" charset="0"/>
                </a:rPr>
                <a:pPr/>
                <a:t>Russia</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X$7">
          <xdr:nvSpPr>
            <xdr:cNvPr id="15" name="TextBox 14">
              <a:extLst>
                <a:ext uri="{FF2B5EF4-FFF2-40B4-BE49-F238E27FC236}">
                  <a16:creationId xmlns:a16="http://schemas.microsoft.com/office/drawing/2014/main" id="{2EA3C4F6-3CF7-4099-AB05-81D402758F42}"/>
                </a:ext>
              </a:extLst>
            </xdr:cNvPr>
            <xdr:cNvSpPr txBox="1"/>
          </xdr:nvSpPr>
          <xdr:spPr>
            <a:xfrm>
              <a:off x="1133475" y="6504214"/>
              <a:ext cx="1990723" cy="324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B0DE625-06EB-4AA7-A405-97C632F77DD9}" type="TxLink">
                <a:rPr lang="en-US" sz="1800" b="0" i="0" u="none" strike="noStrike">
                  <a:solidFill>
                    <a:schemeClr val="bg1"/>
                  </a:solidFill>
                  <a:latin typeface="Arial" panose="020B0604020202020204" pitchFamily="34" charset="0"/>
                  <a:ea typeface="Calibri"/>
                  <a:cs typeface="Arial" panose="020B0604020202020204" pitchFamily="34" charset="0"/>
                </a:rPr>
                <a:pPr/>
                <a:t>United Kingdom</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Y$3">
          <xdr:nvSpPr>
            <xdr:cNvPr id="16" name="TextBox 15">
              <a:extLst>
                <a:ext uri="{FF2B5EF4-FFF2-40B4-BE49-F238E27FC236}">
                  <a16:creationId xmlns:a16="http://schemas.microsoft.com/office/drawing/2014/main" id="{4DA8DAA2-406F-4868-9715-6CCBC3DE9645}"/>
                </a:ext>
              </a:extLst>
            </xdr:cNvPr>
            <xdr:cNvSpPr txBox="1"/>
          </xdr:nvSpPr>
          <xdr:spPr>
            <a:xfrm>
              <a:off x="3376799" y="4357996"/>
              <a:ext cx="104552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AD96C69-40C9-493B-9F00-92A1340CCDEE}" type="TxLink">
                <a:rPr lang="en-US" sz="1800" b="0" i="0" u="none" strike="noStrike">
                  <a:solidFill>
                    <a:schemeClr val="bg1"/>
                  </a:solidFill>
                  <a:latin typeface="Arial" panose="020B0604020202020204" pitchFamily="34" charset="0"/>
                  <a:ea typeface="Calibri"/>
                  <a:cs typeface="Arial" panose="020B0604020202020204" pitchFamily="34" charset="0"/>
                </a:rPr>
                <a:pPr/>
                <a:t>132,386</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Y$4">
          <xdr:nvSpPr>
            <xdr:cNvPr id="17" name="TextBox 16">
              <a:extLst>
                <a:ext uri="{FF2B5EF4-FFF2-40B4-BE49-F238E27FC236}">
                  <a16:creationId xmlns:a16="http://schemas.microsoft.com/office/drawing/2014/main" id="{4B411A62-E8AF-45A2-8352-1F633D40D328}"/>
                </a:ext>
              </a:extLst>
            </xdr:cNvPr>
            <xdr:cNvSpPr txBox="1"/>
          </xdr:nvSpPr>
          <xdr:spPr>
            <a:xfrm>
              <a:off x="3386571" y="4895726"/>
              <a:ext cx="1103788"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21D8AE4-8D2D-4DDC-AE19-C6DD8086B8F1}" type="TxLink">
                <a:rPr lang="en-US" sz="1800" b="0" i="0" u="none" strike="noStrike">
                  <a:solidFill>
                    <a:schemeClr val="bg1"/>
                  </a:solidFill>
                  <a:latin typeface="Arial" panose="020B0604020202020204" pitchFamily="34" charset="0"/>
                  <a:ea typeface="Calibri"/>
                  <a:cs typeface="Arial" panose="020B0604020202020204" pitchFamily="34" charset="0"/>
                </a:rPr>
                <a:pPr/>
                <a:t>128,942</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Y$5">
          <xdr:nvSpPr>
            <xdr:cNvPr id="18" name="TextBox 17">
              <a:extLst>
                <a:ext uri="{FF2B5EF4-FFF2-40B4-BE49-F238E27FC236}">
                  <a16:creationId xmlns:a16="http://schemas.microsoft.com/office/drawing/2014/main" id="{DB62C4A1-3665-4B6B-B3CC-6BDB7FA1EA88}"/>
                </a:ext>
              </a:extLst>
            </xdr:cNvPr>
            <xdr:cNvSpPr txBox="1"/>
          </xdr:nvSpPr>
          <xdr:spPr>
            <a:xfrm>
              <a:off x="3369130" y="5433455"/>
              <a:ext cx="1053192"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A3B1926-9F92-447B-9119-2F049C8BA6CB}" type="TxLink">
                <a:rPr lang="en-US" sz="1800" b="0" i="0" u="none" strike="noStrike">
                  <a:solidFill>
                    <a:schemeClr val="bg1"/>
                  </a:solidFill>
                  <a:latin typeface="Arial" panose="020B0604020202020204" pitchFamily="34" charset="0"/>
                  <a:ea typeface="Calibri"/>
                  <a:cs typeface="Arial" panose="020B0604020202020204" pitchFamily="34" charset="0"/>
                </a:rPr>
                <a:pPr/>
                <a:t>115,475</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Y$6">
          <xdr:nvSpPr>
            <xdr:cNvPr id="19" name="TextBox 18">
              <a:extLst>
                <a:ext uri="{FF2B5EF4-FFF2-40B4-BE49-F238E27FC236}">
                  <a16:creationId xmlns:a16="http://schemas.microsoft.com/office/drawing/2014/main" id="{F098808F-F875-4018-ACC8-DC0797145306}"/>
                </a:ext>
              </a:extLst>
            </xdr:cNvPr>
            <xdr:cNvSpPr txBox="1"/>
          </xdr:nvSpPr>
          <xdr:spPr>
            <a:xfrm>
              <a:off x="3355278" y="5984791"/>
              <a:ext cx="1107866"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C2866AF-B629-4E4F-A298-4F1A8A9D60FF}" type="TxLink">
                <a:rPr lang="en-US" sz="1800" b="0" i="0" u="none" strike="noStrike">
                  <a:solidFill>
                    <a:schemeClr val="bg1"/>
                  </a:solidFill>
                  <a:latin typeface="Arial" panose="020B0604020202020204" pitchFamily="34" charset="0"/>
                  <a:ea typeface="Calibri"/>
                  <a:cs typeface="Arial" panose="020B0604020202020204" pitchFamily="34" charset="0"/>
                </a:rPr>
                <a:pPr/>
                <a:t>123,763</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Y$7">
          <xdr:nvSpPr>
            <xdr:cNvPr id="20" name="TextBox 19">
              <a:extLst>
                <a:ext uri="{FF2B5EF4-FFF2-40B4-BE49-F238E27FC236}">
                  <a16:creationId xmlns:a16="http://schemas.microsoft.com/office/drawing/2014/main" id="{0654D413-BA8A-4E7D-8630-58C3171C14C7}"/>
                </a:ext>
              </a:extLst>
            </xdr:cNvPr>
            <xdr:cNvSpPr txBox="1"/>
          </xdr:nvSpPr>
          <xdr:spPr>
            <a:xfrm>
              <a:off x="3358492" y="6524005"/>
              <a:ext cx="1076228" cy="3228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370EA199-46DD-4FD9-AC52-192CBA21F266}" type="TxLink">
                <a:rPr lang="en-US" sz="1800" b="0" i="0" u="none" strike="noStrike">
                  <a:solidFill>
                    <a:schemeClr val="bg1"/>
                  </a:solidFill>
                  <a:latin typeface="Arial" panose="020B0604020202020204" pitchFamily="34" charset="0"/>
                  <a:ea typeface="Calibri"/>
                  <a:cs typeface="Arial" panose="020B0604020202020204" pitchFamily="34" charset="0"/>
                </a:rPr>
                <a:pPr/>
                <a:t>89,948</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Z$3">
          <xdr:nvSpPr>
            <xdr:cNvPr id="21" name="TextBox 20">
              <a:extLst>
                <a:ext uri="{FF2B5EF4-FFF2-40B4-BE49-F238E27FC236}">
                  <a16:creationId xmlns:a16="http://schemas.microsoft.com/office/drawing/2014/main" id="{6C65F262-4A64-4D66-A67D-A65C9ABF8C83}"/>
                </a:ext>
              </a:extLst>
            </xdr:cNvPr>
            <xdr:cNvSpPr txBox="1"/>
          </xdr:nvSpPr>
          <xdr:spPr>
            <a:xfrm>
              <a:off x="4847853" y="4361957"/>
              <a:ext cx="1201881"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1DBA38F-B683-4337-BDE1-8CE59C444F13}" type="TxLink">
                <a:rPr lang="en-US" sz="1800" b="0" i="0" u="none" strike="noStrike">
                  <a:solidFill>
                    <a:schemeClr val="bg1"/>
                  </a:solidFill>
                  <a:latin typeface="Arial" panose="020B0604020202020204" pitchFamily="34" charset="0"/>
                  <a:ea typeface="Calibri"/>
                  <a:cs typeface="Arial" panose="020B0604020202020204" pitchFamily="34" charset="0"/>
                </a:rPr>
                <a:pPr/>
                <a:t>18.36%</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Z$4">
          <xdr:nvSpPr>
            <xdr:cNvPr id="22" name="TextBox 21">
              <a:extLst>
                <a:ext uri="{FF2B5EF4-FFF2-40B4-BE49-F238E27FC236}">
                  <a16:creationId xmlns:a16="http://schemas.microsoft.com/office/drawing/2014/main" id="{763A3042-2C43-4843-9737-4F4FE8492F19}"/>
                </a:ext>
              </a:extLst>
            </xdr:cNvPr>
            <xdr:cNvSpPr txBox="1"/>
          </xdr:nvSpPr>
          <xdr:spPr>
            <a:xfrm>
              <a:off x="4850823" y="4886078"/>
              <a:ext cx="1201881"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7273C36-DB31-4C93-B765-F725B43D4CE4}" type="TxLink">
                <a:rPr lang="en-US" sz="1800" b="0" i="0" u="none" strike="noStrike">
                  <a:solidFill>
                    <a:schemeClr val="bg1"/>
                  </a:solidFill>
                  <a:latin typeface="Arial" panose="020B0604020202020204" pitchFamily="34" charset="0"/>
                  <a:ea typeface="Calibri"/>
                  <a:cs typeface="Arial" panose="020B0604020202020204" pitchFamily="34" charset="0"/>
                </a:rPr>
                <a:pPr/>
                <a:t>17.89%</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Z$5">
          <xdr:nvSpPr>
            <xdr:cNvPr id="23" name="TextBox 22">
              <a:extLst>
                <a:ext uri="{FF2B5EF4-FFF2-40B4-BE49-F238E27FC236}">
                  <a16:creationId xmlns:a16="http://schemas.microsoft.com/office/drawing/2014/main" id="{221A30E4-6DC3-4B3B-920E-FD3E486CB283}"/>
                </a:ext>
              </a:extLst>
            </xdr:cNvPr>
            <xdr:cNvSpPr txBox="1"/>
          </xdr:nvSpPr>
          <xdr:spPr>
            <a:xfrm>
              <a:off x="4853791" y="5410201"/>
              <a:ext cx="1201881"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6BF000A-DB51-48A7-BED2-A30726426882}" type="TxLink">
                <a:rPr lang="en-US" sz="1800" b="0" i="0" u="none" strike="noStrike">
                  <a:solidFill>
                    <a:schemeClr val="bg1"/>
                  </a:solidFill>
                  <a:latin typeface="Arial" panose="020B0604020202020204" pitchFamily="34" charset="0"/>
                  <a:ea typeface="Calibri"/>
                  <a:cs typeface="Arial" panose="020B0604020202020204" pitchFamily="34" charset="0"/>
                </a:rPr>
                <a:pPr/>
                <a:t>16.02%</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Z$6">
          <xdr:nvSpPr>
            <xdr:cNvPr id="24" name="TextBox 23">
              <a:extLst>
                <a:ext uri="{FF2B5EF4-FFF2-40B4-BE49-F238E27FC236}">
                  <a16:creationId xmlns:a16="http://schemas.microsoft.com/office/drawing/2014/main" id="{725E989B-6AC9-4703-B329-546BA4654364}"/>
                </a:ext>
              </a:extLst>
            </xdr:cNvPr>
            <xdr:cNvSpPr txBox="1"/>
          </xdr:nvSpPr>
          <xdr:spPr>
            <a:xfrm>
              <a:off x="4867153" y="5947930"/>
              <a:ext cx="1201881"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AD0C65D-3ABB-42A4-9AEE-3E3D56536C2C}" type="TxLink">
                <a:rPr lang="en-US" sz="1800" b="0" i="0" u="none" strike="noStrike">
                  <a:solidFill>
                    <a:schemeClr val="bg1"/>
                  </a:solidFill>
                  <a:latin typeface="Arial" panose="020B0604020202020204" pitchFamily="34" charset="0"/>
                  <a:ea typeface="Calibri"/>
                  <a:cs typeface="Arial" panose="020B0604020202020204" pitchFamily="34" charset="0"/>
                </a:rPr>
                <a:pPr/>
                <a:t>17.17%</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Z$7">
          <xdr:nvSpPr>
            <xdr:cNvPr id="25" name="TextBox 24">
              <a:extLst>
                <a:ext uri="{FF2B5EF4-FFF2-40B4-BE49-F238E27FC236}">
                  <a16:creationId xmlns:a16="http://schemas.microsoft.com/office/drawing/2014/main" id="{8B1F7087-FCB9-4B9A-83D4-AB19920595F6}"/>
                </a:ext>
              </a:extLst>
            </xdr:cNvPr>
            <xdr:cNvSpPr txBox="1"/>
          </xdr:nvSpPr>
          <xdr:spPr>
            <a:xfrm>
              <a:off x="4802334" y="6524256"/>
              <a:ext cx="939882" cy="3350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5831A88-C2EC-419D-B39B-685F5CE5E165}" type="TxLink">
                <a:rPr lang="en-US" sz="1800" b="0" i="0" u="none" strike="noStrike">
                  <a:solidFill>
                    <a:schemeClr val="bg1"/>
                  </a:solidFill>
                  <a:latin typeface="Arial" panose="020B0604020202020204" pitchFamily="34" charset="0"/>
                  <a:ea typeface="Calibri"/>
                  <a:cs typeface="Arial" panose="020B0604020202020204" pitchFamily="34" charset="0"/>
                </a:rPr>
                <a:pPr/>
                <a:t>12.48%</a:t>
              </a:fld>
              <a:endParaRPr lang="en-PH" sz="1800">
                <a:solidFill>
                  <a:schemeClr val="bg1"/>
                </a:solidFill>
                <a:latin typeface="Arial" panose="020B0604020202020204" pitchFamily="34" charset="0"/>
                <a:cs typeface="Arial" panose="020B0604020202020204" pitchFamily="34" charset="0"/>
              </a:endParaRPr>
            </a:p>
          </xdr:txBody>
        </xdr:sp>
        <xdr:sp macro="" textlink="">
          <xdr:nvSpPr>
            <xdr:cNvPr id="31" name="TextBox 30">
              <a:extLst>
                <a:ext uri="{FF2B5EF4-FFF2-40B4-BE49-F238E27FC236}">
                  <a16:creationId xmlns:a16="http://schemas.microsoft.com/office/drawing/2014/main" id="{B07B6AA2-4511-4981-9936-C40CEF3C997C}"/>
                </a:ext>
              </a:extLst>
            </xdr:cNvPr>
            <xdr:cNvSpPr txBox="1"/>
          </xdr:nvSpPr>
          <xdr:spPr>
            <a:xfrm>
              <a:off x="820039" y="4381499"/>
              <a:ext cx="350176" cy="450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a:solidFill>
                    <a:srgbClr val="00B050"/>
                  </a:solidFill>
                  <a:latin typeface="Arial" panose="020B0604020202020204" pitchFamily="34" charset="0"/>
                  <a:cs typeface="Arial" panose="020B0604020202020204" pitchFamily="34" charset="0"/>
                </a:rPr>
                <a:t>●</a:t>
              </a:r>
            </a:p>
          </xdr:txBody>
        </xdr:sp>
        <xdr:sp macro="" textlink="">
          <xdr:nvSpPr>
            <xdr:cNvPr id="32" name="TextBox 31">
              <a:extLst>
                <a:ext uri="{FF2B5EF4-FFF2-40B4-BE49-F238E27FC236}">
                  <a16:creationId xmlns:a16="http://schemas.microsoft.com/office/drawing/2014/main" id="{25763CA3-6BAF-45CA-8478-7335D1B9EEB3}"/>
                </a:ext>
              </a:extLst>
            </xdr:cNvPr>
            <xdr:cNvSpPr txBox="1"/>
          </xdr:nvSpPr>
          <xdr:spPr>
            <a:xfrm>
              <a:off x="807710" y="4937261"/>
              <a:ext cx="350176" cy="450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a:solidFill>
                    <a:srgbClr val="00B050"/>
                  </a:solidFill>
                  <a:latin typeface="Arial" panose="020B0604020202020204" pitchFamily="34" charset="0"/>
                  <a:cs typeface="Arial" panose="020B0604020202020204" pitchFamily="34" charset="0"/>
                </a:rPr>
                <a:t>●</a:t>
              </a:r>
            </a:p>
          </xdr:txBody>
        </xdr:sp>
        <xdr:sp macro="" textlink="">
          <xdr:nvSpPr>
            <xdr:cNvPr id="33" name="TextBox 32">
              <a:extLst>
                <a:ext uri="{FF2B5EF4-FFF2-40B4-BE49-F238E27FC236}">
                  <a16:creationId xmlns:a16="http://schemas.microsoft.com/office/drawing/2014/main" id="{D3C56B76-7BC0-4C8A-A739-9BDEB195F661}"/>
                </a:ext>
              </a:extLst>
            </xdr:cNvPr>
            <xdr:cNvSpPr txBox="1"/>
          </xdr:nvSpPr>
          <xdr:spPr>
            <a:xfrm>
              <a:off x="810792" y="5461580"/>
              <a:ext cx="350176" cy="450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a:solidFill>
                    <a:srgbClr val="00B050"/>
                  </a:solidFill>
                  <a:latin typeface="Arial" panose="020B0604020202020204" pitchFamily="34" charset="0"/>
                  <a:cs typeface="Arial" panose="020B0604020202020204" pitchFamily="34" charset="0"/>
                </a:rPr>
                <a:t>●</a:t>
              </a:r>
            </a:p>
          </xdr:txBody>
        </xdr:sp>
        <xdr:sp macro="" textlink="">
          <xdr:nvSpPr>
            <xdr:cNvPr id="34" name="TextBox 33">
              <a:extLst>
                <a:ext uri="{FF2B5EF4-FFF2-40B4-BE49-F238E27FC236}">
                  <a16:creationId xmlns:a16="http://schemas.microsoft.com/office/drawing/2014/main" id="{E1BF2EC7-6036-42A2-A0F6-F86868E2B9A2}"/>
                </a:ext>
              </a:extLst>
            </xdr:cNvPr>
            <xdr:cNvSpPr txBox="1"/>
          </xdr:nvSpPr>
          <xdr:spPr>
            <a:xfrm>
              <a:off x="815150" y="5958670"/>
              <a:ext cx="350176" cy="450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a:solidFill>
                    <a:srgbClr val="00B050"/>
                  </a:solidFill>
                  <a:latin typeface="Arial" panose="020B0604020202020204" pitchFamily="34" charset="0"/>
                  <a:cs typeface="Arial" panose="020B0604020202020204" pitchFamily="34" charset="0"/>
                </a:rPr>
                <a:t>●</a:t>
              </a:r>
            </a:p>
          </xdr:txBody>
        </xdr:sp>
        <xdr:sp macro="" textlink="">
          <xdr:nvSpPr>
            <xdr:cNvPr id="35" name="TextBox 34">
              <a:extLst>
                <a:ext uri="{FF2B5EF4-FFF2-40B4-BE49-F238E27FC236}">
                  <a16:creationId xmlns:a16="http://schemas.microsoft.com/office/drawing/2014/main" id="{BDA10DD5-DC80-4530-98EE-34F4A63F9071}"/>
                </a:ext>
              </a:extLst>
            </xdr:cNvPr>
            <xdr:cNvSpPr txBox="1"/>
          </xdr:nvSpPr>
          <xdr:spPr>
            <a:xfrm>
              <a:off x="816429" y="6517305"/>
              <a:ext cx="350176" cy="450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a:solidFill>
                    <a:srgbClr val="00B050"/>
                  </a:solidFill>
                  <a:latin typeface="Arial" panose="020B0604020202020204" pitchFamily="34" charset="0"/>
                  <a:cs typeface="Arial" panose="020B0604020202020204" pitchFamily="34" charset="0"/>
                </a:rPr>
                <a:t>●</a:t>
              </a:r>
            </a:p>
          </xdr:txBody>
        </xdr:sp>
      </xdr:grpSp>
      <xdr:sp macro="" textlink="'Pivot overview'!$AX$7">
        <xdr:nvSpPr>
          <xdr:cNvPr id="2481" name="TextBox 2480">
            <a:extLst>
              <a:ext uri="{FF2B5EF4-FFF2-40B4-BE49-F238E27FC236}">
                <a16:creationId xmlns:a16="http://schemas.microsoft.com/office/drawing/2014/main" id="{E008E2C0-6D93-4118-B61F-F62AC3FA6693}"/>
              </a:ext>
            </a:extLst>
          </xdr:cNvPr>
          <xdr:cNvSpPr txBox="1"/>
        </xdr:nvSpPr>
        <xdr:spPr>
          <a:xfrm>
            <a:off x="777511" y="8213766"/>
            <a:ext cx="1969661" cy="324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PH" sz="1800">
                <a:solidFill>
                  <a:schemeClr val="bg1"/>
                </a:solidFill>
                <a:latin typeface="Arial" panose="020B0604020202020204" pitchFamily="34" charset="0"/>
                <a:cs typeface="Arial" panose="020B0604020202020204" pitchFamily="34" charset="0"/>
              </a:rPr>
              <a:t>USA</a:t>
            </a:r>
          </a:p>
        </xdr:txBody>
      </xdr:sp>
      <xdr:sp macro="" textlink="'Pivot overview'!$AY$8">
        <xdr:nvSpPr>
          <xdr:cNvPr id="2482" name="TextBox 2481">
            <a:extLst>
              <a:ext uri="{FF2B5EF4-FFF2-40B4-BE49-F238E27FC236}">
                <a16:creationId xmlns:a16="http://schemas.microsoft.com/office/drawing/2014/main" id="{00F4C442-6532-4474-99B9-E1A30BCB88DB}"/>
              </a:ext>
            </a:extLst>
          </xdr:cNvPr>
          <xdr:cNvSpPr txBox="1"/>
        </xdr:nvSpPr>
        <xdr:spPr>
          <a:xfrm>
            <a:off x="2994352" y="8250875"/>
            <a:ext cx="1064841" cy="3228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98C91205-539E-4A5F-AD4E-F7B38DF3AB7F}" type="TxLink">
              <a:rPr lang="en-US" sz="1800" b="0" i="0" u="none" strike="noStrike">
                <a:solidFill>
                  <a:schemeClr val="bg1"/>
                </a:solidFill>
                <a:latin typeface="Arial" panose="020B0604020202020204" pitchFamily="34" charset="0"/>
                <a:ea typeface="Calibri"/>
                <a:cs typeface="Arial" panose="020B0604020202020204" pitchFamily="34" charset="0"/>
              </a:rPr>
              <a:pPr/>
              <a:t>130,369</a:t>
            </a:fld>
            <a:endParaRPr lang="en-PH" sz="1800">
              <a:solidFill>
                <a:schemeClr val="bg1"/>
              </a:solidFill>
              <a:latin typeface="Arial" panose="020B0604020202020204" pitchFamily="34" charset="0"/>
              <a:cs typeface="Arial" panose="020B0604020202020204" pitchFamily="34" charset="0"/>
            </a:endParaRPr>
          </a:p>
        </xdr:txBody>
      </xdr:sp>
      <xdr:sp macro="" textlink="'Pivot overview'!$AZ$8">
        <xdr:nvSpPr>
          <xdr:cNvPr id="2483" name="TextBox 2482">
            <a:extLst>
              <a:ext uri="{FF2B5EF4-FFF2-40B4-BE49-F238E27FC236}">
                <a16:creationId xmlns:a16="http://schemas.microsoft.com/office/drawing/2014/main" id="{5329D0C6-0C48-49D7-A049-07AB31487A69}"/>
              </a:ext>
            </a:extLst>
          </xdr:cNvPr>
          <xdr:cNvSpPr txBox="1"/>
        </xdr:nvSpPr>
        <xdr:spPr>
          <a:xfrm>
            <a:off x="4407553" y="8261022"/>
            <a:ext cx="929938" cy="3350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0D374558-348C-4EE4-AFAB-0D95504463F6}" type="TxLink">
              <a:rPr lang="en-US" sz="1800" b="0" i="0" u="none" strike="noStrike">
                <a:solidFill>
                  <a:schemeClr val="bg1"/>
                </a:solidFill>
                <a:latin typeface="Arial" panose="020B0604020202020204" pitchFamily="34" charset="0"/>
                <a:ea typeface="Calibri"/>
                <a:cs typeface="Arial" panose="020B0604020202020204" pitchFamily="34" charset="0"/>
              </a:rPr>
              <a:pPr/>
              <a:t>18.08%</a:t>
            </a:fld>
            <a:endParaRPr lang="en-PH" sz="1800">
              <a:solidFill>
                <a:schemeClr val="bg1"/>
              </a:solidFill>
              <a:latin typeface="Arial" panose="020B0604020202020204" pitchFamily="34" charset="0"/>
              <a:cs typeface="Arial" panose="020B0604020202020204" pitchFamily="34" charset="0"/>
            </a:endParaRPr>
          </a:p>
        </xdr:txBody>
      </xdr:sp>
      <xdr:sp macro="" textlink="">
        <xdr:nvSpPr>
          <xdr:cNvPr id="2484" name="TextBox 2483">
            <a:extLst>
              <a:ext uri="{FF2B5EF4-FFF2-40B4-BE49-F238E27FC236}">
                <a16:creationId xmlns:a16="http://schemas.microsoft.com/office/drawing/2014/main" id="{C062AA20-F3ED-4458-BD92-E0B3F35EC4E8}"/>
              </a:ext>
            </a:extLst>
          </xdr:cNvPr>
          <xdr:cNvSpPr txBox="1"/>
        </xdr:nvSpPr>
        <xdr:spPr>
          <a:xfrm>
            <a:off x="463820" y="8226857"/>
            <a:ext cx="346471" cy="450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a:solidFill>
                  <a:srgbClr val="00B050"/>
                </a:solidFill>
                <a:latin typeface="Arial" panose="020B0604020202020204" pitchFamily="34" charset="0"/>
                <a:cs typeface="Arial" panose="020B0604020202020204" pitchFamily="34" charset="0"/>
              </a:rPr>
              <a:t>●</a:t>
            </a:r>
          </a:p>
        </xdr:txBody>
      </xdr:sp>
    </xdr:grpSp>
    <xdr:clientData/>
  </xdr:twoCellAnchor>
  <xdr:twoCellAnchor>
    <xdr:from>
      <xdr:col>32</xdr:col>
      <xdr:colOff>525732</xdr:colOff>
      <xdr:row>18</xdr:row>
      <xdr:rowOff>34638</xdr:rowOff>
    </xdr:from>
    <xdr:to>
      <xdr:col>36</xdr:col>
      <xdr:colOff>578036</xdr:colOff>
      <xdr:row>23</xdr:row>
      <xdr:rowOff>116280</xdr:rowOff>
    </xdr:to>
    <xdr:grpSp>
      <xdr:nvGrpSpPr>
        <xdr:cNvPr id="2486" name="Group 2485">
          <a:extLst>
            <a:ext uri="{FF2B5EF4-FFF2-40B4-BE49-F238E27FC236}">
              <a16:creationId xmlns:a16="http://schemas.microsoft.com/office/drawing/2014/main" id="{F1F4F227-CBDD-48AF-96A5-3C4EB33C7685}"/>
            </a:ext>
          </a:extLst>
        </xdr:cNvPr>
        <xdr:cNvGrpSpPr/>
      </xdr:nvGrpSpPr>
      <xdr:grpSpPr>
        <a:xfrm>
          <a:off x="20120018" y="2987388"/>
          <a:ext cx="2501589" cy="1034142"/>
          <a:chOff x="9892002" y="3188663"/>
          <a:chExt cx="1521454" cy="839309"/>
        </a:xfrm>
      </xdr:grpSpPr>
      <xdr:sp macro="" textlink="">
        <xdr:nvSpPr>
          <xdr:cNvPr id="2487" name="Rectangle: Rounded Corners 2486">
            <a:extLst>
              <a:ext uri="{FF2B5EF4-FFF2-40B4-BE49-F238E27FC236}">
                <a16:creationId xmlns:a16="http://schemas.microsoft.com/office/drawing/2014/main" id="{3FA5FF7B-EEE4-6CDF-134D-C82006C3155D}"/>
              </a:ext>
            </a:extLst>
          </xdr:cNvPr>
          <xdr:cNvSpPr/>
        </xdr:nvSpPr>
        <xdr:spPr>
          <a:xfrm>
            <a:off x="9892002" y="3188663"/>
            <a:ext cx="1423437" cy="739916"/>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488" name="TextBox 2487">
            <a:extLst>
              <a:ext uri="{FF2B5EF4-FFF2-40B4-BE49-F238E27FC236}">
                <a16:creationId xmlns:a16="http://schemas.microsoft.com/office/drawing/2014/main" id="{AE0B6A60-7057-27A7-2BC8-DC5B42F79D21}"/>
              </a:ext>
            </a:extLst>
          </xdr:cNvPr>
          <xdr:cNvSpPr txBox="1"/>
        </xdr:nvSpPr>
        <xdr:spPr>
          <a:xfrm>
            <a:off x="10468921" y="3233050"/>
            <a:ext cx="647899" cy="373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2000">
                <a:solidFill>
                  <a:schemeClr val="bg1"/>
                </a:solidFill>
                <a:latin typeface="Arial" panose="020B0604020202020204" pitchFamily="34" charset="0"/>
                <a:cs typeface="Arial" panose="020B0604020202020204" pitchFamily="34" charset="0"/>
              </a:rPr>
              <a:t>Russia</a:t>
            </a:r>
          </a:p>
        </xdr:txBody>
      </xdr:sp>
      <xdr:sp macro="" textlink="'Pivot overview'!$AY$6">
        <xdr:nvSpPr>
          <xdr:cNvPr id="2489" name="TextBox 2488">
            <a:extLst>
              <a:ext uri="{FF2B5EF4-FFF2-40B4-BE49-F238E27FC236}">
                <a16:creationId xmlns:a16="http://schemas.microsoft.com/office/drawing/2014/main" id="{6E4E483F-84B0-2608-CAF0-5A053B147B98}"/>
              </a:ext>
            </a:extLst>
          </xdr:cNvPr>
          <xdr:cNvSpPr txBox="1"/>
        </xdr:nvSpPr>
        <xdr:spPr>
          <a:xfrm>
            <a:off x="10471130" y="3526689"/>
            <a:ext cx="942326" cy="5012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DA60C29-B82E-4765-82A0-C6652467BECB}" type="TxLink">
              <a:rPr lang="en-US" sz="2400" b="0" i="0" u="none" strike="noStrike">
                <a:solidFill>
                  <a:schemeClr val="bg1"/>
                </a:solidFill>
                <a:latin typeface="Arial" panose="020B0604020202020204" pitchFamily="34" charset="0"/>
                <a:ea typeface="Calibri"/>
                <a:cs typeface="Arial" panose="020B0604020202020204" pitchFamily="34" charset="0"/>
              </a:rPr>
              <a:pPr/>
              <a:t>123,763</a:t>
            </a:fld>
            <a:endParaRPr lang="en-PH" sz="2400">
              <a:solidFill>
                <a:schemeClr val="bg1"/>
              </a:solidFill>
              <a:latin typeface="Arial" panose="020B0604020202020204" pitchFamily="34" charset="0"/>
              <a:cs typeface="Arial" panose="020B0604020202020204" pitchFamily="34" charset="0"/>
            </a:endParaRPr>
          </a:p>
        </xdr:txBody>
      </xdr:sp>
      <xdr:sp macro="" textlink="">
        <xdr:nvSpPr>
          <xdr:cNvPr id="2490" name="Rectangle: Rounded Corners 2489">
            <a:extLst>
              <a:ext uri="{FF2B5EF4-FFF2-40B4-BE49-F238E27FC236}">
                <a16:creationId xmlns:a16="http://schemas.microsoft.com/office/drawing/2014/main" id="{F159CFB1-459D-5638-31BF-775D42168DD7}"/>
              </a:ext>
            </a:extLst>
          </xdr:cNvPr>
          <xdr:cNvSpPr/>
        </xdr:nvSpPr>
        <xdr:spPr>
          <a:xfrm>
            <a:off x="10009910" y="3254923"/>
            <a:ext cx="447198" cy="592143"/>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u="none"/>
          </a:p>
        </xdr:txBody>
      </xdr:sp>
      <xdr:pic>
        <xdr:nvPicPr>
          <xdr:cNvPr id="2491" name="Graphic 2490" descr="City outline">
            <a:extLst>
              <a:ext uri="{FF2B5EF4-FFF2-40B4-BE49-F238E27FC236}">
                <a16:creationId xmlns:a16="http://schemas.microsoft.com/office/drawing/2014/main" id="{ACDE97A0-187C-2CF0-3CA8-1311F9E85F1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2"/>
              </a:ext>
            </a:extLst>
          </a:blip>
          <a:stretch>
            <a:fillRect/>
          </a:stretch>
        </xdr:blipFill>
        <xdr:spPr>
          <a:xfrm>
            <a:off x="9993359" y="3206874"/>
            <a:ext cx="455547" cy="688488"/>
          </a:xfrm>
          <a:prstGeom prst="rect">
            <a:avLst/>
          </a:prstGeom>
        </xdr:spPr>
      </xdr:pic>
    </xdr:grpSp>
    <xdr:clientData/>
  </xdr:twoCellAnchor>
  <xdr:twoCellAnchor>
    <xdr:from>
      <xdr:col>35</xdr:col>
      <xdr:colOff>489463</xdr:colOff>
      <xdr:row>24</xdr:row>
      <xdr:rowOff>65315</xdr:rowOff>
    </xdr:from>
    <xdr:to>
      <xdr:col>36</xdr:col>
      <xdr:colOff>207390</xdr:colOff>
      <xdr:row>26</xdr:row>
      <xdr:rowOff>58456</xdr:rowOff>
    </xdr:to>
    <xdr:grpSp>
      <xdr:nvGrpSpPr>
        <xdr:cNvPr id="3353" name="Group 3352">
          <a:extLst>
            <a:ext uri="{FF2B5EF4-FFF2-40B4-BE49-F238E27FC236}">
              <a16:creationId xmlns:a16="http://schemas.microsoft.com/office/drawing/2014/main" id="{17A0CB31-8E45-230E-2DAA-98A3EB662551}"/>
            </a:ext>
          </a:extLst>
        </xdr:cNvPr>
        <xdr:cNvGrpSpPr/>
      </xdr:nvGrpSpPr>
      <xdr:grpSpPr>
        <a:xfrm>
          <a:off x="21920713" y="4161065"/>
          <a:ext cx="330248" cy="374141"/>
          <a:chOff x="6653432" y="12815208"/>
          <a:chExt cx="330368" cy="374141"/>
        </a:xfrm>
      </xdr:grpSpPr>
      <xdr:sp macro="" textlink="'Pivot overview'!$BE$6">
        <xdr:nvSpPr>
          <xdr:cNvPr id="3279" name="TextBox 3278">
            <a:extLst>
              <a:ext uri="{FF2B5EF4-FFF2-40B4-BE49-F238E27FC236}">
                <a16:creationId xmlns:a16="http://schemas.microsoft.com/office/drawing/2014/main" id="{A754FB9F-0907-4911-A3C1-B58A06BE79E2}"/>
              </a:ext>
            </a:extLst>
          </xdr:cNvPr>
          <xdr:cNvSpPr txBox="1"/>
        </xdr:nvSpPr>
        <xdr:spPr>
          <a:xfrm>
            <a:off x="6697881" y="12815208"/>
            <a:ext cx="2414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C670166-69DE-47A3-93FB-C4638204E587}" type="TxLink">
              <a:rPr lang="en-US" sz="1800" b="0" i="0" u="none" strike="noStrike">
                <a:solidFill>
                  <a:srgbClr val="004AB8"/>
                </a:solidFill>
                <a:latin typeface="Calibri"/>
                <a:ea typeface="Calibri"/>
                <a:cs typeface="Calibri"/>
              </a:rPr>
              <a:pPr algn="ctr"/>
              <a:t> </a:t>
            </a:fld>
            <a:endParaRPr lang="en-PH" sz="1100"/>
          </a:p>
        </xdr:txBody>
      </xdr:sp>
      <xdr:sp macro="" textlink="'Pivot overview'!$BG$6">
        <xdr:nvSpPr>
          <xdr:cNvPr id="3280" name="TextBox 3279">
            <a:extLst>
              <a:ext uri="{FF2B5EF4-FFF2-40B4-BE49-F238E27FC236}">
                <a16:creationId xmlns:a16="http://schemas.microsoft.com/office/drawing/2014/main" id="{21B3CD78-47CF-42D9-B353-3D296195E5B0}"/>
              </a:ext>
            </a:extLst>
          </xdr:cNvPr>
          <xdr:cNvSpPr txBox="1"/>
        </xdr:nvSpPr>
        <xdr:spPr>
          <a:xfrm>
            <a:off x="6653432" y="12815208"/>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2797C03-0BC2-44EE-89CF-52236A51475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19</xdr:col>
      <xdr:colOff>307501</xdr:colOff>
      <xdr:row>52</xdr:row>
      <xdr:rowOff>76730</xdr:rowOff>
    </xdr:from>
    <xdr:to>
      <xdr:col>20</xdr:col>
      <xdr:colOff>19243</xdr:colOff>
      <xdr:row>54</xdr:row>
      <xdr:rowOff>69871</xdr:rowOff>
    </xdr:to>
    <xdr:grpSp>
      <xdr:nvGrpSpPr>
        <xdr:cNvPr id="3374" name="Group 3373">
          <a:extLst>
            <a:ext uri="{FF2B5EF4-FFF2-40B4-BE49-F238E27FC236}">
              <a16:creationId xmlns:a16="http://schemas.microsoft.com/office/drawing/2014/main" id="{B81F157F-6F86-4261-B4E7-BB57A22CEC47}"/>
            </a:ext>
          </a:extLst>
        </xdr:cNvPr>
        <xdr:cNvGrpSpPr/>
      </xdr:nvGrpSpPr>
      <xdr:grpSpPr>
        <a:xfrm>
          <a:off x="11941608" y="9506480"/>
          <a:ext cx="324064" cy="374141"/>
          <a:chOff x="5091957" y="12508217"/>
          <a:chExt cx="323675" cy="374141"/>
        </a:xfrm>
      </xdr:grpSpPr>
      <xdr:sp macro="" textlink="'Pivot overview'!$BD$3">
        <xdr:nvSpPr>
          <xdr:cNvPr id="3375" name="TextBox 3374">
            <a:extLst>
              <a:ext uri="{FF2B5EF4-FFF2-40B4-BE49-F238E27FC236}">
                <a16:creationId xmlns:a16="http://schemas.microsoft.com/office/drawing/2014/main" id="{3ED9CA48-53D2-42E0-C3D7-FD04F8C7FA14}"/>
              </a:ext>
            </a:extLst>
          </xdr:cNvPr>
          <xdr:cNvSpPr txBox="1"/>
        </xdr:nvSpPr>
        <xdr:spPr>
          <a:xfrm>
            <a:off x="5101347" y="12508217"/>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EE21A08-5BFE-477B-A781-2BCF99351B7B}" type="TxLink">
              <a:rPr lang="en-US" sz="1800" b="0" i="0" u="none" strike="noStrike">
                <a:solidFill>
                  <a:srgbClr val="00B0F0"/>
                </a:solidFill>
                <a:latin typeface="Calibri"/>
                <a:ea typeface="Calibri"/>
                <a:cs typeface="Calibri"/>
              </a:rPr>
              <a:pPr algn="ctr"/>
              <a:t>●</a:t>
            </a:fld>
            <a:endParaRPr lang="en-PH" sz="1100"/>
          </a:p>
        </xdr:txBody>
      </xdr:sp>
      <xdr:sp macro="" textlink="'Pivot overview'!$BF$3">
        <xdr:nvSpPr>
          <xdr:cNvPr id="3376" name="TextBox 3375">
            <a:extLst>
              <a:ext uri="{FF2B5EF4-FFF2-40B4-BE49-F238E27FC236}">
                <a16:creationId xmlns:a16="http://schemas.microsoft.com/office/drawing/2014/main" id="{23712016-6ED3-C974-7BFD-375DE8A70FE0}"/>
              </a:ext>
            </a:extLst>
          </xdr:cNvPr>
          <xdr:cNvSpPr txBox="1"/>
        </xdr:nvSpPr>
        <xdr:spPr>
          <a:xfrm>
            <a:off x="5091957" y="12508217"/>
            <a:ext cx="3236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ACD8E51-7B79-4C43-B694-37787BBEDBC4}" type="TxLink">
              <a:rPr lang="en-US" sz="1800" b="0" i="0" u="none" strike="noStrike">
                <a:solidFill>
                  <a:srgbClr val="E917EE"/>
                </a:solidFill>
                <a:latin typeface="Calibri"/>
                <a:ea typeface="Calibri"/>
                <a:cs typeface="Calibri"/>
              </a:rPr>
              <a:pPr algn="ctr"/>
              <a:t> </a:t>
            </a:fld>
            <a:endParaRPr lang="en-PH" sz="1100"/>
          </a:p>
        </xdr:txBody>
      </xdr:sp>
    </xdr:grpSp>
    <xdr:clientData/>
  </xdr:twoCellAnchor>
  <xdr:twoCellAnchor>
    <xdr:from>
      <xdr:col>18</xdr:col>
      <xdr:colOff>100605</xdr:colOff>
      <xdr:row>50</xdr:row>
      <xdr:rowOff>80163</xdr:rowOff>
    </xdr:from>
    <xdr:to>
      <xdr:col>18</xdr:col>
      <xdr:colOff>424668</xdr:colOff>
      <xdr:row>52</xdr:row>
      <xdr:rowOff>73304</xdr:rowOff>
    </xdr:to>
    <xdr:grpSp>
      <xdr:nvGrpSpPr>
        <xdr:cNvPr id="3392" name="Group 3391">
          <a:extLst>
            <a:ext uri="{FF2B5EF4-FFF2-40B4-BE49-F238E27FC236}">
              <a16:creationId xmlns:a16="http://schemas.microsoft.com/office/drawing/2014/main" id="{5C89A09F-64C0-491E-BA5F-2B32AD41806A}"/>
            </a:ext>
          </a:extLst>
        </xdr:cNvPr>
        <xdr:cNvGrpSpPr/>
      </xdr:nvGrpSpPr>
      <xdr:grpSpPr>
        <a:xfrm>
          <a:off x="11122391" y="9128913"/>
          <a:ext cx="324063" cy="374141"/>
          <a:chOff x="5091467" y="12508217"/>
          <a:chExt cx="324656" cy="374141"/>
        </a:xfrm>
      </xdr:grpSpPr>
      <xdr:sp macro="" textlink="'Pivot overview'!$BD$3">
        <xdr:nvSpPr>
          <xdr:cNvPr id="3414" name="TextBox 3413">
            <a:extLst>
              <a:ext uri="{FF2B5EF4-FFF2-40B4-BE49-F238E27FC236}">
                <a16:creationId xmlns:a16="http://schemas.microsoft.com/office/drawing/2014/main" id="{1F0C8646-DC5E-970B-7981-137BF0908B2B}"/>
              </a:ext>
            </a:extLst>
          </xdr:cNvPr>
          <xdr:cNvSpPr txBox="1"/>
        </xdr:nvSpPr>
        <xdr:spPr>
          <a:xfrm>
            <a:off x="5101347" y="12508217"/>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EE21A08-5BFE-477B-A781-2BCF99351B7B}" type="TxLink">
              <a:rPr lang="en-US" sz="1800" b="0" i="0" u="none" strike="noStrike">
                <a:solidFill>
                  <a:srgbClr val="00B0F0"/>
                </a:solidFill>
                <a:latin typeface="Calibri"/>
                <a:ea typeface="Calibri"/>
                <a:cs typeface="Calibri"/>
              </a:rPr>
              <a:pPr algn="ctr"/>
              <a:t>●</a:t>
            </a:fld>
            <a:endParaRPr lang="en-PH" sz="1100"/>
          </a:p>
        </xdr:txBody>
      </xdr:sp>
      <xdr:sp macro="" textlink="'Pivot overview'!$BF$3">
        <xdr:nvSpPr>
          <xdr:cNvPr id="3415" name="TextBox 3414">
            <a:extLst>
              <a:ext uri="{FF2B5EF4-FFF2-40B4-BE49-F238E27FC236}">
                <a16:creationId xmlns:a16="http://schemas.microsoft.com/office/drawing/2014/main" id="{9128560D-0C56-3BB7-BF7D-05BD2508AB7B}"/>
              </a:ext>
            </a:extLst>
          </xdr:cNvPr>
          <xdr:cNvSpPr txBox="1"/>
        </xdr:nvSpPr>
        <xdr:spPr>
          <a:xfrm>
            <a:off x="5091467" y="12508217"/>
            <a:ext cx="32465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ACD8E51-7B79-4C43-B694-37787BBEDBC4}" type="TxLink">
              <a:rPr lang="en-US" sz="1800" b="0" i="0" u="none" strike="noStrike">
                <a:solidFill>
                  <a:srgbClr val="E917EE"/>
                </a:solidFill>
                <a:latin typeface="Calibri"/>
                <a:ea typeface="Calibri"/>
                <a:cs typeface="Calibri"/>
              </a:rPr>
              <a:pPr algn="ctr"/>
              <a:t> </a:t>
            </a:fld>
            <a:endParaRPr lang="en-PH" sz="1100"/>
          </a:p>
        </xdr:txBody>
      </xdr:sp>
    </xdr:grpSp>
    <xdr:clientData/>
  </xdr:twoCellAnchor>
  <xdr:twoCellAnchor>
    <xdr:from>
      <xdr:col>18</xdr:col>
      <xdr:colOff>506859</xdr:colOff>
      <xdr:row>50</xdr:row>
      <xdr:rowOff>87972</xdr:rowOff>
    </xdr:from>
    <xdr:to>
      <xdr:col>19</xdr:col>
      <xdr:colOff>218602</xdr:colOff>
      <xdr:row>52</xdr:row>
      <xdr:rowOff>81113</xdr:rowOff>
    </xdr:to>
    <xdr:grpSp>
      <xdr:nvGrpSpPr>
        <xdr:cNvPr id="3422" name="Group 3421">
          <a:extLst>
            <a:ext uri="{FF2B5EF4-FFF2-40B4-BE49-F238E27FC236}">
              <a16:creationId xmlns:a16="http://schemas.microsoft.com/office/drawing/2014/main" id="{33E8098E-58D6-4810-A6BB-FCE3EB3B380C}"/>
            </a:ext>
          </a:extLst>
        </xdr:cNvPr>
        <xdr:cNvGrpSpPr/>
      </xdr:nvGrpSpPr>
      <xdr:grpSpPr>
        <a:xfrm>
          <a:off x="11528645" y="9136722"/>
          <a:ext cx="324064" cy="374141"/>
          <a:chOff x="5091956" y="12508217"/>
          <a:chExt cx="323677" cy="374141"/>
        </a:xfrm>
      </xdr:grpSpPr>
      <xdr:sp macro="" textlink="'Pivot overview'!$BD$3">
        <xdr:nvSpPr>
          <xdr:cNvPr id="3438" name="TextBox 3437">
            <a:extLst>
              <a:ext uri="{FF2B5EF4-FFF2-40B4-BE49-F238E27FC236}">
                <a16:creationId xmlns:a16="http://schemas.microsoft.com/office/drawing/2014/main" id="{746C01E2-7369-C076-D5BB-9ABA6168D42B}"/>
              </a:ext>
            </a:extLst>
          </xdr:cNvPr>
          <xdr:cNvSpPr txBox="1"/>
        </xdr:nvSpPr>
        <xdr:spPr>
          <a:xfrm>
            <a:off x="5101347" y="12508217"/>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EE21A08-5BFE-477B-A781-2BCF99351B7B}" type="TxLink">
              <a:rPr lang="en-US" sz="1800" b="0" i="0" u="none" strike="noStrike">
                <a:solidFill>
                  <a:srgbClr val="00B0F0"/>
                </a:solidFill>
                <a:latin typeface="Calibri"/>
                <a:ea typeface="Calibri"/>
                <a:cs typeface="Calibri"/>
              </a:rPr>
              <a:pPr algn="ctr"/>
              <a:t>●</a:t>
            </a:fld>
            <a:endParaRPr lang="en-PH" sz="1100"/>
          </a:p>
        </xdr:txBody>
      </xdr:sp>
      <xdr:sp macro="" textlink="'Pivot overview'!$BF$3">
        <xdr:nvSpPr>
          <xdr:cNvPr id="3439" name="TextBox 3438">
            <a:extLst>
              <a:ext uri="{FF2B5EF4-FFF2-40B4-BE49-F238E27FC236}">
                <a16:creationId xmlns:a16="http://schemas.microsoft.com/office/drawing/2014/main" id="{9BC1ED08-972A-5E5F-ACB6-A867BE6FAD8D}"/>
              </a:ext>
            </a:extLst>
          </xdr:cNvPr>
          <xdr:cNvSpPr txBox="1"/>
        </xdr:nvSpPr>
        <xdr:spPr>
          <a:xfrm>
            <a:off x="5091956" y="12508217"/>
            <a:ext cx="32367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ACD8E51-7B79-4C43-B694-37787BBEDBC4}" type="TxLink">
              <a:rPr lang="en-US" sz="1800" b="0" i="0" u="none" strike="noStrike">
                <a:solidFill>
                  <a:srgbClr val="E917EE"/>
                </a:solidFill>
                <a:latin typeface="Calibri"/>
                <a:ea typeface="Calibri"/>
                <a:cs typeface="Calibri"/>
              </a:rPr>
              <a:pPr algn="ctr"/>
              <a:t> </a:t>
            </a:fld>
            <a:endParaRPr lang="en-PH" sz="1100"/>
          </a:p>
        </xdr:txBody>
      </xdr:sp>
    </xdr:grpSp>
    <xdr:clientData/>
  </xdr:twoCellAnchor>
  <xdr:twoCellAnchor>
    <xdr:from>
      <xdr:col>20</xdr:col>
      <xdr:colOff>67508</xdr:colOff>
      <xdr:row>52</xdr:row>
      <xdr:rowOff>150993</xdr:rowOff>
    </xdr:from>
    <xdr:to>
      <xdr:col>20</xdr:col>
      <xdr:colOff>391571</xdr:colOff>
      <xdr:row>54</xdr:row>
      <xdr:rowOff>144134</xdr:rowOff>
    </xdr:to>
    <xdr:grpSp>
      <xdr:nvGrpSpPr>
        <xdr:cNvPr id="3440" name="Group 3439">
          <a:extLst>
            <a:ext uri="{FF2B5EF4-FFF2-40B4-BE49-F238E27FC236}">
              <a16:creationId xmlns:a16="http://schemas.microsoft.com/office/drawing/2014/main" id="{F535EE1D-3C62-4524-830C-30CE4E0D5552}"/>
            </a:ext>
          </a:extLst>
        </xdr:cNvPr>
        <xdr:cNvGrpSpPr/>
      </xdr:nvGrpSpPr>
      <xdr:grpSpPr>
        <a:xfrm>
          <a:off x="12313937" y="9580743"/>
          <a:ext cx="324063" cy="374141"/>
          <a:chOff x="5091056" y="12508217"/>
          <a:chExt cx="325477" cy="374141"/>
        </a:xfrm>
      </xdr:grpSpPr>
      <xdr:sp macro="" textlink="'Pivot overview'!$BD$3">
        <xdr:nvSpPr>
          <xdr:cNvPr id="3441" name="TextBox 3440">
            <a:extLst>
              <a:ext uri="{FF2B5EF4-FFF2-40B4-BE49-F238E27FC236}">
                <a16:creationId xmlns:a16="http://schemas.microsoft.com/office/drawing/2014/main" id="{5DA70CD4-5F14-0C79-FB8B-9FEF7CF13F37}"/>
              </a:ext>
            </a:extLst>
          </xdr:cNvPr>
          <xdr:cNvSpPr txBox="1"/>
        </xdr:nvSpPr>
        <xdr:spPr>
          <a:xfrm>
            <a:off x="5101347" y="12508217"/>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EE21A08-5BFE-477B-A781-2BCF99351B7B}" type="TxLink">
              <a:rPr lang="en-US" sz="1800" b="0" i="0" u="none" strike="noStrike">
                <a:solidFill>
                  <a:srgbClr val="00B0F0"/>
                </a:solidFill>
                <a:latin typeface="Calibri"/>
                <a:ea typeface="Calibri"/>
                <a:cs typeface="Calibri"/>
              </a:rPr>
              <a:pPr algn="ctr"/>
              <a:t>●</a:t>
            </a:fld>
            <a:endParaRPr lang="en-PH" sz="1100"/>
          </a:p>
        </xdr:txBody>
      </xdr:sp>
      <xdr:sp macro="" textlink="'Pivot overview'!$BF$3">
        <xdr:nvSpPr>
          <xdr:cNvPr id="3445" name="TextBox 3444">
            <a:extLst>
              <a:ext uri="{FF2B5EF4-FFF2-40B4-BE49-F238E27FC236}">
                <a16:creationId xmlns:a16="http://schemas.microsoft.com/office/drawing/2014/main" id="{217224AB-D65F-B0B3-4B75-1BB4EFE5E63C}"/>
              </a:ext>
            </a:extLst>
          </xdr:cNvPr>
          <xdr:cNvSpPr txBox="1"/>
        </xdr:nvSpPr>
        <xdr:spPr>
          <a:xfrm>
            <a:off x="5091056" y="12508217"/>
            <a:ext cx="32547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ACD8E51-7B79-4C43-B694-37787BBEDBC4}" type="TxLink">
              <a:rPr lang="en-US" sz="1800" b="0" i="0" u="none" strike="noStrike">
                <a:solidFill>
                  <a:srgbClr val="E917EE"/>
                </a:solidFill>
                <a:latin typeface="Calibri"/>
                <a:ea typeface="Calibri"/>
                <a:cs typeface="Calibri"/>
              </a:rPr>
              <a:pPr algn="ctr"/>
              <a:t> </a:t>
            </a:fld>
            <a:endParaRPr lang="en-PH" sz="1100"/>
          </a:p>
        </xdr:txBody>
      </xdr:sp>
    </xdr:grpSp>
    <xdr:clientData/>
  </xdr:twoCellAnchor>
  <xdr:twoCellAnchor>
    <xdr:from>
      <xdr:col>19</xdr:col>
      <xdr:colOff>489836</xdr:colOff>
      <xdr:row>51</xdr:row>
      <xdr:rowOff>54960</xdr:rowOff>
    </xdr:from>
    <xdr:to>
      <xdr:col>20</xdr:col>
      <xdr:colOff>201578</xdr:colOff>
      <xdr:row>53</xdr:row>
      <xdr:rowOff>48101</xdr:rowOff>
    </xdr:to>
    <xdr:grpSp>
      <xdr:nvGrpSpPr>
        <xdr:cNvPr id="3446" name="Group 3445">
          <a:extLst>
            <a:ext uri="{FF2B5EF4-FFF2-40B4-BE49-F238E27FC236}">
              <a16:creationId xmlns:a16="http://schemas.microsoft.com/office/drawing/2014/main" id="{02DECEAD-D6DE-4C4D-990C-41A84B0D24B3}"/>
            </a:ext>
          </a:extLst>
        </xdr:cNvPr>
        <xdr:cNvGrpSpPr/>
      </xdr:nvGrpSpPr>
      <xdr:grpSpPr>
        <a:xfrm>
          <a:off x="12123943" y="9294210"/>
          <a:ext cx="324064" cy="374141"/>
          <a:chOff x="5091957" y="12508217"/>
          <a:chExt cx="323675" cy="374141"/>
        </a:xfrm>
      </xdr:grpSpPr>
      <xdr:sp macro="" textlink="'Pivot overview'!$BD$3">
        <xdr:nvSpPr>
          <xdr:cNvPr id="3447" name="TextBox 3446">
            <a:extLst>
              <a:ext uri="{FF2B5EF4-FFF2-40B4-BE49-F238E27FC236}">
                <a16:creationId xmlns:a16="http://schemas.microsoft.com/office/drawing/2014/main" id="{664DACB2-86D8-5A0E-0964-EF83B9D1F5A1}"/>
              </a:ext>
            </a:extLst>
          </xdr:cNvPr>
          <xdr:cNvSpPr txBox="1"/>
        </xdr:nvSpPr>
        <xdr:spPr>
          <a:xfrm>
            <a:off x="5101347" y="12508217"/>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EE21A08-5BFE-477B-A781-2BCF99351B7B}" type="TxLink">
              <a:rPr lang="en-US" sz="1800" b="0" i="0" u="none" strike="noStrike">
                <a:solidFill>
                  <a:srgbClr val="00B0F0"/>
                </a:solidFill>
                <a:latin typeface="Calibri"/>
                <a:ea typeface="Calibri"/>
                <a:cs typeface="Calibri"/>
              </a:rPr>
              <a:pPr algn="ctr"/>
              <a:t>●</a:t>
            </a:fld>
            <a:endParaRPr lang="en-PH" sz="1100"/>
          </a:p>
        </xdr:txBody>
      </xdr:sp>
      <xdr:sp macro="" textlink="'Pivot overview'!$BF$3">
        <xdr:nvSpPr>
          <xdr:cNvPr id="3448" name="TextBox 3447">
            <a:extLst>
              <a:ext uri="{FF2B5EF4-FFF2-40B4-BE49-F238E27FC236}">
                <a16:creationId xmlns:a16="http://schemas.microsoft.com/office/drawing/2014/main" id="{5FB43ABF-B805-CF6A-7948-4F0C781F9E45}"/>
              </a:ext>
            </a:extLst>
          </xdr:cNvPr>
          <xdr:cNvSpPr txBox="1"/>
        </xdr:nvSpPr>
        <xdr:spPr>
          <a:xfrm>
            <a:off x="5091957" y="12508217"/>
            <a:ext cx="3236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ACD8E51-7B79-4C43-B694-37787BBEDBC4}" type="TxLink">
              <a:rPr lang="en-US" sz="1800" b="0" i="0" u="none" strike="noStrike">
                <a:solidFill>
                  <a:srgbClr val="E917EE"/>
                </a:solidFill>
                <a:latin typeface="Calibri"/>
                <a:ea typeface="Calibri"/>
                <a:cs typeface="Calibri"/>
              </a:rPr>
              <a:pPr algn="ctr"/>
              <a:t> </a:t>
            </a:fld>
            <a:endParaRPr lang="en-PH" sz="1100"/>
          </a:p>
        </xdr:txBody>
      </xdr:sp>
    </xdr:grpSp>
    <xdr:clientData/>
  </xdr:twoCellAnchor>
  <xdr:twoCellAnchor>
    <xdr:from>
      <xdr:col>18</xdr:col>
      <xdr:colOff>301586</xdr:colOff>
      <xdr:row>52</xdr:row>
      <xdr:rowOff>23486</xdr:rowOff>
    </xdr:from>
    <xdr:to>
      <xdr:col>19</xdr:col>
      <xdr:colOff>13329</xdr:colOff>
      <xdr:row>54</xdr:row>
      <xdr:rowOff>16627</xdr:rowOff>
    </xdr:to>
    <xdr:grpSp>
      <xdr:nvGrpSpPr>
        <xdr:cNvPr id="3455" name="Group 3454">
          <a:extLst>
            <a:ext uri="{FF2B5EF4-FFF2-40B4-BE49-F238E27FC236}">
              <a16:creationId xmlns:a16="http://schemas.microsoft.com/office/drawing/2014/main" id="{C99666E8-7A4D-481B-8080-2641FC1CC396}"/>
            </a:ext>
          </a:extLst>
        </xdr:cNvPr>
        <xdr:cNvGrpSpPr/>
      </xdr:nvGrpSpPr>
      <xdr:grpSpPr>
        <a:xfrm>
          <a:off x="11323372" y="9453236"/>
          <a:ext cx="324064" cy="374141"/>
          <a:chOff x="5091958" y="12508217"/>
          <a:chExt cx="323675" cy="374141"/>
        </a:xfrm>
      </xdr:grpSpPr>
      <xdr:sp macro="" textlink="'Pivot overview'!$BD$3">
        <xdr:nvSpPr>
          <xdr:cNvPr id="3456" name="TextBox 3455">
            <a:extLst>
              <a:ext uri="{FF2B5EF4-FFF2-40B4-BE49-F238E27FC236}">
                <a16:creationId xmlns:a16="http://schemas.microsoft.com/office/drawing/2014/main" id="{4A73B0E2-B437-93B3-5672-0264C827A96F}"/>
              </a:ext>
            </a:extLst>
          </xdr:cNvPr>
          <xdr:cNvSpPr txBox="1"/>
        </xdr:nvSpPr>
        <xdr:spPr>
          <a:xfrm>
            <a:off x="5101347" y="12508217"/>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EE21A08-5BFE-477B-A781-2BCF99351B7B}" type="TxLink">
              <a:rPr lang="en-US" sz="1800" b="0" i="0" u="none" strike="noStrike">
                <a:solidFill>
                  <a:srgbClr val="00B0F0"/>
                </a:solidFill>
                <a:latin typeface="Calibri"/>
                <a:ea typeface="Calibri"/>
                <a:cs typeface="Calibri"/>
              </a:rPr>
              <a:pPr algn="ctr"/>
              <a:t>●</a:t>
            </a:fld>
            <a:endParaRPr lang="en-PH" sz="1100"/>
          </a:p>
        </xdr:txBody>
      </xdr:sp>
      <xdr:sp macro="" textlink="'Pivot overview'!$BF$3">
        <xdr:nvSpPr>
          <xdr:cNvPr id="3457" name="TextBox 3456">
            <a:extLst>
              <a:ext uri="{FF2B5EF4-FFF2-40B4-BE49-F238E27FC236}">
                <a16:creationId xmlns:a16="http://schemas.microsoft.com/office/drawing/2014/main" id="{85C03AD9-CFF9-4D4F-F52B-6FC7FAA3F32D}"/>
              </a:ext>
            </a:extLst>
          </xdr:cNvPr>
          <xdr:cNvSpPr txBox="1"/>
        </xdr:nvSpPr>
        <xdr:spPr>
          <a:xfrm>
            <a:off x="5091958" y="12508217"/>
            <a:ext cx="3236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ACD8E51-7B79-4C43-B694-37787BBEDBC4}" type="TxLink">
              <a:rPr lang="en-US" sz="1800" b="0" i="0" u="none" strike="noStrike">
                <a:solidFill>
                  <a:srgbClr val="E917EE"/>
                </a:solidFill>
                <a:latin typeface="Calibri"/>
                <a:ea typeface="Calibri"/>
                <a:cs typeface="Calibri"/>
              </a:rPr>
              <a:pPr algn="ctr"/>
              <a:t> </a:t>
            </a:fld>
            <a:endParaRPr lang="en-PH" sz="1100"/>
          </a:p>
        </xdr:txBody>
      </xdr:sp>
    </xdr:grpSp>
    <xdr:clientData/>
  </xdr:twoCellAnchor>
  <xdr:twoCellAnchor>
    <xdr:from>
      <xdr:col>20</xdr:col>
      <xdr:colOff>389683</xdr:colOff>
      <xdr:row>53</xdr:row>
      <xdr:rowOff>24256</xdr:rowOff>
    </xdr:from>
    <xdr:to>
      <xdr:col>21</xdr:col>
      <xdr:colOff>101425</xdr:colOff>
      <xdr:row>55</xdr:row>
      <xdr:rowOff>17397</xdr:rowOff>
    </xdr:to>
    <xdr:grpSp>
      <xdr:nvGrpSpPr>
        <xdr:cNvPr id="3462" name="Group 3461">
          <a:extLst>
            <a:ext uri="{FF2B5EF4-FFF2-40B4-BE49-F238E27FC236}">
              <a16:creationId xmlns:a16="http://schemas.microsoft.com/office/drawing/2014/main" id="{A0BB7965-9FCB-71E3-B1BA-522860FE0838}"/>
            </a:ext>
          </a:extLst>
        </xdr:cNvPr>
        <xdr:cNvGrpSpPr/>
      </xdr:nvGrpSpPr>
      <xdr:grpSpPr>
        <a:xfrm>
          <a:off x="12636112" y="9644506"/>
          <a:ext cx="324063" cy="374141"/>
          <a:chOff x="5611195" y="12845144"/>
          <a:chExt cx="324785" cy="374141"/>
        </a:xfrm>
      </xdr:grpSpPr>
      <xdr:sp macro="" textlink="'Pivot overview'!$BE$3">
        <xdr:nvSpPr>
          <xdr:cNvPr id="3460" name="TextBox 3459">
            <a:extLst>
              <a:ext uri="{FF2B5EF4-FFF2-40B4-BE49-F238E27FC236}">
                <a16:creationId xmlns:a16="http://schemas.microsoft.com/office/drawing/2014/main" id="{45935947-023A-482F-BD23-99B6C9C34B87}"/>
              </a:ext>
            </a:extLst>
          </xdr:cNvPr>
          <xdr:cNvSpPr txBox="1"/>
        </xdr:nvSpPr>
        <xdr:spPr>
          <a:xfrm>
            <a:off x="5654893" y="12845144"/>
            <a:ext cx="23738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461" name="TextBox 3460">
            <a:extLst>
              <a:ext uri="{FF2B5EF4-FFF2-40B4-BE49-F238E27FC236}">
                <a16:creationId xmlns:a16="http://schemas.microsoft.com/office/drawing/2014/main" id="{010C698A-1B8E-427D-A09C-E7DBEC50FE63}"/>
              </a:ext>
            </a:extLst>
          </xdr:cNvPr>
          <xdr:cNvSpPr txBox="1"/>
        </xdr:nvSpPr>
        <xdr:spPr>
          <a:xfrm>
            <a:off x="5611195" y="12845144"/>
            <a:ext cx="32478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20</xdr:col>
      <xdr:colOff>130599</xdr:colOff>
      <xdr:row>55</xdr:row>
      <xdr:rowOff>152401</xdr:rowOff>
    </xdr:from>
    <xdr:to>
      <xdr:col>20</xdr:col>
      <xdr:colOff>454662</xdr:colOff>
      <xdr:row>57</xdr:row>
      <xdr:rowOff>145542</xdr:rowOff>
    </xdr:to>
    <xdr:grpSp>
      <xdr:nvGrpSpPr>
        <xdr:cNvPr id="3466" name="Group 3465">
          <a:extLst>
            <a:ext uri="{FF2B5EF4-FFF2-40B4-BE49-F238E27FC236}">
              <a16:creationId xmlns:a16="http://schemas.microsoft.com/office/drawing/2014/main" id="{6F5CF934-F2F0-4CDF-A2C8-5187AE8CA33A}"/>
            </a:ext>
          </a:extLst>
        </xdr:cNvPr>
        <xdr:cNvGrpSpPr/>
      </xdr:nvGrpSpPr>
      <xdr:grpSpPr>
        <a:xfrm>
          <a:off x="12377028" y="10153651"/>
          <a:ext cx="324063" cy="374141"/>
          <a:chOff x="5611556" y="12845144"/>
          <a:chExt cx="324063" cy="374141"/>
        </a:xfrm>
      </xdr:grpSpPr>
      <xdr:sp macro="" textlink="'Pivot overview'!$BE$3">
        <xdr:nvSpPr>
          <xdr:cNvPr id="3467" name="TextBox 3466">
            <a:extLst>
              <a:ext uri="{FF2B5EF4-FFF2-40B4-BE49-F238E27FC236}">
                <a16:creationId xmlns:a16="http://schemas.microsoft.com/office/drawing/2014/main" id="{BBC53AB8-66E6-4B3E-4165-F1219D5E02EC}"/>
              </a:ext>
            </a:extLst>
          </xdr:cNvPr>
          <xdr:cNvSpPr txBox="1"/>
        </xdr:nvSpPr>
        <xdr:spPr>
          <a:xfrm>
            <a:off x="5655157" y="128451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468" name="TextBox 3467">
            <a:extLst>
              <a:ext uri="{FF2B5EF4-FFF2-40B4-BE49-F238E27FC236}">
                <a16:creationId xmlns:a16="http://schemas.microsoft.com/office/drawing/2014/main" id="{E0C2A558-026D-F5AB-92FD-3771A487F50F}"/>
              </a:ext>
            </a:extLst>
          </xdr:cNvPr>
          <xdr:cNvSpPr txBox="1"/>
        </xdr:nvSpPr>
        <xdr:spPr>
          <a:xfrm>
            <a:off x="5611556" y="128451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18</xdr:col>
      <xdr:colOff>587142</xdr:colOff>
      <xdr:row>52</xdr:row>
      <xdr:rowOff>39061</xdr:rowOff>
    </xdr:from>
    <xdr:to>
      <xdr:col>19</xdr:col>
      <xdr:colOff>298884</xdr:colOff>
      <xdr:row>54</xdr:row>
      <xdr:rowOff>32202</xdr:rowOff>
    </xdr:to>
    <xdr:grpSp>
      <xdr:nvGrpSpPr>
        <xdr:cNvPr id="3469" name="Group 3468">
          <a:extLst>
            <a:ext uri="{FF2B5EF4-FFF2-40B4-BE49-F238E27FC236}">
              <a16:creationId xmlns:a16="http://schemas.microsoft.com/office/drawing/2014/main" id="{50114AAF-16CE-4F7E-A50C-1A5F2EF885EE}"/>
            </a:ext>
          </a:extLst>
        </xdr:cNvPr>
        <xdr:cNvGrpSpPr/>
      </xdr:nvGrpSpPr>
      <xdr:grpSpPr>
        <a:xfrm>
          <a:off x="11608928" y="9468811"/>
          <a:ext cx="324063" cy="374141"/>
          <a:chOff x="5611497" y="12845144"/>
          <a:chExt cx="324182" cy="374141"/>
        </a:xfrm>
      </xdr:grpSpPr>
      <xdr:sp macro="" textlink="'Pivot overview'!$BE$3">
        <xdr:nvSpPr>
          <xdr:cNvPr id="3470" name="TextBox 3469">
            <a:extLst>
              <a:ext uri="{FF2B5EF4-FFF2-40B4-BE49-F238E27FC236}">
                <a16:creationId xmlns:a16="http://schemas.microsoft.com/office/drawing/2014/main" id="{6227B810-47B3-BC43-70C6-9E2A71AFD456}"/>
              </a:ext>
            </a:extLst>
          </xdr:cNvPr>
          <xdr:cNvSpPr txBox="1"/>
        </xdr:nvSpPr>
        <xdr:spPr>
          <a:xfrm>
            <a:off x="5655114" y="12845144"/>
            <a:ext cx="23694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471" name="TextBox 3470">
            <a:extLst>
              <a:ext uri="{FF2B5EF4-FFF2-40B4-BE49-F238E27FC236}">
                <a16:creationId xmlns:a16="http://schemas.microsoft.com/office/drawing/2014/main" id="{55F8DFD9-A542-7A6D-7D30-1EFCA028A37B}"/>
              </a:ext>
            </a:extLst>
          </xdr:cNvPr>
          <xdr:cNvSpPr txBox="1"/>
        </xdr:nvSpPr>
        <xdr:spPr>
          <a:xfrm>
            <a:off x="5611497" y="12845144"/>
            <a:ext cx="32418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18</xdr:col>
      <xdr:colOff>397282</xdr:colOff>
      <xdr:row>56</xdr:row>
      <xdr:rowOff>10887</xdr:rowOff>
    </xdr:from>
    <xdr:to>
      <xdr:col>19</xdr:col>
      <xdr:colOff>109024</xdr:colOff>
      <xdr:row>58</xdr:row>
      <xdr:rowOff>4028</xdr:rowOff>
    </xdr:to>
    <xdr:grpSp>
      <xdr:nvGrpSpPr>
        <xdr:cNvPr id="3475" name="Group 3474">
          <a:extLst>
            <a:ext uri="{FF2B5EF4-FFF2-40B4-BE49-F238E27FC236}">
              <a16:creationId xmlns:a16="http://schemas.microsoft.com/office/drawing/2014/main" id="{E268483D-54B1-4550-AB59-CE6C2A34B883}"/>
            </a:ext>
          </a:extLst>
        </xdr:cNvPr>
        <xdr:cNvGrpSpPr/>
      </xdr:nvGrpSpPr>
      <xdr:grpSpPr>
        <a:xfrm>
          <a:off x="11419068" y="10202637"/>
          <a:ext cx="324063" cy="374141"/>
          <a:chOff x="5611497" y="12845144"/>
          <a:chExt cx="324182" cy="374141"/>
        </a:xfrm>
      </xdr:grpSpPr>
      <xdr:sp macro="" textlink="'Pivot overview'!$BE$3">
        <xdr:nvSpPr>
          <xdr:cNvPr id="3476" name="TextBox 3475">
            <a:extLst>
              <a:ext uri="{FF2B5EF4-FFF2-40B4-BE49-F238E27FC236}">
                <a16:creationId xmlns:a16="http://schemas.microsoft.com/office/drawing/2014/main" id="{4088CF36-D7ED-D520-71D1-494BFFA085D5}"/>
              </a:ext>
            </a:extLst>
          </xdr:cNvPr>
          <xdr:cNvSpPr txBox="1"/>
        </xdr:nvSpPr>
        <xdr:spPr>
          <a:xfrm>
            <a:off x="5655114" y="12845144"/>
            <a:ext cx="23694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477" name="TextBox 3476">
            <a:extLst>
              <a:ext uri="{FF2B5EF4-FFF2-40B4-BE49-F238E27FC236}">
                <a16:creationId xmlns:a16="http://schemas.microsoft.com/office/drawing/2014/main" id="{4D394B5D-A69F-C873-8E29-5D2D5AC74E50}"/>
              </a:ext>
            </a:extLst>
          </xdr:cNvPr>
          <xdr:cNvSpPr txBox="1"/>
        </xdr:nvSpPr>
        <xdr:spPr>
          <a:xfrm>
            <a:off x="5611497" y="12845144"/>
            <a:ext cx="32418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20</xdr:col>
      <xdr:colOff>81612</xdr:colOff>
      <xdr:row>50</xdr:row>
      <xdr:rowOff>171451</xdr:rowOff>
    </xdr:from>
    <xdr:to>
      <xdr:col>20</xdr:col>
      <xdr:colOff>405675</xdr:colOff>
      <xdr:row>52</xdr:row>
      <xdr:rowOff>164592</xdr:rowOff>
    </xdr:to>
    <xdr:grpSp>
      <xdr:nvGrpSpPr>
        <xdr:cNvPr id="3487" name="Group 3486">
          <a:extLst>
            <a:ext uri="{FF2B5EF4-FFF2-40B4-BE49-F238E27FC236}">
              <a16:creationId xmlns:a16="http://schemas.microsoft.com/office/drawing/2014/main" id="{93E83A28-47D0-4847-A5E7-027FB93D7B4A}"/>
            </a:ext>
          </a:extLst>
        </xdr:cNvPr>
        <xdr:cNvGrpSpPr/>
      </xdr:nvGrpSpPr>
      <xdr:grpSpPr>
        <a:xfrm>
          <a:off x="12328041" y="9220201"/>
          <a:ext cx="324063" cy="374141"/>
          <a:chOff x="5611556" y="12845144"/>
          <a:chExt cx="324063" cy="374141"/>
        </a:xfrm>
      </xdr:grpSpPr>
      <xdr:sp macro="" textlink="'Pivot overview'!$BE$3">
        <xdr:nvSpPr>
          <xdr:cNvPr id="3488" name="TextBox 3487">
            <a:extLst>
              <a:ext uri="{FF2B5EF4-FFF2-40B4-BE49-F238E27FC236}">
                <a16:creationId xmlns:a16="http://schemas.microsoft.com/office/drawing/2014/main" id="{5E9A23D5-CCEE-8130-EB86-C11EE900C5FD}"/>
              </a:ext>
            </a:extLst>
          </xdr:cNvPr>
          <xdr:cNvSpPr txBox="1"/>
        </xdr:nvSpPr>
        <xdr:spPr>
          <a:xfrm>
            <a:off x="5655157" y="128451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489" name="TextBox 3488">
            <a:extLst>
              <a:ext uri="{FF2B5EF4-FFF2-40B4-BE49-F238E27FC236}">
                <a16:creationId xmlns:a16="http://schemas.microsoft.com/office/drawing/2014/main" id="{1F57E96D-288A-2956-E25C-8A088D5FA12C}"/>
              </a:ext>
            </a:extLst>
          </xdr:cNvPr>
          <xdr:cNvSpPr txBox="1"/>
        </xdr:nvSpPr>
        <xdr:spPr>
          <a:xfrm>
            <a:off x="5611556" y="128451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20</xdr:col>
      <xdr:colOff>234012</xdr:colOff>
      <xdr:row>51</xdr:row>
      <xdr:rowOff>133351</xdr:rowOff>
    </xdr:from>
    <xdr:to>
      <xdr:col>20</xdr:col>
      <xdr:colOff>558075</xdr:colOff>
      <xdr:row>53</xdr:row>
      <xdr:rowOff>126492</xdr:rowOff>
    </xdr:to>
    <xdr:grpSp>
      <xdr:nvGrpSpPr>
        <xdr:cNvPr id="3490" name="Group 3489">
          <a:extLst>
            <a:ext uri="{FF2B5EF4-FFF2-40B4-BE49-F238E27FC236}">
              <a16:creationId xmlns:a16="http://schemas.microsoft.com/office/drawing/2014/main" id="{A48F9D87-3688-4EFC-A249-B6275503BC90}"/>
            </a:ext>
          </a:extLst>
        </xdr:cNvPr>
        <xdr:cNvGrpSpPr/>
      </xdr:nvGrpSpPr>
      <xdr:grpSpPr>
        <a:xfrm>
          <a:off x="12480441" y="9372601"/>
          <a:ext cx="324063" cy="374141"/>
          <a:chOff x="5611556" y="12845144"/>
          <a:chExt cx="324063" cy="374141"/>
        </a:xfrm>
      </xdr:grpSpPr>
      <xdr:sp macro="" textlink="'Pivot overview'!$BE$3">
        <xdr:nvSpPr>
          <xdr:cNvPr id="3491" name="TextBox 3490">
            <a:extLst>
              <a:ext uri="{FF2B5EF4-FFF2-40B4-BE49-F238E27FC236}">
                <a16:creationId xmlns:a16="http://schemas.microsoft.com/office/drawing/2014/main" id="{73098772-D18D-03A7-3AD0-B614FC1B4476}"/>
              </a:ext>
            </a:extLst>
          </xdr:cNvPr>
          <xdr:cNvSpPr txBox="1"/>
        </xdr:nvSpPr>
        <xdr:spPr>
          <a:xfrm>
            <a:off x="5655157" y="128451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492" name="TextBox 3491">
            <a:extLst>
              <a:ext uri="{FF2B5EF4-FFF2-40B4-BE49-F238E27FC236}">
                <a16:creationId xmlns:a16="http://schemas.microsoft.com/office/drawing/2014/main" id="{DF32F84E-5FD6-8A00-B7C3-2C2641A9346A}"/>
              </a:ext>
            </a:extLst>
          </xdr:cNvPr>
          <xdr:cNvSpPr txBox="1"/>
        </xdr:nvSpPr>
        <xdr:spPr>
          <a:xfrm>
            <a:off x="5611556" y="128451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19</xdr:col>
      <xdr:colOff>250342</xdr:colOff>
      <xdr:row>56</xdr:row>
      <xdr:rowOff>108859</xdr:rowOff>
    </xdr:from>
    <xdr:to>
      <xdr:col>19</xdr:col>
      <xdr:colOff>574405</xdr:colOff>
      <xdr:row>58</xdr:row>
      <xdr:rowOff>102000</xdr:rowOff>
    </xdr:to>
    <xdr:grpSp>
      <xdr:nvGrpSpPr>
        <xdr:cNvPr id="3493" name="Group 3492">
          <a:extLst>
            <a:ext uri="{FF2B5EF4-FFF2-40B4-BE49-F238E27FC236}">
              <a16:creationId xmlns:a16="http://schemas.microsoft.com/office/drawing/2014/main" id="{25B8E210-81ED-4B64-85EE-6553ED250EEB}"/>
            </a:ext>
          </a:extLst>
        </xdr:cNvPr>
        <xdr:cNvGrpSpPr/>
      </xdr:nvGrpSpPr>
      <xdr:grpSpPr>
        <a:xfrm>
          <a:off x="11884449" y="10300609"/>
          <a:ext cx="324063" cy="374141"/>
          <a:chOff x="5611556" y="12845144"/>
          <a:chExt cx="324063" cy="374141"/>
        </a:xfrm>
      </xdr:grpSpPr>
      <xdr:sp macro="" textlink="'Pivot overview'!$BE$3">
        <xdr:nvSpPr>
          <xdr:cNvPr id="3494" name="TextBox 3493">
            <a:extLst>
              <a:ext uri="{FF2B5EF4-FFF2-40B4-BE49-F238E27FC236}">
                <a16:creationId xmlns:a16="http://schemas.microsoft.com/office/drawing/2014/main" id="{97119D8C-A034-B625-389F-FC013A9910B5}"/>
              </a:ext>
            </a:extLst>
          </xdr:cNvPr>
          <xdr:cNvSpPr txBox="1"/>
        </xdr:nvSpPr>
        <xdr:spPr>
          <a:xfrm>
            <a:off x="5655157" y="128451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495" name="TextBox 3494">
            <a:extLst>
              <a:ext uri="{FF2B5EF4-FFF2-40B4-BE49-F238E27FC236}">
                <a16:creationId xmlns:a16="http://schemas.microsoft.com/office/drawing/2014/main" id="{399E1F34-2601-182C-5437-A5C9590B986D}"/>
              </a:ext>
            </a:extLst>
          </xdr:cNvPr>
          <xdr:cNvSpPr txBox="1"/>
        </xdr:nvSpPr>
        <xdr:spPr>
          <a:xfrm>
            <a:off x="5611556" y="128451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19</xdr:col>
      <xdr:colOff>361922</xdr:colOff>
      <xdr:row>54</xdr:row>
      <xdr:rowOff>43545</xdr:rowOff>
    </xdr:from>
    <xdr:to>
      <xdr:col>20</xdr:col>
      <xdr:colOff>73663</xdr:colOff>
      <xdr:row>56</xdr:row>
      <xdr:rowOff>36686</xdr:rowOff>
    </xdr:to>
    <xdr:grpSp>
      <xdr:nvGrpSpPr>
        <xdr:cNvPr id="3496" name="Group 3495">
          <a:extLst>
            <a:ext uri="{FF2B5EF4-FFF2-40B4-BE49-F238E27FC236}">
              <a16:creationId xmlns:a16="http://schemas.microsoft.com/office/drawing/2014/main" id="{4FC88648-3D36-4939-908A-2DDA6614439E}"/>
            </a:ext>
          </a:extLst>
        </xdr:cNvPr>
        <xdr:cNvGrpSpPr/>
      </xdr:nvGrpSpPr>
      <xdr:grpSpPr>
        <a:xfrm>
          <a:off x="11996029" y="9854295"/>
          <a:ext cx="324063" cy="374141"/>
          <a:chOff x="5611496" y="12845144"/>
          <a:chExt cx="324181" cy="374141"/>
        </a:xfrm>
      </xdr:grpSpPr>
      <xdr:sp macro="" textlink="'Pivot overview'!$BE$3">
        <xdr:nvSpPr>
          <xdr:cNvPr id="3497" name="TextBox 3496">
            <a:extLst>
              <a:ext uri="{FF2B5EF4-FFF2-40B4-BE49-F238E27FC236}">
                <a16:creationId xmlns:a16="http://schemas.microsoft.com/office/drawing/2014/main" id="{6FCF47FD-033E-D709-20CD-FA72E38406CC}"/>
              </a:ext>
            </a:extLst>
          </xdr:cNvPr>
          <xdr:cNvSpPr txBox="1"/>
        </xdr:nvSpPr>
        <xdr:spPr>
          <a:xfrm>
            <a:off x="5655115" y="12845144"/>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498" name="TextBox 3497">
            <a:extLst>
              <a:ext uri="{FF2B5EF4-FFF2-40B4-BE49-F238E27FC236}">
                <a16:creationId xmlns:a16="http://schemas.microsoft.com/office/drawing/2014/main" id="{C23C6308-0AE3-AF74-1C5B-ACEF3DEF07E3}"/>
              </a:ext>
            </a:extLst>
          </xdr:cNvPr>
          <xdr:cNvSpPr txBox="1"/>
        </xdr:nvSpPr>
        <xdr:spPr>
          <a:xfrm>
            <a:off x="5611496" y="12845144"/>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19</xdr:col>
      <xdr:colOff>555143</xdr:colOff>
      <xdr:row>58</xdr:row>
      <xdr:rowOff>32659</xdr:rowOff>
    </xdr:from>
    <xdr:to>
      <xdr:col>20</xdr:col>
      <xdr:colOff>266884</xdr:colOff>
      <xdr:row>60</xdr:row>
      <xdr:rowOff>25800</xdr:rowOff>
    </xdr:to>
    <xdr:grpSp>
      <xdr:nvGrpSpPr>
        <xdr:cNvPr id="3499" name="Group 3498">
          <a:extLst>
            <a:ext uri="{FF2B5EF4-FFF2-40B4-BE49-F238E27FC236}">
              <a16:creationId xmlns:a16="http://schemas.microsoft.com/office/drawing/2014/main" id="{BEEEFEA4-7B7D-4210-8D1C-E6A1507661A5}"/>
            </a:ext>
          </a:extLst>
        </xdr:cNvPr>
        <xdr:cNvGrpSpPr/>
      </xdr:nvGrpSpPr>
      <xdr:grpSpPr>
        <a:xfrm>
          <a:off x="12189250" y="10605409"/>
          <a:ext cx="324063" cy="374141"/>
          <a:chOff x="5611496" y="12845144"/>
          <a:chExt cx="324181" cy="374141"/>
        </a:xfrm>
      </xdr:grpSpPr>
      <xdr:sp macro="" textlink="'Pivot overview'!$BE$3">
        <xdr:nvSpPr>
          <xdr:cNvPr id="3500" name="TextBox 3499">
            <a:extLst>
              <a:ext uri="{FF2B5EF4-FFF2-40B4-BE49-F238E27FC236}">
                <a16:creationId xmlns:a16="http://schemas.microsoft.com/office/drawing/2014/main" id="{5E089849-26A3-8568-BF2A-4F4DF814C7C7}"/>
              </a:ext>
            </a:extLst>
          </xdr:cNvPr>
          <xdr:cNvSpPr txBox="1"/>
        </xdr:nvSpPr>
        <xdr:spPr>
          <a:xfrm>
            <a:off x="5655115" y="12845144"/>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501" name="TextBox 3500">
            <a:extLst>
              <a:ext uri="{FF2B5EF4-FFF2-40B4-BE49-F238E27FC236}">
                <a16:creationId xmlns:a16="http://schemas.microsoft.com/office/drawing/2014/main" id="{9CD42780-D932-55E8-F30A-3C8BA8002129}"/>
              </a:ext>
            </a:extLst>
          </xdr:cNvPr>
          <xdr:cNvSpPr txBox="1"/>
        </xdr:nvSpPr>
        <xdr:spPr>
          <a:xfrm>
            <a:off x="5611496" y="12845144"/>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20</xdr:col>
      <xdr:colOff>584</xdr:colOff>
      <xdr:row>56</xdr:row>
      <xdr:rowOff>157420</xdr:rowOff>
    </xdr:from>
    <xdr:to>
      <xdr:col>20</xdr:col>
      <xdr:colOff>324647</xdr:colOff>
      <xdr:row>58</xdr:row>
      <xdr:rowOff>150562</xdr:rowOff>
    </xdr:to>
    <xdr:grpSp>
      <xdr:nvGrpSpPr>
        <xdr:cNvPr id="3505" name="Group 3504">
          <a:extLst>
            <a:ext uri="{FF2B5EF4-FFF2-40B4-BE49-F238E27FC236}">
              <a16:creationId xmlns:a16="http://schemas.microsoft.com/office/drawing/2014/main" id="{18BA301C-11D4-496D-A46C-AADFCF12D913}"/>
            </a:ext>
          </a:extLst>
        </xdr:cNvPr>
        <xdr:cNvGrpSpPr/>
      </xdr:nvGrpSpPr>
      <xdr:grpSpPr>
        <a:xfrm>
          <a:off x="12247013" y="10349170"/>
          <a:ext cx="324063" cy="374142"/>
          <a:chOff x="5091056" y="12575408"/>
          <a:chExt cx="325477" cy="239758"/>
        </a:xfrm>
      </xdr:grpSpPr>
      <xdr:sp macro="" textlink="'Pivot overview'!$BD$3">
        <xdr:nvSpPr>
          <xdr:cNvPr id="3506" name="TextBox 3505">
            <a:extLst>
              <a:ext uri="{FF2B5EF4-FFF2-40B4-BE49-F238E27FC236}">
                <a16:creationId xmlns:a16="http://schemas.microsoft.com/office/drawing/2014/main" id="{E082FDA0-5EF7-BD0A-4EE0-709AE175ECD3}"/>
              </a:ext>
            </a:extLst>
          </xdr:cNvPr>
          <xdr:cNvSpPr txBox="1"/>
        </xdr:nvSpPr>
        <xdr:spPr>
          <a:xfrm>
            <a:off x="5101347" y="12575408"/>
            <a:ext cx="304896" cy="239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EE21A08-5BFE-477B-A781-2BCF99351B7B}" type="TxLink">
              <a:rPr lang="en-US" sz="1800" b="0" i="0" u="none" strike="noStrike">
                <a:solidFill>
                  <a:srgbClr val="00B0F0"/>
                </a:solidFill>
                <a:latin typeface="Calibri"/>
                <a:ea typeface="Calibri"/>
                <a:cs typeface="Calibri"/>
              </a:rPr>
              <a:pPr algn="ctr"/>
              <a:t>●</a:t>
            </a:fld>
            <a:endParaRPr lang="en-PH" sz="1100"/>
          </a:p>
        </xdr:txBody>
      </xdr:sp>
      <xdr:sp macro="" textlink="'Pivot overview'!$BF$3">
        <xdr:nvSpPr>
          <xdr:cNvPr id="3507" name="TextBox 3506">
            <a:extLst>
              <a:ext uri="{FF2B5EF4-FFF2-40B4-BE49-F238E27FC236}">
                <a16:creationId xmlns:a16="http://schemas.microsoft.com/office/drawing/2014/main" id="{25F4C8B7-BF62-EF3C-F785-D6321A5D08D0}"/>
              </a:ext>
            </a:extLst>
          </xdr:cNvPr>
          <xdr:cNvSpPr txBox="1"/>
        </xdr:nvSpPr>
        <xdr:spPr>
          <a:xfrm>
            <a:off x="5091056" y="12575408"/>
            <a:ext cx="325477" cy="239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ACD8E51-7B79-4C43-B694-37787BBEDBC4}" type="TxLink">
              <a:rPr lang="en-US" sz="1800" b="0" i="0" u="none" strike="noStrike">
                <a:solidFill>
                  <a:srgbClr val="E917EE"/>
                </a:solidFill>
                <a:latin typeface="Calibri"/>
                <a:ea typeface="Calibri"/>
                <a:cs typeface="Calibri"/>
              </a:rPr>
              <a:pPr algn="ctr"/>
              <a:t> </a:t>
            </a:fld>
            <a:endParaRPr lang="en-PH" sz="1100"/>
          </a:p>
        </xdr:txBody>
      </xdr:sp>
    </xdr:grpSp>
    <xdr:clientData/>
  </xdr:twoCellAnchor>
  <xdr:twoCellAnchor>
    <xdr:from>
      <xdr:col>27</xdr:col>
      <xdr:colOff>216383</xdr:colOff>
      <xdr:row>37</xdr:row>
      <xdr:rowOff>152932</xdr:rowOff>
    </xdr:from>
    <xdr:to>
      <xdr:col>27</xdr:col>
      <xdr:colOff>521279</xdr:colOff>
      <xdr:row>39</xdr:row>
      <xdr:rowOff>146073</xdr:rowOff>
    </xdr:to>
    <xdr:grpSp>
      <xdr:nvGrpSpPr>
        <xdr:cNvPr id="54" name="Group 53">
          <a:extLst>
            <a:ext uri="{FF2B5EF4-FFF2-40B4-BE49-F238E27FC236}">
              <a16:creationId xmlns:a16="http://schemas.microsoft.com/office/drawing/2014/main" id="{E42C0B4E-C407-304F-B8B9-34D075790463}"/>
            </a:ext>
          </a:extLst>
        </xdr:cNvPr>
        <xdr:cNvGrpSpPr/>
      </xdr:nvGrpSpPr>
      <xdr:grpSpPr>
        <a:xfrm>
          <a:off x="16749062" y="6725182"/>
          <a:ext cx="304896" cy="374141"/>
          <a:chOff x="4257704" y="13011682"/>
          <a:chExt cx="304896" cy="374141"/>
        </a:xfrm>
      </xdr:grpSpPr>
      <xdr:sp macro="" textlink="'Pivot overview'!$BD$5">
        <xdr:nvSpPr>
          <xdr:cNvPr id="50" name="TextBox 49">
            <a:extLst>
              <a:ext uri="{FF2B5EF4-FFF2-40B4-BE49-F238E27FC236}">
                <a16:creationId xmlns:a16="http://schemas.microsoft.com/office/drawing/2014/main" id="{32B9971E-5070-4192-8F75-6CF652E1CD3B}"/>
              </a:ext>
            </a:extLst>
          </xdr:cNvPr>
          <xdr:cNvSpPr txBox="1"/>
        </xdr:nvSpPr>
        <xdr:spPr>
          <a:xfrm>
            <a:off x="4257704" y="13011682"/>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F254102-DE65-4E34-B21E-702D0B6A02EE}" type="TxLink">
              <a:rPr lang="en-US" sz="1800" b="0" i="0" u="none" strike="noStrike">
                <a:solidFill>
                  <a:srgbClr val="0066FF"/>
                </a:solidFill>
                <a:latin typeface="Calibri"/>
                <a:ea typeface="Calibri"/>
                <a:cs typeface="Calibri"/>
              </a:rPr>
              <a:pPr algn="ctr"/>
              <a:t> </a:t>
            </a:fld>
            <a:endParaRPr lang="en-PH" sz="1100"/>
          </a:p>
        </xdr:txBody>
      </xdr:sp>
      <xdr:sp macro="" textlink="'Pivot overview'!$BF$5">
        <xdr:nvSpPr>
          <xdr:cNvPr id="51" name="TextBox 50">
            <a:extLst>
              <a:ext uri="{FF2B5EF4-FFF2-40B4-BE49-F238E27FC236}">
                <a16:creationId xmlns:a16="http://schemas.microsoft.com/office/drawing/2014/main" id="{A414D94E-ED12-4C81-A005-EFE213B0ED3C}"/>
              </a:ext>
            </a:extLst>
          </xdr:cNvPr>
          <xdr:cNvSpPr txBox="1"/>
        </xdr:nvSpPr>
        <xdr:spPr>
          <a:xfrm>
            <a:off x="4291722" y="13011682"/>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9FCD3FF-529B-4C99-A4D1-55CA9803B991}"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26</xdr:col>
      <xdr:colOff>586553</xdr:colOff>
      <xdr:row>37</xdr:row>
      <xdr:rowOff>101225</xdr:rowOff>
    </xdr:from>
    <xdr:to>
      <xdr:col>27</xdr:col>
      <xdr:colOff>279016</xdr:colOff>
      <xdr:row>39</xdr:row>
      <xdr:rowOff>94366</xdr:rowOff>
    </xdr:to>
    <xdr:grpSp>
      <xdr:nvGrpSpPr>
        <xdr:cNvPr id="55" name="Group 54">
          <a:extLst>
            <a:ext uri="{FF2B5EF4-FFF2-40B4-BE49-F238E27FC236}">
              <a16:creationId xmlns:a16="http://schemas.microsoft.com/office/drawing/2014/main" id="{D3CD0E5A-AF6B-49B6-B476-8BC15D5BD305}"/>
            </a:ext>
          </a:extLst>
        </xdr:cNvPr>
        <xdr:cNvGrpSpPr/>
      </xdr:nvGrpSpPr>
      <xdr:grpSpPr>
        <a:xfrm>
          <a:off x="16506910" y="6673475"/>
          <a:ext cx="304785" cy="374141"/>
          <a:chOff x="4257704" y="13011682"/>
          <a:chExt cx="304896" cy="374141"/>
        </a:xfrm>
      </xdr:grpSpPr>
      <xdr:sp macro="" textlink="'Pivot overview'!$BD$5">
        <xdr:nvSpPr>
          <xdr:cNvPr id="59" name="TextBox 58">
            <a:extLst>
              <a:ext uri="{FF2B5EF4-FFF2-40B4-BE49-F238E27FC236}">
                <a16:creationId xmlns:a16="http://schemas.microsoft.com/office/drawing/2014/main" id="{8BE965FC-F7EF-7B94-94C9-D6442F5D739A}"/>
              </a:ext>
            </a:extLst>
          </xdr:cNvPr>
          <xdr:cNvSpPr txBox="1"/>
        </xdr:nvSpPr>
        <xdr:spPr>
          <a:xfrm>
            <a:off x="4257704" y="13011682"/>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F254102-DE65-4E34-B21E-702D0B6A02EE}" type="TxLink">
              <a:rPr lang="en-US" sz="1800" b="0" i="0" u="none" strike="noStrike">
                <a:solidFill>
                  <a:srgbClr val="0066FF"/>
                </a:solidFill>
                <a:latin typeface="Calibri"/>
                <a:ea typeface="Calibri"/>
                <a:cs typeface="Calibri"/>
              </a:rPr>
              <a:pPr algn="ctr"/>
              <a:t> </a:t>
            </a:fld>
            <a:endParaRPr lang="en-PH" sz="1100"/>
          </a:p>
        </xdr:txBody>
      </xdr:sp>
      <xdr:sp macro="" textlink="'Pivot overview'!$BF$5">
        <xdr:nvSpPr>
          <xdr:cNvPr id="60" name="TextBox 59">
            <a:extLst>
              <a:ext uri="{FF2B5EF4-FFF2-40B4-BE49-F238E27FC236}">
                <a16:creationId xmlns:a16="http://schemas.microsoft.com/office/drawing/2014/main" id="{AD39795C-1148-0571-C062-08150D6F579D}"/>
              </a:ext>
            </a:extLst>
          </xdr:cNvPr>
          <xdr:cNvSpPr txBox="1"/>
        </xdr:nvSpPr>
        <xdr:spPr>
          <a:xfrm>
            <a:off x="4291680" y="13011682"/>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9FCD3FF-529B-4C99-A4D1-55CA9803B991}"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26</xdr:col>
      <xdr:colOff>322576</xdr:colOff>
      <xdr:row>37</xdr:row>
      <xdr:rowOff>82174</xdr:rowOff>
    </xdr:from>
    <xdr:to>
      <xdr:col>27</xdr:col>
      <xdr:colOff>15039</xdr:colOff>
      <xdr:row>39</xdr:row>
      <xdr:rowOff>75315</xdr:rowOff>
    </xdr:to>
    <xdr:grpSp>
      <xdr:nvGrpSpPr>
        <xdr:cNvPr id="3278" name="Group 3277">
          <a:extLst>
            <a:ext uri="{FF2B5EF4-FFF2-40B4-BE49-F238E27FC236}">
              <a16:creationId xmlns:a16="http://schemas.microsoft.com/office/drawing/2014/main" id="{43444C7C-CE96-4B06-A151-1816DA0294AD}"/>
            </a:ext>
          </a:extLst>
        </xdr:cNvPr>
        <xdr:cNvGrpSpPr/>
      </xdr:nvGrpSpPr>
      <xdr:grpSpPr>
        <a:xfrm>
          <a:off x="16242933" y="6654424"/>
          <a:ext cx="304785" cy="374141"/>
          <a:chOff x="4257704" y="13011682"/>
          <a:chExt cx="304896" cy="374141"/>
        </a:xfrm>
      </xdr:grpSpPr>
      <xdr:sp macro="" textlink="'Pivot overview'!$BD$5">
        <xdr:nvSpPr>
          <xdr:cNvPr id="3281" name="TextBox 3280">
            <a:extLst>
              <a:ext uri="{FF2B5EF4-FFF2-40B4-BE49-F238E27FC236}">
                <a16:creationId xmlns:a16="http://schemas.microsoft.com/office/drawing/2014/main" id="{EC818B04-5CFA-968F-FE2E-C7A269B2B88F}"/>
              </a:ext>
            </a:extLst>
          </xdr:cNvPr>
          <xdr:cNvSpPr txBox="1"/>
        </xdr:nvSpPr>
        <xdr:spPr>
          <a:xfrm>
            <a:off x="4257704" y="13011682"/>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F254102-DE65-4E34-B21E-702D0B6A02EE}" type="TxLink">
              <a:rPr lang="en-US" sz="1800" b="0" i="0" u="none" strike="noStrike">
                <a:solidFill>
                  <a:srgbClr val="0066FF"/>
                </a:solidFill>
                <a:latin typeface="Calibri"/>
                <a:ea typeface="Calibri"/>
                <a:cs typeface="Calibri"/>
              </a:rPr>
              <a:pPr algn="ctr"/>
              <a:t> </a:t>
            </a:fld>
            <a:endParaRPr lang="en-PH" sz="1100"/>
          </a:p>
        </xdr:txBody>
      </xdr:sp>
      <xdr:sp macro="" textlink="'Pivot overview'!$BF$5">
        <xdr:nvSpPr>
          <xdr:cNvPr id="3282" name="TextBox 3281">
            <a:extLst>
              <a:ext uri="{FF2B5EF4-FFF2-40B4-BE49-F238E27FC236}">
                <a16:creationId xmlns:a16="http://schemas.microsoft.com/office/drawing/2014/main" id="{DD37EB1E-8732-B379-5A9A-5E3A9D1E7397}"/>
              </a:ext>
            </a:extLst>
          </xdr:cNvPr>
          <xdr:cNvSpPr txBox="1"/>
        </xdr:nvSpPr>
        <xdr:spPr>
          <a:xfrm>
            <a:off x="4291680" y="13011682"/>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9FCD3FF-529B-4C99-A4D1-55CA9803B991}"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26</xdr:col>
      <xdr:colOff>366119</xdr:colOff>
      <xdr:row>39</xdr:row>
      <xdr:rowOff>16860</xdr:rowOff>
    </xdr:from>
    <xdr:to>
      <xdr:col>27</xdr:col>
      <xdr:colOff>58582</xdr:colOff>
      <xdr:row>41</xdr:row>
      <xdr:rowOff>10001</xdr:rowOff>
    </xdr:to>
    <xdr:grpSp>
      <xdr:nvGrpSpPr>
        <xdr:cNvPr id="3310" name="Group 3309">
          <a:extLst>
            <a:ext uri="{FF2B5EF4-FFF2-40B4-BE49-F238E27FC236}">
              <a16:creationId xmlns:a16="http://schemas.microsoft.com/office/drawing/2014/main" id="{1E736319-2782-46D2-9B32-9C32F1C28D94}"/>
            </a:ext>
          </a:extLst>
        </xdr:cNvPr>
        <xdr:cNvGrpSpPr/>
      </xdr:nvGrpSpPr>
      <xdr:grpSpPr>
        <a:xfrm>
          <a:off x="16286476" y="6970110"/>
          <a:ext cx="304785" cy="374141"/>
          <a:chOff x="4257704" y="13011682"/>
          <a:chExt cx="304896" cy="374141"/>
        </a:xfrm>
      </xdr:grpSpPr>
      <xdr:sp macro="" textlink="'Pivot overview'!$BD$5">
        <xdr:nvSpPr>
          <xdr:cNvPr id="3311" name="TextBox 3310">
            <a:extLst>
              <a:ext uri="{FF2B5EF4-FFF2-40B4-BE49-F238E27FC236}">
                <a16:creationId xmlns:a16="http://schemas.microsoft.com/office/drawing/2014/main" id="{A3859664-88B0-B361-D092-5BCB09DC7795}"/>
              </a:ext>
            </a:extLst>
          </xdr:cNvPr>
          <xdr:cNvSpPr txBox="1"/>
        </xdr:nvSpPr>
        <xdr:spPr>
          <a:xfrm>
            <a:off x="4257704" y="13011682"/>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F254102-DE65-4E34-B21E-702D0B6A02EE}" type="TxLink">
              <a:rPr lang="en-US" sz="1800" b="0" i="0" u="none" strike="noStrike">
                <a:solidFill>
                  <a:srgbClr val="0066FF"/>
                </a:solidFill>
                <a:latin typeface="Calibri"/>
                <a:ea typeface="Calibri"/>
                <a:cs typeface="Calibri"/>
              </a:rPr>
              <a:pPr algn="ctr"/>
              <a:t> </a:t>
            </a:fld>
            <a:endParaRPr lang="en-PH" sz="1100"/>
          </a:p>
        </xdr:txBody>
      </xdr:sp>
      <xdr:sp macro="" textlink="'Pivot overview'!$BF$5">
        <xdr:nvSpPr>
          <xdr:cNvPr id="3313" name="TextBox 3312">
            <a:extLst>
              <a:ext uri="{FF2B5EF4-FFF2-40B4-BE49-F238E27FC236}">
                <a16:creationId xmlns:a16="http://schemas.microsoft.com/office/drawing/2014/main" id="{EE58E8C5-1228-AB6D-FD42-675271407BE4}"/>
              </a:ext>
            </a:extLst>
          </xdr:cNvPr>
          <xdr:cNvSpPr txBox="1"/>
        </xdr:nvSpPr>
        <xdr:spPr>
          <a:xfrm>
            <a:off x="4291680" y="13011682"/>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9FCD3FF-529B-4C99-A4D1-55CA9803B991}"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26</xdr:col>
      <xdr:colOff>493650</xdr:colOff>
      <xdr:row>40</xdr:row>
      <xdr:rowOff>70255</xdr:rowOff>
    </xdr:from>
    <xdr:to>
      <xdr:col>27</xdr:col>
      <xdr:colOff>186113</xdr:colOff>
      <xdr:row>42</xdr:row>
      <xdr:rowOff>63396</xdr:rowOff>
    </xdr:to>
    <xdr:grpSp>
      <xdr:nvGrpSpPr>
        <xdr:cNvPr id="3314" name="Group 3313">
          <a:extLst>
            <a:ext uri="{FF2B5EF4-FFF2-40B4-BE49-F238E27FC236}">
              <a16:creationId xmlns:a16="http://schemas.microsoft.com/office/drawing/2014/main" id="{75DDF476-B227-448C-9F32-5EE1121756E4}"/>
            </a:ext>
          </a:extLst>
        </xdr:cNvPr>
        <xdr:cNvGrpSpPr/>
      </xdr:nvGrpSpPr>
      <xdr:grpSpPr>
        <a:xfrm>
          <a:off x="16414007" y="7214005"/>
          <a:ext cx="304785" cy="374141"/>
          <a:chOff x="4257704" y="13011682"/>
          <a:chExt cx="304896" cy="374141"/>
        </a:xfrm>
      </xdr:grpSpPr>
      <xdr:sp macro="" textlink="'Pivot overview'!$BD$5">
        <xdr:nvSpPr>
          <xdr:cNvPr id="3315" name="TextBox 3314">
            <a:extLst>
              <a:ext uri="{FF2B5EF4-FFF2-40B4-BE49-F238E27FC236}">
                <a16:creationId xmlns:a16="http://schemas.microsoft.com/office/drawing/2014/main" id="{C522CE27-ABCB-FC8C-5C0E-05D786E4ED7C}"/>
              </a:ext>
            </a:extLst>
          </xdr:cNvPr>
          <xdr:cNvSpPr txBox="1"/>
        </xdr:nvSpPr>
        <xdr:spPr>
          <a:xfrm>
            <a:off x="4257704" y="13011682"/>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F254102-DE65-4E34-B21E-702D0B6A02EE}" type="TxLink">
              <a:rPr lang="en-US" sz="1800" b="0" i="0" u="none" strike="noStrike">
                <a:solidFill>
                  <a:srgbClr val="0066FF"/>
                </a:solidFill>
                <a:latin typeface="Calibri"/>
                <a:ea typeface="Calibri"/>
                <a:cs typeface="Calibri"/>
              </a:rPr>
              <a:pPr algn="ctr"/>
              <a:t> </a:t>
            </a:fld>
            <a:endParaRPr lang="en-PH" sz="1100"/>
          </a:p>
        </xdr:txBody>
      </xdr:sp>
      <xdr:sp macro="" textlink="'Pivot overview'!$BF$5">
        <xdr:nvSpPr>
          <xdr:cNvPr id="3316" name="TextBox 3315">
            <a:extLst>
              <a:ext uri="{FF2B5EF4-FFF2-40B4-BE49-F238E27FC236}">
                <a16:creationId xmlns:a16="http://schemas.microsoft.com/office/drawing/2014/main" id="{EE8F3CCF-C116-6232-8DDE-D8CAF3E4B568}"/>
              </a:ext>
            </a:extLst>
          </xdr:cNvPr>
          <xdr:cNvSpPr txBox="1"/>
        </xdr:nvSpPr>
        <xdr:spPr>
          <a:xfrm>
            <a:off x="4291680" y="13011682"/>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9FCD3FF-529B-4C99-A4D1-55CA9803B991}"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27</xdr:col>
      <xdr:colOff>235433</xdr:colOff>
      <xdr:row>39</xdr:row>
      <xdr:rowOff>117552</xdr:rowOff>
    </xdr:from>
    <xdr:to>
      <xdr:col>27</xdr:col>
      <xdr:colOff>540329</xdr:colOff>
      <xdr:row>41</xdr:row>
      <xdr:rowOff>110693</xdr:rowOff>
    </xdr:to>
    <xdr:grpSp>
      <xdr:nvGrpSpPr>
        <xdr:cNvPr id="3317" name="Group 3316">
          <a:extLst>
            <a:ext uri="{FF2B5EF4-FFF2-40B4-BE49-F238E27FC236}">
              <a16:creationId xmlns:a16="http://schemas.microsoft.com/office/drawing/2014/main" id="{A90174E6-A814-4E16-852B-F02F46F314FF}"/>
            </a:ext>
          </a:extLst>
        </xdr:cNvPr>
        <xdr:cNvGrpSpPr/>
      </xdr:nvGrpSpPr>
      <xdr:grpSpPr>
        <a:xfrm>
          <a:off x="16768112" y="7070802"/>
          <a:ext cx="304896" cy="374141"/>
          <a:chOff x="4257704" y="13011682"/>
          <a:chExt cx="304896" cy="374141"/>
        </a:xfrm>
      </xdr:grpSpPr>
      <xdr:sp macro="" textlink="'Pivot overview'!$BD$5">
        <xdr:nvSpPr>
          <xdr:cNvPr id="3318" name="TextBox 3317">
            <a:extLst>
              <a:ext uri="{FF2B5EF4-FFF2-40B4-BE49-F238E27FC236}">
                <a16:creationId xmlns:a16="http://schemas.microsoft.com/office/drawing/2014/main" id="{994B75C7-0544-F94E-FD72-C892AB191FF6}"/>
              </a:ext>
            </a:extLst>
          </xdr:cNvPr>
          <xdr:cNvSpPr txBox="1"/>
        </xdr:nvSpPr>
        <xdr:spPr>
          <a:xfrm>
            <a:off x="4257704" y="13011682"/>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F254102-DE65-4E34-B21E-702D0B6A02EE}" type="TxLink">
              <a:rPr lang="en-US" sz="1800" b="0" i="0" u="none" strike="noStrike">
                <a:solidFill>
                  <a:srgbClr val="0066FF"/>
                </a:solidFill>
                <a:latin typeface="Calibri"/>
                <a:ea typeface="Calibri"/>
                <a:cs typeface="Calibri"/>
              </a:rPr>
              <a:pPr algn="ctr"/>
              <a:t> </a:t>
            </a:fld>
            <a:endParaRPr lang="en-PH" sz="1100"/>
          </a:p>
        </xdr:txBody>
      </xdr:sp>
      <xdr:sp macro="" textlink="'Pivot overview'!$BF$5">
        <xdr:nvSpPr>
          <xdr:cNvPr id="3319" name="TextBox 3318">
            <a:extLst>
              <a:ext uri="{FF2B5EF4-FFF2-40B4-BE49-F238E27FC236}">
                <a16:creationId xmlns:a16="http://schemas.microsoft.com/office/drawing/2014/main" id="{FC57C625-CA1E-E32E-97E3-F11C91582DFF}"/>
              </a:ext>
            </a:extLst>
          </xdr:cNvPr>
          <xdr:cNvSpPr txBox="1"/>
        </xdr:nvSpPr>
        <xdr:spPr>
          <a:xfrm>
            <a:off x="4291722" y="13011682"/>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9FCD3FF-529B-4C99-A4D1-55CA9803B991}"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26</xdr:col>
      <xdr:colOff>48955</xdr:colOff>
      <xdr:row>38</xdr:row>
      <xdr:rowOff>70758</xdr:rowOff>
    </xdr:from>
    <xdr:to>
      <xdr:col>26</xdr:col>
      <xdr:colOff>373018</xdr:colOff>
      <xdr:row>40</xdr:row>
      <xdr:rowOff>63899</xdr:rowOff>
    </xdr:to>
    <xdr:grpSp>
      <xdr:nvGrpSpPr>
        <xdr:cNvPr id="2433" name="Group 2432">
          <a:extLst>
            <a:ext uri="{FF2B5EF4-FFF2-40B4-BE49-F238E27FC236}">
              <a16:creationId xmlns:a16="http://schemas.microsoft.com/office/drawing/2014/main" id="{59C398C7-EA1F-4687-9686-CD4C5EB4641A}"/>
            </a:ext>
          </a:extLst>
        </xdr:cNvPr>
        <xdr:cNvGrpSpPr/>
      </xdr:nvGrpSpPr>
      <xdr:grpSpPr>
        <a:xfrm>
          <a:off x="15969312" y="6833508"/>
          <a:ext cx="324063" cy="374141"/>
          <a:chOff x="2373055" y="13226144"/>
          <a:chExt cx="324063" cy="374141"/>
        </a:xfrm>
      </xdr:grpSpPr>
      <xdr:sp macro="" textlink="'Pivot overview'!$BE$5">
        <xdr:nvSpPr>
          <xdr:cNvPr id="2434" name="TextBox 2433">
            <a:extLst>
              <a:ext uri="{FF2B5EF4-FFF2-40B4-BE49-F238E27FC236}">
                <a16:creationId xmlns:a16="http://schemas.microsoft.com/office/drawing/2014/main" id="{BCDB029E-F3C9-E6B8-5980-43E64A8FF279}"/>
              </a:ext>
            </a:extLst>
          </xdr:cNvPr>
          <xdr:cNvSpPr txBox="1"/>
        </xdr:nvSpPr>
        <xdr:spPr>
          <a:xfrm>
            <a:off x="2373055" y="132261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3936E45-8473-460C-836B-2702860792EF}" type="TxLink">
              <a:rPr lang="en-US" sz="1800" b="0" i="0" u="none" strike="noStrike">
                <a:solidFill>
                  <a:srgbClr val="004AB8"/>
                </a:solidFill>
                <a:latin typeface="Calibri"/>
                <a:ea typeface="Calibri"/>
                <a:cs typeface="Calibri"/>
              </a:rPr>
              <a:pPr algn="ctr"/>
              <a:t> </a:t>
            </a:fld>
            <a:endParaRPr lang="en-PH" sz="1100"/>
          </a:p>
        </xdr:txBody>
      </xdr:sp>
      <xdr:sp macro="" textlink="'Pivot overview'!$BG$5">
        <xdr:nvSpPr>
          <xdr:cNvPr id="2435" name="TextBox 2434">
            <a:extLst>
              <a:ext uri="{FF2B5EF4-FFF2-40B4-BE49-F238E27FC236}">
                <a16:creationId xmlns:a16="http://schemas.microsoft.com/office/drawing/2014/main" id="{52CBD957-7349-3F54-6E92-568088B25E62}"/>
              </a:ext>
            </a:extLst>
          </xdr:cNvPr>
          <xdr:cNvSpPr txBox="1"/>
        </xdr:nvSpPr>
        <xdr:spPr>
          <a:xfrm>
            <a:off x="2416656" y="132261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B2F20C9-AFF6-4E55-A324-6CC66AE5973B}"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27</xdr:col>
      <xdr:colOff>21928</xdr:colOff>
      <xdr:row>38</xdr:row>
      <xdr:rowOff>190125</xdr:rowOff>
    </xdr:from>
    <xdr:to>
      <xdr:col>27</xdr:col>
      <xdr:colOff>345991</xdr:colOff>
      <xdr:row>40</xdr:row>
      <xdr:rowOff>183266</xdr:rowOff>
    </xdr:to>
    <xdr:grpSp>
      <xdr:nvGrpSpPr>
        <xdr:cNvPr id="2442" name="Group 2441">
          <a:extLst>
            <a:ext uri="{FF2B5EF4-FFF2-40B4-BE49-F238E27FC236}">
              <a16:creationId xmlns:a16="http://schemas.microsoft.com/office/drawing/2014/main" id="{1B45C009-2D91-452D-8566-BF4F97612CB6}"/>
            </a:ext>
          </a:extLst>
        </xdr:cNvPr>
        <xdr:cNvGrpSpPr/>
      </xdr:nvGrpSpPr>
      <xdr:grpSpPr>
        <a:xfrm>
          <a:off x="16554607" y="6952875"/>
          <a:ext cx="324063" cy="374141"/>
          <a:chOff x="2373055" y="13226144"/>
          <a:chExt cx="324063" cy="374141"/>
        </a:xfrm>
      </xdr:grpSpPr>
      <xdr:sp macro="" textlink="'Pivot overview'!$BE$5">
        <xdr:nvSpPr>
          <xdr:cNvPr id="2443" name="TextBox 2442">
            <a:extLst>
              <a:ext uri="{FF2B5EF4-FFF2-40B4-BE49-F238E27FC236}">
                <a16:creationId xmlns:a16="http://schemas.microsoft.com/office/drawing/2014/main" id="{65FBB93B-CB0A-774F-99E6-609A3E10BF22}"/>
              </a:ext>
            </a:extLst>
          </xdr:cNvPr>
          <xdr:cNvSpPr txBox="1"/>
        </xdr:nvSpPr>
        <xdr:spPr>
          <a:xfrm>
            <a:off x="2373055" y="132261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3936E45-8473-460C-836B-2702860792EF}" type="TxLink">
              <a:rPr lang="en-US" sz="1800" b="0" i="0" u="none" strike="noStrike">
                <a:solidFill>
                  <a:srgbClr val="004AB8"/>
                </a:solidFill>
                <a:latin typeface="Calibri"/>
                <a:ea typeface="Calibri"/>
                <a:cs typeface="Calibri"/>
              </a:rPr>
              <a:pPr algn="ctr"/>
              <a:t> </a:t>
            </a:fld>
            <a:endParaRPr lang="en-PH" sz="1100"/>
          </a:p>
        </xdr:txBody>
      </xdr:sp>
      <xdr:sp macro="" textlink="'Pivot overview'!$BG$5">
        <xdr:nvSpPr>
          <xdr:cNvPr id="2444" name="TextBox 2443">
            <a:extLst>
              <a:ext uri="{FF2B5EF4-FFF2-40B4-BE49-F238E27FC236}">
                <a16:creationId xmlns:a16="http://schemas.microsoft.com/office/drawing/2014/main" id="{C19EA2FB-8301-E14C-1EA8-ACA3B407C475}"/>
              </a:ext>
            </a:extLst>
          </xdr:cNvPr>
          <xdr:cNvSpPr txBox="1"/>
        </xdr:nvSpPr>
        <xdr:spPr>
          <a:xfrm>
            <a:off x="2416656" y="132261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B2F20C9-AFF6-4E55-A324-6CC66AE5973B}"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26</xdr:col>
      <xdr:colOff>606849</xdr:colOff>
      <xdr:row>41</xdr:row>
      <xdr:rowOff>125187</xdr:rowOff>
    </xdr:from>
    <xdr:to>
      <xdr:col>27</xdr:col>
      <xdr:colOff>318590</xdr:colOff>
      <xdr:row>43</xdr:row>
      <xdr:rowOff>118328</xdr:rowOff>
    </xdr:to>
    <xdr:grpSp>
      <xdr:nvGrpSpPr>
        <xdr:cNvPr id="2448" name="Group 2447">
          <a:extLst>
            <a:ext uri="{FF2B5EF4-FFF2-40B4-BE49-F238E27FC236}">
              <a16:creationId xmlns:a16="http://schemas.microsoft.com/office/drawing/2014/main" id="{0207FA45-8C8D-44D2-92E4-0A6FAC375238}"/>
            </a:ext>
          </a:extLst>
        </xdr:cNvPr>
        <xdr:cNvGrpSpPr/>
      </xdr:nvGrpSpPr>
      <xdr:grpSpPr>
        <a:xfrm>
          <a:off x="16527206" y="7459437"/>
          <a:ext cx="324063" cy="374141"/>
          <a:chOff x="2372996" y="13226144"/>
          <a:chExt cx="324181" cy="374141"/>
        </a:xfrm>
      </xdr:grpSpPr>
      <xdr:sp macro="" textlink="'Pivot overview'!$BE$5">
        <xdr:nvSpPr>
          <xdr:cNvPr id="2455" name="TextBox 2454">
            <a:extLst>
              <a:ext uri="{FF2B5EF4-FFF2-40B4-BE49-F238E27FC236}">
                <a16:creationId xmlns:a16="http://schemas.microsoft.com/office/drawing/2014/main" id="{8A0FFB25-EA29-E1F7-B53B-240B485B6C96}"/>
              </a:ext>
            </a:extLst>
          </xdr:cNvPr>
          <xdr:cNvSpPr txBox="1"/>
        </xdr:nvSpPr>
        <xdr:spPr>
          <a:xfrm>
            <a:off x="2372996" y="13226144"/>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3936E45-8473-460C-836B-2702860792EF}" type="TxLink">
              <a:rPr lang="en-US" sz="1800" b="0" i="0" u="none" strike="noStrike">
                <a:solidFill>
                  <a:srgbClr val="004AB8"/>
                </a:solidFill>
                <a:latin typeface="Calibri"/>
                <a:ea typeface="Calibri"/>
                <a:cs typeface="Calibri"/>
              </a:rPr>
              <a:pPr algn="ctr"/>
              <a:t> </a:t>
            </a:fld>
            <a:endParaRPr lang="en-PH" sz="1100"/>
          </a:p>
        </xdr:txBody>
      </xdr:sp>
      <xdr:sp macro="" textlink="'Pivot overview'!$BG$5">
        <xdr:nvSpPr>
          <xdr:cNvPr id="2479" name="TextBox 2478">
            <a:extLst>
              <a:ext uri="{FF2B5EF4-FFF2-40B4-BE49-F238E27FC236}">
                <a16:creationId xmlns:a16="http://schemas.microsoft.com/office/drawing/2014/main" id="{557C284F-8C7D-783B-32EF-1FFCD7CCA096}"/>
              </a:ext>
            </a:extLst>
          </xdr:cNvPr>
          <xdr:cNvSpPr txBox="1"/>
        </xdr:nvSpPr>
        <xdr:spPr>
          <a:xfrm>
            <a:off x="2416614" y="13226144"/>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B2F20C9-AFF6-4E55-A324-6CC66AE5973B}"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27</xdr:col>
      <xdr:colOff>164286</xdr:colOff>
      <xdr:row>40</xdr:row>
      <xdr:rowOff>131662</xdr:rowOff>
    </xdr:from>
    <xdr:to>
      <xdr:col>27</xdr:col>
      <xdr:colOff>488349</xdr:colOff>
      <xdr:row>42</xdr:row>
      <xdr:rowOff>124803</xdr:rowOff>
    </xdr:to>
    <xdr:grpSp>
      <xdr:nvGrpSpPr>
        <xdr:cNvPr id="2480" name="Group 2479">
          <a:extLst>
            <a:ext uri="{FF2B5EF4-FFF2-40B4-BE49-F238E27FC236}">
              <a16:creationId xmlns:a16="http://schemas.microsoft.com/office/drawing/2014/main" id="{374D1A47-ED7C-4C19-A49E-8E0BDBB6EF54}"/>
            </a:ext>
          </a:extLst>
        </xdr:cNvPr>
        <xdr:cNvGrpSpPr/>
      </xdr:nvGrpSpPr>
      <xdr:grpSpPr>
        <a:xfrm>
          <a:off x="16696965" y="7275412"/>
          <a:ext cx="324063" cy="374141"/>
          <a:chOff x="2373055" y="13226144"/>
          <a:chExt cx="324063" cy="374141"/>
        </a:xfrm>
      </xdr:grpSpPr>
      <xdr:sp macro="" textlink="'Pivot overview'!$BE$5">
        <xdr:nvSpPr>
          <xdr:cNvPr id="3343" name="TextBox 3342">
            <a:extLst>
              <a:ext uri="{FF2B5EF4-FFF2-40B4-BE49-F238E27FC236}">
                <a16:creationId xmlns:a16="http://schemas.microsoft.com/office/drawing/2014/main" id="{4F60360A-E1CE-AB39-288E-3ECEC8418DDD}"/>
              </a:ext>
            </a:extLst>
          </xdr:cNvPr>
          <xdr:cNvSpPr txBox="1"/>
        </xdr:nvSpPr>
        <xdr:spPr>
          <a:xfrm>
            <a:off x="2373055" y="132261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3936E45-8473-460C-836B-2702860792EF}" type="TxLink">
              <a:rPr lang="en-US" sz="1800" b="0" i="0" u="none" strike="noStrike">
                <a:solidFill>
                  <a:srgbClr val="004AB8"/>
                </a:solidFill>
                <a:latin typeface="Calibri"/>
                <a:ea typeface="Calibri"/>
                <a:cs typeface="Calibri"/>
              </a:rPr>
              <a:pPr algn="ctr"/>
              <a:t> </a:t>
            </a:fld>
            <a:endParaRPr lang="en-PH" sz="1100"/>
          </a:p>
        </xdr:txBody>
      </xdr:sp>
      <xdr:sp macro="" textlink="'Pivot overview'!$BG$5">
        <xdr:nvSpPr>
          <xdr:cNvPr id="3344" name="TextBox 3343">
            <a:extLst>
              <a:ext uri="{FF2B5EF4-FFF2-40B4-BE49-F238E27FC236}">
                <a16:creationId xmlns:a16="http://schemas.microsoft.com/office/drawing/2014/main" id="{7D5CAA36-213E-D990-19D0-D5BE2B778BAC}"/>
              </a:ext>
            </a:extLst>
          </xdr:cNvPr>
          <xdr:cNvSpPr txBox="1"/>
        </xdr:nvSpPr>
        <xdr:spPr>
          <a:xfrm>
            <a:off x="2416656" y="132261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B2F20C9-AFF6-4E55-A324-6CC66AE5973B}"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25</xdr:col>
      <xdr:colOff>585077</xdr:colOff>
      <xdr:row>39</xdr:row>
      <xdr:rowOff>117022</xdr:rowOff>
    </xdr:from>
    <xdr:to>
      <xdr:col>26</xdr:col>
      <xdr:colOff>296819</xdr:colOff>
      <xdr:row>41</xdr:row>
      <xdr:rowOff>110163</xdr:rowOff>
    </xdr:to>
    <xdr:grpSp>
      <xdr:nvGrpSpPr>
        <xdr:cNvPr id="3345" name="Group 3344">
          <a:extLst>
            <a:ext uri="{FF2B5EF4-FFF2-40B4-BE49-F238E27FC236}">
              <a16:creationId xmlns:a16="http://schemas.microsoft.com/office/drawing/2014/main" id="{96F4B55B-A1DE-4C8C-952A-24981562D855}"/>
            </a:ext>
          </a:extLst>
        </xdr:cNvPr>
        <xdr:cNvGrpSpPr/>
      </xdr:nvGrpSpPr>
      <xdr:grpSpPr>
        <a:xfrm>
          <a:off x="15893113" y="7070272"/>
          <a:ext cx="324063" cy="374141"/>
          <a:chOff x="2372996" y="13226144"/>
          <a:chExt cx="324181" cy="374141"/>
        </a:xfrm>
      </xdr:grpSpPr>
      <xdr:sp macro="" textlink="'Pivot overview'!$BE$5">
        <xdr:nvSpPr>
          <xdr:cNvPr id="3346" name="TextBox 3345">
            <a:extLst>
              <a:ext uri="{FF2B5EF4-FFF2-40B4-BE49-F238E27FC236}">
                <a16:creationId xmlns:a16="http://schemas.microsoft.com/office/drawing/2014/main" id="{552E5039-E2C6-2EFF-375F-B7505255CB57}"/>
              </a:ext>
            </a:extLst>
          </xdr:cNvPr>
          <xdr:cNvSpPr txBox="1"/>
        </xdr:nvSpPr>
        <xdr:spPr>
          <a:xfrm>
            <a:off x="2372996" y="13226144"/>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3936E45-8473-460C-836B-2702860792EF}" type="TxLink">
              <a:rPr lang="en-US" sz="1800" b="0" i="0" u="none" strike="noStrike">
                <a:solidFill>
                  <a:srgbClr val="004AB8"/>
                </a:solidFill>
                <a:latin typeface="Calibri"/>
                <a:ea typeface="Calibri"/>
                <a:cs typeface="Calibri"/>
              </a:rPr>
              <a:pPr algn="ctr"/>
              <a:t> </a:t>
            </a:fld>
            <a:endParaRPr lang="en-PH" sz="1100"/>
          </a:p>
        </xdr:txBody>
      </xdr:sp>
      <xdr:sp macro="" textlink="'Pivot overview'!$BG$5">
        <xdr:nvSpPr>
          <xdr:cNvPr id="3347" name="TextBox 3346">
            <a:extLst>
              <a:ext uri="{FF2B5EF4-FFF2-40B4-BE49-F238E27FC236}">
                <a16:creationId xmlns:a16="http://schemas.microsoft.com/office/drawing/2014/main" id="{6AE5BFD3-F61D-0CFE-6EDA-A4F730A21E7C}"/>
              </a:ext>
            </a:extLst>
          </xdr:cNvPr>
          <xdr:cNvSpPr txBox="1"/>
        </xdr:nvSpPr>
        <xdr:spPr>
          <a:xfrm>
            <a:off x="2416614" y="13226144"/>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B2F20C9-AFF6-4E55-A324-6CC66AE5973B}"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26</xdr:col>
      <xdr:colOff>142905</xdr:colOff>
      <xdr:row>40</xdr:row>
      <xdr:rowOff>65846</xdr:rowOff>
    </xdr:from>
    <xdr:to>
      <xdr:col>26</xdr:col>
      <xdr:colOff>447801</xdr:colOff>
      <xdr:row>42</xdr:row>
      <xdr:rowOff>58987</xdr:rowOff>
    </xdr:to>
    <xdr:grpSp>
      <xdr:nvGrpSpPr>
        <xdr:cNvPr id="3348" name="Group 3347">
          <a:extLst>
            <a:ext uri="{FF2B5EF4-FFF2-40B4-BE49-F238E27FC236}">
              <a16:creationId xmlns:a16="http://schemas.microsoft.com/office/drawing/2014/main" id="{E0C7BAFA-98DA-478B-AF77-12B371208062}"/>
            </a:ext>
          </a:extLst>
        </xdr:cNvPr>
        <xdr:cNvGrpSpPr/>
      </xdr:nvGrpSpPr>
      <xdr:grpSpPr>
        <a:xfrm>
          <a:off x="16063262" y="7209596"/>
          <a:ext cx="304896" cy="374141"/>
          <a:chOff x="4257704" y="13011682"/>
          <a:chExt cx="304896" cy="374141"/>
        </a:xfrm>
      </xdr:grpSpPr>
      <xdr:sp macro="" textlink="'Pivot overview'!$BD$5">
        <xdr:nvSpPr>
          <xdr:cNvPr id="3349" name="TextBox 3348">
            <a:extLst>
              <a:ext uri="{FF2B5EF4-FFF2-40B4-BE49-F238E27FC236}">
                <a16:creationId xmlns:a16="http://schemas.microsoft.com/office/drawing/2014/main" id="{8F85F2DA-1061-F000-93A4-C31F1F35B599}"/>
              </a:ext>
            </a:extLst>
          </xdr:cNvPr>
          <xdr:cNvSpPr txBox="1"/>
        </xdr:nvSpPr>
        <xdr:spPr>
          <a:xfrm>
            <a:off x="4257704" y="13011682"/>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F254102-DE65-4E34-B21E-702D0B6A02EE}" type="TxLink">
              <a:rPr lang="en-US" sz="1800" b="0" i="0" u="none" strike="noStrike">
                <a:solidFill>
                  <a:srgbClr val="0066FF"/>
                </a:solidFill>
                <a:latin typeface="Calibri"/>
                <a:ea typeface="Calibri"/>
                <a:cs typeface="Calibri"/>
              </a:rPr>
              <a:pPr algn="ctr"/>
              <a:t> </a:t>
            </a:fld>
            <a:endParaRPr lang="en-PH" sz="1100"/>
          </a:p>
        </xdr:txBody>
      </xdr:sp>
      <xdr:sp macro="" textlink="'Pivot overview'!$BF$5">
        <xdr:nvSpPr>
          <xdr:cNvPr id="3350" name="TextBox 3349">
            <a:extLst>
              <a:ext uri="{FF2B5EF4-FFF2-40B4-BE49-F238E27FC236}">
                <a16:creationId xmlns:a16="http://schemas.microsoft.com/office/drawing/2014/main" id="{97F7D4B5-EC99-BA48-E916-76039EC464F4}"/>
              </a:ext>
            </a:extLst>
          </xdr:cNvPr>
          <xdr:cNvSpPr txBox="1"/>
        </xdr:nvSpPr>
        <xdr:spPr>
          <a:xfrm>
            <a:off x="4291722" y="13011682"/>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9FCD3FF-529B-4C99-A4D1-55CA9803B991}"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26</xdr:col>
      <xdr:colOff>299327</xdr:colOff>
      <xdr:row>41</xdr:row>
      <xdr:rowOff>48986</xdr:rowOff>
    </xdr:from>
    <xdr:to>
      <xdr:col>27</xdr:col>
      <xdr:colOff>11068</xdr:colOff>
      <xdr:row>43</xdr:row>
      <xdr:rowOff>42127</xdr:rowOff>
    </xdr:to>
    <xdr:grpSp>
      <xdr:nvGrpSpPr>
        <xdr:cNvPr id="3369" name="Group 3368">
          <a:extLst>
            <a:ext uri="{FF2B5EF4-FFF2-40B4-BE49-F238E27FC236}">
              <a16:creationId xmlns:a16="http://schemas.microsoft.com/office/drawing/2014/main" id="{B7B8B349-FFE8-48E6-9973-67ED49497480}"/>
            </a:ext>
          </a:extLst>
        </xdr:cNvPr>
        <xdr:cNvGrpSpPr/>
      </xdr:nvGrpSpPr>
      <xdr:grpSpPr>
        <a:xfrm>
          <a:off x="16219684" y="7383236"/>
          <a:ext cx="324063" cy="374141"/>
          <a:chOff x="2372996" y="13226144"/>
          <a:chExt cx="324181" cy="374141"/>
        </a:xfrm>
      </xdr:grpSpPr>
      <xdr:sp macro="" textlink="'Pivot overview'!$BE$5">
        <xdr:nvSpPr>
          <xdr:cNvPr id="3370" name="TextBox 3369">
            <a:extLst>
              <a:ext uri="{FF2B5EF4-FFF2-40B4-BE49-F238E27FC236}">
                <a16:creationId xmlns:a16="http://schemas.microsoft.com/office/drawing/2014/main" id="{45636718-4048-2919-178C-11E63549289C}"/>
              </a:ext>
            </a:extLst>
          </xdr:cNvPr>
          <xdr:cNvSpPr txBox="1"/>
        </xdr:nvSpPr>
        <xdr:spPr>
          <a:xfrm>
            <a:off x="2372996" y="13226144"/>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3936E45-8473-460C-836B-2702860792EF}" type="TxLink">
              <a:rPr lang="en-US" sz="1800" b="0" i="0" u="none" strike="noStrike">
                <a:solidFill>
                  <a:srgbClr val="004AB8"/>
                </a:solidFill>
                <a:latin typeface="Calibri"/>
                <a:ea typeface="Calibri"/>
                <a:cs typeface="Calibri"/>
              </a:rPr>
              <a:pPr algn="ctr"/>
              <a:t> </a:t>
            </a:fld>
            <a:endParaRPr lang="en-PH" sz="1100"/>
          </a:p>
        </xdr:txBody>
      </xdr:sp>
      <xdr:sp macro="" textlink="'Pivot overview'!$BG$5">
        <xdr:nvSpPr>
          <xdr:cNvPr id="3371" name="TextBox 3370">
            <a:extLst>
              <a:ext uri="{FF2B5EF4-FFF2-40B4-BE49-F238E27FC236}">
                <a16:creationId xmlns:a16="http://schemas.microsoft.com/office/drawing/2014/main" id="{18567C11-14F3-0F9A-D28C-AD87514FB66E}"/>
              </a:ext>
            </a:extLst>
          </xdr:cNvPr>
          <xdr:cNvSpPr txBox="1"/>
        </xdr:nvSpPr>
        <xdr:spPr>
          <a:xfrm>
            <a:off x="2416614" y="13226144"/>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B2F20C9-AFF6-4E55-A324-6CC66AE5973B}"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26</xdr:col>
      <xdr:colOff>600161</xdr:colOff>
      <xdr:row>42</xdr:row>
      <xdr:rowOff>142046</xdr:rowOff>
    </xdr:from>
    <xdr:to>
      <xdr:col>27</xdr:col>
      <xdr:colOff>292624</xdr:colOff>
      <xdr:row>44</xdr:row>
      <xdr:rowOff>135187</xdr:rowOff>
    </xdr:to>
    <xdr:grpSp>
      <xdr:nvGrpSpPr>
        <xdr:cNvPr id="3357" name="Group 3356">
          <a:extLst>
            <a:ext uri="{FF2B5EF4-FFF2-40B4-BE49-F238E27FC236}">
              <a16:creationId xmlns:a16="http://schemas.microsoft.com/office/drawing/2014/main" id="{9D5B113A-185A-4029-B728-8F3E091D0BF5}"/>
            </a:ext>
          </a:extLst>
        </xdr:cNvPr>
        <xdr:cNvGrpSpPr/>
      </xdr:nvGrpSpPr>
      <xdr:grpSpPr>
        <a:xfrm>
          <a:off x="16520518" y="7666796"/>
          <a:ext cx="304785" cy="374141"/>
          <a:chOff x="4257704" y="13011682"/>
          <a:chExt cx="304896" cy="374141"/>
        </a:xfrm>
      </xdr:grpSpPr>
      <xdr:sp macro="" textlink="'Pivot overview'!$BD$5">
        <xdr:nvSpPr>
          <xdr:cNvPr id="3358" name="TextBox 3357">
            <a:extLst>
              <a:ext uri="{FF2B5EF4-FFF2-40B4-BE49-F238E27FC236}">
                <a16:creationId xmlns:a16="http://schemas.microsoft.com/office/drawing/2014/main" id="{91D0B47A-2C7D-4E34-AF16-4DB83C71A9E3}"/>
              </a:ext>
            </a:extLst>
          </xdr:cNvPr>
          <xdr:cNvSpPr txBox="1"/>
        </xdr:nvSpPr>
        <xdr:spPr>
          <a:xfrm>
            <a:off x="4257704" y="13011682"/>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F254102-DE65-4E34-B21E-702D0B6A02EE}" type="TxLink">
              <a:rPr lang="en-US" sz="1800" b="0" i="0" u="none" strike="noStrike">
                <a:solidFill>
                  <a:srgbClr val="0066FF"/>
                </a:solidFill>
                <a:latin typeface="Calibri"/>
                <a:ea typeface="Calibri"/>
                <a:cs typeface="Calibri"/>
              </a:rPr>
              <a:pPr algn="ctr"/>
              <a:t> </a:t>
            </a:fld>
            <a:endParaRPr lang="en-PH" sz="1100"/>
          </a:p>
        </xdr:txBody>
      </xdr:sp>
      <xdr:sp macro="" textlink="'Pivot overview'!$BF$5">
        <xdr:nvSpPr>
          <xdr:cNvPr id="3359" name="TextBox 3358">
            <a:extLst>
              <a:ext uri="{FF2B5EF4-FFF2-40B4-BE49-F238E27FC236}">
                <a16:creationId xmlns:a16="http://schemas.microsoft.com/office/drawing/2014/main" id="{41C1687B-CC0C-5A27-A2D4-A5463FA9B51E}"/>
              </a:ext>
            </a:extLst>
          </xdr:cNvPr>
          <xdr:cNvSpPr txBox="1"/>
        </xdr:nvSpPr>
        <xdr:spPr>
          <a:xfrm>
            <a:off x="4291680" y="13011682"/>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9FCD3FF-529B-4C99-A4D1-55CA9803B991}"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19</xdr:col>
      <xdr:colOff>189113</xdr:colOff>
      <xdr:row>51</xdr:row>
      <xdr:rowOff>39696</xdr:rowOff>
    </xdr:from>
    <xdr:to>
      <xdr:col>19</xdr:col>
      <xdr:colOff>513176</xdr:colOff>
      <xdr:row>53</xdr:row>
      <xdr:rowOff>32837</xdr:rowOff>
    </xdr:to>
    <xdr:grpSp>
      <xdr:nvGrpSpPr>
        <xdr:cNvPr id="3387" name="Group 3386">
          <a:extLst>
            <a:ext uri="{FF2B5EF4-FFF2-40B4-BE49-F238E27FC236}">
              <a16:creationId xmlns:a16="http://schemas.microsoft.com/office/drawing/2014/main" id="{EF2B1291-5150-476D-929B-24E8E996F84B}"/>
            </a:ext>
          </a:extLst>
        </xdr:cNvPr>
        <xdr:cNvGrpSpPr/>
      </xdr:nvGrpSpPr>
      <xdr:grpSpPr>
        <a:xfrm>
          <a:off x="11823220" y="9278946"/>
          <a:ext cx="324063" cy="374141"/>
          <a:chOff x="5092060" y="12508217"/>
          <a:chExt cx="323472" cy="374141"/>
        </a:xfrm>
      </xdr:grpSpPr>
      <xdr:sp macro="" textlink="'Pivot overview'!$BD$3">
        <xdr:nvSpPr>
          <xdr:cNvPr id="3388" name="TextBox 3387">
            <a:extLst>
              <a:ext uri="{FF2B5EF4-FFF2-40B4-BE49-F238E27FC236}">
                <a16:creationId xmlns:a16="http://schemas.microsoft.com/office/drawing/2014/main" id="{9DC60558-263E-A822-46F0-BC43745A0BA4}"/>
              </a:ext>
            </a:extLst>
          </xdr:cNvPr>
          <xdr:cNvSpPr txBox="1"/>
        </xdr:nvSpPr>
        <xdr:spPr>
          <a:xfrm>
            <a:off x="5101347" y="12508217"/>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EE21A08-5BFE-477B-A781-2BCF99351B7B}" type="TxLink">
              <a:rPr lang="en-US" sz="1800" b="0" i="0" u="none" strike="noStrike">
                <a:solidFill>
                  <a:srgbClr val="00B0F0"/>
                </a:solidFill>
                <a:latin typeface="Calibri"/>
                <a:ea typeface="Calibri"/>
                <a:cs typeface="Calibri"/>
              </a:rPr>
              <a:pPr algn="ctr"/>
              <a:t>●</a:t>
            </a:fld>
            <a:endParaRPr lang="en-PH" sz="1100"/>
          </a:p>
        </xdr:txBody>
      </xdr:sp>
      <xdr:sp macro="" textlink="'Pivot overview'!$BF$3">
        <xdr:nvSpPr>
          <xdr:cNvPr id="3389" name="TextBox 3388">
            <a:extLst>
              <a:ext uri="{FF2B5EF4-FFF2-40B4-BE49-F238E27FC236}">
                <a16:creationId xmlns:a16="http://schemas.microsoft.com/office/drawing/2014/main" id="{DB068B7E-8D73-C6D1-D96D-4FADE1888891}"/>
              </a:ext>
            </a:extLst>
          </xdr:cNvPr>
          <xdr:cNvSpPr txBox="1"/>
        </xdr:nvSpPr>
        <xdr:spPr>
          <a:xfrm>
            <a:off x="5092060" y="12508217"/>
            <a:ext cx="32347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ACD8E51-7B79-4C43-B694-37787BBEDBC4}" type="TxLink">
              <a:rPr lang="en-US" sz="1800" b="0" i="0" u="none" strike="noStrike">
                <a:solidFill>
                  <a:srgbClr val="E917EE"/>
                </a:solidFill>
                <a:latin typeface="Calibri"/>
                <a:ea typeface="Calibri"/>
                <a:cs typeface="Calibri"/>
              </a:rPr>
              <a:pPr algn="ctr"/>
              <a:t> </a:t>
            </a:fld>
            <a:endParaRPr lang="en-PH" sz="1100"/>
          </a:p>
        </xdr:txBody>
      </xdr:sp>
    </xdr:grpSp>
    <xdr:clientData/>
  </xdr:twoCellAnchor>
  <xdr:twoCellAnchor>
    <xdr:from>
      <xdr:col>19</xdr:col>
      <xdr:colOff>170356</xdr:colOff>
      <xdr:row>58</xdr:row>
      <xdr:rowOff>144886</xdr:rowOff>
    </xdr:from>
    <xdr:to>
      <xdr:col>19</xdr:col>
      <xdr:colOff>494419</xdr:colOff>
      <xdr:row>60</xdr:row>
      <xdr:rowOff>138027</xdr:rowOff>
    </xdr:to>
    <xdr:grpSp>
      <xdr:nvGrpSpPr>
        <xdr:cNvPr id="3423" name="Group 3422">
          <a:extLst>
            <a:ext uri="{FF2B5EF4-FFF2-40B4-BE49-F238E27FC236}">
              <a16:creationId xmlns:a16="http://schemas.microsoft.com/office/drawing/2014/main" id="{5D531F26-D62D-4C07-984A-14FAE761F9EE}"/>
            </a:ext>
          </a:extLst>
        </xdr:cNvPr>
        <xdr:cNvGrpSpPr/>
      </xdr:nvGrpSpPr>
      <xdr:grpSpPr>
        <a:xfrm>
          <a:off x="11804463" y="10717636"/>
          <a:ext cx="324063" cy="374141"/>
          <a:chOff x="5091764" y="12508217"/>
          <a:chExt cx="324063" cy="374141"/>
        </a:xfrm>
      </xdr:grpSpPr>
      <xdr:sp macro="" textlink="'Pivot overview'!$BD$3">
        <xdr:nvSpPr>
          <xdr:cNvPr id="3424" name="TextBox 3423">
            <a:extLst>
              <a:ext uri="{FF2B5EF4-FFF2-40B4-BE49-F238E27FC236}">
                <a16:creationId xmlns:a16="http://schemas.microsoft.com/office/drawing/2014/main" id="{2C696C61-2A7E-157D-488B-A94AC9F95B04}"/>
              </a:ext>
            </a:extLst>
          </xdr:cNvPr>
          <xdr:cNvSpPr txBox="1"/>
        </xdr:nvSpPr>
        <xdr:spPr>
          <a:xfrm>
            <a:off x="5101347" y="12508217"/>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EE21A08-5BFE-477B-A781-2BCF99351B7B}" type="TxLink">
              <a:rPr lang="en-US" sz="1800" b="0" i="0" u="none" strike="noStrike">
                <a:solidFill>
                  <a:srgbClr val="00B0F0"/>
                </a:solidFill>
                <a:latin typeface="Calibri"/>
                <a:ea typeface="Calibri"/>
                <a:cs typeface="Calibri"/>
              </a:rPr>
              <a:pPr algn="ctr"/>
              <a:t>●</a:t>
            </a:fld>
            <a:endParaRPr lang="en-PH" sz="1100"/>
          </a:p>
        </xdr:txBody>
      </xdr:sp>
      <xdr:sp macro="" textlink="'Pivot overview'!$BF$3">
        <xdr:nvSpPr>
          <xdr:cNvPr id="3425" name="TextBox 3424">
            <a:extLst>
              <a:ext uri="{FF2B5EF4-FFF2-40B4-BE49-F238E27FC236}">
                <a16:creationId xmlns:a16="http://schemas.microsoft.com/office/drawing/2014/main" id="{96910B40-C447-6EB2-1836-9E1A47E94BE5}"/>
              </a:ext>
            </a:extLst>
          </xdr:cNvPr>
          <xdr:cNvSpPr txBox="1"/>
        </xdr:nvSpPr>
        <xdr:spPr>
          <a:xfrm>
            <a:off x="5091764" y="12508217"/>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ACD8E51-7B79-4C43-B694-37787BBEDBC4}" type="TxLink">
              <a:rPr lang="en-US" sz="1800" b="0" i="0" u="none" strike="noStrike">
                <a:solidFill>
                  <a:srgbClr val="E917EE"/>
                </a:solidFill>
                <a:latin typeface="Calibri"/>
                <a:ea typeface="Calibri"/>
                <a:cs typeface="Calibri"/>
              </a:rPr>
              <a:pPr algn="ctr"/>
              <a:t> </a:t>
            </a:fld>
            <a:endParaRPr lang="en-PH" sz="1100"/>
          </a:p>
        </xdr:txBody>
      </xdr:sp>
    </xdr:grpSp>
    <xdr:clientData/>
  </xdr:twoCellAnchor>
  <xdr:twoCellAnchor>
    <xdr:from>
      <xdr:col>18</xdr:col>
      <xdr:colOff>188081</xdr:colOff>
      <xdr:row>54</xdr:row>
      <xdr:rowOff>4782</xdr:rowOff>
    </xdr:from>
    <xdr:to>
      <xdr:col>18</xdr:col>
      <xdr:colOff>512144</xdr:colOff>
      <xdr:row>55</xdr:row>
      <xdr:rowOff>188423</xdr:rowOff>
    </xdr:to>
    <xdr:grpSp>
      <xdr:nvGrpSpPr>
        <xdr:cNvPr id="3435" name="Group 3434">
          <a:extLst>
            <a:ext uri="{FF2B5EF4-FFF2-40B4-BE49-F238E27FC236}">
              <a16:creationId xmlns:a16="http://schemas.microsoft.com/office/drawing/2014/main" id="{C04DB669-1EEF-43C3-9B58-2DBE277C3C14}"/>
            </a:ext>
          </a:extLst>
        </xdr:cNvPr>
        <xdr:cNvGrpSpPr/>
      </xdr:nvGrpSpPr>
      <xdr:grpSpPr>
        <a:xfrm>
          <a:off x="11209867" y="9815532"/>
          <a:ext cx="324063" cy="374141"/>
          <a:chOff x="5611556" y="12845144"/>
          <a:chExt cx="324063" cy="374141"/>
        </a:xfrm>
      </xdr:grpSpPr>
      <xdr:sp macro="" textlink="'Pivot overview'!$BE$3">
        <xdr:nvSpPr>
          <xdr:cNvPr id="3436" name="TextBox 3435">
            <a:extLst>
              <a:ext uri="{FF2B5EF4-FFF2-40B4-BE49-F238E27FC236}">
                <a16:creationId xmlns:a16="http://schemas.microsoft.com/office/drawing/2014/main" id="{D7BF0E60-5135-C019-5D70-CDB27AB3ABA1}"/>
              </a:ext>
            </a:extLst>
          </xdr:cNvPr>
          <xdr:cNvSpPr txBox="1"/>
        </xdr:nvSpPr>
        <xdr:spPr>
          <a:xfrm>
            <a:off x="5655157" y="128451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437" name="TextBox 3436">
            <a:extLst>
              <a:ext uri="{FF2B5EF4-FFF2-40B4-BE49-F238E27FC236}">
                <a16:creationId xmlns:a16="http://schemas.microsoft.com/office/drawing/2014/main" id="{0BE169E2-A4EF-6A62-D3AD-577F1332DEC6}"/>
              </a:ext>
            </a:extLst>
          </xdr:cNvPr>
          <xdr:cNvSpPr txBox="1"/>
        </xdr:nvSpPr>
        <xdr:spPr>
          <a:xfrm>
            <a:off x="5611556" y="128451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18</xdr:col>
      <xdr:colOff>437574</xdr:colOff>
      <xdr:row>57</xdr:row>
      <xdr:rowOff>170790</xdr:rowOff>
    </xdr:from>
    <xdr:to>
      <xdr:col>19</xdr:col>
      <xdr:colOff>149316</xdr:colOff>
      <xdr:row>59</xdr:row>
      <xdr:rowOff>163931</xdr:rowOff>
    </xdr:to>
    <xdr:grpSp>
      <xdr:nvGrpSpPr>
        <xdr:cNvPr id="3442" name="Group 3441">
          <a:extLst>
            <a:ext uri="{FF2B5EF4-FFF2-40B4-BE49-F238E27FC236}">
              <a16:creationId xmlns:a16="http://schemas.microsoft.com/office/drawing/2014/main" id="{DCBD08AC-4F66-4A74-B23E-F4A5658B2398}"/>
            </a:ext>
          </a:extLst>
        </xdr:cNvPr>
        <xdr:cNvGrpSpPr/>
      </xdr:nvGrpSpPr>
      <xdr:grpSpPr>
        <a:xfrm>
          <a:off x="11459360" y="10553040"/>
          <a:ext cx="324063" cy="374141"/>
          <a:chOff x="5613338" y="12845144"/>
          <a:chExt cx="320500" cy="374141"/>
        </a:xfrm>
      </xdr:grpSpPr>
      <xdr:sp macro="" textlink="'Pivot overview'!$BE$3">
        <xdr:nvSpPr>
          <xdr:cNvPr id="3443" name="TextBox 3442">
            <a:extLst>
              <a:ext uri="{FF2B5EF4-FFF2-40B4-BE49-F238E27FC236}">
                <a16:creationId xmlns:a16="http://schemas.microsoft.com/office/drawing/2014/main" id="{FDC0B7F6-8B2B-BB63-7331-4B29B927ECEF}"/>
              </a:ext>
            </a:extLst>
          </xdr:cNvPr>
          <xdr:cNvSpPr txBox="1"/>
        </xdr:nvSpPr>
        <xdr:spPr>
          <a:xfrm>
            <a:off x="5656460" y="12845144"/>
            <a:ext cx="23425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444" name="TextBox 3443">
            <a:extLst>
              <a:ext uri="{FF2B5EF4-FFF2-40B4-BE49-F238E27FC236}">
                <a16:creationId xmlns:a16="http://schemas.microsoft.com/office/drawing/2014/main" id="{5086ABDB-0C72-0C38-360B-ACC902288770}"/>
              </a:ext>
            </a:extLst>
          </xdr:cNvPr>
          <xdr:cNvSpPr txBox="1"/>
        </xdr:nvSpPr>
        <xdr:spPr>
          <a:xfrm>
            <a:off x="5613338" y="12845144"/>
            <a:ext cx="3205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19</xdr:col>
      <xdr:colOff>44892</xdr:colOff>
      <xdr:row>57</xdr:row>
      <xdr:rowOff>69478</xdr:rowOff>
    </xdr:from>
    <xdr:to>
      <xdr:col>19</xdr:col>
      <xdr:colOff>368955</xdr:colOff>
      <xdr:row>59</xdr:row>
      <xdr:rowOff>62619</xdr:rowOff>
    </xdr:to>
    <xdr:grpSp>
      <xdr:nvGrpSpPr>
        <xdr:cNvPr id="3464" name="Group 3463">
          <a:extLst>
            <a:ext uri="{FF2B5EF4-FFF2-40B4-BE49-F238E27FC236}">
              <a16:creationId xmlns:a16="http://schemas.microsoft.com/office/drawing/2014/main" id="{A17D0B84-3220-48C1-8A50-9A566036BC66}"/>
            </a:ext>
          </a:extLst>
        </xdr:cNvPr>
        <xdr:cNvGrpSpPr/>
      </xdr:nvGrpSpPr>
      <xdr:grpSpPr>
        <a:xfrm>
          <a:off x="11678999" y="10451728"/>
          <a:ext cx="324063" cy="374141"/>
          <a:chOff x="5611556" y="12848309"/>
          <a:chExt cx="324063" cy="367811"/>
        </a:xfrm>
      </xdr:grpSpPr>
      <xdr:sp macro="" textlink="'Pivot overview'!$BE$3">
        <xdr:nvSpPr>
          <xdr:cNvPr id="3465" name="TextBox 3464">
            <a:extLst>
              <a:ext uri="{FF2B5EF4-FFF2-40B4-BE49-F238E27FC236}">
                <a16:creationId xmlns:a16="http://schemas.microsoft.com/office/drawing/2014/main" id="{902B0008-4A4B-550A-8A34-4C40CBD2D7EB}"/>
              </a:ext>
            </a:extLst>
          </xdr:cNvPr>
          <xdr:cNvSpPr txBox="1"/>
        </xdr:nvSpPr>
        <xdr:spPr>
          <a:xfrm>
            <a:off x="5655157" y="12848309"/>
            <a:ext cx="236860" cy="367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508" name="TextBox 3507">
            <a:extLst>
              <a:ext uri="{FF2B5EF4-FFF2-40B4-BE49-F238E27FC236}">
                <a16:creationId xmlns:a16="http://schemas.microsoft.com/office/drawing/2014/main" id="{6CC4B9C7-E590-D818-437B-325555A91C34}"/>
              </a:ext>
            </a:extLst>
          </xdr:cNvPr>
          <xdr:cNvSpPr txBox="1"/>
        </xdr:nvSpPr>
        <xdr:spPr>
          <a:xfrm>
            <a:off x="5611556" y="12848309"/>
            <a:ext cx="324063" cy="367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20</xdr:col>
      <xdr:colOff>63390</xdr:colOff>
      <xdr:row>54</xdr:row>
      <xdr:rowOff>70403</xdr:rowOff>
    </xdr:from>
    <xdr:to>
      <xdr:col>20</xdr:col>
      <xdr:colOff>387453</xdr:colOff>
      <xdr:row>56</xdr:row>
      <xdr:rowOff>63544</xdr:rowOff>
    </xdr:to>
    <xdr:grpSp>
      <xdr:nvGrpSpPr>
        <xdr:cNvPr id="3509" name="Group 3508">
          <a:extLst>
            <a:ext uri="{FF2B5EF4-FFF2-40B4-BE49-F238E27FC236}">
              <a16:creationId xmlns:a16="http://schemas.microsoft.com/office/drawing/2014/main" id="{39F48236-618A-46FA-99D0-083BFCF5C937}"/>
            </a:ext>
          </a:extLst>
        </xdr:cNvPr>
        <xdr:cNvGrpSpPr/>
      </xdr:nvGrpSpPr>
      <xdr:grpSpPr>
        <a:xfrm>
          <a:off x="12309819" y="9881153"/>
          <a:ext cx="324063" cy="374141"/>
          <a:chOff x="5611556" y="12845144"/>
          <a:chExt cx="324063" cy="374141"/>
        </a:xfrm>
      </xdr:grpSpPr>
      <xdr:sp macro="" textlink="'Pivot overview'!$BE$3">
        <xdr:nvSpPr>
          <xdr:cNvPr id="3510" name="TextBox 3509">
            <a:extLst>
              <a:ext uri="{FF2B5EF4-FFF2-40B4-BE49-F238E27FC236}">
                <a16:creationId xmlns:a16="http://schemas.microsoft.com/office/drawing/2014/main" id="{FF8DE1A4-32EC-1F29-FD2D-BCDDCBCB65B6}"/>
              </a:ext>
            </a:extLst>
          </xdr:cNvPr>
          <xdr:cNvSpPr txBox="1"/>
        </xdr:nvSpPr>
        <xdr:spPr>
          <a:xfrm>
            <a:off x="5655157" y="128451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511" name="TextBox 3510">
            <a:extLst>
              <a:ext uri="{FF2B5EF4-FFF2-40B4-BE49-F238E27FC236}">
                <a16:creationId xmlns:a16="http://schemas.microsoft.com/office/drawing/2014/main" id="{B5353475-2D7F-DF3B-6041-A9E5CF967C5F}"/>
              </a:ext>
            </a:extLst>
          </xdr:cNvPr>
          <xdr:cNvSpPr txBox="1"/>
        </xdr:nvSpPr>
        <xdr:spPr>
          <a:xfrm>
            <a:off x="5611556" y="128451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14</xdr:col>
      <xdr:colOff>475020</xdr:colOff>
      <xdr:row>34</xdr:row>
      <xdr:rowOff>188631</xdr:rowOff>
    </xdr:from>
    <xdr:to>
      <xdr:col>15</xdr:col>
      <xdr:colOff>193965</xdr:colOff>
      <xdr:row>36</xdr:row>
      <xdr:rowOff>181772</xdr:rowOff>
    </xdr:to>
    <xdr:grpSp>
      <xdr:nvGrpSpPr>
        <xdr:cNvPr id="3522" name="Group 3521">
          <a:extLst>
            <a:ext uri="{FF2B5EF4-FFF2-40B4-BE49-F238E27FC236}">
              <a16:creationId xmlns:a16="http://schemas.microsoft.com/office/drawing/2014/main" id="{7D694437-2C90-EADE-DE68-97258AD180D3}"/>
            </a:ext>
          </a:extLst>
        </xdr:cNvPr>
        <xdr:cNvGrpSpPr/>
      </xdr:nvGrpSpPr>
      <xdr:grpSpPr>
        <a:xfrm>
          <a:off x="9047520" y="6189381"/>
          <a:ext cx="331266" cy="374141"/>
          <a:chOff x="4119333" y="12808055"/>
          <a:chExt cx="324063" cy="374141"/>
        </a:xfrm>
      </xdr:grpSpPr>
      <xdr:sp macro="" textlink="'Pivot overview'!$BD$8">
        <xdr:nvSpPr>
          <xdr:cNvPr id="3520" name="TextBox 3519">
            <a:extLst>
              <a:ext uri="{FF2B5EF4-FFF2-40B4-BE49-F238E27FC236}">
                <a16:creationId xmlns:a16="http://schemas.microsoft.com/office/drawing/2014/main" id="{E8553759-FC7D-4507-B51A-B29B1D171A88}"/>
              </a:ext>
            </a:extLst>
          </xdr:cNvPr>
          <xdr:cNvSpPr txBox="1"/>
        </xdr:nvSpPr>
        <xdr:spPr>
          <a:xfrm>
            <a:off x="4128916" y="128080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26292B8-F752-45C1-8B98-51DBA7C26FA8}" type="TxLink">
              <a:rPr lang="en-US" sz="1800" b="0" i="0" u="none" strike="noStrike">
                <a:solidFill>
                  <a:srgbClr val="0066FF"/>
                </a:solidFill>
                <a:latin typeface="Calibri"/>
                <a:ea typeface="Calibri"/>
                <a:cs typeface="Calibri"/>
              </a:rPr>
              <a:pPr algn="ctr"/>
              <a:t> </a:t>
            </a:fld>
            <a:endParaRPr lang="en-PH" sz="1100"/>
          </a:p>
        </xdr:txBody>
      </xdr:sp>
      <xdr:sp macro="" textlink="'Pivot overview'!$BF$8">
        <xdr:nvSpPr>
          <xdr:cNvPr id="3521" name="TextBox 3520">
            <a:extLst>
              <a:ext uri="{FF2B5EF4-FFF2-40B4-BE49-F238E27FC236}">
                <a16:creationId xmlns:a16="http://schemas.microsoft.com/office/drawing/2014/main" id="{D5D4F71B-78BF-4411-80F5-8540004C408B}"/>
              </a:ext>
            </a:extLst>
          </xdr:cNvPr>
          <xdr:cNvSpPr txBox="1"/>
        </xdr:nvSpPr>
        <xdr:spPr>
          <a:xfrm>
            <a:off x="4119333" y="128080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E47B248-802A-4E80-8468-DE45D6A315E0}"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27</xdr:col>
      <xdr:colOff>324192</xdr:colOff>
      <xdr:row>42</xdr:row>
      <xdr:rowOff>22303</xdr:rowOff>
    </xdr:from>
    <xdr:to>
      <xdr:col>28</xdr:col>
      <xdr:colOff>9748</xdr:colOff>
      <xdr:row>44</xdr:row>
      <xdr:rowOff>15444</xdr:rowOff>
    </xdr:to>
    <xdr:grpSp>
      <xdr:nvGrpSpPr>
        <xdr:cNvPr id="3526" name="Group 3525">
          <a:extLst>
            <a:ext uri="{FF2B5EF4-FFF2-40B4-BE49-F238E27FC236}">
              <a16:creationId xmlns:a16="http://schemas.microsoft.com/office/drawing/2014/main" id="{2A463010-5B7A-4356-8033-DC096D168E30}"/>
            </a:ext>
          </a:extLst>
        </xdr:cNvPr>
        <xdr:cNvGrpSpPr/>
      </xdr:nvGrpSpPr>
      <xdr:grpSpPr>
        <a:xfrm>
          <a:off x="16856871" y="7547053"/>
          <a:ext cx="297877" cy="374141"/>
          <a:chOff x="4257704" y="13011682"/>
          <a:chExt cx="304896" cy="374141"/>
        </a:xfrm>
      </xdr:grpSpPr>
      <xdr:sp macro="" textlink="'Pivot overview'!$BD$5">
        <xdr:nvSpPr>
          <xdr:cNvPr id="3527" name="TextBox 3526">
            <a:extLst>
              <a:ext uri="{FF2B5EF4-FFF2-40B4-BE49-F238E27FC236}">
                <a16:creationId xmlns:a16="http://schemas.microsoft.com/office/drawing/2014/main" id="{6290082B-4C51-898C-BA07-835281B954C5}"/>
              </a:ext>
            </a:extLst>
          </xdr:cNvPr>
          <xdr:cNvSpPr txBox="1"/>
        </xdr:nvSpPr>
        <xdr:spPr>
          <a:xfrm>
            <a:off x="4257704" y="13011682"/>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F254102-DE65-4E34-B21E-702D0B6A02EE}" type="TxLink">
              <a:rPr lang="en-US" sz="1800" b="0" i="0" u="none" strike="noStrike">
                <a:solidFill>
                  <a:srgbClr val="0066FF"/>
                </a:solidFill>
                <a:latin typeface="Calibri"/>
                <a:ea typeface="Calibri"/>
                <a:cs typeface="Calibri"/>
              </a:rPr>
              <a:pPr algn="ctr"/>
              <a:t> </a:t>
            </a:fld>
            <a:endParaRPr lang="en-PH" sz="1100"/>
          </a:p>
        </xdr:txBody>
      </xdr:sp>
      <xdr:sp macro="" textlink="'Pivot overview'!$BF$5">
        <xdr:nvSpPr>
          <xdr:cNvPr id="3528" name="TextBox 3527">
            <a:extLst>
              <a:ext uri="{FF2B5EF4-FFF2-40B4-BE49-F238E27FC236}">
                <a16:creationId xmlns:a16="http://schemas.microsoft.com/office/drawing/2014/main" id="{684725D8-1AD2-5E71-2009-DCDD1AFEAD42}"/>
              </a:ext>
            </a:extLst>
          </xdr:cNvPr>
          <xdr:cNvSpPr txBox="1"/>
        </xdr:nvSpPr>
        <xdr:spPr>
          <a:xfrm>
            <a:off x="4288931" y="13011682"/>
            <a:ext cx="24244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9FCD3FF-529B-4C99-A4D1-55CA9803B991}"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15</xdr:col>
      <xdr:colOff>273635</xdr:colOff>
      <xdr:row>35</xdr:row>
      <xdr:rowOff>109709</xdr:rowOff>
    </xdr:from>
    <xdr:to>
      <xdr:col>15</xdr:col>
      <xdr:colOff>604901</xdr:colOff>
      <xdr:row>37</xdr:row>
      <xdr:rowOff>102850</xdr:rowOff>
    </xdr:to>
    <xdr:grpSp>
      <xdr:nvGrpSpPr>
        <xdr:cNvPr id="3529" name="Group 3528">
          <a:extLst>
            <a:ext uri="{FF2B5EF4-FFF2-40B4-BE49-F238E27FC236}">
              <a16:creationId xmlns:a16="http://schemas.microsoft.com/office/drawing/2014/main" id="{7854CF9B-9FA3-4842-B58A-296000B07292}"/>
            </a:ext>
          </a:extLst>
        </xdr:cNvPr>
        <xdr:cNvGrpSpPr/>
      </xdr:nvGrpSpPr>
      <xdr:grpSpPr>
        <a:xfrm>
          <a:off x="9458456" y="6300959"/>
          <a:ext cx="331266" cy="374141"/>
          <a:chOff x="4119333" y="12808055"/>
          <a:chExt cx="324063" cy="374141"/>
        </a:xfrm>
      </xdr:grpSpPr>
      <xdr:sp macro="" textlink="'Pivot overview'!$BD$8">
        <xdr:nvSpPr>
          <xdr:cNvPr id="3530" name="TextBox 3529">
            <a:extLst>
              <a:ext uri="{FF2B5EF4-FFF2-40B4-BE49-F238E27FC236}">
                <a16:creationId xmlns:a16="http://schemas.microsoft.com/office/drawing/2014/main" id="{F1FECD9F-CD6D-9138-3D92-7BA0902F63A8}"/>
              </a:ext>
            </a:extLst>
          </xdr:cNvPr>
          <xdr:cNvSpPr txBox="1"/>
        </xdr:nvSpPr>
        <xdr:spPr>
          <a:xfrm>
            <a:off x="4128916" y="128080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26292B8-F752-45C1-8B98-51DBA7C26FA8}" type="TxLink">
              <a:rPr lang="en-US" sz="1800" b="0" i="0" u="none" strike="noStrike">
                <a:solidFill>
                  <a:srgbClr val="0066FF"/>
                </a:solidFill>
                <a:latin typeface="Calibri"/>
                <a:ea typeface="Calibri"/>
                <a:cs typeface="Calibri"/>
              </a:rPr>
              <a:pPr algn="ctr"/>
              <a:t> </a:t>
            </a:fld>
            <a:endParaRPr lang="en-PH" sz="1100"/>
          </a:p>
        </xdr:txBody>
      </xdr:sp>
      <xdr:sp macro="" textlink="'Pivot overview'!$BF$8">
        <xdr:nvSpPr>
          <xdr:cNvPr id="3531" name="TextBox 3530">
            <a:extLst>
              <a:ext uri="{FF2B5EF4-FFF2-40B4-BE49-F238E27FC236}">
                <a16:creationId xmlns:a16="http://schemas.microsoft.com/office/drawing/2014/main" id="{700B6E91-6134-FAC3-1AC5-FD3CA10DDEE4}"/>
              </a:ext>
            </a:extLst>
          </xdr:cNvPr>
          <xdr:cNvSpPr txBox="1"/>
        </xdr:nvSpPr>
        <xdr:spPr>
          <a:xfrm>
            <a:off x="4119333" y="128080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E47B248-802A-4E80-8468-DE45D6A315E0}"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16</xdr:col>
      <xdr:colOff>317177</xdr:colOff>
      <xdr:row>34</xdr:row>
      <xdr:rowOff>30788</xdr:rowOff>
    </xdr:from>
    <xdr:to>
      <xdr:col>17</xdr:col>
      <xdr:colOff>36122</xdr:colOff>
      <xdr:row>36</xdr:row>
      <xdr:rowOff>23929</xdr:rowOff>
    </xdr:to>
    <xdr:grpSp>
      <xdr:nvGrpSpPr>
        <xdr:cNvPr id="3532" name="Group 3531">
          <a:extLst>
            <a:ext uri="{FF2B5EF4-FFF2-40B4-BE49-F238E27FC236}">
              <a16:creationId xmlns:a16="http://schemas.microsoft.com/office/drawing/2014/main" id="{FB605E80-1F02-457A-B3E5-FCC88377EAA6}"/>
            </a:ext>
          </a:extLst>
        </xdr:cNvPr>
        <xdr:cNvGrpSpPr/>
      </xdr:nvGrpSpPr>
      <xdr:grpSpPr>
        <a:xfrm>
          <a:off x="10114320" y="6031538"/>
          <a:ext cx="331266" cy="374141"/>
          <a:chOff x="4119333" y="12808055"/>
          <a:chExt cx="324063" cy="374141"/>
        </a:xfrm>
      </xdr:grpSpPr>
      <xdr:sp macro="" textlink="'Pivot overview'!$BD$8">
        <xdr:nvSpPr>
          <xdr:cNvPr id="3533" name="TextBox 3532">
            <a:extLst>
              <a:ext uri="{FF2B5EF4-FFF2-40B4-BE49-F238E27FC236}">
                <a16:creationId xmlns:a16="http://schemas.microsoft.com/office/drawing/2014/main" id="{6CC1E069-15BA-9F12-65E3-3951C44042E5}"/>
              </a:ext>
            </a:extLst>
          </xdr:cNvPr>
          <xdr:cNvSpPr txBox="1"/>
        </xdr:nvSpPr>
        <xdr:spPr>
          <a:xfrm>
            <a:off x="4128916" y="128080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26292B8-F752-45C1-8B98-51DBA7C26FA8}" type="TxLink">
              <a:rPr lang="en-US" sz="1800" b="0" i="0" u="none" strike="noStrike">
                <a:solidFill>
                  <a:srgbClr val="0066FF"/>
                </a:solidFill>
                <a:latin typeface="Calibri"/>
                <a:ea typeface="Calibri"/>
                <a:cs typeface="Calibri"/>
              </a:rPr>
              <a:pPr algn="ctr"/>
              <a:t> </a:t>
            </a:fld>
            <a:endParaRPr lang="en-PH" sz="1100"/>
          </a:p>
        </xdr:txBody>
      </xdr:sp>
      <xdr:sp macro="" textlink="'Pivot overview'!$BF$8">
        <xdr:nvSpPr>
          <xdr:cNvPr id="3534" name="TextBox 3533">
            <a:extLst>
              <a:ext uri="{FF2B5EF4-FFF2-40B4-BE49-F238E27FC236}">
                <a16:creationId xmlns:a16="http://schemas.microsoft.com/office/drawing/2014/main" id="{E6A795AD-5E0D-6084-5FC1-75328E958375}"/>
              </a:ext>
            </a:extLst>
          </xdr:cNvPr>
          <xdr:cNvSpPr txBox="1"/>
        </xdr:nvSpPr>
        <xdr:spPr>
          <a:xfrm>
            <a:off x="4119333" y="128080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E47B248-802A-4E80-8468-DE45D6A315E0}"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15</xdr:col>
      <xdr:colOff>224650</xdr:colOff>
      <xdr:row>38</xdr:row>
      <xdr:rowOff>19903</xdr:rowOff>
    </xdr:from>
    <xdr:to>
      <xdr:col>15</xdr:col>
      <xdr:colOff>555916</xdr:colOff>
      <xdr:row>40</xdr:row>
      <xdr:rowOff>13044</xdr:rowOff>
    </xdr:to>
    <xdr:grpSp>
      <xdr:nvGrpSpPr>
        <xdr:cNvPr id="3535" name="Group 3534">
          <a:extLst>
            <a:ext uri="{FF2B5EF4-FFF2-40B4-BE49-F238E27FC236}">
              <a16:creationId xmlns:a16="http://schemas.microsoft.com/office/drawing/2014/main" id="{7882A806-E6F3-4E31-817D-BC803DA1DE69}"/>
            </a:ext>
          </a:extLst>
        </xdr:cNvPr>
        <xdr:cNvGrpSpPr/>
      </xdr:nvGrpSpPr>
      <xdr:grpSpPr>
        <a:xfrm>
          <a:off x="9409471" y="6782653"/>
          <a:ext cx="331266" cy="374141"/>
          <a:chOff x="4119333" y="12808055"/>
          <a:chExt cx="324063" cy="374141"/>
        </a:xfrm>
      </xdr:grpSpPr>
      <xdr:sp macro="" textlink="'Pivot overview'!$BD$8">
        <xdr:nvSpPr>
          <xdr:cNvPr id="3536" name="TextBox 3535">
            <a:extLst>
              <a:ext uri="{FF2B5EF4-FFF2-40B4-BE49-F238E27FC236}">
                <a16:creationId xmlns:a16="http://schemas.microsoft.com/office/drawing/2014/main" id="{363014EF-55BE-05DD-23A8-CD9233C11C5A}"/>
              </a:ext>
            </a:extLst>
          </xdr:cNvPr>
          <xdr:cNvSpPr txBox="1"/>
        </xdr:nvSpPr>
        <xdr:spPr>
          <a:xfrm>
            <a:off x="4128916" y="128080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26292B8-F752-45C1-8B98-51DBA7C26FA8}" type="TxLink">
              <a:rPr lang="en-US" sz="1800" b="0" i="0" u="none" strike="noStrike">
                <a:solidFill>
                  <a:srgbClr val="0066FF"/>
                </a:solidFill>
                <a:latin typeface="Calibri"/>
                <a:ea typeface="Calibri"/>
                <a:cs typeface="Calibri"/>
              </a:rPr>
              <a:pPr algn="ctr"/>
              <a:t> </a:t>
            </a:fld>
            <a:endParaRPr lang="en-PH" sz="1100"/>
          </a:p>
        </xdr:txBody>
      </xdr:sp>
      <xdr:sp macro="" textlink="'Pivot overview'!$BF$8">
        <xdr:nvSpPr>
          <xdr:cNvPr id="3537" name="TextBox 3536">
            <a:extLst>
              <a:ext uri="{FF2B5EF4-FFF2-40B4-BE49-F238E27FC236}">
                <a16:creationId xmlns:a16="http://schemas.microsoft.com/office/drawing/2014/main" id="{A42D823B-735F-23DB-B994-B8F88E1269B9}"/>
              </a:ext>
            </a:extLst>
          </xdr:cNvPr>
          <xdr:cNvSpPr txBox="1"/>
        </xdr:nvSpPr>
        <xdr:spPr>
          <a:xfrm>
            <a:off x="4119333" y="128080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E47B248-802A-4E80-8468-DE45D6A315E0}"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14</xdr:col>
      <xdr:colOff>608371</xdr:colOff>
      <xdr:row>32</xdr:row>
      <xdr:rowOff>49838</xdr:rowOff>
    </xdr:from>
    <xdr:to>
      <xdr:col>15</xdr:col>
      <xdr:colOff>327316</xdr:colOff>
      <xdr:row>34</xdr:row>
      <xdr:rowOff>42979</xdr:rowOff>
    </xdr:to>
    <xdr:grpSp>
      <xdr:nvGrpSpPr>
        <xdr:cNvPr id="3538" name="Group 3537">
          <a:extLst>
            <a:ext uri="{FF2B5EF4-FFF2-40B4-BE49-F238E27FC236}">
              <a16:creationId xmlns:a16="http://schemas.microsoft.com/office/drawing/2014/main" id="{6DF02CAF-17C5-4916-BD3D-AE7940BFA53A}"/>
            </a:ext>
          </a:extLst>
        </xdr:cNvPr>
        <xdr:cNvGrpSpPr/>
      </xdr:nvGrpSpPr>
      <xdr:grpSpPr>
        <a:xfrm>
          <a:off x="9180871" y="5669588"/>
          <a:ext cx="331266" cy="374141"/>
          <a:chOff x="4119333" y="12808055"/>
          <a:chExt cx="324063" cy="374141"/>
        </a:xfrm>
      </xdr:grpSpPr>
      <xdr:sp macro="" textlink="'Pivot overview'!$BD$8">
        <xdr:nvSpPr>
          <xdr:cNvPr id="3539" name="TextBox 3538">
            <a:extLst>
              <a:ext uri="{FF2B5EF4-FFF2-40B4-BE49-F238E27FC236}">
                <a16:creationId xmlns:a16="http://schemas.microsoft.com/office/drawing/2014/main" id="{5B3A78AA-E03F-43B8-7A44-308D1B6CD800}"/>
              </a:ext>
            </a:extLst>
          </xdr:cNvPr>
          <xdr:cNvSpPr txBox="1"/>
        </xdr:nvSpPr>
        <xdr:spPr>
          <a:xfrm>
            <a:off x="4128916" y="128080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26292B8-F752-45C1-8B98-51DBA7C26FA8}" type="TxLink">
              <a:rPr lang="en-US" sz="1800" b="0" i="0" u="none" strike="noStrike">
                <a:solidFill>
                  <a:srgbClr val="0066FF"/>
                </a:solidFill>
                <a:latin typeface="Calibri"/>
                <a:ea typeface="Calibri"/>
                <a:cs typeface="Calibri"/>
              </a:rPr>
              <a:pPr algn="ctr"/>
              <a:t> </a:t>
            </a:fld>
            <a:endParaRPr lang="en-PH" sz="1100"/>
          </a:p>
        </xdr:txBody>
      </xdr:sp>
      <xdr:sp macro="" textlink="'Pivot overview'!$BF$8">
        <xdr:nvSpPr>
          <xdr:cNvPr id="3540" name="TextBox 3539">
            <a:extLst>
              <a:ext uri="{FF2B5EF4-FFF2-40B4-BE49-F238E27FC236}">
                <a16:creationId xmlns:a16="http://schemas.microsoft.com/office/drawing/2014/main" id="{9D43B0D3-EFD1-DCB8-CE02-38A8F06C0B92}"/>
              </a:ext>
            </a:extLst>
          </xdr:cNvPr>
          <xdr:cNvSpPr txBox="1"/>
        </xdr:nvSpPr>
        <xdr:spPr>
          <a:xfrm>
            <a:off x="4119333" y="128080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E47B248-802A-4E80-8468-DE45D6A315E0}"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16</xdr:col>
      <xdr:colOff>583510</xdr:colOff>
      <xdr:row>34</xdr:row>
      <xdr:rowOff>55281</xdr:rowOff>
    </xdr:from>
    <xdr:to>
      <xdr:col>17</xdr:col>
      <xdr:colOff>301437</xdr:colOff>
      <xdr:row>36</xdr:row>
      <xdr:rowOff>48422</xdr:rowOff>
    </xdr:to>
    <xdr:grpSp>
      <xdr:nvGrpSpPr>
        <xdr:cNvPr id="3547" name="Group 3546">
          <a:extLst>
            <a:ext uri="{FF2B5EF4-FFF2-40B4-BE49-F238E27FC236}">
              <a16:creationId xmlns:a16="http://schemas.microsoft.com/office/drawing/2014/main" id="{9CF88582-2E0B-4B68-AC23-61CB39CE4EDF}"/>
            </a:ext>
          </a:extLst>
        </xdr:cNvPr>
        <xdr:cNvGrpSpPr/>
      </xdr:nvGrpSpPr>
      <xdr:grpSpPr>
        <a:xfrm>
          <a:off x="10380653" y="6056031"/>
          <a:ext cx="330248" cy="374141"/>
          <a:chOff x="3725095" y="13644444"/>
          <a:chExt cx="330368" cy="374141"/>
        </a:xfrm>
      </xdr:grpSpPr>
      <xdr:sp macro="" textlink="'Pivot overview'!$BE$8">
        <xdr:nvSpPr>
          <xdr:cNvPr id="3548" name="TextBox 3547">
            <a:extLst>
              <a:ext uri="{FF2B5EF4-FFF2-40B4-BE49-F238E27FC236}">
                <a16:creationId xmlns:a16="http://schemas.microsoft.com/office/drawing/2014/main" id="{48A88D35-6176-8F2B-30D6-37E22BFF127D}"/>
              </a:ext>
            </a:extLst>
          </xdr:cNvPr>
          <xdr:cNvSpPr txBox="1"/>
        </xdr:nvSpPr>
        <xdr:spPr>
          <a:xfrm>
            <a:off x="3769544" y="13644444"/>
            <a:ext cx="2414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D340F6A-05BC-42F6-A6B2-34A51B0E4C13}" type="TxLink">
              <a:rPr lang="en-US" sz="1800" b="0" i="0" u="none" strike="noStrike">
                <a:solidFill>
                  <a:srgbClr val="004AB8"/>
                </a:solidFill>
                <a:latin typeface="Calibri"/>
                <a:ea typeface="Calibri"/>
                <a:cs typeface="Calibri"/>
              </a:rPr>
              <a:pPr algn="ctr"/>
              <a:t> </a:t>
            </a:fld>
            <a:endParaRPr lang="en-PH" sz="1100"/>
          </a:p>
        </xdr:txBody>
      </xdr:sp>
      <xdr:sp macro="" textlink="'Pivot overview'!$BG$8">
        <xdr:nvSpPr>
          <xdr:cNvPr id="3549" name="TextBox 3548">
            <a:extLst>
              <a:ext uri="{FF2B5EF4-FFF2-40B4-BE49-F238E27FC236}">
                <a16:creationId xmlns:a16="http://schemas.microsoft.com/office/drawing/2014/main" id="{D6D31B31-9F12-A693-0859-5BF6932BEF8C}"/>
              </a:ext>
            </a:extLst>
          </xdr:cNvPr>
          <xdr:cNvSpPr txBox="1"/>
        </xdr:nvSpPr>
        <xdr:spPr>
          <a:xfrm>
            <a:off x="3725095" y="13644444"/>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93C4B04-FDC9-4F84-880F-69D30AEB85CF}"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15</xdr:col>
      <xdr:colOff>545411</xdr:colOff>
      <xdr:row>37</xdr:row>
      <xdr:rowOff>17181</xdr:rowOff>
    </xdr:from>
    <xdr:to>
      <xdr:col>16</xdr:col>
      <xdr:colOff>263337</xdr:colOff>
      <xdr:row>39</xdr:row>
      <xdr:rowOff>10322</xdr:rowOff>
    </xdr:to>
    <xdr:grpSp>
      <xdr:nvGrpSpPr>
        <xdr:cNvPr id="3550" name="Group 3549">
          <a:extLst>
            <a:ext uri="{FF2B5EF4-FFF2-40B4-BE49-F238E27FC236}">
              <a16:creationId xmlns:a16="http://schemas.microsoft.com/office/drawing/2014/main" id="{F55595CB-A4C8-4313-AF9D-39066CD665BA}"/>
            </a:ext>
          </a:extLst>
        </xdr:cNvPr>
        <xdr:cNvGrpSpPr/>
      </xdr:nvGrpSpPr>
      <xdr:grpSpPr>
        <a:xfrm>
          <a:off x="9730232" y="6589431"/>
          <a:ext cx="330248" cy="374141"/>
          <a:chOff x="3725095" y="13644444"/>
          <a:chExt cx="330368" cy="374141"/>
        </a:xfrm>
      </xdr:grpSpPr>
      <xdr:sp macro="" textlink="'Pivot overview'!$BE$8">
        <xdr:nvSpPr>
          <xdr:cNvPr id="3551" name="TextBox 3550">
            <a:extLst>
              <a:ext uri="{FF2B5EF4-FFF2-40B4-BE49-F238E27FC236}">
                <a16:creationId xmlns:a16="http://schemas.microsoft.com/office/drawing/2014/main" id="{94D42239-3CF2-09E8-A409-8D28DD95A42A}"/>
              </a:ext>
            </a:extLst>
          </xdr:cNvPr>
          <xdr:cNvSpPr txBox="1"/>
        </xdr:nvSpPr>
        <xdr:spPr>
          <a:xfrm>
            <a:off x="3769544" y="13644444"/>
            <a:ext cx="2414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D340F6A-05BC-42F6-A6B2-34A51B0E4C13}" type="TxLink">
              <a:rPr lang="en-US" sz="1800" b="0" i="0" u="none" strike="noStrike">
                <a:solidFill>
                  <a:srgbClr val="004AB8"/>
                </a:solidFill>
                <a:latin typeface="Calibri"/>
                <a:ea typeface="Calibri"/>
                <a:cs typeface="Calibri"/>
              </a:rPr>
              <a:pPr algn="ctr"/>
              <a:t> </a:t>
            </a:fld>
            <a:endParaRPr lang="en-PH" sz="1100"/>
          </a:p>
        </xdr:txBody>
      </xdr:sp>
      <xdr:sp macro="" textlink="'Pivot overview'!$BG$8">
        <xdr:nvSpPr>
          <xdr:cNvPr id="3552" name="TextBox 3551">
            <a:extLst>
              <a:ext uri="{FF2B5EF4-FFF2-40B4-BE49-F238E27FC236}">
                <a16:creationId xmlns:a16="http://schemas.microsoft.com/office/drawing/2014/main" id="{CB332115-4181-E031-A986-BE4A1EE80929}"/>
              </a:ext>
            </a:extLst>
          </xdr:cNvPr>
          <xdr:cNvSpPr txBox="1"/>
        </xdr:nvSpPr>
        <xdr:spPr>
          <a:xfrm>
            <a:off x="3725095" y="13644444"/>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93C4B04-FDC9-4F84-880F-69D30AEB85CF}"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15</xdr:col>
      <xdr:colOff>550586</xdr:colOff>
      <xdr:row>34</xdr:row>
      <xdr:rowOff>95250</xdr:rowOff>
    </xdr:from>
    <xdr:to>
      <xdr:col>16</xdr:col>
      <xdr:colOff>268512</xdr:colOff>
      <xdr:row>36</xdr:row>
      <xdr:rowOff>88391</xdr:rowOff>
    </xdr:to>
    <xdr:grpSp>
      <xdr:nvGrpSpPr>
        <xdr:cNvPr id="3553" name="Group 3552">
          <a:extLst>
            <a:ext uri="{FF2B5EF4-FFF2-40B4-BE49-F238E27FC236}">
              <a16:creationId xmlns:a16="http://schemas.microsoft.com/office/drawing/2014/main" id="{14136F86-A362-4DA7-A684-E01EB4778F5E}"/>
            </a:ext>
          </a:extLst>
        </xdr:cNvPr>
        <xdr:cNvGrpSpPr/>
      </xdr:nvGrpSpPr>
      <xdr:grpSpPr>
        <a:xfrm>
          <a:off x="9735407" y="6096000"/>
          <a:ext cx="330248" cy="374141"/>
          <a:chOff x="3725095" y="13644444"/>
          <a:chExt cx="330368" cy="374141"/>
        </a:xfrm>
      </xdr:grpSpPr>
      <xdr:sp macro="" textlink="'Pivot overview'!$BE$8">
        <xdr:nvSpPr>
          <xdr:cNvPr id="3554" name="TextBox 3553">
            <a:extLst>
              <a:ext uri="{FF2B5EF4-FFF2-40B4-BE49-F238E27FC236}">
                <a16:creationId xmlns:a16="http://schemas.microsoft.com/office/drawing/2014/main" id="{70168C0E-A1E5-EE55-8A81-F86032422712}"/>
              </a:ext>
            </a:extLst>
          </xdr:cNvPr>
          <xdr:cNvSpPr txBox="1"/>
        </xdr:nvSpPr>
        <xdr:spPr>
          <a:xfrm>
            <a:off x="3769544" y="13644444"/>
            <a:ext cx="2414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D340F6A-05BC-42F6-A6B2-34A51B0E4C13}" type="TxLink">
              <a:rPr lang="en-US" sz="1800" b="0" i="0" u="none" strike="noStrike">
                <a:solidFill>
                  <a:srgbClr val="004AB8"/>
                </a:solidFill>
                <a:latin typeface="Calibri"/>
                <a:ea typeface="Calibri"/>
                <a:cs typeface="Calibri"/>
              </a:rPr>
              <a:pPr algn="ctr"/>
              <a:t> </a:t>
            </a:fld>
            <a:endParaRPr lang="en-PH" sz="1100"/>
          </a:p>
        </xdr:txBody>
      </xdr:sp>
      <xdr:sp macro="" textlink="'Pivot overview'!$BG$8">
        <xdr:nvSpPr>
          <xdr:cNvPr id="3555" name="TextBox 3554">
            <a:extLst>
              <a:ext uri="{FF2B5EF4-FFF2-40B4-BE49-F238E27FC236}">
                <a16:creationId xmlns:a16="http://schemas.microsoft.com/office/drawing/2014/main" id="{3075EDCD-05A6-FD0C-DF7D-2D67E3FBCC3A}"/>
              </a:ext>
            </a:extLst>
          </xdr:cNvPr>
          <xdr:cNvSpPr txBox="1"/>
        </xdr:nvSpPr>
        <xdr:spPr>
          <a:xfrm>
            <a:off x="3725095" y="13644444"/>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93C4B04-FDC9-4F84-880F-69D30AEB85CF}"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16</xdr:col>
      <xdr:colOff>349200</xdr:colOff>
      <xdr:row>35</xdr:row>
      <xdr:rowOff>97972</xdr:rowOff>
    </xdr:from>
    <xdr:to>
      <xdr:col>17</xdr:col>
      <xdr:colOff>67127</xdr:colOff>
      <xdr:row>37</xdr:row>
      <xdr:rowOff>91113</xdr:rowOff>
    </xdr:to>
    <xdr:grpSp>
      <xdr:nvGrpSpPr>
        <xdr:cNvPr id="3556" name="Group 3555">
          <a:extLst>
            <a:ext uri="{FF2B5EF4-FFF2-40B4-BE49-F238E27FC236}">
              <a16:creationId xmlns:a16="http://schemas.microsoft.com/office/drawing/2014/main" id="{179DB5B9-644C-47C4-AB7B-1C6D9C4F3864}"/>
            </a:ext>
          </a:extLst>
        </xdr:cNvPr>
        <xdr:cNvGrpSpPr/>
      </xdr:nvGrpSpPr>
      <xdr:grpSpPr>
        <a:xfrm>
          <a:off x="10146343" y="6289222"/>
          <a:ext cx="330248" cy="374141"/>
          <a:chOff x="3725095" y="13644444"/>
          <a:chExt cx="330368" cy="374141"/>
        </a:xfrm>
      </xdr:grpSpPr>
      <xdr:sp macro="" textlink="'Pivot overview'!$BE$8">
        <xdr:nvSpPr>
          <xdr:cNvPr id="3557" name="TextBox 3556">
            <a:extLst>
              <a:ext uri="{FF2B5EF4-FFF2-40B4-BE49-F238E27FC236}">
                <a16:creationId xmlns:a16="http://schemas.microsoft.com/office/drawing/2014/main" id="{B4A2FBCA-03EC-F495-FEBB-4800901AC846}"/>
              </a:ext>
            </a:extLst>
          </xdr:cNvPr>
          <xdr:cNvSpPr txBox="1"/>
        </xdr:nvSpPr>
        <xdr:spPr>
          <a:xfrm>
            <a:off x="3769544" y="13644444"/>
            <a:ext cx="2414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D340F6A-05BC-42F6-A6B2-34A51B0E4C13}" type="TxLink">
              <a:rPr lang="en-US" sz="1800" b="0" i="0" u="none" strike="noStrike">
                <a:solidFill>
                  <a:srgbClr val="004AB8"/>
                </a:solidFill>
                <a:latin typeface="Calibri"/>
                <a:ea typeface="Calibri"/>
                <a:cs typeface="Calibri"/>
              </a:rPr>
              <a:pPr algn="ctr"/>
              <a:t> </a:t>
            </a:fld>
            <a:endParaRPr lang="en-PH" sz="1100"/>
          </a:p>
        </xdr:txBody>
      </xdr:sp>
      <xdr:sp macro="" textlink="'Pivot overview'!$BG$8">
        <xdr:nvSpPr>
          <xdr:cNvPr id="3558" name="TextBox 3557">
            <a:extLst>
              <a:ext uri="{FF2B5EF4-FFF2-40B4-BE49-F238E27FC236}">
                <a16:creationId xmlns:a16="http://schemas.microsoft.com/office/drawing/2014/main" id="{460A7CD9-4456-4372-016C-6F8C509F09D5}"/>
              </a:ext>
            </a:extLst>
          </xdr:cNvPr>
          <xdr:cNvSpPr txBox="1"/>
        </xdr:nvSpPr>
        <xdr:spPr>
          <a:xfrm>
            <a:off x="3725095" y="13644444"/>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93C4B04-FDC9-4F84-880F-69D30AEB85CF}"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16</xdr:col>
      <xdr:colOff>235265</xdr:colOff>
      <xdr:row>37</xdr:row>
      <xdr:rowOff>8165</xdr:rowOff>
    </xdr:from>
    <xdr:to>
      <xdr:col>16</xdr:col>
      <xdr:colOff>559328</xdr:colOff>
      <xdr:row>39</xdr:row>
      <xdr:rowOff>1306</xdr:rowOff>
    </xdr:to>
    <xdr:grpSp>
      <xdr:nvGrpSpPr>
        <xdr:cNvPr id="3562" name="Group 3561">
          <a:extLst>
            <a:ext uri="{FF2B5EF4-FFF2-40B4-BE49-F238E27FC236}">
              <a16:creationId xmlns:a16="http://schemas.microsoft.com/office/drawing/2014/main" id="{941D4228-99B0-4E43-8216-3BB6F744FF68}"/>
            </a:ext>
          </a:extLst>
        </xdr:cNvPr>
        <xdr:cNvGrpSpPr/>
      </xdr:nvGrpSpPr>
      <xdr:grpSpPr>
        <a:xfrm>
          <a:off x="10032408" y="6580415"/>
          <a:ext cx="324063" cy="374141"/>
          <a:chOff x="3728247" y="13644444"/>
          <a:chExt cx="324063" cy="374141"/>
        </a:xfrm>
      </xdr:grpSpPr>
      <xdr:sp macro="" textlink="'Pivot overview'!$BE$8">
        <xdr:nvSpPr>
          <xdr:cNvPr id="3563" name="TextBox 3562">
            <a:extLst>
              <a:ext uri="{FF2B5EF4-FFF2-40B4-BE49-F238E27FC236}">
                <a16:creationId xmlns:a16="http://schemas.microsoft.com/office/drawing/2014/main" id="{BE5E149A-2EF3-A4E8-2FED-5F65E59C6ED2}"/>
              </a:ext>
            </a:extLst>
          </xdr:cNvPr>
          <xdr:cNvSpPr txBox="1"/>
        </xdr:nvSpPr>
        <xdr:spPr>
          <a:xfrm>
            <a:off x="3771848" y="136444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D340F6A-05BC-42F6-A6B2-34A51B0E4C13}" type="TxLink">
              <a:rPr lang="en-US" sz="1800" b="0" i="0" u="none" strike="noStrike">
                <a:solidFill>
                  <a:srgbClr val="004AB8"/>
                </a:solidFill>
                <a:latin typeface="Calibri"/>
                <a:ea typeface="Calibri"/>
                <a:cs typeface="Calibri"/>
              </a:rPr>
              <a:pPr algn="ctr"/>
              <a:t> </a:t>
            </a:fld>
            <a:endParaRPr lang="en-PH" sz="1100"/>
          </a:p>
        </xdr:txBody>
      </xdr:sp>
      <xdr:sp macro="" textlink="'Pivot overview'!$BG$8">
        <xdr:nvSpPr>
          <xdr:cNvPr id="3564" name="TextBox 3563">
            <a:extLst>
              <a:ext uri="{FF2B5EF4-FFF2-40B4-BE49-F238E27FC236}">
                <a16:creationId xmlns:a16="http://schemas.microsoft.com/office/drawing/2014/main" id="{96966C8E-6ED9-28D2-EB20-5457105DFFE9}"/>
              </a:ext>
            </a:extLst>
          </xdr:cNvPr>
          <xdr:cNvSpPr txBox="1"/>
        </xdr:nvSpPr>
        <xdr:spPr>
          <a:xfrm>
            <a:off x="3728247" y="136444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93C4B04-FDC9-4F84-880F-69D30AEB85CF}"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14</xdr:col>
      <xdr:colOff>466856</xdr:colOff>
      <xdr:row>37</xdr:row>
      <xdr:rowOff>30787</xdr:rowOff>
    </xdr:from>
    <xdr:to>
      <xdr:col>15</xdr:col>
      <xdr:colOff>185801</xdr:colOff>
      <xdr:row>39</xdr:row>
      <xdr:rowOff>23928</xdr:rowOff>
    </xdr:to>
    <xdr:grpSp>
      <xdr:nvGrpSpPr>
        <xdr:cNvPr id="3565" name="Group 3564">
          <a:extLst>
            <a:ext uri="{FF2B5EF4-FFF2-40B4-BE49-F238E27FC236}">
              <a16:creationId xmlns:a16="http://schemas.microsoft.com/office/drawing/2014/main" id="{729F1AD2-D738-4FD2-A208-85403ED03AE3}"/>
            </a:ext>
          </a:extLst>
        </xdr:cNvPr>
        <xdr:cNvGrpSpPr/>
      </xdr:nvGrpSpPr>
      <xdr:grpSpPr>
        <a:xfrm>
          <a:off x="9039356" y="6603037"/>
          <a:ext cx="331266" cy="374141"/>
          <a:chOff x="4119333" y="12808055"/>
          <a:chExt cx="324063" cy="374141"/>
        </a:xfrm>
      </xdr:grpSpPr>
      <xdr:sp macro="" textlink="'Pivot overview'!$BD$8">
        <xdr:nvSpPr>
          <xdr:cNvPr id="3566" name="TextBox 3565">
            <a:extLst>
              <a:ext uri="{FF2B5EF4-FFF2-40B4-BE49-F238E27FC236}">
                <a16:creationId xmlns:a16="http://schemas.microsoft.com/office/drawing/2014/main" id="{6846D689-0AC7-34D3-DF89-ED331CB05AE4}"/>
              </a:ext>
            </a:extLst>
          </xdr:cNvPr>
          <xdr:cNvSpPr txBox="1"/>
        </xdr:nvSpPr>
        <xdr:spPr>
          <a:xfrm>
            <a:off x="4128916" y="128080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26292B8-F752-45C1-8B98-51DBA7C26FA8}" type="TxLink">
              <a:rPr lang="en-US" sz="1800" b="0" i="0" u="none" strike="noStrike">
                <a:solidFill>
                  <a:srgbClr val="0066FF"/>
                </a:solidFill>
                <a:latin typeface="Calibri"/>
                <a:ea typeface="Calibri"/>
                <a:cs typeface="Calibri"/>
              </a:rPr>
              <a:pPr algn="ctr"/>
              <a:t> </a:t>
            </a:fld>
            <a:endParaRPr lang="en-PH" sz="1100"/>
          </a:p>
        </xdr:txBody>
      </xdr:sp>
      <xdr:sp macro="" textlink="'Pivot overview'!$BF$8">
        <xdr:nvSpPr>
          <xdr:cNvPr id="3567" name="TextBox 3566">
            <a:extLst>
              <a:ext uri="{FF2B5EF4-FFF2-40B4-BE49-F238E27FC236}">
                <a16:creationId xmlns:a16="http://schemas.microsoft.com/office/drawing/2014/main" id="{63126ED4-1EA7-4DF1-11E8-C02538485852}"/>
              </a:ext>
            </a:extLst>
          </xdr:cNvPr>
          <xdr:cNvSpPr txBox="1"/>
        </xdr:nvSpPr>
        <xdr:spPr>
          <a:xfrm>
            <a:off x="4119333" y="128080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E47B248-802A-4E80-8468-DE45D6A315E0}"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13</xdr:col>
      <xdr:colOff>605649</xdr:colOff>
      <xdr:row>36</xdr:row>
      <xdr:rowOff>6294</xdr:rowOff>
    </xdr:from>
    <xdr:to>
      <xdr:col>14</xdr:col>
      <xdr:colOff>324594</xdr:colOff>
      <xdr:row>37</xdr:row>
      <xdr:rowOff>189935</xdr:rowOff>
    </xdr:to>
    <xdr:grpSp>
      <xdr:nvGrpSpPr>
        <xdr:cNvPr id="3568" name="Group 3567">
          <a:extLst>
            <a:ext uri="{FF2B5EF4-FFF2-40B4-BE49-F238E27FC236}">
              <a16:creationId xmlns:a16="http://schemas.microsoft.com/office/drawing/2014/main" id="{9A4857A2-1BA1-4F61-B405-EBBC795EDDBA}"/>
            </a:ext>
          </a:extLst>
        </xdr:cNvPr>
        <xdr:cNvGrpSpPr/>
      </xdr:nvGrpSpPr>
      <xdr:grpSpPr>
        <a:xfrm>
          <a:off x="8565828" y="6388044"/>
          <a:ext cx="331266" cy="374141"/>
          <a:chOff x="4119333" y="12808055"/>
          <a:chExt cx="324063" cy="374141"/>
        </a:xfrm>
      </xdr:grpSpPr>
      <xdr:sp macro="" textlink="'Pivot overview'!$BD$8">
        <xdr:nvSpPr>
          <xdr:cNvPr id="3569" name="TextBox 3568">
            <a:extLst>
              <a:ext uri="{FF2B5EF4-FFF2-40B4-BE49-F238E27FC236}">
                <a16:creationId xmlns:a16="http://schemas.microsoft.com/office/drawing/2014/main" id="{4BDCE081-9C41-6FFE-DCA0-DF621A4062BF}"/>
              </a:ext>
            </a:extLst>
          </xdr:cNvPr>
          <xdr:cNvSpPr txBox="1"/>
        </xdr:nvSpPr>
        <xdr:spPr>
          <a:xfrm>
            <a:off x="4128916" y="128080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26292B8-F752-45C1-8B98-51DBA7C26FA8}" type="TxLink">
              <a:rPr lang="en-US" sz="1800" b="0" i="0" u="none" strike="noStrike">
                <a:solidFill>
                  <a:srgbClr val="0066FF"/>
                </a:solidFill>
                <a:latin typeface="Calibri"/>
                <a:ea typeface="Calibri"/>
                <a:cs typeface="Calibri"/>
              </a:rPr>
              <a:pPr algn="ctr"/>
              <a:t> </a:t>
            </a:fld>
            <a:endParaRPr lang="en-PH" sz="1100"/>
          </a:p>
        </xdr:txBody>
      </xdr:sp>
      <xdr:sp macro="" textlink="'Pivot overview'!$BF$8">
        <xdr:nvSpPr>
          <xdr:cNvPr id="3570" name="TextBox 3569">
            <a:extLst>
              <a:ext uri="{FF2B5EF4-FFF2-40B4-BE49-F238E27FC236}">
                <a16:creationId xmlns:a16="http://schemas.microsoft.com/office/drawing/2014/main" id="{8C448C7F-30C3-FB72-BA1A-45FF30AD30A4}"/>
              </a:ext>
            </a:extLst>
          </xdr:cNvPr>
          <xdr:cNvSpPr txBox="1"/>
        </xdr:nvSpPr>
        <xdr:spPr>
          <a:xfrm>
            <a:off x="4119333" y="128080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E47B248-802A-4E80-8468-DE45D6A315E0}"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14</xdr:col>
      <xdr:colOff>218937</xdr:colOff>
      <xdr:row>35</xdr:row>
      <xdr:rowOff>32658</xdr:rowOff>
    </xdr:from>
    <xdr:to>
      <xdr:col>14</xdr:col>
      <xdr:colOff>543000</xdr:colOff>
      <xdr:row>37</xdr:row>
      <xdr:rowOff>25799</xdr:rowOff>
    </xdr:to>
    <xdr:grpSp>
      <xdr:nvGrpSpPr>
        <xdr:cNvPr id="3571" name="Group 3570">
          <a:extLst>
            <a:ext uri="{FF2B5EF4-FFF2-40B4-BE49-F238E27FC236}">
              <a16:creationId xmlns:a16="http://schemas.microsoft.com/office/drawing/2014/main" id="{D7C5522F-9D4E-429B-9218-797A262C4A50}"/>
            </a:ext>
          </a:extLst>
        </xdr:cNvPr>
        <xdr:cNvGrpSpPr/>
      </xdr:nvGrpSpPr>
      <xdr:grpSpPr>
        <a:xfrm>
          <a:off x="8791437" y="6223908"/>
          <a:ext cx="324063" cy="374141"/>
          <a:chOff x="3728247" y="13644444"/>
          <a:chExt cx="324063" cy="374141"/>
        </a:xfrm>
      </xdr:grpSpPr>
      <xdr:sp macro="" textlink="'Pivot overview'!$BE$8">
        <xdr:nvSpPr>
          <xdr:cNvPr id="3572" name="TextBox 3571">
            <a:extLst>
              <a:ext uri="{FF2B5EF4-FFF2-40B4-BE49-F238E27FC236}">
                <a16:creationId xmlns:a16="http://schemas.microsoft.com/office/drawing/2014/main" id="{009A356A-1282-224F-E71B-E53821DA72A1}"/>
              </a:ext>
            </a:extLst>
          </xdr:cNvPr>
          <xdr:cNvSpPr txBox="1"/>
        </xdr:nvSpPr>
        <xdr:spPr>
          <a:xfrm>
            <a:off x="3771848" y="136444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D340F6A-05BC-42F6-A6B2-34A51B0E4C13}" type="TxLink">
              <a:rPr lang="en-US" sz="1800" b="0" i="0" u="none" strike="noStrike">
                <a:solidFill>
                  <a:srgbClr val="004AB8"/>
                </a:solidFill>
                <a:latin typeface="Calibri"/>
                <a:ea typeface="Calibri"/>
                <a:cs typeface="Calibri"/>
              </a:rPr>
              <a:pPr algn="ctr"/>
              <a:t> </a:t>
            </a:fld>
            <a:endParaRPr lang="en-PH" sz="1100"/>
          </a:p>
        </xdr:txBody>
      </xdr:sp>
      <xdr:sp macro="" textlink="'Pivot overview'!$BG$8">
        <xdr:nvSpPr>
          <xdr:cNvPr id="3573" name="TextBox 3572">
            <a:extLst>
              <a:ext uri="{FF2B5EF4-FFF2-40B4-BE49-F238E27FC236}">
                <a16:creationId xmlns:a16="http://schemas.microsoft.com/office/drawing/2014/main" id="{39FEB4ED-8B6F-E8A1-42EE-A3912A9B9A12}"/>
              </a:ext>
            </a:extLst>
          </xdr:cNvPr>
          <xdr:cNvSpPr txBox="1"/>
        </xdr:nvSpPr>
        <xdr:spPr>
          <a:xfrm>
            <a:off x="3728247" y="136444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93C4B04-FDC9-4F84-880F-69D30AEB85CF}"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14</xdr:col>
      <xdr:colOff>572357</xdr:colOff>
      <xdr:row>33</xdr:row>
      <xdr:rowOff>76201</xdr:rowOff>
    </xdr:from>
    <xdr:to>
      <xdr:col>15</xdr:col>
      <xdr:colOff>290284</xdr:colOff>
      <xdr:row>35</xdr:row>
      <xdr:rowOff>69342</xdr:rowOff>
    </xdr:to>
    <xdr:grpSp>
      <xdr:nvGrpSpPr>
        <xdr:cNvPr id="3574" name="Group 3573">
          <a:extLst>
            <a:ext uri="{FF2B5EF4-FFF2-40B4-BE49-F238E27FC236}">
              <a16:creationId xmlns:a16="http://schemas.microsoft.com/office/drawing/2014/main" id="{10F9FA06-E390-4BEA-B8BE-BA71FA0AEB7E}"/>
            </a:ext>
          </a:extLst>
        </xdr:cNvPr>
        <xdr:cNvGrpSpPr/>
      </xdr:nvGrpSpPr>
      <xdr:grpSpPr>
        <a:xfrm>
          <a:off x="9144857" y="5886451"/>
          <a:ext cx="330248" cy="374141"/>
          <a:chOff x="3725095" y="13644444"/>
          <a:chExt cx="330368" cy="374141"/>
        </a:xfrm>
      </xdr:grpSpPr>
      <xdr:sp macro="" textlink="'Pivot overview'!$BE$8">
        <xdr:nvSpPr>
          <xdr:cNvPr id="3575" name="TextBox 3574">
            <a:extLst>
              <a:ext uri="{FF2B5EF4-FFF2-40B4-BE49-F238E27FC236}">
                <a16:creationId xmlns:a16="http://schemas.microsoft.com/office/drawing/2014/main" id="{387E226D-ED16-B3F1-DD97-54C2358D089D}"/>
              </a:ext>
            </a:extLst>
          </xdr:cNvPr>
          <xdr:cNvSpPr txBox="1"/>
        </xdr:nvSpPr>
        <xdr:spPr>
          <a:xfrm>
            <a:off x="3769544" y="13644444"/>
            <a:ext cx="2414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D340F6A-05BC-42F6-A6B2-34A51B0E4C13}" type="TxLink">
              <a:rPr lang="en-US" sz="1800" b="0" i="0" u="none" strike="noStrike">
                <a:solidFill>
                  <a:srgbClr val="004AB8"/>
                </a:solidFill>
                <a:latin typeface="Calibri"/>
                <a:ea typeface="Calibri"/>
                <a:cs typeface="Calibri"/>
              </a:rPr>
              <a:pPr algn="ctr"/>
              <a:t> </a:t>
            </a:fld>
            <a:endParaRPr lang="en-PH" sz="1100"/>
          </a:p>
        </xdr:txBody>
      </xdr:sp>
      <xdr:sp macro="" textlink="'Pivot overview'!$BG$8">
        <xdr:nvSpPr>
          <xdr:cNvPr id="3576" name="TextBox 3575">
            <a:extLst>
              <a:ext uri="{FF2B5EF4-FFF2-40B4-BE49-F238E27FC236}">
                <a16:creationId xmlns:a16="http://schemas.microsoft.com/office/drawing/2014/main" id="{2C2221B7-B017-62F3-88EB-69F57A7A16B0}"/>
              </a:ext>
            </a:extLst>
          </xdr:cNvPr>
          <xdr:cNvSpPr txBox="1"/>
        </xdr:nvSpPr>
        <xdr:spPr>
          <a:xfrm>
            <a:off x="3725095" y="13644444"/>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93C4B04-FDC9-4F84-880F-69D30AEB85CF}"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15</xdr:col>
      <xdr:colOff>370971</xdr:colOff>
      <xdr:row>32</xdr:row>
      <xdr:rowOff>92529</xdr:rowOff>
    </xdr:from>
    <xdr:to>
      <xdr:col>16</xdr:col>
      <xdr:colOff>88897</xdr:colOff>
      <xdr:row>34</xdr:row>
      <xdr:rowOff>85670</xdr:rowOff>
    </xdr:to>
    <xdr:grpSp>
      <xdr:nvGrpSpPr>
        <xdr:cNvPr id="3577" name="Group 3576">
          <a:extLst>
            <a:ext uri="{FF2B5EF4-FFF2-40B4-BE49-F238E27FC236}">
              <a16:creationId xmlns:a16="http://schemas.microsoft.com/office/drawing/2014/main" id="{3BDE0E85-75C2-4021-B023-F89749B46168}"/>
            </a:ext>
          </a:extLst>
        </xdr:cNvPr>
        <xdr:cNvGrpSpPr/>
      </xdr:nvGrpSpPr>
      <xdr:grpSpPr>
        <a:xfrm>
          <a:off x="9555792" y="5712279"/>
          <a:ext cx="330248" cy="374141"/>
          <a:chOff x="3725095" y="13644444"/>
          <a:chExt cx="330368" cy="374141"/>
        </a:xfrm>
      </xdr:grpSpPr>
      <xdr:sp macro="" textlink="'Pivot overview'!$BE$8">
        <xdr:nvSpPr>
          <xdr:cNvPr id="3578" name="TextBox 3577">
            <a:extLst>
              <a:ext uri="{FF2B5EF4-FFF2-40B4-BE49-F238E27FC236}">
                <a16:creationId xmlns:a16="http://schemas.microsoft.com/office/drawing/2014/main" id="{D0B93E61-A20F-1540-0976-A3030E75EB47}"/>
              </a:ext>
            </a:extLst>
          </xdr:cNvPr>
          <xdr:cNvSpPr txBox="1"/>
        </xdr:nvSpPr>
        <xdr:spPr>
          <a:xfrm>
            <a:off x="3769544" y="13644444"/>
            <a:ext cx="2414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D340F6A-05BC-42F6-A6B2-34A51B0E4C13}" type="TxLink">
              <a:rPr lang="en-US" sz="1800" b="0" i="0" u="none" strike="noStrike">
                <a:solidFill>
                  <a:srgbClr val="004AB8"/>
                </a:solidFill>
                <a:latin typeface="Calibri"/>
                <a:ea typeface="Calibri"/>
                <a:cs typeface="Calibri"/>
              </a:rPr>
              <a:pPr algn="ctr"/>
              <a:t> </a:t>
            </a:fld>
            <a:endParaRPr lang="en-PH" sz="1100"/>
          </a:p>
        </xdr:txBody>
      </xdr:sp>
      <xdr:sp macro="" textlink="'Pivot overview'!$BG$8">
        <xdr:nvSpPr>
          <xdr:cNvPr id="3579" name="TextBox 3578">
            <a:extLst>
              <a:ext uri="{FF2B5EF4-FFF2-40B4-BE49-F238E27FC236}">
                <a16:creationId xmlns:a16="http://schemas.microsoft.com/office/drawing/2014/main" id="{7298C1E3-F93C-AB2E-33FA-35188B400233}"/>
              </a:ext>
            </a:extLst>
          </xdr:cNvPr>
          <xdr:cNvSpPr txBox="1"/>
        </xdr:nvSpPr>
        <xdr:spPr>
          <a:xfrm>
            <a:off x="3725095" y="13644444"/>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93C4B04-FDC9-4F84-880F-69D30AEB85CF}"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16</xdr:col>
      <xdr:colOff>172673</xdr:colOff>
      <xdr:row>32</xdr:row>
      <xdr:rowOff>95250</xdr:rowOff>
    </xdr:from>
    <xdr:to>
      <xdr:col>16</xdr:col>
      <xdr:colOff>496736</xdr:colOff>
      <xdr:row>34</xdr:row>
      <xdr:rowOff>88391</xdr:rowOff>
    </xdr:to>
    <xdr:grpSp>
      <xdr:nvGrpSpPr>
        <xdr:cNvPr id="3580" name="Group 3579">
          <a:extLst>
            <a:ext uri="{FF2B5EF4-FFF2-40B4-BE49-F238E27FC236}">
              <a16:creationId xmlns:a16="http://schemas.microsoft.com/office/drawing/2014/main" id="{87043ADD-2664-4099-9470-6EA522CF6F4B}"/>
            </a:ext>
          </a:extLst>
        </xdr:cNvPr>
        <xdr:cNvGrpSpPr/>
      </xdr:nvGrpSpPr>
      <xdr:grpSpPr>
        <a:xfrm>
          <a:off x="9969816" y="5715000"/>
          <a:ext cx="324063" cy="374141"/>
          <a:chOff x="3728247" y="13644444"/>
          <a:chExt cx="324063" cy="374141"/>
        </a:xfrm>
      </xdr:grpSpPr>
      <xdr:sp macro="" textlink="'Pivot overview'!$BE$8">
        <xdr:nvSpPr>
          <xdr:cNvPr id="3581" name="TextBox 3580">
            <a:extLst>
              <a:ext uri="{FF2B5EF4-FFF2-40B4-BE49-F238E27FC236}">
                <a16:creationId xmlns:a16="http://schemas.microsoft.com/office/drawing/2014/main" id="{9BD4E505-DC96-EC8A-968B-7A835AAD9FAD}"/>
              </a:ext>
            </a:extLst>
          </xdr:cNvPr>
          <xdr:cNvSpPr txBox="1"/>
        </xdr:nvSpPr>
        <xdr:spPr>
          <a:xfrm>
            <a:off x="3771848" y="136444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D340F6A-05BC-42F6-A6B2-34A51B0E4C13}" type="TxLink">
              <a:rPr lang="en-US" sz="1800" b="0" i="0" u="none" strike="noStrike">
                <a:solidFill>
                  <a:srgbClr val="004AB8"/>
                </a:solidFill>
                <a:latin typeface="Calibri"/>
                <a:ea typeface="Calibri"/>
                <a:cs typeface="Calibri"/>
              </a:rPr>
              <a:pPr algn="ctr"/>
              <a:t> </a:t>
            </a:fld>
            <a:endParaRPr lang="en-PH" sz="1100"/>
          </a:p>
        </xdr:txBody>
      </xdr:sp>
      <xdr:sp macro="" textlink="'Pivot overview'!$BG$8">
        <xdr:nvSpPr>
          <xdr:cNvPr id="3582" name="TextBox 3581">
            <a:extLst>
              <a:ext uri="{FF2B5EF4-FFF2-40B4-BE49-F238E27FC236}">
                <a16:creationId xmlns:a16="http://schemas.microsoft.com/office/drawing/2014/main" id="{F6FD3A7A-0B38-EFEF-AAC0-628E7A64C301}"/>
              </a:ext>
            </a:extLst>
          </xdr:cNvPr>
          <xdr:cNvSpPr txBox="1"/>
        </xdr:nvSpPr>
        <xdr:spPr>
          <a:xfrm>
            <a:off x="3728247" y="136444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93C4B04-FDC9-4F84-880F-69D30AEB85CF}"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20</xdr:col>
      <xdr:colOff>446294</xdr:colOff>
      <xdr:row>51</xdr:row>
      <xdr:rowOff>79452</xdr:rowOff>
    </xdr:from>
    <xdr:to>
      <xdr:col>21</xdr:col>
      <xdr:colOff>158037</xdr:colOff>
      <xdr:row>53</xdr:row>
      <xdr:rowOff>72593</xdr:rowOff>
    </xdr:to>
    <xdr:grpSp>
      <xdr:nvGrpSpPr>
        <xdr:cNvPr id="27" name="Group 26">
          <a:extLst>
            <a:ext uri="{FF2B5EF4-FFF2-40B4-BE49-F238E27FC236}">
              <a16:creationId xmlns:a16="http://schemas.microsoft.com/office/drawing/2014/main" id="{586379E0-0A37-4D17-8075-4304D9CA5885}"/>
            </a:ext>
          </a:extLst>
        </xdr:cNvPr>
        <xdr:cNvGrpSpPr/>
      </xdr:nvGrpSpPr>
      <xdr:grpSpPr>
        <a:xfrm>
          <a:off x="12692723" y="9318702"/>
          <a:ext cx="324064" cy="374141"/>
          <a:chOff x="5091957" y="12508217"/>
          <a:chExt cx="323675" cy="374141"/>
        </a:xfrm>
      </xdr:grpSpPr>
      <xdr:sp macro="" textlink="'Pivot overview'!$BD$3">
        <xdr:nvSpPr>
          <xdr:cNvPr id="28" name="TextBox 27">
            <a:extLst>
              <a:ext uri="{FF2B5EF4-FFF2-40B4-BE49-F238E27FC236}">
                <a16:creationId xmlns:a16="http://schemas.microsoft.com/office/drawing/2014/main" id="{9565F74F-79E5-01FA-EA85-A5A7F40B1D88}"/>
              </a:ext>
            </a:extLst>
          </xdr:cNvPr>
          <xdr:cNvSpPr txBox="1"/>
        </xdr:nvSpPr>
        <xdr:spPr>
          <a:xfrm>
            <a:off x="5101347" y="12508217"/>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EE21A08-5BFE-477B-A781-2BCF99351B7B}" type="TxLink">
              <a:rPr lang="en-US" sz="1800" b="0" i="0" u="none" strike="noStrike">
                <a:solidFill>
                  <a:srgbClr val="00B0F0"/>
                </a:solidFill>
                <a:latin typeface="Calibri"/>
                <a:ea typeface="Calibri"/>
                <a:cs typeface="Calibri"/>
              </a:rPr>
              <a:pPr algn="ctr"/>
              <a:t>●</a:t>
            </a:fld>
            <a:endParaRPr lang="en-PH" sz="1100"/>
          </a:p>
        </xdr:txBody>
      </xdr:sp>
      <xdr:sp macro="" textlink="'Pivot overview'!$BF$3">
        <xdr:nvSpPr>
          <xdr:cNvPr id="29" name="TextBox 28">
            <a:extLst>
              <a:ext uri="{FF2B5EF4-FFF2-40B4-BE49-F238E27FC236}">
                <a16:creationId xmlns:a16="http://schemas.microsoft.com/office/drawing/2014/main" id="{E2D66017-C9E9-0876-9FD7-08F5532C185B}"/>
              </a:ext>
            </a:extLst>
          </xdr:cNvPr>
          <xdr:cNvSpPr txBox="1"/>
        </xdr:nvSpPr>
        <xdr:spPr>
          <a:xfrm>
            <a:off x="5091957" y="12508217"/>
            <a:ext cx="3236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ACD8E51-7B79-4C43-B694-37787BBEDBC4}" type="TxLink">
              <a:rPr lang="en-US" sz="1800" b="0" i="0" u="none" strike="noStrike">
                <a:solidFill>
                  <a:srgbClr val="E917EE"/>
                </a:solidFill>
                <a:latin typeface="Calibri"/>
                <a:ea typeface="Calibri"/>
                <a:cs typeface="Calibri"/>
              </a:rPr>
              <a:pPr algn="ctr"/>
              <a:t> </a:t>
            </a:fld>
            <a:endParaRPr lang="en-PH" sz="1100"/>
          </a:p>
        </xdr:txBody>
      </xdr:sp>
    </xdr:grpSp>
    <xdr:clientData/>
  </xdr:twoCellAnchor>
  <xdr:twoCellAnchor>
    <xdr:from>
      <xdr:col>20</xdr:col>
      <xdr:colOff>326552</xdr:colOff>
      <xdr:row>54</xdr:row>
      <xdr:rowOff>177423</xdr:rowOff>
    </xdr:from>
    <xdr:to>
      <xdr:col>21</xdr:col>
      <xdr:colOff>38295</xdr:colOff>
      <xdr:row>56</xdr:row>
      <xdr:rowOff>170564</xdr:rowOff>
    </xdr:to>
    <xdr:grpSp>
      <xdr:nvGrpSpPr>
        <xdr:cNvPr id="41" name="Group 40">
          <a:extLst>
            <a:ext uri="{FF2B5EF4-FFF2-40B4-BE49-F238E27FC236}">
              <a16:creationId xmlns:a16="http://schemas.microsoft.com/office/drawing/2014/main" id="{69F397A6-2FD0-4983-8248-57225CDD196A}"/>
            </a:ext>
          </a:extLst>
        </xdr:cNvPr>
        <xdr:cNvGrpSpPr/>
      </xdr:nvGrpSpPr>
      <xdr:grpSpPr>
        <a:xfrm>
          <a:off x="12572981" y="9988173"/>
          <a:ext cx="324064" cy="374141"/>
          <a:chOff x="5091957" y="12508217"/>
          <a:chExt cx="323675" cy="374141"/>
        </a:xfrm>
      </xdr:grpSpPr>
      <xdr:sp macro="" textlink="'Pivot overview'!$BD$3">
        <xdr:nvSpPr>
          <xdr:cNvPr id="42" name="TextBox 41">
            <a:extLst>
              <a:ext uri="{FF2B5EF4-FFF2-40B4-BE49-F238E27FC236}">
                <a16:creationId xmlns:a16="http://schemas.microsoft.com/office/drawing/2014/main" id="{29CF8CE5-11DF-CDE5-04BE-3A478112FC6D}"/>
              </a:ext>
            </a:extLst>
          </xdr:cNvPr>
          <xdr:cNvSpPr txBox="1"/>
        </xdr:nvSpPr>
        <xdr:spPr>
          <a:xfrm>
            <a:off x="5101347" y="12508217"/>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EE21A08-5BFE-477B-A781-2BCF99351B7B}" type="TxLink">
              <a:rPr lang="en-US" sz="1800" b="0" i="0" u="none" strike="noStrike">
                <a:solidFill>
                  <a:srgbClr val="00B0F0"/>
                </a:solidFill>
                <a:latin typeface="Calibri"/>
                <a:ea typeface="Calibri"/>
                <a:cs typeface="Calibri"/>
              </a:rPr>
              <a:pPr algn="ctr"/>
              <a:t>●</a:t>
            </a:fld>
            <a:endParaRPr lang="en-PH" sz="1100"/>
          </a:p>
        </xdr:txBody>
      </xdr:sp>
      <xdr:sp macro="" textlink="'Pivot overview'!$BF$3">
        <xdr:nvSpPr>
          <xdr:cNvPr id="43" name="TextBox 42">
            <a:extLst>
              <a:ext uri="{FF2B5EF4-FFF2-40B4-BE49-F238E27FC236}">
                <a16:creationId xmlns:a16="http://schemas.microsoft.com/office/drawing/2014/main" id="{C7C42672-80DB-2887-AB06-2C932A622613}"/>
              </a:ext>
            </a:extLst>
          </xdr:cNvPr>
          <xdr:cNvSpPr txBox="1"/>
        </xdr:nvSpPr>
        <xdr:spPr>
          <a:xfrm>
            <a:off x="5091957" y="12508217"/>
            <a:ext cx="3236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ACD8E51-7B79-4C43-B694-37787BBEDBC4}" type="TxLink">
              <a:rPr lang="en-US" sz="1800" b="0" i="0" u="none" strike="noStrike">
                <a:solidFill>
                  <a:srgbClr val="E917EE"/>
                </a:solidFill>
                <a:latin typeface="Calibri"/>
                <a:ea typeface="Calibri"/>
                <a:cs typeface="Calibri"/>
              </a:rPr>
              <a:pPr algn="ctr"/>
              <a:t> </a:t>
            </a:fld>
            <a:endParaRPr lang="en-PH" sz="1100"/>
          </a:p>
        </xdr:txBody>
      </xdr:sp>
    </xdr:grpSp>
    <xdr:clientData/>
  </xdr:twoCellAnchor>
  <xdr:twoCellAnchor>
    <xdr:from>
      <xdr:col>13</xdr:col>
      <xdr:colOff>233693</xdr:colOff>
      <xdr:row>23</xdr:row>
      <xdr:rowOff>177905</xdr:rowOff>
    </xdr:from>
    <xdr:to>
      <xdr:col>13</xdr:col>
      <xdr:colOff>557756</xdr:colOff>
      <xdr:row>25</xdr:row>
      <xdr:rowOff>171046</xdr:rowOff>
    </xdr:to>
    <xdr:grpSp>
      <xdr:nvGrpSpPr>
        <xdr:cNvPr id="46" name="Group 45">
          <a:extLst>
            <a:ext uri="{FF2B5EF4-FFF2-40B4-BE49-F238E27FC236}">
              <a16:creationId xmlns:a16="http://schemas.microsoft.com/office/drawing/2014/main" id="{A08F6456-35BC-7A4F-FB57-F6E5516E7D1B}"/>
            </a:ext>
          </a:extLst>
        </xdr:cNvPr>
        <xdr:cNvGrpSpPr/>
      </xdr:nvGrpSpPr>
      <xdr:grpSpPr>
        <a:xfrm>
          <a:off x="8193872" y="4083155"/>
          <a:ext cx="324063" cy="374141"/>
          <a:chOff x="3866801" y="12682869"/>
          <a:chExt cx="324063" cy="374141"/>
        </a:xfrm>
      </xdr:grpSpPr>
      <xdr:sp macro="" textlink="'Pivot overview'!$BD$4">
        <xdr:nvSpPr>
          <xdr:cNvPr id="44" name="TextBox 43">
            <a:extLst>
              <a:ext uri="{FF2B5EF4-FFF2-40B4-BE49-F238E27FC236}">
                <a16:creationId xmlns:a16="http://schemas.microsoft.com/office/drawing/2014/main" id="{FC18E639-11AF-4E6C-91C9-4C88DBAEC023}"/>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45" name="TextBox 44">
            <a:extLst>
              <a:ext uri="{FF2B5EF4-FFF2-40B4-BE49-F238E27FC236}">
                <a16:creationId xmlns:a16="http://schemas.microsoft.com/office/drawing/2014/main" id="{81A3264F-AABF-4F3E-AF7B-6738CEA46DB0}"/>
              </a:ext>
            </a:extLst>
          </xdr:cNvPr>
          <xdr:cNvSpPr txBox="1"/>
        </xdr:nvSpPr>
        <xdr:spPr>
          <a:xfrm>
            <a:off x="3866801" y="12682869"/>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14</xdr:col>
      <xdr:colOff>141165</xdr:colOff>
      <xdr:row>24</xdr:row>
      <xdr:rowOff>44555</xdr:rowOff>
    </xdr:from>
    <xdr:to>
      <xdr:col>14</xdr:col>
      <xdr:colOff>465228</xdr:colOff>
      <xdr:row>26</xdr:row>
      <xdr:rowOff>37696</xdr:rowOff>
    </xdr:to>
    <xdr:grpSp>
      <xdr:nvGrpSpPr>
        <xdr:cNvPr id="47" name="Group 46">
          <a:extLst>
            <a:ext uri="{FF2B5EF4-FFF2-40B4-BE49-F238E27FC236}">
              <a16:creationId xmlns:a16="http://schemas.microsoft.com/office/drawing/2014/main" id="{5CBFB56B-6312-4899-9A82-4571068030EF}"/>
            </a:ext>
          </a:extLst>
        </xdr:cNvPr>
        <xdr:cNvGrpSpPr/>
      </xdr:nvGrpSpPr>
      <xdr:grpSpPr>
        <a:xfrm>
          <a:off x="8713665" y="4140305"/>
          <a:ext cx="324063" cy="374141"/>
          <a:chOff x="3866801" y="12682869"/>
          <a:chExt cx="324063" cy="374141"/>
        </a:xfrm>
      </xdr:grpSpPr>
      <xdr:sp macro="" textlink="'Pivot overview'!$BD$4">
        <xdr:nvSpPr>
          <xdr:cNvPr id="48" name="TextBox 47">
            <a:extLst>
              <a:ext uri="{FF2B5EF4-FFF2-40B4-BE49-F238E27FC236}">
                <a16:creationId xmlns:a16="http://schemas.microsoft.com/office/drawing/2014/main" id="{E00CC2B9-66E7-DA39-4D7F-50F12C162619}"/>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49" name="TextBox 48">
            <a:extLst>
              <a:ext uri="{FF2B5EF4-FFF2-40B4-BE49-F238E27FC236}">
                <a16:creationId xmlns:a16="http://schemas.microsoft.com/office/drawing/2014/main" id="{8ABEBA75-5E6D-E7FF-F9B5-E5847A5EF44E}"/>
              </a:ext>
            </a:extLst>
          </xdr:cNvPr>
          <xdr:cNvSpPr txBox="1"/>
        </xdr:nvSpPr>
        <xdr:spPr>
          <a:xfrm>
            <a:off x="3866801" y="12682869"/>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14</xdr:col>
      <xdr:colOff>524889</xdr:colOff>
      <xdr:row>26</xdr:row>
      <xdr:rowOff>60884</xdr:rowOff>
    </xdr:from>
    <xdr:to>
      <xdr:col>15</xdr:col>
      <xdr:colOff>236631</xdr:colOff>
      <xdr:row>28</xdr:row>
      <xdr:rowOff>54025</xdr:rowOff>
    </xdr:to>
    <xdr:grpSp>
      <xdr:nvGrpSpPr>
        <xdr:cNvPr id="52" name="Group 51">
          <a:extLst>
            <a:ext uri="{FF2B5EF4-FFF2-40B4-BE49-F238E27FC236}">
              <a16:creationId xmlns:a16="http://schemas.microsoft.com/office/drawing/2014/main" id="{FF12CF9D-F989-4CE7-B6E6-DBA10923C8BC}"/>
            </a:ext>
          </a:extLst>
        </xdr:cNvPr>
        <xdr:cNvGrpSpPr/>
      </xdr:nvGrpSpPr>
      <xdr:grpSpPr>
        <a:xfrm>
          <a:off x="9097389" y="4537634"/>
          <a:ext cx="324063" cy="374141"/>
          <a:chOff x="3866743" y="12682869"/>
          <a:chExt cx="324181" cy="374141"/>
        </a:xfrm>
      </xdr:grpSpPr>
      <xdr:sp macro="" textlink="'Pivot overview'!$BD$4">
        <xdr:nvSpPr>
          <xdr:cNvPr id="53" name="TextBox 52">
            <a:extLst>
              <a:ext uri="{FF2B5EF4-FFF2-40B4-BE49-F238E27FC236}">
                <a16:creationId xmlns:a16="http://schemas.microsoft.com/office/drawing/2014/main" id="{D720C9BD-8A91-DCF0-47FA-B3AF8BB0461E}"/>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56" name="TextBox 55">
            <a:extLst>
              <a:ext uri="{FF2B5EF4-FFF2-40B4-BE49-F238E27FC236}">
                <a16:creationId xmlns:a16="http://schemas.microsoft.com/office/drawing/2014/main" id="{9B58109A-0748-C39B-9136-1A5C6D8846FA}"/>
              </a:ext>
            </a:extLst>
          </xdr:cNvPr>
          <xdr:cNvSpPr txBox="1"/>
        </xdr:nvSpPr>
        <xdr:spPr>
          <a:xfrm>
            <a:off x="3866743" y="12682869"/>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13</xdr:col>
      <xdr:colOff>606531</xdr:colOff>
      <xdr:row>26</xdr:row>
      <xdr:rowOff>88098</xdr:rowOff>
    </xdr:from>
    <xdr:to>
      <xdr:col>14</xdr:col>
      <xdr:colOff>318273</xdr:colOff>
      <xdr:row>28</xdr:row>
      <xdr:rowOff>81239</xdr:rowOff>
    </xdr:to>
    <xdr:grpSp>
      <xdr:nvGrpSpPr>
        <xdr:cNvPr id="57" name="Group 56">
          <a:extLst>
            <a:ext uri="{FF2B5EF4-FFF2-40B4-BE49-F238E27FC236}">
              <a16:creationId xmlns:a16="http://schemas.microsoft.com/office/drawing/2014/main" id="{71715197-9F82-4067-AB9B-A5BA0EB9B57B}"/>
            </a:ext>
          </a:extLst>
        </xdr:cNvPr>
        <xdr:cNvGrpSpPr/>
      </xdr:nvGrpSpPr>
      <xdr:grpSpPr>
        <a:xfrm>
          <a:off x="8566710" y="4564848"/>
          <a:ext cx="324063" cy="374141"/>
          <a:chOff x="3866743" y="12682869"/>
          <a:chExt cx="324181" cy="374141"/>
        </a:xfrm>
      </xdr:grpSpPr>
      <xdr:sp macro="" textlink="'Pivot overview'!$BD$4">
        <xdr:nvSpPr>
          <xdr:cNvPr id="58" name="TextBox 57">
            <a:extLst>
              <a:ext uri="{FF2B5EF4-FFF2-40B4-BE49-F238E27FC236}">
                <a16:creationId xmlns:a16="http://schemas.microsoft.com/office/drawing/2014/main" id="{4FEC99B6-2836-FEB4-B54A-3801BB11B352}"/>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61" name="TextBox 60">
            <a:extLst>
              <a:ext uri="{FF2B5EF4-FFF2-40B4-BE49-F238E27FC236}">
                <a16:creationId xmlns:a16="http://schemas.microsoft.com/office/drawing/2014/main" id="{A6BEF294-ED84-B64F-32C4-CD860C913266}"/>
              </a:ext>
            </a:extLst>
          </xdr:cNvPr>
          <xdr:cNvSpPr txBox="1"/>
        </xdr:nvSpPr>
        <xdr:spPr>
          <a:xfrm>
            <a:off x="3866743" y="12682869"/>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15</xdr:col>
      <xdr:colOff>506581</xdr:colOff>
      <xdr:row>25</xdr:row>
      <xdr:rowOff>99479</xdr:rowOff>
    </xdr:from>
    <xdr:to>
      <xdr:col>16</xdr:col>
      <xdr:colOff>218322</xdr:colOff>
      <xdr:row>27</xdr:row>
      <xdr:rowOff>92620</xdr:rowOff>
    </xdr:to>
    <xdr:grpSp>
      <xdr:nvGrpSpPr>
        <xdr:cNvPr id="62" name="Group 61">
          <a:extLst>
            <a:ext uri="{FF2B5EF4-FFF2-40B4-BE49-F238E27FC236}">
              <a16:creationId xmlns:a16="http://schemas.microsoft.com/office/drawing/2014/main" id="{36104349-A2BE-474F-AA7D-24DB49B8BEC9}"/>
            </a:ext>
          </a:extLst>
        </xdr:cNvPr>
        <xdr:cNvGrpSpPr/>
      </xdr:nvGrpSpPr>
      <xdr:grpSpPr>
        <a:xfrm>
          <a:off x="9691402" y="4385729"/>
          <a:ext cx="324063" cy="374141"/>
          <a:chOff x="3866743" y="12682869"/>
          <a:chExt cx="324181" cy="374141"/>
        </a:xfrm>
      </xdr:grpSpPr>
      <xdr:sp macro="" textlink="'Pivot overview'!$BD$4">
        <xdr:nvSpPr>
          <xdr:cNvPr id="63" name="TextBox 62">
            <a:extLst>
              <a:ext uri="{FF2B5EF4-FFF2-40B4-BE49-F238E27FC236}">
                <a16:creationId xmlns:a16="http://schemas.microsoft.com/office/drawing/2014/main" id="{21757143-8996-A184-0CAA-742EBB43BF2F}"/>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3264" name="TextBox 3263">
            <a:extLst>
              <a:ext uri="{FF2B5EF4-FFF2-40B4-BE49-F238E27FC236}">
                <a16:creationId xmlns:a16="http://schemas.microsoft.com/office/drawing/2014/main" id="{D23CBDA5-1521-B2D3-88F7-BE2067B37250}"/>
              </a:ext>
            </a:extLst>
          </xdr:cNvPr>
          <xdr:cNvSpPr txBox="1"/>
        </xdr:nvSpPr>
        <xdr:spPr>
          <a:xfrm>
            <a:off x="3866743" y="12682869"/>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15</xdr:col>
      <xdr:colOff>230973</xdr:colOff>
      <xdr:row>23</xdr:row>
      <xdr:rowOff>134362</xdr:rowOff>
    </xdr:from>
    <xdr:to>
      <xdr:col>15</xdr:col>
      <xdr:colOff>555036</xdr:colOff>
      <xdr:row>25</xdr:row>
      <xdr:rowOff>127503</xdr:rowOff>
    </xdr:to>
    <xdr:grpSp>
      <xdr:nvGrpSpPr>
        <xdr:cNvPr id="3266" name="Group 3265">
          <a:extLst>
            <a:ext uri="{FF2B5EF4-FFF2-40B4-BE49-F238E27FC236}">
              <a16:creationId xmlns:a16="http://schemas.microsoft.com/office/drawing/2014/main" id="{D71B7830-ACA5-4B76-8F99-26634499639B}"/>
            </a:ext>
          </a:extLst>
        </xdr:cNvPr>
        <xdr:cNvGrpSpPr/>
      </xdr:nvGrpSpPr>
      <xdr:grpSpPr>
        <a:xfrm>
          <a:off x="9415794" y="4039612"/>
          <a:ext cx="324063" cy="374141"/>
          <a:chOff x="3866801" y="12682869"/>
          <a:chExt cx="324063" cy="374141"/>
        </a:xfrm>
      </xdr:grpSpPr>
      <xdr:sp macro="" textlink="'Pivot overview'!$BD$4">
        <xdr:nvSpPr>
          <xdr:cNvPr id="3267" name="TextBox 3266">
            <a:extLst>
              <a:ext uri="{FF2B5EF4-FFF2-40B4-BE49-F238E27FC236}">
                <a16:creationId xmlns:a16="http://schemas.microsoft.com/office/drawing/2014/main" id="{D6190C0D-45B0-FE93-100C-EB790BF7BED8}"/>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3269" name="TextBox 3268">
            <a:extLst>
              <a:ext uri="{FF2B5EF4-FFF2-40B4-BE49-F238E27FC236}">
                <a16:creationId xmlns:a16="http://schemas.microsoft.com/office/drawing/2014/main" id="{354CB53F-6AEC-6F29-DD8A-0B5DB0BB890D}"/>
              </a:ext>
            </a:extLst>
          </xdr:cNvPr>
          <xdr:cNvSpPr txBox="1"/>
        </xdr:nvSpPr>
        <xdr:spPr>
          <a:xfrm>
            <a:off x="3866801" y="12682869"/>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13</xdr:col>
      <xdr:colOff>165658</xdr:colOff>
      <xdr:row>25</xdr:row>
      <xdr:rowOff>177905</xdr:rowOff>
    </xdr:from>
    <xdr:to>
      <xdr:col>13</xdr:col>
      <xdr:colOff>489721</xdr:colOff>
      <xdr:row>27</xdr:row>
      <xdr:rowOff>171046</xdr:rowOff>
    </xdr:to>
    <xdr:grpSp>
      <xdr:nvGrpSpPr>
        <xdr:cNvPr id="3270" name="Group 3269">
          <a:extLst>
            <a:ext uri="{FF2B5EF4-FFF2-40B4-BE49-F238E27FC236}">
              <a16:creationId xmlns:a16="http://schemas.microsoft.com/office/drawing/2014/main" id="{3F9CDE89-8483-4340-B429-2E5DBF467C85}"/>
            </a:ext>
          </a:extLst>
        </xdr:cNvPr>
        <xdr:cNvGrpSpPr/>
      </xdr:nvGrpSpPr>
      <xdr:grpSpPr>
        <a:xfrm>
          <a:off x="8125837" y="4464155"/>
          <a:ext cx="324063" cy="374141"/>
          <a:chOff x="3866801" y="12682869"/>
          <a:chExt cx="324063" cy="374141"/>
        </a:xfrm>
      </xdr:grpSpPr>
      <xdr:sp macro="" textlink="'Pivot overview'!$BD$4">
        <xdr:nvSpPr>
          <xdr:cNvPr id="3271" name="TextBox 3270">
            <a:extLst>
              <a:ext uri="{FF2B5EF4-FFF2-40B4-BE49-F238E27FC236}">
                <a16:creationId xmlns:a16="http://schemas.microsoft.com/office/drawing/2014/main" id="{A69E06DA-76D3-ADD1-A78A-0C9006B93E6D}"/>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3272" name="TextBox 3271">
            <a:extLst>
              <a:ext uri="{FF2B5EF4-FFF2-40B4-BE49-F238E27FC236}">
                <a16:creationId xmlns:a16="http://schemas.microsoft.com/office/drawing/2014/main" id="{C2AF417A-C128-334C-1A77-C0700A962E8E}"/>
              </a:ext>
            </a:extLst>
          </xdr:cNvPr>
          <xdr:cNvSpPr txBox="1"/>
        </xdr:nvSpPr>
        <xdr:spPr>
          <a:xfrm>
            <a:off x="3866801" y="12682869"/>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16</xdr:col>
      <xdr:colOff>168380</xdr:colOff>
      <xdr:row>27</xdr:row>
      <xdr:rowOff>167020</xdr:rowOff>
    </xdr:from>
    <xdr:to>
      <xdr:col>16</xdr:col>
      <xdr:colOff>492443</xdr:colOff>
      <xdr:row>29</xdr:row>
      <xdr:rowOff>160161</xdr:rowOff>
    </xdr:to>
    <xdr:grpSp>
      <xdr:nvGrpSpPr>
        <xdr:cNvPr id="3273" name="Group 3272">
          <a:extLst>
            <a:ext uri="{FF2B5EF4-FFF2-40B4-BE49-F238E27FC236}">
              <a16:creationId xmlns:a16="http://schemas.microsoft.com/office/drawing/2014/main" id="{215470F8-D08A-4A24-97E9-770023CBAAFD}"/>
            </a:ext>
          </a:extLst>
        </xdr:cNvPr>
        <xdr:cNvGrpSpPr/>
      </xdr:nvGrpSpPr>
      <xdr:grpSpPr>
        <a:xfrm>
          <a:off x="9965523" y="4834270"/>
          <a:ext cx="324063" cy="374141"/>
          <a:chOff x="3866801" y="12682869"/>
          <a:chExt cx="324063" cy="374141"/>
        </a:xfrm>
      </xdr:grpSpPr>
      <xdr:sp macro="" textlink="'Pivot overview'!$BD$4">
        <xdr:nvSpPr>
          <xdr:cNvPr id="3274" name="TextBox 3273">
            <a:extLst>
              <a:ext uri="{FF2B5EF4-FFF2-40B4-BE49-F238E27FC236}">
                <a16:creationId xmlns:a16="http://schemas.microsoft.com/office/drawing/2014/main" id="{64319CFF-E431-2F77-8A59-7A4E79D324BE}"/>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3275" name="TextBox 3274">
            <a:extLst>
              <a:ext uri="{FF2B5EF4-FFF2-40B4-BE49-F238E27FC236}">
                <a16:creationId xmlns:a16="http://schemas.microsoft.com/office/drawing/2014/main" id="{F6768B5B-1DC2-A7A3-CCB4-5D8C588F8ED2}"/>
              </a:ext>
            </a:extLst>
          </xdr:cNvPr>
          <xdr:cNvSpPr txBox="1"/>
        </xdr:nvSpPr>
        <xdr:spPr>
          <a:xfrm>
            <a:off x="3866801" y="12682869"/>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14</xdr:col>
      <xdr:colOff>258535</xdr:colOff>
      <xdr:row>28</xdr:row>
      <xdr:rowOff>95251</xdr:rowOff>
    </xdr:from>
    <xdr:to>
      <xdr:col>14</xdr:col>
      <xdr:colOff>582598</xdr:colOff>
      <xdr:row>30</xdr:row>
      <xdr:rowOff>88392</xdr:rowOff>
    </xdr:to>
    <xdr:grpSp>
      <xdr:nvGrpSpPr>
        <xdr:cNvPr id="3284" name="Group 3283">
          <a:extLst>
            <a:ext uri="{FF2B5EF4-FFF2-40B4-BE49-F238E27FC236}">
              <a16:creationId xmlns:a16="http://schemas.microsoft.com/office/drawing/2014/main" id="{DAAD43FE-C583-41ED-A10F-72115A42A4C5}"/>
            </a:ext>
          </a:extLst>
        </xdr:cNvPr>
        <xdr:cNvGrpSpPr/>
      </xdr:nvGrpSpPr>
      <xdr:grpSpPr>
        <a:xfrm>
          <a:off x="8831035" y="4953001"/>
          <a:ext cx="324063" cy="374141"/>
          <a:chOff x="4250841" y="13416643"/>
          <a:chExt cx="324063" cy="374141"/>
        </a:xfrm>
      </xdr:grpSpPr>
      <xdr:sp macro="" textlink="'Pivot overview'!$BE$4">
        <xdr:nvSpPr>
          <xdr:cNvPr id="3285" name="TextBox 3284">
            <a:extLst>
              <a:ext uri="{FF2B5EF4-FFF2-40B4-BE49-F238E27FC236}">
                <a16:creationId xmlns:a16="http://schemas.microsoft.com/office/drawing/2014/main" id="{64E698BD-83F5-A3B5-08C2-A34D39AE7F60}"/>
              </a:ext>
            </a:extLst>
          </xdr:cNvPr>
          <xdr:cNvSpPr txBox="1"/>
        </xdr:nvSpPr>
        <xdr:spPr>
          <a:xfrm>
            <a:off x="4294442" y="13416643"/>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3325209-97C8-4D17-B9B7-E8AE21D5EE42}" type="TxLink">
              <a:rPr lang="en-US" sz="1800" b="0" i="0" u="none" strike="noStrike">
                <a:solidFill>
                  <a:srgbClr val="004AB8"/>
                </a:solidFill>
                <a:latin typeface="Calibri"/>
                <a:ea typeface="Calibri"/>
                <a:cs typeface="Calibri"/>
              </a:rPr>
              <a:pPr algn="ctr"/>
              <a:t> </a:t>
            </a:fld>
            <a:endParaRPr lang="en-PH" sz="1100"/>
          </a:p>
        </xdr:txBody>
      </xdr:sp>
      <xdr:sp macro="" textlink="'Pivot overview'!$BG$4">
        <xdr:nvSpPr>
          <xdr:cNvPr id="3286" name="TextBox 3285">
            <a:extLst>
              <a:ext uri="{FF2B5EF4-FFF2-40B4-BE49-F238E27FC236}">
                <a16:creationId xmlns:a16="http://schemas.microsoft.com/office/drawing/2014/main" id="{B3AEAF0A-9519-05B1-A0FF-63C6597D2121}"/>
              </a:ext>
            </a:extLst>
          </xdr:cNvPr>
          <xdr:cNvSpPr txBox="1"/>
        </xdr:nvSpPr>
        <xdr:spPr>
          <a:xfrm>
            <a:off x="4250841" y="13416643"/>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DB07AB9-62EB-473B-A8D7-3A5AF7B5F942}"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13</xdr:col>
      <xdr:colOff>440872</xdr:colOff>
      <xdr:row>25</xdr:row>
      <xdr:rowOff>19050</xdr:rowOff>
    </xdr:from>
    <xdr:to>
      <xdr:col>14</xdr:col>
      <xdr:colOff>152614</xdr:colOff>
      <xdr:row>27</xdr:row>
      <xdr:rowOff>12191</xdr:rowOff>
    </xdr:to>
    <xdr:grpSp>
      <xdr:nvGrpSpPr>
        <xdr:cNvPr id="3293" name="Group 3292">
          <a:extLst>
            <a:ext uri="{FF2B5EF4-FFF2-40B4-BE49-F238E27FC236}">
              <a16:creationId xmlns:a16="http://schemas.microsoft.com/office/drawing/2014/main" id="{02C6A344-F7E1-4315-A1A1-A12EAE9E5350}"/>
            </a:ext>
          </a:extLst>
        </xdr:cNvPr>
        <xdr:cNvGrpSpPr/>
      </xdr:nvGrpSpPr>
      <xdr:grpSpPr>
        <a:xfrm>
          <a:off x="8401051" y="4305300"/>
          <a:ext cx="324063" cy="374141"/>
          <a:chOff x="4250783" y="13416643"/>
          <a:chExt cx="324181" cy="374141"/>
        </a:xfrm>
      </xdr:grpSpPr>
      <xdr:sp macro="" textlink="'Pivot overview'!$BE$4">
        <xdr:nvSpPr>
          <xdr:cNvPr id="3294" name="TextBox 3293">
            <a:extLst>
              <a:ext uri="{FF2B5EF4-FFF2-40B4-BE49-F238E27FC236}">
                <a16:creationId xmlns:a16="http://schemas.microsoft.com/office/drawing/2014/main" id="{271191A9-A171-107B-5C19-928937ED7B99}"/>
              </a:ext>
            </a:extLst>
          </xdr:cNvPr>
          <xdr:cNvSpPr txBox="1"/>
        </xdr:nvSpPr>
        <xdr:spPr>
          <a:xfrm>
            <a:off x="4294399" y="13416643"/>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3325209-97C8-4D17-B9B7-E8AE21D5EE42}" type="TxLink">
              <a:rPr lang="en-US" sz="1800" b="0" i="0" u="none" strike="noStrike">
                <a:solidFill>
                  <a:srgbClr val="004AB8"/>
                </a:solidFill>
                <a:latin typeface="Calibri"/>
                <a:ea typeface="Calibri"/>
                <a:cs typeface="Calibri"/>
              </a:rPr>
              <a:pPr algn="ctr"/>
              <a:t> </a:t>
            </a:fld>
            <a:endParaRPr lang="en-PH" sz="1100"/>
          </a:p>
        </xdr:txBody>
      </xdr:sp>
      <xdr:sp macro="" textlink="'Pivot overview'!$BG$4">
        <xdr:nvSpPr>
          <xdr:cNvPr id="3295" name="TextBox 3294">
            <a:extLst>
              <a:ext uri="{FF2B5EF4-FFF2-40B4-BE49-F238E27FC236}">
                <a16:creationId xmlns:a16="http://schemas.microsoft.com/office/drawing/2014/main" id="{C1AD1350-36CA-C988-F268-26FC3B0DD598}"/>
              </a:ext>
            </a:extLst>
          </xdr:cNvPr>
          <xdr:cNvSpPr txBox="1"/>
        </xdr:nvSpPr>
        <xdr:spPr>
          <a:xfrm>
            <a:off x="4250783" y="13416643"/>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DB07AB9-62EB-473B-A8D7-3A5AF7B5F942}"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14</xdr:col>
      <xdr:colOff>375558</xdr:colOff>
      <xdr:row>22</xdr:row>
      <xdr:rowOff>185058</xdr:rowOff>
    </xdr:from>
    <xdr:to>
      <xdr:col>15</xdr:col>
      <xdr:colOff>87300</xdr:colOff>
      <xdr:row>24</xdr:row>
      <xdr:rowOff>178199</xdr:rowOff>
    </xdr:to>
    <xdr:grpSp>
      <xdr:nvGrpSpPr>
        <xdr:cNvPr id="3296" name="Group 3295">
          <a:extLst>
            <a:ext uri="{FF2B5EF4-FFF2-40B4-BE49-F238E27FC236}">
              <a16:creationId xmlns:a16="http://schemas.microsoft.com/office/drawing/2014/main" id="{190FCED0-B7F8-4B31-8AC3-466A4AAA2F6B}"/>
            </a:ext>
          </a:extLst>
        </xdr:cNvPr>
        <xdr:cNvGrpSpPr/>
      </xdr:nvGrpSpPr>
      <xdr:grpSpPr>
        <a:xfrm>
          <a:off x="8948058" y="3899808"/>
          <a:ext cx="324063" cy="374141"/>
          <a:chOff x="4250783" y="13416643"/>
          <a:chExt cx="324181" cy="374141"/>
        </a:xfrm>
      </xdr:grpSpPr>
      <xdr:sp macro="" textlink="'Pivot overview'!$BE$4">
        <xdr:nvSpPr>
          <xdr:cNvPr id="3297" name="TextBox 3296">
            <a:extLst>
              <a:ext uri="{FF2B5EF4-FFF2-40B4-BE49-F238E27FC236}">
                <a16:creationId xmlns:a16="http://schemas.microsoft.com/office/drawing/2014/main" id="{4D8E7168-6A07-7CE6-9ECC-C6D5670B15CC}"/>
              </a:ext>
            </a:extLst>
          </xdr:cNvPr>
          <xdr:cNvSpPr txBox="1"/>
        </xdr:nvSpPr>
        <xdr:spPr>
          <a:xfrm>
            <a:off x="4294399" y="13416643"/>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3325209-97C8-4D17-B9B7-E8AE21D5EE42}" type="TxLink">
              <a:rPr lang="en-US" sz="1800" b="0" i="0" u="none" strike="noStrike">
                <a:solidFill>
                  <a:srgbClr val="004AB8"/>
                </a:solidFill>
                <a:latin typeface="Calibri"/>
                <a:ea typeface="Calibri"/>
                <a:cs typeface="Calibri"/>
              </a:rPr>
              <a:pPr algn="ctr"/>
              <a:t> </a:t>
            </a:fld>
            <a:endParaRPr lang="en-PH" sz="1100"/>
          </a:p>
        </xdr:txBody>
      </xdr:sp>
      <xdr:sp macro="" textlink="'Pivot overview'!$BG$4">
        <xdr:nvSpPr>
          <xdr:cNvPr id="3298" name="TextBox 3297">
            <a:extLst>
              <a:ext uri="{FF2B5EF4-FFF2-40B4-BE49-F238E27FC236}">
                <a16:creationId xmlns:a16="http://schemas.microsoft.com/office/drawing/2014/main" id="{FDF46B82-89E2-6BC3-FB8F-1C274690566F}"/>
              </a:ext>
            </a:extLst>
          </xdr:cNvPr>
          <xdr:cNvSpPr txBox="1"/>
        </xdr:nvSpPr>
        <xdr:spPr>
          <a:xfrm>
            <a:off x="4250783" y="13416643"/>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DB07AB9-62EB-473B-A8D7-3A5AF7B5F942}"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15</xdr:col>
      <xdr:colOff>214992</xdr:colOff>
      <xdr:row>26</xdr:row>
      <xdr:rowOff>10886</xdr:rowOff>
    </xdr:from>
    <xdr:to>
      <xdr:col>15</xdr:col>
      <xdr:colOff>539055</xdr:colOff>
      <xdr:row>28</xdr:row>
      <xdr:rowOff>4027</xdr:rowOff>
    </xdr:to>
    <xdr:grpSp>
      <xdr:nvGrpSpPr>
        <xdr:cNvPr id="3299" name="Group 3298">
          <a:extLst>
            <a:ext uri="{FF2B5EF4-FFF2-40B4-BE49-F238E27FC236}">
              <a16:creationId xmlns:a16="http://schemas.microsoft.com/office/drawing/2014/main" id="{8C1AFC76-D290-43D5-96E2-63F00695A3F7}"/>
            </a:ext>
          </a:extLst>
        </xdr:cNvPr>
        <xdr:cNvGrpSpPr/>
      </xdr:nvGrpSpPr>
      <xdr:grpSpPr>
        <a:xfrm>
          <a:off x="9399813" y="4487636"/>
          <a:ext cx="324063" cy="374141"/>
          <a:chOff x="4250841" y="13416643"/>
          <a:chExt cx="324063" cy="374141"/>
        </a:xfrm>
      </xdr:grpSpPr>
      <xdr:sp macro="" textlink="'Pivot overview'!$BE$4">
        <xdr:nvSpPr>
          <xdr:cNvPr id="3300" name="TextBox 3299">
            <a:extLst>
              <a:ext uri="{FF2B5EF4-FFF2-40B4-BE49-F238E27FC236}">
                <a16:creationId xmlns:a16="http://schemas.microsoft.com/office/drawing/2014/main" id="{D5214917-C96B-FEEF-509F-C340AB3D4CC6}"/>
              </a:ext>
            </a:extLst>
          </xdr:cNvPr>
          <xdr:cNvSpPr txBox="1"/>
        </xdr:nvSpPr>
        <xdr:spPr>
          <a:xfrm>
            <a:off x="4294442" y="13416643"/>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3325209-97C8-4D17-B9B7-E8AE21D5EE42}" type="TxLink">
              <a:rPr lang="en-US" sz="1800" b="0" i="0" u="none" strike="noStrike">
                <a:solidFill>
                  <a:srgbClr val="004AB8"/>
                </a:solidFill>
                <a:latin typeface="Calibri"/>
                <a:ea typeface="Calibri"/>
                <a:cs typeface="Calibri"/>
              </a:rPr>
              <a:pPr algn="ctr"/>
              <a:t> </a:t>
            </a:fld>
            <a:endParaRPr lang="en-PH" sz="1100"/>
          </a:p>
        </xdr:txBody>
      </xdr:sp>
      <xdr:sp macro="" textlink="'Pivot overview'!$BG$4">
        <xdr:nvSpPr>
          <xdr:cNvPr id="3301" name="TextBox 3300">
            <a:extLst>
              <a:ext uri="{FF2B5EF4-FFF2-40B4-BE49-F238E27FC236}">
                <a16:creationId xmlns:a16="http://schemas.microsoft.com/office/drawing/2014/main" id="{528A0473-BE54-FA6B-3F11-5797A56D2B4A}"/>
              </a:ext>
            </a:extLst>
          </xdr:cNvPr>
          <xdr:cNvSpPr txBox="1"/>
        </xdr:nvSpPr>
        <xdr:spPr>
          <a:xfrm>
            <a:off x="4250841" y="13416643"/>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DB07AB9-62EB-473B-A8D7-3A5AF7B5F942}"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15</xdr:col>
      <xdr:colOff>24492</xdr:colOff>
      <xdr:row>24</xdr:row>
      <xdr:rowOff>187779</xdr:rowOff>
    </xdr:from>
    <xdr:to>
      <xdr:col>15</xdr:col>
      <xdr:colOff>348555</xdr:colOff>
      <xdr:row>26</xdr:row>
      <xdr:rowOff>180920</xdr:rowOff>
    </xdr:to>
    <xdr:grpSp>
      <xdr:nvGrpSpPr>
        <xdr:cNvPr id="3302" name="Group 3301">
          <a:extLst>
            <a:ext uri="{FF2B5EF4-FFF2-40B4-BE49-F238E27FC236}">
              <a16:creationId xmlns:a16="http://schemas.microsoft.com/office/drawing/2014/main" id="{DD0C11E7-00FC-4312-87B9-6CA0009CE5DF}"/>
            </a:ext>
          </a:extLst>
        </xdr:cNvPr>
        <xdr:cNvGrpSpPr/>
      </xdr:nvGrpSpPr>
      <xdr:grpSpPr>
        <a:xfrm>
          <a:off x="9209313" y="4283529"/>
          <a:ext cx="324063" cy="374141"/>
          <a:chOff x="4250841" y="13416643"/>
          <a:chExt cx="324063" cy="374141"/>
        </a:xfrm>
      </xdr:grpSpPr>
      <xdr:sp macro="" textlink="'Pivot overview'!$BE$4">
        <xdr:nvSpPr>
          <xdr:cNvPr id="3303" name="TextBox 3302">
            <a:extLst>
              <a:ext uri="{FF2B5EF4-FFF2-40B4-BE49-F238E27FC236}">
                <a16:creationId xmlns:a16="http://schemas.microsoft.com/office/drawing/2014/main" id="{5F3972B5-6CA4-E2AC-BDCA-BAC740A4D365}"/>
              </a:ext>
            </a:extLst>
          </xdr:cNvPr>
          <xdr:cNvSpPr txBox="1"/>
        </xdr:nvSpPr>
        <xdr:spPr>
          <a:xfrm>
            <a:off x="4294442" y="13416643"/>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3325209-97C8-4D17-B9B7-E8AE21D5EE42}" type="TxLink">
              <a:rPr lang="en-US" sz="1800" b="0" i="0" u="none" strike="noStrike">
                <a:solidFill>
                  <a:srgbClr val="004AB8"/>
                </a:solidFill>
                <a:latin typeface="Calibri"/>
                <a:ea typeface="Calibri"/>
                <a:cs typeface="Calibri"/>
              </a:rPr>
              <a:pPr algn="ctr"/>
              <a:t> </a:t>
            </a:fld>
            <a:endParaRPr lang="en-PH" sz="1100"/>
          </a:p>
        </xdr:txBody>
      </xdr:sp>
      <xdr:sp macro="" textlink="'Pivot overview'!$BG$4">
        <xdr:nvSpPr>
          <xdr:cNvPr id="3304" name="TextBox 3303">
            <a:extLst>
              <a:ext uri="{FF2B5EF4-FFF2-40B4-BE49-F238E27FC236}">
                <a16:creationId xmlns:a16="http://schemas.microsoft.com/office/drawing/2014/main" id="{9C2A7AE4-1B49-E054-E84A-172F7EE0E5D6}"/>
              </a:ext>
            </a:extLst>
          </xdr:cNvPr>
          <xdr:cNvSpPr txBox="1"/>
        </xdr:nvSpPr>
        <xdr:spPr>
          <a:xfrm>
            <a:off x="4250841" y="13416643"/>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DB07AB9-62EB-473B-A8D7-3A5AF7B5F942}"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13</xdr:col>
      <xdr:colOff>435428</xdr:colOff>
      <xdr:row>27</xdr:row>
      <xdr:rowOff>95250</xdr:rowOff>
    </xdr:from>
    <xdr:to>
      <xdr:col>14</xdr:col>
      <xdr:colOff>147170</xdr:colOff>
      <xdr:row>29</xdr:row>
      <xdr:rowOff>88391</xdr:rowOff>
    </xdr:to>
    <xdr:grpSp>
      <xdr:nvGrpSpPr>
        <xdr:cNvPr id="3305" name="Group 3304">
          <a:extLst>
            <a:ext uri="{FF2B5EF4-FFF2-40B4-BE49-F238E27FC236}">
              <a16:creationId xmlns:a16="http://schemas.microsoft.com/office/drawing/2014/main" id="{E34AFC44-8761-47AD-8642-1EFD84A0FEC0}"/>
            </a:ext>
          </a:extLst>
        </xdr:cNvPr>
        <xdr:cNvGrpSpPr/>
      </xdr:nvGrpSpPr>
      <xdr:grpSpPr>
        <a:xfrm>
          <a:off x="8395607" y="4762500"/>
          <a:ext cx="324063" cy="374141"/>
          <a:chOff x="4250783" y="13416643"/>
          <a:chExt cx="324181" cy="374141"/>
        </a:xfrm>
      </xdr:grpSpPr>
      <xdr:sp macro="" textlink="'Pivot overview'!$BE$4">
        <xdr:nvSpPr>
          <xdr:cNvPr id="3306" name="TextBox 3305">
            <a:extLst>
              <a:ext uri="{FF2B5EF4-FFF2-40B4-BE49-F238E27FC236}">
                <a16:creationId xmlns:a16="http://schemas.microsoft.com/office/drawing/2014/main" id="{17B42387-5769-8B88-858A-34DB2A4DABC8}"/>
              </a:ext>
            </a:extLst>
          </xdr:cNvPr>
          <xdr:cNvSpPr txBox="1"/>
        </xdr:nvSpPr>
        <xdr:spPr>
          <a:xfrm>
            <a:off x="4294399" y="13416643"/>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3325209-97C8-4D17-B9B7-E8AE21D5EE42}" type="TxLink">
              <a:rPr lang="en-US" sz="1800" b="0" i="0" u="none" strike="noStrike">
                <a:solidFill>
                  <a:srgbClr val="004AB8"/>
                </a:solidFill>
                <a:latin typeface="Calibri"/>
                <a:ea typeface="Calibri"/>
                <a:cs typeface="Calibri"/>
              </a:rPr>
              <a:pPr algn="ctr"/>
              <a:t> </a:t>
            </a:fld>
            <a:endParaRPr lang="en-PH" sz="1100"/>
          </a:p>
        </xdr:txBody>
      </xdr:sp>
      <xdr:sp macro="" textlink="'Pivot overview'!$BG$4">
        <xdr:nvSpPr>
          <xdr:cNvPr id="3307" name="TextBox 3306">
            <a:extLst>
              <a:ext uri="{FF2B5EF4-FFF2-40B4-BE49-F238E27FC236}">
                <a16:creationId xmlns:a16="http://schemas.microsoft.com/office/drawing/2014/main" id="{92EF4A26-71EB-32A3-63B0-7DE23828D038}"/>
              </a:ext>
            </a:extLst>
          </xdr:cNvPr>
          <xdr:cNvSpPr txBox="1"/>
        </xdr:nvSpPr>
        <xdr:spPr>
          <a:xfrm>
            <a:off x="4250783" y="13416643"/>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DB07AB9-62EB-473B-A8D7-3A5AF7B5F942}"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18</xdr:col>
      <xdr:colOff>2747</xdr:colOff>
      <xdr:row>26</xdr:row>
      <xdr:rowOff>66327</xdr:rowOff>
    </xdr:from>
    <xdr:to>
      <xdr:col>18</xdr:col>
      <xdr:colOff>326810</xdr:colOff>
      <xdr:row>28</xdr:row>
      <xdr:rowOff>59468</xdr:rowOff>
    </xdr:to>
    <xdr:grpSp>
      <xdr:nvGrpSpPr>
        <xdr:cNvPr id="3308" name="Group 3307">
          <a:extLst>
            <a:ext uri="{FF2B5EF4-FFF2-40B4-BE49-F238E27FC236}">
              <a16:creationId xmlns:a16="http://schemas.microsoft.com/office/drawing/2014/main" id="{331C40C9-40EA-411B-B5F7-F1B59537B24D}"/>
            </a:ext>
          </a:extLst>
        </xdr:cNvPr>
        <xdr:cNvGrpSpPr/>
      </xdr:nvGrpSpPr>
      <xdr:grpSpPr>
        <a:xfrm>
          <a:off x="11024533" y="4543077"/>
          <a:ext cx="324063" cy="374141"/>
          <a:chOff x="3863649" y="12682869"/>
          <a:chExt cx="330368" cy="374141"/>
        </a:xfrm>
      </xdr:grpSpPr>
      <xdr:sp macro="" textlink="'Pivot overview'!$BD$4">
        <xdr:nvSpPr>
          <xdr:cNvPr id="3309" name="TextBox 3308">
            <a:extLst>
              <a:ext uri="{FF2B5EF4-FFF2-40B4-BE49-F238E27FC236}">
                <a16:creationId xmlns:a16="http://schemas.microsoft.com/office/drawing/2014/main" id="{96A14C83-CDEA-611E-2F88-1F617D70FEE1}"/>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3312" name="TextBox 3311">
            <a:extLst>
              <a:ext uri="{FF2B5EF4-FFF2-40B4-BE49-F238E27FC236}">
                <a16:creationId xmlns:a16="http://schemas.microsoft.com/office/drawing/2014/main" id="{FCAADE2A-5D12-F33D-2343-E217DFC8AEC8}"/>
              </a:ext>
            </a:extLst>
          </xdr:cNvPr>
          <xdr:cNvSpPr txBox="1"/>
        </xdr:nvSpPr>
        <xdr:spPr>
          <a:xfrm>
            <a:off x="3863649" y="12682869"/>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18</xdr:col>
      <xdr:colOff>43193</xdr:colOff>
      <xdr:row>28</xdr:row>
      <xdr:rowOff>177904</xdr:rowOff>
    </xdr:from>
    <xdr:to>
      <xdr:col>18</xdr:col>
      <xdr:colOff>367256</xdr:colOff>
      <xdr:row>30</xdr:row>
      <xdr:rowOff>171045</xdr:rowOff>
    </xdr:to>
    <xdr:grpSp>
      <xdr:nvGrpSpPr>
        <xdr:cNvPr id="3320" name="Group 3319">
          <a:extLst>
            <a:ext uri="{FF2B5EF4-FFF2-40B4-BE49-F238E27FC236}">
              <a16:creationId xmlns:a16="http://schemas.microsoft.com/office/drawing/2014/main" id="{3E640B02-1D56-4082-9157-66004B0B36C5}"/>
            </a:ext>
          </a:extLst>
        </xdr:cNvPr>
        <xdr:cNvGrpSpPr/>
      </xdr:nvGrpSpPr>
      <xdr:grpSpPr>
        <a:xfrm>
          <a:off x="11064979" y="5035654"/>
          <a:ext cx="324063" cy="374141"/>
          <a:chOff x="3866801" y="12682869"/>
          <a:chExt cx="324063" cy="374141"/>
        </a:xfrm>
      </xdr:grpSpPr>
      <xdr:sp macro="" textlink="'Pivot overview'!$BD$4">
        <xdr:nvSpPr>
          <xdr:cNvPr id="3321" name="TextBox 3320">
            <a:extLst>
              <a:ext uri="{FF2B5EF4-FFF2-40B4-BE49-F238E27FC236}">
                <a16:creationId xmlns:a16="http://schemas.microsoft.com/office/drawing/2014/main" id="{0539D5FA-BBF9-B4AB-21B6-24B5F7CC617C}"/>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3322" name="TextBox 3321">
            <a:extLst>
              <a:ext uri="{FF2B5EF4-FFF2-40B4-BE49-F238E27FC236}">
                <a16:creationId xmlns:a16="http://schemas.microsoft.com/office/drawing/2014/main" id="{CA73598D-D979-FC85-009A-783617C21D05}"/>
              </a:ext>
            </a:extLst>
          </xdr:cNvPr>
          <xdr:cNvSpPr txBox="1"/>
        </xdr:nvSpPr>
        <xdr:spPr>
          <a:xfrm>
            <a:off x="3866801" y="12682869"/>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17</xdr:col>
      <xdr:colOff>370117</xdr:colOff>
      <xdr:row>28</xdr:row>
      <xdr:rowOff>57150</xdr:rowOff>
    </xdr:from>
    <xdr:to>
      <xdr:col>18</xdr:col>
      <xdr:colOff>81858</xdr:colOff>
      <xdr:row>30</xdr:row>
      <xdr:rowOff>50291</xdr:rowOff>
    </xdr:to>
    <xdr:grpSp>
      <xdr:nvGrpSpPr>
        <xdr:cNvPr id="3323" name="Group 3322">
          <a:extLst>
            <a:ext uri="{FF2B5EF4-FFF2-40B4-BE49-F238E27FC236}">
              <a16:creationId xmlns:a16="http://schemas.microsoft.com/office/drawing/2014/main" id="{6B0218B3-B61D-4674-BB47-64534CFB7CF5}"/>
            </a:ext>
          </a:extLst>
        </xdr:cNvPr>
        <xdr:cNvGrpSpPr/>
      </xdr:nvGrpSpPr>
      <xdr:grpSpPr>
        <a:xfrm>
          <a:off x="10779581" y="4914900"/>
          <a:ext cx="324063" cy="374141"/>
          <a:chOff x="4250783" y="13416643"/>
          <a:chExt cx="324181" cy="374141"/>
        </a:xfrm>
      </xdr:grpSpPr>
      <xdr:sp macro="" textlink="'Pivot overview'!$BE$4">
        <xdr:nvSpPr>
          <xdr:cNvPr id="3324" name="TextBox 3323">
            <a:extLst>
              <a:ext uri="{FF2B5EF4-FFF2-40B4-BE49-F238E27FC236}">
                <a16:creationId xmlns:a16="http://schemas.microsoft.com/office/drawing/2014/main" id="{DC986BF9-220E-7B49-E70D-C67DA8F4ADBC}"/>
              </a:ext>
            </a:extLst>
          </xdr:cNvPr>
          <xdr:cNvSpPr txBox="1"/>
        </xdr:nvSpPr>
        <xdr:spPr>
          <a:xfrm>
            <a:off x="4294399" y="13416643"/>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3325209-97C8-4D17-B9B7-E8AE21D5EE42}" type="TxLink">
              <a:rPr lang="en-US" sz="1800" b="0" i="0" u="none" strike="noStrike">
                <a:solidFill>
                  <a:srgbClr val="004AB8"/>
                </a:solidFill>
                <a:latin typeface="Calibri"/>
                <a:ea typeface="Calibri"/>
                <a:cs typeface="Calibri"/>
              </a:rPr>
              <a:pPr algn="ctr"/>
              <a:t> </a:t>
            </a:fld>
            <a:endParaRPr lang="en-PH" sz="1100"/>
          </a:p>
        </xdr:txBody>
      </xdr:sp>
      <xdr:sp macro="" textlink="'Pivot overview'!$BG$4">
        <xdr:nvSpPr>
          <xdr:cNvPr id="3325" name="TextBox 3324">
            <a:extLst>
              <a:ext uri="{FF2B5EF4-FFF2-40B4-BE49-F238E27FC236}">
                <a16:creationId xmlns:a16="http://schemas.microsoft.com/office/drawing/2014/main" id="{18D71DEA-CDDF-7CF8-62D6-36CEA46D68F6}"/>
              </a:ext>
            </a:extLst>
          </xdr:cNvPr>
          <xdr:cNvSpPr txBox="1"/>
        </xdr:nvSpPr>
        <xdr:spPr>
          <a:xfrm>
            <a:off x="4250783" y="13416643"/>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DB07AB9-62EB-473B-A8D7-3A5AF7B5F942}"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18</xdr:col>
      <xdr:colOff>277585</xdr:colOff>
      <xdr:row>25</xdr:row>
      <xdr:rowOff>141514</xdr:rowOff>
    </xdr:from>
    <xdr:to>
      <xdr:col>18</xdr:col>
      <xdr:colOff>601648</xdr:colOff>
      <xdr:row>27</xdr:row>
      <xdr:rowOff>134655</xdr:rowOff>
    </xdr:to>
    <xdr:grpSp>
      <xdr:nvGrpSpPr>
        <xdr:cNvPr id="3326" name="Group 3325">
          <a:extLst>
            <a:ext uri="{FF2B5EF4-FFF2-40B4-BE49-F238E27FC236}">
              <a16:creationId xmlns:a16="http://schemas.microsoft.com/office/drawing/2014/main" id="{84413322-B3FE-4456-867B-826F8E020A7D}"/>
            </a:ext>
          </a:extLst>
        </xdr:cNvPr>
        <xdr:cNvGrpSpPr/>
      </xdr:nvGrpSpPr>
      <xdr:grpSpPr>
        <a:xfrm>
          <a:off x="11299371" y="4427764"/>
          <a:ext cx="324063" cy="374141"/>
          <a:chOff x="4250841" y="13416643"/>
          <a:chExt cx="324063" cy="374141"/>
        </a:xfrm>
      </xdr:grpSpPr>
      <xdr:sp macro="" textlink="'Pivot overview'!$BE$4">
        <xdr:nvSpPr>
          <xdr:cNvPr id="3327" name="TextBox 3326">
            <a:extLst>
              <a:ext uri="{FF2B5EF4-FFF2-40B4-BE49-F238E27FC236}">
                <a16:creationId xmlns:a16="http://schemas.microsoft.com/office/drawing/2014/main" id="{824E6682-4B86-A63B-2737-9022D815096D}"/>
              </a:ext>
            </a:extLst>
          </xdr:cNvPr>
          <xdr:cNvSpPr txBox="1"/>
        </xdr:nvSpPr>
        <xdr:spPr>
          <a:xfrm>
            <a:off x="4294442" y="13416643"/>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3325209-97C8-4D17-B9B7-E8AE21D5EE42}" type="TxLink">
              <a:rPr lang="en-US" sz="1800" b="0" i="0" u="none" strike="noStrike">
                <a:solidFill>
                  <a:srgbClr val="004AB8"/>
                </a:solidFill>
                <a:latin typeface="Calibri"/>
                <a:ea typeface="Calibri"/>
                <a:cs typeface="Calibri"/>
              </a:rPr>
              <a:pPr algn="ctr"/>
              <a:t> </a:t>
            </a:fld>
            <a:endParaRPr lang="en-PH" sz="1100"/>
          </a:p>
        </xdr:txBody>
      </xdr:sp>
      <xdr:sp macro="" textlink="'Pivot overview'!$BG$4">
        <xdr:nvSpPr>
          <xdr:cNvPr id="2432" name="TextBox 2431">
            <a:extLst>
              <a:ext uri="{FF2B5EF4-FFF2-40B4-BE49-F238E27FC236}">
                <a16:creationId xmlns:a16="http://schemas.microsoft.com/office/drawing/2014/main" id="{C3241E6D-DC54-9D68-84BD-6E90C55C1CA9}"/>
              </a:ext>
            </a:extLst>
          </xdr:cNvPr>
          <xdr:cNvSpPr txBox="1"/>
        </xdr:nvSpPr>
        <xdr:spPr>
          <a:xfrm>
            <a:off x="4250841" y="13416643"/>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DB07AB9-62EB-473B-A8D7-3A5AF7B5F942}"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15</xdr:col>
      <xdr:colOff>407867</xdr:colOff>
      <xdr:row>28</xdr:row>
      <xdr:rowOff>25505</xdr:rowOff>
    </xdr:from>
    <xdr:to>
      <xdr:col>16</xdr:col>
      <xdr:colOff>119608</xdr:colOff>
      <xdr:row>30</xdr:row>
      <xdr:rowOff>18646</xdr:rowOff>
    </xdr:to>
    <xdr:grpSp>
      <xdr:nvGrpSpPr>
        <xdr:cNvPr id="3276" name="Group 3275">
          <a:extLst>
            <a:ext uri="{FF2B5EF4-FFF2-40B4-BE49-F238E27FC236}">
              <a16:creationId xmlns:a16="http://schemas.microsoft.com/office/drawing/2014/main" id="{F951893A-F49C-417F-9FF1-ABF46612C314}"/>
            </a:ext>
          </a:extLst>
        </xdr:cNvPr>
        <xdr:cNvGrpSpPr/>
      </xdr:nvGrpSpPr>
      <xdr:grpSpPr>
        <a:xfrm>
          <a:off x="9592688" y="4883255"/>
          <a:ext cx="324063" cy="374141"/>
          <a:chOff x="3866743" y="12682869"/>
          <a:chExt cx="324181" cy="374141"/>
        </a:xfrm>
      </xdr:grpSpPr>
      <xdr:sp macro="" textlink="'Pivot overview'!$BD$4">
        <xdr:nvSpPr>
          <xdr:cNvPr id="3277" name="TextBox 3276">
            <a:extLst>
              <a:ext uri="{FF2B5EF4-FFF2-40B4-BE49-F238E27FC236}">
                <a16:creationId xmlns:a16="http://schemas.microsoft.com/office/drawing/2014/main" id="{AA0958E0-5A25-BC7C-0F1A-FE7B2FE2091A}"/>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3283" name="TextBox 3282">
            <a:extLst>
              <a:ext uri="{FF2B5EF4-FFF2-40B4-BE49-F238E27FC236}">
                <a16:creationId xmlns:a16="http://schemas.microsoft.com/office/drawing/2014/main" id="{85BE382F-CE7E-74D1-4BF3-F3BBEE1B285A}"/>
              </a:ext>
            </a:extLst>
          </xdr:cNvPr>
          <xdr:cNvSpPr txBox="1"/>
        </xdr:nvSpPr>
        <xdr:spPr>
          <a:xfrm>
            <a:off x="3866743" y="12682869"/>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14</xdr:col>
      <xdr:colOff>233693</xdr:colOff>
      <xdr:row>27</xdr:row>
      <xdr:rowOff>41833</xdr:rowOff>
    </xdr:from>
    <xdr:to>
      <xdr:col>14</xdr:col>
      <xdr:colOff>557756</xdr:colOff>
      <xdr:row>29</xdr:row>
      <xdr:rowOff>34974</xdr:rowOff>
    </xdr:to>
    <xdr:grpSp>
      <xdr:nvGrpSpPr>
        <xdr:cNvPr id="2436" name="Group 2435">
          <a:extLst>
            <a:ext uri="{FF2B5EF4-FFF2-40B4-BE49-F238E27FC236}">
              <a16:creationId xmlns:a16="http://schemas.microsoft.com/office/drawing/2014/main" id="{3730528D-6DF3-41D4-B6C1-FCF27BF3C428}"/>
            </a:ext>
          </a:extLst>
        </xdr:cNvPr>
        <xdr:cNvGrpSpPr/>
      </xdr:nvGrpSpPr>
      <xdr:grpSpPr>
        <a:xfrm>
          <a:off x="8806193" y="4709083"/>
          <a:ext cx="324063" cy="374141"/>
          <a:chOff x="3866801" y="12682869"/>
          <a:chExt cx="324063" cy="374141"/>
        </a:xfrm>
      </xdr:grpSpPr>
      <xdr:sp macro="" textlink="'Pivot overview'!$BD$4">
        <xdr:nvSpPr>
          <xdr:cNvPr id="2437" name="TextBox 2436">
            <a:extLst>
              <a:ext uri="{FF2B5EF4-FFF2-40B4-BE49-F238E27FC236}">
                <a16:creationId xmlns:a16="http://schemas.microsoft.com/office/drawing/2014/main" id="{FD4BC945-C5D0-0E53-C272-D1EF29AF1EB2}"/>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2438" name="TextBox 2437">
            <a:extLst>
              <a:ext uri="{FF2B5EF4-FFF2-40B4-BE49-F238E27FC236}">
                <a16:creationId xmlns:a16="http://schemas.microsoft.com/office/drawing/2014/main" id="{7A9C6E13-003B-C5B3-882C-A8E186334DCB}"/>
              </a:ext>
            </a:extLst>
          </xdr:cNvPr>
          <xdr:cNvSpPr txBox="1"/>
        </xdr:nvSpPr>
        <xdr:spPr>
          <a:xfrm>
            <a:off x="3866801" y="12682869"/>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15</xdr:col>
      <xdr:colOff>158913</xdr:colOff>
      <xdr:row>29</xdr:row>
      <xdr:rowOff>2550</xdr:rowOff>
    </xdr:from>
    <xdr:to>
      <xdr:col>15</xdr:col>
      <xdr:colOff>482976</xdr:colOff>
      <xdr:row>30</xdr:row>
      <xdr:rowOff>186191</xdr:rowOff>
    </xdr:to>
    <xdr:grpSp>
      <xdr:nvGrpSpPr>
        <xdr:cNvPr id="2439" name="Group 2438">
          <a:extLst>
            <a:ext uri="{FF2B5EF4-FFF2-40B4-BE49-F238E27FC236}">
              <a16:creationId xmlns:a16="http://schemas.microsoft.com/office/drawing/2014/main" id="{1263985F-678B-44E6-B6FC-EEA405105CA4}"/>
            </a:ext>
          </a:extLst>
        </xdr:cNvPr>
        <xdr:cNvGrpSpPr/>
      </xdr:nvGrpSpPr>
      <xdr:grpSpPr>
        <a:xfrm>
          <a:off x="9343734" y="5050800"/>
          <a:ext cx="324063" cy="374141"/>
          <a:chOff x="3866801" y="12682869"/>
          <a:chExt cx="324063" cy="374141"/>
        </a:xfrm>
      </xdr:grpSpPr>
      <xdr:sp macro="" textlink="'Pivot overview'!$BD$4">
        <xdr:nvSpPr>
          <xdr:cNvPr id="2440" name="TextBox 2439">
            <a:extLst>
              <a:ext uri="{FF2B5EF4-FFF2-40B4-BE49-F238E27FC236}">
                <a16:creationId xmlns:a16="http://schemas.microsoft.com/office/drawing/2014/main" id="{D5F36F73-DD43-A11A-F1B7-55DF3B63F92B}"/>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2441" name="TextBox 2440">
            <a:extLst>
              <a:ext uri="{FF2B5EF4-FFF2-40B4-BE49-F238E27FC236}">
                <a16:creationId xmlns:a16="http://schemas.microsoft.com/office/drawing/2014/main" id="{BF2CE767-AC2C-D57C-D946-8635570E8D90}"/>
              </a:ext>
            </a:extLst>
          </xdr:cNvPr>
          <xdr:cNvSpPr txBox="1"/>
        </xdr:nvSpPr>
        <xdr:spPr>
          <a:xfrm>
            <a:off x="3866801" y="12682869"/>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13</xdr:col>
      <xdr:colOff>524888</xdr:colOff>
      <xdr:row>23</xdr:row>
      <xdr:rowOff>33668</xdr:rowOff>
    </xdr:from>
    <xdr:to>
      <xdr:col>14</xdr:col>
      <xdr:colOff>236630</xdr:colOff>
      <xdr:row>25</xdr:row>
      <xdr:rowOff>26809</xdr:rowOff>
    </xdr:to>
    <xdr:grpSp>
      <xdr:nvGrpSpPr>
        <xdr:cNvPr id="2445" name="Group 2444">
          <a:extLst>
            <a:ext uri="{FF2B5EF4-FFF2-40B4-BE49-F238E27FC236}">
              <a16:creationId xmlns:a16="http://schemas.microsoft.com/office/drawing/2014/main" id="{FB7CB7E6-C0F9-413F-A3E4-563F8AD4CCEE}"/>
            </a:ext>
          </a:extLst>
        </xdr:cNvPr>
        <xdr:cNvGrpSpPr/>
      </xdr:nvGrpSpPr>
      <xdr:grpSpPr>
        <a:xfrm>
          <a:off x="8485067" y="3938918"/>
          <a:ext cx="324063" cy="374141"/>
          <a:chOff x="3866743" y="12682869"/>
          <a:chExt cx="324181" cy="374141"/>
        </a:xfrm>
      </xdr:grpSpPr>
      <xdr:sp macro="" textlink="'Pivot overview'!$BD$4">
        <xdr:nvSpPr>
          <xdr:cNvPr id="2446" name="TextBox 2445">
            <a:extLst>
              <a:ext uri="{FF2B5EF4-FFF2-40B4-BE49-F238E27FC236}">
                <a16:creationId xmlns:a16="http://schemas.microsoft.com/office/drawing/2014/main" id="{E94D5BA4-5C57-4093-E167-618D8453850E}"/>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2447" name="TextBox 2446">
            <a:extLst>
              <a:ext uri="{FF2B5EF4-FFF2-40B4-BE49-F238E27FC236}">
                <a16:creationId xmlns:a16="http://schemas.microsoft.com/office/drawing/2014/main" id="{D12E1BD8-B5AD-5977-C686-37962665AE83}"/>
              </a:ext>
            </a:extLst>
          </xdr:cNvPr>
          <xdr:cNvSpPr txBox="1"/>
        </xdr:nvSpPr>
        <xdr:spPr>
          <a:xfrm>
            <a:off x="3866743" y="12682869"/>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18</xdr:col>
      <xdr:colOff>307522</xdr:colOff>
      <xdr:row>27</xdr:row>
      <xdr:rowOff>130628</xdr:rowOff>
    </xdr:from>
    <xdr:to>
      <xdr:col>19</xdr:col>
      <xdr:colOff>19264</xdr:colOff>
      <xdr:row>29</xdr:row>
      <xdr:rowOff>123769</xdr:rowOff>
    </xdr:to>
    <xdr:grpSp>
      <xdr:nvGrpSpPr>
        <xdr:cNvPr id="2494" name="Group 2493">
          <a:extLst>
            <a:ext uri="{FF2B5EF4-FFF2-40B4-BE49-F238E27FC236}">
              <a16:creationId xmlns:a16="http://schemas.microsoft.com/office/drawing/2014/main" id="{C71FF2CB-EA69-4252-AC05-7F06D8DCA4E7}"/>
            </a:ext>
          </a:extLst>
        </xdr:cNvPr>
        <xdr:cNvGrpSpPr/>
      </xdr:nvGrpSpPr>
      <xdr:grpSpPr>
        <a:xfrm>
          <a:off x="11329308" y="4797878"/>
          <a:ext cx="324063" cy="374141"/>
          <a:chOff x="4250783" y="13416643"/>
          <a:chExt cx="324181" cy="374141"/>
        </a:xfrm>
      </xdr:grpSpPr>
      <xdr:sp macro="" textlink="'Pivot overview'!$BE$4">
        <xdr:nvSpPr>
          <xdr:cNvPr id="2495" name="TextBox 2494">
            <a:extLst>
              <a:ext uri="{FF2B5EF4-FFF2-40B4-BE49-F238E27FC236}">
                <a16:creationId xmlns:a16="http://schemas.microsoft.com/office/drawing/2014/main" id="{5AEF7E82-C7C3-45EB-1AE6-D23B72CE29F3}"/>
              </a:ext>
            </a:extLst>
          </xdr:cNvPr>
          <xdr:cNvSpPr txBox="1"/>
        </xdr:nvSpPr>
        <xdr:spPr>
          <a:xfrm>
            <a:off x="4294399" y="13416643"/>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3325209-97C8-4D17-B9B7-E8AE21D5EE42}" type="TxLink">
              <a:rPr lang="en-US" sz="1800" b="0" i="0" u="none" strike="noStrike">
                <a:solidFill>
                  <a:srgbClr val="004AB8"/>
                </a:solidFill>
                <a:latin typeface="Calibri"/>
                <a:ea typeface="Calibri"/>
                <a:cs typeface="Calibri"/>
              </a:rPr>
              <a:pPr algn="ctr"/>
              <a:t> </a:t>
            </a:fld>
            <a:endParaRPr lang="en-PH" sz="1100"/>
          </a:p>
        </xdr:txBody>
      </xdr:sp>
      <xdr:sp macro="" textlink="'Pivot overview'!$BG$4">
        <xdr:nvSpPr>
          <xdr:cNvPr id="3328" name="TextBox 3327">
            <a:extLst>
              <a:ext uri="{FF2B5EF4-FFF2-40B4-BE49-F238E27FC236}">
                <a16:creationId xmlns:a16="http://schemas.microsoft.com/office/drawing/2014/main" id="{EAAB033D-CD86-1884-E72B-440A201740CA}"/>
              </a:ext>
            </a:extLst>
          </xdr:cNvPr>
          <xdr:cNvSpPr txBox="1"/>
        </xdr:nvSpPr>
        <xdr:spPr>
          <a:xfrm>
            <a:off x="4250783" y="13416643"/>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DB07AB9-62EB-473B-A8D7-3A5AF7B5F942}"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17</xdr:col>
      <xdr:colOff>391888</xdr:colOff>
      <xdr:row>25</xdr:row>
      <xdr:rowOff>24493</xdr:rowOff>
    </xdr:from>
    <xdr:to>
      <xdr:col>18</xdr:col>
      <xdr:colOff>103629</xdr:colOff>
      <xdr:row>27</xdr:row>
      <xdr:rowOff>17634</xdr:rowOff>
    </xdr:to>
    <xdr:grpSp>
      <xdr:nvGrpSpPr>
        <xdr:cNvPr id="3329" name="Group 3328">
          <a:extLst>
            <a:ext uri="{FF2B5EF4-FFF2-40B4-BE49-F238E27FC236}">
              <a16:creationId xmlns:a16="http://schemas.microsoft.com/office/drawing/2014/main" id="{77141A49-0B0C-4907-9B35-D892FEE1C63C}"/>
            </a:ext>
          </a:extLst>
        </xdr:cNvPr>
        <xdr:cNvGrpSpPr/>
      </xdr:nvGrpSpPr>
      <xdr:grpSpPr>
        <a:xfrm>
          <a:off x="10801352" y="4310743"/>
          <a:ext cx="324063" cy="374141"/>
          <a:chOff x="4250783" y="13416643"/>
          <a:chExt cx="324181" cy="374141"/>
        </a:xfrm>
      </xdr:grpSpPr>
      <xdr:sp macro="" textlink="'Pivot overview'!$BE$4">
        <xdr:nvSpPr>
          <xdr:cNvPr id="3330" name="TextBox 3329">
            <a:extLst>
              <a:ext uri="{FF2B5EF4-FFF2-40B4-BE49-F238E27FC236}">
                <a16:creationId xmlns:a16="http://schemas.microsoft.com/office/drawing/2014/main" id="{30FDE679-90B3-4281-123E-4FC4968BB6FD}"/>
              </a:ext>
            </a:extLst>
          </xdr:cNvPr>
          <xdr:cNvSpPr txBox="1"/>
        </xdr:nvSpPr>
        <xdr:spPr>
          <a:xfrm>
            <a:off x="4294399" y="13416643"/>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3325209-97C8-4D17-B9B7-E8AE21D5EE42}" type="TxLink">
              <a:rPr lang="en-US" sz="1800" b="0" i="0" u="none" strike="noStrike">
                <a:solidFill>
                  <a:srgbClr val="004AB8"/>
                </a:solidFill>
                <a:latin typeface="Calibri"/>
                <a:ea typeface="Calibri"/>
                <a:cs typeface="Calibri"/>
              </a:rPr>
              <a:pPr algn="ctr"/>
              <a:t> </a:t>
            </a:fld>
            <a:endParaRPr lang="en-PH" sz="1100"/>
          </a:p>
        </xdr:txBody>
      </xdr:sp>
      <xdr:sp macro="" textlink="'Pivot overview'!$BG$4">
        <xdr:nvSpPr>
          <xdr:cNvPr id="3331" name="TextBox 3330">
            <a:extLst>
              <a:ext uri="{FF2B5EF4-FFF2-40B4-BE49-F238E27FC236}">
                <a16:creationId xmlns:a16="http://schemas.microsoft.com/office/drawing/2014/main" id="{2C37A993-ADCD-7E9B-5C37-7CEB7CEA7A4C}"/>
              </a:ext>
            </a:extLst>
          </xdr:cNvPr>
          <xdr:cNvSpPr txBox="1"/>
        </xdr:nvSpPr>
        <xdr:spPr>
          <a:xfrm>
            <a:off x="4250783" y="13416643"/>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DB07AB9-62EB-473B-A8D7-3A5AF7B5F942}"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24</xdr:col>
      <xdr:colOff>20782</xdr:colOff>
      <xdr:row>26</xdr:row>
      <xdr:rowOff>58162</xdr:rowOff>
    </xdr:from>
    <xdr:to>
      <xdr:col>24</xdr:col>
      <xdr:colOff>344845</xdr:colOff>
      <xdr:row>28</xdr:row>
      <xdr:rowOff>51303</xdr:rowOff>
    </xdr:to>
    <xdr:grpSp>
      <xdr:nvGrpSpPr>
        <xdr:cNvPr id="3334" name="Group 3333">
          <a:extLst>
            <a:ext uri="{FF2B5EF4-FFF2-40B4-BE49-F238E27FC236}">
              <a16:creationId xmlns:a16="http://schemas.microsoft.com/office/drawing/2014/main" id="{5FBCAA96-6763-C924-26DB-C6D0E4F05620}"/>
            </a:ext>
          </a:extLst>
        </xdr:cNvPr>
        <xdr:cNvGrpSpPr/>
      </xdr:nvGrpSpPr>
      <xdr:grpSpPr>
        <a:xfrm>
          <a:off x="14716496" y="4534912"/>
          <a:ext cx="324063" cy="374141"/>
          <a:chOff x="4892139" y="12331805"/>
          <a:chExt cx="324063" cy="374141"/>
        </a:xfrm>
      </xdr:grpSpPr>
      <xdr:sp macro="" textlink="'Pivot overview'!$BD$7">
        <xdr:nvSpPr>
          <xdr:cNvPr id="3332" name="TextBox 3331">
            <a:extLst>
              <a:ext uri="{FF2B5EF4-FFF2-40B4-BE49-F238E27FC236}">
                <a16:creationId xmlns:a16="http://schemas.microsoft.com/office/drawing/2014/main" id="{7A8B25A9-D573-4BA5-90F5-6914C813427C}"/>
              </a:ext>
            </a:extLst>
          </xdr:cNvPr>
          <xdr:cNvSpPr txBox="1"/>
        </xdr:nvSpPr>
        <xdr:spPr>
          <a:xfrm>
            <a:off x="4901722" y="1233180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F8436ED-1BC4-4672-9553-E0F1FC2CAAA0}" type="TxLink">
              <a:rPr lang="en-US" sz="1800" b="0" i="0" u="none" strike="noStrike">
                <a:solidFill>
                  <a:srgbClr val="0066FF"/>
                </a:solidFill>
                <a:latin typeface="Calibri"/>
                <a:ea typeface="Calibri"/>
                <a:cs typeface="Calibri"/>
              </a:rPr>
              <a:pPr algn="ctr"/>
              <a:t> </a:t>
            </a:fld>
            <a:endParaRPr lang="en-PH" sz="1100"/>
          </a:p>
        </xdr:txBody>
      </xdr:sp>
      <xdr:sp macro="" textlink="'Pivot overview'!$BF$7">
        <xdr:nvSpPr>
          <xdr:cNvPr id="3333" name="TextBox 3332">
            <a:extLst>
              <a:ext uri="{FF2B5EF4-FFF2-40B4-BE49-F238E27FC236}">
                <a16:creationId xmlns:a16="http://schemas.microsoft.com/office/drawing/2014/main" id="{895B27D4-30DC-4FD4-8F8E-99E0C596E5F4}"/>
              </a:ext>
            </a:extLst>
          </xdr:cNvPr>
          <xdr:cNvSpPr txBox="1"/>
        </xdr:nvSpPr>
        <xdr:spPr>
          <a:xfrm>
            <a:off x="4892139" y="1233180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6164887-2BFA-4506-9354-DA16246E7D75}"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24</xdr:col>
      <xdr:colOff>32627</xdr:colOff>
      <xdr:row>28</xdr:row>
      <xdr:rowOff>163287</xdr:rowOff>
    </xdr:from>
    <xdr:to>
      <xdr:col>24</xdr:col>
      <xdr:colOff>356690</xdr:colOff>
      <xdr:row>30</xdr:row>
      <xdr:rowOff>156428</xdr:rowOff>
    </xdr:to>
    <xdr:grpSp>
      <xdr:nvGrpSpPr>
        <xdr:cNvPr id="3337" name="Group 3336">
          <a:extLst>
            <a:ext uri="{FF2B5EF4-FFF2-40B4-BE49-F238E27FC236}">
              <a16:creationId xmlns:a16="http://schemas.microsoft.com/office/drawing/2014/main" id="{FF256453-FE54-CF22-D1D8-3DD201A44745}"/>
            </a:ext>
          </a:extLst>
        </xdr:cNvPr>
        <xdr:cNvGrpSpPr/>
      </xdr:nvGrpSpPr>
      <xdr:grpSpPr>
        <a:xfrm>
          <a:off x="14728341" y="5021037"/>
          <a:ext cx="324063" cy="374141"/>
          <a:chOff x="4563806" y="13103680"/>
          <a:chExt cx="324063" cy="374141"/>
        </a:xfrm>
      </xdr:grpSpPr>
      <xdr:sp macro="" textlink="'Pivot overview'!$BE$7">
        <xdr:nvSpPr>
          <xdr:cNvPr id="3335" name="TextBox 3334">
            <a:extLst>
              <a:ext uri="{FF2B5EF4-FFF2-40B4-BE49-F238E27FC236}">
                <a16:creationId xmlns:a16="http://schemas.microsoft.com/office/drawing/2014/main" id="{C11C9E6D-DC16-4887-AE23-72D7A37F9D50}"/>
              </a:ext>
            </a:extLst>
          </xdr:cNvPr>
          <xdr:cNvSpPr txBox="1"/>
        </xdr:nvSpPr>
        <xdr:spPr>
          <a:xfrm>
            <a:off x="4607407" y="13103680"/>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1DB8967C-FAAE-4965-8D71-2897CD522C3E}" type="TxLink">
              <a:rPr lang="en-US" sz="1800" b="0" i="0" u="none" strike="noStrike">
                <a:solidFill>
                  <a:srgbClr val="004AB8"/>
                </a:solidFill>
                <a:latin typeface="Calibri"/>
                <a:ea typeface="Calibri"/>
                <a:cs typeface="Calibri"/>
              </a:rPr>
              <a:pPr algn="ctr"/>
              <a:t> </a:t>
            </a:fld>
            <a:endParaRPr lang="en-PH" sz="1100"/>
          </a:p>
        </xdr:txBody>
      </xdr:sp>
      <xdr:sp macro="" textlink="'Pivot overview'!$BG$7">
        <xdr:nvSpPr>
          <xdr:cNvPr id="3336" name="TextBox 3335">
            <a:extLst>
              <a:ext uri="{FF2B5EF4-FFF2-40B4-BE49-F238E27FC236}">
                <a16:creationId xmlns:a16="http://schemas.microsoft.com/office/drawing/2014/main" id="{3D65FED1-9A59-471A-A7AD-35BA06619988}"/>
              </a:ext>
            </a:extLst>
          </xdr:cNvPr>
          <xdr:cNvSpPr txBox="1"/>
        </xdr:nvSpPr>
        <xdr:spPr>
          <a:xfrm>
            <a:off x="4563806" y="13103680"/>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93692A0-3C97-47E4-92B4-35EFBDD51CC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24</xdr:col>
      <xdr:colOff>239455</xdr:colOff>
      <xdr:row>28</xdr:row>
      <xdr:rowOff>84365</xdr:rowOff>
    </xdr:from>
    <xdr:to>
      <xdr:col>24</xdr:col>
      <xdr:colOff>563518</xdr:colOff>
      <xdr:row>30</xdr:row>
      <xdr:rowOff>77506</xdr:rowOff>
    </xdr:to>
    <xdr:grpSp>
      <xdr:nvGrpSpPr>
        <xdr:cNvPr id="3338" name="Group 3337">
          <a:extLst>
            <a:ext uri="{FF2B5EF4-FFF2-40B4-BE49-F238E27FC236}">
              <a16:creationId xmlns:a16="http://schemas.microsoft.com/office/drawing/2014/main" id="{3EEC428E-184E-48D0-9906-BB21CB64B3BA}"/>
            </a:ext>
          </a:extLst>
        </xdr:cNvPr>
        <xdr:cNvGrpSpPr/>
      </xdr:nvGrpSpPr>
      <xdr:grpSpPr>
        <a:xfrm>
          <a:off x="14935169" y="4942115"/>
          <a:ext cx="324063" cy="374141"/>
          <a:chOff x="4563806" y="13103680"/>
          <a:chExt cx="324063" cy="374141"/>
        </a:xfrm>
      </xdr:grpSpPr>
      <xdr:sp macro="" textlink="'Pivot overview'!$BE$7">
        <xdr:nvSpPr>
          <xdr:cNvPr id="3339" name="TextBox 3338">
            <a:extLst>
              <a:ext uri="{FF2B5EF4-FFF2-40B4-BE49-F238E27FC236}">
                <a16:creationId xmlns:a16="http://schemas.microsoft.com/office/drawing/2014/main" id="{36976C14-632B-0DC5-663D-DC539930927F}"/>
              </a:ext>
            </a:extLst>
          </xdr:cNvPr>
          <xdr:cNvSpPr txBox="1"/>
        </xdr:nvSpPr>
        <xdr:spPr>
          <a:xfrm>
            <a:off x="4607407" y="13103680"/>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1DB8967C-FAAE-4965-8D71-2897CD522C3E}" type="TxLink">
              <a:rPr lang="en-US" sz="1800" b="0" i="0" u="none" strike="noStrike">
                <a:solidFill>
                  <a:srgbClr val="004AB8"/>
                </a:solidFill>
                <a:latin typeface="Calibri"/>
                <a:ea typeface="Calibri"/>
                <a:cs typeface="Calibri"/>
              </a:rPr>
              <a:pPr algn="ctr"/>
              <a:t> </a:t>
            </a:fld>
            <a:endParaRPr lang="en-PH" sz="1100"/>
          </a:p>
        </xdr:txBody>
      </xdr:sp>
      <xdr:sp macro="" textlink="'Pivot overview'!$BG$7">
        <xdr:nvSpPr>
          <xdr:cNvPr id="3340" name="TextBox 3339">
            <a:extLst>
              <a:ext uri="{FF2B5EF4-FFF2-40B4-BE49-F238E27FC236}">
                <a16:creationId xmlns:a16="http://schemas.microsoft.com/office/drawing/2014/main" id="{01EC0D6C-F5FD-E214-E1F1-05C3A1296D22}"/>
              </a:ext>
            </a:extLst>
          </xdr:cNvPr>
          <xdr:cNvSpPr txBox="1"/>
        </xdr:nvSpPr>
        <xdr:spPr>
          <a:xfrm>
            <a:off x="4563806" y="13103680"/>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93692A0-3C97-47E4-92B4-35EFBDD51CC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24</xdr:col>
      <xdr:colOff>132360</xdr:colOff>
      <xdr:row>27</xdr:row>
      <xdr:rowOff>115312</xdr:rowOff>
    </xdr:from>
    <xdr:to>
      <xdr:col>24</xdr:col>
      <xdr:colOff>456423</xdr:colOff>
      <xdr:row>29</xdr:row>
      <xdr:rowOff>108453</xdr:rowOff>
    </xdr:to>
    <xdr:grpSp>
      <xdr:nvGrpSpPr>
        <xdr:cNvPr id="3341" name="Group 3340">
          <a:extLst>
            <a:ext uri="{FF2B5EF4-FFF2-40B4-BE49-F238E27FC236}">
              <a16:creationId xmlns:a16="http://schemas.microsoft.com/office/drawing/2014/main" id="{1A770DF1-2ED0-48B9-9918-A580A5503931}"/>
            </a:ext>
          </a:extLst>
        </xdr:cNvPr>
        <xdr:cNvGrpSpPr/>
      </xdr:nvGrpSpPr>
      <xdr:grpSpPr>
        <a:xfrm>
          <a:off x="14828074" y="4782562"/>
          <a:ext cx="324063" cy="374141"/>
          <a:chOff x="4892139" y="12331805"/>
          <a:chExt cx="324063" cy="374141"/>
        </a:xfrm>
      </xdr:grpSpPr>
      <xdr:sp macro="" textlink="'Pivot overview'!$BD$7">
        <xdr:nvSpPr>
          <xdr:cNvPr id="3342" name="TextBox 3341">
            <a:extLst>
              <a:ext uri="{FF2B5EF4-FFF2-40B4-BE49-F238E27FC236}">
                <a16:creationId xmlns:a16="http://schemas.microsoft.com/office/drawing/2014/main" id="{3BA97319-5647-C743-B9CC-5DC8CEFD24A1}"/>
              </a:ext>
            </a:extLst>
          </xdr:cNvPr>
          <xdr:cNvSpPr txBox="1"/>
        </xdr:nvSpPr>
        <xdr:spPr>
          <a:xfrm>
            <a:off x="4901722" y="1233180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F8436ED-1BC4-4672-9553-E0F1FC2CAAA0}" type="TxLink">
              <a:rPr lang="en-US" sz="1800" b="0" i="0" u="none" strike="noStrike">
                <a:solidFill>
                  <a:srgbClr val="0066FF"/>
                </a:solidFill>
                <a:latin typeface="Calibri"/>
                <a:ea typeface="Calibri"/>
                <a:cs typeface="Calibri"/>
              </a:rPr>
              <a:pPr algn="ctr"/>
              <a:t> </a:t>
            </a:fld>
            <a:endParaRPr lang="en-PH" sz="1100"/>
          </a:p>
        </xdr:txBody>
      </xdr:sp>
      <xdr:sp macro="" textlink="'Pivot overview'!$BF$7">
        <xdr:nvSpPr>
          <xdr:cNvPr id="3351" name="TextBox 3350">
            <a:extLst>
              <a:ext uri="{FF2B5EF4-FFF2-40B4-BE49-F238E27FC236}">
                <a16:creationId xmlns:a16="http://schemas.microsoft.com/office/drawing/2014/main" id="{54AB3B7D-7E12-8954-0B31-8013D447387C}"/>
              </a:ext>
            </a:extLst>
          </xdr:cNvPr>
          <xdr:cNvSpPr txBox="1"/>
        </xdr:nvSpPr>
        <xdr:spPr>
          <a:xfrm>
            <a:off x="4892139" y="1233180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6164887-2BFA-4506-9354-DA16246E7D75}"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33</xdr:col>
      <xdr:colOff>109150</xdr:colOff>
      <xdr:row>24</xdr:row>
      <xdr:rowOff>169741</xdr:rowOff>
    </xdr:from>
    <xdr:to>
      <xdr:col>33</xdr:col>
      <xdr:colOff>433213</xdr:colOff>
      <xdr:row>26</xdr:row>
      <xdr:rowOff>162882</xdr:rowOff>
    </xdr:to>
    <xdr:grpSp>
      <xdr:nvGrpSpPr>
        <xdr:cNvPr id="3354" name="Group 3353">
          <a:extLst>
            <a:ext uri="{FF2B5EF4-FFF2-40B4-BE49-F238E27FC236}">
              <a16:creationId xmlns:a16="http://schemas.microsoft.com/office/drawing/2014/main" id="{B995ADD0-A731-4AE1-BE0C-036D26FD0023}"/>
            </a:ext>
          </a:extLst>
        </xdr:cNvPr>
        <xdr:cNvGrpSpPr/>
      </xdr:nvGrpSpPr>
      <xdr:grpSpPr>
        <a:xfrm>
          <a:off x="20315757" y="4265491"/>
          <a:ext cx="324063" cy="374141"/>
          <a:chOff x="6637856" y="12236555"/>
          <a:chExt cx="324063" cy="374141"/>
        </a:xfrm>
      </xdr:grpSpPr>
      <xdr:sp macro="" textlink="'Pivot overview'!$BD$6">
        <xdr:nvSpPr>
          <xdr:cNvPr id="3355" name="TextBox 3354">
            <a:extLst>
              <a:ext uri="{FF2B5EF4-FFF2-40B4-BE49-F238E27FC236}">
                <a16:creationId xmlns:a16="http://schemas.microsoft.com/office/drawing/2014/main" id="{590A8C44-E4A4-9F25-2067-7808939110F4}"/>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356" name="TextBox 3355">
            <a:extLst>
              <a:ext uri="{FF2B5EF4-FFF2-40B4-BE49-F238E27FC236}">
                <a16:creationId xmlns:a16="http://schemas.microsoft.com/office/drawing/2014/main" id="{72DC21C2-B297-A881-CE60-100358E7B06F}"/>
              </a:ext>
            </a:extLst>
          </xdr:cNvPr>
          <xdr:cNvSpPr txBox="1"/>
        </xdr:nvSpPr>
        <xdr:spPr>
          <a:xfrm>
            <a:off x="6637856" y="122365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34</xdr:col>
      <xdr:colOff>505790</xdr:colOff>
      <xdr:row>26</xdr:row>
      <xdr:rowOff>1</xdr:rowOff>
    </xdr:from>
    <xdr:to>
      <xdr:col>35</xdr:col>
      <xdr:colOff>223716</xdr:colOff>
      <xdr:row>27</xdr:row>
      <xdr:rowOff>183642</xdr:rowOff>
    </xdr:to>
    <xdr:grpSp>
      <xdr:nvGrpSpPr>
        <xdr:cNvPr id="3360" name="Group 3359">
          <a:extLst>
            <a:ext uri="{FF2B5EF4-FFF2-40B4-BE49-F238E27FC236}">
              <a16:creationId xmlns:a16="http://schemas.microsoft.com/office/drawing/2014/main" id="{476F677D-064F-4E33-80E9-7D254723CF5A}"/>
            </a:ext>
          </a:extLst>
        </xdr:cNvPr>
        <xdr:cNvGrpSpPr/>
      </xdr:nvGrpSpPr>
      <xdr:grpSpPr>
        <a:xfrm>
          <a:off x="21324719" y="4476751"/>
          <a:ext cx="330247" cy="374141"/>
          <a:chOff x="6653432" y="12815208"/>
          <a:chExt cx="330367" cy="374141"/>
        </a:xfrm>
      </xdr:grpSpPr>
      <xdr:sp macro="" textlink="'Pivot overview'!$BE$6">
        <xdr:nvSpPr>
          <xdr:cNvPr id="3361" name="TextBox 3360">
            <a:extLst>
              <a:ext uri="{FF2B5EF4-FFF2-40B4-BE49-F238E27FC236}">
                <a16:creationId xmlns:a16="http://schemas.microsoft.com/office/drawing/2014/main" id="{23E8C295-0332-7566-9C19-BB3CD282A347}"/>
              </a:ext>
            </a:extLst>
          </xdr:cNvPr>
          <xdr:cNvSpPr txBox="1"/>
        </xdr:nvSpPr>
        <xdr:spPr>
          <a:xfrm>
            <a:off x="6697881" y="12815208"/>
            <a:ext cx="2414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C670166-69DE-47A3-93FB-C4638204E587}" type="TxLink">
              <a:rPr lang="en-US" sz="1800" b="0" i="0" u="none" strike="noStrike">
                <a:solidFill>
                  <a:srgbClr val="004AB8"/>
                </a:solidFill>
                <a:latin typeface="Calibri"/>
                <a:ea typeface="Calibri"/>
                <a:cs typeface="Calibri"/>
              </a:rPr>
              <a:pPr algn="ctr"/>
              <a:t> </a:t>
            </a:fld>
            <a:endParaRPr lang="en-PH" sz="1100"/>
          </a:p>
        </xdr:txBody>
      </xdr:sp>
      <xdr:sp macro="" textlink="'Pivot overview'!$BG$6">
        <xdr:nvSpPr>
          <xdr:cNvPr id="3362" name="TextBox 3361">
            <a:extLst>
              <a:ext uri="{FF2B5EF4-FFF2-40B4-BE49-F238E27FC236}">
                <a16:creationId xmlns:a16="http://schemas.microsoft.com/office/drawing/2014/main" id="{273B08BB-4AAD-560A-74F0-37042F213AF4}"/>
              </a:ext>
            </a:extLst>
          </xdr:cNvPr>
          <xdr:cNvSpPr txBox="1"/>
        </xdr:nvSpPr>
        <xdr:spPr>
          <a:xfrm>
            <a:off x="6653432" y="12815208"/>
            <a:ext cx="33036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2797C03-0BC2-44EE-89CF-52236A51475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31</xdr:col>
      <xdr:colOff>386049</xdr:colOff>
      <xdr:row>24</xdr:row>
      <xdr:rowOff>125186</xdr:rowOff>
    </xdr:from>
    <xdr:to>
      <xdr:col>32</xdr:col>
      <xdr:colOff>103975</xdr:colOff>
      <xdr:row>26</xdr:row>
      <xdr:rowOff>118327</xdr:rowOff>
    </xdr:to>
    <xdr:grpSp>
      <xdr:nvGrpSpPr>
        <xdr:cNvPr id="3363" name="Group 3362">
          <a:extLst>
            <a:ext uri="{FF2B5EF4-FFF2-40B4-BE49-F238E27FC236}">
              <a16:creationId xmlns:a16="http://schemas.microsoft.com/office/drawing/2014/main" id="{B8D43C2C-423A-427E-9F07-88492D7E9035}"/>
            </a:ext>
          </a:extLst>
        </xdr:cNvPr>
        <xdr:cNvGrpSpPr/>
      </xdr:nvGrpSpPr>
      <xdr:grpSpPr>
        <a:xfrm>
          <a:off x="19368013" y="4220936"/>
          <a:ext cx="330248" cy="374141"/>
          <a:chOff x="6653432" y="12815208"/>
          <a:chExt cx="330368" cy="374141"/>
        </a:xfrm>
      </xdr:grpSpPr>
      <xdr:sp macro="" textlink="'Pivot overview'!$BE$6">
        <xdr:nvSpPr>
          <xdr:cNvPr id="3364" name="TextBox 3363">
            <a:extLst>
              <a:ext uri="{FF2B5EF4-FFF2-40B4-BE49-F238E27FC236}">
                <a16:creationId xmlns:a16="http://schemas.microsoft.com/office/drawing/2014/main" id="{5E75E763-1BFB-FBA5-3CF5-AFFF402D9514}"/>
              </a:ext>
            </a:extLst>
          </xdr:cNvPr>
          <xdr:cNvSpPr txBox="1"/>
        </xdr:nvSpPr>
        <xdr:spPr>
          <a:xfrm>
            <a:off x="6697881" y="12815208"/>
            <a:ext cx="2414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C670166-69DE-47A3-93FB-C4638204E587}" type="TxLink">
              <a:rPr lang="en-US" sz="1800" b="0" i="0" u="none" strike="noStrike">
                <a:solidFill>
                  <a:srgbClr val="004AB8"/>
                </a:solidFill>
                <a:latin typeface="Calibri"/>
                <a:ea typeface="Calibri"/>
                <a:cs typeface="Calibri"/>
              </a:rPr>
              <a:pPr algn="ctr"/>
              <a:t> </a:t>
            </a:fld>
            <a:endParaRPr lang="en-PH" sz="1100"/>
          </a:p>
        </xdr:txBody>
      </xdr:sp>
      <xdr:sp macro="" textlink="'Pivot overview'!$BG$6">
        <xdr:nvSpPr>
          <xdr:cNvPr id="3365" name="TextBox 3364">
            <a:extLst>
              <a:ext uri="{FF2B5EF4-FFF2-40B4-BE49-F238E27FC236}">
                <a16:creationId xmlns:a16="http://schemas.microsoft.com/office/drawing/2014/main" id="{1102BF5D-48D5-1127-D299-D8DD85E9C57F}"/>
              </a:ext>
            </a:extLst>
          </xdr:cNvPr>
          <xdr:cNvSpPr txBox="1"/>
        </xdr:nvSpPr>
        <xdr:spPr>
          <a:xfrm>
            <a:off x="6653432" y="12815208"/>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2797C03-0BC2-44EE-89CF-52236A51475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32</xdr:col>
      <xdr:colOff>275157</xdr:colOff>
      <xdr:row>26</xdr:row>
      <xdr:rowOff>22784</xdr:rowOff>
    </xdr:from>
    <xdr:to>
      <xdr:col>32</xdr:col>
      <xdr:colOff>599220</xdr:colOff>
      <xdr:row>28</xdr:row>
      <xdr:rowOff>15925</xdr:rowOff>
    </xdr:to>
    <xdr:grpSp>
      <xdr:nvGrpSpPr>
        <xdr:cNvPr id="3366" name="Group 3365">
          <a:extLst>
            <a:ext uri="{FF2B5EF4-FFF2-40B4-BE49-F238E27FC236}">
              <a16:creationId xmlns:a16="http://schemas.microsoft.com/office/drawing/2014/main" id="{9A5A39D9-61C4-43D0-8BA9-ADF715AA736A}"/>
            </a:ext>
          </a:extLst>
        </xdr:cNvPr>
        <xdr:cNvGrpSpPr/>
      </xdr:nvGrpSpPr>
      <xdr:grpSpPr>
        <a:xfrm>
          <a:off x="19869443" y="4499534"/>
          <a:ext cx="324063" cy="374141"/>
          <a:chOff x="6637856" y="12236555"/>
          <a:chExt cx="324063" cy="374141"/>
        </a:xfrm>
      </xdr:grpSpPr>
      <xdr:sp macro="" textlink="'Pivot overview'!$BD$6">
        <xdr:nvSpPr>
          <xdr:cNvPr id="3367" name="TextBox 3366">
            <a:extLst>
              <a:ext uri="{FF2B5EF4-FFF2-40B4-BE49-F238E27FC236}">
                <a16:creationId xmlns:a16="http://schemas.microsoft.com/office/drawing/2014/main" id="{BB05F9DB-3A7B-C46B-52D4-5F67A569DC07}"/>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368" name="TextBox 3367">
            <a:extLst>
              <a:ext uri="{FF2B5EF4-FFF2-40B4-BE49-F238E27FC236}">
                <a16:creationId xmlns:a16="http://schemas.microsoft.com/office/drawing/2014/main" id="{41C8335F-859F-5B92-C416-6A2AC684D402}"/>
              </a:ext>
            </a:extLst>
          </xdr:cNvPr>
          <xdr:cNvSpPr txBox="1"/>
        </xdr:nvSpPr>
        <xdr:spPr>
          <a:xfrm>
            <a:off x="6637856" y="122365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34</xdr:col>
      <xdr:colOff>196235</xdr:colOff>
      <xdr:row>24</xdr:row>
      <xdr:rowOff>66327</xdr:rowOff>
    </xdr:from>
    <xdr:to>
      <xdr:col>34</xdr:col>
      <xdr:colOff>520298</xdr:colOff>
      <xdr:row>26</xdr:row>
      <xdr:rowOff>59468</xdr:rowOff>
    </xdr:to>
    <xdr:grpSp>
      <xdr:nvGrpSpPr>
        <xdr:cNvPr id="3372" name="Group 3371">
          <a:extLst>
            <a:ext uri="{FF2B5EF4-FFF2-40B4-BE49-F238E27FC236}">
              <a16:creationId xmlns:a16="http://schemas.microsoft.com/office/drawing/2014/main" id="{8CB347A7-1D87-4F08-A907-129A0A2D54DC}"/>
            </a:ext>
          </a:extLst>
        </xdr:cNvPr>
        <xdr:cNvGrpSpPr/>
      </xdr:nvGrpSpPr>
      <xdr:grpSpPr>
        <a:xfrm>
          <a:off x="21015164" y="4162077"/>
          <a:ext cx="324063" cy="374141"/>
          <a:chOff x="6637856" y="12236555"/>
          <a:chExt cx="324063" cy="374141"/>
        </a:xfrm>
      </xdr:grpSpPr>
      <xdr:sp macro="" textlink="'Pivot overview'!$BD$6">
        <xdr:nvSpPr>
          <xdr:cNvPr id="3373" name="TextBox 3372">
            <a:extLst>
              <a:ext uri="{FF2B5EF4-FFF2-40B4-BE49-F238E27FC236}">
                <a16:creationId xmlns:a16="http://schemas.microsoft.com/office/drawing/2014/main" id="{DFDE33C8-CBA2-E392-2CE7-A8F663C19B8D}"/>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377" name="TextBox 3376">
            <a:extLst>
              <a:ext uri="{FF2B5EF4-FFF2-40B4-BE49-F238E27FC236}">
                <a16:creationId xmlns:a16="http://schemas.microsoft.com/office/drawing/2014/main" id="{63532D43-B6BA-C8B2-52DC-ABBCD83A7A7E}"/>
              </a:ext>
            </a:extLst>
          </xdr:cNvPr>
          <xdr:cNvSpPr txBox="1"/>
        </xdr:nvSpPr>
        <xdr:spPr>
          <a:xfrm>
            <a:off x="6637856" y="122365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33</xdr:col>
      <xdr:colOff>536050</xdr:colOff>
      <xdr:row>27</xdr:row>
      <xdr:rowOff>14620</xdr:rowOff>
    </xdr:from>
    <xdr:to>
      <xdr:col>34</xdr:col>
      <xdr:colOff>253977</xdr:colOff>
      <xdr:row>29</xdr:row>
      <xdr:rowOff>7761</xdr:rowOff>
    </xdr:to>
    <xdr:grpSp>
      <xdr:nvGrpSpPr>
        <xdr:cNvPr id="3378" name="Group 3377">
          <a:extLst>
            <a:ext uri="{FF2B5EF4-FFF2-40B4-BE49-F238E27FC236}">
              <a16:creationId xmlns:a16="http://schemas.microsoft.com/office/drawing/2014/main" id="{63EEDFF6-CCE3-4985-A0D0-5D02A84F9C72}"/>
            </a:ext>
          </a:extLst>
        </xdr:cNvPr>
        <xdr:cNvGrpSpPr/>
      </xdr:nvGrpSpPr>
      <xdr:grpSpPr>
        <a:xfrm>
          <a:off x="20742657" y="4681870"/>
          <a:ext cx="330249" cy="374141"/>
          <a:chOff x="6634703" y="12236555"/>
          <a:chExt cx="330369" cy="374141"/>
        </a:xfrm>
      </xdr:grpSpPr>
      <xdr:sp macro="" textlink="'Pivot overview'!$BD$6">
        <xdr:nvSpPr>
          <xdr:cNvPr id="3379" name="TextBox 3378">
            <a:extLst>
              <a:ext uri="{FF2B5EF4-FFF2-40B4-BE49-F238E27FC236}">
                <a16:creationId xmlns:a16="http://schemas.microsoft.com/office/drawing/2014/main" id="{E8CBBD87-3779-9EA7-ED6F-9303110284EC}"/>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380" name="TextBox 3379">
            <a:extLst>
              <a:ext uri="{FF2B5EF4-FFF2-40B4-BE49-F238E27FC236}">
                <a16:creationId xmlns:a16="http://schemas.microsoft.com/office/drawing/2014/main" id="{6D5B714F-2588-16F8-9559-25E8C789E03E}"/>
              </a:ext>
            </a:extLst>
          </xdr:cNvPr>
          <xdr:cNvSpPr txBox="1"/>
        </xdr:nvSpPr>
        <xdr:spPr>
          <a:xfrm>
            <a:off x="6634703" y="12236555"/>
            <a:ext cx="3303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31</xdr:col>
      <xdr:colOff>51999</xdr:colOff>
      <xdr:row>23</xdr:row>
      <xdr:rowOff>3734</xdr:rowOff>
    </xdr:from>
    <xdr:to>
      <xdr:col>31</xdr:col>
      <xdr:colOff>376062</xdr:colOff>
      <xdr:row>24</xdr:row>
      <xdr:rowOff>187375</xdr:rowOff>
    </xdr:to>
    <xdr:grpSp>
      <xdr:nvGrpSpPr>
        <xdr:cNvPr id="3381" name="Group 3380">
          <a:extLst>
            <a:ext uri="{FF2B5EF4-FFF2-40B4-BE49-F238E27FC236}">
              <a16:creationId xmlns:a16="http://schemas.microsoft.com/office/drawing/2014/main" id="{49DFA949-97EF-48C7-979F-FA470542A188}"/>
            </a:ext>
          </a:extLst>
        </xdr:cNvPr>
        <xdr:cNvGrpSpPr/>
      </xdr:nvGrpSpPr>
      <xdr:grpSpPr>
        <a:xfrm>
          <a:off x="19033963" y="3908984"/>
          <a:ext cx="324063" cy="374141"/>
          <a:chOff x="6637856" y="12236555"/>
          <a:chExt cx="324063" cy="374141"/>
        </a:xfrm>
      </xdr:grpSpPr>
      <xdr:sp macro="" textlink="'Pivot overview'!$BD$6">
        <xdr:nvSpPr>
          <xdr:cNvPr id="3382" name="TextBox 3381">
            <a:extLst>
              <a:ext uri="{FF2B5EF4-FFF2-40B4-BE49-F238E27FC236}">
                <a16:creationId xmlns:a16="http://schemas.microsoft.com/office/drawing/2014/main" id="{442DC408-30C7-5A2F-1E08-DBAB59D35304}"/>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383" name="TextBox 3382">
            <a:extLst>
              <a:ext uri="{FF2B5EF4-FFF2-40B4-BE49-F238E27FC236}">
                <a16:creationId xmlns:a16="http://schemas.microsoft.com/office/drawing/2014/main" id="{C8FB55AC-A088-02A8-E83E-365895797C5B}"/>
              </a:ext>
            </a:extLst>
          </xdr:cNvPr>
          <xdr:cNvSpPr txBox="1"/>
        </xdr:nvSpPr>
        <xdr:spPr>
          <a:xfrm>
            <a:off x="6637856" y="122365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30</xdr:col>
      <xdr:colOff>555100</xdr:colOff>
      <xdr:row>26</xdr:row>
      <xdr:rowOff>20062</xdr:rowOff>
    </xdr:from>
    <xdr:to>
      <xdr:col>31</xdr:col>
      <xdr:colOff>273027</xdr:colOff>
      <xdr:row>28</xdr:row>
      <xdr:rowOff>13203</xdr:rowOff>
    </xdr:to>
    <xdr:grpSp>
      <xdr:nvGrpSpPr>
        <xdr:cNvPr id="3384" name="Group 3383">
          <a:extLst>
            <a:ext uri="{FF2B5EF4-FFF2-40B4-BE49-F238E27FC236}">
              <a16:creationId xmlns:a16="http://schemas.microsoft.com/office/drawing/2014/main" id="{4BBE8200-9AEF-40E6-953B-C158F04EAD3E}"/>
            </a:ext>
          </a:extLst>
        </xdr:cNvPr>
        <xdr:cNvGrpSpPr/>
      </xdr:nvGrpSpPr>
      <xdr:grpSpPr>
        <a:xfrm>
          <a:off x="18924743" y="4496812"/>
          <a:ext cx="330248" cy="374141"/>
          <a:chOff x="6634704" y="12236555"/>
          <a:chExt cx="330368" cy="374141"/>
        </a:xfrm>
      </xdr:grpSpPr>
      <xdr:sp macro="" textlink="'Pivot overview'!$BD$6">
        <xdr:nvSpPr>
          <xdr:cNvPr id="3385" name="TextBox 3384">
            <a:extLst>
              <a:ext uri="{FF2B5EF4-FFF2-40B4-BE49-F238E27FC236}">
                <a16:creationId xmlns:a16="http://schemas.microsoft.com/office/drawing/2014/main" id="{7264DD3C-9AB5-5C65-8888-FDE8174FE59A}"/>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386" name="TextBox 3385">
            <a:extLst>
              <a:ext uri="{FF2B5EF4-FFF2-40B4-BE49-F238E27FC236}">
                <a16:creationId xmlns:a16="http://schemas.microsoft.com/office/drawing/2014/main" id="{D9D9002F-F997-9821-4FBC-90F7296E1609}"/>
              </a:ext>
            </a:extLst>
          </xdr:cNvPr>
          <xdr:cNvSpPr txBox="1"/>
        </xdr:nvSpPr>
        <xdr:spPr>
          <a:xfrm>
            <a:off x="6634704" y="12236555"/>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33</xdr:col>
      <xdr:colOff>35348</xdr:colOff>
      <xdr:row>26</xdr:row>
      <xdr:rowOff>84365</xdr:rowOff>
    </xdr:from>
    <xdr:to>
      <xdr:col>33</xdr:col>
      <xdr:colOff>359411</xdr:colOff>
      <xdr:row>28</xdr:row>
      <xdr:rowOff>77506</xdr:rowOff>
    </xdr:to>
    <xdr:grpSp>
      <xdr:nvGrpSpPr>
        <xdr:cNvPr id="3390" name="Group 3389">
          <a:extLst>
            <a:ext uri="{FF2B5EF4-FFF2-40B4-BE49-F238E27FC236}">
              <a16:creationId xmlns:a16="http://schemas.microsoft.com/office/drawing/2014/main" id="{743A4FBA-4B82-4727-9F64-04B89A53B15C}"/>
            </a:ext>
          </a:extLst>
        </xdr:cNvPr>
        <xdr:cNvGrpSpPr/>
      </xdr:nvGrpSpPr>
      <xdr:grpSpPr>
        <a:xfrm>
          <a:off x="20241955" y="4561115"/>
          <a:ext cx="324063" cy="374141"/>
          <a:chOff x="6656584" y="12815208"/>
          <a:chExt cx="324063" cy="374141"/>
        </a:xfrm>
      </xdr:grpSpPr>
      <xdr:sp macro="" textlink="'Pivot overview'!$BE$6">
        <xdr:nvSpPr>
          <xdr:cNvPr id="3391" name="TextBox 3390">
            <a:extLst>
              <a:ext uri="{FF2B5EF4-FFF2-40B4-BE49-F238E27FC236}">
                <a16:creationId xmlns:a16="http://schemas.microsoft.com/office/drawing/2014/main" id="{68C8F380-8FA5-33C2-195B-5FD0C4A2A57B}"/>
              </a:ext>
            </a:extLst>
          </xdr:cNvPr>
          <xdr:cNvSpPr txBox="1"/>
        </xdr:nvSpPr>
        <xdr:spPr>
          <a:xfrm>
            <a:off x="6700185" y="12815208"/>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C670166-69DE-47A3-93FB-C4638204E587}" type="TxLink">
              <a:rPr lang="en-US" sz="1800" b="0" i="0" u="none" strike="noStrike">
                <a:solidFill>
                  <a:srgbClr val="004AB8"/>
                </a:solidFill>
                <a:latin typeface="Calibri"/>
                <a:ea typeface="Calibri"/>
                <a:cs typeface="Calibri"/>
              </a:rPr>
              <a:pPr algn="ctr"/>
              <a:t> </a:t>
            </a:fld>
            <a:endParaRPr lang="en-PH" sz="1100"/>
          </a:p>
        </xdr:txBody>
      </xdr:sp>
      <xdr:sp macro="" textlink="'Pivot overview'!$BG$6">
        <xdr:nvSpPr>
          <xdr:cNvPr id="3393" name="TextBox 3392">
            <a:extLst>
              <a:ext uri="{FF2B5EF4-FFF2-40B4-BE49-F238E27FC236}">
                <a16:creationId xmlns:a16="http://schemas.microsoft.com/office/drawing/2014/main" id="{B279C2F4-DF6E-3C88-95AB-0C7AD2D35EEC}"/>
              </a:ext>
            </a:extLst>
          </xdr:cNvPr>
          <xdr:cNvSpPr txBox="1"/>
        </xdr:nvSpPr>
        <xdr:spPr>
          <a:xfrm>
            <a:off x="6656584" y="12815208"/>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2797C03-0BC2-44EE-89CF-52236A51475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33</xdr:col>
      <xdr:colOff>228570</xdr:colOff>
      <xdr:row>27</xdr:row>
      <xdr:rowOff>127907</xdr:rowOff>
    </xdr:from>
    <xdr:to>
      <xdr:col>33</xdr:col>
      <xdr:colOff>552633</xdr:colOff>
      <xdr:row>29</xdr:row>
      <xdr:rowOff>121048</xdr:rowOff>
    </xdr:to>
    <xdr:grpSp>
      <xdr:nvGrpSpPr>
        <xdr:cNvPr id="3394" name="Group 3393">
          <a:extLst>
            <a:ext uri="{FF2B5EF4-FFF2-40B4-BE49-F238E27FC236}">
              <a16:creationId xmlns:a16="http://schemas.microsoft.com/office/drawing/2014/main" id="{C06A516E-D388-4B37-AB1E-E00B75241620}"/>
            </a:ext>
          </a:extLst>
        </xdr:cNvPr>
        <xdr:cNvGrpSpPr/>
      </xdr:nvGrpSpPr>
      <xdr:grpSpPr>
        <a:xfrm>
          <a:off x="20435177" y="4795157"/>
          <a:ext cx="324063" cy="374141"/>
          <a:chOff x="6656584" y="12815208"/>
          <a:chExt cx="324063" cy="374141"/>
        </a:xfrm>
      </xdr:grpSpPr>
      <xdr:sp macro="" textlink="'Pivot overview'!$BE$6">
        <xdr:nvSpPr>
          <xdr:cNvPr id="3395" name="TextBox 3394">
            <a:extLst>
              <a:ext uri="{FF2B5EF4-FFF2-40B4-BE49-F238E27FC236}">
                <a16:creationId xmlns:a16="http://schemas.microsoft.com/office/drawing/2014/main" id="{F758A131-6D45-C462-E179-4CD7EBB8B7CB}"/>
              </a:ext>
            </a:extLst>
          </xdr:cNvPr>
          <xdr:cNvSpPr txBox="1"/>
        </xdr:nvSpPr>
        <xdr:spPr>
          <a:xfrm>
            <a:off x="6700185" y="12815208"/>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C670166-69DE-47A3-93FB-C4638204E587}" type="TxLink">
              <a:rPr lang="en-US" sz="1800" b="0" i="0" u="none" strike="noStrike">
                <a:solidFill>
                  <a:srgbClr val="004AB8"/>
                </a:solidFill>
                <a:latin typeface="Calibri"/>
                <a:ea typeface="Calibri"/>
                <a:cs typeface="Calibri"/>
              </a:rPr>
              <a:pPr algn="ctr"/>
              <a:t> </a:t>
            </a:fld>
            <a:endParaRPr lang="en-PH" sz="1100"/>
          </a:p>
        </xdr:txBody>
      </xdr:sp>
      <xdr:sp macro="" textlink="'Pivot overview'!$BG$6">
        <xdr:nvSpPr>
          <xdr:cNvPr id="3402" name="TextBox 3401">
            <a:extLst>
              <a:ext uri="{FF2B5EF4-FFF2-40B4-BE49-F238E27FC236}">
                <a16:creationId xmlns:a16="http://schemas.microsoft.com/office/drawing/2014/main" id="{9CF7C2B9-BA4F-85ED-32CC-E8F7D65314A3}"/>
              </a:ext>
            </a:extLst>
          </xdr:cNvPr>
          <xdr:cNvSpPr txBox="1"/>
        </xdr:nvSpPr>
        <xdr:spPr>
          <a:xfrm>
            <a:off x="6656584" y="12815208"/>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2797C03-0BC2-44EE-89CF-52236A51475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33</xdr:col>
      <xdr:colOff>473134</xdr:colOff>
      <xdr:row>25</xdr:row>
      <xdr:rowOff>76201</xdr:rowOff>
    </xdr:from>
    <xdr:to>
      <xdr:col>34</xdr:col>
      <xdr:colOff>191061</xdr:colOff>
      <xdr:row>27</xdr:row>
      <xdr:rowOff>69342</xdr:rowOff>
    </xdr:to>
    <xdr:grpSp>
      <xdr:nvGrpSpPr>
        <xdr:cNvPr id="3403" name="Group 3402">
          <a:extLst>
            <a:ext uri="{FF2B5EF4-FFF2-40B4-BE49-F238E27FC236}">
              <a16:creationId xmlns:a16="http://schemas.microsoft.com/office/drawing/2014/main" id="{0E67EB7A-B002-4EF5-9DF9-65925858589F}"/>
            </a:ext>
          </a:extLst>
        </xdr:cNvPr>
        <xdr:cNvGrpSpPr/>
      </xdr:nvGrpSpPr>
      <xdr:grpSpPr>
        <a:xfrm>
          <a:off x="20679741" y="4362451"/>
          <a:ext cx="330249" cy="374141"/>
          <a:chOff x="6653431" y="12815208"/>
          <a:chExt cx="330369" cy="374141"/>
        </a:xfrm>
      </xdr:grpSpPr>
      <xdr:sp macro="" textlink="'Pivot overview'!$BE$6">
        <xdr:nvSpPr>
          <xdr:cNvPr id="3404" name="TextBox 3403">
            <a:extLst>
              <a:ext uri="{FF2B5EF4-FFF2-40B4-BE49-F238E27FC236}">
                <a16:creationId xmlns:a16="http://schemas.microsoft.com/office/drawing/2014/main" id="{D14A9976-7C9C-7D52-4814-8CAC49777405}"/>
              </a:ext>
            </a:extLst>
          </xdr:cNvPr>
          <xdr:cNvSpPr txBox="1"/>
        </xdr:nvSpPr>
        <xdr:spPr>
          <a:xfrm>
            <a:off x="6697880" y="12815208"/>
            <a:ext cx="24147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C670166-69DE-47A3-93FB-C4638204E587}" type="TxLink">
              <a:rPr lang="en-US" sz="1800" b="0" i="0" u="none" strike="noStrike">
                <a:solidFill>
                  <a:srgbClr val="004AB8"/>
                </a:solidFill>
                <a:latin typeface="Calibri"/>
                <a:ea typeface="Calibri"/>
                <a:cs typeface="Calibri"/>
              </a:rPr>
              <a:pPr algn="ctr"/>
              <a:t> </a:t>
            </a:fld>
            <a:endParaRPr lang="en-PH" sz="1100"/>
          </a:p>
        </xdr:txBody>
      </xdr:sp>
      <xdr:sp macro="" textlink="'Pivot overview'!$BG$6">
        <xdr:nvSpPr>
          <xdr:cNvPr id="3405" name="TextBox 3404">
            <a:extLst>
              <a:ext uri="{FF2B5EF4-FFF2-40B4-BE49-F238E27FC236}">
                <a16:creationId xmlns:a16="http://schemas.microsoft.com/office/drawing/2014/main" id="{51B38617-018B-A4B6-3845-95EDE715DE47}"/>
              </a:ext>
            </a:extLst>
          </xdr:cNvPr>
          <xdr:cNvSpPr txBox="1"/>
        </xdr:nvSpPr>
        <xdr:spPr>
          <a:xfrm>
            <a:off x="6653431" y="12815208"/>
            <a:ext cx="3303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2797C03-0BC2-44EE-89CF-52236A51475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32</xdr:col>
      <xdr:colOff>125154</xdr:colOff>
      <xdr:row>23</xdr:row>
      <xdr:rowOff>187780</xdr:rowOff>
    </xdr:from>
    <xdr:to>
      <xdr:col>32</xdr:col>
      <xdr:colOff>449217</xdr:colOff>
      <xdr:row>25</xdr:row>
      <xdr:rowOff>180921</xdr:rowOff>
    </xdr:to>
    <xdr:grpSp>
      <xdr:nvGrpSpPr>
        <xdr:cNvPr id="3406" name="Group 3405">
          <a:extLst>
            <a:ext uri="{FF2B5EF4-FFF2-40B4-BE49-F238E27FC236}">
              <a16:creationId xmlns:a16="http://schemas.microsoft.com/office/drawing/2014/main" id="{5A04C918-8377-4237-9767-EC50C6316857}"/>
            </a:ext>
          </a:extLst>
        </xdr:cNvPr>
        <xdr:cNvGrpSpPr/>
      </xdr:nvGrpSpPr>
      <xdr:grpSpPr>
        <a:xfrm>
          <a:off x="19719440" y="4093030"/>
          <a:ext cx="324063" cy="374141"/>
          <a:chOff x="6656584" y="12815208"/>
          <a:chExt cx="324063" cy="374141"/>
        </a:xfrm>
      </xdr:grpSpPr>
      <xdr:sp macro="" textlink="'Pivot overview'!$BE$6">
        <xdr:nvSpPr>
          <xdr:cNvPr id="3407" name="TextBox 3406">
            <a:extLst>
              <a:ext uri="{FF2B5EF4-FFF2-40B4-BE49-F238E27FC236}">
                <a16:creationId xmlns:a16="http://schemas.microsoft.com/office/drawing/2014/main" id="{680C6603-2254-DCEE-A924-CB9FB1AA3595}"/>
              </a:ext>
            </a:extLst>
          </xdr:cNvPr>
          <xdr:cNvSpPr txBox="1"/>
        </xdr:nvSpPr>
        <xdr:spPr>
          <a:xfrm>
            <a:off x="6700185" y="12815208"/>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C670166-69DE-47A3-93FB-C4638204E587}" type="TxLink">
              <a:rPr lang="en-US" sz="1800" b="0" i="0" u="none" strike="noStrike">
                <a:solidFill>
                  <a:srgbClr val="004AB8"/>
                </a:solidFill>
                <a:latin typeface="Calibri"/>
                <a:ea typeface="Calibri"/>
                <a:cs typeface="Calibri"/>
              </a:rPr>
              <a:pPr algn="ctr"/>
              <a:t> </a:t>
            </a:fld>
            <a:endParaRPr lang="en-PH" sz="1100"/>
          </a:p>
        </xdr:txBody>
      </xdr:sp>
      <xdr:sp macro="" textlink="'Pivot overview'!$BG$6">
        <xdr:nvSpPr>
          <xdr:cNvPr id="3408" name="TextBox 3407">
            <a:extLst>
              <a:ext uri="{FF2B5EF4-FFF2-40B4-BE49-F238E27FC236}">
                <a16:creationId xmlns:a16="http://schemas.microsoft.com/office/drawing/2014/main" id="{C584B834-1FDA-3CFB-F32B-795869373480}"/>
              </a:ext>
            </a:extLst>
          </xdr:cNvPr>
          <xdr:cNvSpPr txBox="1"/>
        </xdr:nvSpPr>
        <xdr:spPr>
          <a:xfrm>
            <a:off x="6656584" y="12815208"/>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2797C03-0BC2-44EE-89CF-52236A51475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32</xdr:col>
      <xdr:colOff>492184</xdr:colOff>
      <xdr:row>24</xdr:row>
      <xdr:rowOff>163287</xdr:rowOff>
    </xdr:from>
    <xdr:to>
      <xdr:col>33</xdr:col>
      <xdr:colOff>210111</xdr:colOff>
      <xdr:row>26</xdr:row>
      <xdr:rowOff>156428</xdr:rowOff>
    </xdr:to>
    <xdr:grpSp>
      <xdr:nvGrpSpPr>
        <xdr:cNvPr id="3409" name="Group 3408">
          <a:extLst>
            <a:ext uri="{FF2B5EF4-FFF2-40B4-BE49-F238E27FC236}">
              <a16:creationId xmlns:a16="http://schemas.microsoft.com/office/drawing/2014/main" id="{52CECE51-6BEA-404A-AED2-6646C8E94E0D}"/>
            </a:ext>
          </a:extLst>
        </xdr:cNvPr>
        <xdr:cNvGrpSpPr/>
      </xdr:nvGrpSpPr>
      <xdr:grpSpPr>
        <a:xfrm>
          <a:off x="20086470" y="4259037"/>
          <a:ext cx="330248" cy="374141"/>
          <a:chOff x="6653432" y="12815208"/>
          <a:chExt cx="330368" cy="374141"/>
        </a:xfrm>
      </xdr:grpSpPr>
      <xdr:sp macro="" textlink="'Pivot overview'!$BE$6">
        <xdr:nvSpPr>
          <xdr:cNvPr id="3410" name="TextBox 3409">
            <a:extLst>
              <a:ext uri="{FF2B5EF4-FFF2-40B4-BE49-F238E27FC236}">
                <a16:creationId xmlns:a16="http://schemas.microsoft.com/office/drawing/2014/main" id="{A7A2ABD4-D67F-FEC4-0C0F-0EA50E1DB8C3}"/>
              </a:ext>
            </a:extLst>
          </xdr:cNvPr>
          <xdr:cNvSpPr txBox="1"/>
        </xdr:nvSpPr>
        <xdr:spPr>
          <a:xfrm>
            <a:off x="6697881" y="12815208"/>
            <a:ext cx="2414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C670166-69DE-47A3-93FB-C4638204E587}" type="TxLink">
              <a:rPr lang="en-US" sz="1800" b="0" i="0" u="none" strike="noStrike">
                <a:solidFill>
                  <a:srgbClr val="004AB8"/>
                </a:solidFill>
                <a:latin typeface="Calibri"/>
                <a:ea typeface="Calibri"/>
                <a:cs typeface="Calibri"/>
              </a:rPr>
              <a:pPr algn="ctr"/>
              <a:t> </a:t>
            </a:fld>
            <a:endParaRPr lang="en-PH" sz="1100"/>
          </a:p>
        </xdr:txBody>
      </xdr:sp>
      <xdr:sp macro="" textlink="'Pivot overview'!$BG$6">
        <xdr:nvSpPr>
          <xdr:cNvPr id="3411" name="TextBox 3410">
            <a:extLst>
              <a:ext uri="{FF2B5EF4-FFF2-40B4-BE49-F238E27FC236}">
                <a16:creationId xmlns:a16="http://schemas.microsoft.com/office/drawing/2014/main" id="{656F5F3F-FF07-97ED-0679-3D83189070FD}"/>
              </a:ext>
            </a:extLst>
          </xdr:cNvPr>
          <xdr:cNvSpPr txBox="1"/>
        </xdr:nvSpPr>
        <xdr:spPr>
          <a:xfrm>
            <a:off x="6653432" y="12815208"/>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2797C03-0BC2-44EE-89CF-52236A51475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33</xdr:col>
      <xdr:colOff>358834</xdr:colOff>
      <xdr:row>23</xdr:row>
      <xdr:rowOff>125187</xdr:rowOff>
    </xdr:from>
    <xdr:to>
      <xdr:col>34</xdr:col>
      <xdr:colOff>76761</xdr:colOff>
      <xdr:row>25</xdr:row>
      <xdr:rowOff>118328</xdr:rowOff>
    </xdr:to>
    <xdr:grpSp>
      <xdr:nvGrpSpPr>
        <xdr:cNvPr id="3412" name="Group 3411">
          <a:extLst>
            <a:ext uri="{FF2B5EF4-FFF2-40B4-BE49-F238E27FC236}">
              <a16:creationId xmlns:a16="http://schemas.microsoft.com/office/drawing/2014/main" id="{B817E8EC-C675-495B-8122-9DAB0ABBC03A}"/>
            </a:ext>
          </a:extLst>
        </xdr:cNvPr>
        <xdr:cNvGrpSpPr/>
      </xdr:nvGrpSpPr>
      <xdr:grpSpPr>
        <a:xfrm>
          <a:off x="20565441" y="4030437"/>
          <a:ext cx="330249" cy="374141"/>
          <a:chOff x="6653431" y="12815208"/>
          <a:chExt cx="330369" cy="374141"/>
        </a:xfrm>
      </xdr:grpSpPr>
      <xdr:sp macro="" textlink="'Pivot overview'!$BE$6">
        <xdr:nvSpPr>
          <xdr:cNvPr id="3413" name="TextBox 3412">
            <a:extLst>
              <a:ext uri="{FF2B5EF4-FFF2-40B4-BE49-F238E27FC236}">
                <a16:creationId xmlns:a16="http://schemas.microsoft.com/office/drawing/2014/main" id="{06CAFD48-9893-B800-F545-890B60F8AC05}"/>
              </a:ext>
            </a:extLst>
          </xdr:cNvPr>
          <xdr:cNvSpPr txBox="1"/>
        </xdr:nvSpPr>
        <xdr:spPr>
          <a:xfrm>
            <a:off x="6697880" y="12815208"/>
            <a:ext cx="24147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C670166-69DE-47A3-93FB-C4638204E587}" type="TxLink">
              <a:rPr lang="en-US" sz="1800" b="0" i="0" u="none" strike="noStrike">
                <a:solidFill>
                  <a:srgbClr val="004AB8"/>
                </a:solidFill>
                <a:latin typeface="Calibri"/>
                <a:ea typeface="Calibri"/>
                <a:cs typeface="Calibri"/>
              </a:rPr>
              <a:pPr algn="ctr"/>
              <a:t> </a:t>
            </a:fld>
            <a:endParaRPr lang="en-PH" sz="1100"/>
          </a:p>
        </xdr:txBody>
      </xdr:sp>
      <xdr:sp macro="" textlink="'Pivot overview'!$BG$6">
        <xdr:nvSpPr>
          <xdr:cNvPr id="3416" name="TextBox 3415">
            <a:extLst>
              <a:ext uri="{FF2B5EF4-FFF2-40B4-BE49-F238E27FC236}">
                <a16:creationId xmlns:a16="http://schemas.microsoft.com/office/drawing/2014/main" id="{B48E85E0-9764-ABCF-5F7E-8CBD84D77A78}"/>
              </a:ext>
            </a:extLst>
          </xdr:cNvPr>
          <xdr:cNvSpPr txBox="1"/>
        </xdr:nvSpPr>
        <xdr:spPr>
          <a:xfrm>
            <a:off x="6653431" y="12815208"/>
            <a:ext cx="3303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2797C03-0BC2-44EE-89CF-52236A51475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34</xdr:col>
      <xdr:colOff>244898</xdr:colOff>
      <xdr:row>26</xdr:row>
      <xdr:rowOff>48985</xdr:rowOff>
    </xdr:from>
    <xdr:to>
      <xdr:col>34</xdr:col>
      <xdr:colOff>568961</xdr:colOff>
      <xdr:row>28</xdr:row>
      <xdr:rowOff>42126</xdr:rowOff>
    </xdr:to>
    <xdr:grpSp>
      <xdr:nvGrpSpPr>
        <xdr:cNvPr id="3417" name="Group 3416">
          <a:extLst>
            <a:ext uri="{FF2B5EF4-FFF2-40B4-BE49-F238E27FC236}">
              <a16:creationId xmlns:a16="http://schemas.microsoft.com/office/drawing/2014/main" id="{A4BA55A3-2ECB-4122-AC40-D787E9C2EFC5}"/>
            </a:ext>
          </a:extLst>
        </xdr:cNvPr>
        <xdr:cNvGrpSpPr/>
      </xdr:nvGrpSpPr>
      <xdr:grpSpPr>
        <a:xfrm>
          <a:off x="21063827" y="4525735"/>
          <a:ext cx="324063" cy="374141"/>
          <a:chOff x="6656584" y="12815208"/>
          <a:chExt cx="324063" cy="374141"/>
        </a:xfrm>
      </xdr:grpSpPr>
      <xdr:sp macro="" textlink="'Pivot overview'!$BE$6">
        <xdr:nvSpPr>
          <xdr:cNvPr id="3418" name="TextBox 3417">
            <a:extLst>
              <a:ext uri="{FF2B5EF4-FFF2-40B4-BE49-F238E27FC236}">
                <a16:creationId xmlns:a16="http://schemas.microsoft.com/office/drawing/2014/main" id="{4B5FFFA2-7413-F03A-2187-BF07CB28C3E8}"/>
              </a:ext>
            </a:extLst>
          </xdr:cNvPr>
          <xdr:cNvSpPr txBox="1"/>
        </xdr:nvSpPr>
        <xdr:spPr>
          <a:xfrm>
            <a:off x="6700185" y="12815208"/>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C670166-69DE-47A3-93FB-C4638204E587}" type="TxLink">
              <a:rPr lang="en-US" sz="1800" b="0" i="0" u="none" strike="noStrike">
                <a:solidFill>
                  <a:srgbClr val="004AB8"/>
                </a:solidFill>
                <a:latin typeface="Calibri"/>
                <a:ea typeface="Calibri"/>
                <a:cs typeface="Calibri"/>
              </a:rPr>
              <a:pPr algn="ctr"/>
              <a:t> </a:t>
            </a:fld>
            <a:endParaRPr lang="en-PH" sz="1100"/>
          </a:p>
        </xdr:txBody>
      </xdr:sp>
      <xdr:sp macro="" textlink="'Pivot overview'!$BG$6">
        <xdr:nvSpPr>
          <xdr:cNvPr id="3419" name="TextBox 3418">
            <a:extLst>
              <a:ext uri="{FF2B5EF4-FFF2-40B4-BE49-F238E27FC236}">
                <a16:creationId xmlns:a16="http://schemas.microsoft.com/office/drawing/2014/main" id="{E4EBA6EB-473A-5E25-86CC-60B874B15E59}"/>
              </a:ext>
            </a:extLst>
          </xdr:cNvPr>
          <xdr:cNvSpPr txBox="1"/>
        </xdr:nvSpPr>
        <xdr:spPr>
          <a:xfrm>
            <a:off x="6656584" y="12815208"/>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2797C03-0BC2-44EE-89CF-52236A51475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34</xdr:col>
      <xdr:colOff>587433</xdr:colOff>
      <xdr:row>24</xdr:row>
      <xdr:rowOff>1</xdr:rowOff>
    </xdr:from>
    <xdr:to>
      <xdr:col>35</xdr:col>
      <xdr:colOff>305359</xdr:colOff>
      <xdr:row>25</xdr:row>
      <xdr:rowOff>183642</xdr:rowOff>
    </xdr:to>
    <xdr:grpSp>
      <xdr:nvGrpSpPr>
        <xdr:cNvPr id="3420" name="Group 3419">
          <a:extLst>
            <a:ext uri="{FF2B5EF4-FFF2-40B4-BE49-F238E27FC236}">
              <a16:creationId xmlns:a16="http://schemas.microsoft.com/office/drawing/2014/main" id="{5C8381BA-2BF1-4558-A278-66FE898D9928}"/>
            </a:ext>
          </a:extLst>
        </xdr:cNvPr>
        <xdr:cNvGrpSpPr/>
      </xdr:nvGrpSpPr>
      <xdr:grpSpPr>
        <a:xfrm>
          <a:off x="21406362" y="4095751"/>
          <a:ext cx="330247" cy="374141"/>
          <a:chOff x="6653432" y="12815208"/>
          <a:chExt cx="330367" cy="374141"/>
        </a:xfrm>
      </xdr:grpSpPr>
      <xdr:sp macro="" textlink="'Pivot overview'!$BE$6">
        <xdr:nvSpPr>
          <xdr:cNvPr id="3421" name="TextBox 3420">
            <a:extLst>
              <a:ext uri="{FF2B5EF4-FFF2-40B4-BE49-F238E27FC236}">
                <a16:creationId xmlns:a16="http://schemas.microsoft.com/office/drawing/2014/main" id="{906658CF-A4C3-7015-053C-82B85B0B4967}"/>
              </a:ext>
            </a:extLst>
          </xdr:cNvPr>
          <xdr:cNvSpPr txBox="1"/>
        </xdr:nvSpPr>
        <xdr:spPr>
          <a:xfrm>
            <a:off x="6697881" y="12815208"/>
            <a:ext cx="2414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C670166-69DE-47A3-93FB-C4638204E587}" type="TxLink">
              <a:rPr lang="en-US" sz="1800" b="0" i="0" u="none" strike="noStrike">
                <a:solidFill>
                  <a:srgbClr val="004AB8"/>
                </a:solidFill>
                <a:latin typeface="Calibri"/>
                <a:ea typeface="Calibri"/>
                <a:cs typeface="Calibri"/>
              </a:rPr>
              <a:pPr algn="ctr"/>
              <a:t> </a:t>
            </a:fld>
            <a:endParaRPr lang="en-PH" sz="1100"/>
          </a:p>
        </xdr:txBody>
      </xdr:sp>
      <xdr:sp macro="" textlink="'Pivot overview'!$BG$6">
        <xdr:nvSpPr>
          <xdr:cNvPr id="3426" name="TextBox 3425">
            <a:extLst>
              <a:ext uri="{FF2B5EF4-FFF2-40B4-BE49-F238E27FC236}">
                <a16:creationId xmlns:a16="http://schemas.microsoft.com/office/drawing/2014/main" id="{57C77E6A-B119-E9A1-4FD3-BD9A15DC1CF4}"/>
              </a:ext>
            </a:extLst>
          </xdr:cNvPr>
          <xdr:cNvSpPr txBox="1"/>
        </xdr:nvSpPr>
        <xdr:spPr>
          <a:xfrm>
            <a:off x="6653432" y="12815208"/>
            <a:ext cx="33036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2797C03-0BC2-44EE-89CF-52236A51475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31</xdr:col>
      <xdr:colOff>98264</xdr:colOff>
      <xdr:row>26</xdr:row>
      <xdr:rowOff>172462</xdr:rowOff>
    </xdr:from>
    <xdr:to>
      <xdr:col>31</xdr:col>
      <xdr:colOff>422327</xdr:colOff>
      <xdr:row>28</xdr:row>
      <xdr:rowOff>165603</xdr:rowOff>
    </xdr:to>
    <xdr:grpSp>
      <xdr:nvGrpSpPr>
        <xdr:cNvPr id="3427" name="Group 3426">
          <a:extLst>
            <a:ext uri="{FF2B5EF4-FFF2-40B4-BE49-F238E27FC236}">
              <a16:creationId xmlns:a16="http://schemas.microsoft.com/office/drawing/2014/main" id="{AC2C29D9-94A2-4C26-97A9-D417412C2969}"/>
            </a:ext>
          </a:extLst>
        </xdr:cNvPr>
        <xdr:cNvGrpSpPr/>
      </xdr:nvGrpSpPr>
      <xdr:grpSpPr>
        <a:xfrm>
          <a:off x="19080228" y="4649212"/>
          <a:ext cx="324063" cy="374141"/>
          <a:chOff x="6637856" y="12236555"/>
          <a:chExt cx="324063" cy="374141"/>
        </a:xfrm>
      </xdr:grpSpPr>
      <xdr:sp macro="" textlink="'Pivot overview'!$BD$6">
        <xdr:nvSpPr>
          <xdr:cNvPr id="3428" name="TextBox 3427">
            <a:extLst>
              <a:ext uri="{FF2B5EF4-FFF2-40B4-BE49-F238E27FC236}">
                <a16:creationId xmlns:a16="http://schemas.microsoft.com/office/drawing/2014/main" id="{BAB0E481-2A75-254F-2502-8D8E9A2AC5F2}"/>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432" name="TextBox 3431">
            <a:extLst>
              <a:ext uri="{FF2B5EF4-FFF2-40B4-BE49-F238E27FC236}">
                <a16:creationId xmlns:a16="http://schemas.microsoft.com/office/drawing/2014/main" id="{96379AB8-B86A-2210-209A-2EA36C40593D}"/>
              </a:ext>
            </a:extLst>
          </xdr:cNvPr>
          <xdr:cNvSpPr txBox="1"/>
        </xdr:nvSpPr>
        <xdr:spPr>
          <a:xfrm>
            <a:off x="6637856" y="122365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31</xdr:col>
      <xdr:colOff>506114</xdr:colOff>
      <xdr:row>27</xdr:row>
      <xdr:rowOff>11898</xdr:rowOff>
    </xdr:from>
    <xdr:to>
      <xdr:col>32</xdr:col>
      <xdr:colOff>224040</xdr:colOff>
      <xdr:row>29</xdr:row>
      <xdr:rowOff>5039</xdr:rowOff>
    </xdr:to>
    <xdr:grpSp>
      <xdr:nvGrpSpPr>
        <xdr:cNvPr id="3433" name="Group 3432">
          <a:extLst>
            <a:ext uri="{FF2B5EF4-FFF2-40B4-BE49-F238E27FC236}">
              <a16:creationId xmlns:a16="http://schemas.microsoft.com/office/drawing/2014/main" id="{E369E280-D02C-49E0-87F0-AB802CE9FAEA}"/>
            </a:ext>
          </a:extLst>
        </xdr:cNvPr>
        <xdr:cNvGrpSpPr/>
      </xdr:nvGrpSpPr>
      <xdr:grpSpPr>
        <a:xfrm>
          <a:off x="19488078" y="4679148"/>
          <a:ext cx="330248" cy="374141"/>
          <a:chOff x="6634704" y="12236555"/>
          <a:chExt cx="330368" cy="374141"/>
        </a:xfrm>
      </xdr:grpSpPr>
      <xdr:sp macro="" textlink="'Pivot overview'!$BD$6">
        <xdr:nvSpPr>
          <xdr:cNvPr id="3434" name="TextBox 3433">
            <a:extLst>
              <a:ext uri="{FF2B5EF4-FFF2-40B4-BE49-F238E27FC236}">
                <a16:creationId xmlns:a16="http://schemas.microsoft.com/office/drawing/2014/main" id="{4CED7130-BB7B-2F6D-B335-2C388E53A66A}"/>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449" name="TextBox 3448">
            <a:extLst>
              <a:ext uri="{FF2B5EF4-FFF2-40B4-BE49-F238E27FC236}">
                <a16:creationId xmlns:a16="http://schemas.microsoft.com/office/drawing/2014/main" id="{2175A438-9408-C91F-F083-F16BD593D5DF}"/>
              </a:ext>
            </a:extLst>
          </xdr:cNvPr>
          <xdr:cNvSpPr txBox="1"/>
        </xdr:nvSpPr>
        <xdr:spPr>
          <a:xfrm>
            <a:off x="6634704" y="12236555"/>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32</xdr:col>
      <xdr:colOff>413585</xdr:colOff>
      <xdr:row>28</xdr:row>
      <xdr:rowOff>14619</xdr:rowOff>
    </xdr:from>
    <xdr:to>
      <xdr:col>33</xdr:col>
      <xdr:colOff>131512</xdr:colOff>
      <xdr:row>30</xdr:row>
      <xdr:rowOff>7760</xdr:rowOff>
    </xdr:to>
    <xdr:grpSp>
      <xdr:nvGrpSpPr>
        <xdr:cNvPr id="3450" name="Group 3449">
          <a:extLst>
            <a:ext uri="{FF2B5EF4-FFF2-40B4-BE49-F238E27FC236}">
              <a16:creationId xmlns:a16="http://schemas.microsoft.com/office/drawing/2014/main" id="{9BA197F2-CA34-477E-B661-79D798A8E3E1}"/>
            </a:ext>
          </a:extLst>
        </xdr:cNvPr>
        <xdr:cNvGrpSpPr/>
      </xdr:nvGrpSpPr>
      <xdr:grpSpPr>
        <a:xfrm>
          <a:off x="20007871" y="4872369"/>
          <a:ext cx="330248" cy="374141"/>
          <a:chOff x="6634704" y="12236555"/>
          <a:chExt cx="330368" cy="374141"/>
        </a:xfrm>
      </xdr:grpSpPr>
      <xdr:sp macro="" textlink="'Pivot overview'!$BD$6">
        <xdr:nvSpPr>
          <xdr:cNvPr id="3451" name="TextBox 3450">
            <a:extLst>
              <a:ext uri="{FF2B5EF4-FFF2-40B4-BE49-F238E27FC236}">
                <a16:creationId xmlns:a16="http://schemas.microsoft.com/office/drawing/2014/main" id="{C484D823-958D-037E-B1E8-D5691FE62C97}"/>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452" name="TextBox 3451">
            <a:extLst>
              <a:ext uri="{FF2B5EF4-FFF2-40B4-BE49-F238E27FC236}">
                <a16:creationId xmlns:a16="http://schemas.microsoft.com/office/drawing/2014/main" id="{48ACE5F7-C380-BCFF-4200-D24D75F97C98}"/>
              </a:ext>
            </a:extLst>
          </xdr:cNvPr>
          <xdr:cNvSpPr txBox="1"/>
        </xdr:nvSpPr>
        <xdr:spPr>
          <a:xfrm>
            <a:off x="6634704" y="12236555"/>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35</xdr:col>
      <xdr:colOff>331943</xdr:colOff>
      <xdr:row>26</xdr:row>
      <xdr:rowOff>69049</xdr:rowOff>
    </xdr:from>
    <xdr:to>
      <xdr:col>36</xdr:col>
      <xdr:colOff>49870</xdr:colOff>
      <xdr:row>28</xdr:row>
      <xdr:rowOff>62190</xdr:rowOff>
    </xdr:to>
    <xdr:grpSp>
      <xdr:nvGrpSpPr>
        <xdr:cNvPr id="3453" name="Group 3452">
          <a:extLst>
            <a:ext uri="{FF2B5EF4-FFF2-40B4-BE49-F238E27FC236}">
              <a16:creationId xmlns:a16="http://schemas.microsoft.com/office/drawing/2014/main" id="{9B703003-F42D-437D-BC77-6768ACBBA926}"/>
            </a:ext>
          </a:extLst>
        </xdr:cNvPr>
        <xdr:cNvGrpSpPr/>
      </xdr:nvGrpSpPr>
      <xdr:grpSpPr>
        <a:xfrm>
          <a:off x="21763193" y="4545799"/>
          <a:ext cx="330248" cy="374141"/>
          <a:chOff x="6634704" y="12236555"/>
          <a:chExt cx="330368" cy="374141"/>
        </a:xfrm>
      </xdr:grpSpPr>
      <xdr:sp macro="" textlink="'Pivot overview'!$BD$6">
        <xdr:nvSpPr>
          <xdr:cNvPr id="3454" name="TextBox 3453">
            <a:extLst>
              <a:ext uri="{FF2B5EF4-FFF2-40B4-BE49-F238E27FC236}">
                <a16:creationId xmlns:a16="http://schemas.microsoft.com/office/drawing/2014/main" id="{26CA1E94-9C55-8A66-623E-8A8A93880116}"/>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458" name="TextBox 3457">
            <a:extLst>
              <a:ext uri="{FF2B5EF4-FFF2-40B4-BE49-F238E27FC236}">
                <a16:creationId xmlns:a16="http://schemas.microsoft.com/office/drawing/2014/main" id="{687A5D76-95B9-7E9D-CD17-C6CA96864A29}"/>
              </a:ext>
            </a:extLst>
          </xdr:cNvPr>
          <xdr:cNvSpPr txBox="1"/>
        </xdr:nvSpPr>
        <xdr:spPr>
          <a:xfrm>
            <a:off x="6634704" y="12236555"/>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32</xdr:col>
      <xdr:colOff>32949</xdr:colOff>
      <xdr:row>28</xdr:row>
      <xdr:rowOff>120755</xdr:rowOff>
    </xdr:from>
    <xdr:to>
      <xdr:col>32</xdr:col>
      <xdr:colOff>357012</xdr:colOff>
      <xdr:row>30</xdr:row>
      <xdr:rowOff>113896</xdr:rowOff>
    </xdr:to>
    <xdr:grpSp>
      <xdr:nvGrpSpPr>
        <xdr:cNvPr id="3459" name="Group 3458">
          <a:extLst>
            <a:ext uri="{FF2B5EF4-FFF2-40B4-BE49-F238E27FC236}">
              <a16:creationId xmlns:a16="http://schemas.microsoft.com/office/drawing/2014/main" id="{3208D462-CE45-42C7-9E03-0410EAEA811B}"/>
            </a:ext>
          </a:extLst>
        </xdr:cNvPr>
        <xdr:cNvGrpSpPr/>
      </xdr:nvGrpSpPr>
      <xdr:grpSpPr>
        <a:xfrm>
          <a:off x="19627235" y="4978505"/>
          <a:ext cx="324063" cy="374141"/>
          <a:chOff x="6637856" y="12236555"/>
          <a:chExt cx="324063" cy="374141"/>
        </a:xfrm>
      </xdr:grpSpPr>
      <xdr:sp macro="" textlink="'Pivot overview'!$BD$6">
        <xdr:nvSpPr>
          <xdr:cNvPr id="3463" name="TextBox 3462">
            <a:extLst>
              <a:ext uri="{FF2B5EF4-FFF2-40B4-BE49-F238E27FC236}">
                <a16:creationId xmlns:a16="http://schemas.microsoft.com/office/drawing/2014/main" id="{58D3AE01-6501-C2CD-E198-C6E6F1FA2602}"/>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472" name="TextBox 3471">
            <a:extLst>
              <a:ext uri="{FF2B5EF4-FFF2-40B4-BE49-F238E27FC236}">
                <a16:creationId xmlns:a16="http://schemas.microsoft.com/office/drawing/2014/main" id="{C0D8FDEF-FE5D-DEFB-8879-929F1E6F9AEF}"/>
              </a:ext>
            </a:extLst>
          </xdr:cNvPr>
          <xdr:cNvSpPr txBox="1"/>
        </xdr:nvSpPr>
        <xdr:spPr>
          <a:xfrm>
            <a:off x="6637856" y="122365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37</xdr:col>
      <xdr:colOff>65606</xdr:colOff>
      <xdr:row>22</xdr:row>
      <xdr:rowOff>167020</xdr:rowOff>
    </xdr:from>
    <xdr:to>
      <xdr:col>37</xdr:col>
      <xdr:colOff>389669</xdr:colOff>
      <xdr:row>24</xdr:row>
      <xdr:rowOff>160161</xdr:rowOff>
    </xdr:to>
    <xdr:grpSp>
      <xdr:nvGrpSpPr>
        <xdr:cNvPr id="3473" name="Group 3472">
          <a:extLst>
            <a:ext uri="{FF2B5EF4-FFF2-40B4-BE49-F238E27FC236}">
              <a16:creationId xmlns:a16="http://schemas.microsoft.com/office/drawing/2014/main" id="{861B4E10-C750-4160-87B7-3C654F74404B}"/>
            </a:ext>
          </a:extLst>
        </xdr:cNvPr>
        <xdr:cNvGrpSpPr/>
      </xdr:nvGrpSpPr>
      <xdr:grpSpPr>
        <a:xfrm>
          <a:off x="22721499" y="3881770"/>
          <a:ext cx="324063" cy="374141"/>
          <a:chOff x="6637856" y="12236555"/>
          <a:chExt cx="324063" cy="374141"/>
        </a:xfrm>
      </xdr:grpSpPr>
      <xdr:sp macro="" textlink="'Pivot overview'!$BD$6">
        <xdr:nvSpPr>
          <xdr:cNvPr id="3474" name="TextBox 3473">
            <a:extLst>
              <a:ext uri="{FF2B5EF4-FFF2-40B4-BE49-F238E27FC236}">
                <a16:creationId xmlns:a16="http://schemas.microsoft.com/office/drawing/2014/main" id="{66A97739-2004-EA4B-A38B-C20DE3C56E2D}"/>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478" name="TextBox 3477">
            <a:extLst>
              <a:ext uri="{FF2B5EF4-FFF2-40B4-BE49-F238E27FC236}">
                <a16:creationId xmlns:a16="http://schemas.microsoft.com/office/drawing/2014/main" id="{3D41A5F2-2341-9C41-5482-950E12961555}"/>
              </a:ext>
            </a:extLst>
          </xdr:cNvPr>
          <xdr:cNvSpPr txBox="1"/>
        </xdr:nvSpPr>
        <xdr:spPr>
          <a:xfrm>
            <a:off x="6637856" y="12236555"/>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37</xdr:col>
      <xdr:colOff>568706</xdr:colOff>
      <xdr:row>21</xdr:row>
      <xdr:rowOff>115313</xdr:rowOff>
    </xdr:from>
    <xdr:to>
      <xdr:col>38</xdr:col>
      <xdr:colOff>286632</xdr:colOff>
      <xdr:row>23</xdr:row>
      <xdr:rowOff>108454</xdr:rowOff>
    </xdr:to>
    <xdr:grpSp>
      <xdr:nvGrpSpPr>
        <xdr:cNvPr id="3482" name="Group 3481">
          <a:extLst>
            <a:ext uri="{FF2B5EF4-FFF2-40B4-BE49-F238E27FC236}">
              <a16:creationId xmlns:a16="http://schemas.microsoft.com/office/drawing/2014/main" id="{C15EF4A6-D0FF-4FA1-B053-5212DE5CEFD1}"/>
            </a:ext>
          </a:extLst>
        </xdr:cNvPr>
        <xdr:cNvGrpSpPr/>
      </xdr:nvGrpSpPr>
      <xdr:grpSpPr>
        <a:xfrm>
          <a:off x="23224599" y="3639563"/>
          <a:ext cx="330247" cy="374141"/>
          <a:chOff x="6634704" y="12236555"/>
          <a:chExt cx="330367" cy="374141"/>
        </a:xfrm>
      </xdr:grpSpPr>
      <xdr:sp macro="" textlink="'Pivot overview'!$BD$6">
        <xdr:nvSpPr>
          <xdr:cNvPr id="3483" name="TextBox 3482">
            <a:extLst>
              <a:ext uri="{FF2B5EF4-FFF2-40B4-BE49-F238E27FC236}">
                <a16:creationId xmlns:a16="http://schemas.microsoft.com/office/drawing/2014/main" id="{E82F1EB5-148F-E7F6-5897-2EF49B12F7AD}"/>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502" name="TextBox 3501">
            <a:extLst>
              <a:ext uri="{FF2B5EF4-FFF2-40B4-BE49-F238E27FC236}">
                <a16:creationId xmlns:a16="http://schemas.microsoft.com/office/drawing/2014/main" id="{A8B36A3C-CC48-8CC6-FE40-7B54733D0224}"/>
              </a:ext>
            </a:extLst>
          </xdr:cNvPr>
          <xdr:cNvSpPr txBox="1"/>
        </xdr:nvSpPr>
        <xdr:spPr>
          <a:xfrm>
            <a:off x="6634704" y="12236555"/>
            <a:ext cx="33036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15</xdr:col>
      <xdr:colOff>11276</xdr:colOff>
      <xdr:row>26</xdr:row>
      <xdr:rowOff>159137</xdr:rowOff>
    </xdr:from>
    <xdr:to>
      <xdr:col>25</xdr:col>
      <xdr:colOff>597004</xdr:colOff>
      <xdr:row>52</xdr:row>
      <xdr:rowOff>172734</xdr:rowOff>
    </xdr:to>
    <xdr:sp macro="" textlink="">
      <xdr:nvSpPr>
        <xdr:cNvPr id="3543" name="Arc 3542">
          <a:extLst>
            <a:ext uri="{FF2B5EF4-FFF2-40B4-BE49-F238E27FC236}">
              <a16:creationId xmlns:a16="http://schemas.microsoft.com/office/drawing/2014/main" id="{8C472413-2B9D-1BD4-128C-E7DE8ED4F56E}"/>
            </a:ext>
          </a:extLst>
        </xdr:cNvPr>
        <xdr:cNvSpPr/>
      </xdr:nvSpPr>
      <xdr:spPr>
        <a:xfrm rot="19485538">
          <a:off x="9103321" y="4627228"/>
          <a:ext cx="6647092" cy="4966597"/>
        </a:xfrm>
        <a:prstGeom prst="arc">
          <a:avLst>
            <a:gd name="adj1" fmla="val 14579487"/>
            <a:gd name="adj2" fmla="val 20960361"/>
          </a:avLst>
        </a:prstGeom>
        <a:noFill/>
        <a:ln w="28575">
          <a:gradFill>
            <a:gsLst>
              <a:gs pos="20000">
                <a:srgbClr val="4F169A"/>
              </a:gs>
              <a:gs pos="69000">
                <a:srgbClr val="9B7FD3"/>
              </a:gs>
            </a:gsLst>
            <a:lin ang="5400000" scaled="1"/>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14</xdr:col>
      <xdr:colOff>122854</xdr:colOff>
      <xdr:row>21</xdr:row>
      <xdr:rowOff>134644</xdr:rowOff>
    </xdr:from>
    <xdr:to>
      <xdr:col>25</xdr:col>
      <xdr:colOff>96261</xdr:colOff>
      <xdr:row>47</xdr:row>
      <xdr:rowOff>148241</xdr:rowOff>
    </xdr:to>
    <xdr:sp macro="" textlink="">
      <xdr:nvSpPr>
        <xdr:cNvPr id="3545" name="Arc 3544">
          <a:extLst>
            <a:ext uri="{FF2B5EF4-FFF2-40B4-BE49-F238E27FC236}">
              <a16:creationId xmlns:a16="http://schemas.microsoft.com/office/drawing/2014/main" id="{75A8F27D-CF7E-4737-93CB-12F2E82D0AE5}"/>
            </a:ext>
          </a:extLst>
        </xdr:cNvPr>
        <xdr:cNvSpPr/>
      </xdr:nvSpPr>
      <xdr:spPr>
        <a:xfrm rot="19485538">
          <a:off x="8703637" y="3671318"/>
          <a:ext cx="6715450" cy="4966597"/>
        </a:xfrm>
        <a:prstGeom prst="arc">
          <a:avLst>
            <a:gd name="adj1" fmla="val 14146198"/>
            <a:gd name="adj2" fmla="val 1039975"/>
          </a:avLst>
        </a:prstGeom>
        <a:noFill/>
        <a:ln w="28575">
          <a:gradFill>
            <a:gsLst>
              <a:gs pos="66000">
                <a:srgbClr val="B5A0DE"/>
              </a:gs>
              <a:gs pos="35000">
                <a:srgbClr val="4F169A"/>
              </a:gs>
            </a:gsLst>
            <a:lin ang="5400000" scaled="1"/>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15</xdr:col>
      <xdr:colOff>65876</xdr:colOff>
      <xdr:row>16</xdr:row>
      <xdr:rowOff>70142</xdr:rowOff>
    </xdr:from>
    <xdr:to>
      <xdr:col>28</xdr:col>
      <xdr:colOff>172112</xdr:colOff>
      <xdr:row>42</xdr:row>
      <xdr:rowOff>84714</xdr:rowOff>
    </xdr:to>
    <xdr:sp macro="" textlink="">
      <xdr:nvSpPr>
        <xdr:cNvPr id="3583" name="Arc 3582">
          <a:extLst>
            <a:ext uri="{FF2B5EF4-FFF2-40B4-BE49-F238E27FC236}">
              <a16:creationId xmlns:a16="http://schemas.microsoft.com/office/drawing/2014/main" id="{0A4F3270-2065-4C21-B692-472B938982DD}"/>
            </a:ext>
          </a:extLst>
        </xdr:cNvPr>
        <xdr:cNvSpPr/>
      </xdr:nvSpPr>
      <xdr:spPr>
        <a:xfrm rot="1079494" flipV="1">
          <a:off x="9157921" y="2633233"/>
          <a:ext cx="7986009" cy="4967572"/>
        </a:xfrm>
        <a:prstGeom prst="arc">
          <a:avLst>
            <a:gd name="adj1" fmla="val 13625981"/>
            <a:gd name="adj2" fmla="val 20328173"/>
          </a:avLst>
        </a:prstGeom>
        <a:noFill/>
        <a:ln w="28575">
          <a:gradFill>
            <a:gsLst>
              <a:gs pos="77000">
                <a:srgbClr val="B5A0DE"/>
              </a:gs>
              <a:gs pos="11000">
                <a:srgbClr val="4F169A"/>
              </a:gs>
            </a:gsLst>
            <a:lin ang="5400000" scaled="1"/>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24</xdr:col>
      <xdr:colOff>109359</xdr:colOff>
      <xdr:row>18</xdr:row>
      <xdr:rowOff>178111</xdr:rowOff>
    </xdr:from>
    <xdr:to>
      <xdr:col>34</xdr:col>
      <xdr:colOff>101089</xdr:colOff>
      <xdr:row>34</xdr:row>
      <xdr:rowOff>153841</xdr:rowOff>
    </xdr:to>
    <xdr:sp macro="" textlink="">
      <xdr:nvSpPr>
        <xdr:cNvPr id="3546" name="Arc 3545">
          <a:extLst>
            <a:ext uri="{FF2B5EF4-FFF2-40B4-BE49-F238E27FC236}">
              <a16:creationId xmlns:a16="http://schemas.microsoft.com/office/drawing/2014/main" id="{6AA2E960-3DDA-4A7D-AA4E-DDA0D94FE0D1}"/>
            </a:ext>
          </a:extLst>
        </xdr:cNvPr>
        <xdr:cNvSpPr/>
      </xdr:nvSpPr>
      <xdr:spPr>
        <a:xfrm rot="9749904">
          <a:off x="14656632" y="3122202"/>
          <a:ext cx="6053093" cy="3023730"/>
        </a:xfrm>
        <a:prstGeom prst="arc">
          <a:avLst>
            <a:gd name="adj1" fmla="val 12534421"/>
            <a:gd name="adj2" fmla="val 254050"/>
          </a:avLst>
        </a:prstGeom>
        <a:noFill/>
        <a:ln w="28575">
          <a:gradFill>
            <a:gsLst>
              <a:gs pos="94000">
                <a:srgbClr val="B5A0DE"/>
              </a:gs>
              <a:gs pos="47000">
                <a:srgbClr val="4F169A"/>
              </a:gs>
            </a:gsLst>
            <a:lin ang="5400000" scaled="1"/>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13</xdr:col>
      <xdr:colOff>532392</xdr:colOff>
      <xdr:row>28</xdr:row>
      <xdr:rowOff>13760</xdr:rowOff>
    </xdr:from>
    <xdr:to>
      <xdr:col>24</xdr:col>
      <xdr:colOff>511984</xdr:colOff>
      <xdr:row>56</xdr:row>
      <xdr:rowOff>168020</xdr:rowOff>
    </xdr:to>
    <xdr:sp macro="" textlink="">
      <xdr:nvSpPr>
        <xdr:cNvPr id="3584" name="Arc 3583">
          <a:extLst>
            <a:ext uri="{FF2B5EF4-FFF2-40B4-BE49-F238E27FC236}">
              <a16:creationId xmlns:a16="http://schemas.microsoft.com/office/drawing/2014/main" id="{82D1B543-47C6-4B5C-B7E7-6283D28C33E7}"/>
            </a:ext>
          </a:extLst>
        </xdr:cNvPr>
        <xdr:cNvSpPr/>
      </xdr:nvSpPr>
      <xdr:spPr>
        <a:xfrm rot="12404941">
          <a:off x="8412165" y="4862851"/>
          <a:ext cx="6647092" cy="5488260"/>
        </a:xfrm>
        <a:prstGeom prst="arc">
          <a:avLst>
            <a:gd name="adj1" fmla="val 15010234"/>
            <a:gd name="adj2" fmla="val 21030876"/>
          </a:avLst>
        </a:prstGeom>
        <a:noFill/>
        <a:ln w="28575">
          <a:gradFill>
            <a:gsLst>
              <a:gs pos="73000">
                <a:srgbClr val="9B7FD3"/>
              </a:gs>
              <a:gs pos="24000">
                <a:srgbClr val="4F169A"/>
              </a:gs>
            </a:gsLst>
            <a:lin ang="5400000" scaled="1"/>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PH" sz="1100"/>
        </a:p>
      </xdr:txBody>
    </xdr:sp>
    <xdr:clientData/>
  </xdr:twoCellAnchor>
  <xdr:twoCellAnchor>
    <xdr:from>
      <xdr:col>30</xdr:col>
      <xdr:colOff>254258</xdr:colOff>
      <xdr:row>24</xdr:row>
      <xdr:rowOff>63109</xdr:rowOff>
    </xdr:from>
    <xdr:to>
      <xdr:col>30</xdr:col>
      <xdr:colOff>578321</xdr:colOff>
      <xdr:row>26</xdr:row>
      <xdr:rowOff>56250</xdr:rowOff>
    </xdr:to>
    <xdr:grpSp>
      <xdr:nvGrpSpPr>
        <xdr:cNvPr id="3585" name="Group 3584">
          <a:extLst>
            <a:ext uri="{FF2B5EF4-FFF2-40B4-BE49-F238E27FC236}">
              <a16:creationId xmlns:a16="http://schemas.microsoft.com/office/drawing/2014/main" id="{93CDDBF5-3C90-4FDF-93F6-EEFF27A932B2}"/>
            </a:ext>
          </a:extLst>
        </xdr:cNvPr>
        <xdr:cNvGrpSpPr/>
      </xdr:nvGrpSpPr>
      <xdr:grpSpPr>
        <a:xfrm>
          <a:off x="18623901" y="4158859"/>
          <a:ext cx="324063" cy="374141"/>
          <a:chOff x="6634704" y="12236555"/>
          <a:chExt cx="330368" cy="374141"/>
        </a:xfrm>
      </xdr:grpSpPr>
      <xdr:sp macro="" textlink="'Pivot overview'!$BD$6">
        <xdr:nvSpPr>
          <xdr:cNvPr id="3586" name="TextBox 3585">
            <a:extLst>
              <a:ext uri="{FF2B5EF4-FFF2-40B4-BE49-F238E27FC236}">
                <a16:creationId xmlns:a16="http://schemas.microsoft.com/office/drawing/2014/main" id="{98A089D3-5A74-2E0E-BA5C-4F35591CF186}"/>
              </a:ext>
            </a:extLst>
          </xdr:cNvPr>
          <xdr:cNvSpPr txBox="1"/>
        </xdr:nvSpPr>
        <xdr:spPr>
          <a:xfrm>
            <a:off x="6647439" y="12236555"/>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EF61EC-4057-4140-9503-9D326B0AF50B}" type="TxLink">
              <a:rPr lang="en-US" sz="1800" b="0" i="0" u="none" strike="noStrike">
                <a:solidFill>
                  <a:srgbClr val="0066FF"/>
                </a:solidFill>
                <a:latin typeface="Calibri"/>
                <a:ea typeface="Calibri"/>
                <a:cs typeface="Calibri"/>
              </a:rPr>
              <a:pPr algn="ctr"/>
              <a:t> </a:t>
            </a:fld>
            <a:endParaRPr lang="en-PH" sz="1100"/>
          </a:p>
        </xdr:txBody>
      </xdr:sp>
      <xdr:sp macro="" textlink="'Pivot overview'!$BF$6">
        <xdr:nvSpPr>
          <xdr:cNvPr id="3587" name="TextBox 3586">
            <a:extLst>
              <a:ext uri="{FF2B5EF4-FFF2-40B4-BE49-F238E27FC236}">
                <a16:creationId xmlns:a16="http://schemas.microsoft.com/office/drawing/2014/main" id="{D621C4F5-3227-4B9A-DE8A-28530AE4F922}"/>
              </a:ext>
            </a:extLst>
          </xdr:cNvPr>
          <xdr:cNvSpPr txBox="1"/>
        </xdr:nvSpPr>
        <xdr:spPr>
          <a:xfrm>
            <a:off x="6634704" y="12236555"/>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515E0E3-9FA5-49FE-9FB6-AA58670F81AC}" type="TxLink">
              <a:rPr lang="en-US" sz="1800" b="0" i="0" u="none" strike="noStrike">
                <a:solidFill>
                  <a:srgbClr val="E917EE"/>
                </a:solidFill>
                <a:latin typeface="Calibri"/>
                <a:ea typeface="Calibri"/>
                <a:cs typeface="Calibri"/>
              </a:rPr>
              <a:pPr algn="ctr"/>
              <a:t>●</a:t>
            </a:fld>
            <a:endParaRPr lang="en-PH" sz="1100"/>
          </a:p>
        </xdr:txBody>
      </xdr:sp>
    </xdr:grpSp>
    <xdr:clientData/>
  </xdr:twoCellAnchor>
  <xdr:twoCellAnchor>
    <xdr:from>
      <xdr:col>31</xdr:col>
      <xdr:colOff>192085</xdr:colOff>
      <xdr:row>25</xdr:row>
      <xdr:rowOff>87086</xdr:rowOff>
    </xdr:from>
    <xdr:to>
      <xdr:col>31</xdr:col>
      <xdr:colOff>516148</xdr:colOff>
      <xdr:row>27</xdr:row>
      <xdr:rowOff>80227</xdr:rowOff>
    </xdr:to>
    <xdr:grpSp>
      <xdr:nvGrpSpPr>
        <xdr:cNvPr id="3588" name="Group 3587">
          <a:extLst>
            <a:ext uri="{FF2B5EF4-FFF2-40B4-BE49-F238E27FC236}">
              <a16:creationId xmlns:a16="http://schemas.microsoft.com/office/drawing/2014/main" id="{AA1AA5A6-B291-407E-B729-9288A331632C}"/>
            </a:ext>
          </a:extLst>
        </xdr:cNvPr>
        <xdr:cNvGrpSpPr/>
      </xdr:nvGrpSpPr>
      <xdr:grpSpPr>
        <a:xfrm>
          <a:off x="19174049" y="4373336"/>
          <a:ext cx="324063" cy="374141"/>
          <a:chOff x="6653432" y="12815208"/>
          <a:chExt cx="330368" cy="374141"/>
        </a:xfrm>
      </xdr:grpSpPr>
      <xdr:sp macro="" textlink="'Pivot overview'!$BE$6">
        <xdr:nvSpPr>
          <xdr:cNvPr id="3589" name="TextBox 3588">
            <a:extLst>
              <a:ext uri="{FF2B5EF4-FFF2-40B4-BE49-F238E27FC236}">
                <a16:creationId xmlns:a16="http://schemas.microsoft.com/office/drawing/2014/main" id="{841C0FB5-76DA-B9A0-5AA4-A666ECCE88A2}"/>
              </a:ext>
            </a:extLst>
          </xdr:cNvPr>
          <xdr:cNvSpPr txBox="1"/>
        </xdr:nvSpPr>
        <xdr:spPr>
          <a:xfrm>
            <a:off x="6697881" y="12815208"/>
            <a:ext cx="2414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C670166-69DE-47A3-93FB-C4638204E587}" type="TxLink">
              <a:rPr lang="en-US" sz="1800" b="0" i="0" u="none" strike="noStrike">
                <a:solidFill>
                  <a:srgbClr val="004AB8"/>
                </a:solidFill>
                <a:latin typeface="Calibri"/>
                <a:ea typeface="Calibri"/>
                <a:cs typeface="Calibri"/>
              </a:rPr>
              <a:pPr algn="ctr"/>
              <a:t> </a:t>
            </a:fld>
            <a:endParaRPr lang="en-PH" sz="1100"/>
          </a:p>
        </xdr:txBody>
      </xdr:sp>
      <xdr:sp macro="" textlink="'Pivot overview'!$BG$6">
        <xdr:nvSpPr>
          <xdr:cNvPr id="3590" name="TextBox 3589">
            <a:extLst>
              <a:ext uri="{FF2B5EF4-FFF2-40B4-BE49-F238E27FC236}">
                <a16:creationId xmlns:a16="http://schemas.microsoft.com/office/drawing/2014/main" id="{DDE194CB-FFD1-E647-9937-7DD9CD7EC6AF}"/>
              </a:ext>
            </a:extLst>
          </xdr:cNvPr>
          <xdr:cNvSpPr txBox="1"/>
        </xdr:nvSpPr>
        <xdr:spPr>
          <a:xfrm>
            <a:off x="6653432" y="12815208"/>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2797C03-0BC2-44EE-89CF-52236A51475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32</xdr:col>
      <xdr:colOff>604257</xdr:colOff>
      <xdr:row>29</xdr:row>
      <xdr:rowOff>83623</xdr:rowOff>
    </xdr:from>
    <xdr:to>
      <xdr:col>33</xdr:col>
      <xdr:colOff>322184</xdr:colOff>
      <xdr:row>31</xdr:row>
      <xdr:rowOff>76764</xdr:rowOff>
    </xdr:to>
    <xdr:grpSp>
      <xdr:nvGrpSpPr>
        <xdr:cNvPr id="3591" name="Group 3590">
          <a:extLst>
            <a:ext uri="{FF2B5EF4-FFF2-40B4-BE49-F238E27FC236}">
              <a16:creationId xmlns:a16="http://schemas.microsoft.com/office/drawing/2014/main" id="{120CB890-BF00-445F-B3C8-4784B9EACD56}"/>
            </a:ext>
          </a:extLst>
        </xdr:cNvPr>
        <xdr:cNvGrpSpPr/>
      </xdr:nvGrpSpPr>
      <xdr:grpSpPr>
        <a:xfrm>
          <a:off x="20198543" y="5131873"/>
          <a:ext cx="330248" cy="374141"/>
          <a:chOff x="6653432" y="12815208"/>
          <a:chExt cx="330368" cy="374141"/>
        </a:xfrm>
      </xdr:grpSpPr>
      <xdr:sp macro="" textlink="'Pivot overview'!$BE$6">
        <xdr:nvSpPr>
          <xdr:cNvPr id="3592" name="TextBox 3591">
            <a:extLst>
              <a:ext uri="{FF2B5EF4-FFF2-40B4-BE49-F238E27FC236}">
                <a16:creationId xmlns:a16="http://schemas.microsoft.com/office/drawing/2014/main" id="{EFD1EF59-2E07-33F4-1F45-75550CACBE6E}"/>
              </a:ext>
            </a:extLst>
          </xdr:cNvPr>
          <xdr:cNvSpPr txBox="1"/>
        </xdr:nvSpPr>
        <xdr:spPr>
          <a:xfrm>
            <a:off x="6697881" y="12815208"/>
            <a:ext cx="24146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C670166-69DE-47A3-93FB-C4638204E587}" type="TxLink">
              <a:rPr lang="en-US" sz="1800" b="0" i="0" u="none" strike="noStrike">
                <a:solidFill>
                  <a:srgbClr val="004AB8"/>
                </a:solidFill>
                <a:latin typeface="Calibri"/>
                <a:ea typeface="Calibri"/>
                <a:cs typeface="Calibri"/>
              </a:rPr>
              <a:pPr algn="ctr"/>
              <a:t> </a:t>
            </a:fld>
            <a:endParaRPr lang="en-PH" sz="1100"/>
          </a:p>
        </xdr:txBody>
      </xdr:sp>
      <xdr:sp macro="" textlink="'Pivot overview'!$BG$6">
        <xdr:nvSpPr>
          <xdr:cNvPr id="3593" name="TextBox 3592">
            <a:extLst>
              <a:ext uri="{FF2B5EF4-FFF2-40B4-BE49-F238E27FC236}">
                <a16:creationId xmlns:a16="http://schemas.microsoft.com/office/drawing/2014/main" id="{25712DB3-07B6-AEDC-1760-7B6329634221}"/>
              </a:ext>
            </a:extLst>
          </xdr:cNvPr>
          <xdr:cNvSpPr txBox="1"/>
        </xdr:nvSpPr>
        <xdr:spPr>
          <a:xfrm>
            <a:off x="6653432" y="12815208"/>
            <a:ext cx="33036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22797C03-0BC2-44EE-89CF-52236A514751}"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15</xdr:col>
      <xdr:colOff>115524</xdr:colOff>
      <xdr:row>34</xdr:row>
      <xdr:rowOff>38101</xdr:rowOff>
    </xdr:from>
    <xdr:to>
      <xdr:col>15</xdr:col>
      <xdr:colOff>439587</xdr:colOff>
      <xdr:row>36</xdr:row>
      <xdr:rowOff>31242</xdr:rowOff>
    </xdr:to>
    <xdr:grpSp>
      <xdr:nvGrpSpPr>
        <xdr:cNvPr id="3594" name="Group 3593">
          <a:extLst>
            <a:ext uri="{FF2B5EF4-FFF2-40B4-BE49-F238E27FC236}">
              <a16:creationId xmlns:a16="http://schemas.microsoft.com/office/drawing/2014/main" id="{F0A79862-5E84-4CEA-B7D6-3B644A001494}"/>
            </a:ext>
          </a:extLst>
        </xdr:cNvPr>
        <xdr:cNvGrpSpPr/>
      </xdr:nvGrpSpPr>
      <xdr:grpSpPr>
        <a:xfrm>
          <a:off x="9300345" y="6038851"/>
          <a:ext cx="324063" cy="374141"/>
          <a:chOff x="3728247" y="13644444"/>
          <a:chExt cx="324063" cy="374141"/>
        </a:xfrm>
      </xdr:grpSpPr>
      <xdr:sp macro="" textlink="'Pivot overview'!$BE$8">
        <xdr:nvSpPr>
          <xdr:cNvPr id="3595" name="TextBox 3594">
            <a:extLst>
              <a:ext uri="{FF2B5EF4-FFF2-40B4-BE49-F238E27FC236}">
                <a16:creationId xmlns:a16="http://schemas.microsoft.com/office/drawing/2014/main" id="{9E955B33-8712-E57B-DC49-21E033635296}"/>
              </a:ext>
            </a:extLst>
          </xdr:cNvPr>
          <xdr:cNvSpPr txBox="1"/>
        </xdr:nvSpPr>
        <xdr:spPr>
          <a:xfrm>
            <a:off x="3771848" y="136444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D340F6A-05BC-42F6-A6B2-34A51B0E4C13}" type="TxLink">
              <a:rPr lang="en-US" sz="1800" b="0" i="0" u="none" strike="noStrike">
                <a:solidFill>
                  <a:srgbClr val="004AB8"/>
                </a:solidFill>
                <a:latin typeface="Calibri"/>
                <a:ea typeface="Calibri"/>
                <a:cs typeface="Calibri"/>
              </a:rPr>
              <a:pPr algn="ctr"/>
              <a:t> </a:t>
            </a:fld>
            <a:endParaRPr lang="en-PH" sz="1100"/>
          </a:p>
        </xdr:txBody>
      </xdr:sp>
      <xdr:sp macro="" textlink="'Pivot overview'!$BG$8">
        <xdr:nvSpPr>
          <xdr:cNvPr id="3596" name="TextBox 3595">
            <a:extLst>
              <a:ext uri="{FF2B5EF4-FFF2-40B4-BE49-F238E27FC236}">
                <a16:creationId xmlns:a16="http://schemas.microsoft.com/office/drawing/2014/main" id="{E78B6C42-1347-3CE0-8CEE-449B4E6D0E67}"/>
              </a:ext>
            </a:extLst>
          </xdr:cNvPr>
          <xdr:cNvSpPr txBox="1"/>
        </xdr:nvSpPr>
        <xdr:spPr>
          <a:xfrm>
            <a:off x="3728247" y="136444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93C4B04-FDC9-4F84-880F-69D30AEB85CF}"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19</xdr:col>
      <xdr:colOff>103327</xdr:colOff>
      <xdr:row>55</xdr:row>
      <xdr:rowOff>123706</xdr:rowOff>
    </xdr:from>
    <xdr:to>
      <xdr:col>19</xdr:col>
      <xdr:colOff>427390</xdr:colOff>
      <xdr:row>57</xdr:row>
      <xdr:rowOff>116847</xdr:rowOff>
    </xdr:to>
    <xdr:grpSp>
      <xdr:nvGrpSpPr>
        <xdr:cNvPr id="2" name="Group 1">
          <a:extLst>
            <a:ext uri="{FF2B5EF4-FFF2-40B4-BE49-F238E27FC236}">
              <a16:creationId xmlns:a16="http://schemas.microsoft.com/office/drawing/2014/main" id="{74C78004-C1C0-4554-83CC-D52913F8969D}"/>
            </a:ext>
          </a:extLst>
        </xdr:cNvPr>
        <xdr:cNvGrpSpPr/>
      </xdr:nvGrpSpPr>
      <xdr:grpSpPr>
        <a:xfrm>
          <a:off x="11737434" y="10124956"/>
          <a:ext cx="324063" cy="374141"/>
          <a:chOff x="5091467" y="12508217"/>
          <a:chExt cx="324656" cy="374141"/>
        </a:xfrm>
      </xdr:grpSpPr>
      <xdr:sp macro="" textlink="'Pivot overview'!$BD$3">
        <xdr:nvSpPr>
          <xdr:cNvPr id="3597" name="TextBox 3596">
            <a:extLst>
              <a:ext uri="{FF2B5EF4-FFF2-40B4-BE49-F238E27FC236}">
                <a16:creationId xmlns:a16="http://schemas.microsoft.com/office/drawing/2014/main" id="{E575128F-F450-3E0C-FA5A-BAAF73E049C2}"/>
              </a:ext>
            </a:extLst>
          </xdr:cNvPr>
          <xdr:cNvSpPr txBox="1"/>
        </xdr:nvSpPr>
        <xdr:spPr>
          <a:xfrm>
            <a:off x="5101347" y="12508217"/>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EE21A08-5BFE-477B-A781-2BCF99351B7B}" type="TxLink">
              <a:rPr lang="en-US" sz="1800" b="0" i="0" u="none" strike="noStrike">
                <a:solidFill>
                  <a:srgbClr val="00B0F0"/>
                </a:solidFill>
                <a:latin typeface="Calibri"/>
                <a:ea typeface="Calibri"/>
                <a:cs typeface="Calibri"/>
              </a:rPr>
              <a:pPr algn="ctr"/>
              <a:t>●</a:t>
            </a:fld>
            <a:endParaRPr lang="en-PH" sz="1100"/>
          </a:p>
        </xdr:txBody>
      </xdr:sp>
      <xdr:sp macro="" textlink="'Pivot overview'!$BF$3">
        <xdr:nvSpPr>
          <xdr:cNvPr id="3598" name="TextBox 3597">
            <a:extLst>
              <a:ext uri="{FF2B5EF4-FFF2-40B4-BE49-F238E27FC236}">
                <a16:creationId xmlns:a16="http://schemas.microsoft.com/office/drawing/2014/main" id="{5ECBE918-9A48-B0C6-9582-D85E49F2E2A7}"/>
              </a:ext>
            </a:extLst>
          </xdr:cNvPr>
          <xdr:cNvSpPr txBox="1"/>
        </xdr:nvSpPr>
        <xdr:spPr>
          <a:xfrm>
            <a:off x="5091467" y="12508217"/>
            <a:ext cx="32465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ACD8E51-7B79-4C43-B694-37787BBEDBC4}" type="TxLink">
              <a:rPr lang="en-US" sz="1800" b="0" i="0" u="none" strike="noStrike">
                <a:solidFill>
                  <a:srgbClr val="E917EE"/>
                </a:solidFill>
                <a:latin typeface="Calibri"/>
                <a:ea typeface="Calibri"/>
                <a:cs typeface="Calibri"/>
              </a:rPr>
              <a:pPr algn="ctr"/>
              <a:t> </a:t>
            </a:fld>
            <a:endParaRPr lang="en-PH" sz="1100"/>
          </a:p>
        </xdr:txBody>
      </xdr:sp>
    </xdr:grpSp>
    <xdr:clientData/>
  </xdr:twoCellAnchor>
  <xdr:twoCellAnchor>
    <xdr:from>
      <xdr:col>19</xdr:col>
      <xdr:colOff>331345</xdr:colOff>
      <xdr:row>60</xdr:row>
      <xdr:rowOff>14568</xdr:rowOff>
    </xdr:from>
    <xdr:to>
      <xdr:col>20</xdr:col>
      <xdr:colOff>43086</xdr:colOff>
      <xdr:row>62</xdr:row>
      <xdr:rowOff>7709</xdr:rowOff>
    </xdr:to>
    <xdr:grpSp>
      <xdr:nvGrpSpPr>
        <xdr:cNvPr id="3599" name="Group 3598">
          <a:extLst>
            <a:ext uri="{FF2B5EF4-FFF2-40B4-BE49-F238E27FC236}">
              <a16:creationId xmlns:a16="http://schemas.microsoft.com/office/drawing/2014/main" id="{8098677C-DE78-4CC1-B644-4FAFC3098D63}"/>
            </a:ext>
          </a:extLst>
        </xdr:cNvPr>
        <xdr:cNvGrpSpPr/>
      </xdr:nvGrpSpPr>
      <xdr:grpSpPr>
        <a:xfrm>
          <a:off x="11965452" y="10968318"/>
          <a:ext cx="324063" cy="374141"/>
          <a:chOff x="5611496" y="12845144"/>
          <a:chExt cx="324181" cy="374141"/>
        </a:xfrm>
      </xdr:grpSpPr>
      <xdr:sp macro="" textlink="'Pivot overview'!$BE$3">
        <xdr:nvSpPr>
          <xdr:cNvPr id="3600" name="TextBox 3599">
            <a:extLst>
              <a:ext uri="{FF2B5EF4-FFF2-40B4-BE49-F238E27FC236}">
                <a16:creationId xmlns:a16="http://schemas.microsoft.com/office/drawing/2014/main" id="{0D23F6D8-0671-A0BE-8036-7C7F09E98711}"/>
              </a:ext>
            </a:extLst>
          </xdr:cNvPr>
          <xdr:cNvSpPr txBox="1"/>
        </xdr:nvSpPr>
        <xdr:spPr>
          <a:xfrm>
            <a:off x="5655115" y="12845144"/>
            <a:ext cx="2369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1C824F2-EE63-4A14-9D18-BDC2D56A73B2}" type="TxLink">
              <a:rPr lang="en-US" sz="1800" b="0" i="0" u="none" strike="noStrike">
                <a:solidFill>
                  <a:srgbClr val="8DB4E2"/>
                </a:solidFill>
                <a:latin typeface="Calibri"/>
                <a:ea typeface="Calibri"/>
                <a:cs typeface="Calibri"/>
              </a:rPr>
              <a:pPr algn="ctr"/>
              <a:t>●</a:t>
            </a:fld>
            <a:endParaRPr lang="en-PH" sz="1100"/>
          </a:p>
        </xdr:txBody>
      </xdr:sp>
      <xdr:sp macro="" textlink="'Pivot overview'!$BG$3">
        <xdr:nvSpPr>
          <xdr:cNvPr id="3601" name="TextBox 3600">
            <a:extLst>
              <a:ext uri="{FF2B5EF4-FFF2-40B4-BE49-F238E27FC236}">
                <a16:creationId xmlns:a16="http://schemas.microsoft.com/office/drawing/2014/main" id="{705FED41-DB9F-E609-A64F-CBCAE426BDDC}"/>
              </a:ext>
            </a:extLst>
          </xdr:cNvPr>
          <xdr:cNvSpPr txBox="1"/>
        </xdr:nvSpPr>
        <xdr:spPr>
          <a:xfrm>
            <a:off x="5611496" y="12845144"/>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5A99C44-658F-4BDD-A728-4FECB2398C52}" type="TxLink">
              <a:rPr lang="en-US" sz="1800" b="0" i="0" u="none" strike="noStrike">
                <a:solidFill>
                  <a:srgbClr val="F382F6"/>
                </a:solidFill>
                <a:latin typeface="Calibri"/>
                <a:ea typeface="Calibri"/>
                <a:cs typeface="Calibri"/>
              </a:rPr>
              <a:pPr algn="ctr"/>
              <a:t> </a:t>
            </a:fld>
            <a:endParaRPr lang="en-PH" sz="1100"/>
          </a:p>
        </xdr:txBody>
      </xdr:sp>
    </xdr:grpSp>
    <xdr:clientData/>
  </xdr:twoCellAnchor>
  <xdr:twoCellAnchor>
    <xdr:from>
      <xdr:col>18</xdr:col>
      <xdr:colOff>506166</xdr:colOff>
      <xdr:row>54</xdr:row>
      <xdr:rowOff>98501</xdr:rowOff>
    </xdr:from>
    <xdr:to>
      <xdr:col>19</xdr:col>
      <xdr:colOff>217909</xdr:colOff>
      <xdr:row>56</xdr:row>
      <xdr:rowOff>91642</xdr:rowOff>
    </xdr:to>
    <xdr:grpSp>
      <xdr:nvGrpSpPr>
        <xdr:cNvPr id="3602" name="Group 3601">
          <a:extLst>
            <a:ext uri="{FF2B5EF4-FFF2-40B4-BE49-F238E27FC236}">
              <a16:creationId xmlns:a16="http://schemas.microsoft.com/office/drawing/2014/main" id="{9EA1D8AD-978D-4864-BD2A-C62A66188617}"/>
            </a:ext>
          </a:extLst>
        </xdr:cNvPr>
        <xdr:cNvGrpSpPr/>
      </xdr:nvGrpSpPr>
      <xdr:grpSpPr>
        <a:xfrm>
          <a:off x="11527952" y="9909251"/>
          <a:ext cx="324064" cy="374141"/>
          <a:chOff x="5091958" y="12508217"/>
          <a:chExt cx="323675" cy="374141"/>
        </a:xfrm>
      </xdr:grpSpPr>
      <xdr:sp macro="" textlink="'Pivot overview'!$BD$3">
        <xdr:nvSpPr>
          <xdr:cNvPr id="3603" name="TextBox 3602">
            <a:extLst>
              <a:ext uri="{FF2B5EF4-FFF2-40B4-BE49-F238E27FC236}">
                <a16:creationId xmlns:a16="http://schemas.microsoft.com/office/drawing/2014/main" id="{08FC96D1-4783-772D-A9C1-B57B9F6A0EDF}"/>
              </a:ext>
            </a:extLst>
          </xdr:cNvPr>
          <xdr:cNvSpPr txBox="1"/>
        </xdr:nvSpPr>
        <xdr:spPr>
          <a:xfrm>
            <a:off x="5101347" y="12508217"/>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EE21A08-5BFE-477B-A781-2BCF99351B7B}" type="TxLink">
              <a:rPr lang="en-US" sz="1800" b="0" i="0" u="none" strike="noStrike">
                <a:solidFill>
                  <a:srgbClr val="00B0F0"/>
                </a:solidFill>
                <a:latin typeface="Calibri"/>
                <a:ea typeface="Calibri"/>
                <a:cs typeface="Calibri"/>
              </a:rPr>
              <a:pPr algn="ctr"/>
              <a:t>●</a:t>
            </a:fld>
            <a:endParaRPr lang="en-PH" sz="1100"/>
          </a:p>
        </xdr:txBody>
      </xdr:sp>
      <xdr:sp macro="" textlink="'Pivot overview'!$BF$3">
        <xdr:nvSpPr>
          <xdr:cNvPr id="3604" name="TextBox 3603">
            <a:extLst>
              <a:ext uri="{FF2B5EF4-FFF2-40B4-BE49-F238E27FC236}">
                <a16:creationId xmlns:a16="http://schemas.microsoft.com/office/drawing/2014/main" id="{9E8B930B-9ED5-73F9-8216-16CE3F94A960}"/>
              </a:ext>
            </a:extLst>
          </xdr:cNvPr>
          <xdr:cNvSpPr txBox="1"/>
        </xdr:nvSpPr>
        <xdr:spPr>
          <a:xfrm>
            <a:off x="5091958" y="12508217"/>
            <a:ext cx="3236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ACD8E51-7B79-4C43-B694-37787BBEDBC4}" type="TxLink">
              <a:rPr lang="en-US" sz="1800" b="0" i="0" u="none" strike="noStrike">
                <a:solidFill>
                  <a:srgbClr val="E917EE"/>
                </a:solidFill>
                <a:latin typeface="Calibri"/>
                <a:ea typeface="Calibri"/>
                <a:cs typeface="Calibri"/>
              </a:rPr>
              <a:pPr algn="ctr"/>
              <a:t> </a:t>
            </a:fld>
            <a:endParaRPr lang="en-PH" sz="1100"/>
          </a:p>
        </xdr:txBody>
      </xdr:sp>
    </xdr:grpSp>
    <xdr:clientData/>
  </xdr:twoCellAnchor>
  <xdr:twoCellAnchor>
    <xdr:from>
      <xdr:col>1</xdr:col>
      <xdr:colOff>56174</xdr:colOff>
      <xdr:row>22</xdr:row>
      <xdr:rowOff>135710</xdr:rowOff>
    </xdr:from>
    <xdr:to>
      <xdr:col>8</xdr:col>
      <xdr:colOff>102689</xdr:colOff>
      <xdr:row>27</xdr:row>
      <xdr:rowOff>81281</xdr:rowOff>
    </xdr:to>
    <xdr:sp macro="" textlink="'Pivot overview'!$BP$3">
      <xdr:nvSpPr>
        <xdr:cNvPr id="3605" name="Rectangle: Rounded Corners 3604">
          <a:extLst>
            <a:ext uri="{FF2B5EF4-FFF2-40B4-BE49-F238E27FC236}">
              <a16:creationId xmlns:a16="http://schemas.microsoft.com/office/drawing/2014/main" id="{9C41A3D8-FE9C-4C55-A3B9-AFF7CFF4A994}"/>
            </a:ext>
          </a:extLst>
        </xdr:cNvPr>
        <xdr:cNvSpPr/>
      </xdr:nvSpPr>
      <xdr:spPr>
        <a:xfrm>
          <a:off x="668495" y="3850460"/>
          <a:ext cx="4332765" cy="8980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C2251F-538F-4067-9672-167DA789FB79}" type="TxLink">
            <a:rPr lang="en-US" sz="4800" b="0" i="0" u="none" strike="noStrike">
              <a:solidFill>
                <a:schemeClr val="bg1"/>
              </a:solidFill>
              <a:latin typeface="Arial" panose="020B0604020202020204" pitchFamily="34" charset="0"/>
              <a:ea typeface="Calibri"/>
              <a:cs typeface="Arial" panose="020B0604020202020204" pitchFamily="34" charset="0"/>
            </a:rPr>
            <a:pPr algn="ctr"/>
            <a:t> $720,883.34 </a:t>
          </a:fld>
          <a:endParaRPr lang="en-PH" sz="400000" b="1">
            <a:solidFill>
              <a:schemeClr val="bg1"/>
            </a:solidFill>
            <a:latin typeface="Arial" panose="020B0604020202020204" pitchFamily="34" charset="0"/>
            <a:cs typeface="Arial" panose="020B0604020202020204" pitchFamily="34" charset="0"/>
          </a:endParaRPr>
        </a:p>
      </xdr:txBody>
    </xdr:sp>
    <xdr:clientData/>
  </xdr:twoCellAnchor>
  <xdr:twoCellAnchor>
    <xdr:from>
      <xdr:col>15</xdr:col>
      <xdr:colOff>506803</xdr:colOff>
      <xdr:row>61</xdr:row>
      <xdr:rowOff>108498</xdr:rowOff>
    </xdr:from>
    <xdr:to>
      <xdr:col>35</xdr:col>
      <xdr:colOff>207715</xdr:colOff>
      <xdr:row>71</xdr:row>
      <xdr:rowOff>82632</xdr:rowOff>
    </xdr:to>
    <xdr:grpSp>
      <xdr:nvGrpSpPr>
        <xdr:cNvPr id="3624" name="Group 3623">
          <a:extLst>
            <a:ext uri="{FF2B5EF4-FFF2-40B4-BE49-F238E27FC236}">
              <a16:creationId xmlns:a16="http://schemas.microsoft.com/office/drawing/2014/main" id="{E9AD718E-9424-84D6-1F82-2400D8B9A4A6}"/>
            </a:ext>
          </a:extLst>
        </xdr:cNvPr>
        <xdr:cNvGrpSpPr/>
      </xdr:nvGrpSpPr>
      <xdr:grpSpPr>
        <a:xfrm>
          <a:off x="9691624" y="11252748"/>
          <a:ext cx="11947341" cy="1879134"/>
          <a:chOff x="12943909" y="12409355"/>
          <a:chExt cx="11945614" cy="1879134"/>
        </a:xfrm>
      </xdr:grpSpPr>
      <xdr:grpSp>
        <xdr:nvGrpSpPr>
          <xdr:cNvPr id="3621" name="Group 3620">
            <a:extLst>
              <a:ext uri="{FF2B5EF4-FFF2-40B4-BE49-F238E27FC236}">
                <a16:creationId xmlns:a16="http://schemas.microsoft.com/office/drawing/2014/main" id="{7F0340A5-28A0-9EC8-C6D6-FA9098F7EB88}"/>
              </a:ext>
            </a:extLst>
          </xdr:cNvPr>
          <xdr:cNvGrpSpPr/>
        </xdr:nvGrpSpPr>
        <xdr:grpSpPr>
          <a:xfrm>
            <a:off x="12943909" y="12409355"/>
            <a:ext cx="11945614" cy="1879134"/>
            <a:chOff x="11359445" y="12385852"/>
            <a:chExt cx="11951572" cy="1879134"/>
          </a:xfrm>
        </xdr:grpSpPr>
        <xdr:sp macro="" textlink="'Pivot overview'!$CB$2">
          <xdr:nvSpPr>
            <xdr:cNvPr id="3609" name="Rectangle: Rounded Corners 3608">
              <a:extLst>
                <a:ext uri="{FF2B5EF4-FFF2-40B4-BE49-F238E27FC236}">
                  <a16:creationId xmlns:a16="http://schemas.microsoft.com/office/drawing/2014/main" id="{5E75BE0F-4C94-42B4-80F1-EBEABA7469B3}"/>
                </a:ext>
              </a:extLst>
            </xdr:cNvPr>
            <xdr:cNvSpPr/>
          </xdr:nvSpPr>
          <xdr:spPr>
            <a:xfrm>
              <a:off x="11485611" y="12385852"/>
              <a:ext cx="2874005" cy="6918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8DCC22E-6CA0-4849-90A7-6F1637613701}" type="TxLink">
                <a:rPr lang="en-US" sz="2000" b="0" i="0" u="none" strike="noStrike">
                  <a:solidFill>
                    <a:srgbClr val="FFFFFF"/>
                  </a:solidFill>
                  <a:latin typeface="Arial" panose="020B0604020202020204" pitchFamily="34" charset="0"/>
                  <a:ea typeface="Calibri"/>
                  <a:cs typeface="Arial" panose="020B0604020202020204" pitchFamily="34" charset="0"/>
                </a:rPr>
                <a:pPr algn="ctr"/>
                <a:t>Total Taxes</a:t>
              </a:fld>
              <a:endParaRPr lang="en-PH" sz="4000" b="0">
                <a:latin typeface="Arial" panose="020B0604020202020204" pitchFamily="34" charset="0"/>
                <a:cs typeface="Arial" panose="020B0604020202020204" pitchFamily="34" charset="0"/>
              </a:endParaRPr>
            </a:p>
          </xdr:txBody>
        </xdr:sp>
        <xdr:sp macro="" textlink="'Pivot overview'!$CB$4">
          <xdr:nvSpPr>
            <xdr:cNvPr id="3607" name="Rectangle: Rounded Corners 3606">
              <a:extLst>
                <a:ext uri="{FF2B5EF4-FFF2-40B4-BE49-F238E27FC236}">
                  <a16:creationId xmlns:a16="http://schemas.microsoft.com/office/drawing/2014/main" id="{59E0EEB4-F005-42CB-90E3-BA71F6122B4F}"/>
                </a:ext>
              </a:extLst>
            </xdr:cNvPr>
            <xdr:cNvSpPr/>
          </xdr:nvSpPr>
          <xdr:spPr>
            <a:xfrm>
              <a:off x="11860536" y="12837607"/>
              <a:ext cx="2644461" cy="82396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E0A76A-77EA-4B53-BBBB-5CB71771C737}" type="TxLink">
                <a:rPr lang="en-US" sz="2800" b="1" i="0" u="none" strike="noStrike">
                  <a:solidFill>
                    <a:schemeClr val="bg1"/>
                  </a:solidFill>
                  <a:latin typeface="Arial" panose="020B0604020202020204" pitchFamily="34" charset="0"/>
                  <a:ea typeface="Calibri"/>
                  <a:cs typeface="Arial" panose="020B0604020202020204" pitchFamily="34" charset="0"/>
                </a:rPr>
                <a:pPr algn="ctr"/>
                <a:t> $164,361.40 </a:t>
              </a:fld>
              <a:endParaRPr lang="en-PH" sz="400000" b="1">
                <a:solidFill>
                  <a:schemeClr val="bg1"/>
                </a:solidFill>
                <a:latin typeface="Arial" panose="020B0604020202020204" pitchFamily="34" charset="0"/>
                <a:cs typeface="Arial" panose="020B0604020202020204" pitchFamily="34" charset="0"/>
              </a:endParaRPr>
            </a:p>
          </xdr:txBody>
        </xdr:sp>
        <xdr:sp macro="" textlink="'Pivot overview'!CB3">
          <xdr:nvSpPr>
            <xdr:cNvPr id="3610" name="Rectangle: Rounded Corners 3609">
              <a:extLst>
                <a:ext uri="{FF2B5EF4-FFF2-40B4-BE49-F238E27FC236}">
                  <a16:creationId xmlns:a16="http://schemas.microsoft.com/office/drawing/2014/main" id="{1009D143-A668-4D1A-A127-3DA2741BAE59}"/>
                </a:ext>
              </a:extLst>
            </xdr:cNvPr>
            <xdr:cNvSpPr/>
          </xdr:nvSpPr>
          <xdr:spPr>
            <a:xfrm>
              <a:off x="11359445" y="13399458"/>
              <a:ext cx="2644461" cy="82396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004B82-7866-4126-B7DE-8279BCD6DE74}" type="TxLink">
                <a:rPr lang="en-US" sz="2000" b="0" i="0" u="none" strike="noStrike">
                  <a:solidFill>
                    <a:schemeClr val="bg1"/>
                  </a:solidFill>
                  <a:latin typeface="Arial" panose="020B0604020202020204" pitchFamily="34" charset="0"/>
                  <a:ea typeface="Calibri"/>
                  <a:cs typeface="Arial" panose="020B0604020202020204" pitchFamily="34" charset="0"/>
                </a:rPr>
                <a:pPr algn="ctr"/>
                <a:t>22.80%</a:t>
              </a:fld>
              <a:endParaRPr lang="en-PH" sz="231600" b="0">
                <a:solidFill>
                  <a:schemeClr val="bg1"/>
                </a:solidFill>
                <a:latin typeface="Arial" panose="020B0604020202020204" pitchFamily="34" charset="0"/>
                <a:cs typeface="Arial" panose="020B0604020202020204" pitchFamily="34" charset="0"/>
              </a:endParaRPr>
            </a:p>
          </xdr:txBody>
        </xdr:sp>
        <xdr:sp macro="" textlink="'Pivot overview'!BY4">
          <xdr:nvSpPr>
            <xdr:cNvPr id="3611" name="Rectangle: Rounded Corners 3610">
              <a:extLst>
                <a:ext uri="{FF2B5EF4-FFF2-40B4-BE49-F238E27FC236}">
                  <a16:creationId xmlns:a16="http://schemas.microsoft.com/office/drawing/2014/main" id="{60259CFE-4CC4-485A-8A1D-AE806190D693}"/>
                </a:ext>
              </a:extLst>
            </xdr:cNvPr>
            <xdr:cNvSpPr/>
          </xdr:nvSpPr>
          <xdr:spPr>
            <a:xfrm>
              <a:off x="14644206" y="12907127"/>
              <a:ext cx="2644461" cy="82396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481A69-4AC3-47CF-A90D-679DA17B36C2}" type="TxLink">
                <a:rPr lang="en-US" sz="2800" b="1" i="0" u="none" strike="noStrike">
                  <a:solidFill>
                    <a:schemeClr val="bg1"/>
                  </a:solidFill>
                  <a:latin typeface="Arial" panose="020B0604020202020204" pitchFamily="34" charset="0"/>
                  <a:ea typeface="Calibri"/>
                  <a:cs typeface="Arial" panose="020B0604020202020204" pitchFamily="34" charset="0"/>
                </a:rPr>
                <a:pPr algn="ctr"/>
                <a:t> $66,321.27 </a:t>
              </a:fld>
              <a:endParaRPr lang="en-US" sz="2800" b="1" i="0" u="none" strike="noStrike">
                <a:solidFill>
                  <a:schemeClr val="bg1"/>
                </a:solidFill>
                <a:latin typeface="Arial" panose="020B0604020202020204" pitchFamily="34" charset="0"/>
                <a:ea typeface="Calibri"/>
                <a:cs typeface="Arial" panose="020B0604020202020204" pitchFamily="34" charset="0"/>
              </a:endParaRPr>
            </a:p>
          </xdr:txBody>
        </xdr:sp>
        <xdr:sp macro="" textlink="'Pivot overview'!$BY$2">
          <xdr:nvSpPr>
            <xdr:cNvPr id="3612" name="Rectangle: Rounded Corners 3611">
              <a:extLst>
                <a:ext uri="{FF2B5EF4-FFF2-40B4-BE49-F238E27FC236}">
                  <a16:creationId xmlns:a16="http://schemas.microsoft.com/office/drawing/2014/main" id="{5452864C-B75B-4B36-953C-140EDCD80F26}"/>
                </a:ext>
              </a:extLst>
            </xdr:cNvPr>
            <xdr:cNvSpPr/>
          </xdr:nvSpPr>
          <xdr:spPr>
            <a:xfrm>
              <a:off x="14470886" y="12421971"/>
              <a:ext cx="2878060" cy="6918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76EE2F-B1BE-47DC-9B5B-9FA3B96F809E}" type="TxLink">
                <a:rPr lang="en-US" sz="2000" b="0" i="0" u="none" strike="noStrike">
                  <a:solidFill>
                    <a:schemeClr val="bg1"/>
                  </a:solidFill>
                  <a:latin typeface="Arial" panose="020B0604020202020204" pitchFamily="34" charset="0"/>
                  <a:ea typeface="Calibri"/>
                  <a:cs typeface="Arial" panose="020B0604020202020204" pitchFamily="34" charset="0"/>
                </a:rPr>
                <a:pPr algn="ctr"/>
                <a:t>Payroll taxes</a:t>
              </a:fld>
              <a:endParaRPr lang="en-PH" sz="4000" b="0">
                <a:solidFill>
                  <a:schemeClr val="bg1"/>
                </a:solidFill>
                <a:latin typeface="Arial" panose="020B0604020202020204" pitchFamily="34" charset="0"/>
                <a:cs typeface="Arial" panose="020B0604020202020204" pitchFamily="34" charset="0"/>
              </a:endParaRPr>
            </a:p>
          </xdr:txBody>
        </xdr:sp>
        <xdr:sp macro="" textlink="'Pivot overview'!BY3">
          <xdr:nvSpPr>
            <xdr:cNvPr id="3613" name="Rectangle: Rounded Corners 3612">
              <a:extLst>
                <a:ext uri="{FF2B5EF4-FFF2-40B4-BE49-F238E27FC236}">
                  <a16:creationId xmlns:a16="http://schemas.microsoft.com/office/drawing/2014/main" id="{17BD9B4F-BC26-4A22-8C4B-6C6E519370A4}"/>
                </a:ext>
              </a:extLst>
            </xdr:cNvPr>
            <xdr:cNvSpPr/>
          </xdr:nvSpPr>
          <xdr:spPr>
            <a:xfrm>
              <a:off x="14172252" y="13418260"/>
              <a:ext cx="2644461" cy="82396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5EEEF7-D92E-4448-82E1-76E3AF3F685F}" type="TxLink">
                <a:rPr lang="en-US" sz="2000" b="0" i="0" u="none" strike="noStrike">
                  <a:solidFill>
                    <a:schemeClr val="bg1"/>
                  </a:solidFill>
                  <a:latin typeface="Arial" panose="020B0604020202020204" pitchFamily="34" charset="0"/>
                  <a:ea typeface="Calibri"/>
                  <a:cs typeface="Arial" panose="020B0604020202020204" pitchFamily="34" charset="0"/>
                </a:rPr>
                <a:pPr algn="ctr"/>
                <a:t>9.20%</a:t>
              </a:fld>
              <a:endParaRPr lang="en-PH" sz="231600" b="0">
                <a:solidFill>
                  <a:schemeClr val="bg1"/>
                </a:solidFill>
                <a:latin typeface="Arial" panose="020B0604020202020204" pitchFamily="34" charset="0"/>
                <a:cs typeface="Arial" panose="020B0604020202020204" pitchFamily="34" charset="0"/>
              </a:endParaRPr>
            </a:p>
          </xdr:txBody>
        </xdr:sp>
        <xdr:sp macro="" textlink="'Pivot overview'!BZ4">
          <xdr:nvSpPr>
            <xdr:cNvPr id="3614" name="Rectangle: Rounded Corners 3613">
              <a:extLst>
                <a:ext uri="{FF2B5EF4-FFF2-40B4-BE49-F238E27FC236}">
                  <a16:creationId xmlns:a16="http://schemas.microsoft.com/office/drawing/2014/main" id="{9D77D0D9-CFFF-49B7-98C9-7EAF60EE6E15}"/>
                </a:ext>
              </a:extLst>
            </xdr:cNvPr>
            <xdr:cNvSpPr/>
          </xdr:nvSpPr>
          <xdr:spPr>
            <a:xfrm>
              <a:off x="17550403" y="12903664"/>
              <a:ext cx="2644461" cy="82396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342DDA-7E4A-49A2-BB50-51AB48AB416B}" type="TxLink">
                <a:rPr lang="en-US" sz="2800" b="1" i="0" u="none" strike="noStrike">
                  <a:solidFill>
                    <a:schemeClr val="bg1"/>
                  </a:solidFill>
                  <a:latin typeface="Arial" panose="020B0604020202020204" pitchFamily="34" charset="0"/>
                  <a:ea typeface="Calibri"/>
                  <a:cs typeface="Arial" panose="020B0604020202020204" pitchFamily="34" charset="0"/>
                </a:rPr>
                <a:pPr algn="ctr"/>
                <a:t> $53,345.37 </a:t>
              </a:fld>
              <a:endParaRPr lang="en-PH" sz="400000" b="1">
                <a:solidFill>
                  <a:schemeClr val="bg1"/>
                </a:solidFill>
                <a:latin typeface="Arial" panose="020B0604020202020204" pitchFamily="34" charset="0"/>
                <a:cs typeface="Arial" panose="020B0604020202020204" pitchFamily="34" charset="0"/>
              </a:endParaRPr>
            </a:p>
          </xdr:txBody>
        </xdr:sp>
        <xdr:sp macro="" textlink="'Pivot overview'!BZ2">
          <xdr:nvSpPr>
            <xdr:cNvPr id="3615" name="Rectangle: Rounded Corners 3614">
              <a:extLst>
                <a:ext uri="{FF2B5EF4-FFF2-40B4-BE49-F238E27FC236}">
                  <a16:creationId xmlns:a16="http://schemas.microsoft.com/office/drawing/2014/main" id="{2D858A8D-E58C-46FD-90F4-71869FD017E5}"/>
                </a:ext>
              </a:extLst>
            </xdr:cNvPr>
            <xdr:cNvSpPr/>
          </xdr:nvSpPr>
          <xdr:spPr>
            <a:xfrm>
              <a:off x="17450952" y="12445723"/>
              <a:ext cx="2878060" cy="6918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9F86D4-6CF6-4D73-8FA9-E3C3B5342D19}" type="TxLink">
                <a:rPr lang="en-US" sz="2000" b="0" i="0" u="none" strike="noStrike">
                  <a:solidFill>
                    <a:schemeClr val="bg1"/>
                  </a:solidFill>
                  <a:latin typeface="Arial" panose="020B0604020202020204" pitchFamily="34" charset="0"/>
                  <a:ea typeface="Calibri"/>
                  <a:cs typeface="Arial" panose="020B0604020202020204" pitchFamily="34" charset="0"/>
                </a:rPr>
                <a:pPr algn="ctr"/>
                <a:t>Property taxes</a:t>
              </a:fld>
              <a:endParaRPr lang="en-PH" sz="4000" b="0">
                <a:solidFill>
                  <a:schemeClr val="bg1"/>
                </a:solidFill>
                <a:latin typeface="Arial" panose="020B0604020202020204" pitchFamily="34" charset="0"/>
                <a:cs typeface="Arial" panose="020B0604020202020204" pitchFamily="34" charset="0"/>
              </a:endParaRPr>
            </a:p>
          </xdr:txBody>
        </xdr:sp>
        <xdr:sp macro="" textlink="'Pivot overview'!BZ3">
          <xdr:nvSpPr>
            <xdr:cNvPr id="3616" name="Rectangle: Rounded Corners 3615">
              <a:extLst>
                <a:ext uri="{FF2B5EF4-FFF2-40B4-BE49-F238E27FC236}">
                  <a16:creationId xmlns:a16="http://schemas.microsoft.com/office/drawing/2014/main" id="{BC90790D-0FE1-480E-91B9-33A825087113}"/>
                </a:ext>
              </a:extLst>
            </xdr:cNvPr>
            <xdr:cNvSpPr/>
          </xdr:nvSpPr>
          <xdr:spPr>
            <a:xfrm>
              <a:off x="17099852" y="13413560"/>
              <a:ext cx="2644461" cy="82396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71131AD-96B4-473E-BF14-C0B1A33E91B3}" type="TxLink">
                <a:rPr lang="en-US" sz="2000" b="0" i="0" u="none" strike="noStrike">
                  <a:solidFill>
                    <a:schemeClr val="bg1"/>
                  </a:solidFill>
                  <a:latin typeface="Arial" panose="020B0604020202020204" pitchFamily="34" charset="0"/>
                  <a:ea typeface="Calibri"/>
                  <a:cs typeface="Arial" panose="020B0604020202020204" pitchFamily="34" charset="0"/>
                </a:rPr>
                <a:pPr algn="ctr"/>
                <a:t>7.40%</a:t>
              </a:fld>
              <a:endParaRPr lang="en-PH" sz="231600" b="0">
                <a:solidFill>
                  <a:schemeClr val="bg1"/>
                </a:solidFill>
                <a:latin typeface="Arial" panose="020B0604020202020204" pitchFamily="34" charset="0"/>
                <a:cs typeface="Arial" panose="020B0604020202020204" pitchFamily="34" charset="0"/>
              </a:endParaRPr>
            </a:p>
          </xdr:txBody>
        </xdr:sp>
        <xdr:sp macro="" textlink="'Pivot overview'!$CA$4">
          <xdr:nvSpPr>
            <xdr:cNvPr id="3617" name="Rectangle: Rounded Corners 3616">
              <a:extLst>
                <a:ext uri="{FF2B5EF4-FFF2-40B4-BE49-F238E27FC236}">
                  <a16:creationId xmlns:a16="http://schemas.microsoft.com/office/drawing/2014/main" id="{EAC3A053-16F0-4D29-9FCA-E0AC9873F92B}"/>
                </a:ext>
              </a:extLst>
            </xdr:cNvPr>
            <xdr:cNvSpPr/>
          </xdr:nvSpPr>
          <xdr:spPr>
            <a:xfrm>
              <a:off x="20625672" y="12934835"/>
              <a:ext cx="2644461" cy="82396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53FC42-88E4-4566-B3C7-3D4C29A9CF2F}" type="TxLink">
                <a:rPr lang="en-US" sz="2800" b="1" i="0" u="none" strike="noStrike">
                  <a:solidFill>
                    <a:schemeClr val="bg1"/>
                  </a:solidFill>
                  <a:latin typeface="Arial" panose="020B0604020202020204" pitchFamily="34" charset="0"/>
                  <a:ea typeface="Calibri"/>
                  <a:cs typeface="Arial" panose="020B0604020202020204" pitchFamily="34" charset="0"/>
                </a:rPr>
                <a:pPr algn="ctr"/>
                <a:t> $44,694.77 </a:t>
              </a:fld>
              <a:endParaRPr lang="en-PH" sz="400000" b="1">
                <a:solidFill>
                  <a:schemeClr val="bg1"/>
                </a:solidFill>
                <a:latin typeface="Arial" panose="020B0604020202020204" pitchFamily="34" charset="0"/>
                <a:cs typeface="Arial" panose="020B0604020202020204" pitchFamily="34" charset="0"/>
              </a:endParaRPr>
            </a:p>
          </xdr:txBody>
        </xdr:sp>
        <xdr:sp macro="" textlink="'Pivot overview'!$CA$2">
          <xdr:nvSpPr>
            <xdr:cNvPr id="3618" name="Rectangle: Rounded Corners 3617">
              <a:extLst>
                <a:ext uri="{FF2B5EF4-FFF2-40B4-BE49-F238E27FC236}">
                  <a16:creationId xmlns:a16="http://schemas.microsoft.com/office/drawing/2014/main" id="{6F76C153-D1D5-4A6A-9F44-1404C7EEE7F5}"/>
                </a:ext>
              </a:extLst>
            </xdr:cNvPr>
            <xdr:cNvSpPr/>
          </xdr:nvSpPr>
          <xdr:spPr>
            <a:xfrm>
              <a:off x="20432957" y="12442259"/>
              <a:ext cx="2878060" cy="6918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4175D6-248E-4F86-A28E-B06326203065}" type="TxLink">
                <a:rPr lang="en-US" sz="2000" b="0" i="0" u="none" strike="noStrike">
                  <a:solidFill>
                    <a:schemeClr val="bg1"/>
                  </a:solidFill>
                  <a:latin typeface="Arial" panose="020B0604020202020204" pitchFamily="34" charset="0"/>
                  <a:ea typeface="Calibri"/>
                  <a:cs typeface="Arial" panose="020B0604020202020204" pitchFamily="34" charset="0"/>
                </a:rPr>
                <a:pPr algn="ctr"/>
                <a:t>Excise taxes</a:t>
              </a:fld>
              <a:endParaRPr lang="en-PH" sz="4000" b="0">
                <a:solidFill>
                  <a:schemeClr val="bg1"/>
                </a:solidFill>
                <a:latin typeface="Arial" panose="020B0604020202020204" pitchFamily="34" charset="0"/>
                <a:cs typeface="Arial" panose="020B0604020202020204" pitchFamily="34" charset="0"/>
              </a:endParaRPr>
            </a:p>
          </xdr:txBody>
        </xdr:sp>
        <xdr:sp macro="" textlink="'Pivot overview'!CA3">
          <xdr:nvSpPr>
            <xdr:cNvPr id="3619" name="Rectangle: Rounded Corners 3618">
              <a:extLst>
                <a:ext uri="{FF2B5EF4-FFF2-40B4-BE49-F238E27FC236}">
                  <a16:creationId xmlns:a16="http://schemas.microsoft.com/office/drawing/2014/main" id="{391E7724-7C1C-4BC6-B55C-0530B1F265E3}"/>
                </a:ext>
              </a:extLst>
            </xdr:cNvPr>
            <xdr:cNvSpPr/>
          </xdr:nvSpPr>
          <xdr:spPr>
            <a:xfrm>
              <a:off x="20140111" y="13441021"/>
              <a:ext cx="2644461" cy="82396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E2BDC2-7E57-40C3-96A2-B52A060F4679}" type="TxLink">
                <a:rPr lang="en-US" sz="2000" b="0" i="0" u="none" strike="noStrike">
                  <a:solidFill>
                    <a:schemeClr val="bg1"/>
                  </a:solidFill>
                  <a:latin typeface="Arial" panose="020B0604020202020204" pitchFamily="34" charset="0"/>
                  <a:ea typeface="Calibri"/>
                  <a:cs typeface="Arial" panose="020B0604020202020204" pitchFamily="34" charset="0"/>
                </a:rPr>
                <a:pPr algn="ctr"/>
                <a:t>6.20%</a:t>
              </a:fld>
              <a:endParaRPr lang="en-PH" sz="231600" b="0">
                <a:solidFill>
                  <a:schemeClr val="bg1"/>
                </a:solidFill>
                <a:latin typeface="Arial" panose="020B0604020202020204" pitchFamily="34" charset="0"/>
                <a:cs typeface="Arial" panose="020B0604020202020204" pitchFamily="34" charset="0"/>
              </a:endParaRPr>
            </a:p>
          </xdr:txBody>
        </xdr:sp>
      </xdr:grpSp>
      <xdr:graphicFrame macro="">
        <xdr:nvGraphicFramePr>
          <xdr:cNvPr id="3622" name="Chart 3621">
            <a:extLst>
              <a:ext uri="{FF2B5EF4-FFF2-40B4-BE49-F238E27FC236}">
                <a16:creationId xmlns:a16="http://schemas.microsoft.com/office/drawing/2014/main" id="{2B20F398-6000-4AD8-A61F-BC4008D69578}"/>
              </a:ext>
            </a:extLst>
          </xdr:cNvPr>
          <xdr:cNvGraphicFramePr>
            <a:graphicFrameLocks/>
          </xdr:cNvGraphicFramePr>
        </xdr:nvGraphicFramePr>
        <xdr:xfrm>
          <a:off x="15708402" y="12495069"/>
          <a:ext cx="876230" cy="1731818"/>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editAs="oneCell">
    <xdr:from>
      <xdr:col>0</xdr:col>
      <xdr:colOff>0</xdr:colOff>
      <xdr:row>0</xdr:row>
      <xdr:rowOff>0</xdr:rowOff>
    </xdr:from>
    <xdr:to>
      <xdr:col>1</xdr:col>
      <xdr:colOff>486319</xdr:colOff>
      <xdr:row>5</xdr:row>
      <xdr:rowOff>79760</xdr:rowOff>
    </xdr:to>
    <xdr:pic>
      <xdr:nvPicPr>
        <xdr:cNvPr id="39" name="Picture 38" descr="Orca outline">
          <a:extLst>
            <a:ext uri="{FF2B5EF4-FFF2-40B4-BE49-F238E27FC236}">
              <a16:creationId xmlns:a16="http://schemas.microsoft.com/office/drawing/2014/main" id="{3515C0C6-2C75-4778-A55A-85991FE59C6B}"/>
            </a:ext>
          </a:extLst>
        </xdr:cNvPr>
        <xdr:cNvPicPr>
          <a:picLocks noChangeAspect="1"/>
        </xdr:cNvPicPr>
      </xdr:nvPicPr>
      <xdr:blipFill>
        <a:blip xmlns:r="http://schemas.openxmlformats.org/officeDocument/2006/relationships" r:embed="rId14">
          <a:lum bright="70000" contrast="-70000"/>
        </a:blip>
        <a:stretch>
          <a:fillRect/>
        </a:stretch>
      </xdr:blipFill>
      <xdr:spPr>
        <a:xfrm>
          <a:off x="0" y="0"/>
          <a:ext cx="1098640" cy="692081"/>
        </a:xfrm>
        <a:prstGeom prst="rect">
          <a:avLst/>
        </a:prstGeom>
      </xdr:spPr>
    </xdr:pic>
    <xdr:clientData/>
  </xdr:twoCellAnchor>
  <xdr:twoCellAnchor>
    <xdr:from>
      <xdr:col>27</xdr:col>
      <xdr:colOff>499171</xdr:colOff>
      <xdr:row>38</xdr:row>
      <xdr:rowOff>139040</xdr:rowOff>
    </xdr:from>
    <xdr:to>
      <xdr:col>31</xdr:col>
      <xdr:colOff>407645</xdr:colOff>
      <xdr:row>44</xdr:row>
      <xdr:rowOff>18179</xdr:rowOff>
    </xdr:to>
    <xdr:grpSp>
      <xdr:nvGrpSpPr>
        <xdr:cNvPr id="2492" name="Group 2491">
          <a:extLst>
            <a:ext uri="{FF2B5EF4-FFF2-40B4-BE49-F238E27FC236}">
              <a16:creationId xmlns:a16="http://schemas.microsoft.com/office/drawing/2014/main" id="{D6329454-E363-462C-1B0C-B006F0247B78}"/>
            </a:ext>
          </a:extLst>
        </xdr:cNvPr>
        <xdr:cNvGrpSpPr/>
      </xdr:nvGrpSpPr>
      <xdr:grpSpPr>
        <a:xfrm>
          <a:off x="17031850" y="6901790"/>
          <a:ext cx="2357759" cy="1022139"/>
          <a:chOff x="14730353" y="6166842"/>
          <a:chExt cx="2186909" cy="721529"/>
        </a:xfrm>
      </xdr:grpSpPr>
      <xdr:sp macro="" textlink="">
        <xdr:nvSpPr>
          <xdr:cNvPr id="2456" name="Rectangle: Rounded Corners 2455">
            <a:extLst>
              <a:ext uri="{FF2B5EF4-FFF2-40B4-BE49-F238E27FC236}">
                <a16:creationId xmlns:a16="http://schemas.microsoft.com/office/drawing/2014/main" id="{75709E62-93A2-F854-A65E-AA9053B1CD4F}"/>
              </a:ext>
            </a:extLst>
          </xdr:cNvPr>
          <xdr:cNvSpPr/>
        </xdr:nvSpPr>
        <xdr:spPr>
          <a:xfrm>
            <a:off x="14730353" y="6174653"/>
            <a:ext cx="2059510" cy="633956"/>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Pivot overview'!$AY$5">
        <xdr:nvSpPr>
          <xdr:cNvPr id="2458" name="TextBox 2457">
            <a:extLst>
              <a:ext uri="{FF2B5EF4-FFF2-40B4-BE49-F238E27FC236}">
                <a16:creationId xmlns:a16="http://schemas.microsoft.com/office/drawing/2014/main" id="{5DED5197-CDC3-05DD-22F4-D3A63FF7A358}"/>
              </a:ext>
            </a:extLst>
          </xdr:cNvPr>
          <xdr:cNvSpPr txBox="1"/>
        </xdr:nvSpPr>
        <xdr:spPr>
          <a:xfrm>
            <a:off x="15483271" y="6438038"/>
            <a:ext cx="1433991" cy="450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3BCF8C0-9DDF-4A31-9F35-F4EB912C6079}" type="TxLink">
              <a:rPr lang="en-US" sz="2400" b="0" i="0" u="none" strike="noStrike">
                <a:solidFill>
                  <a:schemeClr val="bg1"/>
                </a:solidFill>
                <a:latin typeface="Arial" panose="020B0604020202020204" pitchFamily="34" charset="0"/>
                <a:ea typeface="Calibri"/>
                <a:cs typeface="Arial" panose="020B0604020202020204" pitchFamily="34" charset="0"/>
              </a:rPr>
              <a:pPr/>
              <a:t>115,475</a:t>
            </a:fld>
            <a:endParaRPr lang="en-PH" sz="2400">
              <a:solidFill>
                <a:schemeClr val="bg1"/>
              </a:solidFill>
              <a:latin typeface="Arial" panose="020B0604020202020204" pitchFamily="34" charset="0"/>
              <a:cs typeface="Arial" panose="020B0604020202020204" pitchFamily="34" charset="0"/>
            </a:endParaRPr>
          </a:p>
        </xdr:txBody>
      </xdr:sp>
      <xdr:sp macro="" textlink="">
        <xdr:nvSpPr>
          <xdr:cNvPr id="2459" name="Rectangle: Rounded Corners 2458">
            <a:extLst>
              <a:ext uri="{FF2B5EF4-FFF2-40B4-BE49-F238E27FC236}">
                <a16:creationId xmlns:a16="http://schemas.microsoft.com/office/drawing/2014/main" id="{6581030F-2A26-9C5C-F0E8-6EDA92FC33E6}"/>
              </a:ext>
            </a:extLst>
          </xdr:cNvPr>
          <xdr:cNvSpPr/>
        </xdr:nvSpPr>
        <xdr:spPr>
          <a:xfrm>
            <a:off x="14824974" y="6232285"/>
            <a:ext cx="612162" cy="500840"/>
          </a:xfrm>
          <a:prstGeom prst="roundRect">
            <a:avLst/>
          </a:prstGeom>
          <a:solidFill>
            <a:srgbClr val="C16A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u="none"/>
          </a:p>
        </xdr:txBody>
      </xdr:sp>
      <xdr:pic>
        <xdr:nvPicPr>
          <xdr:cNvPr id="2460" name="Graphic 2459" descr="City outline">
            <a:extLst>
              <a:ext uri="{FF2B5EF4-FFF2-40B4-BE49-F238E27FC236}">
                <a16:creationId xmlns:a16="http://schemas.microsoft.com/office/drawing/2014/main" id="{9166B752-CE30-114E-AE12-1677E3E7285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2"/>
              </a:ext>
            </a:extLst>
          </a:blip>
          <a:stretch>
            <a:fillRect/>
          </a:stretch>
        </xdr:blipFill>
        <xdr:spPr>
          <a:xfrm>
            <a:off x="14813467" y="6214799"/>
            <a:ext cx="638116" cy="544343"/>
          </a:xfrm>
          <a:prstGeom prst="rect">
            <a:avLst/>
          </a:prstGeom>
        </xdr:spPr>
      </xdr:pic>
      <xdr:sp macro="" textlink="">
        <xdr:nvSpPr>
          <xdr:cNvPr id="2457" name="TextBox 2456">
            <a:extLst>
              <a:ext uri="{FF2B5EF4-FFF2-40B4-BE49-F238E27FC236}">
                <a16:creationId xmlns:a16="http://schemas.microsoft.com/office/drawing/2014/main" id="{38F5207F-0FB8-6796-3B05-23E4616296F7}"/>
              </a:ext>
            </a:extLst>
          </xdr:cNvPr>
          <xdr:cNvSpPr txBox="1"/>
        </xdr:nvSpPr>
        <xdr:spPr>
          <a:xfrm>
            <a:off x="15524673" y="6166842"/>
            <a:ext cx="1156134"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2400">
                <a:solidFill>
                  <a:schemeClr val="bg1"/>
                </a:solidFill>
                <a:latin typeface="Arial" panose="020B0604020202020204" pitchFamily="34" charset="0"/>
                <a:cs typeface="Arial" panose="020B0604020202020204" pitchFamily="34" charset="0"/>
              </a:rPr>
              <a:t>Egypt</a:t>
            </a:r>
          </a:p>
        </xdr:txBody>
      </xdr:sp>
    </xdr:grpSp>
    <xdr:clientData/>
  </xdr:twoCellAnchor>
  <xdr:twoCellAnchor>
    <xdr:from>
      <xdr:col>17</xdr:col>
      <xdr:colOff>123688</xdr:colOff>
      <xdr:row>35</xdr:row>
      <xdr:rowOff>155121</xdr:rowOff>
    </xdr:from>
    <xdr:to>
      <xdr:col>17</xdr:col>
      <xdr:colOff>447751</xdr:colOff>
      <xdr:row>37</xdr:row>
      <xdr:rowOff>148262</xdr:rowOff>
    </xdr:to>
    <xdr:grpSp>
      <xdr:nvGrpSpPr>
        <xdr:cNvPr id="3559" name="Group 3558">
          <a:extLst>
            <a:ext uri="{FF2B5EF4-FFF2-40B4-BE49-F238E27FC236}">
              <a16:creationId xmlns:a16="http://schemas.microsoft.com/office/drawing/2014/main" id="{40696C00-57CD-414A-BBD0-4043D2BA0E58}"/>
            </a:ext>
          </a:extLst>
        </xdr:cNvPr>
        <xdr:cNvGrpSpPr/>
      </xdr:nvGrpSpPr>
      <xdr:grpSpPr>
        <a:xfrm>
          <a:off x="10533152" y="6346371"/>
          <a:ext cx="324063" cy="374141"/>
          <a:chOff x="3728247" y="13644444"/>
          <a:chExt cx="324063" cy="374141"/>
        </a:xfrm>
      </xdr:grpSpPr>
      <xdr:sp macro="" textlink="'Pivot overview'!$BE$8">
        <xdr:nvSpPr>
          <xdr:cNvPr id="3560" name="TextBox 3559">
            <a:extLst>
              <a:ext uri="{FF2B5EF4-FFF2-40B4-BE49-F238E27FC236}">
                <a16:creationId xmlns:a16="http://schemas.microsoft.com/office/drawing/2014/main" id="{1FB2BE06-1926-69ED-91BE-BDC7C1B62E03}"/>
              </a:ext>
            </a:extLst>
          </xdr:cNvPr>
          <xdr:cNvSpPr txBox="1"/>
        </xdr:nvSpPr>
        <xdr:spPr>
          <a:xfrm>
            <a:off x="3771848" y="13644444"/>
            <a:ext cx="2368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D340F6A-05BC-42F6-A6B2-34A51B0E4C13}" type="TxLink">
              <a:rPr lang="en-US" sz="1800" b="0" i="0" u="none" strike="noStrike">
                <a:solidFill>
                  <a:srgbClr val="004AB8"/>
                </a:solidFill>
                <a:latin typeface="Calibri"/>
                <a:ea typeface="Calibri"/>
                <a:cs typeface="Calibri"/>
              </a:rPr>
              <a:pPr algn="ctr"/>
              <a:t> </a:t>
            </a:fld>
            <a:endParaRPr lang="en-PH" sz="1100"/>
          </a:p>
        </xdr:txBody>
      </xdr:sp>
      <xdr:sp macro="" textlink="'Pivot overview'!$BG$8">
        <xdr:nvSpPr>
          <xdr:cNvPr id="3561" name="TextBox 3560">
            <a:extLst>
              <a:ext uri="{FF2B5EF4-FFF2-40B4-BE49-F238E27FC236}">
                <a16:creationId xmlns:a16="http://schemas.microsoft.com/office/drawing/2014/main" id="{A3079BC0-00F1-B595-1181-A2EE9A028BE8}"/>
              </a:ext>
            </a:extLst>
          </xdr:cNvPr>
          <xdr:cNvSpPr txBox="1"/>
        </xdr:nvSpPr>
        <xdr:spPr>
          <a:xfrm>
            <a:off x="3728247" y="13644444"/>
            <a:ext cx="3240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93C4B04-FDC9-4F84-880F-69D30AEB85CF}" type="TxLink">
              <a:rPr lang="en-US" sz="1800" b="0" i="0" u="none" strike="noStrike">
                <a:solidFill>
                  <a:srgbClr val="F382F6"/>
                </a:solidFill>
                <a:latin typeface="Calibri"/>
                <a:ea typeface="Calibri"/>
                <a:cs typeface="Calibri"/>
              </a:rPr>
              <a:pPr algn="ctr"/>
              <a:t>●</a:t>
            </a:fld>
            <a:endParaRPr lang="en-PH" sz="1100"/>
          </a:p>
        </xdr:txBody>
      </xdr:sp>
    </xdr:grpSp>
    <xdr:clientData/>
  </xdr:twoCellAnchor>
  <xdr:twoCellAnchor>
    <xdr:from>
      <xdr:col>14</xdr:col>
      <xdr:colOff>244335</xdr:colOff>
      <xdr:row>25</xdr:row>
      <xdr:rowOff>109375</xdr:rowOff>
    </xdr:from>
    <xdr:to>
      <xdr:col>14</xdr:col>
      <xdr:colOff>562213</xdr:colOff>
      <xdr:row>27</xdr:row>
      <xdr:rowOff>102516</xdr:rowOff>
    </xdr:to>
    <xdr:grpSp>
      <xdr:nvGrpSpPr>
        <xdr:cNvPr id="3606" name="Group 3605">
          <a:extLst>
            <a:ext uri="{FF2B5EF4-FFF2-40B4-BE49-F238E27FC236}">
              <a16:creationId xmlns:a16="http://schemas.microsoft.com/office/drawing/2014/main" id="{CCDD4CD2-526F-4D72-9F3D-93BC690DACD1}"/>
            </a:ext>
          </a:extLst>
        </xdr:cNvPr>
        <xdr:cNvGrpSpPr/>
      </xdr:nvGrpSpPr>
      <xdr:grpSpPr>
        <a:xfrm>
          <a:off x="8816835" y="4395625"/>
          <a:ext cx="317878" cy="374141"/>
          <a:chOff x="3866743" y="12682869"/>
          <a:chExt cx="324181" cy="374141"/>
        </a:xfrm>
      </xdr:grpSpPr>
      <xdr:sp macro="" textlink="'Pivot overview'!$BD$4">
        <xdr:nvSpPr>
          <xdr:cNvPr id="3608" name="TextBox 3607">
            <a:extLst>
              <a:ext uri="{FF2B5EF4-FFF2-40B4-BE49-F238E27FC236}">
                <a16:creationId xmlns:a16="http://schemas.microsoft.com/office/drawing/2014/main" id="{1842AA7C-0878-B28F-09EC-191DF24F157F}"/>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3620" name="TextBox 3619">
            <a:extLst>
              <a:ext uri="{FF2B5EF4-FFF2-40B4-BE49-F238E27FC236}">
                <a16:creationId xmlns:a16="http://schemas.microsoft.com/office/drawing/2014/main" id="{BD264B0B-8E49-89DB-6C06-3308E4FCAB87}"/>
              </a:ext>
            </a:extLst>
          </xdr:cNvPr>
          <xdr:cNvSpPr txBox="1"/>
        </xdr:nvSpPr>
        <xdr:spPr>
          <a:xfrm>
            <a:off x="3866743" y="12682869"/>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twoCellAnchor>
    <xdr:from>
      <xdr:col>14</xdr:col>
      <xdr:colOff>604553</xdr:colOff>
      <xdr:row>28</xdr:row>
      <xdr:rowOff>2002</xdr:rowOff>
    </xdr:from>
    <xdr:to>
      <xdr:col>15</xdr:col>
      <xdr:colOff>316295</xdr:colOff>
      <xdr:row>29</xdr:row>
      <xdr:rowOff>185643</xdr:rowOff>
    </xdr:to>
    <xdr:grpSp>
      <xdr:nvGrpSpPr>
        <xdr:cNvPr id="3623" name="Group 3622">
          <a:extLst>
            <a:ext uri="{FF2B5EF4-FFF2-40B4-BE49-F238E27FC236}">
              <a16:creationId xmlns:a16="http://schemas.microsoft.com/office/drawing/2014/main" id="{BEF2BA0D-2012-43AA-AEAF-8D9CDC8CA038}"/>
            </a:ext>
          </a:extLst>
        </xdr:cNvPr>
        <xdr:cNvGrpSpPr/>
      </xdr:nvGrpSpPr>
      <xdr:grpSpPr>
        <a:xfrm>
          <a:off x="9177053" y="4859752"/>
          <a:ext cx="324063" cy="374141"/>
          <a:chOff x="3866743" y="12682869"/>
          <a:chExt cx="324181" cy="374141"/>
        </a:xfrm>
      </xdr:grpSpPr>
      <xdr:sp macro="" textlink="'Pivot overview'!$BD$4">
        <xdr:nvSpPr>
          <xdr:cNvPr id="3625" name="TextBox 3624">
            <a:extLst>
              <a:ext uri="{FF2B5EF4-FFF2-40B4-BE49-F238E27FC236}">
                <a16:creationId xmlns:a16="http://schemas.microsoft.com/office/drawing/2014/main" id="{DD17AE34-6B13-9AA2-FD66-8E4AD1250EFB}"/>
              </a:ext>
            </a:extLst>
          </xdr:cNvPr>
          <xdr:cNvSpPr txBox="1"/>
        </xdr:nvSpPr>
        <xdr:spPr>
          <a:xfrm>
            <a:off x="3876384" y="12682869"/>
            <a:ext cx="3048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B38019-530C-4C3F-985B-5CAD0473E20E}" type="TxLink">
              <a:rPr lang="en-US" sz="1800" b="0" i="0" u="none" strike="noStrike">
                <a:solidFill>
                  <a:srgbClr val="0066FF"/>
                </a:solidFill>
                <a:latin typeface="Calibri"/>
                <a:ea typeface="Calibri"/>
                <a:cs typeface="Calibri"/>
              </a:rPr>
              <a:pPr algn="ctr"/>
              <a:t> </a:t>
            </a:fld>
            <a:endParaRPr lang="en-PH" sz="1100"/>
          </a:p>
        </xdr:txBody>
      </xdr:sp>
      <xdr:sp macro="" textlink="'Pivot overview'!$BF$4">
        <xdr:nvSpPr>
          <xdr:cNvPr id="3626" name="TextBox 3625">
            <a:extLst>
              <a:ext uri="{FF2B5EF4-FFF2-40B4-BE49-F238E27FC236}">
                <a16:creationId xmlns:a16="http://schemas.microsoft.com/office/drawing/2014/main" id="{EF76879F-92AD-C8A1-D68A-67313E0B9108}"/>
              </a:ext>
            </a:extLst>
          </xdr:cNvPr>
          <xdr:cNvSpPr txBox="1"/>
        </xdr:nvSpPr>
        <xdr:spPr>
          <a:xfrm>
            <a:off x="3866743" y="12682869"/>
            <a:ext cx="3241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5891EDE-73CA-4D65-9840-E0B38A904C84}" type="TxLink">
              <a:rPr lang="en-US" sz="1800" b="0" i="0" u="none" strike="noStrike">
                <a:solidFill>
                  <a:srgbClr val="EA29EF"/>
                </a:solidFill>
                <a:latin typeface="Calibri"/>
                <a:ea typeface="Calibri"/>
                <a:cs typeface="Calibri"/>
              </a:rPr>
              <a:pPr algn="ctr"/>
              <a:t>●</a:t>
            </a:fld>
            <a:endParaRPr lang="en-PH"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217714</xdr:colOff>
      <xdr:row>34</xdr:row>
      <xdr:rowOff>92607</xdr:rowOff>
    </xdr:from>
    <xdr:to>
      <xdr:col>17</xdr:col>
      <xdr:colOff>475734</xdr:colOff>
      <xdr:row>43</xdr:row>
      <xdr:rowOff>122464</xdr:rowOff>
    </xdr:to>
    <xdr:cxnSp macro="">
      <xdr:nvCxnSpPr>
        <xdr:cNvPr id="40" name="Straight Connector 39">
          <a:extLst>
            <a:ext uri="{FF2B5EF4-FFF2-40B4-BE49-F238E27FC236}">
              <a16:creationId xmlns:a16="http://schemas.microsoft.com/office/drawing/2014/main" id="{EED56F53-B072-400A-BA39-CEAECBAA2451}"/>
            </a:ext>
          </a:extLst>
        </xdr:cNvPr>
        <xdr:cNvCxnSpPr/>
      </xdr:nvCxnSpPr>
      <xdr:spPr>
        <a:xfrm flipV="1">
          <a:off x="8790214" y="7045857"/>
          <a:ext cx="2094984" cy="1744357"/>
        </a:xfrm>
        <a:prstGeom prst="line">
          <a:avLst/>
        </a:prstGeom>
        <a:ln w="38100">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304484</xdr:colOff>
      <xdr:row>38</xdr:row>
      <xdr:rowOff>109775</xdr:rowOff>
    </xdr:from>
    <xdr:ext cx="3002377" cy="212044"/>
    <xdr:sp macro="" textlink="'Pivot overview'!$CU$18">
      <xdr:nvSpPr>
        <xdr:cNvPr id="67" name="TextBox 66">
          <a:extLst>
            <a:ext uri="{FF2B5EF4-FFF2-40B4-BE49-F238E27FC236}">
              <a16:creationId xmlns:a16="http://schemas.microsoft.com/office/drawing/2014/main" id="{5B5A2F12-4C33-4E22-B3E7-CB8890B67912}"/>
            </a:ext>
          </a:extLst>
        </xdr:cNvPr>
        <xdr:cNvSpPr txBox="1"/>
      </xdr:nvSpPr>
      <xdr:spPr>
        <a:xfrm rot="13841552">
          <a:off x="9659830" y="6429858"/>
          <a:ext cx="212044" cy="30023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7B9073E9-43E9-4C83-B981-56F9D8E6E395}" type="TxLink">
            <a:rPr lang="en-US" sz="28700" b="0" i="0" u="none" strike="noStrike">
              <a:solidFill>
                <a:schemeClr val="bg1"/>
              </a:solidFill>
              <a:latin typeface="Arial"/>
              <a:ea typeface="+mn-ea"/>
              <a:cs typeface="Arial"/>
            </a:rPr>
            <a:pPr marL="0" indent="0" algn="ctr"/>
            <a:t>│</a:t>
          </a:fld>
          <a:endParaRPr lang="en-PH" sz="28700" b="0" i="0" u="none" strike="noStrike">
            <a:solidFill>
              <a:schemeClr val="bg1"/>
            </a:solidFill>
            <a:latin typeface="Arial"/>
            <a:ea typeface="+mn-ea"/>
            <a:cs typeface="Arial"/>
          </a:endParaRPr>
        </a:p>
      </xdr:txBody>
    </xdr:sp>
    <xdr:clientData/>
  </xdr:oneCellAnchor>
  <xdr:twoCellAnchor>
    <xdr:from>
      <xdr:col>10</xdr:col>
      <xdr:colOff>383910</xdr:colOff>
      <xdr:row>34</xdr:row>
      <xdr:rowOff>183489</xdr:rowOff>
    </xdr:from>
    <xdr:to>
      <xdr:col>12</xdr:col>
      <xdr:colOff>571500</xdr:colOff>
      <xdr:row>42</xdr:row>
      <xdr:rowOff>121227</xdr:rowOff>
    </xdr:to>
    <xdr:cxnSp macro="">
      <xdr:nvCxnSpPr>
        <xdr:cNvPr id="30" name="Straight Connector 29">
          <a:extLst>
            <a:ext uri="{FF2B5EF4-FFF2-40B4-BE49-F238E27FC236}">
              <a16:creationId xmlns:a16="http://schemas.microsoft.com/office/drawing/2014/main" id="{95D8B442-5B5F-466B-A2D3-CD67F6708308}"/>
            </a:ext>
          </a:extLst>
        </xdr:cNvPr>
        <xdr:cNvCxnSpPr>
          <a:stCxn id="48" idx="5"/>
        </xdr:cNvCxnSpPr>
      </xdr:nvCxnSpPr>
      <xdr:spPr>
        <a:xfrm>
          <a:off x="6435086" y="7142342"/>
          <a:ext cx="1397826" cy="1461738"/>
        </a:xfrm>
        <a:prstGeom prst="line">
          <a:avLst/>
        </a:prstGeom>
        <a:ln w="38100">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435810</xdr:colOff>
      <xdr:row>33</xdr:row>
      <xdr:rowOff>58383</xdr:rowOff>
    </xdr:from>
    <xdr:ext cx="183027" cy="2182249"/>
    <xdr:sp macro="" textlink="'Pivot overview'!$CU$12">
      <xdr:nvSpPr>
        <xdr:cNvPr id="53" name="TextBox 52">
          <a:extLst>
            <a:ext uri="{FF2B5EF4-FFF2-40B4-BE49-F238E27FC236}">
              <a16:creationId xmlns:a16="http://schemas.microsoft.com/office/drawing/2014/main" id="{B6673AEC-1611-4BEA-B690-9D2EAA4B6CA9}"/>
            </a:ext>
          </a:extLst>
        </xdr:cNvPr>
        <xdr:cNvSpPr txBox="1"/>
      </xdr:nvSpPr>
      <xdr:spPr>
        <a:xfrm rot="8305331">
          <a:off x="7171346" y="6821133"/>
          <a:ext cx="183027" cy="218224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ADA959B4-392E-4456-91CA-15A61007ADC5}" type="TxLink">
            <a:rPr lang="en-US" sz="28700" b="0" i="0" u="none" strike="noStrike">
              <a:solidFill>
                <a:schemeClr val="bg1"/>
              </a:solidFill>
              <a:latin typeface="Arial"/>
              <a:ea typeface="+mn-ea"/>
              <a:cs typeface="Arial"/>
            </a:rPr>
            <a:pPr marL="0" indent="0" algn="ctr"/>
            <a:t>│</a:t>
          </a:fld>
          <a:endParaRPr lang="en-PH" sz="28700" b="0" i="0" u="none" strike="noStrike">
            <a:solidFill>
              <a:schemeClr val="bg1"/>
            </a:solidFill>
            <a:latin typeface="Arial"/>
            <a:ea typeface="+mn-ea"/>
            <a:cs typeface="Arial"/>
          </a:endParaRPr>
        </a:p>
      </xdr:txBody>
    </xdr:sp>
    <xdr:clientData/>
  </xdr:oneCellAnchor>
  <xdr:twoCellAnchor>
    <xdr:from>
      <xdr:col>10</xdr:col>
      <xdr:colOff>270510</xdr:colOff>
      <xdr:row>48</xdr:row>
      <xdr:rowOff>115956</xdr:rowOff>
    </xdr:from>
    <xdr:to>
      <xdr:col>13</xdr:col>
      <xdr:colOff>49695</xdr:colOff>
      <xdr:row>57</xdr:row>
      <xdr:rowOff>151737</xdr:rowOff>
    </xdr:to>
    <xdr:cxnSp macro="">
      <xdr:nvCxnSpPr>
        <xdr:cNvPr id="169" name="Straight Connector 168">
          <a:extLst>
            <a:ext uri="{FF2B5EF4-FFF2-40B4-BE49-F238E27FC236}">
              <a16:creationId xmlns:a16="http://schemas.microsoft.com/office/drawing/2014/main" id="{F3F9FA8A-DA47-4FFD-93D5-62601A6F5A85}"/>
            </a:ext>
          </a:extLst>
        </xdr:cNvPr>
        <xdr:cNvCxnSpPr>
          <a:endCxn id="57" idx="7"/>
        </xdr:cNvCxnSpPr>
      </xdr:nvCxnSpPr>
      <xdr:spPr>
        <a:xfrm flipH="1">
          <a:off x="6399640" y="9748630"/>
          <a:ext cx="1617925" cy="1750281"/>
        </a:xfrm>
        <a:prstGeom prst="line">
          <a:avLst/>
        </a:prstGeom>
        <a:ln w="38100">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369871</xdr:colOff>
      <xdr:row>46</xdr:row>
      <xdr:rowOff>135680</xdr:rowOff>
    </xdr:from>
    <xdr:ext cx="245885" cy="2430520"/>
    <xdr:sp macro="" textlink="'Pivot overview'!$CU$11">
      <xdr:nvSpPr>
        <xdr:cNvPr id="37" name="TextBox 36">
          <a:extLst>
            <a:ext uri="{FF2B5EF4-FFF2-40B4-BE49-F238E27FC236}">
              <a16:creationId xmlns:a16="http://schemas.microsoft.com/office/drawing/2014/main" id="{E08B836E-37EC-4698-926C-843DCE37BFE0}"/>
            </a:ext>
          </a:extLst>
        </xdr:cNvPr>
        <xdr:cNvSpPr txBox="1"/>
      </xdr:nvSpPr>
      <xdr:spPr>
        <a:xfrm rot="2610741">
          <a:off x="7111914" y="9387354"/>
          <a:ext cx="245885" cy="24305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6B55BA98-2412-4877-B4B1-60CDD15A0AC0}" type="TxLink">
            <a:rPr lang="en-US" sz="28700" b="0" i="0" u="none" strike="noStrike">
              <a:solidFill>
                <a:schemeClr val="bg1"/>
              </a:solidFill>
              <a:latin typeface="Arial"/>
              <a:ea typeface="+mn-ea"/>
              <a:cs typeface="Arial"/>
            </a:rPr>
            <a:pPr marL="0" indent="0" algn="ctr"/>
            <a:t> </a:t>
          </a:fld>
          <a:endParaRPr lang="en-PH" sz="28700" b="0" i="0" u="none" strike="noStrike">
            <a:solidFill>
              <a:schemeClr val="bg1"/>
            </a:solidFill>
            <a:latin typeface="Arial"/>
            <a:ea typeface="+mn-ea"/>
            <a:cs typeface="Arial"/>
          </a:endParaRPr>
        </a:p>
      </xdr:txBody>
    </xdr:sp>
    <xdr:clientData/>
  </xdr:oneCellAnchor>
  <xdr:twoCellAnchor>
    <xdr:from>
      <xdr:col>0</xdr:col>
      <xdr:colOff>13607</xdr:colOff>
      <xdr:row>0</xdr:row>
      <xdr:rowOff>0</xdr:rowOff>
    </xdr:from>
    <xdr:to>
      <xdr:col>42</xdr:col>
      <xdr:colOff>0</xdr:colOff>
      <xdr:row>5</xdr:row>
      <xdr:rowOff>112058</xdr:rowOff>
    </xdr:to>
    <xdr:sp macro="" textlink="">
      <xdr:nvSpPr>
        <xdr:cNvPr id="2" name="Rectangle 1">
          <a:extLst>
            <a:ext uri="{FF2B5EF4-FFF2-40B4-BE49-F238E27FC236}">
              <a16:creationId xmlns:a16="http://schemas.microsoft.com/office/drawing/2014/main" id="{49515072-5650-48F8-A663-2EBF99E1A6C6}"/>
            </a:ext>
          </a:extLst>
        </xdr:cNvPr>
        <xdr:cNvSpPr/>
      </xdr:nvSpPr>
      <xdr:spPr>
        <a:xfrm>
          <a:off x="13607" y="0"/>
          <a:ext cx="25589593" cy="731183"/>
        </a:xfrm>
        <a:prstGeom prst="rect">
          <a:avLst/>
        </a:prstGeom>
        <a:solidFill>
          <a:srgbClr val="042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0</xdr:colOff>
      <xdr:row>0</xdr:row>
      <xdr:rowOff>0</xdr:rowOff>
    </xdr:from>
    <xdr:to>
      <xdr:col>41</xdr:col>
      <xdr:colOff>489857</xdr:colOff>
      <xdr:row>0</xdr:row>
      <xdr:rowOff>0</xdr:rowOff>
    </xdr:to>
    <xdr:cxnSp macro="">
      <xdr:nvCxnSpPr>
        <xdr:cNvPr id="3" name="Straight Connector 2">
          <a:extLst>
            <a:ext uri="{FF2B5EF4-FFF2-40B4-BE49-F238E27FC236}">
              <a16:creationId xmlns:a16="http://schemas.microsoft.com/office/drawing/2014/main" id="{4727919F-7B93-4B4E-A9A7-66B4523DAE49}"/>
            </a:ext>
          </a:extLst>
        </xdr:cNvPr>
        <xdr:cNvCxnSpPr/>
      </xdr:nvCxnSpPr>
      <xdr:spPr>
        <a:xfrm>
          <a:off x="0" y="0"/>
          <a:ext cx="25483457" cy="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233867</xdr:colOff>
      <xdr:row>1</xdr:row>
      <xdr:rowOff>2237</xdr:rowOff>
    </xdr:from>
    <xdr:to>
      <xdr:col>41</xdr:col>
      <xdr:colOff>214511</xdr:colOff>
      <xdr:row>4</xdr:row>
      <xdr:rowOff>115259</xdr:rowOff>
    </xdr:to>
    <xdr:grpSp>
      <xdr:nvGrpSpPr>
        <xdr:cNvPr id="4" name="Group 3">
          <a:extLst>
            <a:ext uri="{FF2B5EF4-FFF2-40B4-BE49-F238E27FC236}">
              <a16:creationId xmlns:a16="http://schemas.microsoft.com/office/drawing/2014/main" id="{3D22EC92-882A-4045-AEEC-58DC179C55B4}"/>
            </a:ext>
          </a:extLst>
        </xdr:cNvPr>
        <xdr:cNvGrpSpPr/>
      </xdr:nvGrpSpPr>
      <xdr:grpSpPr>
        <a:xfrm>
          <a:off x="19251579" y="131390"/>
          <a:ext cx="6115390" cy="500479"/>
          <a:chOff x="19161404" y="151916"/>
          <a:chExt cx="6103859" cy="480415"/>
        </a:xfrm>
      </xdr:grpSpPr>
      <xdr:sp macro="" textlink="">
        <xdr:nvSpPr>
          <xdr:cNvPr id="5" name="TextBox 4">
            <a:hlinkClick xmlns:r="http://schemas.openxmlformats.org/officeDocument/2006/relationships" r:id="rId1"/>
            <a:extLst>
              <a:ext uri="{FF2B5EF4-FFF2-40B4-BE49-F238E27FC236}">
                <a16:creationId xmlns:a16="http://schemas.microsoft.com/office/drawing/2014/main" id="{06851CF8-AB78-7A66-4EEC-7CA736A1F16C}"/>
              </a:ext>
            </a:extLst>
          </xdr:cNvPr>
          <xdr:cNvSpPr txBox="1"/>
        </xdr:nvSpPr>
        <xdr:spPr>
          <a:xfrm>
            <a:off x="19161404" y="156081"/>
            <a:ext cx="1064413"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Overview</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sp macro="" textlink="">
        <xdr:nvSpPr>
          <xdr:cNvPr id="6" name="TextBox 5">
            <a:hlinkClick xmlns:r="http://schemas.openxmlformats.org/officeDocument/2006/relationships" r:id="rId2"/>
            <a:extLst>
              <a:ext uri="{FF2B5EF4-FFF2-40B4-BE49-F238E27FC236}">
                <a16:creationId xmlns:a16="http://schemas.microsoft.com/office/drawing/2014/main" id="{C7069F08-3303-DA63-80E3-F12540A448F7}"/>
              </a:ext>
            </a:extLst>
          </xdr:cNvPr>
          <xdr:cNvSpPr txBox="1"/>
        </xdr:nvSpPr>
        <xdr:spPr>
          <a:xfrm>
            <a:off x="20379496" y="172408"/>
            <a:ext cx="1597641" cy="459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Geographically</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sp macro="" textlink="">
        <xdr:nvSpPr>
          <xdr:cNvPr id="7" name="TextBox 6">
            <a:hlinkClick xmlns:r="http://schemas.openxmlformats.org/officeDocument/2006/relationships" r:id="rId3"/>
            <a:extLst>
              <a:ext uri="{FF2B5EF4-FFF2-40B4-BE49-F238E27FC236}">
                <a16:creationId xmlns:a16="http://schemas.microsoft.com/office/drawing/2014/main" id="{F97D08AA-BFFF-0B58-52B5-A613A1C612B9}"/>
              </a:ext>
            </a:extLst>
          </xdr:cNvPr>
          <xdr:cNvSpPr txBox="1"/>
        </xdr:nvSpPr>
        <xdr:spPr>
          <a:xfrm>
            <a:off x="22144743" y="151916"/>
            <a:ext cx="1538890" cy="459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Sales Process</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sp macro="" textlink="">
        <xdr:nvSpPr>
          <xdr:cNvPr id="8" name="TextBox 7">
            <a:hlinkClick xmlns:r="http://schemas.openxmlformats.org/officeDocument/2006/relationships" r:id="rId4"/>
            <a:extLst>
              <a:ext uri="{FF2B5EF4-FFF2-40B4-BE49-F238E27FC236}">
                <a16:creationId xmlns:a16="http://schemas.microsoft.com/office/drawing/2014/main" id="{546E638A-1FBD-5FE7-E792-65472BDA6D85}"/>
              </a:ext>
            </a:extLst>
          </xdr:cNvPr>
          <xdr:cNvSpPr txBox="1"/>
        </xdr:nvSpPr>
        <xdr:spPr>
          <a:xfrm>
            <a:off x="23815541" y="159441"/>
            <a:ext cx="1449722" cy="459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Project Status</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cxnSp macro="">
        <xdr:nvCxnSpPr>
          <xdr:cNvPr id="9" name="Straight Connector 8">
            <a:extLst>
              <a:ext uri="{FF2B5EF4-FFF2-40B4-BE49-F238E27FC236}">
                <a16:creationId xmlns:a16="http://schemas.microsoft.com/office/drawing/2014/main" id="{647DE669-420B-C044-A8ED-0950CCD5FE0D}"/>
              </a:ext>
            </a:extLst>
          </xdr:cNvPr>
          <xdr:cNvCxnSpPr/>
        </xdr:nvCxnSpPr>
        <xdr:spPr>
          <a:xfrm>
            <a:off x="22242061" y="488089"/>
            <a:ext cx="1230263" cy="1769"/>
          </a:xfrm>
          <a:prstGeom prst="line">
            <a:avLst/>
          </a:prstGeom>
          <a:ln w="38100" cap="rnd" cmpd="sng">
            <a:solidFill>
              <a:srgbClr val="21DFC8"/>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27215</xdr:colOff>
      <xdr:row>0</xdr:row>
      <xdr:rowOff>13607</xdr:rowOff>
    </xdr:from>
    <xdr:to>
      <xdr:col>1</xdr:col>
      <xdr:colOff>513534</xdr:colOff>
      <xdr:row>5</xdr:row>
      <xdr:rowOff>93367</xdr:rowOff>
    </xdr:to>
    <xdr:pic>
      <xdr:nvPicPr>
        <xdr:cNvPr id="10" name="Picture 9" descr="Orca outline">
          <a:extLst>
            <a:ext uri="{FF2B5EF4-FFF2-40B4-BE49-F238E27FC236}">
              <a16:creationId xmlns:a16="http://schemas.microsoft.com/office/drawing/2014/main" id="{37DDB955-48DB-43F3-840D-A912F1C8252D}"/>
            </a:ext>
          </a:extLst>
        </xdr:cNvPr>
        <xdr:cNvPicPr>
          <a:picLocks noChangeAspect="1"/>
        </xdr:cNvPicPr>
      </xdr:nvPicPr>
      <xdr:blipFill>
        <a:blip xmlns:r="http://schemas.openxmlformats.org/officeDocument/2006/relationships" r:embed="rId5">
          <a:lum bright="70000" contrast="-70000"/>
        </a:blip>
        <a:stretch>
          <a:fillRect/>
        </a:stretch>
      </xdr:blipFill>
      <xdr:spPr>
        <a:xfrm>
          <a:off x="27215" y="13607"/>
          <a:ext cx="1098640" cy="692081"/>
        </a:xfrm>
        <a:prstGeom prst="rect">
          <a:avLst/>
        </a:prstGeom>
      </xdr:spPr>
    </xdr:pic>
    <xdr:clientData/>
  </xdr:twoCellAnchor>
  <xdr:twoCellAnchor>
    <xdr:from>
      <xdr:col>23</xdr:col>
      <xdr:colOff>274617</xdr:colOff>
      <xdr:row>25</xdr:row>
      <xdr:rowOff>45771</xdr:rowOff>
    </xdr:from>
    <xdr:to>
      <xdr:col>39</xdr:col>
      <xdr:colOff>284514</xdr:colOff>
      <xdr:row>72</xdr:row>
      <xdr:rowOff>63089</xdr:rowOff>
    </xdr:to>
    <xdr:grpSp>
      <xdr:nvGrpSpPr>
        <xdr:cNvPr id="19" name="Group 18">
          <a:extLst>
            <a:ext uri="{FF2B5EF4-FFF2-40B4-BE49-F238E27FC236}">
              <a16:creationId xmlns:a16="http://schemas.microsoft.com/office/drawing/2014/main" id="{81CB7378-8216-851F-B3CA-55B3745E1264}"/>
            </a:ext>
          </a:extLst>
        </xdr:cNvPr>
        <xdr:cNvGrpSpPr/>
      </xdr:nvGrpSpPr>
      <xdr:grpSpPr>
        <a:xfrm>
          <a:off x="14384532" y="4436957"/>
          <a:ext cx="9825490" cy="9122573"/>
          <a:chOff x="11540032" y="6578110"/>
          <a:chExt cx="9950533" cy="8620730"/>
        </a:xfrm>
        <a:solidFill>
          <a:schemeClr val="tx1">
            <a:lumMod val="95000"/>
            <a:lumOff val="5000"/>
          </a:schemeClr>
        </a:solidFill>
      </xdr:grpSpPr>
      <xdr:graphicFrame macro="">
        <xdr:nvGraphicFramePr>
          <xdr:cNvPr id="11" name="Chart 10">
            <a:extLst>
              <a:ext uri="{FF2B5EF4-FFF2-40B4-BE49-F238E27FC236}">
                <a16:creationId xmlns:a16="http://schemas.microsoft.com/office/drawing/2014/main" id="{60C88842-9636-45C4-99AC-7ADE42B32605}"/>
              </a:ext>
            </a:extLst>
          </xdr:cNvPr>
          <xdr:cNvGraphicFramePr>
            <a:graphicFrameLocks/>
          </xdr:cNvGraphicFramePr>
        </xdr:nvGraphicFramePr>
        <xdr:xfrm>
          <a:off x="11540032" y="6644679"/>
          <a:ext cx="9950533" cy="833781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2" name="Circle: Hollow 11">
            <a:extLst>
              <a:ext uri="{FF2B5EF4-FFF2-40B4-BE49-F238E27FC236}">
                <a16:creationId xmlns:a16="http://schemas.microsoft.com/office/drawing/2014/main" id="{F17FBEE3-90E9-7361-CA6B-B1AE5CDCBD5D}"/>
              </a:ext>
            </a:extLst>
          </xdr:cNvPr>
          <xdr:cNvSpPr/>
        </xdr:nvSpPr>
        <xdr:spPr>
          <a:xfrm>
            <a:off x="11849967" y="6578110"/>
            <a:ext cx="9409839" cy="8620730"/>
          </a:xfrm>
          <a:prstGeom prst="donut">
            <a:avLst>
              <a:gd name="adj" fmla="val 516"/>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3" name="Circle: Hollow 12">
            <a:extLst>
              <a:ext uri="{FF2B5EF4-FFF2-40B4-BE49-F238E27FC236}">
                <a16:creationId xmlns:a16="http://schemas.microsoft.com/office/drawing/2014/main" id="{20DF34D7-136D-484F-88BF-24BDEF943FB9}"/>
              </a:ext>
            </a:extLst>
          </xdr:cNvPr>
          <xdr:cNvSpPr/>
        </xdr:nvSpPr>
        <xdr:spPr>
          <a:xfrm>
            <a:off x="12331208" y="6968418"/>
            <a:ext cx="8342827" cy="7852047"/>
          </a:xfrm>
          <a:prstGeom prst="donut">
            <a:avLst>
              <a:gd name="adj" fmla="val 1025"/>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20</xdr:col>
      <xdr:colOff>355934</xdr:colOff>
      <xdr:row>17</xdr:row>
      <xdr:rowOff>34638</xdr:rowOff>
    </xdr:from>
    <xdr:to>
      <xdr:col>41</xdr:col>
      <xdr:colOff>372340</xdr:colOff>
      <xdr:row>77</xdr:row>
      <xdr:rowOff>50133</xdr:rowOff>
    </xdr:to>
    <xdr:sp macro="" textlink="">
      <xdr:nvSpPr>
        <xdr:cNvPr id="14" name="Circle: Hollow 13">
          <a:extLst>
            <a:ext uri="{FF2B5EF4-FFF2-40B4-BE49-F238E27FC236}">
              <a16:creationId xmlns:a16="http://schemas.microsoft.com/office/drawing/2014/main" id="{007426BB-063E-4DA7-88F3-AB8532EEED1C}"/>
            </a:ext>
          </a:extLst>
        </xdr:cNvPr>
        <xdr:cNvSpPr/>
      </xdr:nvSpPr>
      <xdr:spPr>
        <a:xfrm>
          <a:off x="12602363" y="2796888"/>
          <a:ext cx="12875156" cy="11445495"/>
        </a:xfrm>
        <a:prstGeom prst="donut">
          <a:avLst>
            <a:gd name="adj" fmla="val 82"/>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21</xdr:col>
      <xdr:colOff>154627</xdr:colOff>
      <xdr:row>19</xdr:row>
      <xdr:rowOff>34637</xdr:rowOff>
    </xdr:from>
    <xdr:to>
      <xdr:col>40</xdr:col>
      <xdr:colOff>576449</xdr:colOff>
      <xdr:row>75</xdr:row>
      <xdr:rowOff>121227</xdr:rowOff>
    </xdr:to>
    <xdr:sp macro="" textlink="">
      <xdr:nvSpPr>
        <xdr:cNvPr id="20" name="Circle: Hollow 19">
          <a:extLst>
            <a:ext uri="{FF2B5EF4-FFF2-40B4-BE49-F238E27FC236}">
              <a16:creationId xmlns:a16="http://schemas.microsoft.com/office/drawing/2014/main" id="{7CC95F3D-83E4-4D6A-B6E5-BEB49C6E6E61}"/>
            </a:ext>
          </a:extLst>
        </xdr:cNvPr>
        <xdr:cNvSpPr/>
      </xdr:nvSpPr>
      <xdr:spPr>
        <a:xfrm>
          <a:off x="13013377" y="3177887"/>
          <a:ext cx="12055929" cy="10754590"/>
        </a:xfrm>
        <a:prstGeom prst="donut">
          <a:avLst>
            <a:gd name="adj" fmla="val 82"/>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547010</xdr:colOff>
      <xdr:row>23</xdr:row>
      <xdr:rowOff>22513</xdr:rowOff>
    </xdr:from>
    <xdr:to>
      <xdr:col>6</xdr:col>
      <xdr:colOff>477737</xdr:colOff>
      <xdr:row>28</xdr:row>
      <xdr:rowOff>126422</xdr:rowOff>
    </xdr:to>
    <xdr:sp macro="" textlink="">
      <xdr:nvSpPr>
        <xdr:cNvPr id="27" name="Flowchart: Connector 26">
          <a:extLst>
            <a:ext uri="{FF2B5EF4-FFF2-40B4-BE49-F238E27FC236}">
              <a16:creationId xmlns:a16="http://schemas.microsoft.com/office/drawing/2014/main" id="{5848CB9B-CAB4-42EA-91EB-09171CBA1E75}"/>
            </a:ext>
          </a:extLst>
        </xdr:cNvPr>
        <xdr:cNvSpPr/>
      </xdr:nvSpPr>
      <xdr:spPr>
        <a:xfrm>
          <a:off x="2996296" y="4880263"/>
          <a:ext cx="1155370" cy="1056409"/>
        </a:xfrm>
        <a:prstGeom prst="flowChartConnector">
          <a:avLst/>
        </a:prstGeom>
        <a:noFill/>
        <a:ln w="38100">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xdr:col>
      <xdr:colOff>190500</xdr:colOff>
      <xdr:row>27</xdr:row>
      <xdr:rowOff>162214</xdr:rowOff>
    </xdr:from>
    <xdr:to>
      <xdr:col>5</xdr:col>
      <xdr:colOff>103889</xdr:colOff>
      <xdr:row>43</xdr:row>
      <xdr:rowOff>13607</xdr:rowOff>
    </xdr:to>
    <xdr:cxnSp macro="">
      <xdr:nvCxnSpPr>
        <xdr:cNvPr id="28" name="Straight Connector 27">
          <a:extLst>
            <a:ext uri="{FF2B5EF4-FFF2-40B4-BE49-F238E27FC236}">
              <a16:creationId xmlns:a16="http://schemas.microsoft.com/office/drawing/2014/main" id="{64CD4A6B-90AC-4BCB-B496-4882F83ADA30}"/>
            </a:ext>
          </a:extLst>
        </xdr:cNvPr>
        <xdr:cNvCxnSpPr>
          <a:endCxn id="27" idx="3"/>
        </xdr:cNvCxnSpPr>
      </xdr:nvCxnSpPr>
      <xdr:spPr>
        <a:xfrm flipV="1">
          <a:off x="1415143" y="3686464"/>
          <a:ext cx="1750353" cy="2899393"/>
        </a:xfrm>
        <a:prstGeom prst="line">
          <a:avLst/>
        </a:prstGeom>
        <a:ln w="38100">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439632</xdr:colOff>
      <xdr:row>65</xdr:row>
      <xdr:rowOff>53687</xdr:rowOff>
    </xdr:from>
    <xdr:to>
      <xdr:col>6</xdr:col>
      <xdr:colOff>370359</xdr:colOff>
      <xdr:row>70</xdr:row>
      <xdr:rowOff>157596</xdr:rowOff>
    </xdr:to>
    <xdr:sp macro="" textlink="">
      <xdr:nvSpPr>
        <xdr:cNvPr id="36" name="Flowchart: Connector 35">
          <a:extLst>
            <a:ext uri="{FF2B5EF4-FFF2-40B4-BE49-F238E27FC236}">
              <a16:creationId xmlns:a16="http://schemas.microsoft.com/office/drawing/2014/main" id="{6A4BC698-48E3-4F42-A61F-43F66EBD7A5F}"/>
            </a:ext>
          </a:extLst>
        </xdr:cNvPr>
        <xdr:cNvSpPr/>
      </xdr:nvSpPr>
      <xdr:spPr>
        <a:xfrm>
          <a:off x="2864177" y="10808278"/>
          <a:ext cx="1143000" cy="1056409"/>
        </a:xfrm>
        <a:prstGeom prst="flowChartConnector">
          <a:avLst/>
        </a:prstGeom>
        <a:noFill/>
        <a:ln w="38100">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508909</xdr:colOff>
      <xdr:row>43</xdr:row>
      <xdr:rowOff>19049</xdr:rowOff>
    </xdr:from>
    <xdr:to>
      <xdr:col>6</xdr:col>
      <xdr:colOff>439636</xdr:colOff>
      <xdr:row>48</xdr:row>
      <xdr:rowOff>122958</xdr:rowOff>
    </xdr:to>
    <xdr:sp macro="" textlink="">
      <xdr:nvSpPr>
        <xdr:cNvPr id="47" name="Flowchart: Connector 46">
          <a:extLst>
            <a:ext uri="{FF2B5EF4-FFF2-40B4-BE49-F238E27FC236}">
              <a16:creationId xmlns:a16="http://schemas.microsoft.com/office/drawing/2014/main" id="{C8431D31-0853-4CFF-9F4B-D4C5AC9A4865}"/>
            </a:ext>
          </a:extLst>
        </xdr:cNvPr>
        <xdr:cNvSpPr/>
      </xdr:nvSpPr>
      <xdr:spPr>
        <a:xfrm>
          <a:off x="2947309" y="8696324"/>
          <a:ext cx="1149927" cy="1056409"/>
        </a:xfrm>
        <a:prstGeom prst="flowChartConnector">
          <a:avLst/>
        </a:prstGeom>
        <a:solidFill>
          <a:schemeClr val="tx1"/>
        </a:solidFill>
        <a:ln w="76200">
          <a:solidFill>
            <a:schemeClr val="bg1"/>
          </a:solidFill>
        </a:ln>
        <a:effectLst>
          <a:glow rad="368300">
            <a:srgbClr val="1336E3">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9</xdr:col>
      <xdr:colOff>9155</xdr:colOff>
      <xdr:row>30</xdr:row>
      <xdr:rowOff>43788</xdr:rowOff>
    </xdr:from>
    <xdr:to>
      <xdr:col>10</xdr:col>
      <xdr:colOff>552205</xdr:colOff>
      <xdr:row>35</xdr:row>
      <xdr:rowOff>147697</xdr:rowOff>
    </xdr:to>
    <xdr:sp macro="" textlink="">
      <xdr:nvSpPr>
        <xdr:cNvPr id="48" name="Flowchart: Connector 47">
          <a:extLst>
            <a:ext uri="{FF2B5EF4-FFF2-40B4-BE49-F238E27FC236}">
              <a16:creationId xmlns:a16="http://schemas.microsoft.com/office/drawing/2014/main" id="{19F95542-CFDB-4276-9522-BB3618D66663}"/>
            </a:ext>
          </a:extLst>
        </xdr:cNvPr>
        <xdr:cNvSpPr/>
      </xdr:nvSpPr>
      <xdr:spPr>
        <a:xfrm>
          <a:off x="5520048" y="6235038"/>
          <a:ext cx="1155371" cy="1056409"/>
        </a:xfrm>
        <a:prstGeom prst="flowChartConnector">
          <a:avLst/>
        </a:prstGeom>
        <a:noFill/>
        <a:ln w="38100">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8</xdr:col>
      <xdr:colOff>509155</xdr:colOff>
      <xdr:row>56</xdr:row>
      <xdr:rowOff>187529</xdr:rowOff>
    </xdr:from>
    <xdr:to>
      <xdr:col>10</xdr:col>
      <xdr:colOff>439883</xdr:colOff>
      <xdr:row>62</xdr:row>
      <xdr:rowOff>100938</xdr:rowOff>
    </xdr:to>
    <xdr:sp macro="" textlink="">
      <xdr:nvSpPr>
        <xdr:cNvPr id="57" name="Flowchart: Connector 56">
          <a:extLst>
            <a:ext uri="{FF2B5EF4-FFF2-40B4-BE49-F238E27FC236}">
              <a16:creationId xmlns:a16="http://schemas.microsoft.com/office/drawing/2014/main" id="{64906072-A796-4FE7-B045-6E1D5F52D1E7}"/>
            </a:ext>
          </a:extLst>
        </xdr:cNvPr>
        <xdr:cNvSpPr/>
      </xdr:nvSpPr>
      <xdr:spPr>
        <a:xfrm>
          <a:off x="5358246" y="11323120"/>
          <a:ext cx="1143001" cy="1056409"/>
        </a:xfrm>
        <a:prstGeom prst="flowChartConnector">
          <a:avLst/>
        </a:prstGeom>
        <a:noFill/>
        <a:ln w="38100">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103910</xdr:colOff>
      <xdr:row>48</xdr:row>
      <xdr:rowOff>138546</xdr:rowOff>
    </xdr:from>
    <xdr:to>
      <xdr:col>9</xdr:col>
      <xdr:colOff>70408</xdr:colOff>
      <xdr:row>57</xdr:row>
      <xdr:rowOff>151737</xdr:rowOff>
    </xdr:to>
    <xdr:cxnSp macro="">
      <xdr:nvCxnSpPr>
        <xdr:cNvPr id="58" name="Straight Connector 57">
          <a:extLst>
            <a:ext uri="{FF2B5EF4-FFF2-40B4-BE49-F238E27FC236}">
              <a16:creationId xmlns:a16="http://schemas.microsoft.com/office/drawing/2014/main" id="{0B95D82F-5E0D-47C5-B02B-FBF22CA0FC82}"/>
            </a:ext>
          </a:extLst>
        </xdr:cNvPr>
        <xdr:cNvCxnSpPr>
          <a:endCxn id="57" idx="1"/>
        </xdr:cNvCxnSpPr>
      </xdr:nvCxnSpPr>
      <xdr:spPr>
        <a:xfrm>
          <a:off x="3740728" y="9750137"/>
          <a:ext cx="1784907" cy="1727691"/>
        </a:xfrm>
        <a:prstGeom prst="line">
          <a:avLst/>
        </a:prstGeom>
        <a:ln w="38100">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344634</xdr:colOff>
      <xdr:row>43</xdr:row>
      <xdr:rowOff>19298</xdr:rowOff>
    </xdr:from>
    <xdr:to>
      <xdr:col>14</xdr:col>
      <xdr:colOff>326572</xdr:colOff>
      <xdr:row>48</xdr:row>
      <xdr:rowOff>123207</xdr:rowOff>
    </xdr:to>
    <xdr:sp macro="" textlink="">
      <xdr:nvSpPr>
        <xdr:cNvPr id="76" name="Flowchart: Connector 75">
          <a:extLst>
            <a:ext uri="{FF2B5EF4-FFF2-40B4-BE49-F238E27FC236}">
              <a16:creationId xmlns:a16="http://schemas.microsoft.com/office/drawing/2014/main" id="{46C621F0-B2E6-4A9D-80E0-ED490803F5E2}"/>
            </a:ext>
          </a:extLst>
        </xdr:cNvPr>
        <xdr:cNvSpPr/>
      </xdr:nvSpPr>
      <xdr:spPr>
        <a:xfrm>
          <a:off x="7692491" y="8687048"/>
          <a:ext cx="1206581" cy="1056409"/>
        </a:xfrm>
        <a:prstGeom prst="flowChartConnector">
          <a:avLst/>
        </a:prstGeom>
        <a:solidFill>
          <a:schemeClr val="tx1"/>
        </a:solidFill>
        <a:ln w="76200">
          <a:solidFill>
            <a:schemeClr val="bg1"/>
          </a:solidFill>
        </a:ln>
        <a:effectLst>
          <a:glow rad="228600">
            <a:srgbClr val="1336E3">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517071</xdr:colOff>
      <xdr:row>46</xdr:row>
      <xdr:rowOff>13607</xdr:rowOff>
    </xdr:from>
    <xdr:to>
      <xdr:col>12</xdr:col>
      <xdr:colOff>190500</xdr:colOff>
      <xdr:row>46</xdr:row>
      <xdr:rowOff>27214</xdr:rowOff>
    </xdr:to>
    <xdr:cxnSp macro="">
      <xdr:nvCxnSpPr>
        <xdr:cNvPr id="71" name="Straight Connector 70">
          <a:extLst>
            <a:ext uri="{FF2B5EF4-FFF2-40B4-BE49-F238E27FC236}">
              <a16:creationId xmlns:a16="http://schemas.microsoft.com/office/drawing/2014/main" id="{C52AB9A7-42A4-4C67-A5AC-B1F33DA165FE}"/>
            </a:ext>
          </a:extLst>
        </xdr:cNvPr>
        <xdr:cNvCxnSpPr/>
      </xdr:nvCxnSpPr>
      <xdr:spPr>
        <a:xfrm>
          <a:off x="4191000" y="9252857"/>
          <a:ext cx="3347357" cy="13607"/>
        </a:xfrm>
        <a:prstGeom prst="line">
          <a:avLst/>
        </a:prstGeom>
        <a:ln w="38100">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384218</xdr:colOff>
      <xdr:row>29</xdr:row>
      <xdr:rowOff>136811</xdr:rowOff>
    </xdr:from>
    <xdr:to>
      <xdr:col>19</xdr:col>
      <xdr:colOff>314945</xdr:colOff>
      <xdr:row>35</xdr:row>
      <xdr:rowOff>50220</xdr:rowOff>
    </xdr:to>
    <xdr:sp macro="" textlink="">
      <xdr:nvSpPr>
        <xdr:cNvPr id="77" name="Flowchart: Connector 76">
          <a:extLst>
            <a:ext uri="{FF2B5EF4-FFF2-40B4-BE49-F238E27FC236}">
              <a16:creationId xmlns:a16="http://schemas.microsoft.com/office/drawing/2014/main" id="{C0C457B0-3A5D-442E-AE98-921C658651A6}"/>
            </a:ext>
          </a:extLst>
        </xdr:cNvPr>
        <xdr:cNvSpPr/>
      </xdr:nvSpPr>
      <xdr:spPr>
        <a:xfrm>
          <a:off x="10688536" y="6128902"/>
          <a:ext cx="1143000" cy="1056409"/>
        </a:xfrm>
        <a:prstGeom prst="flowChartConnector">
          <a:avLst/>
        </a:prstGeom>
        <a:noFill/>
        <a:ln w="38100">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17</xdr:col>
      <xdr:colOff>259526</xdr:colOff>
      <xdr:row>58</xdr:row>
      <xdr:rowOff>133347</xdr:rowOff>
    </xdr:from>
    <xdr:to>
      <xdr:col>19</xdr:col>
      <xdr:colOff>190253</xdr:colOff>
      <xdr:row>64</xdr:row>
      <xdr:rowOff>46756</xdr:rowOff>
    </xdr:to>
    <xdr:sp macro="" textlink="">
      <xdr:nvSpPr>
        <xdr:cNvPr id="79" name="Flowchart: Connector 78">
          <a:extLst>
            <a:ext uri="{FF2B5EF4-FFF2-40B4-BE49-F238E27FC236}">
              <a16:creationId xmlns:a16="http://schemas.microsoft.com/office/drawing/2014/main" id="{BEE8A01F-5E1C-4E1A-8E39-6D21E5413404}"/>
            </a:ext>
          </a:extLst>
        </xdr:cNvPr>
        <xdr:cNvSpPr/>
      </xdr:nvSpPr>
      <xdr:spPr>
        <a:xfrm>
          <a:off x="10668990" y="11658597"/>
          <a:ext cx="1155370" cy="1056409"/>
        </a:xfrm>
        <a:prstGeom prst="flowChartConnector">
          <a:avLst/>
        </a:prstGeom>
        <a:noFill/>
        <a:ln w="38100">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14</xdr:col>
      <xdr:colOff>151684</xdr:colOff>
      <xdr:row>47</xdr:row>
      <xdr:rowOff>158999</xdr:rowOff>
    </xdr:from>
    <xdr:to>
      <xdr:col>17</xdr:col>
      <xdr:colOff>426914</xdr:colOff>
      <xdr:row>59</xdr:row>
      <xdr:rowOff>97555</xdr:rowOff>
    </xdr:to>
    <xdr:cxnSp macro="">
      <xdr:nvCxnSpPr>
        <xdr:cNvPr id="80" name="Straight Connector 79">
          <a:extLst>
            <a:ext uri="{FF2B5EF4-FFF2-40B4-BE49-F238E27FC236}">
              <a16:creationId xmlns:a16="http://schemas.microsoft.com/office/drawing/2014/main" id="{21D0F055-A11B-4EE8-A494-F2D6753A779F}"/>
            </a:ext>
          </a:extLst>
        </xdr:cNvPr>
        <xdr:cNvCxnSpPr>
          <a:stCxn id="76" idx="5"/>
          <a:endCxn id="79" idx="1"/>
        </xdr:cNvCxnSpPr>
      </xdr:nvCxnSpPr>
      <xdr:spPr>
        <a:xfrm>
          <a:off x="8637593" y="9580090"/>
          <a:ext cx="2093639" cy="2224556"/>
        </a:xfrm>
        <a:prstGeom prst="line">
          <a:avLst/>
        </a:prstGeom>
        <a:ln w="38100">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550225</xdr:colOff>
      <xdr:row>43</xdr:row>
      <xdr:rowOff>111082</xdr:rowOff>
    </xdr:from>
    <xdr:to>
      <xdr:col>23</xdr:col>
      <xdr:colOff>480953</xdr:colOff>
      <xdr:row>49</xdr:row>
      <xdr:rowOff>24491</xdr:rowOff>
    </xdr:to>
    <xdr:sp macro="" textlink="">
      <xdr:nvSpPr>
        <xdr:cNvPr id="83" name="Flowchart: Connector 82">
          <a:extLst>
            <a:ext uri="{FF2B5EF4-FFF2-40B4-BE49-F238E27FC236}">
              <a16:creationId xmlns:a16="http://schemas.microsoft.com/office/drawing/2014/main" id="{B0970B9E-A2D3-46DD-82B4-A752F7C051F0}"/>
            </a:ext>
          </a:extLst>
        </xdr:cNvPr>
        <xdr:cNvSpPr/>
      </xdr:nvSpPr>
      <xdr:spPr>
        <a:xfrm>
          <a:off x="13408975" y="8778832"/>
          <a:ext cx="1155371" cy="1056409"/>
        </a:xfrm>
        <a:prstGeom prst="flowChartConnector">
          <a:avLst/>
        </a:prstGeom>
        <a:solidFill>
          <a:schemeClr val="tx1"/>
        </a:solidFill>
        <a:ln w="76200">
          <a:solidFill>
            <a:schemeClr val="bg1"/>
          </a:solidFill>
        </a:ln>
        <a:effectLst>
          <a:glow rad="368300">
            <a:srgbClr val="1336E3">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0</xdr:col>
      <xdr:colOff>494805</xdr:colOff>
      <xdr:row>43</xdr:row>
      <xdr:rowOff>66181</xdr:rowOff>
    </xdr:from>
    <xdr:to>
      <xdr:col>2</xdr:col>
      <xdr:colOff>207818</xdr:colOff>
      <xdr:row>48</xdr:row>
      <xdr:rowOff>38967</xdr:rowOff>
    </xdr:to>
    <xdr:pic>
      <xdr:nvPicPr>
        <xdr:cNvPr id="90" name="Graphic 89" descr="Users with solid fill">
          <a:extLst>
            <a:ext uri="{FF2B5EF4-FFF2-40B4-BE49-F238E27FC236}">
              <a16:creationId xmlns:a16="http://schemas.microsoft.com/office/drawing/2014/main" id="{A155A6F2-DC17-0480-FF0A-47100707912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94805" y="6629772"/>
          <a:ext cx="925286" cy="925286"/>
        </a:xfrm>
        <a:prstGeom prst="rect">
          <a:avLst/>
        </a:prstGeom>
      </xdr:spPr>
    </xdr:pic>
    <xdr:clientData/>
  </xdr:twoCellAnchor>
  <xdr:oneCellAnchor>
    <xdr:from>
      <xdr:col>1</xdr:col>
      <xdr:colOff>95250</xdr:colOff>
      <xdr:row>50</xdr:row>
      <xdr:rowOff>176893</xdr:rowOff>
    </xdr:from>
    <xdr:ext cx="184731" cy="264560"/>
    <xdr:sp macro="" textlink="">
      <xdr:nvSpPr>
        <xdr:cNvPr id="91" name="TextBox 90">
          <a:extLst>
            <a:ext uri="{FF2B5EF4-FFF2-40B4-BE49-F238E27FC236}">
              <a16:creationId xmlns:a16="http://schemas.microsoft.com/office/drawing/2014/main" id="{B3CBD4C9-9D2A-541B-8884-D4743BABF662}"/>
            </a:ext>
          </a:extLst>
        </xdr:cNvPr>
        <xdr:cNvSpPr txBox="1"/>
      </xdr:nvSpPr>
      <xdr:spPr>
        <a:xfrm>
          <a:off x="707571" y="80826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4</xdr:col>
      <xdr:colOff>386676</xdr:colOff>
      <xdr:row>18</xdr:row>
      <xdr:rowOff>169569</xdr:rowOff>
    </xdr:from>
    <xdr:to>
      <xdr:col>7</xdr:col>
      <xdr:colOff>147682</xdr:colOff>
      <xdr:row>21</xdr:row>
      <xdr:rowOff>51806</xdr:rowOff>
    </xdr:to>
    <xdr:sp macro="" textlink="">
      <xdr:nvSpPr>
        <xdr:cNvPr id="109" name="Rectangle 108">
          <a:extLst>
            <a:ext uri="{FF2B5EF4-FFF2-40B4-BE49-F238E27FC236}">
              <a16:creationId xmlns:a16="http://schemas.microsoft.com/office/drawing/2014/main" id="{07CE6F0F-C421-412A-8377-784E9DD653DB}"/>
            </a:ext>
          </a:extLst>
        </xdr:cNvPr>
        <xdr:cNvSpPr/>
      </xdr:nvSpPr>
      <xdr:spPr>
        <a:xfrm>
          <a:off x="2830331" y="4091241"/>
          <a:ext cx="1593748" cy="4537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400">
              <a:latin typeface="Arial" panose="020B0604020202020204" pitchFamily="34" charset="0"/>
              <a:cs typeface="Arial" panose="020B0604020202020204" pitchFamily="34" charset="0"/>
            </a:rPr>
            <a:t>Branches</a:t>
          </a:r>
        </a:p>
      </xdr:txBody>
    </xdr:sp>
    <xdr:clientData/>
  </xdr:twoCellAnchor>
  <xdr:twoCellAnchor>
    <xdr:from>
      <xdr:col>4</xdr:col>
      <xdr:colOff>351446</xdr:colOff>
      <xdr:row>73</xdr:row>
      <xdr:rowOff>95889</xdr:rowOff>
    </xdr:from>
    <xdr:to>
      <xdr:col>6</xdr:col>
      <xdr:colOff>455355</xdr:colOff>
      <xdr:row>75</xdr:row>
      <xdr:rowOff>130525</xdr:rowOff>
    </xdr:to>
    <xdr:sp macro="" textlink="">
      <xdr:nvSpPr>
        <xdr:cNvPr id="112" name="Rectangle 111">
          <a:extLst>
            <a:ext uri="{FF2B5EF4-FFF2-40B4-BE49-F238E27FC236}">
              <a16:creationId xmlns:a16="http://schemas.microsoft.com/office/drawing/2014/main" id="{28B63EDA-28EA-4BF7-A16F-7E3D13BE4D7A}"/>
            </a:ext>
          </a:extLst>
        </xdr:cNvPr>
        <xdr:cNvSpPr/>
      </xdr:nvSpPr>
      <xdr:spPr>
        <a:xfrm>
          <a:off x="2800732" y="14478639"/>
          <a:ext cx="1328552" cy="4156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400">
              <a:latin typeface="Arial" panose="020B0604020202020204" pitchFamily="34" charset="0"/>
              <a:cs typeface="Arial" panose="020B0604020202020204" pitchFamily="34" charset="0"/>
            </a:rPr>
            <a:t>Website</a:t>
          </a:r>
        </a:p>
      </xdr:txBody>
    </xdr:sp>
    <xdr:clientData/>
  </xdr:twoCellAnchor>
  <xdr:twoCellAnchor>
    <xdr:from>
      <xdr:col>8</xdr:col>
      <xdr:colOff>363190</xdr:colOff>
      <xdr:row>26</xdr:row>
      <xdr:rowOff>166500</xdr:rowOff>
    </xdr:from>
    <xdr:to>
      <xdr:col>11</xdr:col>
      <xdr:colOff>483673</xdr:colOff>
      <xdr:row>29</xdr:row>
      <xdr:rowOff>38347</xdr:rowOff>
    </xdr:to>
    <xdr:sp macro="" textlink="">
      <xdr:nvSpPr>
        <xdr:cNvPr id="116" name="Rectangle 115">
          <a:extLst>
            <a:ext uri="{FF2B5EF4-FFF2-40B4-BE49-F238E27FC236}">
              <a16:creationId xmlns:a16="http://schemas.microsoft.com/office/drawing/2014/main" id="{0AB6B981-3ED1-4515-A232-95CFD536D860}"/>
            </a:ext>
          </a:extLst>
        </xdr:cNvPr>
        <xdr:cNvSpPr/>
      </xdr:nvSpPr>
      <xdr:spPr>
        <a:xfrm>
          <a:off x="5261761" y="3500250"/>
          <a:ext cx="1957448" cy="4433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400">
              <a:latin typeface="Arial" panose="020B0604020202020204" pitchFamily="34" charset="0"/>
              <a:cs typeface="Arial" panose="020B0604020202020204" pitchFamily="34" charset="0"/>
            </a:rPr>
            <a:t>Credit</a:t>
          </a:r>
          <a:r>
            <a:rPr lang="en-PH" sz="2400" baseline="0">
              <a:latin typeface="Arial" panose="020B0604020202020204" pitchFamily="34" charset="0"/>
              <a:cs typeface="Arial" panose="020B0604020202020204" pitchFamily="34" charset="0"/>
            </a:rPr>
            <a:t> Card</a:t>
          </a:r>
          <a:endParaRPr lang="en-PH" sz="2400">
            <a:latin typeface="Arial" panose="020B0604020202020204" pitchFamily="34" charset="0"/>
            <a:cs typeface="Arial" panose="020B0604020202020204" pitchFamily="34" charset="0"/>
          </a:endParaRPr>
        </a:p>
      </xdr:txBody>
    </xdr:sp>
    <xdr:clientData/>
  </xdr:twoCellAnchor>
  <xdr:twoCellAnchor>
    <xdr:from>
      <xdr:col>7</xdr:col>
      <xdr:colOff>516824</xdr:colOff>
      <xdr:row>65</xdr:row>
      <xdr:rowOff>41809</xdr:rowOff>
    </xdr:from>
    <xdr:to>
      <xdr:col>12</xdr:col>
      <xdr:colOff>82443</xdr:colOff>
      <xdr:row>67</xdr:row>
      <xdr:rowOff>104156</xdr:rowOff>
    </xdr:to>
    <xdr:sp macro="" textlink="">
      <xdr:nvSpPr>
        <xdr:cNvPr id="117" name="Rectangle 116">
          <a:extLst>
            <a:ext uri="{FF2B5EF4-FFF2-40B4-BE49-F238E27FC236}">
              <a16:creationId xmlns:a16="http://schemas.microsoft.com/office/drawing/2014/main" id="{2E0B4D33-D7D1-4554-8950-84D30512DEAE}"/>
            </a:ext>
          </a:extLst>
        </xdr:cNvPr>
        <xdr:cNvSpPr/>
      </xdr:nvSpPr>
      <xdr:spPr>
        <a:xfrm>
          <a:off x="4803074" y="12900559"/>
          <a:ext cx="2627226" cy="4433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400">
              <a:latin typeface="Arial" panose="020B0604020202020204" pitchFamily="34" charset="0"/>
              <a:cs typeface="Arial" panose="020B0604020202020204" pitchFamily="34" charset="0"/>
            </a:rPr>
            <a:t>Cash on Delivery</a:t>
          </a:r>
        </a:p>
      </xdr:txBody>
    </xdr:sp>
    <xdr:clientData/>
  </xdr:twoCellAnchor>
  <xdr:twoCellAnchor>
    <xdr:from>
      <xdr:col>16</xdr:col>
      <xdr:colOff>316675</xdr:colOff>
      <xdr:row>67</xdr:row>
      <xdr:rowOff>94010</xdr:rowOff>
    </xdr:from>
    <xdr:to>
      <xdr:col>20</xdr:col>
      <xdr:colOff>478723</xdr:colOff>
      <xdr:row>71</xdr:row>
      <xdr:rowOff>180604</xdr:rowOff>
    </xdr:to>
    <xdr:sp macro="" textlink="">
      <xdr:nvSpPr>
        <xdr:cNvPr id="118" name="Rectangle 117">
          <a:extLst>
            <a:ext uri="{FF2B5EF4-FFF2-40B4-BE49-F238E27FC236}">
              <a16:creationId xmlns:a16="http://schemas.microsoft.com/office/drawing/2014/main" id="{F2083FD7-E5D4-4067-957B-DDA194D65C90}"/>
            </a:ext>
          </a:extLst>
        </xdr:cNvPr>
        <xdr:cNvSpPr/>
      </xdr:nvSpPr>
      <xdr:spPr>
        <a:xfrm>
          <a:off x="10113818" y="13333760"/>
          <a:ext cx="2611334" cy="8485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400">
              <a:latin typeface="Arial" panose="020B0604020202020204" pitchFamily="34" charset="0"/>
              <a:cs typeface="Arial" panose="020B0604020202020204" pitchFamily="34" charset="0"/>
            </a:rPr>
            <a:t>Non</a:t>
          </a:r>
          <a:r>
            <a:rPr lang="en-PH" sz="2400" baseline="0">
              <a:latin typeface="Arial" panose="020B0604020202020204" pitchFamily="34" charset="0"/>
              <a:cs typeface="Arial" panose="020B0604020202020204" pitchFamily="34" charset="0"/>
            </a:rPr>
            <a:t>-Registered    Customer Info</a:t>
          </a:r>
          <a:endParaRPr lang="en-PH" sz="2400">
            <a:latin typeface="Arial" panose="020B0604020202020204" pitchFamily="34" charset="0"/>
            <a:cs typeface="Arial" panose="020B0604020202020204" pitchFamily="34" charset="0"/>
          </a:endParaRPr>
        </a:p>
      </xdr:txBody>
    </xdr:sp>
    <xdr:clientData/>
  </xdr:twoCellAnchor>
  <xdr:twoCellAnchor>
    <xdr:from>
      <xdr:col>16</xdr:col>
      <xdr:colOff>597724</xdr:colOff>
      <xdr:row>24</xdr:row>
      <xdr:rowOff>88073</xdr:rowOff>
    </xdr:from>
    <xdr:to>
      <xdr:col>20</xdr:col>
      <xdr:colOff>428006</xdr:colOff>
      <xdr:row>28</xdr:row>
      <xdr:rowOff>174667</xdr:rowOff>
    </xdr:to>
    <xdr:sp macro="" textlink="">
      <xdr:nvSpPr>
        <xdr:cNvPr id="119" name="Rectangle 118">
          <a:extLst>
            <a:ext uri="{FF2B5EF4-FFF2-40B4-BE49-F238E27FC236}">
              <a16:creationId xmlns:a16="http://schemas.microsoft.com/office/drawing/2014/main" id="{0646AFF6-B5F4-473A-85F7-DA6869676F46}"/>
            </a:ext>
          </a:extLst>
        </xdr:cNvPr>
        <xdr:cNvSpPr/>
      </xdr:nvSpPr>
      <xdr:spPr>
        <a:xfrm>
          <a:off x="10394867" y="5136323"/>
          <a:ext cx="2279568" cy="8485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400" baseline="0">
              <a:latin typeface="Arial" panose="020B0604020202020204" pitchFamily="34" charset="0"/>
              <a:cs typeface="Arial" panose="020B0604020202020204" pitchFamily="34" charset="0"/>
            </a:rPr>
            <a:t>Registered    Customer Info</a:t>
          </a:r>
          <a:endParaRPr lang="en-PH" sz="2400">
            <a:latin typeface="Arial" panose="020B0604020202020204" pitchFamily="34" charset="0"/>
            <a:cs typeface="Arial" panose="020B0604020202020204" pitchFamily="34" charset="0"/>
          </a:endParaRPr>
        </a:p>
      </xdr:txBody>
    </xdr:sp>
    <xdr:clientData/>
  </xdr:twoCellAnchor>
  <xdr:twoCellAnchor>
    <xdr:from>
      <xdr:col>21</xdr:col>
      <xdr:colOff>242458</xdr:colOff>
      <xdr:row>40</xdr:row>
      <xdr:rowOff>103909</xdr:rowOff>
    </xdr:from>
    <xdr:to>
      <xdr:col>24</xdr:col>
      <xdr:colOff>311729</xdr:colOff>
      <xdr:row>43</xdr:row>
      <xdr:rowOff>17319</xdr:rowOff>
    </xdr:to>
    <xdr:sp macro="" textlink="">
      <xdr:nvSpPr>
        <xdr:cNvPr id="120" name="Rectangle 119">
          <a:extLst>
            <a:ext uri="{FF2B5EF4-FFF2-40B4-BE49-F238E27FC236}">
              <a16:creationId xmlns:a16="http://schemas.microsoft.com/office/drawing/2014/main" id="{0169CC9A-1474-4699-A05B-B4C8EE124917}"/>
            </a:ext>
          </a:extLst>
        </xdr:cNvPr>
        <xdr:cNvSpPr/>
      </xdr:nvSpPr>
      <xdr:spPr>
        <a:xfrm>
          <a:off x="12971322" y="6096000"/>
          <a:ext cx="1887680" cy="4849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400">
              <a:latin typeface="Arial" panose="020B0604020202020204" pitchFamily="34" charset="0"/>
              <a:cs typeface="Arial" panose="020B0604020202020204" pitchFamily="34" charset="0"/>
            </a:rPr>
            <a:t>Paid</a:t>
          </a:r>
          <a:r>
            <a:rPr lang="en-PH" sz="2400" baseline="0">
              <a:latin typeface="Arial" panose="020B0604020202020204" pitchFamily="34" charset="0"/>
              <a:cs typeface="Arial" panose="020B0604020202020204" pitchFamily="34" charset="0"/>
            </a:rPr>
            <a:t> orders</a:t>
          </a:r>
          <a:endParaRPr lang="en-PH" sz="2400">
            <a:latin typeface="Arial" panose="020B0604020202020204" pitchFamily="34" charset="0"/>
            <a:cs typeface="Arial" panose="020B0604020202020204" pitchFamily="34" charset="0"/>
          </a:endParaRPr>
        </a:p>
      </xdr:txBody>
    </xdr:sp>
    <xdr:clientData/>
  </xdr:twoCellAnchor>
  <xdr:twoCellAnchor editAs="oneCell">
    <xdr:from>
      <xdr:col>4</xdr:col>
      <xdr:colOff>598715</xdr:colOff>
      <xdr:row>65</xdr:row>
      <xdr:rowOff>118605</xdr:rowOff>
    </xdr:from>
    <xdr:to>
      <xdr:col>6</xdr:col>
      <xdr:colOff>274412</xdr:colOff>
      <xdr:row>70</xdr:row>
      <xdr:rowOff>54428</xdr:rowOff>
    </xdr:to>
    <xdr:pic>
      <xdr:nvPicPr>
        <xdr:cNvPr id="124" name="Graphic 123" descr="Social network outline">
          <a:extLst>
            <a:ext uri="{FF2B5EF4-FFF2-40B4-BE49-F238E27FC236}">
              <a16:creationId xmlns:a16="http://schemas.microsoft.com/office/drawing/2014/main" id="{AF392D61-6CCA-2C4E-177C-2384AEFCF91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48001" y="12977355"/>
          <a:ext cx="900340" cy="888323"/>
        </a:xfrm>
        <a:prstGeom prst="rect">
          <a:avLst/>
        </a:prstGeom>
      </xdr:spPr>
    </xdr:pic>
    <xdr:clientData/>
  </xdr:twoCellAnchor>
  <xdr:twoCellAnchor editAs="oneCell">
    <xdr:from>
      <xdr:col>5</xdr:col>
      <xdr:colOff>150001</xdr:colOff>
      <xdr:row>23</xdr:row>
      <xdr:rowOff>98045</xdr:rowOff>
    </xdr:from>
    <xdr:to>
      <xdr:col>6</xdr:col>
      <xdr:colOff>346366</xdr:colOff>
      <xdr:row>27</xdr:row>
      <xdr:rowOff>138546</xdr:rowOff>
    </xdr:to>
    <xdr:pic>
      <xdr:nvPicPr>
        <xdr:cNvPr id="126" name="Graphic 125" descr="Warehouse outline">
          <a:extLst>
            <a:ext uri="{FF2B5EF4-FFF2-40B4-BE49-F238E27FC236}">
              <a16:creationId xmlns:a16="http://schemas.microsoft.com/office/drawing/2014/main" id="{14BB84BF-FA90-39CD-3630-E41907E8B2B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180683" y="2851636"/>
          <a:ext cx="802501" cy="802501"/>
        </a:xfrm>
        <a:prstGeom prst="rect">
          <a:avLst/>
        </a:prstGeom>
      </xdr:spPr>
    </xdr:pic>
    <xdr:clientData/>
  </xdr:twoCellAnchor>
  <xdr:twoCellAnchor editAs="oneCell">
    <xdr:from>
      <xdr:col>5</xdr:col>
      <xdr:colOff>103909</xdr:colOff>
      <xdr:row>43</xdr:row>
      <xdr:rowOff>155864</xdr:rowOff>
    </xdr:from>
    <xdr:to>
      <xdr:col>6</xdr:col>
      <xdr:colOff>225136</xdr:colOff>
      <xdr:row>47</xdr:row>
      <xdr:rowOff>121227</xdr:rowOff>
    </xdr:to>
    <xdr:pic>
      <xdr:nvPicPr>
        <xdr:cNvPr id="133" name="Graphic 132" descr="Server with solid fill">
          <a:extLst>
            <a:ext uri="{FF2B5EF4-FFF2-40B4-BE49-F238E27FC236}">
              <a16:creationId xmlns:a16="http://schemas.microsoft.com/office/drawing/2014/main" id="{D0AE2658-74A0-6E2A-2725-FD4F9466C6A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134591" y="6719455"/>
          <a:ext cx="727363" cy="727363"/>
        </a:xfrm>
        <a:prstGeom prst="rect">
          <a:avLst/>
        </a:prstGeom>
      </xdr:spPr>
    </xdr:pic>
    <xdr:clientData/>
  </xdr:twoCellAnchor>
  <xdr:twoCellAnchor editAs="oneCell">
    <xdr:from>
      <xdr:col>9</xdr:col>
      <xdr:colOff>198903</xdr:colOff>
      <xdr:row>30</xdr:row>
      <xdr:rowOff>167368</xdr:rowOff>
    </xdr:from>
    <xdr:to>
      <xdr:col>10</xdr:col>
      <xdr:colOff>408214</xdr:colOff>
      <xdr:row>35</xdr:row>
      <xdr:rowOff>36500</xdr:rowOff>
    </xdr:to>
    <xdr:pic>
      <xdr:nvPicPr>
        <xdr:cNvPr id="138" name="Graphic 137" descr="Credit card outline">
          <a:extLst>
            <a:ext uri="{FF2B5EF4-FFF2-40B4-BE49-F238E27FC236}">
              <a16:creationId xmlns:a16="http://schemas.microsoft.com/office/drawing/2014/main" id="{9C68B4F5-A872-11AF-9592-EB3EE11CC8F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709796" y="6358618"/>
          <a:ext cx="821632" cy="821632"/>
        </a:xfrm>
        <a:prstGeom prst="rect">
          <a:avLst/>
        </a:prstGeom>
      </xdr:spPr>
    </xdr:pic>
    <xdr:clientData/>
  </xdr:twoCellAnchor>
  <xdr:twoCellAnchor editAs="oneCell">
    <xdr:from>
      <xdr:col>9</xdr:col>
      <xdr:colOff>115043</xdr:colOff>
      <xdr:row>57</xdr:row>
      <xdr:rowOff>123702</xdr:rowOff>
    </xdr:from>
    <xdr:to>
      <xdr:col>10</xdr:col>
      <xdr:colOff>237507</xdr:colOff>
      <xdr:row>61</xdr:row>
      <xdr:rowOff>96487</xdr:rowOff>
    </xdr:to>
    <xdr:pic>
      <xdr:nvPicPr>
        <xdr:cNvPr id="141" name="Graphic 140" descr="Money outline">
          <a:extLst>
            <a:ext uri="{FF2B5EF4-FFF2-40B4-BE49-F238E27FC236}">
              <a16:creationId xmlns:a16="http://schemas.microsoft.com/office/drawing/2014/main" id="{14570F02-D7C4-9506-D510-F1EB4110ABC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625936" y="11458452"/>
          <a:ext cx="734785" cy="734785"/>
        </a:xfrm>
        <a:prstGeom prst="rect">
          <a:avLst/>
        </a:prstGeom>
      </xdr:spPr>
    </xdr:pic>
    <xdr:clientData/>
  </xdr:twoCellAnchor>
  <xdr:twoCellAnchor editAs="oneCell">
    <xdr:from>
      <xdr:col>12</xdr:col>
      <xdr:colOff>476250</xdr:colOff>
      <xdr:row>43</xdr:row>
      <xdr:rowOff>40820</xdr:rowOff>
    </xdr:from>
    <xdr:to>
      <xdr:col>14</xdr:col>
      <xdr:colOff>166007</xdr:colOff>
      <xdr:row>48</xdr:row>
      <xdr:rowOff>2720</xdr:rowOff>
    </xdr:to>
    <xdr:pic>
      <xdr:nvPicPr>
        <xdr:cNvPr id="157" name="Graphic 156" descr="Delivery outline">
          <a:extLst>
            <a:ext uri="{FF2B5EF4-FFF2-40B4-BE49-F238E27FC236}">
              <a16:creationId xmlns:a16="http://schemas.microsoft.com/office/drawing/2014/main" id="{98615835-F4C4-A1A1-4D19-753EC5C80BD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824107" y="8708570"/>
          <a:ext cx="914400" cy="914400"/>
        </a:xfrm>
        <a:prstGeom prst="rect">
          <a:avLst/>
        </a:prstGeom>
      </xdr:spPr>
    </xdr:pic>
    <xdr:clientData/>
  </xdr:twoCellAnchor>
  <xdr:twoCellAnchor editAs="oneCell">
    <xdr:from>
      <xdr:col>17</xdr:col>
      <xdr:colOff>535628</xdr:colOff>
      <xdr:row>30</xdr:row>
      <xdr:rowOff>13605</xdr:rowOff>
    </xdr:from>
    <xdr:to>
      <xdr:col>19</xdr:col>
      <xdr:colOff>151164</xdr:colOff>
      <xdr:row>34</xdr:row>
      <xdr:rowOff>91784</xdr:rowOff>
    </xdr:to>
    <xdr:pic>
      <xdr:nvPicPr>
        <xdr:cNvPr id="159" name="Graphic 158" descr="Employee badge outline">
          <a:extLst>
            <a:ext uri="{FF2B5EF4-FFF2-40B4-BE49-F238E27FC236}">
              <a16:creationId xmlns:a16="http://schemas.microsoft.com/office/drawing/2014/main" id="{7FC74402-8A6E-B5EC-E57B-5DCA27D646D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0945092" y="6204855"/>
          <a:ext cx="840179" cy="840179"/>
        </a:xfrm>
        <a:prstGeom prst="rect">
          <a:avLst/>
        </a:prstGeom>
      </xdr:spPr>
    </xdr:pic>
    <xdr:clientData/>
  </xdr:twoCellAnchor>
  <xdr:twoCellAnchor editAs="oneCell">
    <xdr:from>
      <xdr:col>17</xdr:col>
      <xdr:colOff>478974</xdr:colOff>
      <xdr:row>59</xdr:row>
      <xdr:rowOff>54429</xdr:rowOff>
    </xdr:from>
    <xdr:to>
      <xdr:col>19</xdr:col>
      <xdr:colOff>35381</xdr:colOff>
      <xdr:row>63</xdr:row>
      <xdr:rowOff>73479</xdr:rowOff>
    </xdr:to>
    <xdr:pic>
      <xdr:nvPicPr>
        <xdr:cNvPr id="160" name="Graphic 159" descr="Employee badge outline">
          <a:extLst>
            <a:ext uri="{FF2B5EF4-FFF2-40B4-BE49-F238E27FC236}">
              <a16:creationId xmlns:a16="http://schemas.microsoft.com/office/drawing/2014/main" id="{6C8FF9E3-FD1F-40FA-B110-479D86E6697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0888438" y="11770179"/>
          <a:ext cx="781050" cy="781050"/>
        </a:xfrm>
        <a:prstGeom prst="rect">
          <a:avLst/>
        </a:prstGeom>
      </xdr:spPr>
    </xdr:pic>
    <xdr:clientData/>
  </xdr:twoCellAnchor>
  <xdr:twoCellAnchor>
    <xdr:from>
      <xdr:col>18</xdr:col>
      <xdr:colOff>40820</xdr:colOff>
      <xdr:row>59</xdr:row>
      <xdr:rowOff>27214</xdr:rowOff>
    </xdr:from>
    <xdr:to>
      <xdr:col>18</xdr:col>
      <xdr:colOff>462642</xdr:colOff>
      <xdr:row>61</xdr:row>
      <xdr:rowOff>13607</xdr:rowOff>
    </xdr:to>
    <xdr:sp macro="" textlink="">
      <xdr:nvSpPr>
        <xdr:cNvPr id="161" name="Multiplication Sign 160">
          <a:extLst>
            <a:ext uri="{FF2B5EF4-FFF2-40B4-BE49-F238E27FC236}">
              <a16:creationId xmlns:a16="http://schemas.microsoft.com/office/drawing/2014/main" id="{7B15CB2E-0D69-A7F4-4363-2A38430CD315}"/>
            </a:ext>
          </a:extLst>
        </xdr:cNvPr>
        <xdr:cNvSpPr/>
      </xdr:nvSpPr>
      <xdr:spPr>
        <a:xfrm>
          <a:off x="11062606" y="9647464"/>
          <a:ext cx="421822" cy="367393"/>
        </a:xfrm>
        <a:prstGeom prst="mathMultiply">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462643</xdr:colOff>
      <xdr:row>28</xdr:row>
      <xdr:rowOff>131782</xdr:rowOff>
    </xdr:from>
    <xdr:to>
      <xdr:col>5</xdr:col>
      <xdr:colOff>480977</xdr:colOff>
      <xdr:row>42</xdr:row>
      <xdr:rowOff>81643</xdr:rowOff>
    </xdr:to>
    <xdr:cxnSp macro="">
      <xdr:nvCxnSpPr>
        <xdr:cNvPr id="177" name="Straight Connector 176">
          <a:extLst>
            <a:ext uri="{FF2B5EF4-FFF2-40B4-BE49-F238E27FC236}">
              <a16:creationId xmlns:a16="http://schemas.microsoft.com/office/drawing/2014/main" id="{D5AF3F07-BF57-40F2-8BB4-617DEC0A2946}"/>
            </a:ext>
          </a:extLst>
        </xdr:cNvPr>
        <xdr:cNvCxnSpPr/>
      </xdr:nvCxnSpPr>
      <xdr:spPr>
        <a:xfrm flipH="1">
          <a:off x="3493325" y="5933373"/>
          <a:ext cx="18334" cy="2616861"/>
        </a:xfrm>
        <a:prstGeom prst="line">
          <a:avLst/>
        </a:prstGeom>
        <a:ln w="38100">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22</xdr:col>
      <xdr:colOff>108857</xdr:colOff>
      <xdr:row>43</xdr:row>
      <xdr:rowOff>163285</xdr:rowOff>
    </xdr:from>
    <xdr:to>
      <xdr:col>23</xdr:col>
      <xdr:colOff>285749</xdr:colOff>
      <xdr:row>48</xdr:row>
      <xdr:rowOff>817</xdr:rowOff>
    </xdr:to>
    <xdr:pic>
      <xdr:nvPicPr>
        <xdr:cNvPr id="194" name="Graphic 193" descr="For Sale with solid fill">
          <a:extLst>
            <a:ext uri="{FF2B5EF4-FFF2-40B4-BE49-F238E27FC236}">
              <a16:creationId xmlns:a16="http://schemas.microsoft.com/office/drawing/2014/main" id="{FAB2CC5C-E789-422F-F768-E68F3B3A975A}"/>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3579928" y="8831035"/>
          <a:ext cx="789214" cy="789214"/>
        </a:xfrm>
        <a:prstGeom prst="rect">
          <a:avLst/>
        </a:prstGeom>
      </xdr:spPr>
    </xdr:pic>
    <xdr:clientData/>
  </xdr:twoCellAnchor>
  <xdr:twoCellAnchor>
    <xdr:from>
      <xdr:col>28</xdr:col>
      <xdr:colOff>159576</xdr:colOff>
      <xdr:row>49</xdr:row>
      <xdr:rowOff>90302</xdr:rowOff>
    </xdr:from>
    <xdr:to>
      <xdr:col>35</xdr:col>
      <xdr:colOff>281793</xdr:colOff>
      <xdr:row>53</xdr:row>
      <xdr:rowOff>5939</xdr:rowOff>
    </xdr:to>
    <xdr:sp macro="" textlink="">
      <xdr:nvSpPr>
        <xdr:cNvPr id="195" name="Rectangle: Rounded Corners 194">
          <a:extLst>
            <a:ext uri="{FF2B5EF4-FFF2-40B4-BE49-F238E27FC236}">
              <a16:creationId xmlns:a16="http://schemas.microsoft.com/office/drawing/2014/main" id="{F4770D38-70FA-41A7-962E-E427064B45CE}"/>
            </a:ext>
          </a:extLst>
        </xdr:cNvPr>
        <xdr:cNvSpPr/>
      </xdr:nvSpPr>
      <xdr:spPr>
        <a:xfrm>
          <a:off x="17304576" y="9901052"/>
          <a:ext cx="4408467" cy="6776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3600" b="0">
              <a:latin typeface="Aptos" panose="020B0004020202020204" pitchFamily="34" charset="0"/>
            </a:rPr>
            <a:t>Financial</a:t>
          </a:r>
          <a:r>
            <a:rPr lang="en-PH" sz="3600" b="0" baseline="0">
              <a:latin typeface="Aptos" panose="020B0004020202020204" pitchFamily="34" charset="0"/>
            </a:rPr>
            <a:t> Statistics</a:t>
          </a:r>
          <a:endParaRPr lang="en-PH" sz="3600" b="0">
            <a:latin typeface="Aptos" panose="020B0004020202020204" pitchFamily="34" charset="0"/>
          </a:endParaRPr>
        </a:p>
      </xdr:txBody>
    </xdr:sp>
    <xdr:clientData/>
  </xdr:twoCellAnchor>
  <xdr:twoCellAnchor>
    <xdr:from>
      <xdr:col>2</xdr:col>
      <xdr:colOff>127021</xdr:colOff>
      <xdr:row>47</xdr:row>
      <xdr:rowOff>105064</xdr:rowOff>
    </xdr:from>
    <xdr:to>
      <xdr:col>5</xdr:col>
      <xdr:colOff>883</xdr:colOff>
      <xdr:row>66</xdr:row>
      <xdr:rowOff>17895</xdr:rowOff>
    </xdr:to>
    <xdr:cxnSp macro="">
      <xdr:nvCxnSpPr>
        <xdr:cNvPr id="16" name="Straight Connector 15">
          <a:extLst>
            <a:ext uri="{FF2B5EF4-FFF2-40B4-BE49-F238E27FC236}">
              <a16:creationId xmlns:a16="http://schemas.microsoft.com/office/drawing/2014/main" id="{E1C77CF3-3D08-455B-8452-148C00F15120}"/>
            </a:ext>
          </a:extLst>
        </xdr:cNvPr>
        <xdr:cNvCxnSpPr>
          <a:stCxn id="15" idx="5"/>
          <a:endCxn id="36" idx="1"/>
        </xdr:cNvCxnSpPr>
      </xdr:nvCxnSpPr>
      <xdr:spPr>
        <a:xfrm>
          <a:off x="1339294" y="9526155"/>
          <a:ext cx="1692271" cy="3532331"/>
        </a:xfrm>
        <a:prstGeom prst="line">
          <a:avLst/>
        </a:prstGeom>
        <a:ln w="38100">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404996</xdr:colOff>
      <xdr:row>49</xdr:row>
      <xdr:rowOff>13606</xdr:rowOff>
    </xdr:from>
    <xdr:to>
      <xdr:col>5</xdr:col>
      <xdr:colOff>415018</xdr:colOff>
      <xdr:row>65</xdr:row>
      <xdr:rowOff>53687</xdr:rowOff>
    </xdr:to>
    <xdr:cxnSp macro="">
      <xdr:nvCxnSpPr>
        <xdr:cNvPr id="22" name="Straight Connector 21">
          <a:extLst>
            <a:ext uri="{FF2B5EF4-FFF2-40B4-BE49-F238E27FC236}">
              <a16:creationId xmlns:a16="http://schemas.microsoft.com/office/drawing/2014/main" id="{965B2285-8C8A-4E88-8B73-2FDB18B17D83}"/>
            </a:ext>
          </a:extLst>
        </xdr:cNvPr>
        <xdr:cNvCxnSpPr>
          <a:stCxn id="23" idx="2"/>
          <a:endCxn id="36" idx="0"/>
        </xdr:cNvCxnSpPr>
      </xdr:nvCxnSpPr>
      <xdr:spPr>
        <a:xfrm flipH="1">
          <a:off x="3445669" y="9839010"/>
          <a:ext cx="10022" cy="3088081"/>
        </a:xfrm>
        <a:prstGeom prst="line">
          <a:avLst/>
        </a:prstGeom>
        <a:ln w="38100">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312964</xdr:colOff>
      <xdr:row>34</xdr:row>
      <xdr:rowOff>183489</xdr:rowOff>
    </xdr:from>
    <xdr:to>
      <xdr:col>9</xdr:col>
      <xdr:colOff>178355</xdr:colOff>
      <xdr:row>43</xdr:row>
      <xdr:rowOff>136071</xdr:rowOff>
    </xdr:to>
    <xdr:cxnSp macro="">
      <xdr:nvCxnSpPr>
        <xdr:cNvPr id="25" name="Straight Connector 24">
          <a:extLst>
            <a:ext uri="{FF2B5EF4-FFF2-40B4-BE49-F238E27FC236}">
              <a16:creationId xmlns:a16="http://schemas.microsoft.com/office/drawing/2014/main" id="{7BF801C6-86E7-478F-B498-4376542FE9F8}"/>
            </a:ext>
          </a:extLst>
        </xdr:cNvPr>
        <xdr:cNvCxnSpPr>
          <a:endCxn id="48" idx="3"/>
        </xdr:cNvCxnSpPr>
      </xdr:nvCxnSpPr>
      <xdr:spPr>
        <a:xfrm flipV="1">
          <a:off x="3986893" y="7136739"/>
          <a:ext cx="1702355" cy="1667082"/>
        </a:xfrm>
        <a:prstGeom prst="line">
          <a:avLst/>
        </a:prstGeom>
        <a:ln w="38100">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326572</xdr:colOff>
      <xdr:row>45</xdr:row>
      <xdr:rowOff>166503</xdr:rowOff>
    </xdr:from>
    <xdr:to>
      <xdr:col>21</xdr:col>
      <xdr:colOff>517071</xdr:colOff>
      <xdr:row>45</xdr:row>
      <xdr:rowOff>176893</xdr:rowOff>
    </xdr:to>
    <xdr:cxnSp macro="">
      <xdr:nvCxnSpPr>
        <xdr:cNvPr id="42" name="Straight Connector 41">
          <a:extLst>
            <a:ext uri="{FF2B5EF4-FFF2-40B4-BE49-F238E27FC236}">
              <a16:creationId xmlns:a16="http://schemas.microsoft.com/office/drawing/2014/main" id="{3D561D76-A9FC-4D2F-9A46-5F50B07AAF3A}"/>
            </a:ext>
          </a:extLst>
        </xdr:cNvPr>
        <xdr:cNvCxnSpPr>
          <a:stCxn id="76" idx="6"/>
        </xdr:cNvCxnSpPr>
      </xdr:nvCxnSpPr>
      <xdr:spPr>
        <a:xfrm>
          <a:off x="8899072" y="9215253"/>
          <a:ext cx="4476749" cy="10390"/>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379312</xdr:colOff>
      <xdr:row>26</xdr:row>
      <xdr:rowOff>147833</xdr:rowOff>
    </xdr:from>
    <xdr:ext cx="257091" cy="3446319"/>
    <xdr:sp macro="" textlink="'Pivot overview'!$CU$5">
      <xdr:nvSpPr>
        <xdr:cNvPr id="45" name="TextBox 44">
          <a:extLst>
            <a:ext uri="{FF2B5EF4-FFF2-40B4-BE49-F238E27FC236}">
              <a16:creationId xmlns:a16="http://schemas.microsoft.com/office/drawing/2014/main" id="{5F8879B2-9596-7BC0-AA51-23D30C7AF0F6}"/>
            </a:ext>
          </a:extLst>
        </xdr:cNvPr>
        <xdr:cNvSpPr txBox="1"/>
      </xdr:nvSpPr>
      <xdr:spPr>
        <a:xfrm rot="1910909">
          <a:off x="2208112" y="5586608"/>
          <a:ext cx="257091" cy="344631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33BAD78-2A0B-44A8-9800-D9BC0C056339}" type="TxLink">
            <a:rPr lang="en-US" sz="28700" b="0" i="0" u="none" strike="noStrike">
              <a:solidFill>
                <a:schemeClr val="bg1"/>
              </a:solidFill>
              <a:latin typeface="Arial"/>
              <a:cs typeface="Arial"/>
            </a:rPr>
            <a:pPr algn="ctr"/>
            <a:t>│</a:t>
          </a:fld>
          <a:endParaRPr lang="en-PH" sz="28700">
            <a:solidFill>
              <a:schemeClr val="bg1"/>
            </a:solidFill>
          </a:endParaRPr>
        </a:p>
      </xdr:txBody>
    </xdr:sp>
    <xdr:clientData/>
  </xdr:oneCellAnchor>
  <xdr:oneCellAnchor>
    <xdr:from>
      <xdr:col>3</xdr:col>
      <xdr:colOff>205093</xdr:colOff>
      <xdr:row>47</xdr:row>
      <xdr:rowOff>28706</xdr:rowOff>
    </xdr:from>
    <xdr:ext cx="214863" cy="3845535"/>
    <xdr:sp macro="" textlink="'Pivot overview'!$CU$6">
      <xdr:nvSpPr>
        <xdr:cNvPr id="17" name="TextBox 16">
          <a:extLst>
            <a:ext uri="{FF2B5EF4-FFF2-40B4-BE49-F238E27FC236}">
              <a16:creationId xmlns:a16="http://schemas.microsoft.com/office/drawing/2014/main" id="{3E09B018-5521-4B87-8509-ABC91695B96F}"/>
            </a:ext>
          </a:extLst>
        </xdr:cNvPr>
        <xdr:cNvSpPr txBox="1"/>
      </xdr:nvSpPr>
      <xdr:spPr>
        <a:xfrm rot="9236849">
          <a:off x="2042057" y="9458456"/>
          <a:ext cx="214863" cy="384553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092FAC9-DBDC-477B-A5C5-EA08E6608251}" type="TxLink">
            <a:rPr lang="en-US" sz="28700" b="0" i="0" u="none" strike="noStrike">
              <a:solidFill>
                <a:schemeClr val="bg1"/>
              </a:solidFill>
              <a:latin typeface="Arial"/>
              <a:cs typeface="Arial"/>
            </a:rPr>
            <a:pPr algn="ctr"/>
            <a:t> </a:t>
          </a:fld>
          <a:endParaRPr lang="en-PH" sz="28700">
            <a:solidFill>
              <a:schemeClr val="bg1"/>
            </a:solidFill>
          </a:endParaRPr>
        </a:p>
      </xdr:txBody>
    </xdr:sp>
    <xdr:clientData/>
  </xdr:oneCellAnchor>
  <xdr:twoCellAnchor editAs="oneCell">
    <xdr:from>
      <xdr:col>0</xdr:col>
      <xdr:colOff>515248</xdr:colOff>
      <xdr:row>11</xdr:row>
      <xdr:rowOff>184972</xdr:rowOff>
    </xdr:from>
    <xdr:to>
      <xdr:col>8</xdr:col>
      <xdr:colOff>459836</xdr:colOff>
      <xdr:row>14</xdr:row>
      <xdr:rowOff>48900</xdr:rowOff>
    </xdr:to>
    <mc:AlternateContent xmlns:mc="http://schemas.openxmlformats.org/markup-compatibility/2006" xmlns:a14="http://schemas.microsoft.com/office/drawing/2010/main">
      <mc:Choice Requires="a14">
        <xdr:graphicFrame macro="">
          <xdr:nvGraphicFramePr>
            <xdr:cNvPr id="51" name="Year 2">
              <a:extLst>
                <a:ext uri="{FF2B5EF4-FFF2-40B4-BE49-F238E27FC236}">
                  <a16:creationId xmlns:a16="http://schemas.microsoft.com/office/drawing/2014/main" id="{0D02FBE5-200E-4F91-B68E-B0D210B3E4A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515248" y="1804222"/>
              <a:ext cx="4843159" cy="43542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326572</xdr:colOff>
      <xdr:row>49</xdr:row>
      <xdr:rowOff>13606</xdr:rowOff>
    </xdr:from>
    <xdr:ext cx="176892" cy="3061607"/>
    <xdr:sp macro="" textlink="'Pivot overview'!$CU$6">
      <xdr:nvSpPr>
        <xdr:cNvPr id="23" name="TextBox 22">
          <a:extLst>
            <a:ext uri="{FF2B5EF4-FFF2-40B4-BE49-F238E27FC236}">
              <a16:creationId xmlns:a16="http://schemas.microsoft.com/office/drawing/2014/main" id="{544BEE3C-011C-41A9-8376-DFE4F2A6AB3C}"/>
            </a:ext>
          </a:extLst>
        </xdr:cNvPr>
        <xdr:cNvSpPr txBox="1"/>
      </xdr:nvSpPr>
      <xdr:spPr>
        <a:xfrm rot="10800000">
          <a:off x="3388179" y="9824356"/>
          <a:ext cx="176892" cy="306160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092FAC9-DBDC-477B-A5C5-EA08E6608251}" type="TxLink">
            <a:rPr lang="en-US" sz="28700" b="0" i="0" u="none" strike="noStrike">
              <a:solidFill>
                <a:schemeClr val="bg1"/>
              </a:solidFill>
              <a:latin typeface="Arial"/>
              <a:cs typeface="Arial"/>
            </a:rPr>
            <a:pPr algn="ctr"/>
            <a:t> </a:t>
          </a:fld>
          <a:endParaRPr lang="en-PH" sz="28700">
            <a:solidFill>
              <a:schemeClr val="bg1"/>
            </a:solidFill>
          </a:endParaRPr>
        </a:p>
      </xdr:txBody>
    </xdr:sp>
    <xdr:clientData/>
  </xdr:oneCellAnchor>
  <xdr:oneCellAnchor>
    <xdr:from>
      <xdr:col>5</xdr:col>
      <xdr:colOff>447348</xdr:colOff>
      <xdr:row>28</xdr:row>
      <xdr:rowOff>75713</xdr:rowOff>
    </xdr:from>
    <xdr:ext cx="220764" cy="2682455"/>
    <xdr:sp macro="" textlink="'Pivot overview'!$CU$5">
      <xdr:nvSpPr>
        <xdr:cNvPr id="21" name="TextBox 20">
          <a:extLst>
            <a:ext uri="{FF2B5EF4-FFF2-40B4-BE49-F238E27FC236}">
              <a16:creationId xmlns:a16="http://schemas.microsoft.com/office/drawing/2014/main" id="{1BF74EE7-557B-47EA-977B-832FDAD62BFF}"/>
            </a:ext>
          </a:extLst>
        </xdr:cNvPr>
        <xdr:cNvSpPr txBox="1"/>
      </xdr:nvSpPr>
      <xdr:spPr>
        <a:xfrm>
          <a:off x="3495348" y="5895488"/>
          <a:ext cx="220764" cy="268245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33BAD78-2A0B-44A8-9800-D9BC0C056339}" type="TxLink">
            <a:rPr lang="en-US" sz="28700" b="0" i="0" u="none" strike="noStrike">
              <a:solidFill>
                <a:schemeClr val="bg1"/>
              </a:solidFill>
              <a:latin typeface="Arial"/>
              <a:cs typeface="Arial"/>
            </a:rPr>
            <a:pPr algn="ctr"/>
            <a:t>│</a:t>
          </a:fld>
          <a:endParaRPr lang="en-PH" sz="28700">
            <a:solidFill>
              <a:schemeClr val="bg1"/>
            </a:solidFill>
          </a:endParaRPr>
        </a:p>
      </xdr:txBody>
    </xdr:sp>
    <xdr:clientData/>
  </xdr:oneCellAnchor>
  <xdr:twoCellAnchor>
    <xdr:from>
      <xdr:col>3</xdr:col>
      <xdr:colOff>509066</xdr:colOff>
      <xdr:row>61</xdr:row>
      <xdr:rowOff>94449</xdr:rowOff>
    </xdr:from>
    <xdr:to>
      <xdr:col>7</xdr:col>
      <xdr:colOff>340176</xdr:colOff>
      <xdr:row>72</xdr:row>
      <xdr:rowOff>95250</xdr:rowOff>
    </xdr:to>
    <xdr:sp macro="" textlink="'Pivot overview'!$CV$6">
      <xdr:nvSpPr>
        <xdr:cNvPr id="59" name="Rectangle 58">
          <a:extLst>
            <a:ext uri="{FF2B5EF4-FFF2-40B4-BE49-F238E27FC236}">
              <a16:creationId xmlns:a16="http://schemas.microsoft.com/office/drawing/2014/main" id="{41C6E0AA-92CB-4F02-9CF7-C23CC2DDA86E}"/>
            </a:ext>
          </a:extLst>
        </xdr:cNvPr>
        <xdr:cNvSpPr/>
      </xdr:nvSpPr>
      <xdr:spPr>
        <a:xfrm>
          <a:off x="2346030" y="12191199"/>
          <a:ext cx="2280396" cy="20963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7B7546-2A13-4A90-9023-7358703BD159}" type="TxLink">
            <a:rPr lang="en-US" sz="21000" b="1" i="0" u="none" strike="noStrike">
              <a:solidFill>
                <a:schemeClr val="bg1">
                  <a:lumMod val="85000"/>
                </a:schemeClr>
              </a:solidFill>
              <a:effectLst>
                <a:glow rad="139700">
                  <a:srgbClr val="1336E3">
                    <a:alpha val="40000"/>
                  </a:srgbClr>
                </a:glow>
              </a:effectLst>
              <a:latin typeface="Arial"/>
              <a:cs typeface="Arial"/>
            </a:rPr>
            <a:pPr algn="ctr"/>
            <a:t> </a:t>
          </a:fld>
          <a:endParaRPr lang="en-PH" sz="21000">
            <a:solidFill>
              <a:schemeClr val="bg1">
                <a:lumMod val="85000"/>
              </a:schemeClr>
            </a:solidFill>
            <a:effectLst>
              <a:glow rad="139700">
                <a:srgbClr val="1336E3">
                  <a:alpha val="40000"/>
                </a:srgbClr>
              </a:glow>
            </a:effectLst>
            <a:latin typeface="Arial" panose="020B0604020202020204" pitchFamily="34" charset="0"/>
            <a:cs typeface="Arial" panose="020B0604020202020204" pitchFamily="34" charset="0"/>
          </a:endParaRPr>
        </a:p>
      </xdr:txBody>
    </xdr:sp>
    <xdr:clientData/>
  </xdr:twoCellAnchor>
  <xdr:twoCellAnchor>
    <xdr:from>
      <xdr:col>4</xdr:col>
      <xdr:colOff>395683</xdr:colOff>
      <xdr:row>19</xdr:row>
      <xdr:rowOff>171129</xdr:rowOff>
    </xdr:from>
    <xdr:to>
      <xdr:col>7</xdr:col>
      <xdr:colOff>45982</xdr:colOff>
      <xdr:row>29</xdr:row>
      <xdr:rowOff>47864</xdr:rowOff>
    </xdr:to>
    <xdr:sp macro="" textlink="'Pivot overview'!$CV$5">
      <xdr:nvSpPr>
        <xdr:cNvPr id="64" name="Rectangle 63">
          <a:extLst>
            <a:ext uri="{FF2B5EF4-FFF2-40B4-BE49-F238E27FC236}">
              <a16:creationId xmlns:a16="http://schemas.microsoft.com/office/drawing/2014/main" id="{0C588257-BCEE-497F-AF9F-69CE71AEE960}"/>
            </a:ext>
          </a:extLst>
        </xdr:cNvPr>
        <xdr:cNvSpPr/>
      </xdr:nvSpPr>
      <xdr:spPr>
        <a:xfrm>
          <a:off x="2839338" y="4283301"/>
          <a:ext cx="1483041" cy="17817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C04D08-C757-42E9-BC9F-795F277BF790}" type="TxLink">
            <a:rPr lang="en-US" sz="22000" b="1" i="0" u="none" strike="noStrike">
              <a:solidFill>
                <a:schemeClr val="bg1">
                  <a:lumMod val="85000"/>
                </a:schemeClr>
              </a:solidFill>
              <a:effectLst>
                <a:glow rad="139700">
                  <a:srgbClr val="1336E3">
                    <a:alpha val="40000"/>
                  </a:srgbClr>
                </a:glow>
              </a:effectLst>
              <a:latin typeface="Arial"/>
              <a:cs typeface="Arial"/>
            </a:rPr>
            <a:pPr algn="ctr"/>
            <a:t>○</a:t>
          </a:fld>
          <a:endParaRPr lang="en-PH" sz="22000">
            <a:solidFill>
              <a:schemeClr val="bg1">
                <a:lumMod val="85000"/>
              </a:schemeClr>
            </a:solidFill>
            <a:effectLst>
              <a:glow rad="139700">
                <a:srgbClr val="1336E3">
                  <a:alpha val="40000"/>
                </a:srgbClr>
              </a:glow>
            </a:effectLst>
            <a:latin typeface="Arial" panose="020B0604020202020204" pitchFamily="34" charset="0"/>
            <a:cs typeface="Arial" panose="020B0604020202020204" pitchFamily="34" charset="0"/>
          </a:endParaRPr>
        </a:p>
      </xdr:txBody>
    </xdr:sp>
    <xdr:clientData/>
  </xdr:twoCellAnchor>
  <xdr:twoCellAnchor>
    <xdr:from>
      <xdr:col>4</xdr:col>
      <xdr:colOff>390523</xdr:colOff>
      <xdr:row>19</xdr:row>
      <xdr:rowOff>114300</xdr:rowOff>
    </xdr:from>
    <xdr:to>
      <xdr:col>7</xdr:col>
      <xdr:colOff>38100</xdr:colOff>
      <xdr:row>29</xdr:row>
      <xdr:rowOff>85725</xdr:rowOff>
    </xdr:to>
    <xdr:sp macro="" textlink="'Pivot overview'!$CW$5">
      <xdr:nvSpPr>
        <xdr:cNvPr id="70" name="Rectangle 69">
          <a:extLst>
            <a:ext uri="{FF2B5EF4-FFF2-40B4-BE49-F238E27FC236}">
              <a16:creationId xmlns:a16="http://schemas.microsoft.com/office/drawing/2014/main" id="{128F548E-A6F1-4509-B371-FF62D7687B44}"/>
            </a:ext>
          </a:extLst>
        </xdr:cNvPr>
        <xdr:cNvSpPr/>
      </xdr:nvSpPr>
      <xdr:spPr>
        <a:xfrm>
          <a:off x="2828923" y="4219575"/>
          <a:ext cx="1476377" cy="1876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86F631-560B-4349-98AD-0E8CB36576B3}" type="TxLink">
            <a:rPr lang="en-US" sz="1400" b="1" i="0" u="none" strike="noStrike">
              <a:solidFill>
                <a:srgbClr val="000000"/>
              </a:solidFill>
              <a:effectLst>
                <a:glow>
                  <a:srgbClr val="1336E3"/>
                </a:glow>
              </a:effectLst>
              <a:latin typeface="Arial"/>
              <a:cs typeface="Arial"/>
            </a:rPr>
            <a:pPr algn="ctr"/>
            <a:t> </a:t>
          </a:fld>
          <a:endParaRPr lang="en-PH" sz="22500" b="0">
            <a:solidFill>
              <a:schemeClr val="tx1">
                <a:alpha val="40000"/>
              </a:schemeClr>
            </a:solidFill>
            <a:effectLst>
              <a:glow>
                <a:srgbClr val="1336E3"/>
              </a:glow>
            </a:effectLst>
            <a:latin typeface="Arial" panose="020B0604020202020204" pitchFamily="34" charset="0"/>
            <a:cs typeface="Arial" panose="020B0604020202020204" pitchFamily="34" charset="0"/>
          </a:endParaRPr>
        </a:p>
      </xdr:txBody>
    </xdr:sp>
    <xdr:clientData/>
  </xdr:twoCellAnchor>
  <xdr:twoCellAnchor>
    <xdr:from>
      <xdr:col>3</xdr:col>
      <xdr:colOff>549447</xdr:colOff>
      <xdr:row>19</xdr:row>
      <xdr:rowOff>22927</xdr:rowOff>
    </xdr:from>
    <xdr:to>
      <xdr:col>7</xdr:col>
      <xdr:colOff>472964</xdr:colOff>
      <xdr:row>30</xdr:row>
      <xdr:rowOff>23728</xdr:rowOff>
    </xdr:to>
    <xdr:sp macro="" textlink="'Pivot overview'!$CW$5">
      <xdr:nvSpPr>
        <xdr:cNvPr id="18" name="Rectangle 17">
          <a:extLst>
            <a:ext uri="{FF2B5EF4-FFF2-40B4-BE49-F238E27FC236}">
              <a16:creationId xmlns:a16="http://schemas.microsoft.com/office/drawing/2014/main" id="{97B53B3B-5BCA-4FB0-8C2C-A3C0D994CBB0}"/>
            </a:ext>
          </a:extLst>
        </xdr:cNvPr>
        <xdr:cNvSpPr/>
      </xdr:nvSpPr>
      <xdr:spPr>
        <a:xfrm>
          <a:off x="2382188" y="4135099"/>
          <a:ext cx="2367173" cy="2096301"/>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A81389-15EC-4AC2-BB98-D11D609E2976}" type="TxLink">
            <a:rPr lang="en-US" sz="22000" b="1" i="0" u="none" strike="noStrike">
              <a:solidFill>
                <a:schemeClr val="tx1">
                  <a:alpha val="60000"/>
                </a:schemeClr>
              </a:solidFill>
              <a:effectLst>
                <a:glow>
                  <a:srgbClr val="1336E3"/>
                </a:glow>
              </a:effectLst>
              <a:latin typeface="Arial"/>
              <a:cs typeface="Arial"/>
            </a:rPr>
            <a:pPr algn="ctr"/>
            <a:t> </a:t>
          </a:fld>
          <a:endParaRPr lang="en-PH" sz="22000">
            <a:solidFill>
              <a:schemeClr val="tx1">
                <a:alpha val="60000"/>
              </a:schemeClr>
            </a:solidFill>
            <a:effectLst>
              <a:glow>
                <a:srgbClr val="1336E3"/>
              </a:glow>
            </a:effectLst>
            <a:latin typeface="Arial" panose="020B0604020202020204" pitchFamily="34" charset="0"/>
            <a:cs typeface="Arial" panose="020B0604020202020204" pitchFamily="34" charset="0"/>
          </a:endParaRPr>
        </a:p>
      </xdr:txBody>
    </xdr:sp>
    <xdr:clientData/>
  </xdr:twoCellAnchor>
  <xdr:twoCellAnchor>
    <xdr:from>
      <xdr:col>3</xdr:col>
      <xdr:colOff>504584</xdr:colOff>
      <xdr:row>61</xdr:row>
      <xdr:rowOff>45624</xdr:rowOff>
    </xdr:from>
    <xdr:to>
      <xdr:col>7</xdr:col>
      <xdr:colOff>331212</xdr:colOff>
      <xdr:row>72</xdr:row>
      <xdr:rowOff>46425</xdr:rowOff>
    </xdr:to>
    <xdr:sp macro="" textlink="'Pivot overview'!$CW$6">
      <xdr:nvSpPr>
        <xdr:cNvPr id="24" name="Rectangle 23">
          <a:extLst>
            <a:ext uri="{FF2B5EF4-FFF2-40B4-BE49-F238E27FC236}">
              <a16:creationId xmlns:a16="http://schemas.microsoft.com/office/drawing/2014/main" id="{00779C47-6F27-48B2-BB90-9C9E21B99E74}"/>
            </a:ext>
          </a:extLst>
        </xdr:cNvPr>
        <xdr:cNvSpPr/>
      </xdr:nvSpPr>
      <xdr:spPr>
        <a:xfrm>
          <a:off x="2319937" y="12147977"/>
          <a:ext cx="2247099" cy="2096301"/>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B3EC574-7306-40FC-8C45-11787989AC5A}" type="TxLink">
            <a:rPr lang="en-US" sz="22000" b="1" i="0" u="none" strike="noStrike">
              <a:solidFill>
                <a:schemeClr val="tx1">
                  <a:alpha val="60000"/>
                </a:schemeClr>
              </a:solidFill>
              <a:effectLst>
                <a:glow>
                  <a:srgbClr val="1336E3"/>
                </a:glow>
              </a:effectLst>
              <a:latin typeface="Arial"/>
              <a:ea typeface="+mn-ea"/>
              <a:cs typeface="Arial"/>
            </a:rPr>
            <a:pPr marL="0" indent="0" algn="ctr"/>
            <a:t>●</a:t>
          </a:fld>
          <a:endParaRPr lang="en-PH" sz="22000" b="1" i="0" u="none" strike="noStrike">
            <a:solidFill>
              <a:schemeClr val="tx1">
                <a:alpha val="60000"/>
              </a:schemeClr>
            </a:solidFill>
            <a:effectLst>
              <a:glow>
                <a:srgbClr val="1336E3"/>
              </a:glow>
            </a:effectLst>
            <a:latin typeface="Arial"/>
            <a:ea typeface="+mn-ea"/>
            <a:cs typeface="Arial"/>
          </a:endParaRPr>
        </a:p>
      </xdr:txBody>
    </xdr:sp>
    <xdr:clientData/>
  </xdr:twoCellAnchor>
  <xdr:twoCellAnchor>
    <xdr:from>
      <xdr:col>8</xdr:col>
      <xdr:colOff>514670</xdr:colOff>
      <xdr:row>27</xdr:row>
      <xdr:rowOff>8002</xdr:rowOff>
    </xdr:from>
    <xdr:to>
      <xdr:col>11</xdr:col>
      <xdr:colOff>77640</xdr:colOff>
      <xdr:row>36</xdr:row>
      <xdr:rowOff>75237</xdr:rowOff>
    </xdr:to>
    <xdr:sp macro="" textlink="'Pivot overview'!$CV$12">
      <xdr:nvSpPr>
        <xdr:cNvPr id="26" name="Rectangle 25">
          <a:extLst>
            <a:ext uri="{FF2B5EF4-FFF2-40B4-BE49-F238E27FC236}">
              <a16:creationId xmlns:a16="http://schemas.microsoft.com/office/drawing/2014/main" id="{00A5B18A-C57B-40EC-B12D-7E9591B20D96}"/>
            </a:ext>
          </a:extLst>
        </xdr:cNvPr>
        <xdr:cNvSpPr/>
      </xdr:nvSpPr>
      <xdr:spPr>
        <a:xfrm>
          <a:off x="5413241" y="5627752"/>
          <a:ext cx="1399935" cy="17817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06F0673-10E0-4EDF-A05B-53814E9CD957}" type="TxLink">
            <a:rPr lang="en-US" sz="22000" b="1" i="0" u="none" strike="noStrike">
              <a:solidFill>
                <a:schemeClr val="bg1">
                  <a:lumMod val="85000"/>
                </a:schemeClr>
              </a:solidFill>
              <a:effectLst>
                <a:glow rad="139700">
                  <a:srgbClr val="1336E3">
                    <a:alpha val="40000"/>
                  </a:srgbClr>
                </a:glow>
              </a:effectLst>
              <a:latin typeface="Arial"/>
              <a:ea typeface="+mn-ea"/>
              <a:cs typeface="Arial"/>
            </a:rPr>
            <a:pPr marL="0" indent="0" algn="ctr"/>
            <a:t>○</a:t>
          </a:fld>
          <a:endParaRPr lang="en-PH" sz="22000" b="1" i="0" u="none" strike="noStrike">
            <a:solidFill>
              <a:schemeClr val="bg1">
                <a:lumMod val="85000"/>
              </a:schemeClr>
            </a:solidFill>
            <a:effectLst>
              <a:glow rad="139700">
                <a:srgbClr val="1336E3">
                  <a:alpha val="40000"/>
                </a:srgbClr>
              </a:glow>
            </a:effectLst>
            <a:latin typeface="Arial"/>
            <a:ea typeface="+mn-ea"/>
            <a:cs typeface="Arial"/>
          </a:endParaRPr>
        </a:p>
      </xdr:txBody>
    </xdr:sp>
    <xdr:clientData/>
  </xdr:twoCellAnchor>
  <xdr:oneCellAnchor>
    <xdr:from>
      <xdr:col>5</xdr:col>
      <xdr:colOff>601818</xdr:colOff>
      <xdr:row>39</xdr:row>
      <xdr:rowOff>26952</xdr:rowOff>
    </xdr:from>
    <xdr:ext cx="2407465" cy="197088"/>
    <xdr:sp macro="" textlink="'Pivot overview'!$CU$12">
      <xdr:nvSpPr>
        <xdr:cNvPr id="29" name="TextBox 28">
          <a:extLst>
            <a:ext uri="{FF2B5EF4-FFF2-40B4-BE49-F238E27FC236}">
              <a16:creationId xmlns:a16="http://schemas.microsoft.com/office/drawing/2014/main" id="{8D4981DE-AAEB-4799-9531-45B05F8D41D8}"/>
            </a:ext>
          </a:extLst>
        </xdr:cNvPr>
        <xdr:cNvSpPr txBox="1"/>
      </xdr:nvSpPr>
      <xdr:spPr>
        <a:xfrm rot="2748641">
          <a:off x="4747680" y="6842167"/>
          <a:ext cx="197088" cy="240746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ADA959B4-392E-4456-91CA-15A61007ADC5}" type="TxLink">
            <a:rPr lang="en-US" sz="28700" b="0" i="0" u="none" strike="noStrike">
              <a:solidFill>
                <a:schemeClr val="bg1"/>
              </a:solidFill>
              <a:latin typeface="Arial"/>
              <a:ea typeface="+mn-ea"/>
              <a:cs typeface="Arial"/>
            </a:rPr>
            <a:pPr marL="0" indent="0" algn="ctr"/>
            <a:t>│</a:t>
          </a:fld>
          <a:endParaRPr lang="en-PH" sz="28700" b="0" i="0" u="none" strike="noStrike">
            <a:solidFill>
              <a:schemeClr val="bg1"/>
            </a:solidFill>
            <a:latin typeface="Arial"/>
            <a:ea typeface="+mn-ea"/>
            <a:cs typeface="Arial"/>
          </a:endParaRPr>
        </a:p>
      </xdr:txBody>
    </xdr:sp>
    <xdr:clientData/>
  </xdr:oneCellAnchor>
  <xdr:oneCellAnchor>
    <xdr:from>
      <xdr:col>7</xdr:col>
      <xdr:colOff>236349</xdr:colOff>
      <xdr:row>46</xdr:row>
      <xdr:rowOff>116590</xdr:rowOff>
    </xdr:from>
    <xdr:ext cx="250443" cy="2573795"/>
    <xdr:sp macro="" textlink="'Pivot overview'!$CU$11">
      <xdr:nvSpPr>
        <xdr:cNvPr id="32" name="TextBox 31">
          <a:extLst>
            <a:ext uri="{FF2B5EF4-FFF2-40B4-BE49-F238E27FC236}">
              <a16:creationId xmlns:a16="http://schemas.microsoft.com/office/drawing/2014/main" id="{42E85FD6-BCBA-43DF-8456-14CA6B10920E}"/>
            </a:ext>
          </a:extLst>
        </xdr:cNvPr>
        <xdr:cNvSpPr txBox="1"/>
      </xdr:nvSpPr>
      <xdr:spPr>
        <a:xfrm rot="8117433">
          <a:off x="4472173" y="9361443"/>
          <a:ext cx="250443" cy="25737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6B55BA98-2412-4877-B4B1-60CDD15A0AC0}" type="TxLink">
            <a:rPr lang="en-US" sz="28700" b="0" i="0" u="none" strike="noStrike">
              <a:solidFill>
                <a:schemeClr val="bg1"/>
              </a:solidFill>
              <a:latin typeface="Arial"/>
              <a:ea typeface="+mn-ea"/>
              <a:cs typeface="Arial"/>
            </a:rPr>
            <a:pPr marL="0" indent="0" algn="ctr"/>
            <a:t> </a:t>
          </a:fld>
          <a:endParaRPr lang="en-PH" sz="28700" b="0" i="0" u="none" strike="noStrike">
            <a:solidFill>
              <a:schemeClr val="bg1"/>
            </a:solidFill>
            <a:latin typeface="Arial"/>
            <a:ea typeface="+mn-ea"/>
            <a:cs typeface="Arial"/>
          </a:endParaRPr>
        </a:p>
      </xdr:txBody>
    </xdr:sp>
    <xdr:clientData/>
  </xdr:oneCellAnchor>
  <xdr:twoCellAnchor>
    <xdr:from>
      <xdr:col>8</xdr:col>
      <xdr:colOff>69158</xdr:colOff>
      <xdr:row>26</xdr:row>
      <xdr:rowOff>29613</xdr:rowOff>
    </xdr:from>
    <xdr:to>
      <xdr:col>11</xdr:col>
      <xdr:colOff>508107</xdr:colOff>
      <xdr:row>37</xdr:row>
      <xdr:rowOff>30414</xdr:rowOff>
    </xdr:to>
    <xdr:sp macro="" textlink="'Pivot overview'!$CW$12">
      <xdr:nvSpPr>
        <xdr:cNvPr id="31" name="Rectangle 30">
          <a:extLst>
            <a:ext uri="{FF2B5EF4-FFF2-40B4-BE49-F238E27FC236}">
              <a16:creationId xmlns:a16="http://schemas.microsoft.com/office/drawing/2014/main" id="{46B3DF2A-7CB8-44A3-BBAD-F93129D6B974}"/>
            </a:ext>
          </a:extLst>
        </xdr:cNvPr>
        <xdr:cNvSpPr/>
      </xdr:nvSpPr>
      <xdr:spPr>
        <a:xfrm>
          <a:off x="4910099" y="5464466"/>
          <a:ext cx="2254302" cy="2096301"/>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4563C19-B6CB-444F-8931-43A71F852BFB}" type="TxLink">
            <a:rPr lang="en-US" sz="22500" b="1" i="0" u="none" strike="noStrike">
              <a:solidFill>
                <a:schemeClr val="tx1">
                  <a:alpha val="60000"/>
                </a:schemeClr>
              </a:solidFill>
              <a:effectLst>
                <a:glow>
                  <a:srgbClr val="1336E3"/>
                </a:glow>
              </a:effectLst>
              <a:latin typeface="Arial"/>
              <a:ea typeface="+mn-ea"/>
              <a:cs typeface="Arial"/>
            </a:rPr>
            <a:pPr marL="0" indent="0" algn="ctr"/>
            <a:t> </a:t>
          </a:fld>
          <a:endParaRPr lang="en-PH" sz="22500" b="1" i="0" u="none" strike="noStrike">
            <a:solidFill>
              <a:schemeClr val="tx1">
                <a:alpha val="60000"/>
              </a:schemeClr>
            </a:solidFill>
            <a:effectLst>
              <a:glow>
                <a:srgbClr val="1336E3"/>
              </a:glow>
            </a:effectLst>
            <a:latin typeface="Arial"/>
            <a:ea typeface="+mn-ea"/>
            <a:cs typeface="Arial"/>
          </a:endParaRPr>
        </a:p>
      </xdr:txBody>
    </xdr:sp>
    <xdr:clientData/>
  </xdr:twoCellAnchor>
  <xdr:twoCellAnchor>
    <xdr:from>
      <xdr:col>8</xdr:col>
      <xdr:colOff>392977</xdr:colOff>
      <xdr:row>53</xdr:row>
      <xdr:rowOff>167641</xdr:rowOff>
    </xdr:from>
    <xdr:to>
      <xdr:col>10</xdr:col>
      <xdr:colOff>568268</xdr:colOff>
      <xdr:row>63</xdr:row>
      <xdr:rowOff>44376</xdr:rowOff>
    </xdr:to>
    <xdr:sp macro="" textlink="'Pivot overview'!$CV$11">
      <xdr:nvSpPr>
        <xdr:cNvPr id="33" name="Rectangle 32">
          <a:extLst>
            <a:ext uri="{FF2B5EF4-FFF2-40B4-BE49-F238E27FC236}">
              <a16:creationId xmlns:a16="http://schemas.microsoft.com/office/drawing/2014/main" id="{BF49F42E-6290-4C58-B921-C1FFAE17586E}"/>
            </a:ext>
          </a:extLst>
        </xdr:cNvPr>
        <xdr:cNvSpPr/>
      </xdr:nvSpPr>
      <xdr:spPr>
        <a:xfrm>
          <a:off x="5233918" y="10745994"/>
          <a:ext cx="1385526" cy="17817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A50F7AD-ABED-46D6-8F77-B06C19647926}" type="TxLink">
            <a:rPr lang="en-US" sz="22000" b="1" i="0" u="none" strike="noStrike">
              <a:solidFill>
                <a:schemeClr val="bg1">
                  <a:lumMod val="85000"/>
                </a:schemeClr>
              </a:solidFill>
              <a:effectLst>
                <a:glow rad="139700">
                  <a:srgbClr val="1336E3">
                    <a:alpha val="40000"/>
                  </a:srgbClr>
                </a:glow>
              </a:effectLst>
              <a:latin typeface="Arial"/>
              <a:ea typeface="+mn-ea"/>
              <a:cs typeface="Arial"/>
            </a:rPr>
            <a:pPr marL="0" indent="0" algn="ctr"/>
            <a:t> </a:t>
          </a:fld>
          <a:endParaRPr lang="en-PH" sz="22000" b="1" i="0" u="none" strike="noStrike">
            <a:solidFill>
              <a:schemeClr val="bg1">
                <a:lumMod val="85000"/>
              </a:schemeClr>
            </a:solidFill>
            <a:effectLst>
              <a:glow rad="139700">
                <a:srgbClr val="1336E3">
                  <a:alpha val="40000"/>
                </a:srgbClr>
              </a:glow>
            </a:effectLst>
            <a:latin typeface="Arial"/>
            <a:ea typeface="+mn-ea"/>
            <a:cs typeface="Arial"/>
          </a:endParaRPr>
        </a:p>
      </xdr:txBody>
    </xdr:sp>
    <xdr:clientData/>
  </xdr:twoCellAnchor>
  <xdr:twoCellAnchor>
    <xdr:from>
      <xdr:col>7</xdr:col>
      <xdr:colOff>568939</xdr:colOff>
      <xdr:row>53</xdr:row>
      <xdr:rowOff>13925</xdr:rowOff>
    </xdr:from>
    <xdr:to>
      <xdr:col>11</xdr:col>
      <xdr:colOff>402771</xdr:colOff>
      <xdr:row>64</xdr:row>
      <xdr:rowOff>14726</xdr:rowOff>
    </xdr:to>
    <xdr:sp macro="" textlink="'Pivot overview'!$CW$11">
      <xdr:nvSpPr>
        <xdr:cNvPr id="35" name="Rectangle 34">
          <a:extLst>
            <a:ext uri="{FF2B5EF4-FFF2-40B4-BE49-F238E27FC236}">
              <a16:creationId xmlns:a16="http://schemas.microsoft.com/office/drawing/2014/main" id="{D04997F0-B52D-4A96-BF82-3026651B69A6}"/>
            </a:ext>
          </a:extLst>
        </xdr:cNvPr>
        <xdr:cNvSpPr/>
      </xdr:nvSpPr>
      <xdr:spPr>
        <a:xfrm>
          <a:off x="4804763" y="10592278"/>
          <a:ext cx="2254302" cy="2096301"/>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0969BD9-26ED-4946-B0CA-5480A14DB836}" type="TxLink">
            <a:rPr lang="en-US" sz="22500" b="1" i="0" u="none" strike="noStrike">
              <a:solidFill>
                <a:schemeClr val="tx1">
                  <a:alpha val="60000"/>
                </a:schemeClr>
              </a:solidFill>
              <a:effectLst>
                <a:glow>
                  <a:srgbClr val="1336E3"/>
                </a:glow>
              </a:effectLst>
              <a:latin typeface="Arial"/>
              <a:ea typeface="+mn-ea"/>
              <a:cs typeface="Arial"/>
            </a:rPr>
            <a:pPr marL="0" indent="0" algn="ctr"/>
            <a:t>●</a:t>
          </a:fld>
          <a:endParaRPr lang="en-PH" sz="22500" b="1" i="0" u="none" strike="noStrike">
            <a:solidFill>
              <a:schemeClr val="tx1">
                <a:alpha val="60000"/>
              </a:schemeClr>
            </a:solidFill>
            <a:effectLst>
              <a:glow>
                <a:srgbClr val="1336E3"/>
              </a:glow>
            </a:effectLst>
            <a:latin typeface="Arial"/>
            <a:ea typeface="+mn-ea"/>
            <a:cs typeface="Arial"/>
          </a:endParaRPr>
        </a:p>
      </xdr:txBody>
    </xdr:sp>
    <xdr:clientData/>
  </xdr:twoCellAnchor>
  <xdr:twoCellAnchor>
    <xdr:from>
      <xdr:col>8</xdr:col>
      <xdr:colOff>65957</xdr:colOff>
      <xdr:row>26</xdr:row>
      <xdr:rowOff>35216</xdr:rowOff>
    </xdr:from>
    <xdr:to>
      <xdr:col>11</xdr:col>
      <xdr:colOff>504906</xdr:colOff>
      <xdr:row>37</xdr:row>
      <xdr:rowOff>36017</xdr:rowOff>
    </xdr:to>
    <xdr:sp macro="" textlink="'Pivot overview'!$CW$12">
      <xdr:nvSpPr>
        <xdr:cNvPr id="68" name="Rectangle 67">
          <a:extLst>
            <a:ext uri="{FF2B5EF4-FFF2-40B4-BE49-F238E27FC236}">
              <a16:creationId xmlns:a16="http://schemas.microsoft.com/office/drawing/2014/main" id="{66997DA5-B9BA-4C3A-908B-638549E96BCD}"/>
            </a:ext>
          </a:extLst>
        </xdr:cNvPr>
        <xdr:cNvSpPr/>
      </xdr:nvSpPr>
      <xdr:spPr>
        <a:xfrm>
          <a:off x="4964528" y="5464466"/>
          <a:ext cx="2275914" cy="2096301"/>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4563C19-B6CB-444F-8931-43A71F852BFB}" type="TxLink">
            <a:rPr lang="en-US" sz="22500" b="1" i="0" u="none" strike="noStrike">
              <a:solidFill>
                <a:schemeClr val="tx1">
                  <a:alpha val="10000"/>
                </a:schemeClr>
              </a:solidFill>
              <a:effectLst>
                <a:glow>
                  <a:srgbClr val="1336E3"/>
                </a:glow>
              </a:effectLst>
              <a:latin typeface="Arial"/>
              <a:ea typeface="+mn-ea"/>
              <a:cs typeface="Arial"/>
            </a:rPr>
            <a:pPr marL="0" indent="0" algn="ctr"/>
            <a:t> </a:t>
          </a:fld>
          <a:endParaRPr lang="en-PH" sz="22500" b="1" i="0" u="none" strike="noStrike">
            <a:solidFill>
              <a:schemeClr val="tx1">
                <a:alpha val="10000"/>
              </a:schemeClr>
            </a:solidFill>
            <a:effectLst>
              <a:glow>
                <a:srgbClr val="1336E3"/>
              </a:glow>
            </a:effectLst>
            <a:latin typeface="Arial"/>
            <a:ea typeface="+mn-ea"/>
            <a:cs typeface="Arial"/>
          </a:endParaRPr>
        </a:p>
      </xdr:txBody>
    </xdr:sp>
    <xdr:clientData/>
  </xdr:twoCellAnchor>
  <xdr:twoCellAnchor>
    <xdr:from>
      <xdr:col>17</xdr:col>
      <xdr:colOff>233243</xdr:colOff>
      <xdr:row>26</xdr:row>
      <xdr:rowOff>113979</xdr:rowOff>
    </xdr:from>
    <xdr:to>
      <xdr:col>19</xdr:col>
      <xdr:colOff>408535</xdr:colOff>
      <xdr:row>35</xdr:row>
      <xdr:rowOff>181214</xdr:rowOff>
    </xdr:to>
    <xdr:sp macro="" textlink="'Pivot overview'!$CV$18">
      <xdr:nvSpPr>
        <xdr:cNvPr id="65" name="Rectangle 64">
          <a:extLst>
            <a:ext uri="{FF2B5EF4-FFF2-40B4-BE49-F238E27FC236}">
              <a16:creationId xmlns:a16="http://schemas.microsoft.com/office/drawing/2014/main" id="{63E4A1EF-D829-4B16-9664-C50888890148}"/>
            </a:ext>
          </a:extLst>
        </xdr:cNvPr>
        <xdr:cNvSpPr/>
      </xdr:nvSpPr>
      <xdr:spPr>
        <a:xfrm>
          <a:off x="10642707" y="5543229"/>
          <a:ext cx="1399935" cy="17817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1FDA0BB-8419-4E8B-ACA3-B0BCA449C688}" type="TxLink">
            <a:rPr lang="en-US" sz="22000" b="1" i="0" u="none" strike="noStrike">
              <a:solidFill>
                <a:schemeClr val="bg1">
                  <a:lumMod val="85000"/>
                </a:schemeClr>
              </a:solidFill>
              <a:effectLst>
                <a:glow rad="139700">
                  <a:srgbClr val="1336E3">
                    <a:alpha val="40000"/>
                  </a:srgbClr>
                </a:glow>
              </a:effectLst>
              <a:latin typeface="Arial"/>
              <a:ea typeface="+mn-ea"/>
              <a:cs typeface="Arial"/>
            </a:rPr>
            <a:pPr marL="0" indent="0" algn="ctr"/>
            <a:t>○</a:t>
          </a:fld>
          <a:endParaRPr lang="en-PH" sz="22000" b="1" i="0" u="none" strike="noStrike">
            <a:solidFill>
              <a:schemeClr val="bg1">
                <a:lumMod val="85000"/>
              </a:schemeClr>
            </a:solidFill>
            <a:effectLst>
              <a:glow rad="139700">
                <a:srgbClr val="1336E3">
                  <a:alpha val="40000"/>
                </a:srgbClr>
              </a:glow>
            </a:effectLst>
            <a:latin typeface="Arial"/>
            <a:ea typeface="+mn-ea"/>
            <a:cs typeface="Arial"/>
          </a:endParaRPr>
        </a:p>
      </xdr:txBody>
    </xdr:sp>
    <xdr:clientData/>
  </xdr:twoCellAnchor>
  <xdr:twoCellAnchor>
    <xdr:from>
      <xdr:col>16</xdr:col>
      <xdr:colOff>425984</xdr:colOff>
      <xdr:row>25</xdr:row>
      <xdr:rowOff>144713</xdr:rowOff>
    </xdr:from>
    <xdr:to>
      <xdr:col>20</xdr:col>
      <xdr:colOff>259816</xdr:colOff>
      <xdr:row>36</xdr:row>
      <xdr:rowOff>145514</xdr:rowOff>
    </xdr:to>
    <xdr:sp macro="" textlink="'Pivot overview'!$CW$18">
      <xdr:nvSpPr>
        <xdr:cNvPr id="88" name="Rectangle 87">
          <a:extLst>
            <a:ext uri="{FF2B5EF4-FFF2-40B4-BE49-F238E27FC236}">
              <a16:creationId xmlns:a16="http://schemas.microsoft.com/office/drawing/2014/main" id="{6C400EFC-DB0B-4616-A4DA-9D43BD0F8681}"/>
            </a:ext>
          </a:extLst>
        </xdr:cNvPr>
        <xdr:cNvSpPr/>
      </xdr:nvSpPr>
      <xdr:spPr>
        <a:xfrm>
          <a:off x="10223127" y="5383463"/>
          <a:ext cx="2283118" cy="2096301"/>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717B91F-5E5D-49DF-B844-BF8C6D1A37A9}" type="TxLink">
            <a:rPr lang="en-US" sz="22500" b="1" i="0" u="none" strike="noStrike">
              <a:solidFill>
                <a:schemeClr val="tx1">
                  <a:alpha val="60000"/>
                </a:schemeClr>
              </a:solidFill>
              <a:effectLst>
                <a:glow>
                  <a:srgbClr val="1336E3"/>
                </a:glow>
              </a:effectLst>
              <a:latin typeface="Arial"/>
              <a:ea typeface="+mn-ea"/>
              <a:cs typeface="Arial"/>
            </a:rPr>
            <a:pPr marL="0" indent="0" algn="ctr"/>
            <a:t> </a:t>
          </a:fld>
          <a:endParaRPr lang="en-PH" sz="22500" b="1" i="0" u="none" strike="noStrike">
            <a:solidFill>
              <a:schemeClr val="tx1">
                <a:alpha val="60000"/>
              </a:schemeClr>
            </a:solidFill>
            <a:effectLst>
              <a:glow>
                <a:srgbClr val="1336E3"/>
              </a:glow>
            </a:effectLst>
            <a:latin typeface="Arial"/>
            <a:ea typeface="+mn-ea"/>
            <a:cs typeface="Arial"/>
          </a:endParaRPr>
        </a:p>
      </xdr:txBody>
    </xdr:sp>
    <xdr:clientData/>
  </xdr:twoCellAnchor>
  <xdr:oneCellAnchor>
    <xdr:from>
      <xdr:col>15</xdr:col>
      <xdr:colOff>528887</xdr:colOff>
      <xdr:row>45</xdr:row>
      <xdr:rowOff>128450</xdr:rowOff>
    </xdr:from>
    <xdr:ext cx="162856" cy="3047449"/>
    <xdr:sp macro="" textlink="'Pivot overview'!$CU$17">
      <xdr:nvSpPr>
        <xdr:cNvPr id="94" name="TextBox 93">
          <a:extLst>
            <a:ext uri="{FF2B5EF4-FFF2-40B4-BE49-F238E27FC236}">
              <a16:creationId xmlns:a16="http://schemas.microsoft.com/office/drawing/2014/main" id="{ACC35F4C-98D0-4724-8FC4-2F6D4F12D0E9}"/>
            </a:ext>
          </a:extLst>
        </xdr:cNvPr>
        <xdr:cNvSpPr txBox="1"/>
      </xdr:nvSpPr>
      <xdr:spPr>
        <a:xfrm rot="8189164">
          <a:off x="9713708" y="8224700"/>
          <a:ext cx="162856" cy="304744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8C5EFAA4-3D88-413D-ACBE-94DB15423C3F}" type="TxLink">
            <a:rPr lang="en-US" sz="28700" b="0" i="0" u="none" strike="noStrike">
              <a:solidFill>
                <a:schemeClr val="bg1"/>
              </a:solidFill>
              <a:latin typeface="Arial"/>
              <a:ea typeface="+mn-ea"/>
              <a:cs typeface="Arial"/>
            </a:rPr>
            <a:pPr marL="0" indent="0" algn="ctr"/>
            <a:t> </a:t>
          </a:fld>
          <a:endParaRPr lang="en-PH" sz="28700" b="0" i="0" u="none" strike="noStrike">
            <a:solidFill>
              <a:schemeClr val="bg1"/>
            </a:solidFill>
            <a:latin typeface="Arial"/>
            <a:ea typeface="+mn-ea"/>
            <a:cs typeface="Arial"/>
          </a:endParaRPr>
        </a:p>
      </xdr:txBody>
    </xdr:sp>
    <xdr:clientData/>
  </xdr:oneCellAnchor>
  <xdr:twoCellAnchor>
    <xdr:from>
      <xdr:col>17</xdr:col>
      <xdr:colOff>187109</xdr:colOff>
      <xdr:row>55</xdr:row>
      <xdr:rowOff>114632</xdr:rowOff>
    </xdr:from>
    <xdr:to>
      <xdr:col>19</xdr:col>
      <xdr:colOff>362400</xdr:colOff>
      <xdr:row>64</xdr:row>
      <xdr:rowOff>181867</xdr:rowOff>
    </xdr:to>
    <xdr:sp macro="" textlink="'Pivot overview'!$CV$17">
      <xdr:nvSpPr>
        <xdr:cNvPr id="96" name="Rectangle 95">
          <a:extLst>
            <a:ext uri="{FF2B5EF4-FFF2-40B4-BE49-F238E27FC236}">
              <a16:creationId xmlns:a16="http://schemas.microsoft.com/office/drawing/2014/main" id="{6B4CE800-4628-4C3E-96B2-D504C35DD253}"/>
            </a:ext>
          </a:extLst>
        </xdr:cNvPr>
        <xdr:cNvSpPr/>
      </xdr:nvSpPr>
      <xdr:spPr>
        <a:xfrm>
          <a:off x="10491427" y="11059723"/>
          <a:ext cx="1387564" cy="17817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1BC3901-18F9-4E43-B673-5C6997558C79}" type="TxLink">
            <a:rPr lang="en-US" sz="22000" b="1" i="0" u="none" strike="noStrike">
              <a:solidFill>
                <a:schemeClr val="bg1">
                  <a:lumMod val="85000"/>
                </a:schemeClr>
              </a:solidFill>
              <a:effectLst>
                <a:glow rad="139700">
                  <a:srgbClr val="1336E3">
                    <a:alpha val="40000"/>
                  </a:srgbClr>
                </a:glow>
              </a:effectLst>
              <a:latin typeface="Arial"/>
              <a:ea typeface="+mn-ea"/>
              <a:cs typeface="Arial"/>
            </a:rPr>
            <a:pPr marL="0" indent="0" algn="ctr"/>
            <a:t> </a:t>
          </a:fld>
          <a:endParaRPr lang="en-PH" sz="22000" b="1" i="0" u="none" strike="noStrike">
            <a:solidFill>
              <a:schemeClr val="bg1">
                <a:lumMod val="85000"/>
              </a:schemeClr>
            </a:solidFill>
            <a:effectLst>
              <a:glow rad="139700">
                <a:srgbClr val="1336E3">
                  <a:alpha val="40000"/>
                </a:srgbClr>
              </a:glow>
            </a:effectLst>
            <a:latin typeface="Arial"/>
            <a:ea typeface="+mn-ea"/>
            <a:cs typeface="Arial"/>
          </a:endParaRPr>
        </a:p>
      </xdr:txBody>
    </xdr:sp>
    <xdr:clientData/>
  </xdr:twoCellAnchor>
  <xdr:twoCellAnchor>
    <xdr:from>
      <xdr:col>0</xdr:col>
      <xdr:colOff>425825</xdr:colOff>
      <xdr:row>37</xdr:row>
      <xdr:rowOff>144906</xdr:rowOff>
    </xdr:from>
    <xdr:to>
      <xdr:col>1</xdr:col>
      <xdr:colOff>549089</xdr:colOff>
      <xdr:row>39</xdr:row>
      <xdr:rowOff>179543</xdr:rowOff>
    </xdr:to>
    <xdr:sp macro="" textlink="'Pivot overview'!$CV$1">
      <xdr:nvSpPr>
        <xdr:cNvPr id="97" name="Rectangle 96">
          <a:extLst>
            <a:ext uri="{FF2B5EF4-FFF2-40B4-BE49-F238E27FC236}">
              <a16:creationId xmlns:a16="http://schemas.microsoft.com/office/drawing/2014/main" id="{DF4363D3-50AE-429C-9CC5-2CD716903B44}"/>
            </a:ext>
          </a:extLst>
        </xdr:cNvPr>
        <xdr:cNvSpPr/>
      </xdr:nvSpPr>
      <xdr:spPr>
        <a:xfrm>
          <a:off x="425825" y="7675259"/>
          <a:ext cx="728382" cy="4156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D2D7EF8-087C-4172-BE28-8D817EEC4D33}" type="TxLink">
            <a:rPr lang="en-US" sz="2400" b="0" i="0" u="none" strike="noStrike">
              <a:solidFill>
                <a:schemeClr val="lt1"/>
              </a:solidFill>
              <a:latin typeface="Arial" panose="020B0604020202020204" pitchFamily="34" charset="0"/>
              <a:ea typeface="+mn-ea"/>
              <a:cs typeface="Arial" panose="020B0604020202020204" pitchFamily="34" charset="0"/>
            </a:rPr>
            <a:pPr marL="0" indent="0" algn="l"/>
            <a:t>384</a:t>
          </a:fld>
          <a:endParaRPr lang="en-PH" sz="2400" b="0" i="0" u="none" strike="noStrike">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0</xdr:col>
      <xdr:colOff>363682</xdr:colOff>
      <xdr:row>42</xdr:row>
      <xdr:rowOff>155863</xdr:rowOff>
    </xdr:from>
    <xdr:to>
      <xdr:col>2</xdr:col>
      <xdr:colOff>294409</xdr:colOff>
      <xdr:row>48</xdr:row>
      <xdr:rowOff>69272</xdr:rowOff>
    </xdr:to>
    <xdr:sp macro="" textlink="">
      <xdr:nvSpPr>
        <xdr:cNvPr id="15" name="Flowchart: Connector 14">
          <a:extLst>
            <a:ext uri="{FF2B5EF4-FFF2-40B4-BE49-F238E27FC236}">
              <a16:creationId xmlns:a16="http://schemas.microsoft.com/office/drawing/2014/main" id="{7B565077-F64F-B7BD-5DB2-42EE98FE13AD}"/>
            </a:ext>
          </a:extLst>
        </xdr:cNvPr>
        <xdr:cNvSpPr/>
      </xdr:nvSpPr>
      <xdr:spPr>
        <a:xfrm>
          <a:off x="363682" y="6528954"/>
          <a:ext cx="1143000" cy="1056409"/>
        </a:xfrm>
        <a:prstGeom prst="flowChartConnector">
          <a:avLst/>
        </a:prstGeom>
        <a:noFill/>
        <a:ln w="76200">
          <a:solidFill>
            <a:schemeClr val="bg1"/>
          </a:solidFill>
        </a:ln>
        <a:effectLst>
          <a:glow rad="254000">
            <a:srgbClr val="1336E3">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0</xdr:colOff>
      <xdr:row>39</xdr:row>
      <xdr:rowOff>152590</xdr:rowOff>
    </xdr:from>
    <xdr:to>
      <xdr:col>2</xdr:col>
      <xdr:colOff>294407</xdr:colOff>
      <xdr:row>41</xdr:row>
      <xdr:rowOff>187227</xdr:rowOff>
    </xdr:to>
    <xdr:sp macro="" textlink="">
      <xdr:nvSpPr>
        <xdr:cNvPr id="102" name="Rectangle 101">
          <a:extLst>
            <a:ext uri="{FF2B5EF4-FFF2-40B4-BE49-F238E27FC236}">
              <a16:creationId xmlns:a16="http://schemas.microsoft.com/office/drawing/2014/main" id="{C4036A08-1586-6D13-7618-28DB6E583F56}"/>
            </a:ext>
          </a:extLst>
        </xdr:cNvPr>
        <xdr:cNvSpPr/>
      </xdr:nvSpPr>
      <xdr:spPr>
        <a:xfrm>
          <a:off x="0" y="8063943"/>
          <a:ext cx="1504642" cy="4156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400">
              <a:latin typeface="Arial" panose="020B0604020202020204" pitchFamily="34" charset="0"/>
              <a:cs typeface="Arial" panose="020B0604020202020204" pitchFamily="34" charset="0"/>
            </a:rPr>
            <a:t>Customer</a:t>
          </a:r>
        </a:p>
      </xdr:txBody>
    </xdr:sp>
    <xdr:clientData/>
  </xdr:twoCellAnchor>
  <xdr:twoCellAnchor>
    <xdr:from>
      <xdr:col>5</xdr:col>
      <xdr:colOff>183956</xdr:colOff>
      <xdr:row>16</xdr:row>
      <xdr:rowOff>121284</xdr:rowOff>
    </xdr:from>
    <xdr:to>
      <xdr:col>6</xdr:col>
      <xdr:colOff>279206</xdr:colOff>
      <xdr:row>18</xdr:row>
      <xdr:rowOff>155921</xdr:rowOff>
    </xdr:to>
    <xdr:sp macro="" textlink="'Pivot overview'!CX5">
      <xdr:nvSpPr>
        <xdr:cNvPr id="100" name="Rectangle 99">
          <a:extLst>
            <a:ext uri="{FF2B5EF4-FFF2-40B4-BE49-F238E27FC236}">
              <a16:creationId xmlns:a16="http://schemas.microsoft.com/office/drawing/2014/main" id="{90A03C78-D641-4DF4-B219-52E1DD5CBC57}"/>
            </a:ext>
          </a:extLst>
        </xdr:cNvPr>
        <xdr:cNvSpPr/>
      </xdr:nvSpPr>
      <xdr:spPr>
        <a:xfrm>
          <a:off x="3209544" y="3651137"/>
          <a:ext cx="700368" cy="4156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7D195D8-D400-4B19-B125-9A1F2D641F08}" type="TxLink">
            <a:rPr lang="en-US" sz="2400" b="0" i="0" u="none" strike="noStrike">
              <a:solidFill>
                <a:schemeClr val="lt1"/>
              </a:solidFill>
              <a:latin typeface="Arial" panose="020B0604020202020204" pitchFamily="34" charset="0"/>
              <a:ea typeface="+mn-ea"/>
              <a:cs typeface="Arial" panose="020B0604020202020204" pitchFamily="34" charset="0"/>
            </a:rPr>
            <a:pPr marL="0" indent="0" algn="l"/>
            <a:t>256</a:t>
          </a:fld>
          <a:endParaRPr lang="en-PH" sz="2400" b="0" i="0" u="none" strike="noStrike">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5</xdr:col>
      <xdr:colOff>17633</xdr:colOff>
      <xdr:row>71</xdr:row>
      <xdr:rowOff>76873</xdr:rowOff>
    </xdr:from>
    <xdr:to>
      <xdr:col>6</xdr:col>
      <xdr:colOff>112882</xdr:colOff>
      <xdr:row>73</xdr:row>
      <xdr:rowOff>111510</xdr:rowOff>
    </xdr:to>
    <xdr:sp macro="" textlink="'Pivot overview'!$CX$6">
      <xdr:nvSpPr>
        <xdr:cNvPr id="103" name="Rectangle 102">
          <a:extLst>
            <a:ext uri="{FF2B5EF4-FFF2-40B4-BE49-F238E27FC236}">
              <a16:creationId xmlns:a16="http://schemas.microsoft.com/office/drawing/2014/main" id="{EBA8BC57-6723-4AB6-B432-459633568EA1}"/>
            </a:ext>
          </a:extLst>
        </xdr:cNvPr>
        <xdr:cNvSpPr/>
      </xdr:nvSpPr>
      <xdr:spPr>
        <a:xfrm>
          <a:off x="3079240" y="14078623"/>
          <a:ext cx="707571" cy="4156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28C94C3-6097-4B2B-BE02-2FF257111CB1}" type="TxLink">
            <a:rPr lang="en-US" sz="2400" b="0" i="0" u="none" strike="noStrike">
              <a:solidFill>
                <a:schemeClr val="lt1"/>
              </a:solidFill>
              <a:latin typeface="Arial" panose="020B0604020202020204" pitchFamily="34" charset="0"/>
              <a:ea typeface="+mn-ea"/>
              <a:cs typeface="Arial" panose="020B0604020202020204" pitchFamily="34" charset="0"/>
            </a:rPr>
            <a:pPr marL="0" indent="0" algn="l"/>
            <a:t>128</a:t>
          </a:fld>
          <a:endParaRPr lang="en-PH" sz="2400" b="0" i="0" u="none" strike="noStrike">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9</xdr:col>
      <xdr:colOff>330598</xdr:colOff>
      <xdr:row>24</xdr:row>
      <xdr:rowOff>158516</xdr:rowOff>
    </xdr:from>
    <xdr:to>
      <xdr:col>10</xdr:col>
      <xdr:colOff>425848</xdr:colOff>
      <xdr:row>27</xdr:row>
      <xdr:rowOff>2653</xdr:rowOff>
    </xdr:to>
    <xdr:sp macro="" textlink="'Pivot overview'!CX12">
      <xdr:nvSpPr>
        <xdr:cNvPr id="105" name="Rectangle 104">
          <a:extLst>
            <a:ext uri="{FF2B5EF4-FFF2-40B4-BE49-F238E27FC236}">
              <a16:creationId xmlns:a16="http://schemas.microsoft.com/office/drawing/2014/main" id="{E31429C8-EFD8-4D12-9363-3EB83A565255}"/>
            </a:ext>
          </a:extLst>
        </xdr:cNvPr>
        <xdr:cNvSpPr/>
      </xdr:nvSpPr>
      <xdr:spPr>
        <a:xfrm>
          <a:off x="5841491" y="5206766"/>
          <a:ext cx="707571" cy="4156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CE637C4-48DE-4FEE-9355-4338E843FCD2}" type="TxLink">
            <a:rPr lang="en-US" sz="2400" b="0" i="0" u="none" strike="noStrike">
              <a:solidFill>
                <a:schemeClr val="lt1"/>
              </a:solidFill>
              <a:latin typeface="Arial" panose="020B0604020202020204" pitchFamily="34" charset="0"/>
              <a:ea typeface="+mn-ea"/>
              <a:cs typeface="Arial" panose="020B0604020202020204" pitchFamily="34" charset="0"/>
            </a:rPr>
            <a:pPr marL="0" indent="0" algn="l"/>
            <a:t>256</a:t>
          </a:fld>
          <a:endParaRPr lang="en-PH" sz="2400" b="0" i="0" u="none" strike="noStrike">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9</xdr:col>
      <xdr:colOff>126491</xdr:colOff>
      <xdr:row>63</xdr:row>
      <xdr:rowOff>22444</xdr:rowOff>
    </xdr:from>
    <xdr:to>
      <xdr:col>10</xdr:col>
      <xdr:colOff>221741</xdr:colOff>
      <xdr:row>65</xdr:row>
      <xdr:rowOff>57081</xdr:rowOff>
    </xdr:to>
    <xdr:sp macro="" textlink="'Pivot overview'!$CX$11">
      <xdr:nvSpPr>
        <xdr:cNvPr id="106" name="Rectangle 105">
          <a:extLst>
            <a:ext uri="{FF2B5EF4-FFF2-40B4-BE49-F238E27FC236}">
              <a16:creationId xmlns:a16="http://schemas.microsoft.com/office/drawing/2014/main" id="{5F063FEB-6E24-4038-BAF8-1BD311DB6596}"/>
            </a:ext>
          </a:extLst>
        </xdr:cNvPr>
        <xdr:cNvSpPr/>
      </xdr:nvSpPr>
      <xdr:spPr>
        <a:xfrm>
          <a:off x="5637384" y="12500194"/>
          <a:ext cx="707571" cy="4156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E0BEBED-8D86-4CB2-A66C-928956C15774}" type="TxLink">
            <a:rPr lang="en-US" sz="2400" b="0" i="0" u="none" strike="noStrike">
              <a:solidFill>
                <a:schemeClr val="lt1"/>
              </a:solidFill>
              <a:latin typeface="Arial" panose="020B0604020202020204" pitchFamily="34" charset="0"/>
              <a:ea typeface="+mn-ea"/>
              <a:cs typeface="Arial" panose="020B0604020202020204" pitchFamily="34" charset="0"/>
            </a:rPr>
            <a:pPr marL="0" indent="0" algn="l"/>
            <a:t>128</a:t>
          </a:fld>
          <a:endParaRPr lang="en-PH" sz="2400" b="0" i="0" u="none" strike="noStrike">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17</xdr:col>
      <xdr:colOff>466670</xdr:colOff>
      <xdr:row>22</xdr:row>
      <xdr:rowOff>36053</xdr:rowOff>
    </xdr:from>
    <xdr:to>
      <xdr:col>18</xdr:col>
      <xdr:colOff>561919</xdr:colOff>
      <xdr:row>24</xdr:row>
      <xdr:rowOff>70690</xdr:rowOff>
    </xdr:to>
    <xdr:sp macro="" textlink="'Pivot overview'!$CX$17">
      <xdr:nvSpPr>
        <xdr:cNvPr id="107" name="Rectangle 106">
          <a:extLst>
            <a:ext uri="{FF2B5EF4-FFF2-40B4-BE49-F238E27FC236}">
              <a16:creationId xmlns:a16="http://schemas.microsoft.com/office/drawing/2014/main" id="{05628FE3-8CF2-4E19-9B86-D4E0511DA213}"/>
            </a:ext>
          </a:extLst>
        </xdr:cNvPr>
        <xdr:cNvSpPr/>
      </xdr:nvSpPr>
      <xdr:spPr>
        <a:xfrm>
          <a:off x="10876134" y="4703303"/>
          <a:ext cx="707571" cy="4156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C93129A-BBF5-45E3-A513-F60B1FC3FBDB}" type="TxLink">
            <a:rPr lang="en-US" sz="2400" b="0" i="0" u="none" strike="noStrike">
              <a:solidFill>
                <a:schemeClr val="lt1"/>
              </a:solidFill>
              <a:latin typeface="Arial" panose="020B0604020202020204" pitchFamily="34" charset="0"/>
              <a:ea typeface="+mn-ea"/>
              <a:cs typeface="Arial" panose="020B0604020202020204" pitchFamily="34" charset="0"/>
            </a:rPr>
            <a:pPr marL="0" indent="0" algn="l"/>
            <a:t>128</a:t>
          </a:fld>
          <a:endParaRPr lang="en-PH" sz="2400" b="0" i="0" u="none" strike="noStrike">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17</xdr:col>
      <xdr:colOff>469392</xdr:colOff>
      <xdr:row>65</xdr:row>
      <xdr:rowOff>52382</xdr:rowOff>
    </xdr:from>
    <xdr:to>
      <xdr:col>18</xdr:col>
      <xdr:colOff>564641</xdr:colOff>
      <xdr:row>67</xdr:row>
      <xdr:rowOff>87019</xdr:rowOff>
    </xdr:to>
    <xdr:sp macro="" textlink="'Pivot overview'!$CX$18">
      <xdr:nvSpPr>
        <xdr:cNvPr id="108" name="Rectangle 107">
          <a:extLst>
            <a:ext uri="{FF2B5EF4-FFF2-40B4-BE49-F238E27FC236}">
              <a16:creationId xmlns:a16="http://schemas.microsoft.com/office/drawing/2014/main" id="{30D48A29-AFBD-447C-968F-031EC471F9B2}"/>
            </a:ext>
          </a:extLst>
        </xdr:cNvPr>
        <xdr:cNvSpPr/>
      </xdr:nvSpPr>
      <xdr:spPr>
        <a:xfrm>
          <a:off x="10878856" y="12911132"/>
          <a:ext cx="707571" cy="4156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198CEE9-15C6-4372-ADB8-9CD83A5DEA9B}" type="TxLink">
            <a:rPr lang="en-US" sz="2400" b="0" i="0" u="none" strike="noStrike">
              <a:solidFill>
                <a:schemeClr val="lt1"/>
              </a:solidFill>
              <a:latin typeface="Arial" panose="020B0604020202020204" pitchFamily="34" charset="0"/>
              <a:ea typeface="+mn-ea"/>
              <a:cs typeface="Arial" panose="020B0604020202020204" pitchFamily="34" charset="0"/>
            </a:rPr>
            <a:pPr marL="0" indent="0" algn="l"/>
            <a:t>256</a:t>
          </a:fld>
          <a:endParaRPr lang="en-PH" sz="2400" b="0" i="0" u="none" strike="noStrike">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28</xdr:col>
      <xdr:colOff>243940</xdr:colOff>
      <xdr:row>44</xdr:row>
      <xdr:rowOff>65809</xdr:rowOff>
    </xdr:from>
    <xdr:to>
      <xdr:col>35</xdr:col>
      <xdr:colOff>366157</xdr:colOff>
      <xdr:row>47</xdr:row>
      <xdr:rowOff>171946</xdr:rowOff>
    </xdr:to>
    <xdr:sp macro="" textlink="">
      <xdr:nvSpPr>
        <xdr:cNvPr id="110" name="Rectangle: Rounded Corners 109">
          <a:extLst>
            <a:ext uri="{FF2B5EF4-FFF2-40B4-BE49-F238E27FC236}">
              <a16:creationId xmlns:a16="http://schemas.microsoft.com/office/drawing/2014/main" id="{A5F0FC60-2D4B-44E8-A6C1-EBF139654F2C}"/>
            </a:ext>
          </a:extLst>
        </xdr:cNvPr>
        <xdr:cNvSpPr/>
      </xdr:nvSpPr>
      <xdr:spPr>
        <a:xfrm>
          <a:off x="17388940" y="8924059"/>
          <a:ext cx="4408467" cy="6776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3600" b="0">
            <a:latin typeface="Aptos" panose="020B0004020202020204" pitchFamily="34" charset="0"/>
          </a:endParaRPr>
        </a:p>
      </xdr:txBody>
    </xdr:sp>
    <xdr:clientData/>
  </xdr:twoCellAnchor>
  <xdr:twoCellAnchor>
    <xdr:from>
      <xdr:col>27</xdr:col>
      <xdr:colOff>502475</xdr:colOff>
      <xdr:row>44</xdr:row>
      <xdr:rowOff>40822</xdr:rowOff>
    </xdr:from>
    <xdr:to>
      <xdr:col>34</xdr:col>
      <xdr:colOff>462643</xdr:colOff>
      <xdr:row>49</xdr:row>
      <xdr:rowOff>103911</xdr:rowOff>
    </xdr:to>
    <xdr:sp macro="" textlink="'Pivot overview'!DD8">
      <xdr:nvSpPr>
        <xdr:cNvPr id="111" name="Rectangle: Rounded Corners 110">
          <a:extLst>
            <a:ext uri="{FF2B5EF4-FFF2-40B4-BE49-F238E27FC236}">
              <a16:creationId xmlns:a16="http://schemas.microsoft.com/office/drawing/2014/main" id="{C16A042C-3498-4179-A663-C9052DD46DD1}"/>
            </a:ext>
          </a:extLst>
        </xdr:cNvPr>
        <xdr:cNvSpPr/>
      </xdr:nvSpPr>
      <xdr:spPr>
        <a:xfrm>
          <a:off x="17035154" y="8899072"/>
          <a:ext cx="4246418" cy="10155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13C937A-0462-4649-B93D-46DD200AAC2B}" type="TxLink">
            <a:rPr lang="en-US" sz="6600" b="0" i="0" u="none" strike="noStrike">
              <a:solidFill>
                <a:schemeClr val="bg1"/>
              </a:solidFill>
              <a:latin typeface="Arial" panose="020B0604020202020204" pitchFamily="34" charset="0"/>
              <a:ea typeface="Calibri"/>
              <a:cs typeface="Arial" panose="020B0604020202020204" pitchFamily="34" charset="0"/>
            </a:rPr>
            <a:pPr marL="0" indent="0" algn="ctr"/>
            <a:t> $161,096 </a:t>
          </a:fld>
          <a:endParaRPr lang="en-PH" sz="6600" b="0">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0</xdr:col>
      <xdr:colOff>552945</xdr:colOff>
      <xdr:row>7</xdr:row>
      <xdr:rowOff>166997</xdr:rowOff>
    </xdr:from>
    <xdr:to>
      <xdr:col>5</xdr:col>
      <xdr:colOff>353786</xdr:colOff>
      <xdr:row>10</xdr:row>
      <xdr:rowOff>176893</xdr:rowOff>
    </xdr:to>
    <xdr:sp macro="" textlink="">
      <xdr:nvSpPr>
        <xdr:cNvPr id="114" name="Rectangle: Rounded Corners 113">
          <a:extLst>
            <a:ext uri="{FF2B5EF4-FFF2-40B4-BE49-F238E27FC236}">
              <a16:creationId xmlns:a16="http://schemas.microsoft.com/office/drawing/2014/main" id="{520044B6-075D-429E-A18A-812A99F4F820}"/>
            </a:ext>
          </a:extLst>
        </xdr:cNvPr>
        <xdr:cNvSpPr/>
      </xdr:nvSpPr>
      <xdr:spPr>
        <a:xfrm>
          <a:off x="552945" y="1024247"/>
          <a:ext cx="2862448" cy="581396"/>
        </a:xfrm>
        <a:prstGeom prst="roundRect">
          <a:avLst/>
        </a:prstGeom>
        <a:solidFill>
          <a:srgbClr val="229E9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2800" b="1">
              <a:latin typeface="Arial" panose="020B0604020202020204" pitchFamily="34" charset="0"/>
              <a:cs typeface="Arial" panose="020B0604020202020204" pitchFamily="34" charset="0"/>
            </a:rPr>
            <a:t>Sales</a:t>
          </a:r>
          <a:r>
            <a:rPr lang="en-PH" sz="2800" b="1" baseline="0">
              <a:latin typeface="Arial" panose="020B0604020202020204" pitchFamily="34" charset="0"/>
              <a:cs typeface="Arial" panose="020B0604020202020204" pitchFamily="34" charset="0"/>
            </a:rPr>
            <a:t> Process</a:t>
          </a:r>
          <a:endParaRPr lang="en-PH" sz="2800" b="1">
            <a:latin typeface="Arial" panose="020B0604020202020204" pitchFamily="34" charset="0"/>
            <a:cs typeface="Arial" panose="020B0604020202020204" pitchFamily="34" charset="0"/>
          </a:endParaRPr>
        </a:p>
      </xdr:txBody>
    </xdr:sp>
    <xdr:clientData/>
  </xdr:twoCellAnchor>
  <xdr:twoCellAnchor>
    <xdr:from>
      <xdr:col>5</xdr:col>
      <xdr:colOff>412242</xdr:colOff>
      <xdr:row>7</xdr:row>
      <xdr:rowOff>149856</xdr:rowOff>
    </xdr:from>
    <xdr:to>
      <xdr:col>15</xdr:col>
      <xdr:colOff>108858</xdr:colOff>
      <xdr:row>11</xdr:row>
      <xdr:rowOff>1</xdr:rowOff>
    </xdr:to>
    <xdr:sp macro="" textlink="'Pivot overview'!CX12">
      <xdr:nvSpPr>
        <xdr:cNvPr id="115" name="Rectangle 114">
          <a:extLst>
            <a:ext uri="{FF2B5EF4-FFF2-40B4-BE49-F238E27FC236}">
              <a16:creationId xmlns:a16="http://schemas.microsoft.com/office/drawing/2014/main" id="{9D344484-7910-47AA-A375-8D69ECD40F1C}"/>
            </a:ext>
          </a:extLst>
        </xdr:cNvPr>
        <xdr:cNvSpPr/>
      </xdr:nvSpPr>
      <xdr:spPr>
        <a:xfrm>
          <a:off x="3473849" y="1007106"/>
          <a:ext cx="5819830" cy="6121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PH" sz="1600" b="0" i="0" u="none" strike="noStrike">
              <a:solidFill>
                <a:schemeClr val="lt1"/>
              </a:solidFill>
              <a:latin typeface="Arial" panose="020B0604020202020204" pitchFamily="34" charset="0"/>
              <a:ea typeface="+mn-ea"/>
              <a:cs typeface="Arial" panose="020B0604020202020204" pitchFamily="34" charset="0"/>
            </a:rPr>
            <a:t>set</a:t>
          </a:r>
          <a:r>
            <a:rPr lang="en-PH" sz="1600" b="0" i="0" u="none" strike="noStrike" baseline="0">
              <a:solidFill>
                <a:schemeClr val="lt1"/>
              </a:solidFill>
              <a:latin typeface="Arial" panose="020B0604020202020204" pitchFamily="34" charset="0"/>
              <a:ea typeface="+mn-ea"/>
              <a:cs typeface="Arial" panose="020B0604020202020204" pitchFamily="34" charset="0"/>
            </a:rPr>
            <a:t> of repeatable steps that a sales takes to take prospective buyer from the early stage of awareness to closed sale</a:t>
          </a:r>
          <a:endParaRPr lang="en-PH" sz="1600" b="0" i="0" u="none" strike="noStrike">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22</xdr:col>
      <xdr:colOff>214004</xdr:colOff>
      <xdr:row>6</xdr:row>
      <xdr:rowOff>113805</xdr:rowOff>
    </xdr:from>
    <xdr:to>
      <xdr:col>34</xdr:col>
      <xdr:colOff>242456</xdr:colOff>
      <xdr:row>17</xdr:row>
      <xdr:rowOff>40821</xdr:rowOff>
    </xdr:to>
    <xdr:graphicFrame macro="">
      <xdr:nvGraphicFramePr>
        <xdr:cNvPr id="34" name="Chart 33">
          <a:extLst>
            <a:ext uri="{FF2B5EF4-FFF2-40B4-BE49-F238E27FC236}">
              <a16:creationId xmlns:a16="http://schemas.microsoft.com/office/drawing/2014/main" id="{3387AB8E-1CE9-4E90-A242-2ABC77538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18</xdr:col>
      <xdr:colOff>190502</xdr:colOff>
      <xdr:row>6</xdr:row>
      <xdr:rowOff>81644</xdr:rowOff>
    </xdr:from>
    <xdr:to>
      <xdr:col>23</xdr:col>
      <xdr:colOff>149681</xdr:colOff>
      <xdr:row>15</xdr:row>
      <xdr:rowOff>170700</xdr:rowOff>
    </xdr:to>
    <xdr:grpSp>
      <xdr:nvGrpSpPr>
        <xdr:cNvPr id="41" name="Group 40">
          <a:extLst>
            <a:ext uri="{FF2B5EF4-FFF2-40B4-BE49-F238E27FC236}">
              <a16:creationId xmlns:a16="http://schemas.microsoft.com/office/drawing/2014/main" id="{7E427436-3725-29B9-6CC9-749C56DE68B6}"/>
            </a:ext>
          </a:extLst>
        </xdr:cNvPr>
        <xdr:cNvGrpSpPr/>
      </xdr:nvGrpSpPr>
      <xdr:grpSpPr>
        <a:xfrm>
          <a:off x="11233044" y="856559"/>
          <a:ext cx="3026552" cy="1768039"/>
          <a:chOff x="10722430" y="1428751"/>
          <a:chExt cx="3020786" cy="1735520"/>
        </a:xfrm>
      </xdr:grpSpPr>
      <xdr:sp macro="" textlink="">
        <xdr:nvSpPr>
          <xdr:cNvPr id="39" name="Flowchart: Connector 38">
            <a:extLst>
              <a:ext uri="{FF2B5EF4-FFF2-40B4-BE49-F238E27FC236}">
                <a16:creationId xmlns:a16="http://schemas.microsoft.com/office/drawing/2014/main" id="{83426092-5895-7295-F6F1-92B582CF22C5}"/>
              </a:ext>
            </a:extLst>
          </xdr:cNvPr>
          <xdr:cNvSpPr/>
        </xdr:nvSpPr>
        <xdr:spPr>
          <a:xfrm>
            <a:off x="11470824" y="1787917"/>
            <a:ext cx="1360712" cy="1260084"/>
          </a:xfrm>
          <a:prstGeom prst="flowChartConnector">
            <a:avLst/>
          </a:prstGeom>
          <a:gradFill flip="none" rotWithShape="1">
            <a:gsLst>
              <a:gs pos="3000">
                <a:schemeClr val="accent6">
                  <a:lumMod val="75000"/>
                </a:schemeClr>
              </a:gs>
              <a:gs pos="72000">
                <a:srgbClr val="7030A0"/>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38" name="Chart 37">
            <a:extLst>
              <a:ext uri="{FF2B5EF4-FFF2-40B4-BE49-F238E27FC236}">
                <a16:creationId xmlns:a16="http://schemas.microsoft.com/office/drawing/2014/main" id="{3231D298-E954-48D1-BE26-A69AA61234B3}"/>
              </a:ext>
            </a:extLst>
          </xdr:cNvPr>
          <xdr:cNvGraphicFramePr>
            <a:graphicFrameLocks/>
          </xdr:cNvGraphicFramePr>
        </xdr:nvGraphicFramePr>
        <xdr:xfrm>
          <a:off x="10722430" y="1428751"/>
          <a:ext cx="3020786" cy="1735520"/>
        </xdr:xfrm>
        <a:graphic>
          <a:graphicData uri="http://schemas.openxmlformats.org/drawingml/2006/chart">
            <c:chart xmlns:c="http://schemas.openxmlformats.org/drawingml/2006/chart" xmlns:r="http://schemas.openxmlformats.org/officeDocument/2006/relationships" r:id="rId26"/>
          </a:graphicData>
        </a:graphic>
      </xdr:graphicFrame>
    </xdr:grpSp>
    <xdr:clientData/>
  </xdr:twoCellAnchor>
  <xdr:twoCellAnchor>
    <xdr:from>
      <xdr:col>20</xdr:col>
      <xdr:colOff>79899</xdr:colOff>
      <xdr:row>13</xdr:row>
      <xdr:rowOff>31638</xdr:rowOff>
    </xdr:from>
    <xdr:to>
      <xdr:col>21</xdr:col>
      <xdr:colOff>217715</xdr:colOff>
      <xdr:row>15</xdr:row>
      <xdr:rowOff>1</xdr:rowOff>
    </xdr:to>
    <xdr:sp macro="" textlink="'Pivot overview'!DG6">
      <xdr:nvSpPr>
        <xdr:cNvPr id="44" name="Rectangle 43">
          <a:extLst>
            <a:ext uri="{FF2B5EF4-FFF2-40B4-BE49-F238E27FC236}">
              <a16:creationId xmlns:a16="http://schemas.microsoft.com/office/drawing/2014/main" id="{ED44A787-316D-4A35-893F-2CF508389591}"/>
            </a:ext>
          </a:extLst>
        </xdr:cNvPr>
        <xdr:cNvSpPr/>
      </xdr:nvSpPr>
      <xdr:spPr>
        <a:xfrm>
          <a:off x="12326328" y="2031888"/>
          <a:ext cx="750137" cy="3493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60A6F27-3AE5-492B-A243-BDEFB73E6E8C}" type="TxLink">
            <a:rPr lang="en-US" sz="1200" b="1" i="0" u="none" strike="noStrike">
              <a:solidFill>
                <a:schemeClr val="accent6"/>
              </a:solidFill>
              <a:latin typeface="Arial" panose="020B0604020202020204" pitchFamily="34" charset="0"/>
              <a:ea typeface="Calibri"/>
              <a:cs typeface="Arial" panose="020B0604020202020204" pitchFamily="34" charset="0"/>
            </a:rPr>
            <a:pPr marL="0" indent="0" algn="l"/>
            <a:t>32.16%</a:t>
          </a:fld>
          <a:endParaRPr lang="en-PH" sz="2800" b="1" i="0" u="none" strike="noStrike">
            <a:solidFill>
              <a:schemeClr val="accent6"/>
            </a:solidFill>
            <a:latin typeface="Arial" panose="020B0604020202020204" pitchFamily="34" charset="0"/>
            <a:ea typeface="+mn-ea"/>
            <a:cs typeface="Arial" panose="020B0604020202020204" pitchFamily="34" charset="0"/>
          </a:endParaRPr>
        </a:p>
      </xdr:txBody>
    </xdr:sp>
    <xdr:clientData/>
  </xdr:twoCellAnchor>
  <xdr:twoCellAnchor>
    <xdr:from>
      <xdr:col>16</xdr:col>
      <xdr:colOff>330735</xdr:colOff>
      <xdr:row>54</xdr:row>
      <xdr:rowOff>131106</xdr:rowOff>
    </xdr:from>
    <xdr:to>
      <xdr:col>20</xdr:col>
      <xdr:colOff>164567</xdr:colOff>
      <xdr:row>65</xdr:row>
      <xdr:rowOff>131907</xdr:rowOff>
    </xdr:to>
    <xdr:sp macro="" textlink="'Pivot overview'!$CW$17">
      <xdr:nvSpPr>
        <xdr:cNvPr id="46" name="Rectangle 45">
          <a:extLst>
            <a:ext uri="{FF2B5EF4-FFF2-40B4-BE49-F238E27FC236}">
              <a16:creationId xmlns:a16="http://schemas.microsoft.com/office/drawing/2014/main" id="{A91FD6C7-DC43-4380-ACDA-FA76C65520EA}"/>
            </a:ext>
          </a:extLst>
        </xdr:cNvPr>
        <xdr:cNvSpPr/>
      </xdr:nvSpPr>
      <xdr:spPr>
        <a:xfrm>
          <a:off x="10127878" y="9941856"/>
          <a:ext cx="2283118" cy="2096301"/>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EFB7A48-B6EF-4B64-A17B-A3A45A57655A}" type="TxLink">
            <a:rPr lang="en-US" sz="22500" b="1" i="0" u="none" strike="noStrike">
              <a:solidFill>
                <a:schemeClr val="tx1">
                  <a:alpha val="60000"/>
                </a:schemeClr>
              </a:solidFill>
              <a:effectLst>
                <a:glow>
                  <a:srgbClr val="1336E3"/>
                </a:glow>
              </a:effectLst>
              <a:latin typeface="Arial"/>
              <a:ea typeface="+mn-ea"/>
              <a:cs typeface="Arial"/>
            </a:rPr>
            <a:pPr marL="0" indent="0" algn="ctr"/>
            <a:t>●</a:t>
          </a:fld>
          <a:endParaRPr lang="en-PH" sz="22500" b="1" i="0" u="none" strike="noStrike">
            <a:solidFill>
              <a:schemeClr val="tx1">
                <a:alpha val="60000"/>
              </a:schemeClr>
            </a:solidFill>
            <a:effectLst>
              <a:glow>
                <a:srgbClr val="1336E3"/>
              </a:glow>
            </a:effectLst>
            <a:latin typeface="Arial"/>
            <a:ea typeface="+mn-ea"/>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408215</xdr:colOff>
      <xdr:row>18</xdr:row>
      <xdr:rowOff>81642</xdr:rowOff>
    </xdr:from>
    <xdr:to>
      <xdr:col>33</xdr:col>
      <xdr:colOff>68036</xdr:colOff>
      <xdr:row>51</xdr:row>
      <xdr:rowOff>54429</xdr:rowOff>
    </xdr:to>
    <xdr:grpSp>
      <xdr:nvGrpSpPr>
        <xdr:cNvPr id="10" name="Group 9">
          <a:extLst>
            <a:ext uri="{FF2B5EF4-FFF2-40B4-BE49-F238E27FC236}">
              <a16:creationId xmlns:a16="http://schemas.microsoft.com/office/drawing/2014/main" id="{5D9A87A2-9956-203B-EDDA-B0EAD0702EAB}"/>
            </a:ext>
          </a:extLst>
        </xdr:cNvPr>
        <xdr:cNvGrpSpPr/>
      </xdr:nvGrpSpPr>
      <xdr:grpSpPr>
        <a:xfrm>
          <a:off x="1632858" y="3034392"/>
          <a:ext cx="18641785" cy="6259287"/>
          <a:chOff x="215900" y="1099463"/>
          <a:chExt cx="11669953" cy="4554528"/>
        </a:xfrm>
      </xdr:grpSpPr>
      <xdr:sp macro="" textlink="">
        <xdr:nvSpPr>
          <xdr:cNvPr id="11" name="Wave 10">
            <a:extLst>
              <a:ext uri="{FF2B5EF4-FFF2-40B4-BE49-F238E27FC236}">
                <a16:creationId xmlns:a16="http://schemas.microsoft.com/office/drawing/2014/main" id="{85955827-B13A-5B7D-BD2C-667F69CF91C4}"/>
              </a:ext>
            </a:extLst>
          </xdr:cNvPr>
          <xdr:cNvSpPr/>
        </xdr:nvSpPr>
        <xdr:spPr>
          <a:xfrm rot="10800000">
            <a:off x="6361563" y="4629934"/>
            <a:ext cx="3342096" cy="871809"/>
          </a:xfrm>
          <a:prstGeom prst="wave">
            <a:avLst>
              <a:gd name="adj1" fmla="val 17146"/>
              <a:gd name="adj2" fmla="val -649"/>
            </a:avLst>
          </a:prstGeom>
          <a:gradFill flip="none" rotWithShape="1">
            <a:gsLst>
              <a:gs pos="30000">
                <a:srgbClr val="FFABAB">
                  <a:alpha val="60000"/>
                </a:srgbClr>
              </a:gs>
              <a:gs pos="67000">
                <a:srgbClr val="D86ECC">
                  <a:alpha val="60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noFill/>
            </a:endParaRPr>
          </a:p>
        </xdr:txBody>
      </xdr:sp>
      <xdr:sp macro="" textlink="">
        <xdr:nvSpPr>
          <xdr:cNvPr id="12" name="Wave 11">
            <a:extLst>
              <a:ext uri="{FF2B5EF4-FFF2-40B4-BE49-F238E27FC236}">
                <a16:creationId xmlns:a16="http://schemas.microsoft.com/office/drawing/2014/main" id="{E8C18038-A4AD-B052-5BA9-5D139162ADCF}"/>
              </a:ext>
            </a:extLst>
          </xdr:cNvPr>
          <xdr:cNvSpPr/>
        </xdr:nvSpPr>
        <xdr:spPr>
          <a:xfrm rot="12385604">
            <a:off x="6638216" y="2202382"/>
            <a:ext cx="3712359" cy="915469"/>
          </a:xfrm>
          <a:prstGeom prst="wave">
            <a:avLst>
              <a:gd name="adj1" fmla="val 20000"/>
              <a:gd name="adj2" fmla="val 1640"/>
            </a:avLst>
          </a:prstGeom>
          <a:gradFill>
            <a:gsLst>
              <a:gs pos="40000">
                <a:srgbClr val="FFABAB"/>
              </a:gs>
              <a:gs pos="86000">
                <a:srgbClr val="D86ECC">
                  <a:alpha val="60000"/>
                </a:srgbClr>
              </a:gs>
            </a:gsLst>
            <a:lin ang="108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noFill/>
            </a:endParaRPr>
          </a:p>
        </xdr:txBody>
      </xdr:sp>
      <xdr:sp macro="" textlink="">
        <xdr:nvSpPr>
          <xdr:cNvPr id="13" name="Wave 12">
            <a:extLst>
              <a:ext uri="{FF2B5EF4-FFF2-40B4-BE49-F238E27FC236}">
                <a16:creationId xmlns:a16="http://schemas.microsoft.com/office/drawing/2014/main" id="{A68AF662-6480-9159-9346-2E1D1C4D8A75}"/>
              </a:ext>
            </a:extLst>
          </xdr:cNvPr>
          <xdr:cNvSpPr/>
        </xdr:nvSpPr>
        <xdr:spPr>
          <a:xfrm rot="19939646">
            <a:off x="6238929" y="2356097"/>
            <a:ext cx="3835106" cy="756114"/>
          </a:xfrm>
          <a:prstGeom prst="wave">
            <a:avLst>
              <a:gd name="adj1" fmla="val 17146"/>
              <a:gd name="adj2" fmla="val -649"/>
            </a:avLst>
          </a:prstGeom>
          <a:gradFill flip="none" rotWithShape="1">
            <a:gsLst>
              <a:gs pos="30000">
                <a:srgbClr val="FFABAB">
                  <a:alpha val="60000"/>
                </a:srgbClr>
              </a:gs>
              <a:gs pos="67000">
                <a:srgbClr val="D86ECC">
                  <a:alpha val="98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noFill/>
            </a:endParaRPr>
          </a:p>
        </xdr:txBody>
      </xdr:sp>
      <xdr:sp macro="" textlink="">
        <xdr:nvSpPr>
          <xdr:cNvPr id="14" name="Wave 13">
            <a:extLst>
              <a:ext uri="{FF2B5EF4-FFF2-40B4-BE49-F238E27FC236}">
                <a16:creationId xmlns:a16="http://schemas.microsoft.com/office/drawing/2014/main" id="{09100DBC-C4BE-9967-2B26-1374529DCAD2}"/>
              </a:ext>
            </a:extLst>
          </xdr:cNvPr>
          <xdr:cNvSpPr/>
        </xdr:nvSpPr>
        <xdr:spPr>
          <a:xfrm rot="9074449">
            <a:off x="6312415" y="3759441"/>
            <a:ext cx="3342096" cy="871809"/>
          </a:xfrm>
          <a:prstGeom prst="wave">
            <a:avLst>
              <a:gd name="adj1" fmla="val 17146"/>
              <a:gd name="adj2" fmla="val -649"/>
            </a:avLst>
          </a:prstGeom>
          <a:gradFill flip="none" rotWithShape="1">
            <a:gsLst>
              <a:gs pos="30000">
                <a:srgbClr val="FFABAB">
                  <a:alpha val="60000"/>
                </a:srgbClr>
              </a:gs>
              <a:gs pos="67000">
                <a:srgbClr val="D86ECC">
                  <a:alpha val="60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noFill/>
            </a:endParaRPr>
          </a:p>
        </xdr:txBody>
      </xdr:sp>
      <xdr:sp macro="" textlink="">
        <xdr:nvSpPr>
          <xdr:cNvPr id="15" name="Wave 14">
            <a:extLst>
              <a:ext uri="{FF2B5EF4-FFF2-40B4-BE49-F238E27FC236}">
                <a16:creationId xmlns:a16="http://schemas.microsoft.com/office/drawing/2014/main" id="{F90B4CC0-C934-F106-1BD0-603F2526A490}"/>
              </a:ext>
            </a:extLst>
          </xdr:cNvPr>
          <xdr:cNvSpPr/>
        </xdr:nvSpPr>
        <xdr:spPr>
          <a:xfrm rot="10800000">
            <a:off x="5733143" y="1388624"/>
            <a:ext cx="4514012" cy="481880"/>
          </a:xfrm>
          <a:prstGeom prst="wave">
            <a:avLst>
              <a:gd name="adj1" fmla="val 0"/>
              <a:gd name="adj2" fmla="val -855"/>
            </a:avLst>
          </a:prstGeom>
          <a:gradFill>
            <a:gsLst>
              <a:gs pos="29000">
                <a:srgbClr val="FFABAB">
                  <a:alpha val="60000"/>
                </a:srgbClr>
              </a:gs>
              <a:gs pos="86000">
                <a:srgbClr val="D86ECC">
                  <a:alpha val="60000"/>
                </a:srgbClr>
              </a:gs>
            </a:gsLst>
            <a:lin ang="108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noFill/>
            </a:endParaRPr>
          </a:p>
        </xdr:txBody>
      </xdr:sp>
      <xdr:sp macro="" textlink="">
        <xdr:nvSpPr>
          <xdr:cNvPr id="16" name="Wave 15">
            <a:extLst>
              <a:ext uri="{FF2B5EF4-FFF2-40B4-BE49-F238E27FC236}">
                <a16:creationId xmlns:a16="http://schemas.microsoft.com/office/drawing/2014/main" id="{A229EE42-157A-8208-CEAF-F94E1871D73D}"/>
              </a:ext>
            </a:extLst>
          </xdr:cNvPr>
          <xdr:cNvSpPr/>
        </xdr:nvSpPr>
        <xdr:spPr>
          <a:xfrm rot="10961246">
            <a:off x="1383448" y="2804082"/>
            <a:ext cx="3269014" cy="726242"/>
          </a:xfrm>
          <a:prstGeom prst="wave">
            <a:avLst>
              <a:gd name="adj1" fmla="val 12500"/>
              <a:gd name="adj2" fmla="val -649"/>
            </a:avLst>
          </a:prstGeom>
          <a:gradFill flip="none" rotWithShape="1">
            <a:gsLst>
              <a:gs pos="30000">
                <a:srgbClr val="96DCF8">
                  <a:alpha val="91000"/>
                </a:srgbClr>
              </a:gs>
              <a:gs pos="67000">
                <a:srgbClr val="D86ECC">
                  <a:alpha val="98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noFill/>
            </a:endParaRPr>
          </a:p>
        </xdr:txBody>
      </xdr:sp>
      <xdr:sp macro="" textlink="">
        <xdr:nvSpPr>
          <xdr:cNvPr id="17" name="Wave 16">
            <a:extLst>
              <a:ext uri="{FF2B5EF4-FFF2-40B4-BE49-F238E27FC236}">
                <a16:creationId xmlns:a16="http://schemas.microsoft.com/office/drawing/2014/main" id="{5D20F73C-94F8-C381-AA2F-2BFCD229D565}"/>
              </a:ext>
            </a:extLst>
          </xdr:cNvPr>
          <xdr:cNvSpPr/>
        </xdr:nvSpPr>
        <xdr:spPr>
          <a:xfrm rot="9155932">
            <a:off x="1126095" y="1920988"/>
            <a:ext cx="3772952" cy="908039"/>
          </a:xfrm>
          <a:prstGeom prst="wave">
            <a:avLst>
              <a:gd name="adj1" fmla="val 20000"/>
              <a:gd name="adj2" fmla="val -705"/>
            </a:avLst>
          </a:prstGeom>
          <a:gradFill>
            <a:gsLst>
              <a:gs pos="29000">
                <a:srgbClr val="96DCF8">
                  <a:alpha val="60000"/>
                </a:srgbClr>
              </a:gs>
              <a:gs pos="86000">
                <a:srgbClr val="D86ECC"/>
              </a:gs>
            </a:gsLst>
            <a:lin ang="108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noFill/>
            </a:endParaRPr>
          </a:p>
        </xdr:txBody>
      </xdr:sp>
      <xdr:sp macro="" textlink="">
        <xdr:nvSpPr>
          <xdr:cNvPr id="18" name="Wave 17">
            <a:extLst>
              <a:ext uri="{FF2B5EF4-FFF2-40B4-BE49-F238E27FC236}">
                <a16:creationId xmlns:a16="http://schemas.microsoft.com/office/drawing/2014/main" id="{17AC14E0-0BCF-E225-B036-6A7106D65E41}"/>
              </a:ext>
            </a:extLst>
          </xdr:cNvPr>
          <xdr:cNvSpPr/>
        </xdr:nvSpPr>
        <xdr:spPr>
          <a:xfrm rot="12330170">
            <a:off x="1266260" y="3655272"/>
            <a:ext cx="3998416" cy="835504"/>
          </a:xfrm>
          <a:prstGeom prst="wave">
            <a:avLst>
              <a:gd name="adj1" fmla="val 20000"/>
              <a:gd name="adj2" fmla="val -374"/>
            </a:avLst>
          </a:prstGeom>
          <a:gradFill>
            <a:gsLst>
              <a:gs pos="16000">
                <a:srgbClr val="96DCF8">
                  <a:alpha val="60000"/>
                </a:srgbClr>
              </a:gs>
              <a:gs pos="64000">
                <a:srgbClr val="D86ECC"/>
              </a:gs>
            </a:gsLst>
            <a:lin ang="108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noFill/>
            </a:endParaRPr>
          </a:p>
        </xdr:txBody>
      </xdr:sp>
      <xdr:sp macro="" textlink="">
        <xdr:nvSpPr>
          <xdr:cNvPr id="19" name="Rectangle: Rounded Corners 18">
            <a:extLst>
              <a:ext uri="{FF2B5EF4-FFF2-40B4-BE49-F238E27FC236}">
                <a16:creationId xmlns:a16="http://schemas.microsoft.com/office/drawing/2014/main" id="{C03A9725-70EE-0740-CB6A-C7FBE317C610}"/>
              </a:ext>
            </a:extLst>
          </xdr:cNvPr>
          <xdr:cNvSpPr/>
        </xdr:nvSpPr>
        <xdr:spPr>
          <a:xfrm>
            <a:off x="215900" y="2425699"/>
            <a:ext cx="1955800" cy="1193555"/>
          </a:xfrm>
          <a:prstGeom prst="roundRect">
            <a:avLst/>
          </a:prstGeom>
          <a:solidFill>
            <a:schemeClr val="bg1"/>
          </a:solidFill>
          <a:ln>
            <a:solidFill>
              <a:schemeClr val="bg1"/>
            </a:solidFill>
          </a:ln>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solidFill>
                <a:schemeClr val="bg1"/>
              </a:solidFill>
              <a:highlight>
                <a:srgbClr val="FFF7FF"/>
              </a:highlight>
            </a:endParaRPr>
          </a:p>
        </xdr:txBody>
      </xdr:sp>
      <xdr:sp macro="" textlink="">
        <xdr:nvSpPr>
          <xdr:cNvPr id="20" name="Rectangle: Rounded Corners 19">
            <a:extLst>
              <a:ext uri="{FF2B5EF4-FFF2-40B4-BE49-F238E27FC236}">
                <a16:creationId xmlns:a16="http://schemas.microsoft.com/office/drawing/2014/main" id="{AA441065-65A9-F23C-374C-7A6E6B2C058A}"/>
              </a:ext>
            </a:extLst>
          </xdr:cNvPr>
          <xdr:cNvSpPr/>
        </xdr:nvSpPr>
        <xdr:spPr>
          <a:xfrm>
            <a:off x="4348511" y="4333962"/>
            <a:ext cx="2711208" cy="1228174"/>
          </a:xfrm>
          <a:prstGeom prst="roundRect">
            <a:avLst/>
          </a:prstGeom>
          <a:gradFill>
            <a:gsLst>
              <a:gs pos="43000">
                <a:srgbClr val="FF6D6D"/>
              </a:gs>
              <a:gs pos="2000">
                <a:srgbClr val="FFD5D5"/>
              </a:gs>
            </a:gsLst>
            <a:lin ang="8100000" scaled="1"/>
          </a:gradFill>
          <a:ln>
            <a:noFill/>
          </a:ln>
          <a:effectLst>
            <a:outerShdw blurRad="76200" dist="12700" dir="8100000" sy="-23000" kx="8004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solidFill>
                <a:schemeClr val="bg1"/>
              </a:solidFill>
            </a:endParaRPr>
          </a:p>
        </xdr:txBody>
      </xdr:sp>
      <xdr:sp macro="" textlink="">
        <xdr:nvSpPr>
          <xdr:cNvPr id="21" name="Rectangle: Rounded Corners 20">
            <a:extLst>
              <a:ext uri="{FF2B5EF4-FFF2-40B4-BE49-F238E27FC236}">
                <a16:creationId xmlns:a16="http://schemas.microsoft.com/office/drawing/2014/main" id="{BD343D25-F0EB-9A2B-3875-9AA561A0E1B6}"/>
              </a:ext>
            </a:extLst>
          </xdr:cNvPr>
          <xdr:cNvSpPr/>
        </xdr:nvSpPr>
        <xdr:spPr>
          <a:xfrm>
            <a:off x="4348511" y="1135970"/>
            <a:ext cx="2711208" cy="1228174"/>
          </a:xfrm>
          <a:prstGeom prst="roundRect">
            <a:avLst/>
          </a:prstGeom>
          <a:gradFill>
            <a:gsLst>
              <a:gs pos="43000">
                <a:srgbClr val="FF6D6D"/>
              </a:gs>
              <a:gs pos="2000">
                <a:srgbClr val="FFD5D5"/>
              </a:gs>
            </a:gsLst>
            <a:lin ang="8100000" scaled="1"/>
          </a:gradFill>
          <a:ln>
            <a:noFill/>
          </a:ln>
          <a:effectLst>
            <a:outerShdw blurRad="76200" dist="12700" dir="8100000" sy="-23000" kx="8004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solidFill>
                <a:schemeClr val="bg1"/>
              </a:solidFill>
            </a:endParaRPr>
          </a:p>
        </xdr:txBody>
      </xdr:sp>
      <xdr:sp macro="" textlink="">
        <xdr:nvSpPr>
          <xdr:cNvPr id="22" name="Rectangle: Rounded Corners 21">
            <a:extLst>
              <a:ext uri="{FF2B5EF4-FFF2-40B4-BE49-F238E27FC236}">
                <a16:creationId xmlns:a16="http://schemas.microsoft.com/office/drawing/2014/main" id="{F8692178-5FC6-5D05-DB8C-2CBA63B90FD5}"/>
              </a:ext>
            </a:extLst>
          </xdr:cNvPr>
          <xdr:cNvSpPr/>
        </xdr:nvSpPr>
        <xdr:spPr>
          <a:xfrm>
            <a:off x="9174645" y="4425817"/>
            <a:ext cx="2711208" cy="1228174"/>
          </a:xfrm>
          <a:prstGeom prst="roundRect">
            <a:avLst/>
          </a:prstGeom>
          <a:gradFill>
            <a:gsLst>
              <a:gs pos="97000">
                <a:srgbClr val="D35BC5"/>
              </a:gs>
              <a:gs pos="26000">
                <a:srgbClr val="7030A0"/>
              </a:gs>
            </a:gsLst>
            <a:lin ang="8100000" scaled="1"/>
          </a:gradFill>
          <a:ln>
            <a:noFill/>
          </a:ln>
          <a:effectLst>
            <a:outerShdw blurRad="76200" dist="12700" dir="8100000" sy="-23000" kx="8004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solidFill>
                <a:schemeClr val="bg1"/>
              </a:solidFill>
            </a:endParaRPr>
          </a:p>
        </xdr:txBody>
      </xdr:sp>
      <xdr:sp macro="" textlink="">
        <xdr:nvSpPr>
          <xdr:cNvPr id="23" name="Rectangle: Rounded Corners 22">
            <a:extLst>
              <a:ext uri="{FF2B5EF4-FFF2-40B4-BE49-F238E27FC236}">
                <a16:creationId xmlns:a16="http://schemas.microsoft.com/office/drawing/2014/main" id="{AE4AB206-0BE2-3E72-5FE5-9CEF939AED4C}"/>
              </a:ext>
            </a:extLst>
          </xdr:cNvPr>
          <xdr:cNvSpPr/>
        </xdr:nvSpPr>
        <xdr:spPr>
          <a:xfrm>
            <a:off x="4348511" y="2762640"/>
            <a:ext cx="2711208" cy="1228174"/>
          </a:xfrm>
          <a:prstGeom prst="roundRect">
            <a:avLst/>
          </a:prstGeom>
          <a:gradFill>
            <a:gsLst>
              <a:gs pos="43000">
                <a:srgbClr val="FF6D6D"/>
              </a:gs>
              <a:gs pos="2000">
                <a:srgbClr val="FFD5D5"/>
              </a:gs>
            </a:gsLst>
            <a:lin ang="8100000" scaled="1"/>
          </a:gradFill>
          <a:ln>
            <a:noFill/>
          </a:ln>
          <a:effectLst>
            <a:outerShdw blurRad="76200" dist="12700" dir="8100000" sy="-23000" kx="8004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solidFill>
                <a:schemeClr val="bg1"/>
              </a:solidFill>
            </a:endParaRPr>
          </a:p>
        </xdr:txBody>
      </xdr:sp>
      <xdr:sp macro="" textlink="">
        <xdr:nvSpPr>
          <xdr:cNvPr id="24" name="Rectangle: Rounded Corners 23">
            <a:extLst>
              <a:ext uri="{FF2B5EF4-FFF2-40B4-BE49-F238E27FC236}">
                <a16:creationId xmlns:a16="http://schemas.microsoft.com/office/drawing/2014/main" id="{1DE1A6CC-FD82-6FF9-2D80-463E336DD788}"/>
              </a:ext>
            </a:extLst>
          </xdr:cNvPr>
          <xdr:cNvSpPr/>
        </xdr:nvSpPr>
        <xdr:spPr>
          <a:xfrm>
            <a:off x="9174645" y="1099463"/>
            <a:ext cx="2711208" cy="1228174"/>
          </a:xfrm>
          <a:prstGeom prst="roundRect">
            <a:avLst/>
          </a:prstGeom>
          <a:gradFill>
            <a:gsLst>
              <a:gs pos="97000">
                <a:srgbClr val="D35BC5"/>
              </a:gs>
              <a:gs pos="26000">
                <a:srgbClr val="7030A0"/>
              </a:gs>
            </a:gsLst>
            <a:lin ang="8100000" scaled="1"/>
          </a:gradFill>
          <a:ln>
            <a:noFill/>
          </a:ln>
          <a:effectLst>
            <a:outerShdw blurRad="76200" dist="12700" dir="8100000" sy="-23000" kx="8004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solidFill>
                <a:schemeClr val="bg1"/>
              </a:solidFill>
            </a:endParaRPr>
          </a:p>
        </xdr:txBody>
      </xdr:sp>
      <xdr:sp macro="" textlink="">
        <xdr:nvSpPr>
          <xdr:cNvPr id="25" name="Rectangle: Rounded Corners 24">
            <a:extLst>
              <a:ext uri="{FF2B5EF4-FFF2-40B4-BE49-F238E27FC236}">
                <a16:creationId xmlns:a16="http://schemas.microsoft.com/office/drawing/2014/main" id="{42340001-DED1-537A-71A0-4E42CD6EF00F}"/>
              </a:ext>
            </a:extLst>
          </xdr:cNvPr>
          <xdr:cNvSpPr/>
        </xdr:nvSpPr>
        <xdr:spPr>
          <a:xfrm>
            <a:off x="9174645" y="2727843"/>
            <a:ext cx="2711208" cy="1228174"/>
          </a:xfrm>
          <a:prstGeom prst="roundRect">
            <a:avLst/>
          </a:prstGeom>
          <a:gradFill>
            <a:gsLst>
              <a:gs pos="97000">
                <a:srgbClr val="D35BC5"/>
              </a:gs>
              <a:gs pos="26000">
                <a:srgbClr val="7030A0"/>
              </a:gs>
            </a:gsLst>
            <a:lin ang="8100000" scaled="1"/>
          </a:gradFill>
          <a:ln>
            <a:noFill/>
          </a:ln>
          <a:effectLst>
            <a:outerShdw blurRad="76200" dist="12700" dir="8100000" sy="-23000" kx="8004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solidFill>
                <a:schemeClr val="bg1"/>
              </a:solidFill>
            </a:endParaRPr>
          </a:p>
        </xdr:txBody>
      </xdr:sp>
    </xdr:grpSp>
    <xdr:clientData/>
  </xdr:twoCellAnchor>
  <xdr:twoCellAnchor>
    <xdr:from>
      <xdr:col>0</xdr:col>
      <xdr:colOff>13607</xdr:colOff>
      <xdr:row>0</xdr:row>
      <xdr:rowOff>0</xdr:rowOff>
    </xdr:from>
    <xdr:to>
      <xdr:col>42</xdr:col>
      <xdr:colOff>0</xdr:colOff>
      <xdr:row>5</xdr:row>
      <xdr:rowOff>112058</xdr:rowOff>
    </xdr:to>
    <xdr:sp macro="" textlink="">
      <xdr:nvSpPr>
        <xdr:cNvPr id="2" name="Rectangle 1">
          <a:extLst>
            <a:ext uri="{FF2B5EF4-FFF2-40B4-BE49-F238E27FC236}">
              <a16:creationId xmlns:a16="http://schemas.microsoft.com/office/drawing/2014/main" id="{3C4A9B7A-3A8C-4EE0-A163-FFB387208169}"/>
            </a:ext>
          </a:extLst>
        </xdr:cNvPr>
        <xdr:cNvSpPr/>
      </xdr:nvSpPr>
      <xdr:spPr>
        <a:xfrm>
          <a:off x="13607" y="0"/>
          <a:ext cx="25589593" cy="731183"/>
        </a:xfrm>
        <a:prstGeom prst="rect">
          <a:avLst/>
        </a:prstGeom>
        <a:solidFill>
          <a:srgbClr val="042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0</xdr:colOff>
      <xdr:row>0</xdr:row>
      <xdr:rowOff>0</xdr:rowOff>
    </xdr:from>
    <xdr:to>
      <xdr:col>41</xdr:col>
      <xdr:colOff>489857</xdr:colOff>
      <xdr:row>0</xdr:row>
      <xdr:rowOff>0</xdr:rowOff>
    </xdr:to>
    <xdr:cxnSp macro="">
      <xdr:nvCxnSpPr>
        <xdr:cNvPr id="3" name="Straight Connector 2">
          <a:extLst>
            <a:ext uri="{FF2B5EF4-FFF2-40B4-BE49-F238E27FC236}">
              <a16:creationId xmlns:a16="http://schemas.microsoft.com/office/drawing/2014/main" id="{DBCAB469-C3C4-4271-AECA-133F59004CA1}"/>
            </a:ext>
          </a:extLst>
        </xdr:cNvPr>
        <xdr:cNvCxnSpPr/>
      </xdr:nvCxnSpPr>
      <xdr:spPr>
        <a:xfrm>
          <a:off x="0" y="0"/>
          <a:ext cx="25483457" cy="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233867</xdr:colOff>
      <xdr:row>1</xdr:row>
      <xdr:rowOff>2237</xdr:rowOff>
    </xdr:from>
    <xdr:to>
      <xdr:col>41</xdr:col>
      <xdr:colOff>214511</xdr:colOff>
      <xdr:row>4</xdr:row>
      <xdr:rowOff>115259</xdr:rowOff>
    </xdr:to>
    <xdr:grpSp>
      <xdr:nvGrpSpPr>
        <xdr:cNvPr id="4" name="Group 3">
          <a:extLst>
            <a:ext uri="{FF2B5EF4-FFF2-40B4-BE49-F238E27FC236}">
              <a16:creationId xmlns:a16="http://schemas.microsoft.com/office/drawing/2014/main" id="{5B1EE125-ABA7-4E80-A93A-235EDB313402}"/>
            </a:ext>
          </a:extLst>
        </xdr:cNvPr>
        <xdr:cNvGrpSpPr/>
      </xdr:nvGrpSpPr>
      <xdr:grpSpPr>
        <a:xfrm>
          <a:off x="19215831" y="124701"/>
          <a:ext cx="6103859" cy="480415"/>
          <a:chOff x="19161404" y="151916"/>
          <a:chExt cx="6103859" cy="480415"/>
        </a:xfrm>
      </xdr:grpSpPr>
      <xdr:sp macro="" textlink="">
        <xdr:nvSpPr>
          <xdr:cNvPr id="5" name="TextBox 4">
            <a:hlinkClick xmlns:r="http://schemas.openxmlformats.org/officeDocument/2006/relationships" r:id="rId1"/>
            <a:extLst>
              <a:ext uri="{FF2B5EF4-FFF2-40B4-BE49-F238E27FC236}">
                <a16:creationId xmlns:a16="http://schemas.microsoft.com/office/drawing/2014/main" id="{9D9B8567-0A27-C5FC-B703-E1E288342C7E}"/>
              </a:ext>
            </a:extLst>
          </xdr:cNvPr>
          <xdr:cNvSpPr txBox="1"/>
        </xdr:nvSpPr>
        <xdr:spPr>
          <a:xfrm>
            <a:off x="19161404" y="156081"/>
            <a:ext cx="1064413"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Overview</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sp macro="" textlink="">
        <xdr:nvSpPr>
          <xdr:cNvPr id="6" name="TextBox 5">
            <a:hlinkClick xmlns:r="http://schemas.openxmlformats.org/officeDocument/2006/relationships" r:id="rId2"/>
            <a:extLst>
              <a:ext uri="{FF2B5EF4-FFF2-40B4-BE49-F238E27FC236}">
                <a16:creationId xmlns:a16="http://schemas.microsoft.com/office/drawing/2014/main" id="{81FEA452-A90E-0A97-5C4A-6A421CE8E709}"/>
              </a:ext>
            </a:extLst>
          </xdr:cNvPr>
          <xdr:cNvSpPr txBox="1"/>
        </xdr:nvSpPr>
        <xdr:spPr>
          <a:xfrm>
            <a:off x="20379496" y="172408"/>
            <a:ext cx="1597641" cy="459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Geographically</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sp macro="" textlink="">
        <xdr:nvSpPr>
          <xdr:cNvPr id="7" name="TextBox 6">
            <a:hlinkClick xmlns:r="http://schemas.openxmlformats.org/officeDocument/2006/relationships" r:id="rId3"/>
            <a:extLst>
              <a:ext uri="{FF2B5EF4-FFF2-40B4-BE49-F238E27FC236}">
                <a16:creationId xmlns:a16="http://schemas.microsoft.com/office/drawing/2014/main" id="{6701E715-D095-FFB8-078E-4CD3217F6C22}"/>
              </a:ext>
            </a:extLst>
          </xdr:cNvPr>
          <xdr:cNvSpPr txBox="1"/>
        </xdr:nvSpPr>
        <xdr:spPr>
          <a:xfrm>
            <a:off x="22144743" y="151916"/>
            <a:ext cx="1538890" cy="459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Sales Process</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sp macro="" textlink="">
        <xdr:nvSpPr>
          <xdr:cNvPr id="8" name="TextBox 7">
            <a:hlinkClick xmlns:r="http://schemas.openxmlformats.org/officeDocument/2006/relationships" r:id="rId4"/>
            <a:extLst>
              <a:ext uri="{FF2B5EF4-FFF2-40B4-BE49-F238E27FC236}">
                <a16:creationId xmlns:a16="http://schemas.microsoft.com/office/drawing/2014/main" id="{F0B3CFBA-1BD9-1E44-315C-9E68896D68C4}"/>
              </a:ext>
            </a:extLst>
          </xdr:cNvPr>
          <xdr:cNvSpPr txBox="1"/>
        </xdr:nvSpPr>
        <xdr:spPr>
          <a:xfrm>
            <a:off x="23815541" y="159441"/>
            <a:ext cx="1449722" cy="459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800" b="1" baseline="0">
                <a:solidFill>
                  <a:schemeClr val="bg1"/>
                </a:solidFill>
                <a:latin typeface="Arial Narrow" panose="020B0606020202030204" pitchFamily="34" charset="0"/>
                <a:ea typeface="Dotum" panose="020B0503020000020004" pitchFamily="34" charset="-127"/>
                <a:cs typeface="Mangal Pro" panose="020B0502040204020203" pitchFamily="2" charset="0"/>
              </a:rPr>
              <a:t>Project Status</a:t>
            </a:r>
            <a:endParaRPr lang="en-PH" sz="900" b="1" baseline="0">
              <a:solidFill>
                <a:schemeClr val="bg1"/>
              </a:solidFill>
              <a:latin typeface="Arial Narrow" panose="020B0606020202030204" pitchFamily="34" charset="0"/>
              <a:ea typeface="Dotum" panose="020B0503020000020004" pitchFamily="34" charset="-127"/>
              <a:cs typeface="Mangal Pro" panose="020B0502040204020203" pitchFamily="2" charset="0"/>
            </a:endParaRPr>
          </a:p>
        </xdr:txBody>
      </xdr:sp>
      <xdr:cxnSp macro="">
        <xdr:nvCxnSpPr>
          <xdr:cNvPr id="9" name="Straight Connector 8">
            <a:extLst>
              <a:ext uri="{FF2B5EF4-FFF2-40B4-BE49-F238E27FC236}">
                <a16:creationId xmlns:a16="http://schemas.microsoft.com/office/drawing/2014/main" id="{B1D67D89-6DEA-901A-5595-E51F8CC0D460}"/>
              </a:ext>
            </a:extLst>
          </xdr:cNvPr>
          <xdr:cNvCxnSpPr/>
        </xdr:nvCxnSpPr>
        <xdr:spPr>
          <a:xfrm>
            <a:off x="23902133" y="488090"/>
            <a:ext cx="1243869" cy="1768"/>
          </a:xfrm>
          <a:prstGeom prst="line">
            <a:avLst/>
          </a:prstGeom>
          <a:ln w="38100" cap="rnd" cmpd="sng">
            <a:solidFill>
              <a:srgbClr val="21DFC8"/>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17</xdr:col>
      <xdr:colOff>108856</xdr:colOff>
      <xdr:row>11</xdr:row>
      <xdr:rowOff>21050</xdr:rowOff>
    </xdr:from>
    <xdr:to>
      <xdr:col>27</xdr:col>
      <xdr:colOff>408213</xdr:colOff>
      <xdr:row>14</xdr:row>
      <xdr:rowOff>131724</xdr:rowOff>
    </xdr:to>
    <xdr:sp macro="" textlink="">
      <xdr:nvSpPr>
        <xdr:cNvPr id="26" name="TextBox 38">
          <a:extLst>
            <a:ext uri="{FF2B5EF4-FFF2-40B4-BE49-F238E27FC236}">
              <a16:creationId xmlns:a16="http://schemas.microsoft.com/office/drawing/2014/main" id="{CE87C374-EDD7-6CFF-2CBF-C934F9ED44AB}"/>
            </a:ext>
          </a:extLst>
        </xdr:cNvPr>
        <xdr:cNvSpPr txBox="1"/>
      </xdr:nvSpPr>
      <xdr:spPr>
        <a:xfrm>
          <a:off x="10518320" y="1640300"/>
          <a:ext cx="6422572" cy="68217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PH" sz="4000" b="1">
              <a:solidFill>
                <a:schemeClr val="bg1"/>
              </a:solidFill>
              <a:latin typeface="Arial" panose="020B0604020202020204" pitchFamily="34" charset="0"/>
              <a:cs typeface="Arial" panose="020B0604020202020204" pitchFamily="34" charset="0"/>
            </a:rPr>
            <a:t>Financial</a:t>
          </a:r>
          <a:r>
            <a:rPr lang="en-PH" sz="4000" b="1" baseline="0">
              <a:solidFill>
                <a:schemeClr val="bg1"/>
              </a:solidFill>
              <a:latin typeface="Arial" panose="020B0604020202020204" pitchFamily="34" charset="0"/>
              <a:cs typeface="Arial" panose="020B0604020202020204" pitchFamily="34" charset="0"/>
            </a:rPr>
            <a:t> Growth Status</a:t>
          </a:r>
          <a:endParaRPr lang="en-PH" sz="40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2</xdr:col>
      <xdr:colOff>530679</xdr:colOff>
      <xdr:row>28</xdr:row>
      <xdr:rowOff>95250</xdr:rowOff>
    </xdr:from>
    <xdr:to>
      <xdr:col>3</xdr:col>
      <xdr:colOff>408216</xdr:colOff>
      <xdr:row>31</xdr:row>
      <xdr:rowOff>13608</xdr:rowOff>
    </xdr:to>
    <xdr:pic>
      <xdr:nvPicPr>
        <xdr:cNvPr id="29" name="Graphic 28" descr="Bank with solid fill">
          <a:extLst>
            <a:ext uri="{FF2B5EF4-FFF2-40B4-BE49-F238E27FC236}">
              <a16:creationId xmlns:a16="http://schemas.microsoft.com/office/drawing/2014/main" id="{20CA86BD-8933-EC36-2AED-0968E77967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55322" y="4953000"/>
          <a:ext cx="489858" cy="489858"/>
        </a:xfrm>
        <a:prstGeom prst="rect">
          <a:avLst/>
        </a:prstGeom>
      </xdr:spPr>
    </xdr:pic>
    <xdr:clientData/>
  </xdr:twoCellAnchor>
  <xdr:twoCellAnchor>
    <xdr:from>
      <xdr:col>3</xdr:col>
      <xdr:colOff>367394</xdr:colOff>
      <xdr:row>28</xdr:row>
      <xdr:rowOff>136070</xdr:rowOff>
    </xdr:from>
    <xdr:to>
      <xdr:col>5</xdr:col>
      <xdr:colOff>544286</xdr:colOff>
      <xdr:row>30</xdr:row>
      <xdr:rowOff>122463</xdr:rowOff>
    </xdr:to>
    <xdr:sp macro="" textlink="">
      <xdr:nvSpPr>
        <xdr:cNvPr id="30" name="Rectangle: Rounded Corners 29">
          <a:extLst>
            <a:ext uri="{FF2B5EF4-FFF2-40B4-BE49-F238E27FC236}">
              <a16:creationId xmlns:a16="http://schemas.microsoft.com/office/drawing/2014/main" id="{EBD9A812-2D1C-47E3-A42A-AB64531339C5}"/>
            </a:ext>
          </a:extLst>
        </xdr:cNvPr>
        <xdr:cNvSpPr/>
      </xdr:nvSpPr>
      <xdr:spPr>
        <a:xfrm>
          <a:off x="2204358" y="4993820"/>
          <a:ext cx="1401535"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400" b="1">
              <a:solidFill>
                <a:schemeClr val="tx1"/>
              </a:solidFill>
              <a:latin typeface="Arial" panose="020B0604020202020204" pitchFamily="34" charset="0"/>
              <a:cs typeface="Arial" panose="020B0604020202020204" pitchFamily="34" charset="0"/>
            </a:rPr>
            <a:t>Finance</a:t>
          </a:r>
          <a:endParaRPr lang="en-PH" sz="1800" b="1">
            <a:solidFill>
              <a:schemeClr val="tx1"/>
            </a:solidFill>
            <a:latin typeface="Arial" panose="020B0604020202020204" pitchFamily="34" charset="0"/>
            <a:cs typeface="Arial" panose="020B0604020202020204" pitchFamily="34" charset="0"/>
          </a:endParaRPr>
        </a:p>
      </xdr:txBody>
    </xdr:sp>
    <xdr:clientData/>
  </xdr:twoCellAnchor>
  <xdr:twoCellAnchor>
    <xdr:from>
      <xdr:col>2</xdr:col>
      <xdr:colOff>2721</xdr:colOff>
      <xdr:row>31</xdr:row>
      <xdr:rowOff>29935</xdr:rowOff>
    </xdr:from>
    <xdr:to>
      <xdr:col>7</xdr:col>
      <xdr:colOff>81641</xdr:colOff>
      <xdr:row>34</xdr:row>
      <xdr:rowOff>68036</xdr:rowOff>
    </xdr:to>
    <xdr:sp macro="" textlink="">
      <xdr:nvSpPr>
        <xdr:cNvPr id="31" name="Rectangle: Rounded Corners 30">
          <a:extLst>
            <a:ext uri="{FF2B5EF4-FFF2-40B4-BE49-F238E27FC236}">
              <a16:creationId xmlns:a16="http://schemas.microsoft.com/office/drawing/2014/main" id="{27A596CC-3496-457F-9D88-2CD3E1B3A2F2}"/>
            </a:ext>
          </a:extLst>
        </xdr:cNvPr>
        <xdr:cNvSpPr/>
      </xdr:nvSpPr>
      <xdr:spPr>
        <a:xfrm>
          <a:off x="1227364" y="5459185"/>
          <a:ext cx="3140527"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0" i="0">
              <a:solidFill>
                <a:schemeClr val="tx1"/>
              </a:solidFill>
              <a:effectLst/>
              <a:latin typeface="Arial" panose="020B0604020202020204" pitchFamily="34" charset="0"/>
              <a:ea typeface="+mn-ea"/>
              <a:cs typeface="Arial" panose="020B0604020202020204" pitchFamily="34" charset="0"/>
            </a:rPr>
            <a:t> $1,252,013</a:t>
          </a:r>
          <a:endParaRPr lang="en-PH" sz="3200">
            <a:solidFill>
              <a:schemeClr val="tx1"/>
            </a:solidFill>
            <a:effectLst/>
            <a:latin typeface="Arial" panose="020B0604020202020204" pitchFamily="34" charset="0"/>
            <a:cs typeface="Arial" panose="020B0604020202020204" pitchFamily="34" charset="0"/>
          </a:endParaRPr>
        </a:p>
      </xdr:txBody>
    </xdr:sp>
    <xdr:clientData/>
  </xdr:twoCellAnchor>
  <xdr:twoCellAnchor>
    <xdr:from>
      <xdr:col>2</xdr:col>
      <xdr:colOff>519795</xdr:colOff>
      <xdr:row>34</xdr:row>
      <xdr:rowOff>2719</xdr:rowOff>
    </xdr:from>
    <xdr:to>
      <xdr:col>6</xdr:col>
      <xdr:colOff>272143</xdr:colOff>
      <xdr:row>35</xdr:row>
      <xdr:rowOff>179612</xdr:rowOff>
    </xdr:to>
    <xdr:sp macro="" textlink="">
      <xdr:nvSpPr>
        <xdr:cNvPr id="33" name="Rectangle: Rounded Corners 32">
          <a:extLst>
            <a:ext uri="{FF2B5EF4-FFF2-40B4-BE49-F238E27FC236}">
              <a16:creationId xmlns:a16="http://schemas.microsoft.com/office/drawing/2014/main" id="{F23DF45F-BB55-4833-BE2E-C34F7D27B9B6}"/>
            </a:ext>
          </a:extLst>
        </xdr:cNvPr>
        <xdr:cNvSpPr/>
      </xdr:nvSpPr>
      <xdr:spPr>
        <a:xfrm>
          <a:off x="1744438" y="6003469"/>
          <a:ext cx="2201634"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400" b="1">
              <a:solidFill>
                <a:schemeClr val="tx1"/>
              </a:solidFill>
              <a:latin typeface="Arial" panose="020B0604020202020204" pitchFamily="34" charset="0"/>
              <a:cs typeface="Arial" panose="020B0604020202020204" pitchFamily="34" charset="0"/>
            </a:rPr>
            <a:t>120%</a:t>
          </a:r>
          <a:r>
            <a:rPr lang="en-PH" sz="1400" b="1" baseline="0">
              <a:solidFill>
                <a:schemeClr val="tx1"/>
              </a:solidFill>
              <a:latin typeface="Arial" panose="020B0604020202020204" pitchFamily="34" charset="0"/>
              <a:cs typeface="Arial" panose="020B0604020202020204" pitchFamily="34" charset="0"/>
            </a:rPr>
            <a:t> Increased</a:t>
          </a:r>
          <a:endParaRPr lang="en-PH" sz="1400" b="1">
            <a:solidFill>
              <a:schemeClr val="tx1"/>
            </a:solidFill>
            <a:latin typeface="Arial" panose="020B0604020202020204" pitchFamily="34" charset="0"/>
            <a:cs typeface="Arial" panose="020B0604020202020204" pitchFamily="34" charset="0"/>
          </a:endParaRPr>
        </a:p>
      </xdr:txBody>
    </xdr:sp>
    <xdr:clientData/>
  </xdr:twoCellAnchor>
  <xdr:twoCellAnchor>
    <xdr:from>
      <xdr:col>13</xdr:col>
      <xdr:colOff>356507</xdr:colOff>
      <xdr:row>19</xdr:row>
      <xdr:rowOff>166006</xdr:rowOff>
    </xdr:from>
    <xdr:to>
      <xdr:col>16</xdr:col>
      <xdr:colOff>190501</xdr:colOff>
      <xdr:row>21</xdr:row>
      <xdr:rowOff>152399</xdr:rowOff>
    </xdr:to>
    <xdr:sp macro="" textlink="">
      <xdr:nvSpPr>
        <xdr:cNvPr id="36" name="Rectangle: Rounded Corners 35">
          <a:extLst>
            <a:ext uri="{FF2B5EF4-FFF2-40B4-BE49-F238E27FC236}">
              <a16:creationId xmlns:a16="http://schemas.microsoft.com/office/drawing/2014/main" id="{4E1FE544-1D2E-41A6-9FF5-128D8F27D7D9}"/>
            </a:ext>
          </a:extLst>
        </xdr:cNvPr>
        <xdr:cNvSpPr/>
      </xdr:nvSpPr>
      <xdr:spPr>
        <a:xfrm>
          <a:off x="8316686" y="3309256"/>
          <a:ext cx="1670958"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000" b="0">
              <a:solidFill>
                <a:schemeClr val="bg1"/>
              </a:solidFill>
              <a:latin typeface="Arial" panose="020B0604020202020204" pitchFamily="34" charset="0"/>
              <a:cs typeface="Arial" panose="020B0604020202020204" pitchFamily="34" charset="0"/>
            </a:rPr>
            <a:t>Investment</a:t>
          </a:r>
        </a:p>
      </xdr:txBody>
    </xdr:sp>
    <xdr:clientData/>
  </xdr:twoCellAnchor>
  <xdr:twoCellAnchor>
    <xdr:from>
      <xdr:col>12</xdr:col>
      <xdr:colOff>291193</xdr:colOff>
      <xdr:row>22</xdr:row>
      <xdr:rowOff>114299</xdr:rowOff>
    </xdr:from>
    <xdr:to>
      <xdr:col>17</xdr:col>
      <xdr:colOff>370113</xdr:colOff>
      <xdr:row>25</xdr:row>
      <xdr:rowOff>152400</xdr:rowOff>
    </xdr:to>
    <xdr:sp macro="" textlink="">
      <xdr:nvSpPr>
        <xdr:cNvPr id="37" name="Rectangle: Rounded Corners 36">
          <a:extLst>
            <a:ext uri="{FF2B5EF4-FFF2-40B4-BE49-F238E27FC236}">
              <a16:creationId xmlns:a16="http://schemas.microsoft.com/office/drawing/2014/main" id="{7C62E5BA-75AF-4382-A7BC-CD64560F380B}"/>
            </a:ext>
          </a:extLst>
        </xdr:cNvPr>
        <xdr:cNvSpPr/>
      </xdr:nvSpPr>
      <xdr:spPr>
        <a:xfrm>
          <a:off x="7639050" y="3829049"/>
          <a:ext cx="3140527"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0" i="0">
              <a:solidFill>
                <a:schemeClr val="bg1"/>
              </a:solidFill>
              <a:effectLst/>
              <a:latin typeface="Arial" panose="020B0604020202020204" pitchFamily="34" charset="0"/>
              <a:ea typeface="+mn-ea"/>
              <a:cs typeface="Arial" panose="020B0604020202020204" pitchFamily="34" charset="0"/>
            </a:rPr>
            <a:t> $125,937</a:t>
          </a:r>
          <a:endParaRPr lang="en-PH" sz="3200">
            <a:solidFill>
              <a:schemeClr val="bg1"/>
            </a:solidFill>
            <a:effectLst/>
            <a:latin typeface="Arial" panose="020B0604020202020204" pitchFamily="34" charset="0"/>
            <a:cs typeface="Arial" panose="020B0604020202020204" pitchFamily="34" charset="0"/>
          </a:endParaRPr>
        </a:p>
      </xdr:txBody>
    </xdr:sp>
    <xdr:clientData/>
  </xdr:twoCellAnchor>
  <xdr:twoCellAnchor>
    <xdr:from>
      <xdr:col>13</xdr:col>
      <xdr:colOff>427265</xdr:colOff>
      <xdr:row>25</xdr:row>
      <xdr:rowOff>87084</xdr:rowOff>
    </xdr:from>
    <xdr:to>
      <xdr:col>17</xdr:col>
      <xdr:colOff>179614</xdr:colOff>
      <xdr:row>27</xdr:row>
      <xdr:rowOff>73477</xdr:rowOff>
    </xdr:to>
    <xdr:sp macro="" textlink="">
      <xdr:nvSpPr>
        <xdr:cNvPr id="38" name="Rectangle: Rounded Corners 37">
          <a:extLst>
            <a:ext uri="{FF2B5EF4-FFF2-40B4-BE49-F238E27FC236}">
              <a16:creationId xmlns:a16="http://schemas.microsoft.com/office/drawing/2014/main" id="{034DD0E5-B503-4EC7-8D81-073E419656A8}"/>
            </a:ext>
          </a:extLst>
        </xdr:cNvPr>
        <xdr:cNvSpPr/>
      </xdr:nvSpPr>
      <xdr:spPr>
        <a:xfrm>
          <a:off x="8387444" y="4373334"/>
          <a:ext cx="2201634"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400" b="0">
              <a:solidFill>
                <a:schemeClr val="bg1"/>
              </a:solidFill>
              <a:latin typeface="Arial" panose="020B0604020202020204" pitchFamily="34" charset="0"/>
              <a:cs typeface="Arial" panose="020B0604020202020204" pitchFamily="34" charset="0"/>
            </a:rPr>
            <a:t>20%</a:t>
          </a:r>
          <a:r>
            <a:rPr lang="en-PH" sz="1400" b="0" baseline="0">
              <a:solidFill>
                <a:schemeClr val="bg1"/>
              </a:solidFill>
              <a:latin typeface="Arial" panose="020B0604020202020204" pitchFamily="34" charset="0"/>
              <a:cs typeface="Arial" panose="020B0604020202020204" pitchFamily="34" charset="0"/>
            </a:rPr>
            <a:t> monthly Increased</a:t>
          </a:r>
          <a:endParaRPr lang="en-PH" sz="1400" b="0">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427264</xdr:colOff>
      <xdr:row>30</xdr:row>
      <xdr:rowOff>182335</xdr:rowOff>
    </xdr:from>
    <xdr:to>
      <xdr:col>16</xdr:col>
      <xdr:colOff>136071</xdr:colOff>
      <xdr:row>32</xdr:row>
      <xdr:rowOff>168728</xdr:rowOff>
    </xdr:to>
    <xdr:sp macro="" textlink="">
      <xdr:nvSpPr>
        <xdr:cNvPr id="39" name="Rectangle: Rounded Corners 38">
          <a:extLst>
            <a:ext uri="{FF2B5EF4-FFF2-40B4-BE49-F238E27FC236}">
              <a16:creationId xmlns:a16="http://schemas.microsoft.com/office/drawing/2014/main" id="{9BCEA785-CD21-4F33-805C-5876ECD8A1B1}"/>
            </a:ext>
          </a:extLst>
        </xdr:cNvPr>
        <xdr:cNvSpPr/>
      </xdr:nvSpPr>
      <xdr:spPr>
        <a:xfrm>
          <a:off x="8387443" y="5421085"/>
          <a:ext cx="1545771"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000" b="0">
              <a:solidFill>
                <a:schemeClr val="bg1"/>
              </a:solidFill>
              <a:latin typeface="Arial" panose="020B0604020202020204" pitchFamily="34" charset="0"/>
              <a:cs typeface="Arial" panose="020B0604020202020204" pitchFamily="34" charset="0"/>
            </a:rPr>
            <a:t>Projects</a:t>
          </a:r>
        </a:p>
      </xdr:txBody>
    </xdr:sp>
    <xdr:clientData/>
  </xdr:twoCellAnchor>
  <xdr:twoCellAnchor>
    <xdr:from>
      <xdr:col>13</xdr:col>
      <xdr:colOff>122463</xdr:colOff>
      <xdr:row>34</xdr:row>
      <xdr:rowOff>21772</xdr:rowOff>
    </xdr:from>
    <xdr:to>
      <xdr:col>16</xdr:col>
      <xdr:colOff>590546</xdr:colOff>
      <xdr:row>37</xdr:row>
      <xdr:rowOff>59873</xdr:rowOff>
    </xdr:to>
    <xdr:sp macro="" textlink="">
      <xdr:nvSpPr>
        <xdr:cNvPr id="40" name="Rectangle: Rounded Corners 39">
          <a:extLst>
            <a:ext uri="{FF2B5EF4-FFF2-40B4-BE49-F238E27FC236}">
              <a16:creationId xmlns:a16="http://schemas.microsoft.com/office/drawing/2014/main" id="{407C7B8A-27EB-488B-A207-682ADC9E4886}"/>
            </a:ext>
          </a:extLst>
        </xdr:cNvPr>
        <xdr:cNvSpPr/>
      </xdr:nvSpPr>
      <xdr:spPr>
        <a:xfrm>
          <a:off x="8082642" y="6022522"/>
          <a:ext cx="2305047"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0" i="0">
              <a:solidFill>
                <a:schemeClr val="bg1"/>
              </a:solidFill>
              <a:effectLst/>
              <a:latin typeface="Arial" panose="020B0604020202020204" pitchFamily="34" charset="0"/>
              <a:ea typeface="+mn-ea"/>
              <a:cs typeface="Arial" panose="020B0604020202020204" pitchFamily="34" charset="0"/>
            </a:rPr>
            <a:t> $523,137</a:t>
          </a:r>
          <a:endParaRPr lang="en-PH" sz="3200">
            <a:solidFill>
              <a:schemeClr val="bg1"/>
            </a:solidFill>
            <a:effectLst/>
            <a:latin typeface="Arial" panose="020B0604020202020204" pitchFamily="34" charset="0"/>
            <a:cs typeface="Arial" panose="020B0604020202020204" pitchFamily="34" charset="0"/>
          </a:endParaRPr>
        </a:p>
      </xdr:txBody>
    </xdr:sp>
    <xdr:clientData/>
  </xdr:twoCellAnchor>
  <xdr:twoCellAnchor>
    <xdr:from>
      <xdr:col>13</xdr:col>
      <xdr:colOff>402774</xdr:colOff>
      <xdr:row>37</xdr:row>
      <xdr:rowOff>21770</xdr:rowOff>
    </xdr:from>
    <xdr:to>
      <xdr:col>17</xdr:col>
      <xdr:colOff>381001</xdr:colOff>
      <xdr:row>39</xdr:row>
      <xdr:rowOff>8163</xdr:rowOff>
    </xdr:to>
    <xdr:sp macro="" textlink="">
      <xdr:nvSpPr>
        <xdr:cNvPr id="41" name="Rectangle: Rounded Corners 40">
          <a:extLst>
            <a:ext uri="{FF2B5EF4-FFF2-40B4-BE49-F238E27FC236}">
              <a16:creationId xmlns:a16="http://schemas.microsoft.com/office/drawing/2014/main" id="{E3B24BE1-5A7E-4A79-89D7-0683C948C7D1}"/>
            </a:ext>
          </a:extLst>
        </xdr:cNvPr>
        <xdr:cNvSpPr/>
      </xdr:nvSpPr>
      <xdr:spPr>
        <a:xfrm>
          <a:off x="8362953" y="6594020"/>
          <a:ext cx="2427512"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400" b="0">
              <a:solidFill>
                <a:schemeClr val="bg1"/>
              </a:solidFill>
              <a:latin typeface="Arial" panose="020B0604020202020204" pitchFamily="34" charset="0"/>
              <a:cs typeface="Arial" panose="020B0604020202020204" pitchFamily="34" charset="0"/>
            </a:rPr>
            <a:t>37%</a:t>
          </a:r>
          <a:r>
            <a:rPr lang="en-PH" sz="1400" b="0" baseline="0">
              <a:solidFill>
                <a:schemeClr val="bg1"/>
              </a:solidFill>
              <a:latin typeface="Arial" panose="020B0604020202020204" pitchFamily="34" charset="0"/>
              <a:cs typeface="Arial" panose="020B0604020202020204" pitchFamily="34" charset="0"/>
            </a:rPr>
            <a:t> Quarterly Increased</a:t>
          </a:r>
          <a:endParaRPr lang="en-PH" sz="1400" b="0">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443592</xdr:colOff>
      <xdr:row>42</xdr:row>
      <xdr:rowOff>21770</xdr:rowOff>
    </xdr:from>
    <xdr:to>
      <xdr:col>17</xdr:col>
      <xdr:colOff>429984</xdr:colOff>
      <xdr:row>44</xdr:row>
      <xdr:rowOff>8163</xdr:rowOff>
    </xdr:to>
    <xdr:sp macro="" textlink="">
      <xdr:nvSpPr>
        <xdr:cNvPr id="45" name="Rectangle: Rounded Corners 44">
          <a:extLst>
            <a:ext uri="{FF2B5EF4-FFF2-40B4-BE49-F238E27FC236}">
              <a16:creationId xmlns:a16="http://schemas.microsoft.com/office/drawing/2014/main" id="{B9E6926E-4AFE-4F1B-8B6F-C4417EC841F6}"/>
            </a:ext>
          </a:extLst>
        </xdr:cNvPr>
        <xdr:cNvSpPr/>
      </xdr:nvSpPr>
      <xdr:spPr>
        <a:xfrm>
          <a:off x="8403771" y="7546520"/>
          <a:ext cx="2435677"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000" b="0">
              <a:solidFill>
                <a:schemeClr val="bg1"/>
              </a:solidFill>
              <a:latin typeface="Arial" panose="020B0604020202020204" pitchFamily="34" charset="0"/>
              <a:cs typeface="Arial" panose="020B0604020202020204" pitchFamily="34" charset="0"/>
            </a:rPr>
            <a:t>Sales</a:t>
          </a:r>
        </a:p>
      </xdr:txBody>
    </xdr:sp>
    <xdr:clientData/>
  </xdr:twoCellAnchor>
  <xdr:twoCellAnchor>
    <xdr:from>
      <xdr:col>13</xdr:col>
      <xdr:colOff>111577</xdr:colOff>
      <xdr:row>45</xdr:row>
      <xdr:rowOff>160563</xdr:rowOff>
    </xdr:from>
    <xdr:to>
      <xdr:col>16</xdr:col>
      <xdr:colOff>579660</xdr:colOff>
      <xdr:row>49</xdr:row>
      <xdr:rowOff>8164</xdr:rowOff>
    </xdr:to>
    <xdr:sp macro="" textlink="">
      <xdr:nvSpPr>
        <xdr:cNvPr id="46" name="Rectangle: Rounded Corners 45">
          <a:extLst>
            <a:ext uri="{FF2B5EF4-FFF2-40B4-BE49-F238E27FC236}">
              <a16:creationId xmlns:a16="http://schemas.microsoft.com/office/drawing/2014/main" id="{1AC11C46-72BC-41A2-B779-2E866A52721B}"/>
            </a:ext>
          </a:extLst>
        </xdr:cNvPr>
        <xdr:cNvSpPr/>
      </xdr:nvSpPr>
      <xdr:spPr>
        <a:xfrm>
          <a:off x="8071756" y="8256813"/>
          <a:ext cx="2305047"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0" i="0">
              <a:solidFill>
                <a:schemeClr val="bg1"/>
              </a:solidFill>
              <a:effectLst/>
              <a:latin typeface="Arial" panose="020B0604020202020204" pitchFamily="34" charset="0"/>
              <a:ea typeface="+mn-ea"/>
              <a:cs typeface="Arial" panose="020B0604020202020204" pitchFamily="34" charset="0"/>
            </a:rPr>
            <a:t> $834,268</a:t>
          </a:r>
          <a:endParaRPr lang="en-PH" sz="3200">
            <a:solidFill>
              <a:schemeClr val="bg1"/>
            </a:solidFill>
            <a:effectLst/>
            <a:latin typeface="Arial" panose="020B0604020202020204" pitchFamily="34" charset="0"/>
            <a:cs typeface="Arial" panose="020B0604020202020204" pitchFamily="34" charset="0"/>
          </a:endParaRPr>
        </a:p>
      </xdr:txBody>
    </xdr:sp>
    <xdr:clientData/>
  </xdr:twoCellAnchor>
  <xdr:twoCellAnchor>
    <xdr:from>
      <xdr:col>13</xdr:col>
      <xdr:colOff>378280</xdr:colOff>
      <xdr:row>48</xdr:row>
      <xdr:rowOff>92526</xdr:rowOff>
    </xdr:from>
    <xdr:to>
      <xdr:col>17</xdr:col>
      <xdr:colOff>356507</xdr:colOff>
      <xdr:row>50</xdr:row>
      <xdr:rowOff>78919</xdr:rowOff>
    </xdr:to>
    <xdr:sp macro="" textlink="">
      <xdr:nvSpPr>
        <xdr:cNvPr id="47" name="Rectangle: Rounded Corners 46">
          <a:extLst>
            <a:ext uri="{FF2B5EF4-FFF2-40B4-BE49-F238E27FC236}">
              <a16:creationId xmlns:a16="http://schemas.microsoft.com/office/drawing/2014/main" id="{C9191968-9C91-4CB3-B9FD-64924B582A1A}"/>
            </a:ext>
          </a:extLst>
        </xdr:cNvPr>
        <xdr:cNvSpPr/>
      </xdr:nvSpPr>
      <xdr:spPr>
        <a:xfrm>
          <a:off x="8338459" y="8760276"/>
          <a:ext cx="2427512"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400" b="0">
              <a:solidFill>
                <a:schemeClr val="bg1"/>
              </a:solidFill>
              <a:latin typeface="Arial" panose="020B0604020202020204" pitchFamily="34" charset="0"/>
              <a:cs typeface="Arial" panose="020B0604020202020204" pitchFamily="34" charset="0"/>
            </a:rPr>
            <a:t>38</a:t>
          </a:r>
          <a:r>
            <a:rPr lang="en-PH" sz="1400" b="0" baseline="0">
              <a:solidFill>
                <a:schemeClr val="bg1"/>
              </a:solidFill>
              <a:latin typeface="Arial" panose="020B0604020202020204" pitchFamily="34" charset="0"/>
              <a:cs typeface="Arial" panose="020B0604020202020204" pitchFamily="34" charset="0"/>
            </a:rPr>
            <a:t>% Yearly Increased</a:t>
          </a:r>
          <a:endParaRPr lang="en-PH" sz="1400" b="0">
            <a:solidFill>
              <a:schemeClr val="bg1"/>
            </a:solidFill>
            <a:latin typeface="Arial" panose="020B0604020202020204" pitchFamily="34" charset="0"/>
            <a:cs typeface="Arial" panose="020B0604020202020204" pitchFamily="34" charset="0"/>
          </a:endParaRPr>
        </a:p>
      </xdr:txBody>
    </xdr:sp>
    <xdr:clientData/>
  </xdr:twoCellAnchor>
  <xdr:twoCellAnchor>
    <xdr:from>
      <xdr:col>26</xdr:col>
      <xdr:colOff>168729</xdr:colOff>
      <xdr:row>19</xdr:row>
      <xdr:rowOff>59870</xdr:rowOff>
    </xdr:from>
    <xdr:to>
      <xdr:col>28</xdr:col>
      <xdr:colOff>557893</xdr:colOff>
      <xdr:row>21</xdr:row>
      <xdr:rowOff>46263</xdr:rowOff>
    </xdr:to>
    <xdr:sp macro="" textlink="">
      <xdr:nvSpPr>
        <xdr:cNvPr id="50" name="Rectangle: Rounded Corners 49">
          <a:extLst>
            <a:ext uri="{FF2B5EF4-FFF2-40B4-BE49-F238E27FC236}">
              <a16:creationId xmlns:a16="http://schemas.microsoft.com/office/drawing/2014/main" id="{F662BE2B-C87C-4A05-B9DD-8D3E77EF6205}"/>
            </a:ext>
          </a:extLst>
        </xdr:cNvPr>
        <xdr:cNvSpPr/>
      </xdr:nvSpPr>
      <xdr:spPr>
        <a:xfrm>
          <a:off x="16089086" y="3203120"/>
          <a:ext cx="1613807"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000" b="0">
              <a:solidFill>
                <a:schemeClr val="bg1"/>
              </a:solidFill>
              <a:latin typeface="Arial" panose="020B0604020202020204" pitchFamily="34" charset="0"/>
              <a:cs typeface="Arial" panose="020B0604020202020204" pitchFamily="34" charset="0"/>
            </a:rPr>
            <a:t>Department</a:t>
          </a:r>
        </a:p>
      </xdr:txBody>
    </xdr:sp>
    <xdr:clientData/>
  </xdr:twoCellAnchor>
  <xdr:twoCellAnchor>
    <xdr:from>
      <xdr:col>25</xdr:col>
      <xdr:colOff>525236</xdr:colOff>
      <xdr:row>22</xdr:row>
      <xdr:rowOff>76199</xdr:rowOff>
    </xdr:from>
    <xdr:to>
      <xdr:col>29</xdr:col>
      <xdr:colOff>299358</xdr:colOff>
      <xdr:row>25</xdr:row>
      <xdr:rowOff>114300</xdr:rowOff>
    </xdr:to>
    <xdr:sp macro="" textlink="">
      <xdr:nvSpPr>
        <xdr:cNvPr id="51" name="Rectangle: Rounded Corners 50">
          <a:extLst>
            <a:ext uri="{FF2B5EF4-FFF2-40B4-BE49-F238E27FC236}">
              <a16:creationId xmlns:a16="http://schemas.microsoft.com/office/drawing/2014/main" id="{5995B39A-0E20-4926-A5A7-CF8DD4CEDABC}"/>
            </a:ext>
          </a:extLst>
        </xdr:cNvPr>
        <xdr:cNvSpPr/>
      </xdr:nvSpPr>
      <xdr:spPr>
        <a:xfrm>
          <a:off x="15833272" y="3790949"/>
          <a:ext cx="2223407"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0" i="0">
              <a:solidFill>
                <a:schemeClr val="bg1"/>
              </a:solidFill>
              <a:effectLst/>
              <a:latin typeface="Arial" panose="020B0604020202020204" pitchFamily="34" charset="0"/>
              <a:ea typeface="+mn-ea"/>
              <a:cs typeface="Arial" panose="020B0604020202020204" pitchFamily="34" charset="0"/>
            </a:rPr>
            <a:t> $723,839</a:t>
          </a:r>
          <a:endParaRPr lang="en-PH" sz="3200">
            <a:solidFill>
              <a:schemeClr val="bg1"/>
            </a:solidFill>
            <a:effectLst/>
            <a:latin typeface="Arial" panose="020B0604020202020204" pitchFamily="34" charset="0"/>
            <a:cs typeface="Arial" panose="020B0604020202020204" pitchFamily="34" charset="0"/>
          </a:endParaRPr>
        </a:p>
      </xdr:txBody>
    </xdr:sp>
    <xdr:clientData/>
  </xdr:twoCellAnchor>
  <xdr:twoCellAnchor>
    <xdr:from>
      <xdr:col>26</xdr:col>
      <xdr:colOff>157844</xdr:colOff>
      <xdr:row>25</xdr:row>
      <xdr:rowOff>62591</xdr:rowOff>
    </xdr:from>
    <xdr:to>
      <xdr:col>29</xdr:col>
      <xdr:colOff>522514</xdr:colOff>
      <xdr:row>27</xdr:row>
      <xdr:rowOff>48984</xdr:rowOff>
    </xdr:to>
    <xdr:sp macro="" textlink="">
      <xdr:nvSpPr>
        <xdr:cNvPr id="52" name="Rectangle: Rounded Corners 51">
          <a:extLst>
            <a:ext uri="{FF2B5EF4-FFF2-40B4-BE49-F238E27FC236}">
              <a16:creationId xmlns:a16="http://schemas.microsoft.com/office/drawing/2014/main" id="{0D516948-8E8C-4671-8772-DEBBDD79C0EE}"/>
            </a:ext>
          </a:extLst>
        </xdr:cNvPr>
        <xdr:cNvSpPr/>
      </xdr:nvSpPr>
      <xdr:spPr>
        <a:xfrm>
          <a:off x="16078201" y="4348841"/>
          <a:ext cx="2201634"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400" b="0">
              <a:solidFill>
                <a:schemeClr val="bg1"/>
              </a:solidFill>
              <a:latin typeface="Arial" panose="020B0604020202020204" pitchFamily="34" charset="0"/>
              <a:cs typeface="Arial" panose="020B0604020202020204" pitchFamily="34" charset="0"/>
            </a:rPr>
            <a:t>40%</a:t>
          </a:r>
          <a:r>
            <a:rPr lang="en-PH" sz="1400" b="0" baseline="0">
              <a:solidFill>
                <a:schemeClr val="bg1"/>
              </a:solidFill>
              <a:latin typeface="Arial" panose="020B0604020202020204" pitchFamily="34" charset="0"/>
              <a:cs typeface="Arial" panose="020B0604020202020204" pitchFamily="34" charset="0"/>
            </a:rPr>
            <a:t> Yearly Increased</a:t>
          </a:r>
          <a:endParaRPr lang="en-PH" sz="1400" b="0">
            <a:solidFill>
              <a:schemeClr val="bg1"/>
            </a:solidFill>
            <a:latin typeface="Arial" panose="020B0604020202020204" pitchFamily="34" charset="0"/>
            <a:cs typeface="Arial" panose="020B0604020202020204" pitchFamily="34" charset="0"/>
          </a:endParaRPr>
        </a:p>
      </xdr:txBody>
    </xdr:sp>
    <xdr:clientData/>
  </xdr:twoCellAnchor>
  <xdr:twoCellAnchor>
    <xdr:from>
      <xdr:col>26</xdr:col>
      <xdr:colOff>171450</xdr:colOff>
      <xdr:row>30</xdr:row>
      <xdr:rowOff>103413</xdr:rowOff>
    </xdr:from>
    <xdr:to>
      <xdr:col>28</xdr:col>
      <xdr:colOff>560614</xdr:colOff>
      <xdr:row>32</xdr:row>
      <xdr:rowOff>89806</xdr:rowOff>
    </xdr:to>
    <xdr:sp macro="" textlink="">
      <xdr:nvSpPr>
        <xdr:cNvPr id="53" name="Rectangle: Rounded Corners 52">
          <a:extLst>
            <a:ext uri="{FF2B5EF4-FFF2-40B4-BE49-F238E27FC236}">
              <a16:creationId xmlns:a16="http://schemas.microsoft.com/office/drawing/2014/main" id="{E8E38E29-7682-4FBD-BC88-A10EF92C5A64}"/>
            </a:ext>
          </a:extLst>
        </xdr:cNvPr>
        <xdr:cNvSpPr/>
      </xdr:nvSpPr>
      <xdr:spPr>
        <a:xfrm>
          <a:off x="16091807" y="5342163"/>
          <a:ext cx="1613807"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000" b="0">
              <a:solidFill>
                <a:schemeClr val="bg1"/>
              </a:solidFill>
              <a:latin typeface="Arial" panose="020B0604020202020204" pitchFamily="34" charset="0"/>
              <a:cs typeface="Arial" panose="020B0604020202020204" pitchFamily="34" charset="0"/>
            </a:rPr>
            <a:t>Technical</a:t>
          </a:r>
        </a:p>
      </xdr:txBody>
    </xdr:sp>
    <xdr:clientData/>
  </xdr:twoCellAnchor>
  <xdr:twoCellAnchor>
    <xdr:from>
      <xdr:col>25</xdr:col>
      <xdr:colOff>527957</xdr:colOff>
      <xdr:row>33</xdr:row>
      <xdr:rowOff>119742</xdr:rowOff>
    </xdr:from>
    <xdr:to>
      <xdr:col>29</xdr:col>
      <xdr:colOff>302079</xdr:colOff>
      <xdr:row>36</xdr:row>
      <xdr:rowOff>157843</xdr:rowOff>
    </xdr:to>
    <xdr:sp macro="" textlink="">
      <xdr:nvSpPr>
        <xdr:cNvPr id="54" name="Rectangle: Rounded Corners 53">
          <a:extLst>
            <a:ext uri="{FF2B5EF4-FFF2-40B4-BE49-F238E27FC236}">
              <a16:creationId xmlns:a16="http://schemas.microsoft.com/office/drawing/2014/main" id="{5B455862-6CCC-4F09-B282-81D7BBD44731}"/>
            </a:ext>
          </a:extLst>
        </xdr:cNvPr>
        <xdr:cNvSpPr/>
      </xdr:nvSpPr>
      <xdr:spPr>
        <a:xfrm>
          <a:off x="15835993" y="5929992"/>
          <a:ext cx="2223407"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0" i="0">
              <a:solidFill>
                <a:schemeClr val="bg1"/>
              </a:solidFill>
              <a:effectLst/>
              <a:latin typeface="Arial" panose="020B0604020202020204" pitchFamily="34" charset="0"/>
              <a:ea typeface="+mn-ea"/>
              <a:cs typeface="Arial" panose="020B0604020202020204" pitchFamily="34" charset="0"/>
            </a:rPr>
            <a:t> $153,937</a:t>
          </a:r>
          <a:endParaRPr lang="en-PH" sz="3200">
            <a:solidFill>
              <a:schemeClr val="bg1"/>
            </a:solidFill>
            <a:effectLst/>
            <a:latin typeface="Arial" panose="020B0604020202020204" pitchFamily="34" charset="0"/>
            <a:cs typeface="Arial" panose="020B0604020202020204" pitchFamily="34" charset="0"/>
          </a:endParaRPr>
        </a:p>
      </xdr:txBody>
    </xdr:sp>
    <xdr:clientData/>
  </xdr:twoCellAnchor>
  <xdr:twoCellAnchor>
    <xdr:from>
      <xdr:col>26</xdr:col>
      <xdr:colOff>160565</xdr:colOff>
      <xdr:row>36</xdr:row>
      <xdr:rowOff>106134</xdr:rowOff>
    </xdr:from>
    <xdr:to>
      <xdr:col>29</xdr:col>
      <xdr:colOff>525235</xdr:colOff>
      <xdr:row>38</xdr:row>
      <xdr:rowOff>92527</xdr:rowOff>
    </xdr:to>
    <xdr:sp macro="" textlink="">
      <xdr:nvSpPr>
        <xdr:cNvPr id="55" name="Rectangle: Rounded Corners 54">
          <a:extLst>
            <a:ext uri="{FF2B5EF4-FFF2-40B4-BE49-F238E27FC236}">
              <a16:creationId xmlns:a16="http://schemas.microsoft.com/office/drawing/2014/main" id="{916F0B6D-531E-460C-A15B-73F391EE15BE}"/>
            </a:ext>
          </a:extLst>
        </xdr:cNvPr>
        <xdr:cNvSpPr/>
      </xdr:nvSpPr>
      <xdr:spPr>
        <a:xfrm>
          <a:off x="16080922" y="6487884"/>
          <a:ext cx="2201634"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400" b="0">
              <a:solidFill>
                <a:schemeClr val="bg1"/>
              </a:solidFill>
              <a:latin typeface="Arial" panose="020B0604020202020204" pitchFamily="34" charset="0"/>
              <a:cs typeface="Arial" panose="020B0604020202020204" pitchFamily="34" charset="0"/>
            </a:rPr>
            <a:t>24%</a:t>
          </a:r>
          <a:r>
            <a:rPr lang="en-PH" sz="1400" b="0" baseline="0">
              <a:solidFill>
                <a:schemeClr val="bg1"/>
              </a:solidFill>
              <a:latin typeface="Arial" panose="020B0604020202020204" pitchFamily="34" charset="0"/>
              <a:cs typeface="Arial" panose="020B0604020202020204" pitchFamily="34" charset="0"/>
            </a:rPr>
            <a:t> monthly Increased</a:t>
          </a:r>
          <a:endParaRPr lang="en-PH" sz="1400" b="0">
            <a:solidFill>
              <a:schemeClr val="bg1"/>
            </a:solidFill>
            <a:latin typeface="Arial" panose="020B0604020202020204" pitchFamily="34" charset="0"/>
            <a:cs typeface="Arial" panose="020B0604020202020204" pitchFamily="34" charset="0"/>
          </a:endParaRPr>
        </a:p>
      </xdr:txBody>
    </xdr:sp>
    <xdr:clientData/>
  </xdr:twoCellAnchor>
  <xdr:twoCellAnchor>
    <xdr:from>
      <xdr:col>26</xdr:col>
      <xdr:colOff>160564</xdr:colOff>
      <xdr:row>42</xdr:row>
      <xdr:rowOff>174170</xdr:rowOff>
    </xdr:from>
    <xdr:to>
      <xdr:col>28</xdr:col>
      <xdr:colOff>549728</xdr:colOff>
      <xdr:row>44</xdr:row>
      <xdr:rowOff>160563</xdr:rowOff>
    </xdr:to>
    <xdr:sp macro="" textlink="">
      <xdr:nvSpPr>
        <xdr:cNvPr id="56" name="Rectangle: Rounded Corners 55">
          <a:extLst>
            <a:ext uri="{FF2B5EF4-FFF2-40B4-BE49-F238E27FC236}">
              <a16:creationId xmlns:a16="http://schemas.microsoft.com/office/drawing/2014/main" id="{8049EA44-C9F7-4715-A1E9-038642BC87FF}"/>
            </a:ext>
          </a:extLst>
        </xdr:cNvPr>
        <xdr:cNvSpPr/>
      </xdr:nvSpPr>
      <xdr:spPr>
        <a:xfrm>
          <a:off x="16080921" y="7698920"/>
          <a:ext cx="1613807"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2000" b="0">
              <a:solidFill>
                <a:schemeClr val="bg1"/>
              </a:solidFill>
              <a:latin typeface="Arial" panose="020B0604020202020204" pitchFamily="34" charset="0"/>
              <a:cs typeface="Arial" panose="020B0604020202020204" pitchFamily="34" charset="0"/>
            </a:rPr>
            <a:t>Sales</a:t>
          </a:r>
        </a:p>
      </xdr:txBody>
    </xdr:sp>
    <xdr:clientData/>
  </xdr:twoCellAnchor>
  <xdr:twoCellAnchor>
    <xdr:from>
      <xdr:col>25</xdr:col>
      <xdr:colOff>517071</xdr:colOff>
      <xdr:row>45</xdr:row>
      <xdr:rowOff>190499</xdr:rowOff>
    </xdr:from>
    <xdr:to>
      <xdr:col>29</xdr:col>
      <xdr:colOff>291193</xdr:colOff>
      <xdr:row>49</xdr:row>
      <xdr:rowOff>38100</xdr:rowOff>
    </xdr:to>
    <xdr:sp macro="" textlink="">
      <xdr:nvSpPr>
        <xdr:cNvPr id="57" name="Rectangle: Rounded Corners 56">
          <a:extLst>
            <a:ext uri="{FF2B5EF4-FFF2-40B4-BE49-F238E27FC236}">
              <a16:creationId xmlns:a16="http://schemas.microsoft.com/office/drawing/2014/main" id="{87F591B3-FC8D-43B0-90E5-42F55D0F0145}"/>
            </a:ext>
          </a:extLst>
        </xdr:cNvPr>
        <xdr:cNvSpPr/>
      </xdr:nvSpPr>
      <xdr:spPr>
        <a:xfrm>
          <a:off x="15825107" y="8286749"/>
          <a:ext cx="2223407"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0" i="0">
              <a:solidFill>
                <a:schemeClr val="bg1"/>
              </a:solidFill>
              <a:effectLst/>
              <a:latin typeface="Arial" panose="020B0604020202020204" pitchFamily="34" charset="0"/>
              <a:ea typeface="+mn-ea"/>
              <a:cs typeface="Arial" panose="020B0604020202020204" pitchFamily="34" charset="0"/>
            </a:rPr>
            <a:t> $383,130</a:t>
          </a:r>
          <a:endParaRPr lang="en-PH" sz="3200">
            <a:solidFill>
              <a:schemeClr val="bg1"/>
            </a:solidFill>
            <a:effectLst/>
            <a:latin typeface="Arial" panose="020B0604020202020204" pitchFamily="34" charset="0"/>
            <a:cs typeface="Arial" panose="020B0604020202020204" pitchFamily="34" charset="0"/>
          </a:endParaRPr>
        </a:p>
      </xdr:txBody>
    </xdr:sp>
    <xdr:clientData/>
  </xdr:twoCellAnchor>
  <xdr:twoCellAnchor>
    <xdr:from>
      <xdr:col>26</xdr:col>
      <xdr:colOff>149679</xdr:colOff>
      <xdr:row>48</xdr:row>
      <xdr:rowOff>176891</xdr:rowOff>
    </xdr:from>
    <xdr:to>
      <xdr:col>29</xdr:col>
      <xdr:colOff>514349</xdr:colOff>
      <xdr:row>50</xdr:row>
      <xdr:rowOff>163284</xdr:rowOff>
    </xdr:to>
    <xdr:sp macro="" textlink="">
      <xdr:nvSpPr>
        <xdr:cNvPr id="58" name="Rectangle: Rounded Corners 57">
          <a:extLst>
            <a:ext uri="{FF2B5EF4-FFF2-40B4-BE49-F238E27FC236}">
              <a16:creationId xmlns:a16="http://schemas.microsoft.com/office/drawing/2014/main" id="{1CE558F3-835E-4F4A-90DB-BEB3EF902247}"/>
            </a:ext>
          </a:extLst>
        </xdr:cNvPr>
        <xdr:cNvSpPr/>
      </xdr:nvSpPr>
      <xdr:spPr>
        <a:xfrm>
          <a:off x="16070036" y="8844641"/>
          <a:ext cx="2201634"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400" b="0">
              <a:solidFill>
                <a:schemeClr val="bg1"/>
              </a:solidFill>
              <a:latin typeface="Arial" panose="020B0604020202020204" pitchFamily="34" charset="0"/>
              <a:cs typeface="Arial" panose="020B0604020202020204" pitchFamily="34" charset="0"/>
            </a:rPr>
            <a:t>20%</a:t>
          </a:r>
          <a:r>
            <a:rPr lang="en-PH" sz="1400" b="0" baseline="0">
              <a:solidFill>
                <a:schemeClr val="bg1"/>
              </a:solidFill>
              <a:latin typeface="Arial" panose="020B0604020202020204" pitchFamily="34" charset="0"/>
              <a:cs typeface="Arial" panose="020B0604020202020204" pitchFamily="34" charset="0"/>
            </a:rPr>
            <a:t> monthly Increased</a:t>
          </a:r>
          <a:endParaRPr lang="en-PH" sz="1400" b="0">
            <a:solidFill>
              <a:schemeClr val="bg1"/>
            </a:solidFill>
            <a:latin typeface="Arial" panose="020B0604020202020204" pitchFamily="34" charset="0"/>
            <a:cs typeface="Arial" panose="020B0604020202020204" pitchFamily="34" charset="0"/>
          </a:endParaRPr>
        </a:p>
      </xdr:txBody>
    </xdr:sp>
    <xdr:clientData/>
  </xdr:twoCellAnchor>
  <xdr:twoCellAnchor>
    <xdr:from>
      <xdr:col>15</xdr:col>
      <xdr:colOff>421824</xdr:colOff>
      <xdr:row>55</xdr:row>
      <xdr:rowOff>97971</xdr:rowOff>
    </xdr:from>
    <xdr:to>
      <xdr:col>16</xdr:col>
      <xdr:colOff>421822</xdr:colOff>
      <xdr:row>58</xdr:row>
      <xdr:rowOff>125186</xdr:rowOff>
    </xdr:to>
    <xdr:sp macro="" textlink="">
      <xdr:nvSpPr>
        <xdr:cNvPr id="59" name="Rectangle: Rounded Corners 58">
          <a:extLst>
            <a:ext uri="{FF2B5EF4-FFF2-40B4-BE49-F238E27FC236}">
              <a16:creationId xmlns:a16="http://schemas.microsoft.com/office/drawing/2014/main" id="{A8586B70-090C-451A-870E-BB24237B919A}"/>
            </a:ext>
          </a:extLst>
        </xdr:cNvPr>
        <xdr:cNvSpPr/>
      </xdr:nvSpPr>
      <xdr:spPr>
        <a:xfrm>
          <a:off x="9606645" y="10099221"/>
          <a:ext cx="612320" cy="598715"/>
        </a:xfrm>
        <a:prstGeom prst="roundRect">
          <a:avLst/>
        </a:prstGeom>
        <a:solidFill>
          <a:schemeClr val="bg1"/>
        </a:solidFill>
        <a:ln>
          <a:solidFill>
            <a:schemeClr val="bg1"/>
          </a:solidFill>
        </a:ln>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solidFill>
              <a:schemeClr val="bg1"/>
            </a:solidFill>
            <a:highlight>
              <a:srgbClr val="FFF7FF"/>
            </a:highlight>
          </a:endParaRPr>
        </a:p>
      </xdr:txBody>
    </xdr:sp>
    <xdr:clientData/>
  </xdr:twoCellAnchor>
  <xdr:twoCellAnchor>
    <xdr:from>
      <xdr:col>21</xdr:col>
      <xdr:colOff>526599</xdr:colOff>
      <xdr:row>55</xdr:row>
      <xdr:rowOff>97971</xdr:rowOff>
    </xdr:from>
    <xdr:to>
      <xdr:col>22</xdr:col>
      <xdr:colOff>526598</xdr:colOff>
      <xdr:row>58</xdr:row>
      <xdr:rowOff>125186</xdr:rowOff>
    </xdr:to>
    <xdr:sp macro="" textlink="">
      <xdr:nvSpPr>
        <xdr:cNvPr id="60" name="Rectangle: Rounded Corners 59">
          <a:extLst>
            <a:ext uri="{FF2B5EF4-FFF2-40B4-BE49-F238E27FC236}">
              <a16:creationId xmlns:a16="http://schemas.microsoft.com/office/drawing/2014/main" id="{E547CC6B-3FEE-4E5E-8C5A-66DBE3DC5391}"/>
            </a:ext>
          </a:extLst>
        </xdr:cNvPr>
        <xdr:cNvSpPr/>
      </xdr:nvSpPr>
      <xdr:spPr>
        <a:xfrm>
          <a:off x="13385349" y="10099221"/>
          <a:ext cx="612320" cy="598715"/>
        </a:xfrm>
        <a:prstGeom prst="roundRect">
          <a:avLst/>
        </a:prstGeom>
        <a:solidFill>
          <a:schemeClr val="bg1"/>
        </a:solidFill>
        <a:ln>
          <a:solidFill>
            <a:schemeClr val="bg1"/>
          </a:solidFill>
        </a:ln>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solidFill>
              <a:schemeClr val="bg1"/>
            </a:solidFill>
            <a:highlight>
              <a:srgbClr val="FFF7FF"/>
            </a:highlight>
          </a:endParaRPr>
        </a:p>
      </xdr:txBody>
    </xdr:sp>
    <xdr:clientData/>
  </xdr:twoCellAnchor>
  <xdr:twoCellAnchor>
    <xdr:from>
      <xdr:col>28</xdr:col>
      <xdr:colOff>46267</xdr:colOff>
      <xdr:row>55</xdr:row>
      <xdr:rowOff>97971</xdr:rowOff>
    </xdr:from>
    <xdr:to>
      <xdr:col>29</xdr:col>
      <xdr:colOff>46266</xdr:colOff>
      <xdr:row>58</xdr:row>
      <xdr:rowOff>125186</xdr:rowOff>
    </xdr:to>
    <xdr:sp macro="" textlink="">
      <xdr:nvSpPr>
        <xdr:cNvPr id="61" name="Rectangle: Rounded Corners 60">
          <a:extLst>
            <a:ext uri="{FF2B5EF4-FFF2-40B4-BE49-F238E27FC236}">
              <a16:creationId xmlns:a16="http://schemas.microsoft.com/office/drawing/2014/main" id="{DA7D9772-3CA0-4D88-860C-1831EB532512}"/>
            </a:ext>
          </a:extLst>
        </xdr:cNvPr>
        <xdr:cNvSpPr/>
      </xdr:nvSpPr>
      <xdr:spPr>
        <a:xfrm>
          <a:off x="17191267" y="10099221"/>
          <a:ext cx="612320" cy="598715"/>
        </a:xfrm>
        <a:prstGeom prst="roundRect">
          <a:avLst/>
        </a:prstGeom>
        <a:solidFill>
          <a:schemeClr val="bg1"/>
        </a:solidFill>
        <a:ln>
          <a:solidFill>
            <a:schemeClr val="bg1"/>
          </a:solidFill>
        </a:ln>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solidFill>
              <a:schemeClr val="bg1"/>
            </a:solidFill>
            <a:highlight>
              <a:srgbClr val="FFF7FF"/>
            </a:highlight>
          </a:endParaRPr>
        </a:p>
      </xdr:txBody>
    </xdr:sp>
    <xdr:clientData/>
  </xdr:twoCellAnchor>
  <xdr:twoCellAnchor editAs="oneCell">
    <xdr:from>
      <xdr:col>15</xdr:col>
      <xdr:colOff>476250</xdr:colOff>
      <xdr:row>55</xdr:row>
      <xdr:rowOff>149678</xdr:rowOff>
    </xdr:from>
    <xdr:to>
      <xdr:col>16</xdr:col>
      <xdr:colOff>367392</xdr:colOff>
      <xdr:row>58</xdr:row>
      <xdr:rowOff>81642</xdr:rowOff>
    </xdr:to>
    <xdr:pic>
      <xdr:nvPicPr>
        <xdr:cNvPr id="63" name="Graphic 62" descr="Pie chart with solid fill">
          <a:extLst>
            <a:ext uri="{FF2B5EF4-FFF2-40B4-BE49-F238E27FC236}">
              <a16:creationId xmlns:a16="http://schemas.microsoft.com/office/drawing/2014/main" id="{5A95200F-AA96-299A-2688-85695AA3FF2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661071" y="10150928"/>
          <a:ext cx="503464" cy="503464"/>
        </a:xfrm>
        <a:prstGeom prst="rect">
          <a:avLst/>
        </a:prstGeom>
      </xdr:spPr>
    </xdr:pic>
    <xdr:clientData/>
  </xdr:twoCellAnchor>
  <xdr:twoCellAnchor editAs="oneCell">
    <xdr:from>
      <xdr:col>21</xdr:col>
      <xdr:colOff>503464</xdr:colOff>
      <xdr:row>55</xdr:row>
      <xdr:rowOff>68035</xdr:rowOff>
    </xdr:from>
    <xdr:to>
      <xdr:col>22</xdr:col>
      <xdr:colOff>530679</xdr:colOff>
      <xdr:row>58</xdr:row>
      <xdr:rowOff>136071</xdr:rowOff>
    </xdr:to>
    <xdr:pic>
      <xdr:nvPicPr>
        <xdr:cNvPr id="65" name="Graphic 64" descr="Gears with solid fill">
          <a:extLst>
            <a:ext uri="{FF2B5EF4-FFF2-40B4-BE49-F238E27FC236}">
              <a16:creationId xmlns:a16="http://schemas.microsoft.com/office/drawing/2014/main" id="{8E8C0CB5-910E-6188-6531-66C1DD9B42D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362214" y="10069285"/>
          <a:ext cx="639536" cy="639536"/>
        </a:xfrm>
        <a:prstGeom prst="rect">
          <a:avLst/>
        </a:prstGeom>
      </xdr:spPr>
    </xdr:pic>
    <xdr:clientData/>
  </xdr:twoCellAnchor>
  <xdr:twoCellAnchor editAs="oneCell">
    <xdr:from>
      <xdr:col>28</xdr:col>
      <xdr:colOff>136071</xdr:colOff>
      <xdr:row>55</xdr:row>
      <xdr:rowOff>81642</xdr:rowOff>
    </xdr:from>
    <xdr:to>
      <xdr:col>28</xdr:col>
      <xdr:colOff>517071</xdr:colOff>
      <xdr:row>58</xdr:row>
      <xdr:rowOff>122463</xdr:rowOff>
    </xdr:to>
    <xdr:pic>
      <xdr:nvPicPr>
        <xdr:cNvPr id="67" name="Graphic 66" descr="Coins with solid fill">
          <a:extLst>
            <a:ext uri="{FF2B5EF4-FFF2-40B4-BE49-F238E27FC236}">
              <a16:creationId xmlns:a16="http://schemas.microsoft.com/office/drawing/2014/main" id="{A8F6426E-B012-5F11-002D-E4A98E50D04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281071" y="10082892"/>
          <a:ext cx="381000" cy="612321"/>
        </a:xfrm>
        <a:prstGeom prst="rect">
          <a:avLst/>
        </a:prstGeom>
      </xdr:spPr>
    </xdr:pic>
    <xdr:clientData/>
  </xdr:twoCellAnchor>
  <xdr:twoCellAnchor>
    <xdr:from>
      <xdr:col>16</xdr:col>
      <xdr:colOff>462644</xdr:colOff>
      <xdr:row>56</xdr:row>
      <xdr:rowOff>2720</xdr:rowOff>
    </xdr:from>
    <xdr:to>
      <xdr:col>20</xdr:col>
      <xdr:colOff>13607</xdr:colOff>
      <xdr:row>57</xdr:row>
      <xdr:rowOff>179613</xdr:rowOff>
    </xdr:to>
    <xdr:sp macro="" textlink="">
      <xdr:nvSpPr>
        <xdr:cNvPr id="68" name="Rectangle: Rounded Corners 67">
          <a:extLst>
            <a:ext uri="{FF2B5EF4-FFF2-40B4-BE49-F238E27FC236}">
              <a16:creationId xmlns:a16="http://schemas.microsoft.com/office/drawing/2014/main" id="{61C02ED0-BA79-429C-B0E4-EF90CD2D6B02}"/>
            </a:ext>
          </a:extLst>
        </xdr:cNvPr>
        <xdr:cNvSpPr/>
      </xdr:nvSpPr>
      <xdr:spPr>
        <a:xfrm>
          <a:off x="10259787" y="10194470"/>
          <a:ext cx="2000249"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800" b="1">
              <a:solidFill>
                <a:schemeClr val="bg1"/>
              </a:solidFill>
              <a:latin typeface="Arial" panose="020B0604020202020204" pitchFamily="34" charset="0"/>
              <a:cs typeface="Arial" panose="020B0604020202020204" pitchFamily="34" charset="0"/>
            </a:rPr>
            <a:t>Current</a:t>
          </a:r>
          <a:r>
            <a:rPr lang="en-PH" sz="1800" b="1" baseline="0">
              <a:solidFill>
                <a:schemeClr val="bg1"/>
              </a:solidFill>
              <a:latin typeface="Arial" panose="020B0604020202020204" pitchFamily="34" charset="0"/>
              <a:cs typeface="Arial" panose="020B0604020202020204" pitchFamily="34" charset="0"/>
            </a:rPr>
            <a:t> Status</a:t>
          </a:r>
          <a:endParaRPr lang="en-PH"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23</xdr:col>
      <xdr:colOff>16330</xdr:colOff>
      <xdr:row>56</xdr:row>
      <xdr:rowOff>46263</xdr:rowOff>
    </xdr:from>
    <xdr:to>
      <xdr:col>26</xdr:col>
      <xdr:colOff>179615</xdr:colOff>
      <xdr:row>58</xdr:row>
      <xdr:rowOff>32656</xdr:rowOff>
    </xdr:to>
    <xdr:sp macro="" textlink="">
      <xdr:nvSpPr>
        <xdr:cNvPr id="69" name="Rectangle: Rounded Corners 68">
          <a:extLst>
            <a:ext uri="{FF2B5EF4-FFF2-40B4-BE49-F238E27FC236}">
              <a16:creationId xmlns:a16="http://schemas.microsoft.com/office/drawing/2014/main" id="{E889E816-92E3-4BAF-886D-595CE670C3F5}"/>
            </a:ext>
          </a:extLst>
        </xdr:cNvPr>
        <xdr:cNvSpPr/>
      </xdr:nvSpPr>
      <xdr:spPr>
        <a:xfrm>
          <a:off x="14099723" y="10238013"/>
          <a:ext cx="2000249"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800" b="1">
              <a:solidFill>
                <a:schemeClr val="bg1"/>
              </a:solidFill>
              <a:latin typeface="Arial" panose="020B0604020202020204" pitchFamily="34" charset="0"/>
              <a:cs typeface="Arial" panose="020B0604020202020204" pitchFamily="34" charset="0"/>
            </a:rPr>
            <a:t>Total</a:t>
          </a:r>
          <a:r>
            <a:rPr lang="en-PH" sz="1800" b="1" baseline="0">
              <a:solidFill>
                <a:schemeClr val="bg1"/>
              </a:solidFill>
              <a:latin typeface="Arial" panose="020B0604020202020204" pitchFamily="34" charset="0"/>
              <a:cs typeface="Arial" panose="020B0604020202020204" pitchFamily="34" charset="0"/>
            </a:rPr>
            <a:t> Projects</a:t>
          </a:r>
          <a:endParaRPr lang="en-PH"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29</xdr:col>
      <xdr:colOff>87088</xdr:colOff>
      <xdr:row>56</xdr:row>
      <xdr:rowOff>21770</xdr:rowOff>
    </xdr:from>
    <xdr:to>
      <xdr:col>32</xdr:col>
      <xdr:colOff>250372</xdr:colOff>
      <xdr:row>58</xdr:row>
      <xdr:rowOff>8163</xdr:rowOff>
    </xdr:to>
    <xdr:sp macro="" textlink="">
      <xdr:nvSpPr>
        <xdr:cNvPr id="70" name="Rectangle: Rounded Corners 69">
          <a:extLst>
            <a:ext uri="{FF2B5EF4-FFF2-40B4-BE49-F238E27FC236}">
              <a16:creationId xmlns:a16="http://schemas.microsoft.com/office/drawing/2014/main" id="{69482471-5AC6-4047-B16B-4229A712AF61}"/>
            </a:ext>
          </a:extLst>
        </xdr:cNvPr>
        <xdr:cNvSpPr/>
      </xdr:nvSpPr>
      <xdr:spPr>
        <a:xfrm>
          <a:off x="17844409" y="10213520"/>
          <a:ext cx="2000249" cy="3673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800" b="1">
              <a:solidFill>
                <a:schemeClr val="bg1"/>
              </a:solidFill>
              <a:latin typeface="Arial" panose="020B0604020202020204" pitchFamily="34" charset="0"/>
              <a:cs typeface="Arial" panose="020B0604020202020204" pitchFamily="34" charset="0"/>
            </a:rPr>
            <a:t>Savings</a:t>
          </a:r>
        </a:p>
      </xdr:txBody>
    </xdr:sp>
    <xdr:clientData/>
  </xdr:twoCellAnchor>
  <xdr:twoCellAnchor>
    <xdr:from>
      <xdr:col>14</xdr:col>
      <xdr:colOff>359229</xdr:colOff>
      <xdr:row>59</xdr:row>
      <xdr:rowOff>73477</xdr:rowOff>
    </xdr:from>
    <xdr:to>
      <xdr:col>20</xdr:col>
      <xdr:colOff>190499</xdr:colOff>
      <xdr:row>62</xdr:row>
      <xdr:rowOff>111578</xdr:rowOff>
    </xdr:to>
    <xdr:sp macro="" textlink="">
      <xdr:nvSpPr>
        <xdr:cNvPr id="71" name="Rectangle: Rounded Corners 70">
          <a:extLst>
            <a:ext uri="{FF2B5EF4-FFF2-40B4-BE49-F238E27FC236}">
              <a16:creationId xmlns:a16="http://schemas.microsoft.com/office/drawing/2014/main" id="{5176BE1A-CE63-4191-BE06-80656D4A24D9}"/>
            </a:ext>
          </a:extLst>
        </xdr:cNvPr>
        <xdr:cNvSpPr/>
      </xdr:nvSpPr>
      <xdr:spPr>
        <a:xfrm>
          <a:off x="8931729" y="10836727"/>
          <a:ext cx="3505199"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b="0" i="0">
              <a:solidFill>
                <a:schemeClr val="bg1"/>
              </a:solidFill>
              <a:effectLst/>
              <a:latin typeface="Arial" panose="020B0604020202020204" pitchFamily="34" charset="0"/>
              <a:ea typeface="+mn-ea"/>
              <a:cs typeface="Arial" panose="020B0604020202020204" pitchFamily="34" charset="0"/>
            </a:rPr>
            <a:t> $158,232,531</a:t>
          </a:r>
          <a:endParaRPr lang="en-PH" sz="4000">
            <a:solidFill>
              <a:schemeClr val="bg1"/>
            </a:solidFill>
            <a:effectLst/>
            <a:latin typeface="Arial" panose="020B0604020202020204" pitchFamily="34" charset="0"/>
            <a:cs typeface="Arial" panose="020B0604020202020204" pitchFamily="34" charset="0"/>
          </a:endParaRPr>
        </a:p>
      </xdr:txBody>
    </xdr:sp>
    <xdr:clientData/>
  </xdr:twoCellAnchor>
  <xdr:twoCellAnchor>
    <xdr:from>
      <xdr:col>21</xdr:col>
      <xdr:colOff>307523</xdr:colOff>
      <xdr:row>59</xdr:row>
      <xdr:rowOff>62592</xdr:rowOff>
    </xdr:from>
    <xdr:to>
      <xdr:col>25</xdr:col>
      <xdr:colOff>435429</xdr:colOff>
      <xdr:row>62</xdr:row>
      <xdr:rowOff>100693</xdr:rowOff>
    </xdr:to>
    <xdr:sp macro="" textlink="">
      <xdr:nvSpPr>
        <xdr:cNvPr id="72" name="Rectangle: Rounded Corners 71">
          <a:extLst>
            <a:ext uri="{FF2B5EF4-FFF2-40B4-BE49-F238E27FC236}">
              <a16:creationId xmlns:a16="http://schemas.microsoft.com/office/drawing/2014/main" id="{79F88736-D979-4C27-BA26-F3F161013095}"/>
            </a:ext>
          </a:extLst>
        </xdr:cNvPr>
        <xdr:cNvSpPr/>
      </xdr:nvSpPr>
      <xdr:spPr>
        <a:xfrm>
          <a:off x="13166273" y="10825842"/>
          <a:ext cx="2577192"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b="0" i="0">
              <a:solidFill>
                <a:schemeClr val="bg1"/>
              </a:solidFill>
              <a:effectLst/>
              <a:latin typeface="Arial" panose="020B0604020202020204" pitchFamily="34" charset="0"/>
              <a:ea typeface="+mn-ea"/>
              <a:cs typeface="Arial" panose="020B0604020202020204" pitchFamily="34" charset="0"/>
            </a:rPr>
            <a:t> $75,343</a:t>
          </a:r>
          <a:endParaRPr lang="en-PH" sz="4000">
            <a:solidFill>
              <a:schemeClr val="bg1"/>
            </a:solidFill>
            <a:effectLst/>
            <a:latin typeface="Arial" panose="020B0604020202020204" pitchFamily="34" charset="0"/>
            <a:cs typeface="Arial" panose="020B0604020202020204" pitchFamily="34" charset="0"/>
          </a:endParaRPr>
        </a:p>
      </xdr:txBody>
    </xdr:sp>
    <xdr:clientData/>
  </xdr:twoCellAnchor>
  <xdr:twoCellAnchor>
    <xdr:from>
      <xdr:col>28</xdr:col>
      <xdr:colOff>487136</xdr:colOff>
      <xdr:row>59</xdr:row>
      <xdr:rowOff>78920</xdr:rowOff>
    </xdr:from>
    <xdr:to>
      <xdr:col>31</xdr:col>
      <xdr:colOff>13608</xdr:colOff>
      <xdr:row>62</xdr:row>
      <xdr:rowOff>117021</xdr:rowOff>
    </xdr:to>
    <xdr:sp macro="" textlink="">
      <xdr:nvSpPr>
        <xdr:cNvPr id="73" name="Rectangle: Rounded Corners 72">
          <a:extLst>
            <a:ext uri="{FF2B5EF4-FFF2-40B4-BE49-F238E27FC236}">
              <a16:creationId xmlns:a16="http://schemas.microsoft.com/office/drawing/2014/main" id="{394366D2-024A-4675-930C-CD74D37BEB7B}"/>
            </a:ext>
          </a:extLst>
        </xdr:cNvPr>
        <xdr:cNvSpPr/>
      </xdr:nvSpPr>
      <xdr:spPr>
        <a:xfrm>
          <a:off x="17632136" y="10842170"/>
          <a:ext cx="1363436" cy="6096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PH" sz="4000">
              <a:solidFill>
                <a:schemeClr val="bg1"/>
              </a:solidFill>
              <a:effectLst/>
              <a:latin typeface="Arial" panose="020B0604020202020204" pitchFamily="34" charset="0"/>
              <a:cs typeface="Arial" panose="020B0604020202020204" pitchFamily="34" charset="0"/>
            </a:rPr>
            <a:t>32%</a:t>
          </a:r>
        </a:p>
      </xdr:txBody>
    </xdr:sp>
    <xdr:clientData/>
  </xdr:twoCellAnchor>
  <xdr:twoCellAnchor>
    <xdr:from>
      <xdr:col>1</xdr:col>
      <xdr:colOff>122464</xdr:colOff>
      <xdr:row>65</xdr:row>
      <xdr:rowOff>54429</xdr:rowOff>
    </xdr:from>
    <xdr:to>
      <xdr:col>26</xdr:col>
      <xdr:colOff>367393</xdr:colOff>
      <xdr:row>69</xdr:row>
      <xdr:rowOff>122465</xdr:rowOff>
    </xdr:to>
    <xdr:sp macro="" textlink="">
      <xdr:nvSpPr>
        <xdr:cNvPr id="5121" name="Text Box 1">
          <a:extLst>
            <a:ext uri="{FF2B5EF4-FFF2-40B4-BE49-F238E27FC236}">
              <a16:creationId xmlns:a16="http://schemas.microsoft.com/office/drawing/2014/main" id="{B1FD35DB-7965-264E-0F50-DCA1544E468D}"/>
            </a:ext>
          </a:extLst>
        </xdr:cNvPr>
        <xdr:cNvSpPr txBox="1">
          <a:spLocks noChangeArrowheads="1"/>
        </xdr:cNvSpPr>
      </xdr:nvSpPr>
      <xdr:spPr bwMode="auto">
        <a:xfrm>
          <a:off x="734785" y="11960679"/>
          <a:ext cx="15552965" cy="830036"/>
        </a:xfrm>
        <a:prstGeom prst="rect">
          <a:avLst/>
        </a:prstGeom>
        <a:solidFill>
          <a:schemeClr val="tx1"/>
        </a:solidFill>
        <a:ln w="9525">
          <a:solidFill>
            <a:srgbClr val="000000"/>
          </a:solidFill>
          <a:miter lim="800000"/>
          <a:headEnd/>
          <a:tailEnd/>
        </a:ln>
      </xdr:spPr>
      <xdr:txBody>
        <a:bodyPr vertOverflow="clip" wrap="square" lIns="27432" tIns="18288" rIns="0" bIns="0" anchor="t" upright="1"/>
        <a:lstStyle/>
        <a:p>
          <a:pPr algn="l" rtl="0">
            <a:defRPr sz="1000"/>
          </a:pPr>
          <a:r>
            <a:rPr lang="en-PH" sz="1400" b="0" i="0" u="none" strike="noStrike" baseline="0">
              <a:solidFill>
                <a:schemeClr val="bg1"/>
              </a:solidFill>
              <a:latin typeface="Arial" panose="020B0604020202020204" pitchFamily="34" charset="0"/>
              <a:ea typeface="Calibri"/>
              <a:cs typeface="Arial" panose="020B0604020202020204" pitchFamily="34" charset="0"/>
            </a:rPr>
            <a:t>All figures, statistics, and numerical data presented in this document are for illustration and demonstration purposes only. They are sample values and do not represent actual or real-world data. No underlying dataset is included or referenced in this presentation.</a:t>
          </a:r>
        </a:p>
      </xdr:txBody>
    </xdr:sp>
    <xdr:clientData/>
  </xdr:twoCellAnchor>
  <xdr:twoCellAnchor editAs="oneCell">
    <xdr:from>
      <xdr:col>0</xdr:col>
      <xdr:colOff>68036</xdr:colOff>
      <xdr:row>0</xdr:row>
      <xdr:rowOff>0</xdr:rowOff>
    </xdr:from>
    <xdr:to>
      <xdr:col>1</xdr:col>
      <xdr:colOff>554355</xdr:colOff>
      <xdr:row>5</xdr:row>
      <xdr:rowOff>79760</xdr:rowOff>
    </xdr:to>
    <xdr:pic>
      <xdr:nvPicPr>
        <xdr:cNvPr id="76" name="Picture 75" descr="Orca outline">
          <a:extLst>
            <a:ext uri="{FF2B5EF4-FFF2-40B4-BE49-F238E27FC236}">
              <a16:creationId xmlns:a16="http://schemas.microsoft.com/office/drawing/2014/main" id="{89D16961-0D20-4D8F-9751-1F95C43134CE}"/>
            </a:ext>
          </a:extLst>
        </xdr:cNvPr>
        <xdr:cNvPicPr>
          <a:picLocks noChangeAspect="1"/>
        </xdr:cNvPicPr>
      </xdr:nvPicPr>
      <xdr:blipFill>
        <a:blip xmlns:r="http://schemas.openxmlformats.org/officeDocument/2006/relationships" r:embed="rId13">
          <a:lum bright="70000" contrast="-70000"/>
        </a:blip>
        <a:stretch>
          <a:fillRect/>
        </a:stretch>
      </xdr:blipFill>
      <xdr:spPr>
        <a:xfrm>
          <a:off x="68036" y="0"/>
          <a:ext cx="1098640" cy="6920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vil" refreshedDate="45956.099574652777" createdVersion="8" refreshedVersion="8" minRefreshableVersion="3" recordCount="3116" xr:uid="{3BD7C3D1-8057-47E2-A538-86A514628C25}">
  <cacheSource type="worksheet">
    <worksheetSource ref="T1:AD1048576" sheet="Dataset"/>
  </cacheSource>
  <cacheFields count="11">
    <cacheField name="Order Number" numFmtId="0">
      <sharedItems containsBlank="1" count="6">
        <s v="AD01-9361"/>
        <s v="AD01-9362"/>
        <s v="AD01-9364"/>
        <s v="AD01-9363"/>
        <s v="AD01-9365"/>
        <m/>
      </sharedItems>
    </cacheField>
    <cacheField name="Year" numFmtId="0">
      <sharedItems containsString="0" containsBlank="1" containsNumber="1" containsInteger="1" minValue="2020" maxValue="2024" count="6">
        <n v="2020"/>
        <n v="2021"/>
        <n v="2022"/>
        <n v="2023"/>
        <n v="2024"/>
        <m/>
      </sharedItems>
    </cacheField>
    <cacheField name="Month" numFmtId="0">
      <sharedItems containsBlank="1"/>
    </cacheField>
    <cacheField name="POS" numFmtId="0">
      <sharedItems containsBlank="1" count="3">
        <s v="Website"/>
        <s v="Branches"/>
        <m/>
      </sharedItems>
    </cacheField>
    <cacheField name="Payment Method" numFmtId="0">
      <sharedItems containsBlank="1" count="3">
        <s v="Credit Card"/>
        <s v="Cash on Delivery"/>
        <m/>
      </sharedItems>
    </cacheField>
    <cacheField name="Assembly Stage" numFmtId="0">
      <sharedItems containsBlank="1"/>
    </cacheField>
    <cacheField name="Registration Status" numFmtId="0">
      <sharedItems containsBlank="1" count="3">
        <s v="Register Customer info"/>
        <s v="Non-Registered Customer info"/>
        <m/>
      </sharedItems>
    </cacheField>
    <cacheField name="Sale Status" numFmtId="0">
      <sharedItems containsBlank="1" count="3">
        <s v="Paid"/>
        <s v="Refunded"/>
        <m/>
      </sharedItems>
    </cacheField>
    <cacheField name="Delivery Type" numFmtId="0">
      <sharedItems containsBlank="1" count="4">
        <s v="Shipment"/>
        <s v="Download"/>
        <s v="Branch "/>
        <m/>
      </sharedItems>
    </cacheField>
    <cacheField name="Amount" numFmtId="0">
      <sharedItems containsString="0" containsBlank="1" containsNumber="1" containsInteger="1" minValue="127" maxValue="1111"/>
    </cacheField>
    <cacheField name="Target" numFmtId="0">
      <sharedItems containsString="0" containsBlank="1" containsNumber="1" minValue="174.07999999999998" maxValue="1588.73"/>
    </cacheField>
  </cacheFields>
  <extLst>
    <ext xmlns:x14="http://schemas.microsoft.com/office/spreadsheetml/2009/9/main" uri="{725AE2AE-9491-48be-B2B4-4EB974FC3084}">
      <x14:pivotCacheDefinition pivotCacheId="16856661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vil" refreshedDate="45956.099575115739" createdVersion="8" refreshedVersion="8" minRefreshableVersion="3" recordCount="912" xr:uid="{C24AB9D5-841E-4C88-8326-BAA7A7178599}">
  <cacheSource type="worksheet">
    <worksheetSource ref="A1:J1048576" sheet="Dataset"/>
  </cacheSource>
  <cacheFields count="10">
    <cacheField name="Year" numFmtId="0">
      <sharedItems containsString="0" containsBlank="1" containsNumber="1" containsInteger="1" minValue="2020" maxValue="2024" count="6">
        <n v="2020"/>
        <n v="2021"/>
        <n v="2022"/>
        <n v="2023"/>
        <n v="2024"/>
        <m/>
      </sharedItems>
    </cacheField>
    <cacheField name="Month" numFmtId="0">
      <sharedItems containsBlank="1" count="13">
        <s v="Jan"/>
        <s v="Feb"/>
        <s v="Mar"/>
        <s v="Apr"/>
        <s v="May"/>
        <s v="Jun"/>
        <s v="Jul"/>
        <s v="Aug"/>
        <s v="Sep"/>
        <s v="Oct"/>
        <s v="Nov"/>
        <s v="Dec"/>
        <m/>
      </sharedItems>
    </cacheField>
    <cacheField name="Income sources" numFmtId="0">
      <sharedItems containsBlank="1" count="7">
        <s v="Licensing"/>
        <s v="Renting"/>
        <s v="Subscription"/>
        <s v="Usage fees"/>
        <s v="Advertising"/>
        <s v="Asset sale"/>
        <m/>
      </sharedItems>
    </cacheField>
    <cacheField name="Income Breakdowns" numFmtId="0">
      <sharedItems containsBlank="1" count="16">
        <s v="Software Metered License"/>
        <s v="Floating License"/>
        <s v="Equipments"/>
        <s v="Prime"/>
        <s v="Renewal"/>
        <s v="Premium"/>
        <s v="New "/>
        <s v="Offices"/>
        <s v="Facebook Page"/>
        <s v="Google Ad"/>
        <s v="Company Website"/>
        <s v="Youtube Channel"/>
        <s v="Lands"/>
        <s v="Asset sale"/>
        <s v="Television Ad"/>
        <m/>
      </sharedItems>
    </cacheField>
    <cacheField name="Counts" numFmtId="0">
      <sharedItems containsString="0" containsBlank="1" containsNumber="1" minValue="2" maxValue="10368.4"/>
    </cacheField>
    <cacheField name="Income" numFmtId="0">
      <sharedItems containsString="0" containsBlank="1" containsNumber="1" minValue="100" maxValue="22000"/>
    </cacheField>
    <cacheField name="Target Income" numFmtId="0">
      <sharedItems containsString="0" containsBlank="1" containsNumber="1" minValue="112" maxValue="12480"/>
    </cacheField>
    <cacheField name="operating profit" numFmtId="0">
      <sharedItems containsString="0" containsBlank="1" containsNumber="1" minValue="20" maxValue="4400"/>
    </cacheField>
    <cacheField name="Marketing Strategies" numFmtId="0">
      <sharedItems containsBlank="1" count="3">
        <s v="B2B"/>
        <s v="B2C"/>
        <m/>
      </sharedItems>
    </cacheField>
    <cacheField name="country" numFmtId="0">
      <sharedItems containsBlank="1" count="7">
        <s v="Russia"/>
        <s v="Canada"/>
        <s v="Brazil"/>
        <s v="USA"/>
        <s v="United Kingdom"/>
        <s v="Egypt"/>
        <m/>
      </sharedItems>
    </cacheField>
  </cacheFields>
  <extLst>
    <ext xmlns:x14="http://schemas.microsoft.com/office/spreadsheetml/2009/9/main" uri="{725AE2AE-9491-48be-B2B4-4EB974FC3084}">
      <x14:pivotCacheDefinition pivotCacheId="176015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6">
  <r>
    <x v="0"/>
    <x v="0"/>
    <s v="Apr"/>
    <x v="0"/>
    <x v="0"/>
    <s v="Order assembled"/>
    <x v="0"/>
    <x v="0"/>
    <x v="0"/>
    <n v="350"/>
    <n v="500.5"/>
  </r>
  <r>
    <x v="0"/>
    <x v="0"/>
    <s v="Apr"/>
    <x v="0"/>
    <x v="0"/>
    <s v="Order assembled"/>
    <x v="0"/>
    <x v="0"/>
    <x v="0"/>
    <n v="344"/>
    <n v="491.91999999999996"/>
  </r>
  <r>
    <x v="1"/>
    <x v="0"/>
    <s v="Apr"/>
    <x v="0"/>
    <x v="0"/>
    <s v="Order assembled"/>
    <x v="0"/>
    <x v="0"/>
    <x v="1"/>
    <n v="236"/>
    <n v="337.48"/>
  </r>
  <r>
    <x v="1"/>
    <x v="0"/>
    <s v="Apr"/>
    <x v="0"/>
    <x v="0"/>
    <s v="Order assembled"/>
    <x v="0"/>
    <x v="0"/>
    <x v="1"/>
    <n v="284"/>
    <n v="406.12"/>
  </r>
  <r>
    <x v="2"/>
    <x v="0"/>
    <s v="Apr"/>
    <x v="0"/>
    <x v="0"/>
    <s v="Order assembled"/>
    <x v="0"/>
    <x v="0"/>
    <x v="1"/>
    <n v="238"/>
    <n v="340.34000000000003"/>
  </r>
  <r>
    <x v="0"/>
    <x v="0"/>
    <s v="Apr"/>
    <x v="0"/>
    <x v="0"/>
    <s v="Order assembled"/>
    <x v="0"/>
    <x v="0"/>
    <x v="1"/>
    <n v="280"/>
    <n v="400.4"/>
  </r>
  <r>
    <x v="0"/>
    <x v="0"/>
    <s v="Apr"/>
    <x v="0"/>
    <x v="0"/>
    <s v="Order assembled"/>
    <x v="0"/>
    <x v="0"/>
    <x v="1"/>
    <n v="208"/>
    <n v="297.44"/>
  </r>
  <r>
    <x v="1"/>
    <x v="0"/>
    <s v="Apr"/>
    <x v="0"/>
    <x v="0"/>
    <s v="Order assembled"/>
    <x v="0"/>
    <x v="0"/>
    <x v="0"/>
    <n v="354"/>
    <n v="526.24"/>
  </r>
  <r>
    <x v="0"/>
    <x v="0"/>
    <s v="Apr"/>
    <x v="0"/>
    <x v="0"/>
    <s v="Order assembled"/>
    <x v="0"/>
    <x v="0"/>
    <x v="0"/>
    <n v="348"/>
    <n v="526.24"/>
  </r>
  <r>
    <x v="2"/>
    <x v="0"/>
    <s v="Apr"/>
    <x v="0"/>
    <x v="0"/>
    <s v="Order assembled"/>
    <x v="0"/>
    <x v="0"/>
    <x v="0"/>
    <n v="342"/>
    <n v="526.24"/>
  </r>
  <r>
    <x v="3"/>
    <x v="0"/>
    <s v="Apr"/>
    <x v="0"/>
    <x v="0"/>
    <s v="Order assembled"/>
    <x v="0"/>
    <x v="0"/>
    <x v="1"/>
    <n v="677"/>
    <n v="968.11"/>
  </r>
  <r>
    <x v="2"/>
    <x v="0"/>
    <s v="Apr"/>
    <x v="0"/>
    <x v="0"/>
    <s v="Order assembled"/>
    <x v="0"/>
    <x v="0"/>
    <x v="1"/>
    <n v="710"/>
    <n v="1015.3"/>
  </r>
  <r>
    <x v="1"/>
    <x v="0"/>
    <s v="Apr"/>
    <x v="0"/>
    <x v="0"/>
    <s v="Order assembled"/>
    <x v="0"/>
    <x v="0"/>
    <x v="1"/>
    <n v="763"/>
    <n v="1091.0899999999999"/>
  </r>
  <r>
    <x v="1"/>
    <x v="0"/>
    <s v="Apr"/>
    <x v="0"/>
    <x v="0"/>
    <s v="Order assembled"/>
    <x v="0"/>
    <x v="0"/>
    <x v="0"/>
    <n v="351"/>
    <n v="501.93"/>
  </r>
  <r>
    <x v="2"/>
    <x v="0"/>
    <s v="Apr"/>
    <x v="0"/>
    <x v="0"/>
    <s v="Order assembled"/>
    <x v="0"/>
    <x v="0"/>
    <x v="0"/>
    <n v="345"/>
    <n v="493.35"/>
  </r>
  <r>
    <x v="0"/>
    <x v="0"/>
    <s v="Apr"/>
    <x v="0"/>
    <x v="0"/>
    <s v="Order assembled"/>
    <x v="0"/>
    <x v="0"/>
    <x v="0"/>
    <n v="339"/>
    <n v="484.77"/>
  </r>
  <r>
    <x v="1"/>
    <x v="0"/>
    <s v="Apr"/>
    <x v="0"/>
    <x v="0"/>
    <s v="Order assembled"/>
    <x v="0"/>
    <x v="0"/>
    <x v="1"/>
    <n v="237"/>
    <n v="338.90999999999997"/>
  </r>
  <r>
    <x v="1"/>
    <x v="0"/>
    <s v="Apr"/>
    <x v="0"/>
    <x v="0"/>
    <s v="Order assembled"/>
    <x v="0"/>
    <x v="0"/>
    <x v="1"/>
    <n v="749"/>
    <n v="526.24"/>
  </r>
  <r>
    <x v="3"/>
    <x v="0"/>
    <s v="Apr"/>
    <x v="0"/>
    <x v="0"/>
    <s v="Order assembled"/>
    <x v="0"/>
    <x v="0"/>
    <x v="1"/>
    <n v="803"/>
    <n v="526.24"/>
  </r>
  <r>
    <x v="0"/>
    <x v="0"/>
    <s v="Apr"/>
    <x v="0"/>
    <x v="0"/>
    <s v="Order assembled"/>
    <x v="0"/>
    <x v="0"/>
    <x v="1"/>
    <n v="235"/>
    <n v="336.05"/>
  </r>
  <r>
    <x v="0"/>
    <x v="0"/>
    <s v="Apr"/>
    <x v="0"/>
    <x v="0"/>
    <s v="Order assembled"/>
    <x v="0"/>
    <x v="0"/>
    <x v="1"/>
    <n v="283"/>
    <n v="404.69"/>
  </r>
  <r>
    <x v="2"/>
    <x v="0"/>
    <s v="Apr"/>
    <x v="0"/>
    <x v="0"/>
    <s v="Order assembled"/>
    <x v="0"/>
    <x v="0"/>
    <x v="1"/>
    <n v="211"/>
    <n v="301.73"/>
  </r>
  <r>
    <x v="0"/>
    <x v="0"/>
    <s v="Apr"/>
    <x v="0"/>
    <x v="0"/>
    <s v="Order assembled"/>
    <x v="0"/>
    <x v="0"/>
    <x v="0"/>
    <n v="876"/>
    <n v="1252.68"/>
  </r>
  <r>
    <x v="0"/>
    <x v="0"/>
    <s v="Apr"/>
    <x v="0"/>
    <x v="0"/>
    <s v="Order assembled"/>
    <x v="0"/>
    <x v="0"/>
    <x v="0"/>
    <n v="877"/>
    <n v="1254.1100000000001"/>
  </r>
  <r>
    <x v="0"/>
    <x v="0"/>
    <s v="Apr"/>
    <x v="0"/>
    <x v="0"/>
    <s v="Order assembled"/>
    <x v="0"/>
    <x v="0"/>
    <x v="0"/>
    <n v="878"/>
    <n v="1255.54"/>
  </r>
  <r>
    <x v="2"/>
    <x v="0"/>
    <s v="Apr"/>
    <x v="0"/>
    <x v="0"/>
    <s v="Order assembled"/>
    <x v="0"/>
    <x v="0"/>
    <x v="1"/>
    <n v="281"/>
    <n v="401.83"/>
  </r>
  <r>
    <x v="1"/>
    <x v="0"/>
    <s v="Apr"/>
    <x v="0"/>
    <x v="0"/>
    <s v="Order assembled"/>
    <x v="0"/>
    <x v="0"/>
    <x v="1"/>
    <n v="772"/>
    <n v="1103.96"/>
  </r>
  <r>
    <x v="0"/>
    <x v="0"/>
    <s v="Aug"/>
    <x v="0"/>
    <x v="0"/>
    <s v="Order assembled"/>
    <x v="0"/>
    <x v="0"/>
    <x v="0"/>
    <n v="290"/>
    <n v="414.7"/>
  </r>
  <r>
    <x v="0"/>
    <x v="0"/>
    <s v="Aug"/>
    <x v="0"/>
    <x v="0"/>
    <s v="Order assembled"/>
    <x v="0"/>
    <x v="0"/>
    <x v="0"/>
    <n v="284"/>
    <n v="406.12"/>
  </r>
  <r>
    <x v="4"/>
    <x v="0"/>
    <s v="Aug"/>
    <x v="0"/>
    <x v="0"/>
    <s v="Order assembled"/>
    <x v="0"/>
    <x v="0"/>
    <x v="0"/>
    <n v="278"/>
    <n v="397.53999999999996"/>
  </r>
  <r>
    <x v="1"/>
    <x v="0"/>
    <s v="Aug"/>
    <x v="0"/>
    <x v="0"/>
    <s v="Order assembled"/>
    <x v="0"/>
    <x v="0"/>
    <x v="1"/>
    <n v="212"/>
    <n v="303.15999999999997"/>
  </r>
  <r>
    <x v="0"/>
    <x v="0"/>
    <s v="Aug"/>
    <x v="0"/>
    <x v="0"/>
    <s v="Order assembled"/>
    <x v="0"/>
    <x v="0"/>
    <x v="1"/>
    <n v="260"/>
    <n v="371.8"/>
  </r>
  <r>
    <x v="0"/>
    <x v="0"/>
    <s v="Aug"/>
    <x v="0"/>
    <x v="0"/>
    <s v="Order assembled"/>
    <x v="0"/>
    <x v="0"/>
    <x v="1"/>
    <n v="188"/>
    <n v="268.84000000000003"/>
  </r>
  <r>
    <x v="2"/>
    <x v="0"/>
    <s v="Aug"/>
    <x v="0"/>
    <x v="0"/>
    <s v="Order assembled"/>
    <x v="0"/>
    <x v="0"/>
    <x v="1"/>
    <n v="214"/>
    <n v="306.02"/>
  </r>
  <r>
    <x v="1"/>
    <x v="0"/>
    <s v="Aug"/>
    <x v="0"/>
    <x v="0"/>
    <s v="Order assembled"/>
    <x v="0"/>
    <x v="0"/>
    <x v="1"/>
    <n v="262"/>
    <n v="374.65999999999997"/>
  </r>
  <r>
    <x v="2"/>
    <x v="0"/>
    <s v="Aug"/>
    <x v="0"/>
    <x v="0"/>
    <s v="Order assembled"/>
    <x v="0"/>
    <x v="0"/>
    <x v="1"/>
    <n v="190"/>
    <n v="271.7"/>
  </r>
  <r>
    <x v="3"/>
    <x v="0"/>
    <s v="Aug"/>
    <x v="0"/>
    <x v="0"/>
    <s v="Order assembled"/>
    <x v="0"/>
    <x v="0"/>
    <x v="1"/>
    <n v="288"/>
    <n v="526.24"/>
  </r>
  <r>
    <x v="2"/>
    <x v="0"/>
    <s v="Aug"/>
    <x v="0"/>
    <x v="0"/>
    <s v="Order assembled"/>
    <x v="0"/>
    <x v="0"/>
    <x v="1"/>
    <n v="282"/>
    <n v="526.24"/>
  </r>
  <r>
    <x v="0"/>
    <x v="0"/>
    <s v="Aug"/>
    <x v="0"/>
    <x v="0"/>
    <s v="Order assembled"/>
    <x v="0"/>
    <x v="0"/>
    <x v="1"/>
    <n v="276"/>
    <n v="526.24"/>
  </r>
  <r>
    <x v="0"/>
    <x v="0"/>
    <s v="Aug"/>
    <x v="0"/>
    <x v="0"/>
    <s v="Order assembled"/>
    <x v="0"/>
    <x v="0"/>
    <x v="1"/>
    <n v="680"/>
    <n v="972.4"/>
  </r>
  <r>
    <x v="2"/>
    <x v="0"/>
    <s v="Aug"/>
    <x v="0"/>
    <x v="0"/>
    <s v="Order assembled"/>
    <x v="0"/>
    <x v="0"/>
    <x v="1"/>
    <n v="767"/>
    <n v="1096.81"/>
  </r>
  <r>
    <x v="1"/>
    <x v="0"/>
    <s v="Aug"/>
    <x v="0"/>
    <x v="0"/>
    <s v="Order assembled"/>
    <x v="0"/>
    <x v="0"/>
    <x v="1"/>
    <n v="285"/>
    <n v="407.55"/>
  </r>
  <r>
    <x v="0"/>
    <x v="0"/>
    <s v="Aug"/>
    <x v="0"/>
    <x v="0"/>
    <s v="Order assembled"/>
    <x v="0"/>
    <x v="0"/>
    <x v="1"/>
    <n v="279"/>
    <n v="398.97"/>
  </r>
  <r>
    <x v="2"/>
    <x v="0"/>
    <s v="Aug"/>
    <x v="0"/>
    <x v="0"/>
    <s v="Order assembled"/>
    <x v="0"/>
    <x v="0"/>
    <x v="1"/>
    <n v="213"/>
    <n v="304.59000000000003"/>
  </r>
  <r>
    <x v="2"/>
    <x v="0"/>
    <s v="Aug"/>
    <x v="0"/>
    <x v="0"/>
    <s v="Order assembled"/>
    <x v="0"/>
    <x v="0"/>
    <x v="1"/>
    <n v="753"/>
    <n v="526.24"/>
  </r>
  <r>
    <x v="0"/>
    <x v="0"/>
    <s v="Aug"/>
    <x v="0"/>
    <x v="0"/>
    <s v="Order assembled"/>
    <x v="0"/>
    <x v="0"/>
    <x v="1"/>
    <n v="806"/>
    <n v="526.24"/>
  </r>
  <r>
    <x v="2"/>
    <x v="0"/>
    <s v="Aug"/>
    <x v="0"/>
    <x v="0"/>
    <s v="Order assembled"/>
    <x v="0"/>
    <x v="0"/>
    <x v="1"/>
    <n v="217"/>
    <n v="310.31"/>
  </r>
  <r>
    <x v="0"/>
    <x v="0"/>
    <s v="Aug"/>
    <x v="0"/>
    <x v="0"/>
    <s v="Order assembled"/>
    <x v="0"/>
    <x v="0"/>
    <x v="1"/>
    <n v="259"/>
    <n v="370.37"/>
  </r>
  <r>
    <x v="2"/>
    <x v="0"/>
    <s v="Aug"/>
    <x v="0"/>
    <x v="0"/>
    <s v="Order assembled"/>
    <x v="0"/>
    <x v="0"/>
    <x v="1"/>
    <n v="187"/>
    <n v="267.40999999999997"/>
  </r>
  <r>
    <x v="0"/>
    <x v="0"/>
    <s v="Aug"/>
    <x v="0"/>
    <x v="0"/>
    <s v="Order assembled"/>
    <x v="0"/>
    <x v="0"/>
    <x v="0"/>
    <n v="287"/>
    <n v="410.40999999999997"/>
  </r>
  <r>
    <x v="1"/>
    <x v="0"/>
    <s v="Aug"/>
    <x v="0"/>
    <x v="0"/>
    <s v="Order assembled"/>
    <x v="1"/>
    <x v="0"/>
    <x v="0"/>
    <n v="281"/>
    <n v="401.83"/>
  </r>
  <r>
    <x v="1"/>
    <x v="0"/>
    <s v="Aug"/>
    <x v="0"/>
    <x v="0"/>
    <s v="Order assembled"/>
    <x v="1"/>
    <x v="0"/>
    <x v="0"/>
    <n v="275"/>
    <n v="393.25"/>
  </r>
  <r>
    <x v="0"/>
    <x v="0"/>
    <s v="Aug"/>
    <x v="0"/>
    <x v="0"/>
    <s v="Order assembled"/>
    <x v="1"/>
    <x v="0"/>
    <x v="1"/>
    <n v="215"/>
    <n v="307.45"/>
  </r>
  <r>
    <x v="3"/>
    <x v="0"/>
    <s v="Aug"/>
    <x v="0"/>
    <x v="0"/>
    <s v="Order assembled"/>
    <x v="1"/>
    <x v="0"/>
    <x v="1"/>
    <n v="263"/>
    <n v="376.09000000000003"/>
  </r>
  <r>
    <x v="1"/>
    <x v="0"/>
    <s v="Aug"/>
    <x v="0"/>
    <x v="0"/>
    <s v="Order assembled"/>
    <x v="1"/>
    <x v="0"/>
    <x v="1"/>
    <n v="776"/>
    <n v="1109.68"/>
  </r>
  <r>
    <x v="0"/>
    <x v="0"/>
    <s v="Dec"/>
    <x v="0"/>
    <x v="0"/>
    <s v="Order assembled"/>
    <x v="1"/>
    <x v="0"/>
    <x v="0"/>
    <n v="224"/>
    <n v="526.24"/>
  </r>
  <r>
    <x v="0"/>
    <x v="0"/>
    <s v="Dec"/>
    <x v="0"/>
    <x v="0"/>
    <s v="Order assembled"/>
    <x v="1"/>
    <x v="0"/>
    <x v="0"/>
    <n v="218"/>
    <n v="526.24"/>
  </r>
  <r>
    <x v="0"/>
    <x v="0"/>
    <s v="Dec"/>
    <x v="0"/>
    <x v="0"/>
    <s v="Order assembled"/>
    <x v="1"/>
    <x v="0"/>
    <x v="0"/>
    <n v="212"/>
    <n v="526.24"/>
  </r>
  <r>
    <x v="0"/>
    <x v="0"/>
    <s v="Dec"/>
    <x v="0"/>
    <x v="0"/>
    <s v="Order assembled"/>
    <x v="1"/>
    <x v="0"/>
    <x v="1"/>
    <n v="194"/>
    <n v="277.42"/>
  </r>
  <r>
    <x v="1"/>
    <x v="0"/>
    <s v="Dec"/>
    <x v="0"/>
    <x v="0"/>
    <s v="Order assembled"/>
    <x v="1"/>
    <x v="0"/>
    <x v="1"/>
    <n v="242"/>
    <n v="346.06"/>
  </r>
  <r>
    <x v="1"/>
    <x v="0"/>
    <s v="Dec"/>
    <x v="0"/>
    <x v="0"/>
    <s v="Order assembled"/>
    <x v="1"/>
    <x v="0"/>
    <x v="1"/>
    <n v="164"/>
    <n v="234.51999999999998"/>
  </r>
  <r>
    <x v="2"/>
    <x v="0"/>
    <s v="Dec"/>
    <x v="0"/>
    <x v="0"/>
    <s v="Order assembled"/>
    <x v="1"/>
    <x v="0"/>
    <x v="1"/>
    <n v="238"/>
    <n v="340.34000000000003"/>
  </r>
  <r>
    <x v="0"/>
    <x v="0"/>
    <s v="Dec"/>
    <x v="0"/>
    <x v="0"/>
    <s v="Order assembled"/>
    <x v="1"/>
    <x v="0"/>
    <x v="1"/>
    <n v="166"/>
    <n v="237.38"/>
  </r>
  <r>
    <x v="2"/>
    <x v="0"/>
    <s v="Dec"/>
    <x v="0"/>
    <x v="0"/>
    <s v="Order assembled"/>
    <x v="1"/>
    <x v="0"/>
    <x v="0"/>
    <n v="222"/>
    <n v="526.24"/>
  </r>
  <r>
    <x v="0"/>
    <x v="0"/>
    <s v="Dec"/>
    <x v="0"/>
    <x v="0"/>
    <s v="Order assembled"/>
    <x v="1"/>
    <x v="0"/>
    <x v="0"/>
    <n v="216"/>
    <n v="526.24"/>
  </r>
  <r>
    <x v="1"/>
    <x v="0"/>
    <s v="Dec"/>
    <x v="0"/>
    <x v="0"/>
    <s v="Order assembled"/>
    <x v="1"/>
    <x v="0"/>
    <x v="1"/>
    <n v="684"/>
    <n v="978.12"/>
  </r>
  <r>
    <x v="3"/>
    <x v="0"/>
    <s v="Dec"/>
    <x v="0"/>
    <x v="0"/>
    <s v="Order assembled"/>
    <x v="1"/>
    <x v="0"/>
    <x v="1"/>
    <n v="717"/>
    <n v="1025.31"/>
  </r>
  <r>
    <x v="1"/>
    <x v="0"/>
    <s v="Dec"/>
    <x v="0"/>
    <x v="0"/>
    <s v="Order assembled"/>
    <x v="1"/>
    <x v="0"/>
    <x v="1"/>
    <n v="770"/>
    <n v="1101.0999999999999"/>
  </r>
  <r>
    <x v="1"/>
    <x v="0"/>
    <s v="Dec"/>
    <x v="0"/>
    <x v="0"/>
    <s v="Order assembled"/>
    <x v="1"/>
    <x v="0"/>
    <x v="0"/>
    <n v="225"/>
    <n v="321.75"/>
  </r>
  <r>
    <x v="3"/>
    <x v="0"/>
    <s v="Dec"/>
    <x v="0"/>
    <x v="0"/>
    <s v="Order assembled"/>
    <x v="1"/>
    <x v="0"/>
    <x v="0"/>
    <n v="219"/>
    <n v="313.17"/>
  </r>
  <r>
    <x v="2"/>
    <x v="0"/>
    <s v="Dec"/>
    <x v="0"/>
    <x v="0"/>
    <s v="Order assembled"/>
    <x v="1"/>
    <x v="0"/>
    <x v="0"/>
    <n v="213"/>
    <n v="304.59000000000003"/>
  </r>
  <r>
    <x v="1"/>
    <x v="0"/>
    <s v="Dec"/>
    <x v="0"/>
    <x v="0"/>
    <s v="Order assembled"/>
    <x v="1"/>
    <x v="0"/>
    <x v="1"/>
    <n v="195"/>
    <n v="278.85000000000002"/>
  </r>
  <r>
    <x v="1"/>
    <x v="0"/>
    <s v="Dec"/>
    <x v="0"/>
    <x v="0"/>
    <s v="Order assembled"/>
    <x v="1"/>
    <x v="0"/>
    <x v="1"/>
    <n v="810"/>
    <n v="526.24"/>
  </r>
  <r>
    <x v="0"/>
    <x v="0"/>
    <s v="Dec"/>
    <x v="0"/>
    <x v="0"/>
    <s v="Order assembled"/>
    <x v="1"/>
    <x v="0"/>
    <x v="1"/>
    <n v="193"/>
    <n v="275.99"/>
  </r>
  <r>
    <x v="2"/>
    <x v="0"/>
    <s v="Dec"/>
    <x v="0"/>
    <x v="0"/>
    <s v="Order assembled"/>
    <x v="1"/>
    <x v="0"/>
    <x v="1"/>
    <n v="241"/>
    <n v="344.63"/>
  </r>
  <r>
    <x v="0"/>
    <x v="0"/>
    <s v="Dec"/>
    <x v="0"/>
    <x v="0"/>
    <s v="Order assembled"/>
    <x v="1"/>
    <x v="0"/>
    <x v="0"/>
    <n v="221"/>
    <n v="316.02999999999997"/>
  </r>
  <r>
    <x v="1"/>
    <x v="0"/>
    <s v="Dec"/>
    <x v="0"/>
    <x v="0"/>
    <s v="Order assembled"/>
    <x v="1"/>
    <x v="0"/>
    <x v="0"/>
    <n v="215"/>
    <n v="307.45"/>
  </r>
  <r>
    <x v="1"/>
    <x v="0"/>
    <s v="Dec"/>
    <x v="0"/>
    <x v="0"/>
    <s v="Order assembled"/>
    <x v="1"/>
    <x v="0"/>
    <x v="1"/>
    <n v="191"/>
    <n v="273.13"/>
  </r>
  <r>
    <x v="0"/>
    <x v="0"/>
    <s v="Dec"/>
    <x v="0"/>
    <x v="0"/>
    <s v="Order assembled"/>
    <x v="1"/>
    <x v="0"/>
    <x v="1"/>
    <n v="239"/>
    <n v="341.77"/>
  </r>
  <r>
    <x v="0"/>
    <x v="0"/>
    <s v="Dec"/>
    <x v="0"/>
    <x v="0"/>
    <s v="Order assembled"/>
    <x v="1"/>
    <x v="0"/>
    <x v="1"/>
    <n v="779"/>
    <n v="1113.97"/>
  </r>
  <r>
    <x v="1"/>
    <x v="0"/>
    <s v="Feb"/>
    <x v="0"/>
    <x v="0"/>
    <s v="Order assembled"/>
    <x v="1"/>
    <x v="0"/>
    <x v="1"/>
    <n v="248"/>
    <n v="354.64"/>
  </r>
  <r>
    <x v="2"/>
    <x v="0"/>
    <s v="Feb"/>
    <x v="0"/>
    <x v="0"/>
    <s v="Order assembled"/>
    <x v="1"/>
    <x v="0"/>
    <x v="1"/>
    <n v="218"/>
    <n v="311.74"/>
  </r>
  <r>
    <x v="1"/>
    <x v="0"/>
    <s v="Feb"/>
    <x v="0"/>
    <x v="0"/>
    <s v="Order assembled"/>
    <x v="1"/>
    <x v="0"/>
    <x v="1"/>
    <n v="244"/>
    <n v="348.92"/>
  </r>
  <r>
    <x v="2"/>
    <x v="0"/>
    <s v="Feb"/>
    <x v="0"/>
    <x v="0"/>
    <s v="Order assembled"/>
    <x v="1"/>
    <x v="0"/>
    <x v="1"/>
    <n v="292"/>
    <n v="417.56"/>
  </r>
  <r>
    <x v="1"/>
    <x v="0"/>
    <s v="Feb"/>
    <x v="0"/>
    <x v="0"/>
    <s v="Order assembled"/>
    <x v="1"/>
    <x v="0"/>
    <x v="1"/>
    <n v="220"/>
    <n v="314.60000000000002"/>
  </r>
  <r>
    <x v="2"/>
    <x v="0"/>
    <s v="Feb"/>
    <x v="0"/>
    <x v="0"/>
    <s v="Order assembled"/>
    <x v="1"/>
    <x v="0"/>
    <x v="1"/>
    <n v="675"/>
    <n v="965.25"/>
  </r>
  <r>
    <x v="1"/>
    <x v="0"/>
    <s v="Feb"/>
    <x v="0"/>
    <x v="0"/>
    <s v="Order assembled"/>
    <x v="1"/>
    <x v="0"/>
    <x v="1"/>
    <n v="708"/>
    <n v="1012.44"/>
  </r>
  <r>
    <x v="0"/>
    <x v="0"/>
    <s v="Feb"/>
    <x v="0"/>
    <x v="0"/>
    <s v="Order assembled"/>
    <x v="1"/>
    <x v="0"/>
    <x v="1"/>
    <n v="761"/>
    <n v="1088.23"/>
  </r>
  <r>
    <x v="0"/>
    <x v="0"/>
    <s v="Feb"/>
    <x v="0"/>
    <x v="0"/>
    <s v="Order assembled"/>
    <x v="1"/>
    <x v="0"/>
    <x v="1"/>
    <n v="249"/>
    <n v="356.07"/>
  </r>
  <r>
    <x v="1"/>
    <x v="0"/>
    <s v="Feb"/>
    <x v="0"/>
    <x v="0"/>
    <s v="Order assembled"/>
    <x v="1"/>
    <x v="0"/>
    <x v="1"/>
    <n v="748"/>
    <n v="526.24"/>
  </r>
  <r>
    <x v="2"/>
    <x v="0"/>
    <s v="Feb"/>
    <x v="0"/>
    <x v="0"/>
    <s v="Order assembled"/>
    <x v="1"/>
    <x v="0"/>
    <x v="1"/>
    <n v="801"/>
    <n v="526.24"/>
  </r>
  <r>
    <x v="1"/>
    <x v="0"/>
    <s v="Feb"/>
    <x v="0"/>
    <x v="0"/>
    <s v="Order assembled"/>
    <x v="1"/>
    <x v="0"/>
    <x v="1"/>
    <n v="247"/>
    <n v="353.21"/>
  </r>
  <r>
    <x v="1"/>
    <x v="0"/>
    <s v="Feb"/>
    <x v="0"/>
    <x v="0"/>
    <s v="Order assembled"/>
    <x v="1"/>
    <x v="0"/>
    <x v="1"/>
    <n v="295"/>
    <n v="421.85"/>
  </r>
  <r>
    <x v="1"/>
    <x v="0"/>
    <s v="Feb"/>
    <x v="0"/>
    <x v="0"/>
    <s v="Order assembled"/>
    <x v="1"/>
    <x v="0"/>
    <x v="1"/>
    <n v="217"/>
    <n v="310.31"/>
  </r>
  <r>
    <x v="2"/>
    <x v="0"/>
    <s v="Feb"/>
    <x v="0"/>
    <x v="0"/>
    <s v="Order assembled"/>
    <x v="1"/>
    <x v="0"/>
    <x v="1"/>
    <n v="245"/>
    <n v="350.35"/>
  </r>
  <r>
    <x v="0"/>
    <x v="0"/>
    <s v="Feb"/>
    <x v="0"/>
    <x v="0"/>
    <s v="Order assembled"/>
    <x v="1"/>
    <x v="0"/>
    <x v="1"/>
    <n v="293"/>
    <n v="418.99"/>
  </r>
  <r>
    <x v="1"/>
    <x v="0"/>
    <s v="Feb"/>
    <x v="0"/>
    <x v="0"/>
    <s v="Order assembled"/>
    <x v="1"/>
    <x v="0"/>
    <x v="1"/>
    <n v="770"/>
    <n v="1101.0999999999999"/>
  </r>
  <r>
    <x v="0"/>
    <x v="0"/>
    <s v="Jan"/>
    <x v="0"/>
    <x v="0"/>
    <s v="Order assembled"/>
    <x v="1"/>
    <x v="0"/>
    <x v="1"/>
    <n v="254"/>
    <n v="388.62"/>
  </r>
  <r>
    <x v="0"/>
    <x v="0"/>
    <s v="Jan"/>
    <x v="0"/>
    <x v="0"/>
    <s v="Order assembled"/>
    <x v="1"/>
    <x v="0"/>
    <x v="1"/>
    <n v="296"/>
    <n v="423.28"/>
  </r>
  <r>
    <x v="2"/>
    <x v="0"/>
    <s v="Jan"/>
    <x v="0"/>
    <x v="0"/>
    <s v="Order assembled"/>
    <x v="1"/>
    <x v="0"/>
    <x v="1"/>
    <n v="224"/>
    <n v="320.32"/>
  </r>
  <r>
    <x v="1"/>
    <x v="0"/>
    <s v="Jan"/>
    <x v="0"/>
    <x v="0"/>
    <s v="Order assembled"/>
    <x v="1"/>
    <x v="0"/>
    <x v="0"/>
    <n v="370"/>
    <n v="529.1"/>
  </r>
  <r>
    <x v="1"/>
    <x v="0"/>
    <s v="Jan"/>
    <x v="0"/>
    <x v="0"/>
    <s v="Order assembled"/>
    <x v="1"/>
    <x v="0"/>
    <x v="1"/>
    <n v="250"/>
    <n v="357.5"/>
  </r>
  <r>
    <x v="1"/>
    <x v="0"/>
    <s v="Jan"/>
    <x v="0"/>
    <x v="0"/>
    <s v="Order assembled"/>
    <x v="1"/>
    <x v="0"/>
    <x v="1"/>
    <n v="298"/>
    <n v="426.14"/>
  </r>
  <r>
    <x v="2"/>
    <x v="0"/>
    <s v="Jan"/>
    <x v="0"/>
    <x v="0"/>
    <s v="Order assembled"/>
    <x v="1"/>
    <x v="0"/>
    <x v="1"/>
    <n v="226"/>
    <n v="323.18"/>
  </r>
  <r>
    <x v="2"/>
    <x v="0"/>
    <s v="Jan"/>
    <x v="0"/>
    <x v="0"/>
    <s v="Order assembled"/>
    <x v="1"/>
    <x v="0"/>
    <x v="0"/>
    <n v="372"/>
    <n v="526.24"/>
  </r>
  <r>
    <x v="3"/>
    <x v="0"/>
    <s v="Jan"/>
    <x v="0"/>
    <x v="0"/>
    <s v="Order assembled"/>
    <x v="1"/>
    <x v="0"/>
    <x v="1"/>
    <n v="674"/>
    <n v="963.81999999999994"/>
  </r>
  <r>
    <x v="2"/>
    <x v="0"/>
    <s v="Jan"/>
    <x v="0"/>
    <x v="0"/>
    <s v="Order assembled"/>
    <x v="1"/>
    <x v="0"/>
    <x v="1"/>
    <n v="707"/>
    <n v="1011.01"/>
  </r>
  <r>
    <x v="0"/>
    <x v="0"/>
    <s v="Jan"/>
    <x v="0"/>
    <x v="0"/>
    <s v="Order assembled"/>
    <x v="1"/>
    <x v="0"/>
    <x v="1"/>
    <n v="747"/>
    <n v="526.24"/>
  </r>
  <r>
    <x v="3"/>
    <x v="0"/>
    <s v="Jan"/>
    <x v="0"/>
    <x v="0"/>
    <s v="Order assembled"/>
    <x v="1"/>
    <x v="0"/>
    <x v="1"/>
    <n v="800"/>
    <n v="526.24"/>
  </r>
  <r>
    <x v="2"/>
    <x v="0"/>
    <s v="Jan"/>
    <x v="0"/>
    <x v="0"/>
    <s v="Order assembled"/>
    <x v="1"/>
    <x v="0"/>
    <x v="1"/>
    <n v="253"/>
    <n v="361.78999999999996"/>
  </r>
  <r>
    <x v="1"/>
    <x v="0"/>
    <s v="Jan"/>
    <x v="0"/>
    <x v="0"/>
    <s v="Order assembled"/>
    <x v="1"/>
    <x v="0"/>
    <x v="1"/>
    <n v="223"/>
    <n v="318.89"/>
  </r>
  <r>
    <x v="0"/>
    <x v="0"/>
    <s v="Jan"/>
    <x v="0"/>
    <x v="0"/>
    <s v="Order assembled"/>
    <x v="1"/>
    <x v="0"/>
    <x v="0"/>
    <n v="873"/>
    <n v="1248.3899999999999"/>
  </r>
  <r>
    <x v="2"/>
    <x v="0"/>
    <s v="Jan"/>
    <x v="0"/>
    <x v="0"/>
    <s v="Order assembled"/>
    <x v="1"/>
    <x v="0"/>
    <x v="1"/>
    <n v="251"/>
    <n v="358.93"/>
  </r>
  <r>
    <x v="0"/>
    <x v="0"/>
    <s v="Jan"/>
    <x v="0"/>
    <x v="0"/>
    <s v="Order assembled"/>
    <x v="1"/>
    <x v="0"/>
    <x v="1"/>
    <n v="299"/>
    <n v="427.57"/>
  </r>
  <r>
    <x v="0"/>
    <x v="0"/>
    <s v="Jan"/>
    <x v="0"/>
    <x v="0"/>
    <s v="Order assembled"/>
    <x v="1"/>
    <x v="0"/>
    <x v="1"/>
    <n v="769"/>
    <n v="1099.67"/>
  </r>
  <r>
    <x v="0"/>
    <x v="0"/>
    <s v="Jul"/>
    <x v="0"/>
    <x v="0"/>
    <s v="Order assembled"/>
    <x v="1"/>
    <x v="0"/>
    <x v="0"/>
    <n v="302"/>
    <n v="431.86"/>
  </r>
  <r>
    <x v="1"/>
    <x v="0"/>
    <s v="Jul"/>
    <x v="0"/>
    <x v="0"/>
    <s v="Order assembled"/>
    <x v="1"/>
    <x v="0"/>
    <x v="0"/>
    <n v="296"/>
    <n v="423.28"/>
  </r>
  <r>
    <x v="1"/>
    <x v="0"/>
    <s v="Jul"/>
    <x v="0"/>
    <x v="0"/>
    <s v="Order assembled"/>
    <x v="1"/>
    <x v="0"/>
    <x v="1"/>
    <n v="218"/>
    <n v="311.74"/>
  </r>
  <r>
    <x v="0"/>
    <x v="0"/>
    <s v="Jul"/>
    <x v="0"/>
    <x v="0"/>
    <s v="Order assembled"/>
    <x v="1"/>
    <x v="0"/>
    <x v="1"/>
    <n v="266"/>
    <n v="380.38"/>
  </r>
  <r>
    <x v="1"/>
    <x v="0"/>
    <s v="Jul"/>
    <x v="0"/>
    <x v="0"/>
    <s v="Order assembled"/>
    <x v="1"/>
    <x v="0"/>
    <x v="1"/>
    <n v="194"/>
    <n v="277.42"/>
  </r>
  <r>
    <x v="0"/>
    <x v="0"/>
    <s v="Jul"/>
    <x v="0"/>
    <x v="0"/>
    <s v="Order assembled"/>
    <x v="1"/>
    <x v="0"/>
    <x v="1"/>
    <n v="220"/>
    <n v="314.60000000000002"/>
  </r>
  <r>
    <x v="0"/>
    <x v="0"/>
    <s v="Jul"/>
    <x v="0"/>
    <x v="0"/>
    <s v="Order assembled"/>
    <x v="1"/>
    <x v="0"/>
    <x v="1"/>
    <n v="268"/>
    <n v="383.24"/>
  </r>
  <r>
    <x v="1"/>
    <x v="0"/>
    <s v="Jul"/>
    <x v="0"/>
    <x v="0"/>
    <s v="Order assembled"/>
    <x v="1"/>
    <x v="0"/>
    <x v="1"/>
    <n v="306"/>
    <n v="526.24"/>
  </r>
  <r>
    <x v="2"/>
    <x v="0"/>
    <s v="Jul"/>
    <x v="0"/>
    <x v="0"/>
    <s v="Order assembled"/>
    <x v="1"/>
    <x v="0"/>
    <x v="1"/>
    <n v="300"/>
    <n v="526.24"/>
  </r>
  <r>
    <x v="1"/>
    <x v="0"/>
    <s v="Jul"/>
    <x v="0"/>
    <x v="0"/>
    <s v="Order assembled"/>
    <x v="1"/>
    <x v="0"/>
    <x v="1"/>
    <n v="294"/>
    <n v="526.24"/>
  </r>
  <r>
    <x v="1"/>
    <x v="0"/>
    <s v="Jul"/>
    <x v="0"/>
    <x v="0"/>
    <s v="Order assembled"/>
    <x v="1"/>
    <x v="0"/>
    <x v="1"/>
    <n v="679"/>
    <n v="970.97"/>
  </r>
  <r>
    <x v="1"/>
    <x v="0"/>
    <s v="Jul"/>
    <x v="0"/>
    <x v="0"/>
    <s v="Order assembled"/>
    <x v="1"/>
    <x v="0"/>
    <x v="1"/>
    <n v="713"/>
    <n v="1019.5899999999999"/>
  </r>
  <r>
    <x v="2"/>
    <x v="0"/>
    <s v="Jul"/>
    <x v="0"/>
    <x v="0"/>
    <s v="Order assembled"/>
    <x v="1"/>
    <x v="0"/>
    <x v="1"/>
    <n v="766"/>
    <n v="1095.3800000000001"/>
  </r>
  <r>
    <x v="0"/>
    <x v="0"/>
    <s v="Jul"/>
    <x v="0"/>
    <x v="0"/>
    <s v="Order assembled"/>
    <x v="1"/>
    <x v="0"/>
    <x v="1"/>
    <n v="303"/>
    <n v="433.28999999999996"/>
  </r>
  <r>
    <x v="0"/>
    <x v="0"/>
    <s v="Jul"/>
    <x v="0"/>
    <x v="0"/>
    <s v="Order assembled"/>
    <x v="1"/>
    <x v="0"/>
    <x v="1"/>
    <n v="297"/>
    <n v="424.71"/>
  </r>
  <r>
    <x v="1"/>
    <x v="0"/>
    <s v="Jul"/>
    <x v="0"/>
    <x v="0"/>
    <s v="Order assembled"/>
    <x v="1"/>
    <x v="0"/>
    <x v="1"/>
    <n v="291"/>
    <n v="416.13"/>
  </r>
  <r>
    <x v="2"/>
    <x v="0"/>
    <s v="Jul"/>
    <x v="0"/>
    <x v="0"/>
    <s v="Order assembled"/>
    <x v="1"/>
    <x v="0"/>
    <x v="1"/>
    <n v="219"/>
    <n v="313.17"/>
  </r>
  <r>
    <x v="2"/>
    <x v="0"/>
    <s v="Jul"/>
    <x v="0"/>
    <x v="0"/>
    <s v="Order assembled"/>
    <x v="1"/>
    <x v="0"/>
    <x v="1"/>
    <n v="752"/>
    <n v="526.24"/>
  </r>
  <r>
    <x v="1"/>
    <x v="0"/>
    <s v="Jul"/>
    <x v="0"/>
    <x v="0"/>
    <s v="Order assembled"/>
    <x v="1"/>
    <x v="0"/>
    <x v="1"/>
    <n v="805"/>
    <n v="526.24"/>
  </r>
  <r>
    <x v="1"/>
    <x v="0"/>
    <s v="Jul"/>
    <x v="0"/>
    <x v="0"/>
    <s v="Order assembled"/>
    <x v="1"/>
    <x v="0"/>
    <x v="1"/>
    <n v="265"/>
    <n v="378.95"/>
  </r>
  <r>
    <x v="0"/>
    <x v="0"/>
    <s v="Jul"/>
    <x v="0"/>
    <x v="0"/>
    <s v="Order assembled"/>
    <x v="1"/>
    <x v="0"/>
    <x v="1"/>
    <n v="193"/>
    <n v="275.99"/>
  </r>
  <r>
    <x v="2"/>
    <x v="0"/>
    <s v="Jul"/>
    <x v="0"/>
    <x v="0"/>
    <s v="Order assembled"/>
    <x v="1"/>
    <x v="0"/>
    <x v="0"/>
    <n v="884"/>
    <n v="1264.1199999999999"/>
  </r>
  <r>
    <x v="1"/>
    <x v="0"/>
    <s v="Jul"/>
    <x v="0"/>
    <x v="0"/>
    <s v="Order assembled"/>
    <x v="1"/>
    <x v="0"/>
    <x v="0"/>
    <n v="885"/>
    <n v="1265.55"/>
  </r>
  <r>
    <x v="1"/>
    <x v="0"/>
    <s v="Jul"/>
    <x v="0"/>
    <x v="0"/>
    <s v="Order assembled"/>
    <x v="1"/>
    <x v="0"/>
    <x v="0"/>
    <n v="886"/>
    <n v="1266.98"/>
  </r>
  <r>
    <x v="1"/>
    <x v="0"/>
    <s v="Jul"/>
    <x v="0"/>
    <x v="0"/>
    <s v="Order assembled"/>
    <x v="1"/>
    <x v="0"/>
    <x v="1"/>
    <n v="221"/>
    <n v="316.02999999999997"/>
  </r>
  <r>
    <x v="1"/>
    <x v="0"/>
    <s v="Jul"/>
    <x v="0"/>
    <x v="0"/>
    <s v="Order assembled"/>
    <x v="1"/>
    <x v="0"/>
    <x v="1"/>
    <n v="269"/>
    <n v="384.67"/>
  </r>
  <r>
    <x v="1"/>
    <x v="0"/>
    <s v="Jul"/>
    <x v="0"/>
    <x v="0"/>
    <s v="Order assembled"/>
    <x v="1"/>
    <x v="0"/>
    <x v="1"/>
    <n v="775"/>
    <n v="1108.25"/>
  </r>
  <r>
    <x v="0"/>
    <x v="0"/>
    <s v="Jun"/>
    <x v="0"/>
    <x v="0"/>
    <s v="Order assembled"/>
    <x v="1"/>
    <x v="0"/>
    <x v="0"/>
    <n v="320"/>
    <n v="457.6"/>
  </r>
  <r>
    <x v="1"/>
    <x v="0"/>
    <s v="Jun"/>
    <x v="0"/>
    <x v="0"/>
    <s v="Order assembled"/>
    <x v="1"/>
    <x v="0"/>
    <x v="0"/>
    <n v="314"/>
    <n v="449.02"/>
  </r>
  <r>
    <x v="0"/>
    <x v="0"/>
    <s v="Jun"/>
    <x v="0"/>
    <x v="0"/>
    <s v="Order assembled"/>
    <x v="1"/>
    <x v="0"/>
    <x v="0"/>
    <n v="308"/>
    <n v="440.44"/>
  </r>
  <r>
    <x v="1"/>
    <x v="0"/>
    <s v="Jun"/>
    <x v="0"/>
    <x v="0"/>
    <s v="Order assembled"/>
    <x v="1"/>
    <x v="0"/>
    <x v="1"/>
    <n v="224"/>
    <n v="320.32"/>
  </r>
  <r>
    <x v="0"/>
    <x v="0"/>
    <s v="Jun"/>
    <x v="0"/>
    <x v="0"/>
    <s v="Order assembled"/>
    <x v="1"/>
    <x v="0"/>
    <x v="1"/>
    <n v="272"/>
    <n v="388.96"/>
  </r>
  <r>
    <x v="2"/>
    <x v="0"/>
    <s v="Jun"/>
    <x v="0"/>
    <x v="0"/>
    <s v="Order assembled"/>
    <x v="1"/>
    <x v="0"/>
    <x v="1"/>
    <n v="200"/>
    <n v="286"/>
  </r>
  <r>
    <x v="1"/>
    <x v="0"/>
    <s v="Jun"/>
    <x v="0"/>
    <x v="0"/>
    <s v="Order assembled"/>
    <x v="1"/>
    <x v="0"/>
    <x v="1"/>
    <n v="226"/>
    <n v="323.18"/>
  </r>
  <r>
    <x v="1"/>
    <x v="0"/>
    <s v="Jun"/>
    <x v="0"/>
    <x v="0"/>
    <s v="Order assembled"/>
    <x v="1"/>
    <x v="0"/>
    <x v="1"/>
    <n v="274"/>
    <n v="391.82"/>
  </r>
  <r>
    <x v="1"/>
    <x v="0"/>
    <s v="Jun"/>
    <x v="0"/>
    <x v="0"/>
    <s v="Order assembled"/>
    <x v="1"/>
    <x v="0"/>
    <x v="1"/>
    <n v="196"/>
    <n v="280.27999999999997"/>
  </r>
  <r>
    <x v="0"/>
    <x v="0"/>
    <s v="Jun"/>
    <x v="0"/>
    <x v="0"/>
    <s v="Order assembled"/>
    <x v="1"/>
    <x v="0"/>
    <x v="1"/>
    <n v="318"/>
    <n v="526.24"/>
  </r>
  <r>
    <x v="4"/>
    <x v="0"/>
    <s v="Jun"/>
    <x v="0"/>
    <x v="0"/>
    <s v="Order assembled"/>
    <x v="1"/>
    <x v="0"/>
    <x v="1"/>
    <n v="312"/>
    <n v="526.24"/>
  </r>
  <r>
    <x v="2"/>
    <x v="0"/>
    <s v="Jun"/>
    <x v="0"/>
    <x v="0"/>
    <s v="Order assembled"/>
    <x v="1"/>
    <x v="0"/>
    <x v="1"/>
    <n v="712"/>
    <n v="1018.16"/>
  </r>
  <r>
    <x v="0"/>
    <x v="0"/>
    <s v="Jun"/>
    <x v="0"/>
    <x v="0"/>
    <s v="Order assembled"/>
    <x v="1"/>
    <x v="0"/>
    <x v="1"/>
    <n v="765"/>
    <n v="1093.95"/>
  </r>
  <r>
    <x v="1"/>
    <x v="0"/>
    <s v="Jun"/>
    <x v="0"/>
    <x v="0"/>
    <s v="Order assembled"/>
    <x v="1"/>
    <x v="0"/>
    <x v="0"/>
    <n v="321"/>
    <n v="459.03"/>
  </r>
  <r>
    <x v="0"/>
    <x v="0"/>
    <s v="Jun"/>
    <x v="0"/>
    <x v="0"/>
    <s v="Order assembled"/>
    <x v="1"/>
    <x v="0"/>
    <x v="1"/>
    <n v="315"/>
    <n v="450.45"/>
  </r>
  <r>
    <x v="2"/>
    <x v="0"/>
    <s v="Jun"/>
    <x v="0"/>
    <x v="0"/>
    <s v="Order assembled"/>
    <x v="1"/>
    <x v="0"/>
    <x v="1"/>
    <n v="309"/>
    <n v="441.87"/>
  </r>
  <r>
    <x v="0"/>
    <x v="0"/>
    <s v="Jun"/>
    <x v="0"/>
    <x v="0"/>
    <s v="Order assembled"/>
    <x v="1"/>
    <x v="0"/>
    <x v="1"/>
    <n v="225"/>
    <n v="321.75"/>
  </r>
  <r>
    <x v="0"/>
    <x v="0"/>
    <s v="Jun"/>
    <x v="0"/>
    <x v="0"/>
    <s v="Order assembled"/>
    <x v="1"/>
    <x v="0"/>
    <x v="1"/>
    <n v="751"/>
    <n v="526.24"/>
  </r>
  <r>
    <x v="1"/>
    <x v="0"/>
    <s v="Jun"/>
    <x v="0"/>
    <x v="0"/>
    <s v="Order assembled"/>
    <x v="1"/>
    <x v="0"/>
    <x v="1"/>
    <n v="223"/>
    <n v="318.89"/>
  </r>
  <r>
    <x v="4"/>
    <x v="0"/>
    <s v="Jun"/>
    <x v="0"/>
    <x v="0"/>
    <s v="Order assembled"/>
    <x v="1"/>
    <x v="0"/>
    <x v="1"/>
    <n v="271"/>
    <n v="387.53"/>
  </r>
  <r>
    <x v="1"/>
    <x v="0"/>
    <s v="Jun"/>
    <x v="0"/>
    <x v="0"/>
    <s v="Order assembled"/>
    <x v="1"/>
    <x v="0"/>
    <x v="1"/>
    <n v="199"/>
    <n v="284.57"/>
  </r>
  <r>
    <x v="2"/>
    <x v="0"/>
    <s v="Jun"/>
    <x v="0"/>
    <x v="0"/>
    <s v="Order assembled"/>
    <x v="1"/>
    <x v="0"/>
    <x v="0"/>
    <n v="882"/>
    <n v="1261.26"/>
  </r>
  <r>
    <x v="0"/>
    <x v="0"/>
    <s v="Jun"/>
    <x v="0"/>
    <x v="0"/>
    <s v="Order assembled"/>
    <x v="1"/>
    <x v="0"/>
    <x v="0"/>
    <n v="883"/>
    <n v="1262.69"/>
  </r>
  <r>
    <x v="2"/>
    <x v="0"/>
    <s v="Jun"/>
    <x v="0"/>
    <x v="0"/>
    <s v="Order assembled"/>
    <x v="1"/>
    <x v="0"/>
    <x v="1"/>
    <n v="227"/>
    <n v="324.61"/>
  </r>
  <r>
    <x v="1"/>
    <x v="0"/>
    <s v="Jun"/>
    <x v="0"/>
    <x v="0"/>
    <s v="Order assembled"/>
    <x v="1"/>
    <x v="0"/>
    <x v="1"/>
    <n v="774"/>
    <n v="1106.82"/>
  </r>
  <r>
    <x v="2"/>
    <x v="0"/>
    <s v="Mar"/>
    <x v="0"/>
    <x v="0"/>
    <s v="Order assembled"/>
    <x v="1"/>
    <x v="0"/>
    <x v="1"/>
    <n v="368"/>
    <n v="526.24"/>
  </r>
  <r>
    <x v="2"/>
    <x v="0"/>
    <s v="Mar"/>
    <x v="0"/>
    <x v="0"/>
    <s v="Order assembled"/>
    <x v="1"/>
    <x v="0"/>
    <x v="0"/>
    <n v="362"/>
    <n v="517.66"/>
  </r>
  <r>
    <x v="2"/>
    <x v="0"/>
    <s v="Mar"/>
    <x v="0"/>
    <x v="0"/>
    <s v="Order assembled"/>
    <x v="1"/>
    <x v="0"/>
    <x v="0"/>
    <n v="356"/>
    <n v="509.08"/>
  </r>
  <r>
    <x v="3"/>
    <x v="0"/>
    <s v="Mar"/>
    <x v="0"/>
    <x v="0"/>
    <s v="Order assembled"/>
    <x v="1"/>
    <x v="0"/>
    <x v="1"/>
    <n v="242"/>
    <n v="346.06"/>
  </r>
  <r>
    <x v="0"/>
    <x v="0"/>
    <s v="Mar"/>
    <x v="0"/>
    <x v="0"/>
    <s v="Order assembled"/>
    <x v="1"/>
    <x v="0"/>
    <x v="1"/>
    <n v="290"/>
    <n v="414.7"/>
  </r>
  <r>
    <x v="1"/>
    <x v="0"/>
    <s v="Mar"/>
    <x v="0"/>
    <x v="0"/>
    <s v="Order assembled"/>
    <x v="1"/>
    <x v="0"/>
    <x v="1"/>
    <n v="212"/>
    <n v="303.15999999999997"/>
  </r>
  <r>
    <x v="4"/>
    <x v="0"/>
    <s v="Mar"/>
    <x v="0"/>
    <x v="0"/>
    <s v="Order assembled"/>
    <x v="1"/>
    <x v="0"/>
    <x v="1"/>
    <n v="286"/>
    <n v="408.98"/>
  </r>
  <r>
    <x v="3"/>
    <x v="0"/>
    <s v="Mar"/>
    <x v="0"/>
    <x v="0"/>
    <s v="Order assembled"/>
    <x v="1"/>
    <x v="0"/>
    <x v="1"/>
    <n v="214"/>
    <n v="306.02"/>
  </r>
  <r>
    <x v="1"/>
    <x v="0"/>
    <s v="Mar"/>
    <x v="0"/>
    <x v="0"/>
    <s v="Order assembled"/>
    <x v="1"/>
    <x v="0"/>
    <x v="1"/>
    <n v="366"/>
    <n v="526.24"/>
  </r>
  <r>
    <x v="1"/>
    <x v="0"/>
    <s v="Mar"/>
    <x v="0"/>
    <x v="0"/>
    <s v="Order assembled"/>
    <x v="1"/>
    <x v="0"/>
    <x v="0"/>
    <n v="360"/>
    <n v="526.24"/>
  </r>
  <r>
    <x v="2"/>
    <x v="0"/>
    <s v="Mar"/>
    <x v="0"/>
    <x v="0"/>
    <s v="Order assembled"/>
    <x v="1"/>
    <x v="0"/>
    <x v="1"/>
    <n v="676"/>
    <n v="966.68000000000006"/>
  </r>
  <r>
    <x v="2"/>
    <x v="0"/>
    <s v="Mar"/>
    <x v="0"/>
    <x v="0"/>
    <s v="Order assembled"/>
    <x v="1"/>
    <x v="0"/>
    <x v="1"/>
    <n v="709"/>
    <n v="1013.87"/>
  </r>
  <r>
    <x v="0"/>
    <x v="0"/>
    <s v="Mar"/>
    <x v="0"/>
    <x v="0"/>
    <s v="Order assembled"/>
    <x v="1"/>
    <x v="0"/>
    <x v="1"/>
    <n v="762"/>
    <n v="1089.6599999999999"/>
  </r>
  <r>
    <x v="0"/>
    <x v="0"/>
    <s v="Mar"/>
    <x v="0"/>
    <x v="0"/>
    <s v="Order assembled"/>
    <x v="1"/>
    <x v="0"/>
    <x v="1"/>
    <n v="369"/>
    <n v="527.66999999999996"/>
  </r>
  <r>
    <x v="2"/>
    <x v="0"/>
    <s v="Mar"/>
    <x v="0"/>
    <x v="0"/>
    <s v="Order assembled"/>
    <x v="1"/>
    <x v="0"/>
    <x v="1"/>
    <n v="363"/>
    <n v="519.09"/>
  </r>
  <r>
    <x v="4"/>
    <x v="0"/>
    <s v="Mar"/>
    <x v="0"/>
    <x v="0"/>
    <s v="Order assembled"/>
    <x v="1"/>
    <x v="0"/>
    <x v="0"/>
    <n v="357"/>
    <n v="510.51"/>
  </r>
  <r>
    <x v="0"/>
    <x v="0"/>
    <s v="Mar"/>
    <x v="0"/>
    <x v="0"/>
    <s v="Order assembled"/>
    <x v="1"/>
    <x v="0"/>
    <x v="1"/>
    <n v="243"/>
    <n v="347.49"/>
  </r>
  <r>
    <x v="2"/>
    <x v="0"/>
    <s v="Mar"/>
    <x v="0"/>
    <x v="0"/>
    <s v="Order assembled"/>
    <x v="1"/>
    <x v="0"/>
    <x v="1"/>
    <n v="802"/>
    <n v="526.24"/>
  </r>
  <r>
    <x v="3"/>
    <x v="0"/>
    <s v="Mar"/>
    <x v="0"/>
    <x v="0"/>
    <s v="Order assembled"/>
    <x v="1"/>
    <x v="0"/>
    <x v="1"/>
    <n v="241"/>
    <n v="344.63"/>
  </r>
  <r>
    <x v="1"/>
    <x v="0"/>
    <s v="Mar"/>
    <x v="0"/>
    <x v="0"/>
    <s v="Order assembled"/>
    <x v="1"/>
    <x v="0"/>
    <x v="1"/>
    <n v="289"/>
    <n v="413.27"/>
  </r>
  <r>
    <x v="2"/>
    <x v="0"/>
    <s v="Mar"/>
    <x v="0"/>
    <x v="0"/>
    <s v="Order assembled"/>
    <x v="1"/>
    <x v="0"/>
    <x v="1"/>
    <n v="874"/>
    <n v="1249.82"/>
  </r>
  <r>
    <x v="0"/>
    <x v="0"/>
    <s v="Mar"/>
    <x v="0"/>
    <x v="0"/>
    <s v="Order assembled"/>
    <x v="1"/>
    <x v="0"/>
    <x v="0"/>
    <n v="875"/>
    <n v="1251.25"/>
  </r>
  <r>
    <x v="1"/>
    <x v="0"/>
    <s v="Mar"/>
    <x v="0"/>
    <x v="0"/>
    <s v="Order assembled"/>
    <x v="1"/>
    <x v="0"/>
    <x v="1"/>
    <n v="239"/>
    <n v="341.77"/>
  </r>
  <r>
    <x v="1"/>
    <x v="0"/>
    <s v="Mar"/>
    <x v="0"/>
    <x v="0"/>
    <s v="Order assembled"/>
    <x v="1"/>
    <x v="0"/>
    <x v="1"/>
    <n v="287"/>
    <n v="410.40999999999997"/>
  </r>
  <r>
    <x v="3"/>
    <x v="0"/>
    <s v="Mar"/>
    <x v="0"/>
    <x v="0"/>
    <s v="Order assembled"/>
    <x v="1"/>
    <x v="0"/>
    <x v="1"/>
    <n v="771"/>
    <n v="1102.53"/>
  </r>
  <r>
    <x v="0"/>
    <x v="0"/>
    <s v="May"/>
    <x v="0"/>
    <x v="0"/>
    <s v="Order assembled"/>
    <x v="1"/>
    <x v="0"/>
    <x v="0"/>
    <n v="338"/>
    <n v="483.34000000000003"/>
  </r>
  <r>
    <x v="0"/>
    <x v="0"/>
    <s v="May"/>
    <x v="0"/>
    <x v="0"/>
    <s v="Order assembled"/>
    <x v="1"/>
    <x v="0"/>
    <x v="0"/>
    <n v="332"/>
    <n v="474.76"/>
  </r>
  <r>
    <x v="1"/>
    <x v="0"/>
    <s v="May"/>
    <x v="0"/>
    <x v="0"/>
    <s v="Order assembled"/>
    <x v="1"/>
    <x v="0"/>
    <x v="0"/>
    <n v="326"/>
    <n v="466.18"/>
  </r>
  <r>
    <x v="1"/>
    <x v="0"/>
    <s v="May"/>
    <x v="0"/>
    <x v="0"/>
    <s v="Order assembled"/>
    <x v="1"/>
    <x v="0"/>
    <x v="1"/>
    <n v="230"/>
    <n v="328.9"/>
  </r>
  <r>
    <x v="2"/>
    <x v="0"/>
    <s v="May"/>
    <x v="0"/>
    <x v="0"/>
    <s v="Order assembled"/>
    <x v="1"/>
    <x v="0"/>
    <x v="1"/>
    <n v="278"/>
    <n v="397.53999999999996"/>
  </r>
  <r>
    <x v="1"/>
    <x v="0"/>
    <s v="May"/>
    <x v="0"/>
    <x v="0"/>
    <s v="Order assembled"/>
    <x v="1"/>
    <x v="0"/>
    <x v="1"/>
    <n v="206"/>
    <n v="294.58"/>
  </r>
  <r>
    <x v="0"/>
    <x v="0"/>
    <s v="May"/>
    <x v="0"/>
    <x v="0"/>
    <s v="Order assembled"/>
    <x v="1"/>
    <x v="0"/>
    <x v="1"/>
    <n v="232"/>
    <n v="331.76"/>
  </r>
  <r>
    <x v="0"/>
    <x v="0"/>
    <s v="May"/>
    <x v="0"/>
    <x v="0"/>
    <s v="Order assembled"/>
    <x v="1"/>
    <x v="0"/>
    <x v="1"/>
    <n v="202"/>
    <n v="288.86"/>
  </r>
  <r>
    <x v="2"/>
    <x v="0"/>
    <s v="May"/>
    <x v="0"/>
    <x v="0"/>
    <s v="Order assembled"/>
    <x v="1"/>
    <x v="0"/>
    <x v="0"/>
    <n v="336"/>
    <n v="526.24"/>
  </r>
  <r>
    <x v="1"/>
    <x v="0"/>
    <s v="May"/>
    <x v="0"/>
    <x v="0"/>
    <s v="Order assembled"/>
    <x v="1"/>
    <x v="0"/>
    <x v="0"/>
    <n v="330"/>
    <n v="526.24"/>
  </r>
  <r>
    <x v="0"/>
    <x v="0"/>
    <s v="May"/>
    <x v="0"/>
    <x v="0"/>
    <s v="Order assembled"/>
    <x v="1"/>
    <x v="0"/>
    <x v="0"/>
    <n v="324"/>
    <n v="526.24"/>
  </r>
  <r>
    <x v="1"/>
    <x v="0"/>
    <s v="May"/>
    <x v="0"/>
    <x v="0"/>
    <s v="Order assembled"/>
    <x v="1"/>
    <x v="0"/>
    <x v="1"/>
    <n v="678"/>
    <n v="969.54"/>
  </r>
  <r>
    <x v="2"/>
    <x v="0"/>
    <s v="May"/>
    <x v="0"/>
    <x v="0"/>
    <s v="Order assembled"/>
    <x v="1"/>
    <x v="0"/>
    <x v="1"/>
    <n v="711"/>
    <n v="1016.73"/>
  </r>
  <r>
    <x v="1"/>
    <x v="0"/>
    <s v="May"/>
    <x v="0"/>
    <x v="0"/>
    <s v="Order assembled"/>
    <x v="1"/>
    <x v="0"/>
    <x v="1"/>
    <n v="764"/>
    <n v="1092.52"/>
  </r>
  <r>
    <x v="2"/>
    <x v="0"/>
    <s v="May"/>
    <x v="0"/>
    <x v="0"/>
    <s v="Order assembled"/>
    <x v="1"/>
    <x v="0"/>
    <x v="0"/>
    <n v="333"/>
    <n v="476.19"/>
  </r>
  <r>
    <x v="2"/>
    <x v="0"/>
    <s v="May"/>
    <x v="0"/>
    <x v="0"/>
    <s v="Order assembled"/>
    <x v="1"/>
    <x v="0"/>
    <x v="0"/>
    <n v="327"/>
    <n v="467.61"/>
  </r>
  <r>
    <x v="1"/>
    <x v="0"/>
    <s v="May"/>
    <x v="0"/>
    <x v="0"/>
    <s v="Order assembled"/>
    <x v="1"/>
    <x v="0"/>
    <x v="1"/>
    <n v="231"/>
    <n v="330.33"/>
  </r>
  <r>
    <x v="2"/>
    <x v="0"/>
    <s v="May"/>
    <x v="0"/>
    <x v="0"/>
    <s v="Order assembled"/>
    <x v="1"/>
    <x v="0"/>
    <x v="1"/>
    <n v="750"/>
    <n v="526.24"/>
  </r>
  <r>
    <x v="1"/>
    <x v="0"/>
    <s v="May"/>
    <x v="0"/>
    <x v="0"/>
    <s v="Order assembled"/>
    <x v="1"/>
    <x v="0"/>
    <x v="1"/>
    <n v="804"/>
    <n v="526.24"/>
  </r>
  <r>
    <x v="0"/>
    <x v="0"/>
    <s v="May"/>
    <x v="0"/>
    <x v="0"/>
    <s v="Order assembled"/>
    <x v="1"/>
    <x v="0"/>
    <x v="1"/>
    <n v="229"/>
    <n v="327.47000000000003"/>
  </r>
  <r>
    <x v="1"/>
    <x v="0"/>
    <s v="May"/>
    <x v="0"/>
    <x v="0"/>
    <s v="Order assembled"/>
    <x v="1"/>
    <x v="0"/>
    <x v="1"/>
    <n v="277"/>
    <n v="396.11"/>
  </r>
  <r>
    <x v="0"/>
    <x v="0"/>
    <s v="May"/>
    <x v="0"/>
    <x v="0"/>
    <s v="Order assembled"/>
    <x v="0"/>
    <x v="0"/>
    <x v="1"/>
    <n v="205"/>
    <n v="293.14999999999998"/>
  </r>
  <r>
    <x v="0"/>
    <x v="0"/>
    <s v="May"/>
    <x v="0"/>
    <x v="0"/>
    <s v="Order assembled"/>
    <x v="0"/>
    <x v="0"/>
    <x v="0"/>
    <n v="879"/>
    <n v="1256.97"/>
  </r>
  <r>
    <x v="4"/>
    <x v="0"/>
    <s v="May"/>
    <x v="0"/>
    <x v="0"/>
    <s v="Order assembled"/>
    <x v="0"/>
    <x v="0"/>
    <x v="0"/>
    <n v="880"/>
    <n v="1258.4000000000001"/>
  </r>
  <r>
    <x v="1"/>
    <x v="0"/>
    <s v="May"/>
    <x v="0"/>
    <x v="0"/>
    <s v="Order assembled"/>
    <x v="0"/>
    <x v="0"/>
    <x v="0"/>
    <n v="881"/>
    <n v="1259.83"/>
  </r>
  <r>
    <x v="1"/>
    <x v="0"/>
    <s v="May"/>
    <x v="0"/>
    <x v="0"/>
    <s v="Order assembled"/>
    <x v="0"/>
    <x v="0"/>
    <x v="1"/>
    <n v="233"/>
    <n v="333.19"/>
  </r>
  <r>
    <x v="0"/>
    <x v="0"/>
    <s v="May"/>
    <x v="0"/>
    <x v="0"/>
    <s v="Order assembled"/>
    <x v="0"/>
    <x v="0"/>
    <x v="1"/>
    <n v="275"/>
    <n v="393.25"/>
  </r>
  <r>
    <x v="1"/>
    <x v="0"/>
    <s v="May"/>
    <x v="0"/>
    <x v="0"/>
    <s v="Order assembled"/>
    <x v="0"/>
    <x v="0"/>
    <x v="1"/>
    <n v="773"/>
    <n v="1105.3899999999999"/>
  </r>
  <r>
    <x v="3"/>
    <x v="0"/>
    <s v="Nov"/>
    <x v="0"/>
    <x v="0"/>
    <s v="Order assembled"/>
    <x v="0"/>
    <x v="0"/>
    <x v="0"/>
    <n v="242"/>
    <n v="526.24"/>
  </r>
  <r>
    <x v="1"/>
    <x v="0"/>
    <s v="Nov"/>
    <x v="0"/>
    <x v="0"/>
    <s v="Order assembled"/>
    <x v="0"/>
    <x v="0"/>
    <x v="0"/>
    <n v="236"/>
    <n v="526.24"/>
  </r>
  <r>
    <x v="2"/>
    <x v="0"/>
    <s v="Nov"/>
    <x v="0"/>
    <x v="0"/>
    <s v="Order assembled"/>
    <x v="0"/>
    <x v="0"/>
    <x v="0"/>
    <n v="230"/>
    <n v="526.24"/>
  </r>
  <r>
    <x v="3"/>
    <x v="0"/>
    <s v="Nov"/>
    <x v="0"/>
    <x v="0"/>
    <s v="Order assembled"/>
    <x v="0"/>
    <x v="0"/>
    <x v="1"/>
    <n v="200"/>
    <n v="286"/>
  </r>
  <r>
    <x v="2"/>
    <x v="0"/>
    <s v="Nov"/>
    <x v="0"/>
    <x v="0"/>
    <s v="Order assembled"/>
    <x v="0"/>
    <x v="0"/>
    <x v="1"/>
    <n v="170"/>
    <n v="243.1"/>
  </r>
  <r>
    <x v="2"/>
    <x v="0"/>
    <s v="Nov"/>
    <x v="0"/>
    <x v="0"/>
    <s v="Order assembled"/>
    <x v="0"/>
    <x v="0"/>
    <x v="1"/>
    <n v="196"/>
    <n v="280.27999999999997"/>
  </r>
  <r>
    <x v="1"/>
    <x v="0"/>
    <s v="Nov"/>
    <x v="0"/>
    <x v="0"/>
    <s v="Order assembled"/>
    <x v="0"/>
    <x v="0"/>
    <x v="1"/>
    <n v="244"/>
    <n v="348.92"/>
  </r>
  <r>
    <x v="0"/>
    <x v="0"/>
    <s v="Nov"/>
    <x v="0"/>
    <x v="0"/>
    <s v="Order assembled"/>
    <x v="0"/>
    <x v="0"/>
    <x v="1"/>
    <n v="172"/>
    <n v="245.95999999999998"/>
  </r>
  <r>
    <x v="0"/>
    <x v="0"/>
    <s v="Nov"/>
    <x v="0"/>
    <x v="0"/>
    <s v="Order assembled"/>
    <x v="0"/>
    <x v="0"/>
    <x v="0"/>
    <n v="240"/>
    <n v="526.24"/>
  </r>
  <r>
    <x v="2"/>
    <x v="0"/>
    <s v="Nov"/>
    <x v="0"/>
    <x v="0"/>
    <s v="Order assembled"/>
    <x v="0"/>
    <x v="0"/>
    <x v="0"/>
    <n v="234"/>
    <n v="526.24"/>
  </r>
  <r>
    <x v="1"/>
    <x v="0"/>
    <s v="Nov"/>
    <x v="0"/>
    <x v="0"/>
    <s v="Order assembled"/>
    <x v="0"/>
    <x v="0"/>
    <x v="0"/>
    <n v="228"/>
    <n v="526.24"/>
  </r>
  <r>
    <x v="0"/>
    <x v="0"/>
    <s v="Nov"/>
    <x v="0"/>
    <x v="0"/>
    <s v="Order assembled"/>
    <x v="0"/>
    <x v="0"/>
    <x v="1"/>
    <n v="683"/>
    <n v="976.69"/>
  </r>
  <r>
    <x v="1"/>
    <x v="0"/>
    <s v="Nov"/>
    <x v="0"/>
    <x v="0"/>
    <s v="Order assembled"/>
    <x v="0"/>
    <x v="0"/>
    <x v="1"/>
    <n v="716"/>
    <n v="1023.88"/>
  </r>
  <r>
    <x v="2"/>
    <x v="0"/>
    <s v="Nov"/>
    <x v="0"/>
    <x v="0"/>
    <s v="Order assembled"/>
    <x v="0"/>
    <x v="0"/>
    <x v="1"/>
    <n v="769"/>
    <n v="1099.67"/>
  </r>
  <r>
    <x v="1"/>
    <x v="0"/>
    <s v="Nov"/>
    <x v="0"/>
    <x v="0"/>
    <s v="Order assembled"/>
    <x v="0"/>
    <x v="0"/>
    <x v="0"/>
    <n v="237"/>
    <n v="338.90999999999997"/>
  </r>
  <r>
    <x v="1"/>
    <x v="0"/>
    <s v="Nov"/>
    <x v="0"/>
    <x v="0"/>
    <s v="Order assembled"/>
    <x v="0"/>
    <x v="0"/>
    <x v="0"/>
    <n v="231"/>
    <n v="330.33"/>
  </r>
  <r>
    <x v="2"/>
    <x v="0"/>
    <s v="Nov"/>
    <x v="0"/>
    <x v="0"/>
    <s v="Order assembled"/>
    <x v="0"/>
    <x v="0"/>
    <x v="1"/>
    <n v="201"/>
    <n v="287.43"/>
  </r>
  <r>
    <x v="1"/>
    <x v="0"/>
    <s v="Nov"/>
    <x v="0"/>
    <x v="0"/>
    <s v="Order assembled"/>
    <x v="0"/>
    <x v="0"/>
    <x v="1"/>
    <n v="756"/>
    <n v="526.24"/>
  </r>
  <r>
    <x v="0"/>
    <x v="0"/>
    <s v="Nov"/>
    <x v="0"/>
    <x v="0"/>
    <s v="Order assembled"/>
    <x v="0"/>
    <x v="0"/>
    <x v="1"/>
    <n v="809"/>
    <n v="526.24"/>
  </r>
  <r>
    <x v="0"/>
    <x v="0"/>
    <s v="Nov"/>
    <x v="0"/>
    <x v="0"/>
    <s v="Order assembled"/>
    <x v="0"/>
    <x v="0"/>
    <x v="1"/>
    <n v="199"/>
    <n v="284.57"/>
  </r>
  <r>
    <x v="0"/>
    <x v="0"/>
    <s v="Nov"/>
    <x v="0"/>
    <x v="0"/>
    <s v="Order assembled"/>
    <x v="0"/>
    <x v="0"/>
    <x v="1"/>
    <n v="247"/>
    <n v="353.21"/>
  </r>
  <r>
    <x v="2"/>
    <x v="0"/>
    <s v="Nov"/>
    <x v="0"/>
    <x v="0"/>
    <s v="Order assembled"/>
    <x v="0"/>
    <x v="0"/>
    <x v="1"/>
    <n v="169"/>
    <n v="241.67000000000002"/>
  </r>
  <r>
    <x v="0"/>
    <x v="0"/>
    <s v="Nov"/>
    <x v="0"/>
    <x v="0"/>
    <s v="Order assembled"/>
    <x v="0"/>
    <x v="0"/>
    <x v="0"/>
    <n v="239"/>
    <n v="341.77"/>
  </r>
  <r>
    <x v="1"/>
    <x v="0"/>
    <s v="Nov"/>
    <x v="0"/>
    <x v="0"/>
    <s v="Order assembled"/>
    <x v="0"/>
    <x v="0"/>
    <x v="0"/>
    <n v="233"/>
    <n v="333.19"/>
  </r>
  <r>
    <x v="2"/>
    <x v="0"/>
    <s v="Nov"/>
    <x v="0"/>
    <x v="0"/>
    <s v="Order assembled"/>
    <x v="0"/>
    <x v="0"/>
    <x v="0"/>
    <n v="227"/>
    <n v="324.61"/>
  </r>
  <r>
    <x v="2"/>
    <x v="0"/>
    <s v="Nov"/>
    <x v="0"/>
    <x v="0"/>
    <s v="Order assembled"/>
    <x v="0"/>
    <x v="0"/>
    <x v="1"/>
    <n v="197"/>
    <n v="281.70999999999998"/>
  </r>
  <r>
    <x v="2"/>
    <x v="0"/>
    <s v="Nov"/>
    <x v="0"/>
    <x v="0"/>
    <s v="Order assembled"/>
    <x v="0"/>
    <x v="0"/>
    <x v="1"/>
    <n v="245"/>
    <n v="350.35"/>
  </r>
  <r>
    <x v="3"/>
    <x v="0"/>
    <s v="Nov"/>
    <x v="0"/>
    <x v="0"/>
    <s v="Order assembled"/>
    <x v="0"/>
    <x v="0"/>
    <x v="1"/>
    <n v="778"/>
    <n v="1112.54"/>
  </r>
  <r>
    <x v="1"/>
    <x v="0"/>
    <s v="Oct"/>
    <x v="0"/>
    <x v="0"/>
    <s v="Order assembled"/>
    <x v="0"/>
    <x v="0"/>
    <x v="0"/>
    <n v="254"/>
    <n v="526.24"/>
  </r>
  <r>
    <x v="1"/>
    <x v="0"/>
    <s v="Oct"/>
    <x v="0"/>
    <x v="0"/>
    <s v="Order assembled"/>
    <x v="0"/>
    <x v="0"/>
    <x v="0"/>
    <n v="248"/>
    <n v="526.24"/>
  </r>
  <r>
    <x v="1"/>
    <x v="0"/>
    <s v="Oct"/>
    <x v="0"/>
    <x v="0"/>
    <s v="Order assembled"/>
    <x v="0"/>
    <x v="0"/>
    <x v="1"/>
    <n v="206"/>
    <n v="294.58"/>
  </r>
  <r>
    <x v="0"/>
    <x v="0"/>
    <s v="Oct"/>
    <x v="0"/>
    <x v="0"/>
    <s v="Order assembled"/>
    <x v="0"/>
    <x v="0"/>
    <x v="1"/>
    <n v="248"/>
    <n v="354.64"/>
  </r>
  <r>
    <x v="2"/>
    <x v="0"/>
    <s v="Oct"/>
    <x v="0"/>
    <x v="0"/>
    <s v="Order assembled"/>
    <x v="0"/>
    <x v="0"/>
    <x v="1"/>
    <n v="176"/>
    <n v="251.68"/>
  </r>
  <r>
    <x v="4"/>
    <x v="0"/>
    <s v="Oct"/>
    <x v="0"/>
    <x v="0"/>
    <s v="Order assembled"/>
    <x v="0"/>
    <x v="0"/>
    <x v="1"/>
    <n v="202"/>
    <n v="288.86"/>
  </r>
  <r>
    <x v="1"/>
    <x v="0"/>
    <s v="Oct"/>
    <x v="0"/>
    <x v="0"/>
    <s v="Order assembled"/>
    <x v="0"/>
    <x v="0"/>
    <x v="1"/>
    <n v="250"/>
    <n v="357.5"/>
  </r>
  <r>
    <x v="0"/>
    <x v="0"/>
    <s v="Oct"/>
    <x v="0"/>
    <x v="0"/>
    <s v="Order assembled"/>
    <x v="0"/>
    <x v="0"/>
    <x v="1"/>
    <n v="178"/>
    <n v="254.54"/>
  </r>
  <r>
    <x v="0"/>
    <x v="0"/>
    <s v="Oct"/>
    <x v="0"/>
    <x v="0"/>
    <s v="Order assembled"/>
    <x v="0"/>
    <x v="0"/>
    <x v="1"/>
    <n v="258"/>
    <n v="526.24"/>
  </r>
  <r>
    <x v="0"/>
    <x v="0"/>
    <s v="Oct"/>
    <x v="0"/>
    <x v="0"/>
    <s v="Order assembled"/>
    <x v="0"/>
    <x v="0"/>
    <x v="1"/>
    <n v="252"/>
    <n v="526.24"/>
  </r>
  <r>
    <x v="0"/>
    <x v="0"/>
    <s v="Oct"/>
    <x v="0"/>
    <x v="0"/>
    <s v="Order assembled"/>
    <x v="0"/>
    <x v="0"/>
    <x v="0"/>
    <n v="246"/>
    <n v="526.24"/>
  </r>
  <r>
    <x v="2"/>
    <x v="0"/>
    <s v="Oct"/>
    <x v="0"/>
    <x v="0"/>
    <s v="Order assembled"/>
    <x v="0"/>
    <x v="0"/>
    <x v="1"/>
    <n v="682"/>
    <n v="975.26"/>
  </r>
  <r>
    <x v="1"/>
    <x v="0"/>
    <s v="Oct"/>
    <x v="0"/>
    <x v="0"/>
    <s v="Order assembled"/>
    <x v="0"/>
    <x v="0"/>
    <x v="1"/>
    <n v="715"/>
    <n v="1022.45"/>
  </r>
  <r>
    <x v="1"/>
    <x v="0"/>
    <s v="Oct"/>
    <x v="0"/>
    <x v="0"/>
    <s v="Order assembled"/>
    <x v="0"/>
    <x v="0"/>
    <x v="1"/>
    <n v="255"/>
    <n v="364.65"/>
  </r>
  <r>
    <x v="1"/>
    <x v="0"/>
    <s v="Oct"/>
    <x v="0"/>
    <x v="0"/>
    <s v="Order assembled"/>
    <x v="0"/>
    <x v="0"/>
    <x v="1"/>
    <n v="249"/>
    <n v="356.07"/>
  </r>
  <r>
    <x v="0"/>
    <x v="0"/>
    <s v="Oct"/>
    <x v="0"/>
    <x v="0"/>
    <s v="Order assembled"/>
    <x v="0"/>
    <x v="0"/>
    <x v="0"/>
    <n v="243"/>
    <n v="347.49"/>
  </r>
  <r>
    <x v="0"/>
    <x v="0"/>
    <s v="Oct"/>
    <x v="0"/>
    <x v="0"/>
    <s v="Order assembled"/>
    <x v="0"/>
    <x v="0"/>
    <x v="1"/>
    <n v="755"/>
    <n v="526.24"/>
  </r>
  <r>
    <x v="2"/>
    <x v="0"/>
    <s v="Oct"/>
    <x v="0"/>
    <x v="0"/>
    <s v="Order assembled"/>
    <x v="0"/>
    <x v="0"/>
    <x v="1"/>
    <n v="808"/>
    <n v="526.24"/>
  </r>
  <r>
    <x v="0"/>
    <x v="0"/>
    <s v="Oct"/>
    <x v="0"/>
    <x v="0"/>
    <s v="Order assembled"/>
    <x v="0"/>
    <x v="0"/>
    <x v="1"/>
    <n v="205"/>
    <n v="293.14999999999998"/>
  </r>
  <r>
    <x v="0"/>
    <x v="0"/>
    <s v="Oct"/>
    <x v="0"/>
    <x v="0"/>
    <s v="Order assembled"/>
    <x v="0"/>
    <x v="0"/>
    <x v="1"/>
    <n v="253"/>
    <n v="361.78999999999996"/>
  </r>
  <r>
    <x v="4"/>
    <x v="0"/>
    <s v="Oct"/>
    <x v="0"/>
    <x v="0"/>
    <s v="Order assembled"/>
    <x v="0"/>
    <x v="0"/>
    <x v="1"/>
    <n v="175"/>
    <n v="250.25"/>
  </r>
  <r>
    <x v="3"/>
    <x v="0"/>
    <s v="Oct"/>
    <x v="0"/>
    <x v="0"/>
    <s v="Order assembled"/>
    <x v="0"/>
    <x v="0"/>
    <x v="0"/>
    <n v="257"/>
    <n v="367.51"/>
  </r>
  <r>
    <x v="3"/>
    <x v="0"/>
    <s v="Oct"/>
    <x v="0"/>
    <x v="0"/>
    <s v="Order assembled"/>
    <x v="0"/>
    <x v="0"/>
    <x v="0"/>
    <n v="251"/>
    <n v="358.93"/>
  </r>
  <r>
    <x v="1"/>
    <x v="0"/>
    <s v="Oct"/>
    <x v="0"/>
    <x v="0"/>
    <s v="Order assembled"/>
    <x v="0"/>
    <x v="0"/>
    <x v="0"/>
    <n v="245"/>
    <n v="350.35"/>
  </r>
  <r>
    <x v="2"/>
    <x v="0"/>
    <s v="Oct"/>
    <x v="0"/>
    <x v="0"/>
    <s v="Order assembled"/>
    <x v="0"/>
    <x v="0"/>
    <x v="1"/>
    <n v="203"/>
    <n v="290.28999999999996"/>
  </r>
  <r>
    <x v="0"/>
    <x v="0"/>
    <s v="Oct"/>
    <x v="0"/>
    <x v="0"/>
    <s v="Order assembled"/>
    <x v="0"/>
    <x v="0"/>
    <x v="1"/>
    <n v="251"/>
    <n v="358.93"/>
  </r>
  <r>
    <x v="1"/>
    <x v="0"/>
    <s v="Oct"/>
    <x v="0"/>
    <x v="0"/>
    <s v="Order assembled"/>
    <x v="0"/>
    <x v="0"/>
    <x v="1"/>
    <n v="777"/>
    <n v="1111.1100000000001"/>
  </r>
  <r>
    <x v="0"/>
    <x v="0"/>
    <s v="Sep"/>
    <x v="0"/>
    <x v="0"/>
    <s v="Order assembled"/>
    <x v="0"/>
    <x v="0"/>
    <x v="0"/>
    <n v="272"/>
    <n v="526.24"/>
  </r>
  <r>
    <x v="0"/>
    <x v="0"/>
    <s v="Sep"/>
    <x v="0"/>
    <x v="0"/>
    <s v="Order assembled"/>
    <x v="0"/>
    <x v="0"/>
    <x v="0"/>
    <n v="266"/>
    <n v="526.24"/>
  </r>
  <r>
    <x v="0"/>
    <x v="0"/>
    <s v="Sep"/>
    <x v="0"/>
    <x v="0"/>
    <s v="Order assembled"/>
    <x v="0"/>
    <x v="0"/>
    <x v="0"/>
    <n v="260"/>
    <n v="526.24"/>
  </r>
  <r>
    <x v="2"/>
    <x v="0"/>
    <s v="Sep"/>
    <x v="0"/>
    <x v="0"/>
    <s v="Order assembled"/>
    <x v="0"/>
    <x v="0"/>
    <x v="1"/>
    <n v="254"/>
    <n v="363.22"/>
  </r>
  <r>
    <x v="0"/>
    <x v="0"/>
    <s v="Sep"/>
    <x v="0"/>
    <x v="0"/>
    <s v="Order assembled"/>
    <x v="0"/>
    <x v="0"/>
    <x v="1"/>
    <n v="182"/>
    <n v="260.26"/>
  </r>
  <r>
    <x v="3"/>
    <x v="0"/>
    <s v="Sep"/>
    <x v="0"/>
    <x v="0"/>
    <s v="Order assembled"/>
    <x v="0"/>
    <x v="0"/>
    <x v="1"/>
    <n v="208"/>
    <n v="297.44"/>
  </r>
  <r>
    <x v="3"/>
    <x v="0"/>
    <s v="Sep"/>
    <x v="0"/>
    <x v="0"/>
    <s v="Order assembled"/>
    <x v="0"/>
    <x v="0"/>
    <x v="1"/>
    <n v="256"/>
    <n v="366.08"/>
  </r>
  <r>
    <x v="2"/>
    <x v="0"/>
    <s v="Sep"/>
    <x v="0"/>
    <x v="0"/>
    <s v="Order assembled"/>
    <x v="0"/>
    <x v="0"/>
    <x v="1"/>
    <n v="184"/>
    <n v="263.12"/>
  </r>
  <r>
    <x v="4"/>
    <x v="0"/>
    <s v="Sep"/>
    <x v="0"/>
    <x v="0"/>
    <s v="Order assembled"/>
    <x v="0"/>
    <x v="0"/>
    <x v="1"/>
    <n v="270"/>
    <n v="526.24"/>
  </r>
  <r>
    <x v="0"/>
    <x v="0"/>
    <s v="Sep"/>
    <x v="0"/>
    <x v="0"/>
    <s v="Order assembled"/>
    <x v="0"/>
    <x v="0"/>
    <x v="1"/>
    <n v="264"/>
    <n v="526.24"/>
  </r>
  <r>
    <x v="3"/>
    <x v="0"/>
    <s v="Sep"/>
    <x v="0"/>
    <x v="0"/>
    <s v="Order assembled"/>
    <x v="0"/>
    <x v="0"/>
    <x v="1"/>
    <n v="681"/>
    <n v="973.82999999999993"/>
  </r>
  <r>
    <x v="0"/>
    <x v="0"/>
    <s v="Sep"/>
    <x v="0"/>
    <x v="0"/>
    <s v="Order assembled"/>
    <x v="0"/>
    <x v="0"/>
    <x v="1"/>
    <n v="714"/>
    <n v="1021.02"/>
  </r>
  <r>
    <x v="0"/>
    <x v="0"/>
    <s v="Sep"/>
    <x v="0"/>
    <x v="0"/>
    <s v="Order assembled"/>
    <x v="0"/>
    <x v="0"/>
    <x v="1"/>
    <n v="768"/>
    <n v="1098.24"/>
  </r>
  <r>
    <x v="0"/>
    <x v="0"/>
    <s v="Sep"/>
    <x v="0"/>
    <x v="0"/>
    <s v="Order assembled"/>
    <x v="0"/>
    <x v="0"/>
    <x v="1"/>
    <n v="273"/>
    <n v="390.39"/>
  </r>
  <r>
    <x v="3"/>
    <x v="0"/>
    <s v="Sep"/>
    <x v="0"/>
    <x v="0"/>
    <s v="Order assembled"/>
    <x v="0"/>
    <x v="0"/>
    <x v="1"/>
    <n v="267"/>
    <n v="381.81"/>
  </r>
  <r>
    <x v="2"/>
    <x v="0"/>
    <s v="Sep"/>
    <x v="0"/>
    <x v="0"/>
    <s v="Order assembled"/>
    <x v="0"/>
    <x v="0"/>
    <x v="1"/>
    <n v="261"/>
    <n v="373.23"/>
  </r>
  <r>
    <x v="0"/>
    <x v="0"/>
    <s v="Sep"/>
    <x v="0"/>
    <x v="0"/>
    <s v="Order assembled"/>
    <x v="0"/>
    <x v="0"/>
    <x v="1"/>
    <n v="207"/>
    <n v="296.01"/>
  </r>
  <r>
    <x v="0"/>
    <x v="0"/>
    <s v="Sep"/>
    <x v="0"/>
    <x v="0"/>
    <s v="Order assembled"/>
    <x v="0"/>
    <x v="0"/>
    <x v="1"/>
    <n v="754"/>
    <n v="526.24"/>
  </r>
  <r>
    <x v="3"/>
    <x v="0"/>
    <s v="Sep"/>
    <x v="0"/>
    <x v="0"/>
    <s v="Order assembled"/>
    <x v="0"/>
    <x v="0"/>
    <x v="1"/>
    <n v="807"/>
    <n v="526.24"/>
  </r>
  <r>
    <x v="2"/>
    <x v="0"/>
    <s v="Sep"/>
    <x v="0"/>
    <x v="0"/>
    <s v="Order assembled"/>
    <x v="0"/>
    <x v="0"/>
    <x v="1"/>
    <n v="211"/>
    <n v="301.73"/>
  </r>
  <r>
    <x v="3"/>
    <x v="0"/>
    <s v="Sep"/>
    <x v="0"/>
    <x v="0"/>
    <s v="Order assembled"/>
    <x v="0"/>
    <x v="0"/>
    <x v="1"/>
    <n v="181"/>
    <n v="258.83"/>
  </r>
  <r>
    <x v="0"/>
    <x v="0"/>
    <s v="Sep"/>
    <x v="0"/>
    <x v="0"/>
    <s v="Order assembled"/>
    <x v="0"/>
    <x v="0"/>
    <x v="0"/>
    <n v="269"/>
    <n v="384.67"/>
  </r>
  <r>
    <x v="1"/>
    <x v="0"/>
    <s v="Sep"/>
    <x v="0"/>
    <x v="0"/>
    <s v="Order assembled"/>
    <x v="0"/>
    <x v="0"/>
    <x v="0"/>
    <n v="263"/>
    <n v="376.09000000000003"/>
  </r>
  <r>
    <x v="0"/>
    <x v="0"/>
    <s v="Sep"/>
    <x v="0"/>
    <x v="0"/>
    <s v="Order assembled"/>
    <x v="0"/>
    <x v="0"/>
    <x v="1"/>
    <n v="209"/>
    <n v="298.87"/>
  </r>
  <r>
    <x v="4"/>
    <x v="0"/>
    <s v="Sep"/>
    <x v="0"/>
    <x v="0"/>
    <s v="Order assembled"/>
    <x v="0"/>
    <x v="0"/>
    <x v="1"/>
    <n v="257"/>
    <n v="367.51"/>
  </r>
  <r>
    <x v="0"/>
    <x v="0"/>
    <s v="Apr"/>
    <x v="1"/>
    <x v="0"/>
    <s v="Order assembled"/>
    <x v="0"/>
    <x v="0"/>
    <x v="0"/>
    <n v="128"/>
    <n v="183.04"/>
  </r>
  <r>
    <x v="2"/>
    <x v="0"/>
    <s v="Apr"/>
    <x v="1"/>
    <x v="0"/>
    <s v="Order assembled"/>
    <x v="0"/>
    <x v="0"/>
    <x v="0"/>
    <n v="302"/>
    <n v="431.86"/>
  </r>
  <r>
    <x v="1"/>
    <x v="0"/>
    <s v="Apr"/>
    <x v="1"/>
    <x v="0"/>
    <s v="Order assembled"/>
    <x v="0"/>
    <x v="0"/>
    <x v="0"/>
    <n v="328"/>
    <n v="526.24"/>
  </r>
  <r>
    <x v="0"/>
    <x v="0"/>
    <s v="Apr"/>
    <x v="1"/>
    <x v="0"/>
    <s v="Order assembled"/>
    <x v="0"/>
    <x v="0"/>
    <x v="0"/>
    <n v="130"/>
    <n v="526.24"/>
  </r>
  <r>
    <x v="0"/>
    <x v="0"/>
    <s v="Apr"/>
    <x v="1"/>
    <x v="0"/>
    <s v="Order assembled"/>
    <x v="0"/>
    <x v="0"/>
    <x v="0"/>
    <n v="304"/>
    <n v="526.24"/>
  </r>
  <r>
    <x v="1"/>
    <x v="0"/>
    <s v="Apr"/>
    <x v="1"/>
    <x v="0"/>
    <s v="Order assembled"/>
    <x v="0"/>
    <x v="0"/>
    <x v="0"/>
    <n v="989"/>
    <n v="1414.27"/>
  </r>
  <r>
    <x v="0"/>
    <x v="0"/>
    <s v="Apr"/>
    <x v="1"/>
    <x v="0"/>
    <s v="Order assembled"/>
    <x v="0"/>
    <x v="0"/>
    <x v="0"/>
    <n v="1022"/>
    <n v="1461.46"/>
  </r>
  <r>
    <x v="2"/>
    <x v="0"/>
    <s v="Apr"/>
    <x v="1"/>
    <x v="0"/>
    <s v="Order assembled"/>
    <x v="0"/>
    <x v="0"/>
    <x v="0"/>
    <n v="300"/>
    <n v="429"/>
  </r>
  <r>
    <x v="2"/>
    <x v="0"/>
    <s v="Apr"/>
    <x v="1"/>
    <x v="0"/>
    <s v="Order assembled"/>
    <x v="0"/>
    <x v="0"/>
    <x v="0"/>
    <n v="327"/>
    <n v="467.61"/>
  </r>
  <r>
    <x v="0"/>
    <x v="0"/>
    <s v="Apr"/>
    <x v="1"/>
    <x v="0"/>
    <s v="Order assembled"/>
    <x v="0"/>
    <x v="0"/>
    <x v="0"/>
    <n v="129"/>
    <n v="184.47"/>
  </r>
  <r>
    <x v="1"/>
    <x v="0"/>
    <s v="Apr"/>
    <x v="1"/>
    <x v="0"/>
    <s v="Order assembled"/>
    <x v="0"/>
    <x v="0"/>
    <x v="0"/>
    <n v="303"/>
    <n v="433.28999999999996"/>
  </r>
  <r>
    <x v="0"/>
    <x v="0"/>
    <s v="Apr"/>
    <x v="1"/>
    <x v="0"/>
    <s v="Order assembled"/>
    <x v="0"/>
    <x v="0"/>
    <x v="0"/>
    <n v="770"/>
    <n v="1101.0999999999999"/>
  </r>
  <r>
    <x v="1"/>
    <x v="0"/>
    <s v="Apr"/>
    <x v="1"/>
    <x v="0"/>
    <s v="Order assembled"/>
    <x v="0"/>
    <x v="0"/>
    <x v="0"/>
    <n v="857"/>
    <n v="1225.51"/>
  </r>
  <r>
    <x v="2"/>
    <x v="0"/>
    <s v="Apr"/>
    <x v="1"/>
    <x v="0"/>
    <s v="Order assembled"/>
    <x v="0"/>
    <x v="0"/>
    <x v="0"/>
    <n v="329"/>
    <n v="470.47"/>
  </r>
  <r>
    <x v="0"/>
    <x v="0"/>
    <s v="Apr"/>
    <x v="1"/>
    <x v="0"/>
    <s v="Order assembled"/>
    <x v="0"/>
    <x v="0"/>
    <x v="0"/>
    <n v="131"/>
    <n v="187.32999999999998"/>
  </r>
  <r>
    <x v="2"/>
    <x v="0"/>
    <s v="Aug"/>
    <x v="1"/>
    <x v="0"/>
    <s v="Order assembled"/>
    <x v="0"/>
    <x v="0"/>
    <x v="0"/>
    <n v="308"/>
    <n v="440.44"/>
  </r>
  <r>
    <x v="0"/>
    <x v="0"/>
    <s v="Aug"/>
    <x v="1"/>
    <x v="0"/>
    <s v="Order assembled"/>
    <x v="0"/>
    <x v="0"/>
    <x v="0"/>
    <n v="356"/>
    <n v="509.08"/>
  </r>
  <r>
    <x v="1"/>
    <x v="0"/>
    <s v="Aug"/>
    <x v="1"/>
    <x v="0"/>
    <s v="Order assembled"/>
    <x v="0"/>
    <x v="0"/>
    <x v="0"/>
    <n v="310"/>
    <n v="526.24"/>
  </r>
  <r>
    <x v="1"/>
    <x v="0"/>
    <s v="Aug"/>
    <x v="1"/>
    <x v="0"/>
    <s v="Order assembled"/>
    <x v="0"/>
    <x v="0"/>
    <x v="0"/>
    <n v="352"/>
    <n v="526.24"/>
  </r>
  <r>
    <x v="1"/>
    <x v="0"/>
    <s v="Aug"/>
    <x v="1"/>
    <x v="0"/>
    <s v="Order assembled"/>
    <x v="0"/>
    <x v="0"/>
    <x v="0"/>
    <n v="280"/>
    <n v="526.24"/>
  </r>
  <r>
    <x v="1"/>
    <x v="0"/>
    <s v="Aug"/>
    <x v="1"/>
    <x v="0"/>
    <s v="Order assembled"/>
    <x v="0"/>
    <x v="0"/>
    <x v="0"/>
    <n v="993"/>
    <n v="1419.99"/>
  </r>
  <r>
    <x v="1"/>
    <x v="0"/>
    <s v="Aug"/>
    <x v="1"/>
    <x v="0"/>
    <s v="Order assembled"/>
    <x v="0"/>
    <x v="0"/>
    <x v="0"/>
    <n v="1026"/>
    <n v="1467.18"/>
  </r>
  <r>
    <x v="2"/>
    <x v="0"/>
    <s v="Aug"/>
    <x v="1"/>
    <x v="0"/>
    <s v="Order assembled"/>
    <x v="0"/>
    <x v="0"/>
    <x v="0"/>
    <n v="282"/>
    <n v="403.26"/>
  </r>
  <r>
    <x v="2"/>
    <x v="0"/>
    <s v="Aug"/>
    <x v="1"/>
    <x v="0"/>
    <s v="Order assembled"/>
    <x v="0"/>
    <x v="0"/>
    <x v="0"/>
    <n v="309"/>
    <n v="441.87"/>
  </r>
  <r>
    <x v="0"/>
    <x v="0"/>
    <s v="Aug"/>
    <x v="1"/>
    <x v="0"/>
    <s v="Order assembled"/>
    <x v="0"/>
    <x v="0"/>
    <x v="0"/>
    <n v="357"/>
    <n v="510.51"/>
  </r>
  <r>
    <x v="1"/>
    <x v="0"/>
    <s v="Aug"/>
    <x v="1"/>
    <x v="0"/>
    <s v="Order assembled"/>
    <x v="0"/>
    <x v="0"/>
    <x v="0"/>
    <n v="279"/>
    <n v="398.97"/>
  </r>
  <r>
    <x v="1"/>
    <x v="0"/>
    <s v="Aug"/>
    <x v="1"/>
    <x v="0"/>
    <s v="Order assembled"/>
    <x v="0"/>
    <x v="0"/>
    <x v="0"/>
    <n v="774"/>
    <n v="1106.82"/>
  </r>
  <r>
    <x v="0"/>
    <x v="0"/>
    <s v="Aug"/>
    <x v="1"/>
    <x v="0"/>
    <s v="Order assembled"/>
    <x v="0"/>
    <x v="0"/>
    <x v="0"/>
    <n v="807"/>
    <n v="1154.01"/>
  </r>
  <r>
    <x v="1"/>
    <x v="0"/>
    <s v="Aug"/>
    <x v="1"/>
    <x v="0"/>
    <s v="Order assembled"/>
    <x v="0"/>
    <x v="0"/>
    <x v="0"/>
    <n v="860"/>
    <n v="1229.8"/>
  </r>
  <r>
    <x v="4"/>
    <x v="0"/>
    <s v="Aug"/>
    <x v="1"/>
    <x v="0"/>
    <s v="Order assembled"/>
    <x v="0"/>
    <x v="0"/>
    <x v="0"/>
    <n v="353"/>
    <n v="504.78999999999996"/>
  </r>
  <r>
    <x v="2"/>
    <x v="0"/>
    <s v="Aug"/>
    <x v="1"/>
    <x v="0"/>
    <s v="Order assembled"/>
    <x v="0"/>
    <x v="0"/>
    <x v="0"/>
    <n v="281"/>
    <n v="401.83"/>
  </r>
  <r>
    <x v="2"/>
    <x v="0"/>
    <s v="Dec"/>
    <x v="1"/>
    <x v="0"/>
    <s v="Order assembled"/>
    <x v="0"/>
    <x v="0"/>
    <x v="0"/>
    <n v="284"/>
    <n v="406.12"/>
  </r>
  <r>
    <x v="1"/>
    <x v="0"/>
    <s v="Dec"/>
    <x v="1"/>
    <x v="0"/>
    <s v="Order assembled"/>
    <x v="0"/>
    <x v="0"/>
    <x v="0"/>
    <n v="332"/>
    <n v="474.76"/>
  </r>
  <r>
    <x v="2"/>
    <x v="0"/>
    <s v="Dec"/>
    <x v="1"/>
    <x v="0"/>
    <s v="Order assembled"/>
    <x v="0"/>
    <x v="0"/>
    <x v="0"/>
    <n v="260"/>
    <n v="371.8"/>
  </r>
  <r>
    <x v="1"/>
    <x v="0"/>
    <s v="Dec"/>
    <x v="1"/>
    <x v="0"/>
    <s v="Order assembled"/>
    <x v="0"/>
    <x v="0"/>
    <x v="0"/>
    <n v="286"/>
    <n v="526.24"/>
  </r>
  <r>
    <x v="0"/>
    <x v="0"/>
    <s v="Dec"/>
    <x v="1"/>
    <x v="0"/>
    <s v="Order assembled"/>
    <x v="0"/>
    <x v="0"/>
    <x v="0"/>
    <n v="334"/>
    <n v="526.24"/>
  </r>
  <r>
    <x v="1"/>
    <x v="0"/>
    <s v="Dec"/>
    <x v="1"/>
    <x v="0"/>
    <s v="Order assembled"/>
    <x v="0"/>
    <x v="0"/>
    <x v="0"/>
    <n v="262"/>
    <n v="526.24"/>
  </r>
  <r>
    <x v="0"/>
    <x v="0"/>
    <s v="Dec"/>
    <x v="1"/>
    <x v="0"/>
    <s v="Order assembled"/>
    <x v="0"/>
    <x v="0"/>
    <x v="0"/>
    <n v="996"/>
    <n v="1424.28"/>
  </r>
  <r>
    <x v="1"/>
    <x v="0"/>
    <s v="Dec"/>
    <x v="1"/>
    <x v="0"/>
    <s v="Order assembled"/>
    <x v="0"/>
    <x v="0"/>
    <x v="0"/>
    <n v="258"/>
    <n v="368.94"/>
  </r>
  <r>
    <x v="1"/>
    <x v="0"/>
    <s v="Dec"/>
    <x v="1"/>
    <x v="0"/>
    <s v="Order assembled"/>
    <x v="0"/>
    <x v="0"/>
    <x v="0"/>
    <n v="285"/>
    <n v="407.55"/>
  </r>
  <r>
    <x v="0"/>
    <x v="0"/>
    <s v="Dec"/>
    <x v="1"/>
    <x v="0"/>
    <s v="Order assembled"/>
    <x v="0"/>
    <x v="0"/>
    <x v="0"/>
    <n v="333"/>
    <n v="476.19"/>
  </r>
  <r>
    <x v="0"/>
    <x v="0"/>
    <s v="Dec"/>
    <x v="1"/>
    <x v="0"/>
    <s v="Order assembled"/>
    <x v="0"/>
    <x v="0"/>
    <x v="0"/>
    <n v="261"/>
    <n v="373.23"/>
  </r>
  <r>
    <x v="1"/>
    <x v="0"/>
    <s v="Dec"/>
    <x v="1"/>
    <x v="0"/>
    <s v="Order assembled"/>
    <x v="0"/>
    <x v="0"/>
    <x v="0"/>
    <n v="777"/>
    <n v="1111.1100000000001"/>
  </r>
  <r>
    <x v="0"/>
    <x v="0"/>
    <s v="Dec"/>
    <x v="1"/>
    <x v="0"/>
    <s v="Order assembled"/>
    <x v="0"/>
    <x v="0"/>
    <x v="0"/>
    <n v="811"/>
    <n v="1159.73"/>
  </r>
  <r>
    <x v="1"/>
    <x v="0"/>
    <s v="Dec"/>
    <x v="1"/>
    <x v="0"/>
    <s v="Order assembled"/>
    <x v="0"/>
    <x v="0"/>
    <x v="0"/>
    <n v="864"/>
    <n v="1235.52"/>
  </r>
  <r>
    <x v="2"/>
    <x v="0"/>
    <s v="Dec"/>
    <x v="1"/>
    <x v="0"/>
    <s v="Order assembled"/>
    <x v="0"/>
    <x v="0"/>
    <x v="0"/>
    <n v="287"/>
    <n v="410.40999999999997"/>
  </r>
  <r>
    <x v="0"/>
    <x v="0"/>
    <s v="Dec"/>
    <x v="1"/>
    <x v="0"/>
    <s v="Order assembled"/>
    <x v="0"/>
    <x v="0"/>
    <x v="0"/>
    <n v="335"/>
    <n v="479.05"/>
  </r>
  <r>
    <x v="2"/>
    <x v="0"/>
    <s v="Dec"/>
    <x v="1"/>
    <x v="0"/>
    <s v="Order assembled"/>
    <x v="0"/>
    <x v="0"/>
    <x v="0"/>
    <n v="257"/>
    <n v="367.51"/>
  </r>
  <r>
    <x v="1"/>
    <x v="0"/>
    <s v="Feb"/>
    <x v="1"/>
    <x v="0"/>
    <s v="Order assembled"/>
    <x v="0"/>
    <x v="0"/>
    <x v="1"/>
    <n v="350"/>
    <n v="500.5"/>
  </r>
  <r>
    <x v="2"/>
    <x v="0"/>
    <s v="Feb"/>
    <x v="1"/>
    <x v="0"/>
    <s v="Order assembled"/>
    <x v="0"/>
    <x v="0"/>
    <x v="1"/>
    <n v="344"/>
    <n v="491.91999999999996"/>
  </r>
  <r>
    <x v="0"/>
    <x v="0"/>
    <s v="Feb"/>
    <x v="1"/>
    <x v="0"/>
    <s v="Order assembled"/>
    <x v="0"/>
    <x v="0"/>
    <x v="0"/>
    <n v="338"/>
    <n v="483.34000000000003"/>
  </r>
  <r>
    <x v="0"/>
    <x v="0"/>
    <s v="Feb"/>
    <x v="1"/>
    <x v="0"/>
    <s v="Order assembled"/>
    <x v="0"/>
    <x v="0"/>
    <x v="0"/>
    <n v="140"/>
    <n v="200.2"/>
  </r>
  <r>
    <x v="3"/>
    <x v="0"/>
    <s v="Feb"/>
    <x v="1"/>
    <x v="0"/>
    <s v="Order assembled"/>
    <x v="0"/>
    <x v="0"/>
    <x v="0"/>
    <n v="314"/>
    <n v="449.02"/>
  </r>
  <r>
    <x v="0"/>
    <x v="0"/>
    <s v="Feb"/>
    <x v="1"/>
    <x v="0"/>
    <s v="Order assembled"/>
    <x v="0"/>
    <x v="0"/>
    <x v="1"/>
    <n v="352"/>
    <n v="503.36"/>
  </r>
  <r>
    <x v="0"/>
    <x v="0"/>
    <s v="Feb"/>
    <x v="1"/>
    <x v="0"/>
    <s v="Order assembled"/>
    <x v="0"/>
    <x v="0"/>
    <x v="1"/>
    <n v="346"/>
    <n v="494.78"/>
  </r>
  <r>
    <x v="1"/>
    <x v="0"/>
    <s v="Feb"/>
    <x v="1"/>
    <x v="0"/>
    <s v="Order assembled"/>
    <x v="0"/>
    <x v="0"/>
    <x v="1"/>
    <n v="340"/>
    <n v="486.2"/>
  </r>
  <r>
    <x v="1"/>
    <x v="0"/>
    <s v="Feb"/>
    <x v="1"/>
    <x v="0"/>
    <s v="Order assembled"/>
    <x v="0"/>
    <x v="0"/>
    <x v="0"/>
    <n v="340"/>
    <n v="526.24"/>
  </r>
  <r>
    <x v="0"/>
    <x v="0"/>
    <s v="Feb"/>
    <x v="1"/>
    <x v="0"/>
    <s v="Order assembled"/>
    <x v="0"/>
    <x v="0"/>
    <x v="0"/>
    <n v="142"/>
    <n v="526.24"/>
  </r>
  <r>
    <x v="1"/>
    <x v="0"/>
    <s v="Feb"/>
    <x v="1"/>
    <x v="0"/>
    <s v="Order assembled"/>
    <x v="0"/>
    <x v="0"/>
    <x v="0"/>
    <n v="987"/>
    <n v="1411.4099999999999"/>
  </r>
  <r>
    <x v="1"/>
    <x v="0"/>
    <s v="Feb"/>
    <x v="1"/>
    <x v="0"/>
    <s v="Order assembled"/>
    <x v="0"/>
    <x v="0"/>
    <x v="0"/>
    <n v="1021"/>
    <n v="1460.03"/>
  </r>
  <r>
    <x v="1"/>
    <x v="0"/>
    <s v="Feb"/>
    <x v="1"/>
    <x v="0"/>
    <s v="Order assembled"/>
    <x v="0"/>
    <x v="0"/>
    <x v="0"/>
    <n v="312"/>
    <n v="446.15999999999997"/>
  </r>
  <r>
    <x v="1"/>
    <x v="0"/>
    <s v="Feb"/>
    <x v="1"/>
    <x v="0"/>
    <s v="Order assembled"/>
    <x v="0"/>
    <x v="0"/>
    <x v="0"/>
    <n v="339"/>
    <n v="484.77"/>
  </r>
  <r>
    <x v="0"/>
    <x v="0"/>
    <s v="Feb"/>
    <x v="1"/>
    <x v="0"/>
    <s v="Order assembled"/>
    <x v="0"/>
    <x v="0"/>
    <x v="0"/>
    <n v="141"/>
    <n v="201.63"/>
  </r>
  <r>
    <x v="1"/>
    <x v="0"/>
    <s v="Feb"/>
    <x v="1"/>
    <x v="0"/>
    <s v="Order assembled"/>
    <x v="0"/>
    <x v="0"/>
    <x v="0"/>
    <n v="315"/>
    <n v="450.45"/>
  </r>
  <r>
    <x v="1"/>
    <x v="0"/>
    <s v="Feb"/>
    <x v="1"/>
    <x v="0"/>
    <s v="Order assembled"/>
    <x v="0"/>
    <x v="0"/>
    <x v="0"/>
    <n v="355"/>
    <n v="507.65"/>
  </r>
  <r>
    <x v="0"/>
    <x v="0"/>
    <s v="Feb"/>
    <x v="1"/>
    <x v="0"/>
    <s v="Order assembled"/>
    <x v="0"/>
    <x v="0"/>
    <x v="1"/>
    <n v="349"/>
    <n v="499.07"/>
  </r>
  <r>
    <x v="1"/>
    <x v="0"/>
    <s v="Feb"/>
    <x v="1"/>
    <x v="0"/>
    <s v="Order assembled"/>
    <x v="0"/>
    <x v="0"/>
    <x v="1"/>
    <n v="343"/>
    <n v="490.49"/>
  </r>
  <r>
    <x v="1"/>
    <x v="0"/>
    <s v="Feb"/>
    <x v="1"/>
    <x v="0"/>
    <s v="Order assembled"/>
    <x v="0"/>
    <x v="0"/>
    <x v="0"/>
    <n v="802"/>
    <n v="1146.8600000000001"/>
  </r>
  <r>
    <x v="1"/>
    <x v="0"/>
    <s v="Feb"/>
    <x v="1"/>
    <x v="0"/>
    <s v="Order assembled"/>
    <x v="0"/>
    <x v="0"/>
    <x v="0"/>
    <n v="855"/>
    <n v="1222.6500000000001"/>
  </r>
  <r>
    <x v="1"/>
    <x v="0"/>
    <s v="Feb"/>
    <x v="1"/>
    <x v="0"/>
    <s v="Order assembled"/>
    <x v="0"/>
    <x v="0"/>
    <x v="1"/>
    <n v="789"/>
    <n v="1128.27"/>
  </r>
  <r>
    <x v="0"/>
    <x v="0"/>
    <s v="Feb"/>
    <x v="1"/>
    <x v="0"/>
    <s v="Order assembled"/>
    <x v="0"/>
    <x v="0"/>
    <x v="1"/>
    <n v="790"/>
    <n v="1129.7"/>
  </r>
  <r>
    <x v="1"/>
    <x v="0"/>
    <s v="Feb"/>
    <x v="1"/>
    <x v="0"/>
    <s v="Order assembled"/>
    <x v="0"/>
    <x v="0"/>
    <x v="1"/>
    <n v="791"/>
    <n v="1131.1300000000001"/>
  </r>
  <r>
    <x v="3"/>
    <x v="0"/>
    <s v="Feb"/>
    <x v="1"/>
    <x v="0"/>
    <s v="Order assembled"/>
    <x v="0"/>
    <x v="0"/>
    <x v="0"/>
    <n v="341"/>
    <n v="487.63"/>
  </r>
  <r>
    <x v="1"/>
    <x v="0"/>
    <s v="Feb"/>
    <x v="1"/>
    <x v="0"/>
    <s v="Order assembled"/>
    <x v="0"/>
    <x v="0"/>
    <x v="0"/>
    <n v="143"/>
    <n v="204.49"/>
  </r>
  <r>
    <x v="0"/>
    <x v="0"/>
    <s v="Feb"/>
    <x v="1"/>
    <x v="0"/>
    <s v="Order assembled"/>
    <x v="0"/>
    <x v="0"/>
    <x v="0"/>
    <n v="311"/>
    <n v="444.73"/>
  </r>
  <r>
    <x v="0"/>
    <x v="0"/>
    <s v="Jan"/>
    <x v="1"/>
    <x v="0"/>
    <s v="Order assembled"/>
    <x v="0"/>
    <x v="0"/>
    <x v="0"/>
    <n v="356"/>
    <n v="509.08"/>
  </r>
  <r>
    <x v="2"/>
    <x v="0"/>
    <s v="Jan"/>
    <x v="1"/>
    <x v="0"/>
    <s v="Order assembled"/>
    <x v="0"/>
    <x v="0"/>
    <x v="0"/>
    <n v="344"/>
    <n v="491.91999999999996"/>
  </r>
  <r>
    <x v="1"/>
    <x v="0"/>
    <s v="Jan"/>
    <x v="1"/>
    <x v="0"/>
    <s v="Order assembled"/>
    <x v="0"/>
    <x v="0"/>
    <x v="0"/>
    <n v="146"/>
    <n v="208.78"/>
  </r>
  <r>
    <x v="1"/>
    <x v="0"/>
    <s v="Jan"/>
    <x v="1"/>
    <x v="0"/>
    <s v="Order assembled"/>
    <x v="0"/>
    <x v="0"/>
    <x v="0"/>
    <n v="320"/>
    <n v="457.6"/>
  </r>
  <r>
    <x v="1"/>
    <x v="0"/>
    <s v="Jan"/>
    <x v="1"/>
    <x v="0"/>
    <s v="Order assembled"/>
    <x v="0"/>
    <x v="0"/>
    <x v="0"/>
    <n v="358"/>
    <n v="511.94"/>
  </r>
  <r>
    <x v="0"/>
    <x v="0"/>
    <s v="Jan"/>
    <x v="1"/>
    <x v="0"/>
    <s v="Order assembled"/>
    <x v="0"/>
    <x v="0"/>
    <x v="0"/>
    <n v="262"/>
    <n v="374.65999999999997"/>
  </r>
  <r>
    <x v="2"/>
    <x v="0"/>
    <s v="Jan"/>
    <x v="1"/>
    <x v="0"/>
    <s v="Order assembled"/>
    <x v="0"/>
    <x v="0"/>
    <x v="0"/>
    <n v="346"/>
    <n v="526.24"/>
  </r>
  <r>
    <x v="2"/>
    <x v="0"/>
    <s v="Jan"/>
    <x v="1"/>
    <x v="0"/>
    <s v="Order assembled"/>
    <x v="0"/>
    <x v="0"/>
    <x v="0"/>
    <n v="148"/>
    <n v="526.24"/>
  </r>
  <r>
    <x v="1"/>
    <x v="0"/>
    <s v="Jan"/>
    <x v="1"/>
    <x v="0"/>
    <s v="Order assembled"/>
    <x v="0"/>
    <x v="0"/>
    <x v="0"/>
    <n v="316"/>
    <n v="526.24"/>
  </r>
  <r>
    <x v="2"/>
    <x v="0"/>
    <s v="Jan"/>
    <x v="1"/>
    <x v="0"/>
    <s v="Order assembled"/>
    <x v="0"/>
    <x v="0"/>
    <x v="0"/>
    <n v="959"/>
    <n v="1371.37"/>
  </r>
  <r>
    <x v="1"/>
    <x v="0"/>
    <s v="Jan"/>
    <x v="1"/>
    <x v="0"/>
    <s v="Order assembled"/>
    <x v="0"/>
    <x v="0"/>
    <x v="0"/>
    <n v="1020"/>
    <n v="1458.6"/>
  </r>
  <r>
    <x v="1"/>
    <x v="0"/>
    <s v="Jan"/>
    <x v="1"/>
    <x v="0"/>
    <s v="Order assembled"/>
    <x v="0"/>
    <x v="0"/>
    <x v="0"/>
    <n v="318"/>
    <n v="454.74"/>
  </r>
  <r>
    <x v="1"/>
    <x v="0"/>
    <s v="Jan"/>
    <x v="1"/>
    <x v="0"/>
    <s v="Order assembled"/>
    <x v="0"/>
    <x v="0"/>
    <x v="0"/>
    <n v="345"/>
    <n v="493.35"/>
  </r>
  <r>
    <x v="2"/>
    <x v="0"/>
    <s v="Jan"/>
    <x v="1"/>
    <x v="0"/>
    <s v="Order assembled"/>
    <x v="0"/>
    <x v="0"/>
    <x v="0"/>
    <n v="147"/>
    <n v="210.21"/>
  </r>
  <r>
    <x v="2"/>
    <x v="0"/>
    <s v="Jan"/>
    <x v="1"/>
    <x v="0"/>
    <s v="Order assembled"/>
    <x v="0"/>
    <x v="0"/>
    <x v="0"/>
    <n v="265"/>
    <n v="378.95"/>
  </r>
  <r>
    <x v="1"/>
    <x v="0"/>
    <s v="Jan"/>
    <x v="1"/>
    <x v="0"/>
    <s v="Order assembled"/>
    <x v="0"/>
    <x v="0"/>
    <x v="0"/>
    <n v="768"/>
    <n v="1098.24"/>
  </r>
  <r>
    <x v="0"/>
    <x v="0"/>
    <s v="Jan"/>
    <x v="1"/>
    <x v="0"/>
    <s v="Order assembled"/>
    <x v="0"/>
    <x v="0"/>
    <x v="0"/>
    <n v="801"/>
    <n v="1145.43"/>
  </r>
  <r>
    <x v="2"/>
    <x v="0"/>
    <s v="Jan"/>
    <x v="1"/>
    <x v="0"/>
    <s v="Order assembled"/>
    <x v="0"/>
    <x v="0"/>
    <x v="0"/>
    <n v="854"/>
    <n v="1221.22"/>
  </r>
  <r>
    <x v="0"/>
    <x v="0"/>
    <s v="Jan"/>
    <x v="1"/>
    <x v="0"/>
    <s v="Order assembled"/>
    <x v="0"/>
    <x v="0"/>
    <x v="0"/>
    <n v="788"/>
    <n v="1126.8399999999999"/>
  </r>
  <r>
    <x v="1"/>
    <x v="0"/>
    <s v="Jan"/>
    <x v="1"/>
    <x v="0"/>
    <s v="Order assembled"/>
    <x v="0"/>
    <x v="0"/>
    <x v="0"/>
    <n v="263"/>
    <n v="376.09000000000003"/>
  </r>
  <r>
    <x v="1"/>
    <x v="0"/>
    <s v="Jan"/>
    <x v="1"/>
    <x v="0"/>
    <s v="Order assembled"/>
    <x v="0"/>
    <x v="0"/>
    <x v="0"/>
    <n v="347"/>
    <n v="496.21000000000004"/>
  </r>
  <r>
    <x v="2"/>
    <x v="0"/>
    <s v="Jan"/>
    <x v="1"/>
    <x v="0"/>
    <s v="Order assembled"/>
    <x v="0"/>
    <x v="0"/>
    <x v="0"/>
    <n v="317"/>
    <n v="453.31"/>
  </r>
  <r>
    <x v="1"/>
    <x v="0"/>
    <s v="Jul"/>
    <x v="1"/>
    <x v="0"/>
    <s v="Order assembled"/>
    <x v="0"/>
    <x v="0"/>
    <x v="0"/>
    <n v="314"/>
    <n v="449.02"/>
  </r>
  <r>
    <x v="2"/>
    <x v="0"/>
    <s v="Jul"/>
    <x v="1"/>
    <x v="0"/>
    <s v="Order assembled"/>
    <x v="0"/>
    <x v="0"/>
    <x v="0"/>
    <n v="362"/>
    <n v="517.66"/>
  </r>
  <r>
    <x v="1"/>
    <x v="0"/>
    <s v="Jul"/>
    <x v="1"/>
    <x v="0"/>
    <s v="Order assembled"/>
    <x v="0"/>
    <x v="0"/>
    <x v="0"/>
    <n v="284"/>
    <n v="406.12"/>
  </r>
  <r>
    <x v="1"/>
    <x v="0"/>
    <s v="Jul"/>
    <x v="1"/>
    <x v="0"/>
    <s v="Order assembled"/>
    <x v="0"/>
    <x v="0"/>
    <x v="0"/>
    <n v="358"/>
    <n v="526.24"/>
  </r>
  <r>
    <x v="1"/>
    <x v="0"/>
    <s v="Jul"/>
    <x v="1"/>
    <x v="0"/>
    <s v="Order assembled"/>
    <x v="0"/>
    <x v="0"/>
    <x v="0"/>
    <n v="286"/>
    <n v="526.24"/>
  </r>
  <r>
    <x v="1"/>
    <x v="0"/>
    <s v="Jul"/>
    <x v="1"/>
    <x v="0"/>
    <s v="Order assembled"/>
    <x v="0"/>
    <x v="0"/>
    <x v="0"/>
    <n v="992"/>
    <n v="1418.56"/>
  </r>
  <r>
    <x v="1"/>
    <x v="0"/>
    <s v="Jul"/>
    <x v="1"/>
    <x v="0"/>
    <s v="Order assembled"/>
    <x v="0"/>
    <x v="0"/>
    <x v="0"/>
    <n v="1025"/>
    <n v="1465.75"/>
  </r>
  <r>
    <x v="0"/>
    <x v="0"/>
    <s v="Jul"/>
    <x v="1"/>
    <x v="0"/>
    <s v="Order assembled"/>
    <x v="0"/>
    <x v="0"/>
    <x v="0"/>
    <n v="288"/>
    <n v="411.84000000000003"/>
  </r>
  <r>
    <x v="0"/>
    <x v="0"/>
    <s v="Jul"/>
    <x v="1"/>
    <x v="0"/>
    <s v="Order assembled"/>
    <x v="0"/>
    <x v="0"/>
    <x v="0"/>
    <n v="315"/>
    <n v="450.45"/>
  </r>
  <r>
    <x v="1"/>
    <x v="0"/>
    <s v="Jul"/>
    <x v="1"/>
    <x v="0"/>
    <s v="Order assembled"/>
    <x v="0"/>
    <x v="0"/>
    <x v="0"/>
    <n v="285"/>
    <n v="407.55"/>
  </r>
  <r>
    <x v="1"/>
    <x v="0"/>
    <s v="Jul"/>
    <x v="1"/>
    <x v="0"/>
    <s v="Order assembled"/>
    <x v="0"/>
    <x v="0"/>
    <x v="0"/>
    <n v="773"/>
    <n v="1105.3899999999999"/>
  </r>
  <r>
    <x v="0"/>
    <x v="0"/>
    <s v="Jul"/>
    <x v="1"/>
    <x v="0"/>
    <s v="Order assembled"/>
    <x v="0"/>
    <x v="0"/>
    <x v="0"/>
    <n v="806"/>
    <n v="1152.58"/>
  </r>
  <r>
    <x v="1"/>
    <x v="0"/>
    <s v="Jul"/>
    <x v="1"/>
    <x v="0"/>
    <s v="Order assembled"/>
    <x v="0"/>
    <x v="0"/>
    <x v="0"/>
    <n v="311"/>
    <n v="444.73"/>
  </r>
  <r>
    <x v="1"/>
    <x v="0"/>
    <s v="Jul"/>
    <x v="1"/>
    <x v="0"/>
    <s v="Order assembled"/>
    <x v="0"/>
    <x v="0"/>
    <x v="0"/>
    <n v="359"/>
    <n v="513.37"/>
  </r>
  <r>
    <x v="1"/>
    <x v="0"/>
    <s v="Jul"/>
    <x v="1"/>
    <x v="0"/>
    <s v="Order assembled"/>
    <x v="0"/>
    <x v="0"/>
    <x v="0"/>
    <n v="287"/>
    <n v="410.40999999999997"/>
  </r>
  <r>
    <x v="1"/>
    <x v="0"/>
    <s v="Jun"/>
    <x v="1"/>
    <x v="0"/>
    <s v="Order assembled"/>
    <x v="0"/>
    <x v="0"/>
    <x v="0"/>
    <n v="320"/>
    <n v="457.6"/>
  </r>
  <r>
    <x v="1"/>
    <x v="0"/>
    <s v="Jun"/>
    <x v="1"/>
    <x v="0"/>
    <s v="Order assembled"/>
    <x v="0"/>
    <x v="0"/>
    <x v="0"/>
    <n v="290"/>
    <n v="414.7"/>
  </r>
  <r>
    <x v="4"/>
    <x v="0"/>
    <s v="Jun"/>
    <x v="1"/>
    <x v="0"/>
    <s v="Order assembled"/>
    <x v="0"/>
    <x v="0"/>
    <x v="0"/>
    <n v="316"/>
    <n v="526.24"/>
  </r>
  <r>
    <x v="0"/>
    <x v="0"/>
    <s v="Jun"/>
    <x v="1"/>
    <x v="0"/>
    <s v="Order assembled"/>
    <x v="0"/>
    <x v="0"/>
    <x v="0"/>
    <n v="364"/>
    <n v="526.24"/>
  </r>
  <r>
    <x v="4"/>
    <x v="0"/>
    <s v="Jun"/>
    <x v="1"/>
    <x v="0"/>
    <s v="Order assembled"/>
    <x v="0"/>
    <x v="0"/>
    <x v="0"/>
    <n v="292"/>
    <n v="526.24"/>
  </r>
  <r>
    <x v="1"/>
    <x v="0"/>
    <s v="Jun"/>
    <x v="1"/>
    <x v="0"/>
    <s v="Order assembled"/>
    <x v="0"/>
    <x v="0"/>
    <x v="0"/>
    <n v="991"/>
    <n v="1417.13"/>
  </r>
  <r>
    <x v="2"/>
    <x v="0"/>
    <s v="Jun"/>
    <x v="1"/>
    <x v="0"/>
    <s v="Order assembled"/>
    <x v="0"/>
    <x v="0"/>
    <x v="0"/>
    <n v="1024"/>
    <n v="1464.32"/>
  </r>
  <r>
    <x v="0"/>
    <x v="0"/>
    <s v="Jun"/>
    <x v="1"/>
    <x v="0"/>
    <s v="Order assembled"/>
    <x v="0"/>
    <x v="0"/>
    <x v="0"/>
    <n v="294"/>
    <n v="420.42"/>
  </r>
  <r>
    <x v="0"/>
    <x v="0"/>
    <s v="Jun"/>
    <x v="1"/>
    <x v="0"/>
    <s v="Order assembled"/>
    <x v="0"/>
    <x v="0"/>
    <x v="0"/>
    <n v="321"/>
    <n v="459.03"/>
  </r>
  <r>
    <x v="0"/>
    <x v="0"/>
    <s v="Jun"/>
    <x v="1"/>
    <x v="0"/>
    <s v="Order assembled"/>
    <x v="0"/>
    <x v="0"/>
    <x v="0"/>
    <n v="363"/>
    <n v="519.09"/>
  </r>
  <r>
    <x v="1"/>
    <x v="0"/>
    <s v="Jun"/>
    <x v="1"/>
    <x v="0"/>
    <s v="Order assembled"/>
    <x v="0"/>
    <x v="0"/>
    <x v="0"/>
    <n v="291"/>
    <n v="416.13"/>
  </r>
  <r>
    <x v="4"/>
    <x v="0"/>
    <s v="Jun"/>
    <x v="1"/>
    <x v="0"/>
    <s v="Order assembled"/>
    <x v="0"/>
    <x v="0"/>
    <x v="0"/>
    <n v="772"/>
    <n v="1103.96"/>
  </r>
  <r>
    <x v="0"/>
    <x v="0"/>
    <s v="Jun"/>
    <x v="1"/>
    <x v="0"/>
    <s v="Order assembled"/>
    <x v="0"/>
    <x v="0"/>
    <x v="0"/>
    <n v="805"/>
    <n v="1151.1500000000001"/>
  </r>
  <r>
    <x v="4"/>
    <x v="0"/>
    <s v="Jun"/>
    <x v="1"/>
    <x v="0"/>
    <s v="Order assembled"/>
    <x v="0"/>
    <x v="0"/>
    <x v="0"/>
    <n v="859"/>
    <n v="1228.3699999999999"/>
  </r>
  <r>
    <x v="1"/>
    <x v="0"/>
    <s v="Jun"/>
    <x v="1"/>
    <x v="0"/>
    <s v="Order assembled"/>
    <x v="0"/>
    <x v="0"/>
    <x v="0"/>
    <n v="317"/>
    <n v="453.31"/>
  </r>
  <r>
    <x v="1"/>
    <x v="0"/>
    <s v="Jun"/>
    <x v="1"/>
    <x v="0"/>
    <s v="Order assembled"/>
    <x v="0"/>
    <x v="0"/>
    <x v="0"/>
    <n v="365"/>
    <n v="521.95000000000005"/>
  </r>
  <r>
    <x v="1"/>
    <x v="0"/>
    <s v="Jun"/>
    <x v="1"/>
    <x v="0"/>
    <s v="Order assembled"/>
    <x v="0"/>
    <x v="0"/>
    <x v="0"/>
    <n v="293"/>
    <n v="418.99"/>
  </r>
  <r>
    <x v="2"/>
    <x v="0"/>
    <s v="Mar"/>
    <x v="1"/>
    <x v="0"/>
    <s v="Order assembled"/>
    <x v="0"/>
    <x v="0"/>
    <x v="0"/>
    <n v="332"/>
    <n v="474.76"/>
  </r>
  <r>
    <x v="0"/>
    <x v="0"/>
    <s v="Mar"/>
    <x v="1"/>
    <x v="0"/>
    <s v="Order assembled"/>
    <x v="0"/>
    <x v="0"/>
    <x v="0"/>
    <n v="134"/>
    <n v="191.62"/>
  </r>
  <r>
    <x v="1"/>
    <x v="0"/>
    <s v="Mar"/>
    <x v="1"/>
    <x v="0"/>
    <s v="Order assembled"/>
    <x v="0"/>
    <x v="0"/>
    <x v="0"/>
    <n v="308"/>
    <n v="440.44"/>
  </r>
  <r>
    <x v="2"/>
    <x v="0"/>
    <s v="Mar"/>
    <x v="1"/>
    <x v="0"/>
    <s v="Order assembled"/>
    <x v="0"/>
    <x v="0"/>
    <x v="0"/>
    <n v="334"/>
    <n v="526.24"/>
  </r>
  <r>
    <x v="2"/>
    <x v="0"/>
    <s v="Mar"/>
    <x v="1"/>
    <x v="0"/>
    <s v="Order assembled"/>
    <x v="0"/>
    <x v="0"/>
    <x v="0"/>
    <n v="136"/>
    <n v="526.24"/>
  </r>
  <r>
    <x v="1"/>
    <x v="0"/>
    <s v="Mar"/>
    <x v="1"/>
    <x v="0"/>
    <s v="Order assembled"/>
    <x v="0"/>
    <x v="0"/>
    <x v="0"/>
    <n v="310"/>
    <n v="526.24"/>
  </r>
  <r>
    <x v="1"/>
    <x v="0"/>
    <s v="Mar"/>
    <x v="1"/>
    <x v="0"/>
    <s v="Order assembled"/>
    <x v="0"/>
    <x v="0"/>
    <x v="0"/>
    <n v="988"/>
    <n v="1412.84"/>
  </r>
  <r>
    <x v="0"/>
    <x v="0"/>
    <s v="Mar"/>
    <x v="1"/>
    <x v="0"/>
    <s v="Order assembled"/>
    <x v="0"/>
    <x v="0"/>
    <x v="0"/>
    <n v="306"/>
    <n v="437.58"/>
  </r>
  <r>
    <x v="0"/>
    <x v="0"/>
    <s v="Mar"/>
    <x v="1"/>
    <x v="0"/>
    <s v="Order assembled"/>
    <x v="0"/>
    <x v="0"/>
    <x v="0"/>
    <n v="333"/>
    <n v="476.19"/>
  </r>
  <r>
    <x v="2"/>
    <x v="0"/>
    <s v="Mar"/>
    <x v="1"/>
    <x v="0"/>
    <s v="Order assembled"/>
    <x v="0"/>
    <x v="0"/>
    <x v="0"/>
    <n v="135"/>
    <n v="193.05"/>
  </r>
  <r>
    <x v="1"/>
    <x v="0"/>
    <s v="Mar"/>
    <x v="1"/>
    <x v="0"/>
    <s v="Order assembled"/>
    <x v="0"/>
    <x v="0"/>
    <x v="0"/>
    <n v="309"/>
    <n v="441.87"/>
  </r>
  <r>
    <x v="1"/>
    <x v="0"/>
    <s v="Mar"/>
    <x v="1"/>
    <x v="0"/>
    <s v="Order assembled"/>
    <x v="0"/>
    <x v="0"/>
    <x v="0"/>
    <n v="769"/>
    <n v="1099.67"/>
  </r>
  <r>
    <x v="2"/>
    <x v="0"/>
    <s v="Mar"/>
    <x v="1"/>
    <x v="0"/>
    <s v="Order assembled"/>
    <x v="0"/>
    <x v="0"/>
    <x v="0"/>
    <n v="803"/>
    <n v="1148.29"/>
  </r>
  <r>
    <x v="2"/>
    <x v="0"/>
    <s v="Mar"/>
    <x v="1"/>
    <x v="0"/>
    <s v="Order assembled"/>
    <x v="0"/>
    <x v="0"/>
    <x v="0"/>
    <n v="856"/>
    <n v="1224.08"/>
  </r>
  <r>
    <x v="1"/>
    <x v="0"/>
    <s v="Mar"/>
    <x v="1"/>
    <x v="0"/>
    <s v="Order assembled"/>
    <x v="0"/>
    <x v="0"/>
    <x v="0"/>
    <n v="335"/>
    <n v="479.05"/>
  </r>
  <r>
    <x v="2"/>
    <x v="0"/>
    <s v="Mar"/>
    <x v="1"/>
    <x v="0"/>
    <s v="Order assembled"/>
    <x v="0"/>
    <x v="0"/>
    <x v="0"/>
    <n v="137"/>
    <n v="195.91"/>
  </r>
  <r>
    <x v="2"/>
    <x v="0"/>
    <s v="Mar"/>
    <x v="1"/>
    <x v="0"/>
    <s v="Order assembled"/>
    <x v="0"/>
    <x v="0"/>
    <x v="0"/>
    <n v="305"/>
    <n v="436.15"/>
  </r>
  <r>
    <x v="0"/>
    <x v="0"/>
    <s v="May"/>
    <x v="1"/>
    <x v="0"/>
    <s v="Order assembled"/>
    <x v="0"/>
    <x v="0"/>
    <x v="0"/>
    <n v="326"/>
    <n v="466.18"/>
  </r>
  <r>
    <x v="1"/>
    <x v="0"/>
    <s v="May"/>
    <x v="1"/>
    <x v="0"/>
    <s v="Order assembled"/>
    <x v="0"/>
    <x v="0"/>
    <x v="0"/>
    <n v="368"/>
    <n v="526.24"/>
  </r>
  <r>
    <x v="1"/>
    <x v="0"/>
    <s v="May"/>
    <x v="1"/>
    <x v="0"/>
    <s v="Order assembled"/>
    <x v="0"/>
    <x v="0"/>
    <x v="0"/>
    <n v="296"/>
    <n v="423.28"/>
  </r>
  <r>
    <x v="1"/>
    <x v="0"/>
    <s v="May"/>
    <x v="1"/>
    <x v="0"/>
    <s v="Order assembled"/>
    <x v="0"/>
    <x v="0"/>
    <x v="0"/>
    <n v="322"/>
    <n v="526.24"/>
  </r>
  <r>
    <x v="4"/>
    <x v="0"/>
    <s v="May"/>
    <x v="1"/>
    <x v="0"/>
    <s v="Order assembled"/>
    <x v="0"/>
    <x v="0"/>
    <x v="0"/>
    <n v="370"/>
    <n v="526.24"/>
  </r>
  <r>
    <x v="2"/>
    <x v="0"/>
    <s v="May"/>
    <x v="1"/>
    <x v="0"/>
    <s v="Order assembled"/>
    <x v="0"/>
    <x v="0"/>
    <x v="0"/>
    <n v="298"/>
    <n v="526.24"/>
  </r>
  <r>
    <x v="2"/>
    <x v="0"/>
    <s v="May"/>
    <x v="1"/>
    <x v="0"/>
    <s v="Order assembled"/>
    <x v="0"/>
    <x v="0"/>
    <x v="0"/>
    <n v="990"/>
    <n v="1415.7"/>
  </r>
  <r>
    <x v="0"/>
    <x v="0"/>
    <s v="May"/>
    <x v="1"/>
    <x v="0"/>
    <s v="Order assembled"/>
    <x v="0"/>
    <x v="0"/>
    <x v="0"/>
    <n v="1023"/>
    <n v="1462.8899999999999"/>
  </r>
  <r>
    <x v="1"/>
    <x v="0"/>
    <s v="May"/>
    <x v="1"/>
    <x v="0"/>
    <s v="Order assembled"/>
    <x v="0"/>
    <x v="0"/>
    <x v="0"/>
    <n v="369"/>
    <n v="527.66999999999996"/>
  </r>
  <r>
    <x v="2"/>
    <x v="0"/>
    <s v="May"/>
    <x v="1"/>
    <x v="0"/>
    <s v="Order assembled"/>
    <x v="0"/>
    <x v="0"/>
    <x v="0"/>
    <n v="297"/>
    <n v="424.71"/>
  </r>
  <r>
    <x v="2"/>
    <x v="0"/>
    <s v="May"/>
    <x v="1"/>
    <x v="0"/>
    <s v="Order assembled"/>
    <x v="0"/>
    <x v="0"/>
    <x v="0"/>
    <n v="771"/>
    <n v="1102.53"/>
  </r>
  <r>
    <x v="0"/>
    <x v="0"/>
    <s v="May"/>
    <x v="1"/>
    <x v="0"/>
    <s v="Order assembled"/>
    <x v="0"/>
    <x v="0"/>
    <x v="0"/>
    <n v="804"/>
    <n v="1149.72"/>
  </r>
  <r>
    <x v="1"/>
    <x v="0"/>
    <s v="May"/>
    <x v="1"/>
    <x v="0"/>
    <s v="Order assembled"/>
    <x v="0"/>
    <x v="0"/>
    <x v="0"/>
    <n v="858"/>
    <n v="1226.94"/>
  </r>
  <r>
    <x v="1"/>
    <x v="0"/>
    <s v="May"/>
    <x v="1"/>
    <x v="0"/>
    <s v="Order assembled"/>
    <x v="0"/>
    <x v="0"/>
    <x v="0"/>
    <n v="323"/>
    <n v="461.89"/>
  </r>
  <r>
    <x v="0"/>
    <x v="0"/>
    <s v="May"/>
    <x v="1"/>
    <x v="0"/>
    <s v="Order assembled"/>
    <x v="0"/>
    <x v="0"/>
    <x v="0"/>
    <n v="371"/>
    <n v="530.53"/>
  </r>
  <r>
    <x v="0"/>
    <x v="0"/>
    <s v="May"/>
    <x v="1"/>
    <x v="0"/>
    <s v="Order assembled"/>
    <x v="0"/>
    <x v="0"/>
    <x v="0"/>
    <n v="299"/>
    <n v="427.57"/>
  </r>
  <r>
    <x v="0"/>
    <x v="0"/>
    <s v="Nov"/>
    <x v="1"/>
    <x v="0"/>
    <s v="Order assembled"/>
    <x v="0"/>
    <x v="0"/>
    <x v="0"/>
    <n v="290"/>
    <n v="414.7"/>
  </r>
  <r>
    <x v="1"/>
    <x v="0"/>
    <s v="Nov"/>
    <x v="1"/>
    <x v="0"/>
    <s v="Order assembled"/>
    <x v="0"/>
    <x v="0"/>
    <x v="0"/>
    <n v="338"/>
    <n v="483.34000000000003"/>
  </r>
  <r>
    <x v="1"/>
    <x v="0"/>
    <s v="Nov"/>
    <x v="1"/>
    <x v="0"/>
    <s v="Order assembled"/>
    <x v="0"/>
    <x v="0"/>
    <x v="0"/>
    <n v="266"/>
    <n v="380.38"/>
  </r>
  <r>
    <x v="0"/>
    <x v="0"/>
    <s v="Nov"/>
    <x v="1"/>
    <x v="0"/>
    <s v="Order assembled"/>
    <x v="0"/>
    <x v="0"/>
    <x v="0"/>
    <n v="292"/>
    <n v="526.24"/>
  </r>
  <r>
    <x v="0"/>
    <x v="0"/>
    <s v="Nov"/>
    <x v="1"/>
    <x v="0"/>
    <s v="Order assembled"/>
    <x v="0"/>
    <x v="0"/>
    <x v="0"/>
    <n v="340"/>
    <n v="526.24"/>
  </r>
  <r>
    <x v="1"/>
    <x v="0"/>
    <s v="Nov"/>
    <x v="1"/>
    <x v="0"/>
    <s v="Order assembled"/>
    <x v="0"/>
    <x v="0"/>
    <x v="0"/>
    <n v="995"/>
    <n v="1422.85"/>
  </r>
  <r>
    <x v="2"/>
    <x v="0"/>
    <s v="Nov"/>
    <x v="1"/>
    <x v="0"/>
    <s v="Order assembled"/>
    <x v="0"/>
    <x v="0"/>
    <x v="0"/>
    <n v="1029"/>
    <n v="1471.47"/>
  </r>
  <r>
    <x v="1"/>
    <x v="0"/>
    <s v="Nov"/>
    <x v="1"/>
    <x v="0"/>
    <s v="Order assembled"/>
    <x v="0"/>
    <x v="0"/>
    <x v="0"/>
    <n v="264"/>
    <n v="377.52"/>
  </r>
  <r>
    <x v="1"/>
    <x v="0"/>
    <s v="Nov"/>
    <x v="1"/>
    <x v="0"/>
    <s v="Order assembled"/>
    <x v="0"/>
    <x v="0"/>
    <x v="0"/>
    <n v="291"/>
    <n v="416.13"/>
  </r>
  <r>
    <x v="1"/>
    <x v="0"/>
    <s v="Nov"/>
    <x v="1"/>
    <x v="0"/>
    <s v="Order assembled"/>
    <x v="0"/>
    <x v="0"/>
    <x v="0"/>
    <n v="339"/>
    <n v="484.77"/>
  </r>
  <r>
    <x v="1"/>
    <x v="0"/>
    <s v="Nov"/>
    <x v="1"/>
    <x v="0"/>
    <s v="Order assembled"/>
    <x v="0"/>
    <x v="0"/>
    <x v="0"/>
    <n v="267"/>
    <n v="381.81"/>
  </r>
  <r>
    <x v="2"/>
    <x v="0"/>
    <s v="Nov"/>
    <x v="1"/>
    <x v="0"/>
    <s v="Order assembled"/>
    <x v="0"/>
    <x v="0"/>
    <x v="0"/>
    <n v="810"/>
    <n v="1158.3"/>
  </r>
  <r>
    <x v="0"/>
    <x v="0"/>
    <s v="Nov"/>
    <x v="1"/>
    <x v="0"/>
    <s v="Order assembled"/>
    <x v="0"/>
    <x v="0"/>
    <x v="0"/>
    <n v="863"/>
    <n v="1234.0899999999999"/>
  </r>
  <r>
    <x v="1"/>
    <x v="0"/>
    <s v="Nov"/>
    <x v="1"/>
    <x v="0"/>
    <s v="Order assembled"/>
    <x v="0"/>
    <x v="1"/>
    <x v="0"/>
    <n v="293"/>
    <n v="418.99"/>
  </r>
  <r>
    <x v="3"/>
    <x v="0"/>
    <s v="Nov"/>
    <x v="1"/>
    <x v="0"/>
    <s v="Order assembled"/>
    <x v="0"/>
    <x v="1"/>
    <x v="0"/>
    <n v="341"/>
    <n v="487.63"/>
  </r>
  <r>
    <x v="0"/>
    <x v="0"/>
    <s v="Nov"/>
    <x v="1"/>
    <x v="0"/>
    <s v="Order assembled"/>
    <x v="0"/>
    <x v="1"/>
    <x v="0"/>
    <n v="263"/>
    <n v="376.09000000000003"/>
  </r>
  <r>
    <x v="1"/>
    <x v="0"/>
    <s v="Oct"/>
    <x v="1"/>
    <x v="0"/>
    <s v="Order assembled"/>
    <x v="0"/>
    <x v="1"/>
    <x v="0"/>
    <n v="296"/>
    <n v="423.28"/>
  </r>
  <r>
    <x v="3"/>
    <x v="0"/>
    <s v="Oct"/>
    <x v="1"/>
    <x v="0"/>
    <s v="Order assembled"/>
    <x v="0"/>
    <x v="1"/>
    <x v="0"/>
    <n v="344"/>
    <n v="491.91999999999996"/>
  </r>
  <r>
    <x v="1"/>
    <x v="0"/>
    <s v="Oct"/>
    <x v="1"/>
    <x v="0"/>
    <s v="Order assembled"/>
    <x v="0"/>
    <x v="1"/>
    <x v="0"/>
    <n v="272"/>
    <n v="388.96"/>
  </r>
  <r>
    <x v="0"/>
    <x v="0"/>
    <s v="Oct"/>
    <x v="1"/>
    <x v="0"/>
    <s v="Order assembled"/>
    <x v="0"/>
    <x v="1"/>
    <x v="0"/>
    <n v="298"/>
    <n v="526.24"/>
  </r>
  <r>
    <x v="3"/>
    <x v="0"/>
    <s v="Oct"/>
    <x v="1"/>
    <x v="0"/>
    <s v="Order assembled"/>
    <x v="0"/>
    <x v="1"/>
    <x v="0"/>
    <n v="346"/>
    <n v="526.24"/>
  </r>
  <r>
    <x v="4"/>
    <x v="0"/>
    <s v="Oct"/>
    <x v="1"/>
    <x v="0"/>
    <s v="Order assembled"/>
    <x v="0"/>
    <x v="1"/>
    <x v="0"/>
    <n v="268"/>
    <n v="526.24"/>
  </r>
  <r>
    <x v="1"/>
    <x v="0"/>
    <s v="Oct"/>
    <x v="1"/>
    <x v="0"/>
    <s v="Order assembled"/>
    <x v="0"/>
    <x v="1"/>
    <x v="0"/>
    <n v="1028"/>
    <n v="1470.04"/>
  </r>
  <r>
    <x v="2"/>
    <x v="0"/>
    <s v="Oct"/>
    <x v="1"/>
    <x v="0"/>
    <s v="Order assembled"/>
    <x v="0"/>
    <x v="1"/>
    <x v="0"/>
    <n v="270"/>
    <n v="386.1"/>
  </r>
  <r>
    <x v="2"/>
    <x v="0"/>
    <s v="Oct"/>
    <x v="1"/>
    <x v="0"/>
    <s v="Order assembled"/>
    <x v="0"/>
    <x v="1"/>
    <x v="0"/>
    <n v="297"/>
    <n v="424.71"/>
  </r>
  <r>
    <x v="1"/>
    <x v="0"/>
    <s v="Oct"/>
    <x v="1"/>
    <x v="0"/>
    <s v="Order assembled"/>
    <x v="0"/>
    <x v="1"/>
    <x v="0"/>
    <n v="345"/>
    <n v="493.35"/>
  </r>
  <r>
    <x v="4"/>
    <x v="0"/>
    <s v="Oct"/>
    <x v="1"/>
    <x v="0"/>
    <s v="Order assembled"/>
    <x v="0"/>
    <x v="1"/>
    <x v="0"/>
    <n v="776"/>
    <n v="1109.68"/>
  </r>
  <r>
    <x v="1"/>
    <x v="0"/>
    <s v="Oct"/>
    <x v="1"/>
    <x v="0"/>
    <s v="Order assembled"/>
    <x v="0"/>
    <x v="1"/>
    <x v="0"/>
    <n v="809"/>
    <n v="1156.8699999999999"/>
  </r>
  <r>
    <x v="0"/>
    <x v="0"/>
    <s v="Oct"/>
    <x v="1"/>
    <x v="0"/>
    <s v="Order assembled"/>
    <x v="0"/>
    <x v="1"/>
    <x v="0"/>
    <n v="862"/>
    <n v="1232.6599999999999"/>
  </r>
  <r>
    <x v="1"/>
    <x v="0"/>
    <s v="Oct"/>
    <x v="1"/>
    <x v="0"/>
    <s v="Order assembled"/>
    <x v="0"/>
    <x v="1"/>
    <x v="0"/>
    <n v="299"/>
    <n v="427.57"/>
  </r>
  <r>
    <x v="1"/>
    <x v="0"/>
    <s v="Oct"/>
    <x v="1"/>
    <x v="0"/>
    <s v="Order assembled"/>
    <x v="0"/>
    <x v="1"/>
    <x v="0"/>
    <n v="269"/>
    <n v="384.67"/>
  </r>
  <r>
    <x v="1"/>
    <x v="0"/>
    <s v="Sep"/>
    <x v="1"/>
    <x v="0"/>
    <s v="Order assembled"/>
    <x v="0"/>
    <x v="1"/>
    <x v="0"/>
    <n v="302"/>
    <n v="431.86"/>
  </r>
  <r>
    <x v="0"/>
    <x v="0"/>
    <s v="Sep"/>
    <x v="1"/>
    <x v="0"/>
    <s v="Order assembled"/>
    <x v="0"/>
    <x v="1"/>
    <x v="0"/>
    <n v="350"/>
    <n v="500.5"/>
  </r>
  <r>
    <x v="0"/>
    <x v="0"/>
    <s v="Sep"/>
    <x v="1"/>
    <x v="0"/>
    <s v="Order assembled"/>
    <x v="0"/>
    <x v="1"/>
    <x v="0"/>
    <n v="278"/>
    <n v="397.53999999999996"/>
  </r>
  <r>
    <x v="1"/>
    <x v="0"/>
    <s v="Sep"/>
    <x v="1"/>
    <x v="0"/>
    <s v="Order assembled"/>
    <x v="0"/>
    <x v="1"/>
    <x v="0"/>
    <n v="304"/>
    <n v="526.24"/>
  </r>
  <r>
    <x v="0"/>
    <x v="0"/>
    <s v="Sep"/>
    <x v="1"/>
    <x v="0"/>
    <s v="Order assembled"/>
    <x v="0"/>
    <x v="1"/>
    <x v="0"/>
    <n v="274"/>
    <n v="526.24"/>
  </r>
  <r>
    <x v="3"/>
    <x v="0"/>
    <s v="Sep"/>
    <x v="1"/>
    <x v="0"/>
    <s v="Order assembled"/>
    <x v="0"/>
    <x v="1"/>
    <x v="0"/>
    <n v="994"/>
    <n v="1421.42"/>
  </r>
  <r>
    <x v="1"/>
    <x v="0"/>
    <s v="Sep"/>
    <x v="1"/>
    <x v="0"/>
    <s v="Order assembled"/>
    <x v="0"/>
    <x v="1"/>
    <x v="0"/>
    <n v="1027"/>
    <n v="1468.6100000000001"/>
  </r>
  <r>
    <x v="0"/>
    <x v="0"/>
    <s v="Sep"/>
    <x v="1"/>
    <x v="0"/>
    <s v="Order assembled"/>
    <x v="0"/>
    <x v="1"/>
    <x v="0"/>
    <n v="276"/>
    <n v="394.68"/>
  </r>
  <r>
    <x v="0"/>
    <x v="0"/>
    <s v="Sep"/>
    <x v="1"/>
    <x v="0"/>
    <s v="Order assembled"/>
    <x v="0"/>
    <x v="1"/>
    <x v="0"/>
    <n v="303"/>
    <n v="433.28999999999996"/>
  </r>
  <r>
    <x v="0"/>
    <x v="0"/>
    <s v="Sep"/>
    <x v="1"/>
    <x v="0"/>
    <s v="Order assembled"/>
    <x v="0"/>
    <x v="1"/>
    <x v="0"/>
    <n v="351"/>
    <n v="501.93"/>
  </r>
  <r>
    <x v="3"/>
    <x v="0"/>
    <s v="Sep"/>
    <x v="1"/>
    <x v="0"/>
    <s v="Order assembled"/>
    <x v="0"/>
    <x v="1"/>
    <x v="0"/>
    <n v="273"/>
    <n v="390.39"/>
  </r>
  <r>
    <x v="0"/>
    <x v="0"/>
    <s v="Sep"/>
    <x v="1"/>
    <x v="0"/>
    <s v="Order assembled"/>
    <x v="0"/>
    <x v="1"/>
    <x v="0"/>
    <n v="775"/>
    <n v="1108.25"/>
  </r>
  <r>
    <x v="0"/>
    <x v="0"/>
    <s v="Sep"/>
    <x v="1"/>
    <x v="0"/>
    <s v="Order assembled"/>
    <x v="0"/>
    <x v="1"/>
    <x v="0"/>
    <n v="808"/>
    <n v="1155.44"/>
  </r>
  <r>
    <x v="1"/>
    <x v="0"/>
    <s v="Sep"/>
    <x v="1"/>
    <x v="0"/>
    <s v="Order assembled"/>
    <x v="0"/>
    <x v="1"/>
    <x v="0"/>
    <n v="861"/>
    <n v="1231.23"/>
  </r>
  <r>
    <x v="0"/>
    <x v="0"/>
    <s v="Sep"/>
    <x v="1"/>
    <x v="0"/>
    <s v="Order assembled"/>
    <x v="0"/>
    <x v="1"/>
    <x v="0"/>
    <n v="305"/>
    <n v="436.15"/>
  </r>
  <r>
    <x v="0"/>
    <x v="0"/>
    <s v="Sep"/>
    <x v="1"/>
    <x v="0"/>
    <s v="Order assembled"/>
    <x v="0"/>
    <x v="1"/>
    <x v="0"/>
    <n v="347"/>
    <n v="496.21000000000004"/>
  </r>
  <r>
    <x v="1"/>
    <x v="0"/>
    <s v="Sep"/>
    <x v="1"/>
    <x v="0"/>
    <s v="Order assembled"/>
    <x v="0"/>
    <x v="1"/>
    <x v="0"/>
    <n v="1111"/>
    <n v="1588.73"/>
  </r>
  <r>
    <x v="1"/>
    <x v="0"/>
    <s v="Apr"/>
    <x v="0"/>
    <x v="1"/>
    <s v="Cancelld"/>
    <x v="1"/>
    <x v="1"/>
    <x v="0"/>
    <n v="352"/>
    <n v="503.36"/>
  </r>
  <r>
    <x v="1"/>
    <x v="0"/>
    <s v="Apr"/>
    <x v="0"/>
    <x v="1"/>
    <s v="Cancelld"/>
    <x v="1"/>
    <x v="1"/>
    <x v="0"/>
    <n v="346"/>
    <n v="494.78"/>
  </r>
  <r>
    <x v="1"/>
    <x v="0"/>
    <s v="Apr"/>
    <x v="0"/>
    <x v="1"/>
    <s v="Cancelld"/>
    <x v="1"/>
    <x v="1"/>
    <x v="0"/>
    <n v="340"/>
    <n v="486.2"/>
  </r>
  <r>
    <x v="2"/>
    <x v="0"/>
    <s v="Apr"/>
    <x v="0"/>
    <x v="1"/>
    <s v="Cancelld"/>
    <x v="1"/>
    <x v="1"/>
    <x v="0"/>
    <n v="349"/>
    <n v="499.07"/>
  </r>
  <r>
    <x v="0"/>
    <x v="0"/>
    <s v="Apr"/>
    <x v="0"/>
    <x v="1"/>
    <s v="Cancelld"/>
    <x v="1"/>
    <x v="1"/>
    <x v="0"/>
    <n v="343"/>
    <n v="490.49"/>
  </r>
  <r>
    <x v="3"/>
    <x v="0"/>
    <s v="Aug"/>
    <x v="0"/>
    <x v="1"/>
    <s v="Cancelld"/>
    <x v="1"/>
    <x v="1"/>
    <x v="2"/>
    <n v="286"/>
    <n v="408.98"/>
  </r>
  <r>
    <x v="1"/>
    <x v="0"/>
    <s v="Aug"/>
    <x v="0"/>
    <x v="1"/>
    <s v="Cancelld"/>
    <x v="1"/>
    <x v="1"/>
    <x v="2"/>
    <n v="280"/>
    <n v="400.4"/>
  </r>
  <r>
    <x v="0"/>
    <x v="0"/>
    <s v="Aug"/>
    <x v="0"/>
    <x v="1"/>
    <s v="Cancelld"/>
    <x v="1"/>
    <x v="1"/>
    <x v="2"/>
    <n v="289"/>
    <n v="413.27"/>
  </r>
  <r>
    <x v="2"/>
    <x v="0"/>
    <s v="Aug"/>
    <x v="0"/>
    <x v="1"/>
    <s v="Cancelld"/>
    <x v="1"/>
    <x v="1"/>
    <x v="2"/>
    <n v="283"/>
    <n v="404.69"/>
  </r>
  <r>
    <x v="0"/>
    <x v="0"/>
    <s v="Aug"/>
    <x v="0"/>
    <x v="1"/>
    <s v="Cancelld"/>
    <x v="1"/>
    <x v="1"/>
    <x v="2"/>
    <n v="277"/>
    <n v="396.11"/>
  </r>
  <r>
    <x v="1"/>
    <x v="0"/>
    <s v="Dec"/>
    <x v="0"/>
    <x v="1"/>
    <s v="Cancelld"/>
    <x v="1"/>
    <x v="1"/>
    <x v="0"/>
    <n v="226"/>
    <n v="323.18"/>
  </r>
  <r>
    <x v="0"/>
    <x v="0"/>
    <s v="Dec"/>
    <x v="0"/>
    <x v="1"/>
    <s v="Cancelld"/>
    <x v="1"/>
    <x v="0"/>
    <x v="0"/>
    <n v="220"/>
    <n v="314.60000000000002"/>
  </r>
  <r>
    <x v="2"/>
    <x v="0"/>
    <s v="Dec"/>
    <x v="0"/>
    <x v="1"/>
    <s v="Cancelld"/>
    <x v="1"/>
    <x v="0"/>
    <x v="0"/>
    <n v="214"/>
    <n v="306.02"/>
  </r>
  <r>
    <x v="0"/>
    <x v="0"/>
    <s v="Dec"/>
    <x v="0"/>
    <x v="1"/>
    <s v="Cancelld"/>
    <x v="1"/>
    <x v="0"/>
    <x v="0"/>
    <n v="223"/>
    <n v="318.89"/>
  </r>
  <r>
    <x v="2"/>
    <x v="0"/>
    <s v="Dec"/>
    <x v="0"/>
    <x v="1"/>
    <s v="Cancelld"/>
    <x v="1"/>
    <x v="0"/>
    <x v="0"/>
    <n v="217"/>
    <n v="310.31"/>
  </r>
  <r>
    <x v="0"/>
    <x v="0"/>
    <s v="Dec"/>
    <x v="0"/>
    <x v="1"/>
    <s v="Cancelld"/>
    <x v="1"/>
    <x v="0"/>
    <x v="0"/>
    <n v="211"/>
    <n v="301.73"/>
  </r>
  <r>
    <x v="0"/>
    <x v="0"/>
    <s v="Jul"/>
    <x v="0"/>
    <x v="1"/>
    <s v="Cancelld"/>
    <x v="1"/>
    <x v="0"/>
    <x v="2"/>
    <n v="304"/>
    <n v="434.72"/>
  </r>
  <r>
    <x v="1"/>
    <x v="0"/>
    <s v="Jul"/>
    <x v="0"/>
    <x v="1"/>
    <s v="Cancelld"/>
    <x v="1"/>
    <x v="0"/>
    <x v="2"/>
    <n v="298"/>
    <n v="426.14"/>
  </r>
  <r>
    <x v="1"/>
    <x v="0"/>
    <s v="Jul"/>
    <x v="0"/>
    <x v="1"/>
    <s v="Cancelld"/>
    <x v="1"/>
    <x v="0"/>
    <x v="2"/>
    <n v="292"/>
    <n v="417.56"/>
  </r>
  <r>
    <x v="2"/>
    <x v="0"/>
    <s v="Jul"/>
    <x v="0"/>
    <x v="1"/>
    <s v="Cancelld"/>
    <x v="1"/>
    <x v="0"/>
    <x v="2"/>
    <n v="301"/>
    <n v="430.43"/>
  </r>
  <r>
    <x v="1"/>
    <x v="0"/>
    <s v="Jul"/>
    <x v="0"/>
    <x v="1"/>
    <s v="Cancelld"/>
    <x v="1"/>
    <x v="0"/>
    <x v="2"/>
    <n v="295"/>
    <n v="421.85"/>
  </r>
  <r>
    <x v="1"/>
    <x v="0"/>
    <s v="Jun"/>
    <x v="0"/>
    <x v="1"/>
    <s v="Cancelld"/>
    <x v="1"/>
    <x v="0"/>
    <x v="0"/>
    <n v="322"/>
    <n v="460.46000000000004"/>
  </r>
  <r>
    <x v="0"/>
    <x v="0"/>
    <s v="Jun"/>
    <x v="0"/>
    <x v="1"/>
    <s v="Cancelld"/>
    <x v="1"/>
    <x v="0"/>
    <x v="2"/>
    <n v="316"/>
    <n v="451.88"/>
  </r>
  <r>
    <x v="2"/>
    <x v="0"/>
    <s v="Jun"/>
    <x v="0"/>
    <x v="1"/>
    <s v="Cancelld"/>
    <x v="1"/>
    <x v="0"/>
    <x v="2"/>
    <n v="310"/>
    <n v="443.3"/>
  </r>
  <r>
    <x v="0"/>
    <x v="0"/>
    <s v="Jun"/>
    <x v="0"/>
    <x v="1"/>
    <s v="Cancelld"/>
    <x v="1"/>
    <x v="0"/>
    <x v="2"/>
    <n v="319"/>
    <n v="456.16999999999996"/>
  </r>
  <r>
    <x v="1"/>
    <x v="0"/>
    <s v="Jun"/>
    <x v="0"/>
    <x v="1"/>
    <s v="Cancelld"/>
    <x v="1"/>
    <x v="0"/>
    <x v="2"/>
    <n v="313"/>
    <n v="447.59000000000003"/>
  </r>
  <r>
    <x v="1"/>
    <x v="0"/>
    <s v="Jun"/>
    <x v="0"/>
    <x v="1"/>
    <s v="Cancelld"/>
    <x v="1"/>
    <x v="0"/>
    <x v="2"/>
    <n v="307"/>
    <n v="439.01"/>
  </r>
  <r>
    <x v="0"/>
    <x v="0"/>
    <s v="May"/>
    <x v="0"/>
    <x v="1"/>
    <s v="Cancelld"/>
    <x v="1"/>
    <x v="0"/>
    <x v="0"/>
    <n v="334"/>
    <n v="477.62"/>
  </r>
  <r>
    <x v="1"/>
    <x v="0"/>
    <s v="May"/>
    <x v="0"/>
    <x v="1"/>
    <s v="Cancelld"/>
    <x v="1"/>
    <x v="0"/>
    <x v="0"/>
    <n v="328"/>
    <n v="469.03999999999996"/>
  </r>
  <r>
    <x v="2"/>
    <x v="0"/>
    <s v="May"/>
    <x v="0"/>
    <x v="1"/>
    <s v="Cancelld"/>
    <x v="1"/>
    <x v="0"/>
    <x v="0"/>
    <n v="337"/>
    <n v="481.90999999999997"/>
  </r>
  <r>
    <x v="1"/>
    <x v="0"/>
    <s v="May"/>
    <x v="0"/>
    <x v="1"/>
    <s v="Cancelld"/>
    <x v="1"/>
    <x v="0"/>
    <x v="0"/>
    <n v="331"/>
    <n v="473.33"/>
  </r>
  <r>
    <x v="3"/>
    <x v="0"/>
    <s v="May"/>
    <x v="0"/>
    <x v="1"/>
    <s v="Cancelld"/>
    <x v="1"/>
    <x v="0"/>
    <x v="0"/>
    <n v="325"/>
    <n v="464.75"/>
  </r>
  <r>
    <x v="0"/>
    <x v="0"/>
    <s v="Nov"/>
    <x v="0"/>
    <x v="1"/>
    <s v="Cancelld"/>
    <x v="1"/>
    <x v="0"/>
    <x v="0"/>
    <n v="238"/>
    <n v="340.34000000000003"/>
  </r>
  <r>
    <x v="0"/>
    <x v="0"/>
    <s v="Nov"/>
    <x v="0"/>
    <x v="1"/>
    <s v="Cancelld"/>
    <x v="1"/>
    <x v="0"/>
    <x v="0"/>
    <n v="232"/>
    <n v="331.76"/>
  </r>
  <r>
    <x v="4"/>
    <x v="0"/>
    <s v="Nov"/>
    <x v="0"/>
    <x v="1"/>
    <s v="Cancelld"/>
    <x v="1"/>
    <x v="0"/>
    <x v="0"/>
    <n v="241"/>
    <n v="344.63"/>
  </r>
  <r>
    <x v="0"/>
    <x v="0"/>
    <s v="Nov"/>
    <x v="0"/>
    <x v="1"/>
    <s v="Cancelld"/>
    <x v="1"/>
    <x v="0"/>
    <x v="0"/>
    <n v="235"/>
    <n v="336.05"/>
  </r>
  <r>
    <x v="1"/>
    <x v="0"/>
    <s v="Nov"/>
    <x v="0"/>
    <x v="1"/>
    <s v="Cancelld"/>
    <x v="1"/>
    <x v="0"/>
    <x v="0"/>
    <n v="229"/>
    <n v="327.47000000000003"/>
  </r>
  <r>
    <x v="1"/>
    <x v="0"/>
    <s v="Oct"/>
    <x v="0"/>
    <x v="1"/>
    <s v="Cancelld"/>
    <x v="1"/>
    <x v="0"/>
    <x v="2"/>
    <n v="256"/>
    <n v="366.08"/>
  </r>
  <r>
    <x v="2"/>
    <x v="0"/>
    <s v="Oct"/>
    <x v="0"/>
    <x v="1"/>
    <s v="Cancelld"/>
    <x v="1"/>
    <x v="0"/>
    <x v="2"/>
    <n v="250"/>
    <n v="357.5"/>
  </r>
  <r>
    <x v="0"/>
    <x v="0"/>
    <s v="Oct"/>
    <x v="0"/>
    <x v="1"/>
    <s v="Cancelld"/>
    <x v="1"/>
    <x v="0"/>
    <x v="0"/>
    <n v="244"/>
    <n v="348.92"/>
  </r>
  <r>
    <x v="1"/>
    <x v="0"/>
    <s v="Oct"/>
    <x v="0"/>
    <x v="1"/>
    <s v="Cancelld"/>
    <x v="1"/>
    <x v="0"/>
    <x v="2"/>
    <n v="253"/>
    <n v="361.78999999999996"/>
  </r>
  <r>
    <x v="0"/>
    <x v="0"/>
    <s v="Oct"/>
    <x v="0"/>
    <x v="1"/>
    <s v="Cancelld"/>
    <x v="1"/>
    <x v="0"/>
    <x v="2"/>
    <n v="247"/>
    <n v="353.21"/>
  </r>
  <r>
    <x v="1"/>
    <x v="0"/>
    <s v="Sep"/>
    <x v="0"/>
    <x v="1"/>
    <s v="Cancelld"/>
    <x v="1"/>
    <x v="0"/>
    <x v="2"/>
    <n v="274"/>
    <n v="391.82"/>
  </r>
  <r>
    <x v="0"/>
    <x v="0"/>
    <s v="Sep"/>
    <x v="0"/>
    <x v="1"/>
    <s v="Cancelld"/>
    <x v="1"/>
    <x v="0"/>
    <x v="2"/>
    <n v="268"/>
    <n v="383.24"/>
  </r>
  <r>
    <x v="2"/>
    <x v="0"/>
    <s v="Sep"/>
    <x v="0"/>
    <x v="1"/>
    <s v="Cancelld"/>
    <x v="1"/>
    <x v="0"/>
    <x v="2"/>
    <n v="262"/>
    <n v="374.65999999999997"/>
  </r>
  <r>
    <x v="1"/>
    <x v="0"/>
    <s v="Sep"/>
    <x v="0"/>
    <x v="1"/>
    <s v="Cancelld"/>
    <x v="1"/>
    <x v="0"/>
    <x v="2"/>
    <n v="271"/>
    <n v="387.53"/>
  </r>
  <r>
    <x v="2"/>
    <x v="0"/>
    <s v="Sep"/>
    <x v="0"/>
    <x v="1"/>
    <s v="Cancelld"/>
    <x v="1"/>
    <x v="0"/>
    <x v="2"/>
    <n v="265"/>
    <n v="378.95"/>
  </r>
  <r>
    <x v="0"/>
    <x v="0"/>
    <s v="Sep"/>
    <x v="0"/>
    <x v="1"/>
    <s v="Cancelld"/>
    <x v="1"/>
    <x v="0"/>
    <x v="2"/>
    <n v="259"/>
    <n v="370.37"/>
  </r>
  <r>
    <x v="2"/>
    <x v="0"/>
    <s v="Apr"/>
    <x v="1"/>
    <x v="1"/>
    <s v="Cancelld"/>
    <x v="1"/>
    <x v="0"/>
    <x v="2"/>
    <n v="158"/>
    <n v="225.94"/>
  </r>
  <r>
    <x v="0"/>
    <x v="0"/>
    <s v="Apr"/>
    <x v="1"/>
    <x v="1"/>
    <s v="Cancelld"/>
    <x v="1"/>
    <x v="0"/>
    <x v="2"/>
    <n v="206"/>
    <n v="294.58"/>
  </r>
  <r>
    <x v="1"/>
    <x v="0"/>
    <s v="Apr"/>
    <x v="1"/>
    <x v="1"/>
    <s v="Cancelld"/>
    <x v="1"/>
    <x v="0"/>
    <x v="2"/>
    <n v="134"/>
    <n v="191.62"/>
  </r>
  <r>
    <x v="2"/>
    <x v="0"/>
    <s v="Apr"/>
    <x v="1"/>
    <x v="1"/>
    <s v="Cancelld"/>
    <x v="1"/>
    <x v="0"/>
    <x v="2"/>
    <n v="160"/>
    <n v="228.8"/>
  </r>
  <r>
    <x v="2"/>
    <x v="0"/>
    <s v="Apr"/>
    <x v="1"/>
    <x v="1"/>
    <s v="Cancelld"/>
    <x v="1"/>
    <x v="0"/>
    <x v="2"/>
    <n v="208"/>
    <n v="297.44"/>
  </r>
  <r>
    <x v="2"/>
    <x v="0"/>
    <s v="Apr"/>
    <x v="1"/>
    <x v="1"/>
    <s v="Cancelld"/>
    <x v="1"/>
    <x v="0"/>
    <x v="2"/>
    <n v="136"/>
    <n v="194.48"/>
  </r>
  <r>
    <x v="0"/>
    <x v="0"/>
    <s v="Apr"/>
    <x v="1"/>
    <x v="1"/>
    <s v="Cancelld"/>
    <x v="1"/>
    <x v="0"/>
    <x v="2"/>
    <n v="812"/>
    <n v="1161.1599999999999"/>
  </r>
  <r>
    <x v="1"/>
    <x v="0"/>
    <s v="Apr"/>
    <x v="1"/>
    <x v="1"/>
    <s v="Cancelld"/>
    <x v="1"/>
    <x v="0"/>
    <x v="2"/>
    <n v="899"/>
    <n v="1285.57"/>
  </r>
  <r>
    <x v="1"/>
    <x v="0"/>
    <s v="Apr"/>
    <x v="1"/>
    <x v="1"/>
    <s v="Cancelld"/>
    <x v="1"/>
    <x v="0"/>
    <x v="2"/>
    <n v="852"/>
    <n v="526.24"/>
  </r>
  <r>
    <x v="1"/>
    <x v="0"/>
    <s v="Apr"/>
    <x v="1"/>
    <x v="1"/>
    <s v="Cancelld"/>
    <x v="1"/>
    <x v="0"/>
    <x v="2"/>
    <n v="885"/>
    <n v="526.24"/>
  </r>
  <r>
    <x v="0"/>
    <x v="0"/>
    <s v="Apr"/>
    <x v="1"/>
    <x v="1"/>
    <s v="Cancelld"/>
    <x v="1"/>
    <x v="0"/>
    <x v="2"/>
    <n v="135"/>
    <n v="193.05"/>
  </r>
  <r>
    <x v="2"/>
    <x v="0"/>
    <s v="Apr"/>
    <x v="1"/>
    <x v="1"/>
    <s v="Cancelld"/>
    <x v="1"/>
    <x v="0"/>
    <x v="2"/>
    <n v="163"/>
    <n v="233.09"/>
  </r>
  <r>
    <x v="1"/>
    <x v="0"/>
    <s v="Apr"/>
    <x v="1"/>
    <x v="1"/>
    <s v="Cancelld"/>
    <x v="1"/>
    <x v="0"/>
    <x v="2"/>
    <n v="205"/>
    <n v="293.14999999999998"/>
  </r>
  <r>
    <x v="2"/>
    <x v="0"/>
    <s v="Apr"/>
    <x v="1"/>
    <x v="1"/>
    <s v="Cancelld"/>
    <x v="1"/>
    <x v="0"/>
    <x v="2"/>
    <n v="133"/>
    <n v="190.19"/>
  </r>
  <r>
    <x v="1"/>
    <x v="0"/>
    <s v="Apr"/>
    <x v="1"/>
    <x v="1"/>
    <s v="Cancelld"/>
    <x v="1"/>
    <x v="0"/>
    <x v="2"/>
    <n v="821"/>
    <n v="1174.03"/>
  </r>
  <r>
    <x v="1"/>
    <x v="0"/>
    <s v="Apr"/>
    <x v="1"/>
    <x v="1"/>
    <s v="Cancelld"/>
    <x v="1"/>
    <x v="0"/>
    <x v="2"/>
    <n v="854"/>
    <n v="1221.22"/>
  </r>
  <r>
    <x v="2"/>
    <x v="0"/>
    <s v="Apr"/>
    <x v="1"/>
    <x v="1"/>
    <s v="Cancelld"/>
    <x v="1"/>
    <x v="0"/>
    <x v="2"/>
    <n v="131"/>
    <n v="187.32999999999998"/>
  </r>
  <r>
    <x v="0"/>
    <x v="0"/>
    <s v="Aug"/>
    <x v="1"/>
    <x v="1"/>
    <s v="Cancelld"/>
    <x v="1"/>
    <x v="0"/>
    <x v="2"/>
    <n v="140"/>
    <n v="200.2"/>
  </r>
  <r>
    <x v="0"/>
    <x v="0"/>
    <s v="Aug"/>
    <x v="1"/>
    <x v="1"/>
    <s v="Cancelld"/>
    <x v="1"/>
    <x v="0"/>
    <x v="2"/>
    <n v="188"/>
    <n v="268.84000000000003"/>
  </r>
  <r>
    <x v="2"/>
    <x v="0"/>
    <s v="Aug"/>
    <x v="1"/>
    <x v="1"/>
    <s v="Cancelld"/>
    <x v="1"/>
    <x v="0"/>
    <x v="2"/>
    <n v="356"/>
    <n v="509.08"/>
  </r>
  <r>
    <x v="0"/>
    <x v="0"/>
    <s v="Aug"/>
    <x v="1"/>
    <x v="1"/>
    <s v="Cancelld"/>
    <x v="1"/>
    <x v="0"/>
    <x v="2"/>
    <n v="184"/>
    <n v="263.12"/>
  </r>
  <r>
    <x v="1"/>
    <x v="0"/>
    <s v="Aug"/>
    <x v="1"/>
    <x v="1"/>
    <s v="Cancelld"/>
    <x v="1"/>
    <x v="0"/>
    <x v="2"/>
    <n v="358"/>
    <n v="511.94"/>
  </r>
  <r>
    <x v="4"/>
    <x v="0"/>
    <s v="Aug"/>
    <x v="1"/>
    <x v="1"/>
    <s v="Cancelld"/>
    <x v="1"/>
    <x v="0"/>
    <x v="2"/>
    <n v="816"/>
    <n v="1166.8800000000001"/>
  </r>
  <r>
    <x v="2"/>
    <x v="0"/>
    <s v="Aug"/>
    <x v="1"/>
    <x v="1"/>
    <s v="Cancelld"/>
    <x v="1"/>
    <x v="0"/>
    <x v="2"/>
    <n v="849"/>
    <n v="1214.07"/>
  </r>
  <r>
    <x v="0"/>
    <x v="0"/>
    <s v="Aug"/>
    <x v="1"/>
    <x v="1"/>
    <s v="Cancelld"/>
    <x v="1"/>
    <x v="0"/>
    <x v="2"/>
    <n v="902"/>
    <n v="1289.8600000000001"/>
  </r>
  <r>
    <x v="0"/>
    <x v="0"/>
    <s v="Aug"/>
    <x v="1"/>
    <x v="1"/>
    <s v="Cancelld"/>
    <x v="1"/>
    <x v="0"/>
    <x v="2"/>
    <n v="855"/>
    <n v="526.24"/>
  </r>
  <r>
    <x v="4"/>
    <x v="0"/>
    <s v="Aug"/>
    <x v="1"/>
    <x v="1"/>
    <s v="Cancelld"/>
    <x v="1"/>
    <x v="0"/>
    <x v="2"/>
    <n v="357"/>
    <n v="510.51"/>
  </r>
  <r>
    <x v="1"/>
    <x v="0"/>
    <s v="Aug"/>
    <x v="1"/>
    <x v="1"/>
    <s v="Cancelld"/>
    <x v="1"/>
    <x v="0"/>
    <x v="2"/>
    <n v="139"/>
    <n v="198.76999999999998"/>
  </r>
  <r>
    <x v="3"/>
    <x v="0"/>
    <s v="Aug"/>
    <x v="1"/>
    <x v="1"/>
    <s v="Cancelld"/>
    <x v="1"/>
    <x v="0"/>
    <x v="2"/>
    <n v="187"/>
    <n v="267.40999999999997"/>
  </r>
  <r>
    <x v="2"/>
    <x v="0"/>
    <s v="Aug"/>
    <x v="1"/>
    <x v="1"/>
    <s v="Cancelld"/>
    <x v="1"/>
    <x v="0"/>
    <x v="2"/>
    <n v="825"/>
    <n v="1179.75"/>
  </r>
  <r>
    <x v="1"/>
    <x v="0"/>
    <s v="Aug"/>
    <x v="1"/>
    <x v="1"/>
    <s v="Cancelld"/>
    <x v="1"/>
    <x v="0"/>
    <x v="2"/>
    <n v="858"/>
    <n v="1226.94"/>
  </r>
  <r>
    <x v="0"/>
    <x v="0"/>
    <s v="Aug"/>
    <x v="1"/>
    <x v="1"/>
    <s v="Cancelld"/>
    <x v="1"/>
    <x v="0"/>
    <x v="2"/>
    <n v="359"/>
    <n v="513.37"/>
  </r>
  <r>
    <x v="4"/>
    <x v="0"/>
    <s v="Dec"/>
    <x v="1"/>
    <x v="1"/>
    <s v="Cancelld"/>
    <x v="1"/>
    <x v="0"/>
    <x v="2"/>
    <n v="362"/>
    <n v="517.66"/>
  </r>
  <r>
    <x v="2"/>
    <x v="0"/>
    <s v="Dec"/>
    <x v="1"/>
    <x v="1"/>
    <s v="Cancelld"/>
    <x v="1"/>
    <x v="0"/>
    <x v="2"/>
    <n v="164"/>
    <n v="234.51999999999998"/>
  </r>
  <r>
    <x v="1"/>
    <x v="0"/>
    <s v="Dec"/>
    <x v="1"/>
    <x v="1"/>
    <s v="Cancelld"/>
    <x v="1"/>
    <x v="0"/>
    <x v="2"/>
    <n v="338"/>
    <n v="483.34000000000003"/>
  </r>
  <r>
    <x v="3"/>
    <x v="0"/>
    <s v="Dec"/>
    <x v="1"/>
    <x v="1"/>
    <s v="Cancelld"/>
    <x v="1"/>
    <x v="0"/>
    <x v="2"/>
    <n v="364"/>
    <n v="520.52"/>
  </r>
  <r>
    <x v="0"/>
    <x v="0"/>
    <s v="Dec"/>
    <x v="1"/>
    <x v="1"/>
    <s v="Cancelld"/>
    <x v="1"/>
    <x v="0"/>
    <x v="2"/>
    <n v="166"/>
    <n v="237.38"/>
  </r>
  <r>
    <x v="0"/>
    <x v="0"/>
    <s v="Dec"/>
    <x v="1"/>
    <x v="1"/>
    <s v="Cancelld"/>
    <x v="1"/>
    <x v="0"/>
    <x v="2"/>
    <n v="819"/>
    <n v="1171.17"/>
  </r>
  <r>
    <x v="0"/>
    <x v="0"/>
    <s v="Dec"/>
    <x v="1"/>
    <x v="1"/>
    <s v="Cancelld"/>
    <x v="1"/>
    <x v="0"/>
    <x v="2"/>
    <n v="853"/>
    <n v="1219.79"/>
  </r>
  <r>
    <x v="3"/>
    <x v="0"/>
    <s v="Dec"/>
    <x v="1"/>
    <x v="1"/>
    <s v="Cancelld"/>
    <x v="1"/>
    <x v="0"/>
    <x v="2"/>
    <n v="906"/>
    <n v="1295.58"/>
  </r>
  <r>
    <x v="3"/>
    <x v="0"/>
    <s v="Dec"/>
    <x v="1"/>
    <x v="1"/>
    <s v="Cancelld"/>
    <x v="1"/>
    <x v="0"/>
    <x v="2"/>
    <n v="859"/>
    <n v="526.24"/>
  </r>
  <r>
    <x v="0"/>
    <x v="0"/>
    <s v="Dec"/>
    <x v="1"/>
    <x v="1"/>
    <s v="Cancelld"/>
    <x v="1"/>
    <x v="0"/>
    <x v="2"/>
    <n v="165"/>
    <n v="526.24"/>
  </r>
  <r>
    <x v="0"/>
    <x v="0"/>
    <s v="Dec"/>
    <x v="1"/>
    <x v="1"/>
    <s v="Cancelld"/>
    <x v="1"/>
    <x v="0"/>
    <x v="2"/>
    <n v="339"/>
    <n v="484.77"/>
  </r>
  <r>
    <x v="2"/>
    <x v="0"/>
    <s v="Dec"/>
    <x v="1"/>
    <x v="1"/>
    <s v="Cancelld"/>
    <x v="1"/>
    <x v="0"/>
    <x v="2"/>
    <n v="163"/>
    <n v="233.09"/>
  </r>
  <r>
    <x v="3"/>
    <x v="0"/>
    <s v="Dec"/>
    <x v="1"/>
    <x v="1"/>
    <s v="Cancelld"/>
    <x v="1"/>
    <x v="0"/>
    <x v="2"/>
    <n v="337"/>
    <n v="481.90999999999997"/>
  </r>
  <r>
    <x v="1"/>
    <x v="0"/>
    <s v="Dec"/>
    <x v="1"/>
    <x v="1"/>
    <s v="Cancelld"/>
    <x v="1"/>
    <x v="0"/>
    <x v="2"/>
    <n v="828"/>
    <n v="1184.04"/>
  </r>
  <r>
    <x v="1"/>
    <x v="0"/>
    <s v="Dec"/>
    <x v="1"/>
    <x v="1"/>
    <s v="Cancelld"/>
    <x v="1"/>
    <x v="0"/>
    <x v="2"/>
    <n v="861"/>
    <n v="1231.23"/>
  </r>
  <r>
    <x v="4"/>
    <x v="0"/>
    <s v="Dec"/>
    <x v="1"/>
    <x v="1"/>
    <s v="Cancelld"/>
    <x v="1"/>
    <x v="0"/>
    <x v="2"/>
    <n v="335"/>
    <n v="479.05"/>
  </r>
  <r>
    <x v="0"/>
    <x v="0"/>
    <s v="Feb"/>
    <x v="1"/>
    <x v="1"/>
    <s v="Cancelld"/>
    <x v="1"/>
    <x v="0"/>
    <x v="2"/>
    <n v="170"/>
    <n v="243.1"/>
  </r>
  <r>
    <x v="2"/>
    <x v="0"/>
    <s v="Feb"/>
    <x v="1"/>
    <x v="1"/>
    <s v="Cancelld"/>
    <x v="1"/>
    <x v="0"/>
    <x v="2"/>
    <n v="218"/>
    <n v="311.74"/>
  </r>
  <r>
    <x v="1"/>
    <x v="0"/>
    <s v="Feb"/>
    <x v="1"/>
    <x v="1"/>
    <s v="Cancelld"/>
    <x v="1"/>
    <x v="0"/>
    <x v="2"/>
    <n v="146"/>
    <n v="208.78"/>
  </r>
  <r>
    <x v="2"/>
    <x v="0"/>
    <s v="Feb"/>
    <x v="1"/>
    <x v="1"/>
    <s v="Cancelld"/>
    <x v="1"/>
    <x v="0"/>
    <x v="2"/>
    <n v="172"/>
    <n v="245.95999999999998"/>
  </r>
  <r>
    <x v="3"/>
    <x v="0"/>
    <s v="Feb"/>
    <x v="1"/>
    <x v="1"/>
    <s v="Cancelld"/>
    <x v="1"/>
    <x v="0"/>
    <x v="2"/>
    <n v="220"/>
    <n v="314.60000000000002"/>
  </r>
  <r>
    <x v="0"/>
    <x v="0"/>
    <s v="Feb"/>
    <x v="1"/>
    <x v="1"/>
    <s v="Cancelld"/>
    <x v="1"/>
    <x v="0"/>
    <x v="2"/>
    <n v="142"/>
    <n v="203.06"/>
  </r>
  <r>
    <x v="0"/>
    <x v="0"/>
    <s v="Feb"/>
    <x v="1"/>
    <x v="1"/>
    <s v="Cancelld"/>
    <x v="1"/>
    <x v="0"/>
    <x v="2"/>
    <n v="844"/>
    <n v="1206.92"/>
  </r>
  <r>
    <x v="0"/>
    <x v="0"/>
    <s v="Feb"/>
    <x v="1"/>
    <x v="1"/>
    <s v="Cancelld"/>
    <x v="1"/>
    <x v="0"/>
    <x v="2"/>
    <n v="897"/>
    <n v="1282.71"/>
  </r>
  <r>
    <x v="0"/>
    <x v="0"/>
    <s v="Feb"/>
    <x v="1"/>
    <x v="1"/>
    <s v="Cancelld"/>
    <x v="1"/>
    <x v="0"/>
    <x v="2"/>
    <n v="850"/>
    <n v="526.24"/>
  </r>
  <r>
    <x v="1"/>
    <x v="0"/>
    <s v="Feb"/>
    <x v="1"/>
    <x v="1"/>
    <s v="Cancelld"/>
    <x v="1"/>
    <x v="0"/>
    <x v="2"/>
    <n v="883"/>
    <n v="526.24"/>
  </r>
  <r>
    <x v="0"/>
    <x v="0"/>
    <s v="Feb"/>
    <x v="1"/>
    <x v="1"/>
    <s v="Cancelld"/>
    <x v="1"/>
    <x v="0"/>
    <x v="2"/>
    <n v="169"/>
    <n v="241.67000000000002"/>
  </r>
  <r>
    <x v="1"/>
    <x v="0"/>
    <s v="Feb"/>
    <x v="1"/>
    <x v="1"/>
    <s v="Cancelld"/>
    <x v="1"/>
    <x v="0"/>
    <x v="2"/>
    <n v="217"/>
    <n v="310.31"/>
  </r>
  <r>
    <x v="2"/>
    <x v="0"/>
    <s v="Feb"/>
    <x v="1"/>
    <x v="1"/>
    <s v="Cancelld"/>
    <x v="1"/>
    <x v="0"/>
    <x v="2"/>
    <n v="145"/>
    <n v="207.35"/>
  </r>
  <r>
    <x v="1"/>
    <x v="0"/>
    <s v="Feb"/>
    <x v="1"/>
    <x v="1"/>
    <s v="Cancelld"/>
    <x v="1"/>
    <x v="0"/>
    <x v="2"/>
    <n v="819"/>
    <n v="1171.17"/>
  </r>
  <r>
    <x v="0"/>
    <x v="0"/>
    <s v="Feb"/>
    <x v="1"/>
    <x v="1"/>
    <s v="Cancelld"/>
    <x v="1"/>
    <x v="0"/>
    <x v="2"/>
    <n v="143"/>
    <n v="204.49"/>
  </r>
  <r>
    <x v="4"/>
    <x v="0"/>
    <s v="Jan"/>
    <x v="1"/>
    <x v="1"/>
    <s v="Cancelld"/>
    <x v="1"/>
    <x v="0"/>
    <x v="2"/>
    <n v="176"/>
    <n v="251.68"/>
  </r>
  <r>
    <x v="2"/>
    <x v="0"/>
    <s v="Jan"/>
    <x v="1"/>
    <x v="1"/>
    <s v="Cancelld"/>
    <x v="1"/>
    <x v="0"/>
    <x v="2"/>
    <n v="224"/>
    <n v="320.32"/>
  </r>
  <r>
    <x v="1"/>
    <x v="0"/>
    <s v="Jan"/>
    <x v="1"/>
    <x v="1"/>
    <s v="Cancelld"/>
    <x v="1"/>
    <x v="0"/>
    <x v="2"/>
    <n v="178"/>
    <n v="254.54"/>
  </r>
  <r>
    <x v="0"/>
    <x v="0"/>
    <s v="Jan"/>
    <x v="1"/>
    <x v="1"/>
    <s v="Cancelld"/>
    <x v="1"/>
    <x v="0"/>
    <x v="2"/>
    <n v="148"/>
    <n v="211.64"/>
  </r>
  <r>
    <x v="1"/>
    <x v="0"/>
    <s v="Jan"/>
    <x v="1"/>
    <x v="1"/>
    <s v="Cancelld"/>
    <x v="1"/>
    <x v="0"/>
    <x v="2"/>
    <n v="810"/>
    <n v="1158.3"/>
  </r>
  <r>
    <x v="2"/>
    <x v="0"/>
    <s v="Jan"/>
    <x v="1"/>
    <x v="1"/>
    <s v="Cancelld"/>
    <x v="1"/>
    <x v="0"/>
    <x v="2"/>
    <n v="843"/>
    <n v="1205.49"/>
  </r>
  <r>
    <x v="2"/>
    <x v="0"/>
    <s v="Jan"/>
    <x v="1"/>
    <x v="1"/>
    <s v="Cancelld"/>
    <x v="1"/>
    <x v="0"/>
    <x v="2"/>
    <n v="896"/>
    <n v="1281.28"/>
  </r>
  <r>
    <x v="0"/>
    <x v="0"/>
    <s v="Jan"/>
    <x v="1"/>
    <x v="1"/>
    <s v="Order assembled"/>
    <x v="1"/>
    <x v="0"/>
    <x v="0"/>
    <n v="818"/>
    <n v="526.24"/>
  </r>
  <r>
    <x v="2"/>
    <x v="0"/>
    <s v="Jan"/>
    <x v="1"/>
    <x v="1"/>
    <s v="Cancelld"/>
    <x v="1"/>
    <x v="0"/>
    <x v="2"/>
    <n v="849"/>
    <n v="526.24"/>
  </r>
  <r>
    <x v="0"/>
    <x v="0"/>
    <s v="Jan"/>
    <x v="1"/>
    <x v="1"/>
    <s v="Cancelld"/>
    <x v="1"/>
    <x v="0"/>
    <x v="2"/>
    <n v="882"/>
    <n v="526.24"/>
  </r>
  <r>
    <x v="1"/>
    <x v="0"/>
    <s v="Jan"/>
    <x v="1"/>
    <x v="1"/>
    <s v="Cancelld"/>
    <x v="1"/>
    <x v="0"/>
    <x v="2"/>
    <n v="147"/>
    <n v="210.21"/>
  </r>
  <r>
    <x v="0"/>
    <x v="0"/>
    <s v="Jan"/>
    <x v="1"/>
    <x v="1"/>
    <s v="Cancelld"/>
    <x v="1"/>
    <x v="0"/>
    <x v="2"/>
    <n v="175"/>
    <n v="250.25"/>
  </r>
  <r>
    <x v="3"/>
    <x v="0"/>
    <s v="Jan"/>
    <x v="1"/>
    <x v="1"/>
    <s v="Cancelld"/>
    <x v="1"/>
    <x v="0"/>
    <x v="2"/>
    <n v="223"/>
    <n v="318.89"/>
  </r>
  <r>
    <x v="1"/>
    <x v="0"/>
    <s v="Jan"/>
    <x v="1"/>
    <x v="1"/>
    <s v="Cancelld"/>
    <x v="1"/>
    <x v="0"/>
    <x v="2"/>
    <n v="151"/>
    <n v="215.93"/>
  </r>
  <r>
    <x v="3"/>
    <x v="0"/>
    <s v="Jan"/>
    <x v="1"/>
    <x v="1"/>
    <s v="Cancelld"/>
    <x v="1"/>
    <x v="0"/>
    <x v="2"/>
    <n v="852"/>
    <n v="1218.3600000000001"/>
  </r>
  <r>
    <x v="4"/>
    <x v="0"/>
    <s v="Jan"/>
    <x v="1"/>
    <x v="1"/>
    <s v="Cancelld"/>
    <x v="1"/>
    <x v="0"/>
    <x v="2"/>
    <n v="149"/>
    <n v="213.07"/>
  </r>
  <r>
    <x v="1"/>
    <x v="0"/>
    <s v="Jul"/>
    <x v="1"/>
    <x v="1"/>
    <s v="Cancelld"/>
    <x v="1"/>
    <x v="0"/>
    <x v="2"/>
    <n v="146"/>
    <n v="208.78"/>
  </r>
  <r>
    <x v="0"/>
    <x v="0"/>
    <s v="Jul"/>
    <x v="1"/>
    <x v="1"/>
    <s v="Cancelld"/>
    <x v="1"/>
    <x v="0"/>
    <x v="2"/>
    <n v="362"/>
    <n v="517.66"/>
  </r>
  <r>
    <x v="1"/>
    <x v="0"/>
    <s v="Jul"/>
    <x v="1"/>
    <x v="1"/>
    <s v="Cancelld"/>
    <x v="1"/>
    <x v="0"/>
    <x v="2"/>
    <n v="142"/>
    <n v="203.06"/>
  </r>
  <r>
    <x v="1"/>
    <x v="0"/>
    <s v="Jul"/>
    <x v="1"/>
    <x v="1"/>
    <s v="Cancelld"/>
    <x v="1"/>
    <x v="0"/>
    <x v="2"/>
    <n v="190"/>
    <n v="271.7"/>
  </r>
  <r>
    <x v="0"/>
    <x v="0"/>
    <s v="Jul"/>
    <x v="1"/>
    <x v="1"/>
    <s v="Cancelld"/>
    <x v="1"/>
    <x v="0"/>
    <x v="2"/>
    <n v="364"/>
    <n v="520.52"/>
  </r>
  <r>
    <x v="0"/>
    <x v="0"/>
    <s v="Jul"/>
    <x v="1"/>
    <x v="1"/>
    <s v="Cancelld"/>
    <x v="1"/>
    <x v="0"/>
    <x v="2"/>
    <n v="815"/>
    <n v="1165.45"/>
  </r>
  <r>
    <x v="2"/>
    <x v="0"/>
    <s v="Jul"/>
    <x v="1"/>
    <x v="1"/>
    <s v="Cancelld"/>
    <x v="1"/>
    <x v="0"/>
    <x v="2"/>
    <n v="848"/>
    <n v="1212.6399999999999"/>
  </r>
  <r>
    <x v="0"/>
    <x v="0"/>
    <s v="Jul"/>
    <x v="1"/>
    <x v="1"/>
    <s v="Cancelld"/>
    <x v="1"/>
    <x v="0"/>
    <x v="2"/>
    <n v="901"/>
    <n v="1288.43"/>
  </r>
  <r>
    <x v="0"/>
    <x v="0"/>
    <s v="Jul"/>
    <x v="1"/>
    <x v="1"/>
    <s v="Cancelld"/>
    <x v="1"/>
    <x v="0"/>
    <x v="2"/>
    <n v="854"/>
    <n v="526.24"/>
  </r>
  <r>
    <x v="1"/>
    <x v="0"/>
    <s v="Jul"/>
    <x v="1"/>
    <x v="1"/>
    <s v="Cancelld"/>
    <x v="1"/>
    <x v="0"/>
    <x v="2"/>
    <n v="189"/>
    <n v="526.24"/>
  </r>
  <r>
    <x v="0"/>
    <x v="0"/>
    <s v="Jul"/>
    <x v="1"/>
    <x v="1"/>
    <s v="Cancelld"/>
    <x v="1"/>
    <x v="0"/>
    <x v="2"/>
    <n v="363"/>
    <n v="519.09"/>
  </r>
  <r>
    <x v="0"/>
    <x v="0"/>
    <s v="Jul"/>
    <x v="1"/>
    <x v="1"/>
    <s v="Cancelld"/>
    <x v="1"/>
    <x v="0"/>
    <x v="2"/>
    <n v="145"/>
    <n v="207.35"/>
  </r>
  <r>
    <x v="0"/>
    <x v="0"/>
    <s v="Jul"/>
    <x v="1"/>
    <x v="1"/>
    <s v="Cancelld"/>
    <x v="1"/>
    <x v="0"/>
    <x v="2"/>
    <n v="193"/>
    <n v="275.99"/>
  </r>
  <r>
    <x v="1"/>
    <x v="0"/>
    <s v="Jul"/>
    <x v="1"/>
    <x v="1"/>
    <s v="Cancelld"/>
    <x v="1"/>
    <x v="0"/>
    <x v="2"/>
    <n v="361"/>
    <n v="516.23"/>
  </r>
  <r>
    <x v="0"/>
    <x v="0"/>
    <s v="Jul"/>
    <x v="1"/>
    <x v="1"/>
    <s v="Cancelld"/>
    <x v="1"/>
    <x v="0"/>
    <x v="2"/>
    <n v="824"/>
    <n v="1178.32"/>
  </r>
  <r>
    <x v="1"/>
    <x v="0"/>
    <s v="Jul"/>
    <x v="1"/>
    <x v="1"/>
    <s v="Cancelld"/>
    <x v="1"/>
    <x v="0"/>
    <x v="2"/>
    <n v="857"/>
    <n v="1225.51"/>
  </r>
  <r>
    <x v="1"/>
    <x v="0"/>
    <s v="Jul"/>
    <x v="1"/>
    <x v="1"/>
    <s v="Cancelld"/>
    <x v="1"/>
    <x v="0"/>
    <x v="2"/>
    <n v="365"/>
    <n v="521.95000000000005"/>
  </r>
  <r>
    <x v="1"/>
    <x v="0"/>
    <s v="Jun"/>
    <x v="1"/>
    <x v="1"/>
    <s v="Cancelld"/>
    <x v="1"/>
    <x v="0"/>
    <x v="2"/>
    <n v="152"/>
    <n v="217.36"/>
  </r>
  <r>
    <x v="1"/>
    <x v="0"/>
    <s v="Jun"/>
    <x v="1"/>
    <x v="1"/>
    <s v="Cancelld"/>
    <x v="1"/>
    <x v="0"/>
    <x v="2"/>
    <n v="194"/>
    <n v="277.42"/>
  </r>
  <r>
    <x v="4"/>
    <x v="0"/>
    <s v="Jun"/>
    <x v="1"/>
    <x v="1"/>
    <s v="Cancelld"/>
    <x v="1"/>
    <x v="0"/>
    <x v="2"/>
    <n v="368"/>
    <n v="526.24"/>
  </r>
  <r>
    <x v="2"/>
    <x v="0"/>
    <s v="Jun"/>
    <x v="1"/>
    <x v="1"/>
    <s v="Cancelld"/>
    <x v="1"/>
    <x v="0"/>
    <x v="2"/>
    <n v="148"/>
    <n v="211.64"/>
  </r>
  <r>
    <x v="1"/>
    <x v="0"/>
    <s v="Jun"/>
    <x v="1"/>
    <x v="1"/>
    <s v="Cancelld"/>
    <x v="1"/>
    <x v="0"/>
    <x v="2"/>
    <n v="196"/>
    <n v="280.27999999999997"/>
  </r>
  <r>
    <x v="4"/>
    <x v="0"/>
    <s v="Jun"/>
    <x v="1"/>
    <x v="1"/>
    <s v="Cancelld"/>
    <x v="1"/>
    <x v="0"/>
    <x v="2"/>
    <n v="370"/>
    <n v="529.1"/>
  </r>
  <r>
    <x v="1"/>
    <x v="0"/>
    <s v="Jun"/>
    <x v="1"/>
    <x v="1"/>
    <s v="Cancelld"/>
    <x v="1"/>
    <x v="0"/>
    <x v="2"/>
    <n v="814"/>
    <n v="1164.02"/>
  </r>
  <r>
    <x v="0"/>
    <x v="0"/>
    <s v="Jun"/>
    <x v="1"/>
    <x v="1"/>
    <s v="Cancelld"/>
    <x v="1"/>
    <x v="0"/>
    <x v="2"/>
    <n v="847"/>
    <n v="1211.21"/>
  </r>
  <r>
    <x v="2"/>
    <x v="0"/>
    <s v="Jun"/>
    <x v="1"/>
    <x v="1"/>
    <s v="Cancelld"/>
    <x v="1"/>
    <x v="0"/>
    <x v="2"/>
    <n v="195"/>
    <n v="526.24"/>
  </r>
  <r>
    <x v="1"/>
    <x v="0"/>
    <s v="Jun"/>
    <x v="1"/>
    <x v="1"/>
    <s v="Cancelld"/>
    <x v="1"/>
    <x v="0"/>
    <x v="2"/>
    <n v="369"/>
    <n v="527.66999999999996"/>
  </r>
  <r>
    <x v="4"/>
    <x v="0"/>
    <s v="Jun"/>
    <x v="1"/>
    <x v="1"/>
    <s v="Cancelld"/>
    <x v="1"/>
    <x v="0"/>
    <x v="2"/>
    <n v="151"/>
    <n v="215.93"/>
  </r>
  <r>
    <x v="1"/>
    <x v="0"/>
    <s v="Jun"/>
    <x v="1"/>
    <x v="1"/>
    <s v="Cancelld"/>
    <x v="1"/>
    <x v="0"/>
    <x v="2"/>
    <n v="199"/>
    <n v="284.57"/>
  </r>
  <r>
    <x v="2"/>
    <x v="0"/>
    <s v="Jun"/>
    <x v="1"/>
    <x v="1"/>
    <s v="Cancelld"/>
    <x v="1"/>
    <x v="0"/>
    <x v="2"/>
    <n v="367"/>
    <n v="524.80999999999995"/>
  </r>
  <r>
    <x v="4"/>
    <x v="0"/>
    <s v="Jun"/>
    <x v="1"/>
    <x v="1"/>
    <s v="Cancelld"/>
    <x v="1"/>
    <x v="0"/>
    <x v="2"/>
    <n v="823"/>
    <n v="1176.8899999999999"/>
  </r>
  <r>
    <x v="0"/>
    <x v="0"/>
    <s v="Jun"/>
    <x v="1"/>
    <x v="1"/>
    <s v="Cancelld"/>
    <x v="1"/>
    <x v="0"/>
    <x v="2"/>
    <n v="856"/>
    <n v="1224.08"/>
  </r>
  <r>
    <x v="1"/>
    <x v="0"/>
    <s v="Jun"/>
    <x v="1"/>
    <x v="1"/>
    <s v="Cancelld"/>
    <x v="1"/>
    <x v="0"/>
    <x v="2"/>
    <n v="371"/>
    <n v="530.53"/>
  </r>
  <r>
    <x v="1"/>
    <x v="0"/>
    <s v="Mar"/>
    <x v="1"/>
    <x v="1"/>
    <s v="Cancelld"/>
    <x v="1"/>
    <x v="0"/>
    <x v="2"/>
    <n v="164"/>
    <n v="234.51999999999998"/>
  </r>
  <r>
    <x v="4"/>
    <x v="0"/>
    <s v="Mar"/>
    <x v="1"/>
    <x v="1"/>
    <s v="Cancelld"/>
    <x v="1"/>
    <x v="0"/>
    <x v="2"/>
    <n v="212"/>
    <n v="303.15999999999997"/>
  </r>
  <r>
    <x v="1"/>
    <x v="0"/>
    <s v="Mar"/>
    <x v="1"/>
    <x v="1"/>
    <s v="Cancelld"/>
    <x v="1"/>
    <x v="0"/>
    <x v="2"/>
    <n v="140"/>
    <n v="200.2"/>
  </r>
  <r>
    <x v="1"/>
    <x v="0"/>
    <s v="Mar"/>
    <x v="1"/>
    <x v="1"/>
    <s v="Cancelld"/>
    <x v="1"/>
    <x v="0"/>
    <x v="2"/>
    <n v="166"/>
    <n v="237.38"/>
  </r>
  <r>
    <x v="0"/>
    <x v="0"/>
    <s v="Mar"/>
    <x v="1"/>
    <x v="1"/>
    <s v="Cancelld"/>
    <x v="1"/>
    <x v="0"/>
    <x v="2"/>
    <n v="214"/>
    <n v="306.02"/>
  </r>
  <r>
    <x v="0"/>
    <x v="0"/>
    <s v="Mar"/>
    <x v="1"/>
    <x v="1"/>
    <s v="Cancelld"/>
    <x v="1"/>
    <x v="0"/>
    <x v="2"/>
    <n v="811"/>
    <n v="1159.73"/>
  </r>
  <r>
    <x v="0"/>
    <x v="0"/>
    <s v="Mar"/>
    <x v="1"/>
    <x v="1"/>
    <s v="Cancelld"/>
    <x v="1"/>
    <x v="0"/>
    <x v="2"/>
    <n v="845"/>
    <n v="1208.3499999999999"/>
  </r>
  <r>
    <x v="1"/>
    <x v="0"/>
    <s v="Mar"/>
    <x v="1"/>
    <x v="1"/>
    <s v="Cancelld"/>
    <x v="1"/>
    <x v="0"/>
    <x v="2"/>
    <n v="898"/>
    <n v="1284.1399999999999"/>
  </r>
  <r>
    <x v="1"/>
    <x v="0"/>
    <s v="Mar"/>
    <x v="1"/>
    <x v="1"/>
    <s v="Cancelld"/>
    <x v="1"/>
    <x v="0"/>
    <x v="2"/>
    <n v="851"/>
    <n v="526.24"/>
  </r>
  <r>
    <x v="0"/>
    <x v="0"/>
    <s v="Mar"/>
    <x v="1"/>
    <x v="1"/>
    <s v="Cancelld"/>
    <x v="1"/>
    <x v="0"/>
    <x v="2"/>
    <n v="884"/>
    <n v="526.24"/>
  </r>
  <r>
    <x v="0"/>
    <x v="0"/>
    <s v="Mar"/>
    <x v="1"/>
    <x v="1"/>
    <s v="Cancelld"/>
    <x v="1"/>
    <x v="0"/>
    <x v="2"/>
    <n v="141"/>
    <n v="201.63"/>
  </r>
  <r>
    <x v="1"/>
    <x v="0"/>
    <s v="Mar"/>
    <x v="1"/>
    <x v="1"/>
    <s v="Cancelld"/>
    <x v="1"/>
    <x v="0"/>
    <x v="2"/>
    <n v="211"/>
    <n v="301.73"/>
  </r>
  <r>
    <x v="1"/>
    <x v="0"/>
    <s v="Mar"/>
    <x v="1"/>
    <x v="1"/>
    <s v="Cancelld"/>
    <x v="1"/>
    <x v="0"/>
    <x v="2"/>
    <n v="139"/>
    <n v="198.76999999999998"/>
  </r>
  <r>
    <x v="1"/>
    <x v="0"/>
    <s v="Mar"/>
    <x v="1"/>
    <x v="1"/>
    <s v="Cancelld"/>
    <x v="1"/>
    <x v="0"/>
    <x v="2"/>
    <n v="820"/>
    <n v="1172.5999999999999"/>
  </r>
  <r>
    <x v="1"/>
    <x v="0"/>
    <s v="Mar"/>
    <x v="1"/>
    <x v="1"/>
    <s v="Cancelld"/>
    <x v="1"/>
    <x v="0"/>
    <x v="2"/>
    <n v="853"/>
    <n v="1219.79"/>
  </r>
  <r>
    <x v="1"/>
    <x v="0"/>
    <s v="Mar"/>
    <x v="1"/>
    <x v="1"/>
    <s v="Cancelld"/>
    <x v="1"/>
    <x v="0"/>
    <x v="2"/>
    <n v="137"/>
    <n v="195.91"/>
  </r>
  <r>
    <x v="3"/>
    <x v="0"/>
    <s v="May"/>
    <x v="1"/>
    <x v="1"/>
    <s v="Cancelld"/>
    <x v="1"/>
    <x v="0"/>
    <x v="2"/>
    <n v="200"/>
    <n v="286"/>
  </r>
  <r>
    <x v="1"/>
    <x v="0"/>
    <s v="May"/>
    <x v="1"/>
    <x v="1"/>
    <s v="Cancelld"/>
    <x v="1"/>
    <x v="0"/>
    <x v="2"/>
    <n v="128"/>
    <n v="183.04"/>
  </r>
  <r>
    <x v="1"/>
    <x v="0"/>
    <s v="May"/>
    <x v="1"/>
    <x v="1"/>
    <s v="Cancelld"/>
    <x v="1"/>
    <x v="0"/>
    <x v="2"/>
    <n v="154"/>
    <n v="220.22"/>
  </r>
  <r>
    <x v="1"/>
    <x v="0"/>
    <s v="May"/>
    <x v="1"/>
    <x v="1"/>
    <s v="Cancelld"/>
    <x v="1"/>
    <x v="0"/>
    <x v="2"/>
    <n v="202"/>
    <n v="288.86"/>
  </r>
  <r>
    <x v="1"/>
    <x v="0"/>
    <s v="May"/>
    <x v="1"/>
    <x v="1"/>
    <s v="Cancelld"/>
    <x v="1"/>
    <x v="0"/>
    <x v="2"/>
    <n v="130"/>
    <n v="185.9"/>
  </r>
  <r>
    <x v="3"/>
    <x v="0"/>
    <s v="May"/>
    <x v="1"/>
    <x v="1"/>
    <s v="Cancelld"/>
    <x v="1"/>
    <x v="0"/>
    <x v="2"/>
    <n v="813"/>
    <n v="1162.5899999999999"/>
  </r>
  <r>
    <x v="2"/>
    <x v="0"/>
    <s v="May"/>
    <x v="1"/>
    <x v="1"/>
    <s v="Cancelld"/>
    <x v="1"/>
    <x v="0"/>
    <x v="2"/>
    <n v="846"/>
    <n v="1209.78"/>
  </r>
  <r>
    <x v="0"/>
    <x v="0"/>
    <s v="May"/>
    <x v="1"/>
    <x v="1"/>
    <s v="Cancelld"/>
    <x v="1"/>
    <x v="0"/>
    <x v="2"/>
    <n v="900"/>
    <n v="1287"/>
  </r>
  <r>
    <x v="0"/>
    <x v="0"/>
    <s v="May"/>
    <x v="1"/>
    <x v="1"/>
    <s v="Cancelld"/>
    <x v="1"/>
    <x v="1"/>
    <x v="2"/>
    <n v="853"/>
    <n v="526.24"/>
  </r>
  <r>
    <x v="1"/>
    <x v="0"/>
    <s v="May"/>
    <x v="1"/>
    <x v="1"/>
    <s v="Cancelld"/>
    <x v="1"/>
    <x v="1"/>
    <x v="2"/>
    <n v="886"/>
    <n v="526.24"/>
  </r>
  <r>
    <x v="3"/>
    <x v="0"/>
    <s v="May"/>
    <x v="1"/>
    <x v="1"/>
    <s v="Cancelld"/>
    <x v="1"/>
    <x v="1"/>
    <x v="2"/>
    <n v="129"/>
    <n v="184.47"/>
  </r>
  <r>
    <x v="1"/>
    <x v="0"/>
    <s v="May"/>
    <x v="1"/>
    <x v="1"/>
    <s v="Cancelld"/>
    <x v="1"/>
    <x v="1"/>
    <x v="2"/>
    <n v="157"/>
    <n v="224.51"/>
  </r>
  <r>
    <x v="1"/>
    <x v="0"/>
    <s v="May"/>
    <x v="1"/>
    <x v="1"/>
    <s v="Cancelld"/>
    <x v="1"/>
    <x v="1"/>
    <x v="2"/>
    <n v="127"/>
    <n v="181.61"/>
  </r>
  <r>
    <x v="1"/>
    <x v="0"/>
    <s v="May"/>
    <x v="1"/>
    <x v="1"/>
    <s v="Cancelld"/>
    <x v="1"/>
    <x v="1"/>
    <x v="2"/>
    <n v="822"/>
    <n v="1175.46"/>
  </r>
  <r>
    <x v="0"/>
    <x v="0"/>
    <s v="May"/>
    <x v="1"/>
    <x v="1"/>
    <s v="Cancelld"/>
    <x v="1"/>
    <x v="1"/>
    <x v="2"/>
    <n v="855"/>
    <n v="1222.6500000000001"/>
  </r>
  <r>
    <x v="0"/>
    <x v="0"/>
    <s v="Nov"/>
    <x v="1"/>
    <x v="1"/>
    <s v="Cancelld"/>
    <x v="1"/>
    <x v="1"/>
    <x v="2"/>
    <n v="368"/>
    <n v="526.24"/>
  </r>
  <r>
    <x v="0"/>
    <x v="0"/>
    <s v="Nov"/>
    <x v="1"/>
    <x v="1"/>
    <s v="Cancelld"/>
    <x v="1"/>
    <x v="1"/>
    <x v="2"/>
    <n v="170"/>
    <n v="243.1"/>
  </r>
  <r>
    <x v="1"/>
    <x v="0"/>
    <s v="Nov"/>
    <x v="1"/>
    <x v="1"/>
    <s v="Cancelld"/>
    <x v="1"/>
    <x v="1"/>
    <x v="2"/>
    <n v="344"/>
    <n v="491.91999999999996"/>
  </r>
  <r>
    <x v="1"/>
    <x v="0"/>
    <s v="Nov"/>
    <x v="1"/>
    <x v="1"/>
    <s v="Cancelld"/>
    <x v="1"/>
    <x v="1"/>
    <x v="2"/>
    <n v="370"/>
    <n v="529.1"/>
  </r>
  <r>
    <x v="4"/>
    <x v="0"/>
    <s v="Nov"/>
    <x v="1"/>
    <x v="1"/>
    <s v="Cancelld"/>
    <x v="1"/>
    <x v="1"/>
    <x v="2"/>
    <n v="172"/>
    <n v="245.95999999999998"/>
  </r>
  <r>
    <x v="2"/>
    <x v="0"/>
    <s v="Nov"/>
    <x v="1"/>
    <x v="1"/>
    <s v="Cancelld"/>
    <x v="1"/>
    <x v="1"/>
    <x v="2"/>
    <n v="340"/>
    <n v="486.2"/>
  </r>
  <r>
    <x v="1"/>
    <x v="0"/>
    <s v="Nov"/>
    <x v="1"/>
    <x v="1"/>
    <s v="Cancelld"/>
    <x v="1"/>
    <x v="1"/>
    <x v="2"/>
    <n v="852"/>
    <n v="1218.3600000000001"/>
  </r>
  <r>
    <x v="1"/>
    <x v="0"/>
    <s v="Nov"/>
    <x v="1"/>
    <x v="1"/>
    <s v="Cancelld"/>
    <x v="1"/>
    <x v="1"/>
    <x v="2"/>
    <n v="905"/>
    <n v="1294.1500000000001"/>
  </r>
  <r>
    <x v="1"/>
    <x v="0"/>
    <s v="Nov"/>
    <x v="1"/>
    <x v="1"/>
    <s v="Cancelld"/>
    <x v="1"/>
    <x v="1"/>
    <x v="2"/>
    <n v="858"/>
    <n v="526.24"/>
  </r>
  <r>
    <x v="0"/>
    <x v="0"/>
    <s v="Nov"/>
    <x v="1"/>
    <x v="1"/>
    <s v="Cancelld"/>
    <x v="1"/>
    <x v="1"/>
    <x v="2"/>
    <n v="171"/>
    <n v="526.24"/>
  </r>
  <r>
    <x v="2"/>
    <x v="0"/>
    <s v="Nov"/>
    <x v="1"/>
    <x v="1"/>
    <s v="Cancelld"/>
    <x v="1"/>
    <x v="1"/>
    <x v="2"/>
    <n v="367"/>
    <n v="524.80999999999995"/>
  </r>
  <r>
    <x v="0"/>
    <x v="0"/>
    <s v="Nov"/>
    <x v="1"/>
    <x v="1"/>
    <s v="Cancelld"/>
    <x v="1"/>
    <x v="1"/>
    <x v="2"/>
    <n v="169"/>
    <n v="241.67000000000002"/>
  </r>
  <r>
    <x v="1"/>
    <x v="0"/>
    <s v="Nov"/>
    <x v="1"/>
    <x v="1"/>
    <s v="Cancelld"/>
    <x v="1"/>
    <x v="1"/>
    <x v="2"/>
    <n v="343"/>
    <n v="490.49"/>
  </r>
  <r>
    <x v="1"/>
    <x v="0"/>
    <s v="Nov"/>
    <x v="1"/>
    <x v="1"/>
    <s v="Cancelld"/>
    <x v="1"/>
    <x v="1"/>
    <x v="2"/>
    <n v="827"/>
    <n v="1182.6100000000001"/>
  </r>
  <r>
    <x v="0"/>
    <x v="0"/>
    <s v="Nov"/>
    <x v="1"/>
    <x v="1"/>
    <s v="Cancelld"/>
    <x v="1"/>
    <x v="1"/>
    <x v="2"/>
    <n v="341"/>
    <n v="487.63"/>
  </r>
  <r>
    <x v="1"/>
    <x v="0"/>
    <s v="Oct"/>
    <x v="1"/>
    <x v="1"/>
    <s v="Cancelld"/>
    <x v="1"/>
    <x v="1"/>
    <x v="2"/>
    <n v="128"/>
    <n v="183.04"/>
  </r>
  <r>
    <x v="1"/>
    <x v="0"/>
    <s v="Oct"/>
    <x v="1"/>
    <x v="1"/>
    <s v="Cancelld"/>
    <x v="1"/>
    <x v="1"/>
    <x v="2"/>
    <n v="176"/>
    <n v="251.68"/>
  </r>
  <r>
    <x v="1"/>
    <x v="0"/>
    <s v="Oct"/>
    <x v="1"/>
    <x v="1"/>
    <s v="Cancelld"/>
    <x v="1"/>
    <x v="1"/>
    <x v="2"/>
    <n v="350"/>
    <n v="500.5"/>
  </r>
  <r>
    <x v="1"/>
    <x v="0"/>
    <s v="Oct"/>
    <x v="1"/>
    <x v="1"/>
    <s v="Cancelld"/>
    <x v="1"/>
    <x v="1"/>
    <x v="2"/>
    <n v="130"/>
    <n v="185.9"/>
  </r>
  <r>
    <x v="3"/>
    <x v="0"/>
    <s v="Oct"/>
    <x v="1"/>
    <x v="1"/>
    <s v="Cancelld"/>
    <x v="1"/>
    <x v="1"/>
    <x v="2"/>
    <n v="346"/>
    <n v="494.78"/>
  </r>
  <r>
    <x v="1"/>
    <x v="0"/>
    <s v="Oct"/>
    <x v="1"/>
    <x v="1"/>
    <s v="Cancelld"/>
    <x v="1"/>
    <x v="1"/>
    <x v="2"/>
    <n v="818"/>
    <n v="1169.74"/>
  </r>
  <r>
    <x v="0"/>
    <x v="0"/>
    <s v="Oct"/>
    <x v="1"/>
    <x v="1"/>
    <s v="Cancelld"/>
    <x v="1"/>
    <x v="1"/>
    <x v="2"/>
    <n v="851"/>
    <n v="1216.93"/>
  </r>
  <r>
    <x v="2"/>
    <x v="0"/>
    <s v="Oct"/>
    <x v="1"/>
    <x v="1"/>
    <s v="Cancelld"/>
    <x v="1"/>
    <x v="1"/>
    <x v="2"/>
    <n v="904"/>
    <n v="1292.72"/>
  </r>
  <r>
    <x v="2"/>
    <x v="0"/>
    <s v="Oct"/>
    <x v="1"/>
    <x v="1"/>
    <s v="Cancelld"/>
    <x v="1"/>
    <x v="1"/>
    <x v="2"/>
    <n v="857"/>
    <n v="526.24"/>
  </r>
  <r>
    <x v="1"/>
    <x v="0"/>
    <s v="Oct"/>
    <x v="1"/>
    <x v="1"/>
    <s v="Cancelld"/>
    <x v="1"/>
    <x v="1"/>
    <x v="2"/>
    <n v="177"/>
    <n v="526.24"/>
  </r>
  <r>
    <x v="1"/>
    <x v="0"/>
    <s v="Oct"/>
    <x v="1"/>
    <x v="1"/>
    <s v="Cancelld"/>
    <x v="1"/>
    <x v="1"/>
    <x v="2"/>
    <n v="345"/>
    <n v="493.35"/>
  </r>
  <r>
    <x v="3"/>
    <x v="0"/>
    <s v="Oct"/>
    <x v="1"/>
    <x v="1"/>
    <s v="Cancelld"/>
    <x v="1"/>
    <x v="1"/>
    <x v="2"/>
    <n v="127"/>
    <n v="181.61"/>
  </r>
  <r>
    <x v="2"/>
    <x v="0"/>
    <s v="Oct"/>
    <x v="1"/>
    <x v="1"/>
    <s v="Cancelld"/>
    <x v="1"/>
    <x v="1"/>
    <x v="2"/>
    <n v="175"/>
    <n v="250.25"/>
  </r>
  <r>
    <x v="1"/>
    <x v="0"/>
    <s v="Oct"/>
    <x v="1"/>
    <x v="1"/>
    <s v="Cancelld"/>
    <x v="1"/>
    <x v="1"/>
    <x v="2"/>
    <n v="349"/>
    <n v="499.07"/>
  </r>
  <r>
    <x v="1"/>
    <x v="0"/>
    <s v="Oct"/>
    <x v="1"/>
    <x v="1"/>
    <s v="Cancelld"/>
    <x v="1"/>
    <x v="1"/>
    <x v="2"/>
    <n v="826"/>
    <n v="1181.18"/>
  </r>
  <r>
    <x v="0"/>
    <x v="0"/>
    <s v="Oct"/>
    <x v="1"/>
    <x v="1"/>
    <s v="Cancelld"/>
    <x v="1"/>
    <x v="1"/>
    <x v="2"/>
    <n v="860"/>
    <n v="1229.8"/>
  </r>
  <r>
    <x v="1"/>
    <x v="0"/>
    <s v="Oct"/>
    <x v="1"/>
    <x v="1"/>
    <s v="Cancelld"/>
    <x v="1"/>
    <x v="1"/>
    <x v="2"/>
    <n v="347"/>
    <n v="496.21000000000004"/>
  </r>
  <r>
    <x v="3"/>
    <x v="0"/>
    <s v="Sep"/>
    <x v="1"/>
    <x v="1"/>
    <s v="Cancelld"/>
    <x v="1"/>
    <x v="1"/>
    <x v="2"/>
    <n v="134"/>
    <n v="191.62"/>
  </r>
  <r>
    <x v="1"/>
    <x v="0"/>
    <s v="Sep"/>
    <x v="1"/>
    <x v="1"/>
    <s v="Cancelld"/>
    <x v="1"/>
    <x v="1"/>
    <x v="2"/>
    <n v="182"/>
    <n v="260.26"/>
  </r>
  <r>
    <x v="1"/>
    <x v="0"/>
    <s v="Sep"/>
    <x v="1"/>
    <x v="1"/>
    <s v="Cancelld"/>
    <x v="1"/>
    <x v="1"/>
    <x v="2"/>
    <n v="136"/>
    <n v="194.48"/>
  </r>
  <r>
    <x v="0"/>
    <x v="0"/>
    <s v="Sep"/>
    <x v="1"/>
    <x v="1"/>
    <s v="Cancelld"/>
    <x v="1"/>
    <x v="1"/>
    <x v="2"/>
    <n v="178"/>
    <n v="254.54"/>
  </r>
  <r>
    <x v="2"/>
    <x v="0"/>
    <s v="Sep"/>
    <x v="1"/>
    <x v="1"/>
    <s v="Cancelld"/>
    <x v="1"/>
    <x v="1"/>
    <x v="2"/>
    <n v="352"/>
    <n v="503.36"/>
  </r>
  <r>
    <x v="1"/>
    <x v="0"/>
    <s v="Sep"/>
    <x v="1"/>
    <x v="1"/>
    <s v="Cancelld"/>
    <x v="1"/>
    <x v="1"/>
    <x v="2"/>
    <n v="817"/>
    <n v="1168.31"/>
  </r>
  <r>
    <x v="2"/>
    <x v="0"/>
    <s v="Sep"/>
    <x v="1"/>
    <x v="1"/>
    <s v="Cancelld"/>
    <x v="1"/>
    <x v="1"/>
    <x v="2"/>
    <n v="850"/>
    <n v="1215.5"/>
  </r>
  <r>
    <x v="2"/>
    <x v="0"/>
    <s v="Sep"/>
    <x v="1"/>
    <x v="1"/>
    <s v="Cancelld"/>
    <x v="1"/>
    <x v="1"/>
    <x v="2"/>
    <n v="903"/>
    <n v="1291.29"/>
  </r>
  <r>
    <x v="2"/>
    <x v="0"/>
    <s v="Sep"/>
    <x v="1"/>
    <x v="1"/>
    <s v="Cancelld"/>
    <x v="1"/>
    <x v="1"/>
    <x v="2"/>
    <n v="856"/>
    <n v="526.24"/>
  </r>
  <r>
    <x v="1"/>
    <x v="0"/>
    <s v="Sep"/>
    <x v="1"/>
    <x v="1"/>
    <s v="Cancelld"/>
    <x v="1"/>
    <x v="1"/>
    <x v="2"/>
    <n v="183"/>
    <n v="526.24"/>
  </r>
  <r>
    <x v="1"/>
    <x v="0"/>
    <s v="Sep"/>
    <x v="1"/>
    <x v="1"/>
    <s v="Cancelld"/>
    <x v="1"/>
    <x v="1"/>
    <x v="2"/>
    <n v="351"/>
    <n v="501.93"/>
  </r>
  <r>
    <x v="2"/>
    <x v="0"/>
    <s v="Sep"/>
    <x v="1"/>
    <x v="1"/>
    <s v="Cancelld"/>
    <x v="1"/>
    <x v="1"/>
    <x v="2"/>
    <n v="133"/>
    <n v="190.19"/>
  </r>
  <r>
    <x v="0"/>
    <x v="0"/>
    <s v="Sep"/>
    <x v="1"/>
    <x v="1"/>
    <s v="Cancelld"/>
    <x v="1"/>
    <x v="1"/>
    <x v="2"/>
    <n v="181"/>
    <n v="258.83"/>
  </r>
  <r>
    <x v="1"/>
    <x v="0"/>
    <s v="Sep"/>
    <x v="1"/>
    <x v="1"/>
    <s v="Cancelld"/>
    <x v="1"/>
    <x v="1"/>
    <x v="2"/>
    <n v="355"/>
    <n v="507.65"/>
  </r>
  <r>
    <x v="2"/>
    <x v="0"/>
    <s v="Sep"/>
    <x v="1"/>
    <x v="1"/>
    <s v="Cancelld"/>
    <x v="1"/>
    <x v="1"/>
    <x v="2"/>
    <n v="859"/>
    <n v="1228.3699999999999"/>
  </r>
  <r>
    <x v="3"/>
    <x v="0"/>
    <s v="Sep"/>
    <x v="1"/>
    <x v="1"/>
    <s v="Cancelld"/>
    <x v="1"/>
    <x v="1"/>
    <x v="2"/>
    <n v="353"/>
    <n v="504.78999999999996"/>
  </r>
  <r>
    <x v="0"/>
    <x v="0"/>
    <s v="Mar"/>
    <x v="0"/>
    <x v="1"/>
    <s v="Order assembled"/>
    <x v="1"/>
    <x v="1"/>
    <x v="1"/>
    <n v="364"/>
    <n v="520.52"/>
  </r>
  <r>
    <x v="1"/>
    <x v="0"/>
    <s v="Mar"/>
    <x v="0"/>
    <x v="1"/>
    <s v="Order assembled"/>
    <x v="1"/>
    <x v="1"/>
    <x v="0"/>
    <n v="358"/>
    <n v="511.94"/>
  </r>
  <r>
    <x v="0"/>
    <x v="0"/>
    <s v="Mar"/>
    <x v="0"/>
    <x v="1"/>
    <s v="Order assembled"/>
    <x v="1"/>
    <x v="1"/>
    <x v="1"/>
    <n v="367"/>
    <n v="524.80999999999995"/>
  </r>
  <r>
    <x v="4"/>
    <x v="0"/>
    <s v="Mar"/>
    <x v="0"/>
    <x v="1"/>
    <s v="Order assembled"/>
    <x v="1"/>
    <x v="1"/>
    <x v="0"/>
    <n v="361"/>
    <n v="516.23"/>
  </r>
  <r>
    <x v="0"/>
    <x v="0"/>
    <s v="Mar"/>
    <x v="0"/>
    <x v="1"/>
    <s v="Cancelld"/>
    <x v="1"/>
    <x v="1"/>
    <x v="0"/>
    <n v="355"/>
    <n v="507.65"/>
  </r>
  <r>
    <x v="3"/>
    <x v="0"/>
    <s v="Feb"/>
    <x v="1"/>
    <x v="1"/>
    <s v="Order assembled"/>
    <x v="0"/>
    <x v="1"/>
    <x v="1"/>
    <n v="780"/>
    <n v="1115.4000000000001"/>
  </r>
  <r>
    <x v="2"/>
    <x v="0"/>
    <s v="Feb"/>
    <x v="1"/>
    <x v="1"/>
    <s v="Order assembled"/>
    <x v="0"/>
    <x v="1"/>
    <x v="1"/>
    <n v="781"/>
    <n v="1116.83"/>
  </r>
  <r>
    <x v="0"/>
    <x v="0"/>
    <s v="Feb"/>
    <x v="1"/>
    <x v="1"/>
    <s v="Order assembled"/>
    <x v="0"/>
    <x v="1"/>
    <x v="1"/>
    <n v="782"/>
    <n v="1118.26"/>
  </r>
  <r>
    <x v="1"/>
    <x v="0"/>
    <s v="Feb"/>
    <x v="1"/>
    <x v="1"/>
    <s v="Order assembled"/>
    <x v="0"/>
    <x v="1"/>
    <x v="1"/>
    <n v="820"/>
    <n v="526.24"/>
  </r>
  <r>
    <x v="1"/>
    <x v="0"/>
    <s v="Feb"/>
    <x v="1"/>
    <x v="1"/>
    <s v="Order assembled"/>
    <x v="0"/>
    <x v="1"/>
    <x v="1"/>
    <n v="821"/>
    <n v="526.24"/>
  </r>
  <r>
    <x v="2"/>
    <x v="0"/>
    <s v="Jan"/>
    <x v="1"/>
    <x v="1"/>
    <s v="Order assembled"/>
    <x v="0"/>
    <x v="1"/>
    <x v="0"/>
    <n v="362"/>
    <n v="517.66"/>
  </r>
  <r>
    <x v="2"/>
    <x v="0"/>
    <s v="Jan"/>
    <x v="1"/>
    <x v="1"/>
    <s v="Order assembled"/>
    <x v="0"/>
    <x v="1"/>
    <x v="0"/>
    <n v="779"/>
    <n v="1113.97"/>
  </r>
  <r>
    <x v="3"/>
    <x v="0"/>
    <s v="Jan"/>
    <x v="1"/>
    <x v="1"/>
    <s v="Order assembled"/>
    <x v="0"/>
    <x v="1"/>
    <x v="0"/>
    <n v="819"/>
    <n v="526.24"/>
  </r>
  <r>
    <x v="3"/>
    <x v="0"/>
    <s v="Jan"/>
    <x v="1"/>
    <x v="1"/>
    <s v="Order assembled"/>
    <x v="0"/>
    <x v="1"/>
    <x v="0"/>
    <n v="361"/>
    <n v="516.23"/>
  </r>
  <r>
    <x v="1"/>
    <x v="0"/>
    <s v="Mar"/>
    <x v="1"/>
    <x v="1"/>
    <s v="Order assembled"/>
    <x v="0"/>
    <x v="1"/>
    <x v="1"/>
    <n v="822"/>
    <n v="526.24"/>
  </r>
  <r>
    <x v="1"/>
    <x v="1"/>
    <s v="Dec"/>
    <x v="0"/>
    <x v="0"/>
    <s v="Order assembled"/>
    <x v="1"/>
    <x v="0"/>
    <x v="0"/>
    <n v="278"/>
    <n v="397.53999999999996"/>
  </r>
  <r>
    <x v="0"/>
    <x v="1"/>
    <s v="Dec"/>
    <x v="0"/>
    <x v="0"/>
    <s v="Order assembled"/>
    <x v="1"/>
    <x v="0"/>
    <x v="0"/>
    <n v="272"/>
    <n v="388.96"/>
  </r>
  <r>
    <x v="0"/>
    <x v="1"/>
    <s v="Dec"/>
    <x v="0"/>
    <x v="0"/>
    <s v="Order assembled"/>
    <x v="1"/>
    <x v="0"/>
    <x v="0"/>
    <n v="266"/>
    <n v="380.38"/>
  </r>
  <r>
    <x v="2"/>
    <x v="1"/>
    <s v="Dec"/>
    <x v="0"/>
    <x v="0"/>
    <s v="Order assembled"/>
    <x v="1"/>
    <x v="0"/>
    <x v="0"/>
    <n v="276"/>
    <n v="526.24"/>
  </r>
  <r>
    <x v="1"/>
    <x v="1"/>
    <s v="Dec"/>
    <x v="0"/>
    <x v="0"/>
    <s v="Order assembled"/>
    <x v="1"/>
    <x v="0"/>
    <x v="0"/>
    <n v="270"/>
    <n v="526.24"/>
  </r>
  <r>
    <x v="1"/>
    <x v="1"/>
    <s v="Dec"/>
    <x v="0"/>
    <x v="0"/>
    <s v="Order assembled"/>
    <x v="1"/>
    <x v="0"/>
    <x v="0"/>
    <n v="279"/>
    <n v="398.97"/>
  </r>
  <r>
    <x v="1"/>
    <x v="1"/>
    <s v="Dec"/>
    <x v="0"/>
    <x v="0"/>
    <s v="Order assembled"/>
    <x v="1"/>
    <x v="0"/>
    <x v="0"/>
    <n v="273"/>
    <n v="390.39"/>
  </r>
  <r>
    <x v="0"/>
    <x v="1"/>
    <s v="Dec"/>
    <x v="0"/>
    <x v="0"/>
    <s v="Order assembled"/>
    <x v="1"/>
    <x v="0"/>
    <x v="0"/>
    <n v="267"/>
    <n v="381.81"/>
  </r>
  <r>
    <x v="1"/>
    <x v="1"/>
    <s v="Dec"/>
    <x v="0"/>
    <x v="0"/>
    <s v="Order assembled"/>
    <x v="1"/>
    <x v="0"/>
    <x v="0"/>
    <n v="275"/>
    <n v="393.25"/>
  </r>
  <r>
    <x v="1"/>
    <x v="1"/>
    <s v="Dec"/>
    <x v="0"/>
    <x v="0"/>
    <s v="Order assembled"/>
    <x v="1"/>
    <x v="0"/>
    <x v="0"/>
    <n v="269"/>
    <n v="384.67"/>
  </r>
  <r>
    <x v="2"/>
    <x v="1"/>
    <s v="Nov"/>
    <x v="0"/>
    <x v="0"/>
    <s v="Order assembled"/>
    <x v="1"/>
    <x v="0"/>
    <x v="0"/>
    <n v="296"/>
    <n v="423.28"/>
  </r>
  <r>
    <x v="1"/>
    <x v="1"/>
    <s v="Nov"/>
    <x v="0"/>
    <x v="0"/>
    <s v="Order assembled"/>
    <x v="1"/>
    <x v="0"/>
    <x v="0"/>
    <n v="290"/>
    <n v="414.7"/>
  </r>
  <r>
    <x v="3"/>
    <x v="1"/>
    <s v="Nov"/>
    <x v="0"/>
    <x v="0"/>
    <s v="Order assembled"/>
    <x v="1"/>
    <x v="0"/>
    <x v="0"/>
    <n v="284"/>
    <n v="406.12"/>
  </r>
  <r>
    <x v="4"/>
    <x v="1"/>
    <s v="Nov"/>
    <x v="0"/>
    <x v="0"/>
    <s v="Order assembled"/>
    <x v="1"/>
    <x v="0"/>
    <x v="0"/>
    <n v="294"/>
    <n v="526.24"/>
  </r>
  <r>
    <x v="0"/>
    <x v="1"/>
    <s v="Nov"/>
    <x v="0"/>
    <x v="0"/>
    <s v="Order assembled"/>
    <x v="1"/>
    <x v="0"/>
    <x v="0"/>
    <n v="288"/>
    <n v="526.24"/>
  </r>
  <r>
    <x v="0"/>
    <x v="1"/>
    <s v="Nov"/>
    <x v="0"/>
    <x v="0"/>
    <s v="Order assembled"/>
    <x v="1"/>
    <x v="0"/>
    <x v="0"/>
    <n v="282"/>
    <n v="526.24"/>
  </r>
  <r>
    <x v="0"/>
    <x v="1"/>
    <s v="Nov"/>
    <x v="0"/>
    <x v="0"/>
    <s v="Order assembled"/>
    <x v="1"/>
    <x v="0"/>
    <x v="0"/>
    <n v="291"/>
    <n v="416.13"/>
  </r>
  <r>
    <x v="4"/>
    <x v="1"/>
    <s v="Nov"/>
    <x v="0"/>
    <x v="0"/>
    <s v="Order assembled"/>
    <x v="1"/>
    <x v="0"/>
    <x v="0"/>
    <n v="285"/>
    <n v="407.55"/>
  </r>
  <r>
    <x v="3"/>
    <x v="1"/>
    <s v="Nov"/>
    <x v="0"/>
    <x v="0"/>
    <s v="Order assembled"/>
    <x v="1"/>
    <x v="0"/>
    <x v="0"/>
    <n v="293"/>
    <n v="418.99"/>
  </r>
  <r>
    <x v="2"/>
    <x v="1"/>
    <s v="Nov"/>
    <x v="0"/>
    <x v="0"/>
    <s v="Order assembled"/>
    <x v="1"/>
    <x v="0"/>
    <x v="0"/>
    <n v="287"/>
    <n v="410.40999999999997"/>
  </r>
  <r>
    <x v="0"/>
    <x v="1"/>
    <s v="Nov"/>
    <x v="0"/>
    <x v="0"/>
    <s v="Order assembled"/>
    <x v="1"/>
    <x v="0"/>
    <x v="0"/>
    <n v="281"/>
    <n v="401.83"/>
  </r>
  <r>
    <x v="2"/>
    <x v="1"/>
    <s v="Oct"/>
    <x v="0"/>
    <x v="0"/>
    <s v="Order assembled"/>
    <x v="1"/>
    <x v="0"/>
    <x v="0"/>
    <n v="308"/>
    <n v="440.44"/>
  </r>
  <r>
    <x v="1"/>
    <x v="1"/>
    <s v="Oct"/>
    <x v="0"/>
    <x v="0"/>
    <s v="Order assembled"/>
    <x v="1"/>
    <x v="0"/>
    <x v="0"/>
    <n v="302"/>
    <n v="431.86"/>
  </r>
  <r>
    <x v="1"/>
    <x v="1"/>
    <s v="Oct"/>
    <x v="0"/>
    <x v="0"/>
    <s v="Order assembled"/>
    <x v="1"/>
    <x v="0"/>
    <x v="0"/>
    <n v="306"/>
    <n v="526.24"/>
  </r>
  <r>
    <x v="3"/>
    <x v="1"/>
    <s v="Oct"/>
    <x v="0"/>
    <x v="0"/>
    <s v="Order assembled"/>
    <x v="1"/>
    <x v="0"/>
    <x v="0"/>
    <n v="300"/>
    <n v="526.24"/>
  </r>
  <r>
    <x v="2"/>
    <x v="1"/>
    <s v="Oct"/>
    <x v="0"/>
    <x v="0"/>
    <s v="Order assembled"/>
    <x v="1"/>
    <x v="0"/>
    <x v="0"/>
    <n v="309"/>
    <n v="441.87"/>
  </r>
  <r>
    <x v="2"/>
    <x v="1"/>
    <s v="Oct"/>
    <x v="0"/>
    <x v="0"/>
    <s v="Order assembled"/>
    <x v="1"/>
    <x v="0"/>
    <x v="0"/>
    <n v="303"/>
    <n v="433.28999999999996"/>
  </r>
  <r>
    <x v="2"/>
    <x v="1"/>
    <s v="Oct"/>
    <x v="0"/>
    <x v="0"/>
    <s v="Order assembled"/>
    <x v="1"/>
    <x v="0"/>
    <x v="0"/>
    <n v="297"/>
    <n v="424.71"/>
  </r>
  <r>
    <x v="0"/>
    <x v="1"/>
    <s v="Oct"/>
    <x v="0"/>
    <x v="0"/>
    <s v="Order assembled"/>
    <x v="1"/>
    <x v="0"/>
    <x v="0"/>
    <n v="305"/>
    <n v="436.15"/>
  </r>
  <r>
    <x v="0"/>
    <x v="1"/>
    <s v="Oct"/>
    <x v="0"/>
    <x v="0"/>
    <s v="Order assembled"/>
    <x v="1"/>
    <x v="0"/>
    <x v="0"/>
    <n v="299"/>
    <n v="427.57"/>
  </r>
  <r>
    <x v="0"/>
    <x v="1"/>
    <s v="Apr"/>
    <x v="0"/>
    <x v="0"/>
    <s v="Order assembled"/>
    <x v="0"/>
    <x v="0"/>
    <x v="0"/>
    <n v="158"/>
    <n v="526.24"/>
  </r>
  <r>
    <x v="0"/>
    <x v="1"/>
    <s v="Apr"/>
    <x v="0"/>
    <x v="0"/>
    <s v="Order assembled"/>
    <x v="0"/>
    <x v="0"/>
    <x v="0"/>
    <n v="152"/>
    <n v="526.24"/>
  </r>
  <r>
    <x v="1"/>
    <x v="1"/>
    <s v="Apr"/>
    <x v="0"/>
    <x v="0"/>
    <s v="Order assembled"/>
    <x v="0"/>
    <x v="0"/>
    <x v="1"/>
    <n v="170"/>
    <n v="243.1"/>
  </r>
  <r>
    <x v="1"/>
    <x v="1"/>
    <s v="Apr"/>
    <x v="0"/>
    <x v="0"/>
    <s v="Order assembled"/>
    <x v="0"/>
    <x v="0"/>
    <x v="1"/>
    <n v="218"/>
    <n v="311.74"/>
  </r>
  <r>
    <x v="0"/>
    <x v="1"/>
    <s v="Apr"/>
    <x v="0"/>
    <x v="0"/>
    <s v="Order assembled"/>
    <x v="0"/>
    <x v="0"/>
    <x v="1"/>
    <n v="146"/>
    <n v="208.78"/>
  </r>
  <r>
    <x v="2"/>
    <x v="1"/>
    <s v="Apr"/>
    <x v="0"/>
    <x v="0"/>
    <s v="Order assembled"/>
    <x v="0"/>
    <x v="0"/>
    <x v="1"/>
    <n v="172"/>
    <n v="245.95999999999998"/>
  </r>
  <r>
    <x v="0"/>
    <x v="1"/>
    <s v="Apr"/>
    <x v="0"/>
    <x v="0"/>
    <s v="Order assembled"/>
    <x v="0"/>
    <x v="0"/>
    <x v="1"/>
    <n v="220"/>
    <n v="314.60000000000002"/>
  </r>
  <r>
    <x v="0"/>
    <x v="1"/>
    <s v="Apr"/>
    <x v="0"/>
    <x v="0"/>
    <s v="Order assembled"/>
    <x v="0"/>
    <x v="0"/>
    <x v="1"/>
    <n v="162"/>
    <n v="526.24"/>
  </r>
  <r>
    <x v="1"/>
    <x v="1"/>
    <s v="Apr"/>
    <x v="0"/>
    <x v="0"/>
    <s v="Order assembled"/>
    <x v="0"/>
    <x v="0"/>
    <x v="1"/>
    <n v="156"/>
    <n v="526.24"/>
  </r>
  <r>
    <x v="1"/>
    <x v="1"/>
    <s v="Apr"/>
    <x v="0"/>
    <x v="0"/>
    <s v="Order assembled"/>
    <x v="0"/>
    <x v="0"/>
    <x v="1"/>
    <n v="150"/>
    <n v="526.24"/>
  </r>
  <r>
    <x v="1"/>
    <x v="1"/>
    <s v="Apr"/>
    <x v="0"/>
    <x v="0"/>
    <s v="Order assembled"/>
    <x v="0"/>
    <x v="0"/>
    <x v="1"/>
    <n v="687"/>
    <n v="982.41"/>
  </r>
  <r>
    <x v="0"/>
    <x v="1"/>
    <s v="Apr"/>
    <x v="0"/>
    <x v="0"/>
    <s v="Order assembled"/>
    <x v="0"/>
    <x v="0"/>
    <x v="1"/>
    <n v="721"/>
    <n v="1031.03"/>
  </r>
  <r>
    <x v="1"/>
    <x v="1"/>
    <s v="Apr"/>
    <x v="0"/>
    <x v="0"/>
    <s v="Order assembled"/>
    <x v="0"/>
    <x v="0"/>
    <x v="1"/>
    <n v="774"/>
    <n v="1106.82"/>
  </r>
  <r>
    <x v="0"/>
    <x v="1"/>
    <s v="Apr"/>
    <x v="0"/>
    <x v="0"/>
    <s v="Order assembled"/>
    <x v="0"/>
    <x v="0"/>
    <x v="1"/>
    <n v="159"/>
    <n v="227.37"/>
  </r>
  <r>
    <x v="1"/>
    <x v="1"/>
    <s v="Apr"/>
    <x v="0"/>
    <x v="0"/>
    <s v="Order assembled"/>
    <x v="0"/>
    <x v="0"/>
    <x v="1"/>
    <n v="153"/>
    <n v="218.79"/>
  </r>
  <r>
    <x v="0"/>
    <x v="1"/>
    <s v="Apr"/>
    <x v="0"/>
    <x v="0"/>
    <s v="Order assembled"/>
    <x v="0"/>
    <x v="0"/>
    <x v="1"/>
    <n v="147"/>
    <n v="210.21"/>
  </r>
  <r>
    <x v="1"/>
    <x v="1"/>
    <s v="Apr"/>
    <x v="0"/>
    <x v="0"/>
    <s v="Order assembled"/>
    <x v="0"/>
    <x v="0"/>
    <x v="1"/>
    <n v="171"/>
    <n v="244.53"/>
  </r>
  <r>
    <x v="1"/>
    <x v="1"/>
    <s v="Apr"/>
    <x v="0"/>
    <x v="0"/>
    <s v="Order assembled"/>
    <x v="0"/>
    <x v="0"/>
    <x v="1"/>
    <n v="760"/>
    <n v="526.24"/>
  </r>
  <r>
    <x v="1"/>
    <x v="1"/>
    <s v="Apr"/>
    <x v="0"/>
    <x v="0"/>
    <s v="Order assembled"/>
    <x v="0"/>
    <x v="0"/>
    <x v="1"/>
    <n v="813"/>
    <n v="526.24"/>
  </r>
  <r>
    <x v="1"/>
    <x v="1"/>
    <s v="Apr"/>
    <x v="0"/>
    <x v="0"/>
    <s v="Order assembled"/>
    <x v="0"/>
    <x v="0"/>
    <x v="1"/>
    <n v="217"/>
    <n v="310.31"/>
  </r>
  <r>
    <x v="2"/>
    <x v="1"/>
    <s v="Apr"/>
    <x v="0"/>
    <x v="0"/>
    <s v="Order assembled"/>
    <x v="0"/>
    <x v="0"/>
    <x v="1"/>
    <n v="145"/>
    <n v="207.35"/>
  </r>
  <r>
    <x v="1"/>
    <x v="1"/>
    <s v="Apr"/>
    <x v="0"/>
    <x v="0"/>
    <s v="Order assembled"/>
    <x v="0"/>
    <x v="0"/>
    <x v="0"/>
    <n v="161"/>
    <n v="230.23000000000002"/>
  </r>
  <r>
    <x v="3"/>
    <x v="1"/>
    <s v="Apr"/>
    <x v="0"/>
    <x v="0"/>
    <s v="Order assembled"/>
    <x v="0"/>
    <x v="0"/>
    <x v="0"/>
    <n v="155"/>
    <n v="221.65"/>
  </r>
  <r>
    <x v="1"/>
    <x v="1"/>
    <s v="Apr"/>
    <x v="0"/>
    <x v="0"/>
    <s v="Order assembled"/>
    <x v="0"/>
    <x v="0"/>
    <x v="0"/>
    <n v="149"/>
    <n v="213.07"/>
  </r>
  <r>
    <x v="0"/>
    <x v="1"/>
    <s v="Apr"/>
    <x v="0"/>
    <x v="0"/>
    <s v="Order assembled"/>
    <x v="0"/>
    <x v="0"/>
    <x v="1"/>
    <n v="173"/>
    <n v="247.39"/>
  </r>
  <r>
    <x v="0"/>
    <x v="1"/>
    <s v="Apr"/>
    <x v="0"/>
    <x v="0"/>
    <s v="Order assembled"/>
    <x v="0"/>
    <x v="0"/>
    <x v="1"/>
    <n v="221"/>
    <n v="316.02999999999997"/>
  </r>
  <r>
    <x v="1"/>
    <x v="1"/>
    <s v="Apr"/>
    <x v="0"/>
    <x v="0"/>
    <s v="Order assembled"/>
    <x v="0"/>
    <x v="0"/>
    <x v="1"/>
    <n v="783"/>
    <n v="1119.69"/>
  </r>
  <r>
    <x v="0"/>
    <x v="1"/>
    <s v="Aug"/>
    <x v="0"/>
    <x v="0"/>
    <s v="Order assembled"/>
    <x v="0"/>
    <x v="0"/>
    <x v="0"/>
    <n v="344"/>
    <n v="491.91999999999996"/>
  </r>
  <r>
    <x v="0"/>
    <x v="1"/>
    <s v="Aug"/>
    <x v="0"/>
    <x v="0"/>
    <s v="Order assembled"/>
    <x v="0"/>
    <x v="0"/>
    <x v="0"/>
    <n v="338"/>
    <n v="483.34000000000003"/>
  </r>
  <r>
    <x v="0"/>
    <x v="1"/>
    <s v="Aug"/>
    <x v="0"/>
    <x v="0"/>
    <s v="Order assembled"/>
    <x v="0"/>
    <x v="0"/>
    <x v="0"/>
    <n v="332"/>
    <n v="474.76"/>
  </r>
  <r>
    <x v="2"/>
    <x v="1"/>
    <s v="Aug"/>
    <x v="0"/>
    <x v="0"/>
    <s v="Order assembled"/>
    <x v="0"/>
    <x v="0"/>
    <x v="1"/>
    <n v="152"/>
    <n v="206.72"/>
  </r>
  <r>
    <x v="2"/>
    <x v="1"/>
    <s v="Aug"/>
    <x v="0"/>
    <x v="0"/>
    <s v="Order assembled"/>
    <x v="0"/>
    <x v="0"/>
    <x v="1"/>
    <n v="368"/>
    <n v="526.24"/>
  </r>
  <r>
    <x v="4"/>
    <x v="1"/>
    <s v="Aug"/>
    <x v="0"/>
    <x v="0"/>
    <s v="Order assembled"/>
    <x v="0"/>
    <x v="0"/>
    <x v="1"/>
    <n v="148"/>
    <n v="211.64"/>
  </r>
  <r>
    <x v="0"/>
    <x v="1"/>
    <s v="Aug"/>
    <x v="0"/>
    <x v="0"/>
    <s v="Order assembled"/>
    <x v="0"/>
    <x v="0"/>
    <x v="1"/>
    <n v="196"/>
    <n v="280.27999999999997"/>
  </r>
  <r>
    <x v="0"/>
    <x v="1"/>
    <s v="Aug"/>
    <x v="0"/>
    <x v="0"/>
    <s v="Order assembled"/>
    <x v="0"/>
    <x v="0"/>
    <x v="1"/>
    <n v="370"/>
    <n v="529.1"/>
  </r>
  <r>
    <x v="2"/>
    <x v="1"/>
    <s v="Aug"/>
    <x v="0"/>
    <x v="0"/>
    <s v="Order assembled"/>
    <x v="0"/>
    <x v="0"/>
    <x v="0"/>
    <n v="342"/>
    <n v="526.24"/>
  </r>
  <r>
    <x v="1"/>
    <x v="1"/>
    <s v="Aug"/>
    <x v="0"/>
    <x v="0"/>
    <s v="Order assembled"/>
    <x v="0"/>
    <x v="0"/>
    <x v="0"/>
    <n v="336"/>
    <n v="526.24"/>
  </r>
  <r>
    <x v="0"/>
    <x v="1"/>
    <s v="Aug"/>
    <x v="0"/>
    <x v="0"/>
    <s v="Order assembled"/>
    <x v="0"/>
    <x v="0"/>
    <x v="0"/>
    <n v="330"/>
    <n v="526.24"/>
  </r>
  <r>
    <x v="0"/>
    <x v="1"/>
    <s v="Aug"/>
    <x v="0"/>
    <x v="0"/>
    <s v="Order assembled"/>
    <x v="0"/>
    <x v="0"/>
    <x v="1"/>
    <n v="691"/>
    <n v="988.13"/>
  </r>
  <r>
    <x v="0"/>
    <x v="1"/>
    <s v="Aug"/>
    <x v="0"/>
    <x v="0"/>
    <s v="Order assembled"/>
    <x v="0"/>
    <x v="0"/>
    <x v="1"/>
    <n v="724"/>
    <n v="1035.32"/>
  </r>
  <r>
    <x v="1"/>
    <x v="1"/>
    <s v="Aug"/>
    <x v="0"/>
    <x v="0"/>
    <s v="Order assembled"/>
    <x v="0"/>
    <x v="0"/>
    <x v="1"/>
    <n v="777"/>
    <n v="1111.1100000000001"/>
  </r>
  <r>
    <x v="0"/>
    <x v="1"/>
    <s v="Aug"/>
    <x v="0"/>
    <x v="0"/>
    <s v="Order assembled"/>
    <x v="0"/>
    <x v="0"/>
    <x v="0"/>
    <n v="339"/>
    <n v="484.77"/>
  </r>
  <r>
    <x v="0"/>
    <x v="1"/>
    <s v="Aug"/>
    <x v="0"/>
    <x v="0"/>
    <s v="Order assembled"/>
    <x v="0"/>
    <x v="0"/>
    <x v="0"/>
    <n v="333"/>
    <n v="476.19"/>
  </r>
  <r>
    <x v="1"/>
    <x v="1"/>
    <s v="Aug"/>
    <x v="0"/>
    <x v="0"/>
    <s v="Order assembled"/>
    <x v="0"/>
    <x v="0"/>
    <x v="1"/>
    <n v="153"/>
    <n v="218.79"/>
  </r>
  <r>
    <x v="0"/>
    <x v="1"/>
    <s v="Aug"/>
    <x v="0"/>
    <x v="0"/>
    <s v="Order assembled"/>
    <x v="0"/>
    <x v="0"/>
    <x v="1"/>
    <n v="764"/>
    <n v="526.24"/>
  </r>
  <r>
    <x v="0"/>
    <x v="1"/>
    <s v="Aug"/>
    <x v="0"/>
    <x v="0"/>
    <s v="Order assembled"/>
    <x v="0"/>
    <x v="0"/>
    <x v="1"/>
    <n v="817"/>
    <n v="526.24"/>
  </r>
  <r>
    <x v="0"/>
    <x v="1"/>
    <s v="Aug"/>
    <x v="0"/>
    <x v="0"/>
    <s v="Order assembled"/>
    <x v="0"/>
    <x v="0"/>
    <x v="1"/>
    <n v="151"/>
    <n v="215.93"/>
  </r>
  <r>
    <x v="2"/>
    <x v="1"/>
    <s v="Aug"/>
    <x v="0"/>
    <x v="0"/>
    <s v="Order assembled"/>
    <x v="0"/>
    <x v="0"/>
    <x v="1"/>
    <n v="199"/>
    <n v="284.57"/>
  </r>
  <r>
    <x v="4"/>
    <x v="1"/>
    <s v="Aug"/>
    <x v="0"/>
    <x v="0"/>
    <s v="Order assembled"/>
    <x v="0"/>
    <x v="0"/>
    <x v="1"/>
    <n v="367"/>
    <n v="524.80999999999995"/>
  </r>
  <r>
    <x v="0"/>
    <x v="1"/>
    <s v="Aug"/>
    <x v="0"/>
    <x v="0"/>
    <s v="Order assembled"/>
    <x v="0"/>
    <x v="0"/>
    <x v="0"/>
    <n v="341"/>
    <n v="487.63"/>
  </r>
  <r>
    <x v="4"/>
    <x v="1"/>
    <s v="Aug"/>
    <x v="0"/>
    <x v="0"/>
    <s v="Order assembled"/>
    <x v="0"/>
    <x v="0"/>
    <x v="0"/>
    <n v="335"/>
    <n v="479.05"/>
  </r>
  <r>
    <x v="1"/>
    <x v="1"/>
    <s v="Aug"/>
    <x v="0"/>
    <x v="0"/>
    <s v="Order assembled"/>
    <x v="0"/>
    <x v="0"/>
    <x v="0"/>
    <n v="329"/>
    <n v="470.47"/>
  </r>
  <r>
    <x v="2"/>
    <x v="1"/>
    <s v="Aug"/>
    <x v="0"/>
    <x v="0"/>
    <s v="Order assembled"/>
    <x v="0"/>
    <x v="0"/>
    <x v="1"/>
    <n v="149"/>
    <n v="213.07"/>
  </r>
  <r>
    <x v="1"/>
    <x v="1"/>
    <s v="Aug"/>
    <x v="0"/>
    <x v="0"/>
    <s v="Order assembled"/>
    <x v="0"/>
    <x v="0"/>
    <x v="1"/>
    <n v="197"/>
    <n v="281.70999999999998"/>
  </r>
  <r>
    <x v="2"/>
    <x v="1"/>
    <s v="Aug"/>
    <x v="0"/>
    <x v="0"/>
    <s v="Order assembled"/>
    <x v="0"/>
    <x v="0"/>
    <x v="1"/>
    <n v="786"/>
    <n v="1123.98"/>
  </r>
  <r>
    <x v="0"/>
    <x v="1"/>
    <s v="Dec"/>
    <x v="0"/>
    <x v="0"/>
    <s v="Order assembled"/>
    <x v="0"/>
    <x v="0"/>
    <x v="1"/>
    <n v="128"/>
    <n v="174.07999999999998"/>
  </r>
  <r>
    <x v="1"/>
    <x v="1"/>
    <s v="Dec"/>
    <x v="0"/>
    <x v="0"/>
    <s v="Order assembled"/>
    <x v="0"/>
    <x v="0"/>
    <x v="1"/>
    <n v="176"/>
    <n v="251.68"/>
  </r>
  <r>
    <x v="0"/>
    <x v="1"/>
    <s v="Dec"/>
    <x v="0"/>
    <x v="0"/>
    <s v="Order assembled"/>
    <x v="0"/>
    <x v="0"/>
    <x v="1"/>
    <n v="130"/>
    <n v="185.9"/>
  </r>
  <r>
    <x v="1"/>
    <x v="1"/>
    <s v="Dec"/>
    <x v="0"/>
    <x v="0"/>
    <s v="Order assembled"/>
    <x v="0"/>
    <x v="0"/>
    <x v="1"/>
    <n v="178"/>
    <n v="254.54"/>
  </r>
  <r>
    <x v="0"/>
    <x v="1"/>
    <s v="Dec"/>
    <x v="0"/>
    <x v="0"/>
    <s v="Order assembled"/>
    <x v="0"/>
    <x v="0"/>
    <x v="1"/>
    <n v="728"/>
    <n v="1041.04"/>
  </r>
  <r>
    <x v="3"/>
    <x v="1"/>
    <s v="Dec"/>
    <x v="0"/>
    <x v="0"/>
    <s v="Order assembled"/>
    <x v="0"/>
    <x v="0"/>
    <x v="1"/>
    <n v="129"/>
    <n v="184.47"/>
  </r>
  <r>
    <x v="2"/>
    <x v="1"/>
    <s v="Dec"/>
    <x v="0"/>
    <x v="0"/>
    <s v="Order assembled"/>
    <x v="0"/>
    <x v="0"/>
    <x v="1"/>
    <n v="767"/>
    <n v="526.24"/>
  </r>
  <r>
    <x v="1"/>
    <x v="1"/>
    <s v="Dec"/>
    <x v="0"/>
    <x v="0"/>
    <s v="Order assembled"/>
    <x v="0"/>
    <x v="0"/>
    <x v="1"/>
    <n v="127"/>
    <n v="181.61"/>
  </r>
  <r>
    <x v="1"/>
    <x v="1"/>
    <s v="Dec"/>
    <x v="0"/>
    <x v="0"/>
    <s v="Order assembled"/>
    <x v="0"/>
    <x v="0"/>
    <x v="1"/>
    <n v="175"/>
    <n v="250.25"/>
  </r>
  <r>
    <x v="0"/>
    <x v="1"/>
    <s v="Dec"/>
    <x v="0"/>
    <x v="0"/>
    <s v="Order assembled"/>
    <x v="0"/>
    <x v="0"/>
    <x v="1"/>
    <n v="131"/>
    <n v="187.32999999999998"/>
  </r>
  <r>
    <x v="0"/>
    <x v="1"/>
    <s v="Feb"/>
    <x v="0"/>
    <x v="0"/>
    <s v="Order assembled"/>
    <x v="0"/>
    <x v="0"/>
    <x v="0"/>
    <n v="194"/>
    <n v="526.24"/>
  </r>
  <r>
    <x v="1"/>
    <x v="1"/>
    <s v="Feb"/>
    <x v="0"/>
    <x v="0"/>
    <s v="Order assembled"/>
    <x v="0"/>
    <x v="0"/>
    <x v="0"/>
    <n v="188"/>
    <n v="526.24"/>
  </r>
  <r>
    <x v="0"/>
    <x v="1"/>
    <s v="Feb"/>
    <x v="0"/>
    <x v="0"/>
    <s v="Order assembled"/>
    <x v="0"/>
    <x v="0"/>
    <x v="0"/>
    <n v="182"/>
    <n v="526.24"/>
  </r>
  <r>
    <x v="0"/>
    <x v="1"/>
    <s v="Feb"/>
    <x v="0"/>
    <x v="0"/>
    <s v="Order assembled"/>
    <x v="0"/>
    <x v="0"/>
    <x v="1"/>
    <n v="182"/>
    <n v="260.26"/>
  </r>
  <r>
    <x v="2"/>
    <x v="1"/>
    <s v="Feb"/>
    <x v="0"/>
    <x v="0"/>
    <s v="Order assembled"/>
    <x v="0"/>
    <x v="0"/>
    <x v="1"/>
    <n v="230"/>
    <n v="328.9"/>
  </r>
  <r>
    <x v="4"/>
    <x v="1"/>
    <s v="Feb"/>
    <x v="0"/>
    <x v="0"/>
    <s v="Order assembled"/>
    <x v="0"/>
    <x v="0"/>
    <x v="1"/>
    <n v="158"/>
    <n v="225.94"/>
  </r>
  <r>
    <x v="1"/>
    <x v="1"/>
    <s v="Feb"/>
    <x v="0"/>
    <x v="0"/>
    <s v="Order assembled"/>
    <x v="0"/>
    <x v="0"/>
    <x v="1"/>
    <n v="184"/>
    <n v="263.12"/>
  </r>
  <r>
    <x v="0"/>
    <x v="1"/>
    <s v="Feb"/>
    <x v="0"/>
    <x v="0"/>
    <s v="Order assembled"/>
    <x v="0"/>
    <x v="0"/>
    <x v="1"/>
    <n v="154"/>
    <n v="220.22"/>
  </r>
  <r>
    <x v="1"/>
    <x v="1"/>
    <s v="Feb"/>
    <x v="0"/>
    <x v="0"/>
    <s v="Order assembled"/>
    <x v="0"/>
    <x v="0"/>
    <x v="0"/>
    <n v="192"/>
    <n v="526.24"/>
  </r>
  <r>
    <x v="4"/>
    <x v="1"/>
    <s v="Feb"/>
    <x v="0"/>
    <x v="0"/>
    <s v="Order assembled"/>
    <x v="0"/>
    <x v="0"/>
    <x v="0"/>
    <n v="186"/>
    <n v="526.24"/>
  </r>
  <r>
    <x v="3"/>
    <x v="1"/>
    <s v="Feb"/>
    <x v="0"/>
    <x v="0"/>
    <s v="Order assembled"/>
    <x v="0"/>
    <x v="0"/>
    <x v="0"/>
    <n v="180"/>
    <n v="526.24"/>
  </r>
  <r>
    <x v="0"/>
    <x v="1"/>
    <s v="Feb"/>
    <x v="0"/>
    <x v="0"/>
    <s v="Order assembled"/>
    <x v="0"/>
    <x v="0"/>
    <x v="1"/>
    <n v="686"/>
    <n v="980.98"/>
  </r>
  <r>
    <x v="3"/>
    <x v="1"/>
    <s v="Feb"/>
    <x v="0"/>
    <x v="0"/>
    <s v="Order assembled"/>
    <x v="0"/>
    <x v="0"/>
    <x v="1"/>
    <n v="719"/>
    <n v="1028.17"/>
  </r>
  <r>
    <x v="1"/>
    <x v="1"/>
    <s v="Feb"/>
    <x v="0"/>
    <x v="0"/>
    <s v="Order assembled"/>
    <x v="0"/>
    <x v="0"/>
    <x v="1"/>
    <n v="772"/>
    <n v="1103.96"/>
  </r>
  <r>
    <x v="2"/>
    <x v="1"/>
    <s v="Feb"/>
    <x v="0"/>
    <x v="0"/>
    <s v="Order assembled"/>
    <x v="0"/>
    <x v="0"/>
    <x v="0"/>
    <n v="189"/>
    <n v="270.27"/>
  </r>
  <r>
    <x v="3"/>
    <x v="1"/>
    <s v="Feb"/>
    <x v="0"/>
    <x v="0"/>
    <s v="Order assembled"/>
    <x v="0"/>
    <x v="0"/>
    <x v="0"/>
    <n v="183"/>
    <n v="261.69"/>
  </r>
  <r>
    <x v="1"/>
    <x v="1"/>
    <s v="Feb"/>
    <x v="0"/>
    <x v="0"/>
    <s v="Order assembled"/>
    <x v="0"/>
    <x v="0"/>
    <x v="1"/>
    <n v="183"/>
    <n v="261.69"/>
  </r>
  <r>
    <x v="1"/>
    <x v="1"/>
    <s v="Feb"/>
    <x v="0"/>
    <x v="0"/>
    <s v="Order assembled"/>
    <x v="0"/>
    <x v="0"/>
    <x v="1"/>
    <n v="758"/>
    <n v="526.24"/>
  </r>
  <r>
    <x v="0"/>
    <x v="1"/>
    <s v="Feb"/>
    <x v="0"/>
    <x v="0"/>
    <s v="Order assembled"/>
    <x v="0"/>
    <x v="0"/>
    <x v="1"/>
    <n v="812"/>
    <n v="526.24"/>
  </r>
  <r>
    <x v="0"/>
    <x v="1"/>
    <s v="Feb"/>
    <x v="0"/>
    <x v="0"/>
    <s v="Order assembled"/>
    <x v="0"/>
    <x v="0"/>
    <x v="1"/>
    <n v="181"/>
    <n v="258.83"/>
  </r>
  <r>
    <x v="4"/>
    <x v="1"/>
    <s v="Feb"/>
    <x v="0"/>
    <x v="0"/>
    <s v="Order assembled"/>
    <x v="0"/>
    <x v="0"/>
    <x v="1"/>
    <n v="229"/>
    <n v="327.47000000000003"/>
  </r>
  <r>
    <x v="1"/>
    <x v="1"/>
    <s v="Feb"/>
    <x v="0"/>
    <x v="0"/>
    <s v="Order assembled"/>
    <x v="0"/>
    <x v="0"/>
    <x v="1"/>
    <n v="157"/>
    <n v="224.51"/>
  </r>
  <r>
    <x v="1"/>
    <x v="1"/>
    <s v="Feb"/>
    <x v="0"/>
    <x v="0"/>
    <s v="Order assembled"/>
    <x v="0"/>
    <x v="0"/>
    <x v="0"/>
    <n v="191"/>
    <n v="273.13"/>
  </r>
  <r>
    <x v="1"/>
    <x v="1"/>
    <s v="Feb"/>
    <x v="0"/>
    <x v="0"/>
    <s v="Order assembled"/>
    <x v="0"/>
    <x v="0"/>
    <x v="0"/>
    <n v="185"/>
    <n v="264.55"/>
  </r>
  <r>
    <x v="1"/>
    <x v="1"/>
    <s v="Feb"/>
    <x v="0"/>
    <x v="0"/>
    <s v="Order assembled"/>
    <x v="0"/>
    <x v="0"/>
    <x v="0"/>
    <n v="179"/>
    <n v="255.97"/>
  </r>
  <r>
    <x v="4"/>
    <x v="1"/>
    <s v="Feb"/>
    <x v="0"/>
    <x v="0"/>
    <s v="Order assembled"/>
    <x v="0"/>
    <x v="0"/>
    <x v="1"/>
    <n v="185"/>
    <n v="264.55"/>
  </r>
  <r>
    <x v="3"/>
    <x v="1"/>
    <s v="Feb"/>
    <x v="0"/>
    <x v="0"/>
    <s v="Order assembled"/>
    <x v="0"/>
    <x v="0"/>
    <x v="1"/>
    <n v="227"/>
    <n v="324.61"/>
  </r>
  <r>
    <x v="0"/>
    <x v="1"/>
    <s v="Feb"/>
    <x v="0"/>
    <x v="0"/>
    <s v="Order assembled"/>
    <x v="0"/>
    <x v="0"/>
    <x v="1"/>
    <n v="781"/>
    <n v="1116.83"/>
  </r>
  <r>
    <x v="2"/>
    <x v="1"/>
    <s v="Jan"/>
    <x v="0"/>
    <x v="0"/>
    <s v="Order assembled"/>
    <x v="0"/>
    <x v="0"/>
    <x v="0"/>
    <n v="206"/>
    <n v="526.24"/>
  </r>
  <r>
    <x v="1"/>
    <x v="1"/>
    <s v="Jan"/>
    <x v="0"/>
    <x v="0"/>
    <s v="Order assembled"/>
    <x v="0"/>
    <x v="0"/>
    <x v="0"/>
    <n v="200"/>
    <n v="526.24"/>
  </r>
  <r>
    <x v="2"/>
    <x v="1"/>
    <s v="Jan"/>
    <x v="0"/>
    <x v="0"/>
    <s v="Order assembled"/>
    <x v="0"/>
    <x v="0"/>
    <x v="1"/>
    <n v="188"/>
    <n v="268.84000000000003"/>
  </r>
  <r>
    <x v="1"/>
    <x v="1"/>
    <s v="Jan"/>
    <x v="0"/>
    <x v="0"/>
    <s v="Order assembled"/>
    <x v="0"/>
    <x v="0"/>
    <x v="1"/>
    <n v="236"/>
    <n v="337.48"/>
  </r>
  <r>
    <x v="2"/>
    <x v="1"/>
    <s v="Jan"/>
    <x v="0"/>
    <x v="0"/>
    <s v="Order assembled"/>
    <x v="0"/>
    <x v="0"/>
    <x v="1"/>
    <n v="190"/>
    <n v="271.7"/>
  </r>
  <r>
    <x v="0"/>
    <x v="1"/>
    <s v="Jan"/>
    <x v="0"/>
    <x v="0"/>
    <s v="Order assembled"/>
    <x v="0"/>
    <x v="0"/>
    <x v="1"/>
    <n v="232"/>
    <n v="331.76"/>
  </r>
  <r>
    <x v="1"/>
    <x v="1"/>
    <s v="Jan"/>
    <x v="0"/>
    <x v="0"/>
    <s v="Order assembled"/>
    <x v="0"/>
    <x v="0"/>
    <x v="1"/>
    <n v="160"/>
    <n v="228.8"/>
  </r>
  <r>
    <x v="0"/>
    <x v="1"/>
    <s v="Jan"/>
    <x v="0"/>
    <x v="0"/>
    <s v="Order assembled"/>
    <x v="0"/>
    <x v="0"/>
    <x v="0"/>
    <n v="210"/>
    <n v="526.24"/>
  </r>
  <r>
    <x v="1"/>
    <x v="1"/>
    <s v="Jan"/>
    <x v="0"/>
    <x v="0"/>
    <s v="Order assembled"/>
    <x v="0"/>
    <x v="0"/>
    <x v="0"/>
    <n v="204"/>
    <n v="526.24"/>
  </r>
  <r>
    <x v="2"/>
    <x v="1"/>
    <s v="Jan"/>
    <x v="0"/>
    <x v="0"/>
    <s v="Order assembled"/>
    <x v="0"/>
    <x v="0"/>
    <x v="0"/>
    <n v="198"/>
    <n v="526.24"/>
  </r>
  <r>
    <x v="0"/>
    <x v="1"/>
    <s v="Jan"/>
    <x v="0"/>
    <x v="0"/>
    <s v="Order assembled"/>
    <x v="0"/>
    <x v="0"/>
    <x v="1"/>
    <n v="685"/>
    <n v="979.55"/>
  </r>
  <r>
    <x v="0"/>
    <x v="1"/>
    <s v="Jan"/>
    <x v="0"/>
    <x v="0"/>
    <s v="Order assembled"/>
    <x v="0"/>
    <x v="0"/>
    <x v="1"/>
    <n v="718"/>
    <n v="1026.74"/>
  </r>
  <r>
    <x v="1"/>
    <x v="1"/>
    <s v="Jan"/>
    <x v="0"/>
    <x v="0"/>
    <s v="Order assembled"/>
    <x v="0"/>
    <x v="0"/>
    <x v="1"/>
    <n v="771"/>
    <n v="1102.53"/>
  </r>
  <r>
    <x v="1"/>
    <x v="1"/>
    <s v="Jan"/>
    <x v="0"/>
    <x v="0"/>
    <s v="Order assembled"/>
    <x v="0"/>
    <x v="0"/>
    <x v="0"/>
    <n v="207"/>
    <n v="296.01"/>
  </r>
  <r>
    <x v="0"/>
    <x v="1"/>
    <s v="Jan"/>
    <x v="0"/>
    <x v="0"/>
    <s v="Order assembled"/>
    <x v="0"/>
    <x v="0"/>
    <x v="0"/>
    <n v="201"/>
    <n v="287.43"/>
  </r>
  <r>
    <x v="0"/>
    <x v="1"/>
    <s v="Jan"/>
    <x v="0"/>
    <x v="0"/>
    <s v="Order assembled"/>
    <x v="0"/>
    <x v="0"/>
    <x v="0"/>
    <n v="195"/>
    <n v="278.85000000000002"/>
  </r>
  <r>
    <x v="1"/>
    <x v="1"/>
    <s v="Jan"/>
    <x v="0"/>
    <x v="0"/>
    <s v="Order assembled"/>
    <x v="0"/>
    <x v="0"/>
    <x v="1"/>
    <n v="189"/>
    <n v="270.27"/>
  </r>
  <r>
    <x v="0"/>
    <x v="1"/>
    <s v="Jan"/>
    <x v="0"/>
    <x v="0"/>
    <s v="Order assembled"/>
    <x v="0"/>
    <x v="0"/>
    <x v="1"/>
    <n v="757"/>
    <n v="526.24"/>
  </r>
  <r>
    <x v="0"/>
    <x v="1"/>
    <s v="Jan"/>
    <x v="0"/>
    <x v="0"/>
    <s v="Order assembled"/>
    <x v="0"/>
    <x v="0"/>
    <x v="1"/>
    <n v="811"/>
    <n v="526.24"/>
  </r>
  <r>
    <x v="1"/>
    <x v="1"/>
    <s v="Jan"/>
    <x v="0"/>
    <x v="0"/>
    <s v="Order assembled"/>
    <x v="0"/>
    <x v="0"/>
    <x v="1"/>
    <n v="187"/>
    <n v="267.40999999999997"/>
  </r>
  <r>
    <x v="1"/>
    <x v="1"/>
    <s v="Jan"/>
    <x v="0"/>
    <x v="0"/>
    <s v="Order assembled"/>
    <x v="0"/>
    <x v="0"/>
    <x v="1"/>
    <n v="235"/>
    <n v="336.05"/>
  </r>
  <r>
    <x v="2"/>
    <x v="1"/>
    <s v="Jan"/>
    <x v="0"/>
    <x v="0"/>
    <s v="Order assembled"/>
    <x v="0"/>
    <x v="0"/>
    <x v="1"/>
    <n v="163"/>
    <n v="233.09"/>
  </r>
  <r>
    <x v="3"/>
    <x v="1"/>
    <s v="Jan"/>
    <x v="0"/>
    <x v="0"/>
    <s v="Order assembled"/>
    <x v="0"/>
    <x v="0"/>
    <x v="0"/>
    <n v="209"/>
    <n v="298.87"/>
  </r>
  <r>
    <x v="1"/>
    <x v="1"/>
    <s v="Jan"/>
    <x v="0"/>
    <x v="0"/>
    <s v="Order assembled"/>
    <x v="0"/>
    <x v="0"/>
    <x v="0"/>
    <n v="203"/>
    <n v="290.28999999999996"/>
  </r>
  <r>
    <x v="0"/>
    <x v="1"/>
    <s v="Jan"/>
    <x v="0"/>
    <x v="0"/>
    <s v="Order assembled"/>
    <x v="0"/>
    <x v="0"/>
    <x v="0"/>
    <n v="197"/>
    <n v="281.70999999999998"/>
  </r>
  <r>
    <x v="2"/>
    <x v="1"/>
    <s v="Jan"/>
    <x v="0"/>
    <x v="0"/>
    <s v="Order assembled"/>
    <x v="0"/>
    <x v="0"/>
    <x v="1"/>
    <n v="233"/>
    <n v="333.19"/>
  </r>
  <r>
    <x v="2"/>
    <x v="1"/>
    <s v="Jan"/>
    <x v="0"/>
    <x v="0"/>
    <s v="Order assembled"/>
    <x v="0"/>
    <x v="0"/>
    <x v="1"/>
    <n v="780"/>
    <n v="1115.4000000000001"/>
  </r>
  <r>
    <x v="0"/>
    <x v="1"/>
    <s v="Jul"/>
    <x v="0"/>
    <x v="0"/>
    <s v="Order assembled"/>
    <x v="0"/>
    <x v="0"/>
    <x v="0"/>
    <n v="356"/>
    <n v="509.08"/>
  </r>
  <r>
    <x v="0"/>
    <x v="1"/>
    <s v="Jul"/>
    <x v="0"/>
    <x v="0"/>
    <s v="Order assembled"/>
    <x v="0"/>
    <x v="0"/>
    <x v="0"/>
    <n v="350"/>
    <n v="500.5"/>
  </r>
  <r>
    <x v="2"/>
    <x v="1"/>
    <s v="Jul"/>
    <x v="0"/>
    <x v="0"/>
    <s v="Order assembled"/>
    <x v="0"/>
    <x v="0"/>
    <x v="1"/>
    <n v="158"/>
    <n v="214.88"/>
  </r>
  <r>
    <x v="1"/>
    <x v="1"/>
    <s v="Jul"/>
    <x v="0"/>
    <x v="0"/>
    <s v="Order assembled"/>
    <x v="0"/>
    <x v="0"/>
    <x v="1"/>
    <n v="200"/>
    <n v="286"/>
  </r>
  <r>
    <x v="1"/>
    <x v="1"/>
    <s v="Jul"/>
    <x v="0"/>
    <x v="0"/>
    <s v="Order assembled"/>
    <x v="0"/>
    <x v="0"/>
    <x v="1"/>
    <n v="128"/>
    <n v="183.04"/>
  </r>
  <r>
    <x v="3"/>
    <x v="1"/>
    <s v="Jul"/>
    <x v="0"/>
    <x v="0"/>
    <s v="Order assembled"/>
    <x v="0"/>
    <x v="0"/>
    <x v="1"/>
    <n v="154"/>
    <n v="220.22"/>
  </r>
  <r>
    <x v="1"/>
    <x v="1"/>
    <s v="Jul"/>
    <x v="0"/>
    <x v="0"/>
    <s v="Order assembled"/>
    <x v="0"/>
    <x v="0"/>
    <x v="1"/>
    <n v="202"/>
    <n v="288.86"/>
  </r>
  <r>
    <x v="2"/>
    <x v="1"/>
    <s v="Jul"/>
    <x v="0"/>
    <x v="0"/>
    <s v="Order assembled"/>
    <x v="0"/>
    <x v="0"/>
    <x v="1"/>
    <n v="130"/>
    <n v="185.9"/>
  </r>
  <r>
    <x v="1"/>
    <x v="1"/>
    <s v="Jul"/>
    <x v="0"/>
    <x v="0"/>
    <s v="Order assembled"/>
    <x v="0"/>
    <x v="0"/>
    <x v="1"/>
    <n v="360"/>
    <n v="526.24"/>
  </r>
  <r>
    <x v="0"/>
    <x v="1"/>
    <s v="Jul"/>
    <x v="0"/>
    <x v="0"/>
    <s v="Order assembled"/>
    <x v="0"/>
    <x v="0"/>
    <x v="1"/>
    <n v="354"/>
    <n v="526.24"/>
  </r>
  <r>
    <x v="0"/>
    <x v="1"/>
    <s v="Jul"/>
    <x v="0"/>
    <x v="0"/>
    <s v="Order assembled"/>
    <x v="0"/>
    <x v="0"/>
    <x v="1"/>
    <n v="348"/>
    <n v="526.24"/>
  </r>
  <r>
    <x v="0"/>
    <x v="1"/>
    <s v="Jul"/>
    <x v="0"/>
    <x v="0"/>
    <s v="Order assembled"/>
    <x v="0"/>
    <x v="0"/>
    <x v="1"/>
    <n v="690"/>
    <n v="986.7"/>
  </r>
  <r>
    <x v="1"/>
    <x v="1"/>
    <s v="Jul"/>
    <x v="0"/>
    <x v="0"/>
    <s v="Order assembled"/>
    <x v="0"/>
    <x v="0"/>
    <x v="1"/>
    <n v="723"/>
    <n v="1033.8899999999999"/>
  </r>
  <r>
    <x v="1"/>
    <x v="1"/>
    <s v="Jul"/>
    <x v="0"/>
    <x v="0"/>
    <s v="Order assembled"/>
    <x v="0"/>
    <x v="0"/>
    <x v="1"/>
    <n v="357"/>
    <n v="510.51"/>
  </r>
  <r>
    <x v="1"/>
    <x v="1"/>
    <s v="Jul"/>
    <x v="0"/>
    <x v="0"/>
    <s v="Order assembled"/>
    <x v="0"/>
    <x v="0"/>
    <x v="1"/>
    <n v="351"/>
    <n v="501.93"/>
  </r>
  <r>
    <x v="1"/>
    <x v="1"/>
    <s v="Jul"/>
    <x v="0"/>
    <x v="0"/>
    <s v="Order assembled"/>
    <x v="0"/>
    <x v="0"/>
    <x v="1"/>
    <n v="345"/>
    <n v="493.35"/>
  </r>
  <r>
    <x v="0"/>
    <x v="1"/>
    <s v="Jul"/>
    <x v="0"/>
    <x v="0"/>
    <s v="Order assembled"/>
    <x v="0"/>
    <x v="0"/>
    <x v="1"/>
    <n v="763"/>
    <n v="526.24"/>
  </r>
  <r>
    <x v="0"/>
    <x v="1"/>
    <s v="Jul"/>
    <x v="0"/>
    <x v="0"/>
    <s v="Order assembled"/>
    <x v="0"/>
    <x v="0"/>
    <x v="1"/>
    <n v="816"/>
    <n v="526.24"/>
  </r>
  <r>
    <x v="2"/>
    <x v="1"/>
    <s v="Jul"/>
    <x v="0"/>
    <x v="0"/>
    <s v="Order assembled"/>
    <x v="0"/>
    <x v="0"/>
    <x v="1"/>
    <n v="157"/>
    <n v="224.51"/>
  </r>
  <r>
    <x v="1"/>
    <x v="1"/>
    <s v="Jul"/>
    <x v="0"/>
    <x v="0"/>
    <s v="Order assembled"/>
    <x v="0"/>
    <x v="0"/>
    <x v="1"/>
    <n v="205"/>
    <n v="293.14999999999998"/>
  </r>
  <r>
    <x v="3"/>
    <x v="1"/>
    <s v="Jul"/>
    <x v="0"/>
    <x v="0"/>
    <s v="Order assembled"/>
    <x v="0"/>
    <x v="0"/>
    <x v="1"/>
    <n v="127"/>
    <n v="181.61"/>
  </r>
  <r>
    <x v="0"/>
    <x v="1"/>
    <s v="Jul"/>
    <x v="0"/>
    <x v="0"/>
    <s v="Order assembled"/>
    <x v="0"/>
    <x v="0"/>
    <x v="0"/>
    <n v="359"/>
    <n v="513.37"/>
  </r>
  <r>
    <x v="0"/>
    <x v="1"/>
    <s v="Jul"/>
    <x v="0"/>
    <x v="0"/>
    <s v="Order assembled"/>
    <x v="0"/>
    <x v="0"/>
    <x v="0"/>
    <n v="353"/>
    <n v="504.78999999999996"/>
  </r>
  <r>
    <x v="4"/>
    <x v="1"/>
    <s v="Jul"/>
    <x v="0"/>
    <x v="0"/>
    <s v="Order assembled"/>
    <x v="0"/>
    <x v="0"/>
    <x v="0"/>
    <n v="347"/>
    <n v="496.21000000000004"/>
  </r>
  <r>
    <x v="1"/>
    <x v="1"/>
    <s v="Jul"/>
    <x v="0"/>
    <x v="0"/>
    <s v="Order assembled"/>
    <x v="0"/>
    <x v="0"/>
    <x v="1"/>
    <n v="155"/>
    <n v="221.65"/>
  </r>
  <r>
    <x v="0"/>
    <x v="1"/>
    <s v="Jul"/>
    <x v="0"/>
    <x v="0"/>
    <s v="Order assembled"/>
    <x v="0"/>
    <x v="0"/>
    <x v="1"/>
    <n v="203"/>
    <n v="290.28999999999996"/>
  </r>
  <r>
    <x v="2"/>
    <x v="1"/>
    <s v="Jul"/>
    <x v="0"/>
    <x v="0"/>
    <s v="Order assembled"/>
    <x v="0"/>
    <x v="0"/>
    <x v="1"/>
    <n v="785"/>
    <n v="1122.55"/>
  </r>
  <r>
    <x v="1"/>
    <x v="1"/>
    <s v="Jun"/>
    <x v="0"/>
    <x v="0"/>
    <s v="Order assembled"/>
    <x v="0"/>
    <x v="0"/>
    <x v="0"/>
    <n v="128"/>
    <n v="526.24"/>
  </r>
  <r>
    <x v="2"/>
    <x v="1"/>
    <s v="Jun"/>
    <x v="0"/>
    <x v="0"/>
    <s v="Order assembled"/>
    <x v="0"/>
    <x v="0"/>
    <x v="0"/>
    <n v="368"/>
    <n v="526.24"/>
  </r>
  <r>
    <x v="1"/>
    <x v="1"/>
    <s v="Jun"/>
    <x v="0"/>
    <x v="0"/>
    <s v="Order assembled"/>
    <x v="0"/>
    <x v="0"/>
    <x v="0"/>
    <n v="362"/>
    <n v="517.66"/>
  </r>
  <r>
    <x v="0"/>
    <x v="1"/>
    <s v="Jun"/>
    <x v="0"/>
    <x v="0"/>
    <s v="Order assembled"/>
    <x v="0"/>
    <x v="0"/>
    <x v="1"/>
    <n v="206"/>
    <n v="294.58"/>
  </r>
  <r>
    <x v="0"/>
    <x v="1"/>
    <s v="Jun"/>
    <x v="0"/>
    <x v="0"/>
    <s v="Order assembled"/>
    <x v="0"/>
    <x v="0"/>
    <x v="1"/>
    <n v="134"/>
    <n v="191.62"/>
  </r>
  <r>
    <x v="0"/>
    <x v="1"/>
    <s v="Jun"/>
    <x v="0"/>
    <x v="0"/>
    <s v="Order assembled"/>
    <x v="0"/>
    <x v="0"/>
    <x v="1"/>
    <n v="160"/>
    <n v="228.8"/>
  </r>
  <r>
    <x v="1"/>
    <x v="1"/>
    <s v="Jun"/>
    <x v="0"/>
    <x v="0"/>
    <s v="Order assembled"/>
    <x v="0"/>
    <x v="0"/>
    <x v="1"/>
    <n v="208"/>
    <n v="297.44"/>
  </r>
  <r>
    <x v="0"/>
    <x v="1"/>
    <s v="Jun"/>
    <x v="0"/>
    <x v="0"/>
    <s v="Order assembled"/>
    <x v="0"/>
    <x v="0"/>
    <x v="1"/>
    <n v="136"/>
    <n v="194.48"/>
  </r>
  <r>
    <x v="1"/>
    <x v="1"/>
    <s v="Jun"/>
    <x v="0"/>
    <x v="0"/>
    <s v="Order assembled"/>
    <x v="0"/>
    <x v="0"/>
    <x v="1"/>
    <n v="372"/>
    <n v="526.24"/>
  </r>
  <r>
    <x v="1"/>
    <x v="1"/>
    <s v="Jun"/>
    <x v="0"/>
    <x v="0"/>
    <s v="Order assembled"/>
    <x v="0"/>
    <x v="0"/>
    <x v="1"/>
    <n v="366"/>
    <n v="526.24"/>
  </r>
  <r>
    <x v="0"/>
    <x v="1"/>
    <s v="Jun"/>
    <x v="0"/>
    <x v="0"/>
    <s v="Order assembled"/>
    <x v="0"/>
    <x v="0"/>
    <x v="1"/>
    <n v="689"/>
    <n v="985.27"/>
  </r>
  <r>
    <x v="2"/>
    <x v="1"/>
    <s v="Jun"/>
    <x v="0"/>
    <x v="0"/>
    <s v="Order assembled"/>
    <x v="0"/>
    <x v="0"/>
    <x v="1"/>
    <n v="722"/>
    <n v="1032.46"/>
  </r>
  <r>
    <x v="1"/>
    <x v="1"/>
    <s v="Jun"/>
    <x v="0"/>
    <x v="0"/>
    <s v="Order assembled"/>
    <x v="0"/>
    <x v="0"/>
    <x v="1"/>
    <n v="776"/>
    <n v="1109.68"/>
  </r>
  <r>
    <x v="2"/>
    <x v="1"/>
    <s v="Jun"/>
    <x v="0"/>
    <x v="0"/>
    <s v="Order assembled"/>
    <x v="0"/>
    <x v="0"/>
    <x v="1"/>
    <n v="129"/>
    <n v="184.47"/>
  </r>
  <r>
    <x v="1"/>
    <x v="1"/>
    <s v="Jun"/>
    <x v="0"/>
    <x v="0"/>
    <s v="Order assembled"/>
    <x v="0"/>
    <x v="0"/>
    <x v="1"/>
    <n v="369"/>
    <n v="527.66999999999996"/>
  </r>
  <r>
    <x v="0"/>
    <x v="1"/>
    <s v="Jun"/>
    <x v="0"/>
    <x v="0"/>
    <s v="Order assembled"/>
    <x v="0"/>
    <x v="0"/>
    <x v="1"/>
    <n v="363"/>
    <n v="519.09"/>
  </r>
  <r>
    <x v="1"/>
    <x v="1"/>
    <s v="Jun"/>
    <x v="0"/>
    <x v="0"/>
    <s v="Order assembled"/>
    <x v="0"/>
    <x v="0"/>
    <x v="1"/>
    <n v="159"/>
    <n v="227.37"/>
  </r>
  <r>
    <x v="1"/>
    <x v="1"/>
    <s v="Jun"/>
    <x v="0"/>
    <x v="0"/>
    <s v="Order assembled"/>
    <x v="0"/>
    <x v="0"/>
    <x v="1"/>
    <n v="762"/>
    <n v="526.24"/>
  </r>
  <r>
    <x v="0"/>
    <x v="1"/>
    <s v="Jun"/>
    <x v="0"/>
    <x v="0"/>
    <s v="Order assembled"/>
    <x v="0"/>
    <x v="0"/>
    <x v="1"/>
    <n v="815"/>
    <n v="526.24"/>
  </r>
  <r>
    <x v="0"/>
    <x v="1"/>
    <s v="Jun"/>
    <x v="0"/>
    <x v="0"/>
    <s v="Order assembled"/>
    <x v="0"/>
    <x v="0"/>
    <x v="1"/>
    <n v="163"/>
    <n v="233.09"/>
  </r>
  <r>
    <x v="0"/>
    <x v="1"/>
    <s v="Jun"/>
    <x v="0"/>
    <x v="0"/>
    <s v="Order assembled"/>
    <x v="0"/>
    <x v="0"/>
    <x v="1"/>
    <n v="133"/>
    <n v="190.19"/>
  </r>
  <r>
    <x v="0"/>
    <x v="1"/>
    <s v="Jun"/>
    <x v="0"/>
    <x v="0"/>
    <s v="Order assembled"/>
    <x v="0"/>
    <x v="0"/>
    <x v="0"/>
    <n v="371"/>
    <n v="530.53"/>
  </r>
  <r>
    <x v="2"/>
    <x v="1"/>
    <s v="Jun"/>
    <x v="0"/>
    <x v="0"/>
    <s v="Order assembled"/>
    <x v="0"/>
    <x v="0"/>
    <x v="0"/>
    <n v="365"/>
    <n v="521.95000000000005"/>
  </r>
  <r>
    <x v="0"/>
    <x v="1"/>
    <s v="Jun"/>
    <x v="0"/>
    <x v="0"/>
    <s v="Order assembled"/>
    <x v="0"/>
    <x v="0"/>
    <x v="1"/>
    <n v="161"/>
    <n v="230.23000000000002"/>
  </r>
  <r>
    <x v="1"/>
    <x v="1"/>
    <s v="Jun"/>
    <x v="0"/>
    <x v="0"/>
    <s v="Order assembled"/>
    <x v="0"/>
    <x v="0"/>
    <x v="1"/>
    <n v="209"/>
    <n v="298.87"/>
  </r>
  <r>
    <x v="2"/>
    <x v="1"/>
    <s v="Mar"/>
    <x v="0"/>
    <x v="0"/>
    <s v="Order assembled"/>
    <x v="0"/>
    <x v="0"/>
    <x v="0"/>
    <n v="176"/>
    <n v="526.24"/>
  </r>
  <r>
    <x v="0"/>
    <x v="1"/>
    <s v="Mar"/>
    <x v="0"/>
    <x v="0"/>
    <s v="Order assembled"/>
    <x v="0"/>
    <x v="0"/>
    <x v="0"/>
    <n v="170"/>
    <n v="526.24"/>
  </r>
  <r>
    <x v="2"/>
    <x v="1"/>
    <s v="Mar"/>
    <x v="0"/>
    <x v="0"/>
    <s v="Order assembled"/>
    <x v="0"/>
    <x v="0"/>
    <x v="0"/>
    <n v="164"/>
    <n v="526.24"/>
  </r>
  <r>
    <x v="0"/>
    <x v="1"/>
    <s v="Mar"/>
    <x v="0"/>
    <x v="0"/>
    <s v="Order assembled"/>
    <x v="0"/>
    <x v="0"/>
    <x v="1"/>
    <n v="176"/>
    <n v="251.68"/>
  </r>
  <r>
    <x v="0"/>
    <x v="1"/>
    <s v="Mar"/>
    <x v="0"/>
    <x v="0"/>
    <s v="Order assembled"/>
    <x v="0"/>
    <x v="0"/>
    <x v="1"/>
    <n v="224"/>
    <n v="320.32"/>
  </r>
  <r>
    <x v="0"/>
    <x v="1"/>
    <s v="Mar"/>
    <x v="0"/>
    <x v="0"/>
    <s v="Order assembled"/>
    <x v="0"/>
    <x v="0"/>
    <x v="1"/>
    <n v="152"/>
    <n v="217.36"/>
  </r>
  <r>
    <x v="1"/>
    <x v="1"/>
    <s v="Mar"/>
    <x v="0"/>
    <x v="0"/>
    <s v="Order assembled"/>
    <x v="0"/>
    <x v="0"/>
    <x v="1"/>
    <n v="178"/>
    <n v="254.54"/>
  </r>
  <r>
    <x v="0"/>
    <x v="1"/>
    <s v="Mar"/>
    <x v="0"/>
    <x v="0"/>
    <s v="Order assembled"/>
    <x v="0"/>
    <x v="0"/>
    <x v="1"/>
    <n v="226"/>
    <n v="323.18"/>
  </r>
  <r>
    <x v="2"/>
    <x v="1"/>
    <s v="Mar"/>
    <x v="0"/>
    <x v="0"/>
    <s v="Order assembled"/>
    <x v="0"/>
    <x v="0"/>
    <x v="1"/>
    <n v="148"/>
    <n v="211.64"/>
  </r>
  <r>
    <x v="1"/>
    <x v="1"/>
    <s v="Mar"/>
    <x v="0"/>
    <x v="0"/>
    <s v="Order assembled"/>
    <x v="0"/>
    <x v="0"/>
    <x v="0"/>
    <n v="174"/>
    <n v="526.24"/>
  </r>
  <r>
    <x v="1"/>
    <x v="1"/>
    <s v="Mar"/>
    <x v="0"/>
    <x v="0"/>
    <s v="Order assembled"/>
    <x v="0"/>
    <x v="0"/>
    <x v="0"/>
    <n v="168"/>
    <n v="526.24"/>
  </r>
  <r>
    <x v="1"/>
    <x v="1"/>
    <s v="Mar"/>
    <x v="0"/>
    <x v="0"/>
    <s v="Order assembled"/>
    <x v="0"/>
    <x v="0"/>
    <x v="1"/>
    <n v="720"/>
    <n v="1029.5999999999999"/>
  </r>
  <r>
    <x v="1"/>
    <x v="1"/>
    <s v="Mar"/>
    <x v="0"/>
    <x v="0"/>
    <s v="Order assembled"/>
    <x v="0"/>
    <x v="0"/>
    <x v="1"/>
    <n v="773"/>
    <n v="1105.3899999999999"/>
  </r>
  <r>
    <x v="0"/>
    <x v="1"/>
    <s v="Mar"/>
    <x v="0"/>
    <x v="0"/>
    <s v="Order assembled"/>
    <x v="0"/>
    <x v="0"/>
    <x v="0"/>
    <n v="177"/>
    <n v="253.11"/>
  </r>
  <r>
    <x v="0"/>
    <x v="1"/>
    <s v="Mar"/>
    <x v="0"/>
    <x v="0"/>
    <s v="Order assembled"/>
    <x v="0"/>
    <x v="0"/>
    <x v="0"/>
    <n v="171"/>
    <n v="244.53"/>
  </r>
  <r>
    <x v="1"/>
    <x v="1"/>
    <s v="Mar"/>
    <x v="0"/>
    <x v="0"/>
    <s v="Order assembled"/>
    <x v="0"/>
    <x v="0"/>
    <x v="0"/>
    <n v="165"/>
    <n v="235.95"/>
  </r>
  <r>
    <x v="1"/>
    <x v="1"/>
    <s v="Mar"/>
    <x v="0"/>
    <x v="0"/>
    <s v="Order assembled"/>
    <x v="0"/>
    <x v="0"/>
    <x v="1"/>
    <n v="177"/>
    <n v="253.11"/>
  </r>
  <r>
    <x v="1"/>
    <x v="1"/>
    <s v="Mar"/>
    <x v="0"/>
    <x v="0"/>
    <s v="Order assembled"/>
    <x v="0"/>
    <x v="0"/>
    <x v="1"/>
    <n v="759"/>
    <n v="526.24"/>
  </r>
  <r>
    <x v="2"/>
    <x v="1"/>
    <s v="Mar"/>
    <x v="0"/>
    <x v="0"/>
    <s v="Order assembled"/>
    <x v="0"/>
    <x v="0"/>
    <x v="1"/>
    <n v="175"/>
    <n v="250.25"/>
  </r>
  <r>
    <x v="1"/>
    <x v="1"/>
    <s v="Mar"/>
    <x v="0"/>
    <x v="0"/>
    <s v="Order assembled"/>
    <x v="0"/>
    <x v="0"/>
    <x v="1"/>
    <n v="223"/>
    <n v="318.89"/>
  </r>
  <r>
    <x v="1"/>
    <x v="1"/>
    <s v="Mar"/>
    <x v="0"/>
    <x v="0"/>
    <s v="Order assembled"/>
    <x v="0"/>
    <x v="0"/>
    <x v="1"/>
    <n v="151"/>
    <n v="215.93"/>
  </r>
  <r>
    <x v="2"/>
    <x v="1"/>
    <s v="Mar"/>
    <x v="0"/>
    <x v="0"/>
    <s v="Order assembled"/>
    <x v="0"/>
    <x v="0"/>
    <x v="0"/>
    <n v="173"/>
    <n v="247.39"/>
  </r>
  <r>
    <x v="1"/>
    <x v="1"/>
    <s v="Mar"/>
    <x v="0"/>
    <x v="0"/>
    <s v="Order assembled"/>
    <x v="0"/>
    <x v="0"/>
    <x v="0"/>
    <n v="167"/>
    <n v="238.81"/>
  </r>
  <r>
    <x v="0"/>
    <x v="1"/>
    <s v="Mar"/>
    <x v="0"/>
    <x v="0"/>
    <s v="Order assembled"/>
    <x v="0"/>
    <x v="0"/>
    <x v="1"/>
    <n v="179"/>
    <n v="255.97"/>
  </r>
  <r>
    <x v="0"/>
    <x v="1"/>
    <s v="Mar"/>
    <x v="0"/>
    <x v="0"/>
    <s v="Order assembled"/>
    <x v="0"/>
    <x v="0"/>
    <x v="1"/>
    <n v="782"/>
    <n v="1118.26"/>
  </r>
  <r>
    <x v="2"/>
    <x v="1"/>
    <s v="May"/>
    <x v="0"/>
    <x v="0"/>
    <s v="Order assembled"/>
    <x v="0"/>
    <x v="0"/>
    <x v="0"/>
    <n v="146"/>
    <n v="526.24"/>
  </r>
  <r>
    <x v="0"/>
    <x v="1"/>
    <s v="May"/>
    <x v="0"/>
    <x v="0"/>
    <s v="Order assembled"/>
    <x v="0"/>
    <x v="0"/>
    <x v="0"/>
    <n v="140"/>
    <n v="526.24"/>
  </r>
  <r>
    <x v="0"/>
    <x v="1"/>
    <s v="May"/>
    <x v="0"/>
    <x v="0"/>
    <s v="Order assembled"/>
    <x v="0"/>
    <x v="0"/>
    <x v="0"/>
    <n v="134"/>
    <n v="526.24"/>
  </r>
  <r>
    <x v="0"/>
    <x v="1"/>
    <s v="May"/>
    <x v="0"/>
    <x v="0"/>
    <s v="Order assembled"/>
    <x v="0"/>
    <x v="0"/>
    <x v="1"/>
    <n v="164"/>
    <n v="234.51999999999998"/>
  </r>
  <r>
    <x v="3"/>
    <x v="1"/>
    <s v="May"/>
    <x v="0"/>
    <x v="0"/>
    <s v="Order assembled"/>
    <x v="0"/>
    <x v="0"/>
    <x v="1"/>
    <n v="212"/>
    <n v="303.15999999999997"/>
  </r>
  <r>
    <x v="1"/>
    <x v="1"/>
    <s v="May"/>
    <x v="0"/>
    <x v="0"/>
    <s v="Order assembled"/>
    <x v="0"/>
    <x v="0"/>
    <x v="1"/>
    <n v="140"/>
    <n v="200.2"/>
  </r>
  <r>
    <x v="1"/>
    <x v="1"/>
    <s v="May"/>
    <x v="0"/>
    <x v="0"/>
    <s v="Order assembled"/>
    <x v="0"/>
    <x v="0"/>
    <x v="1"/>
    <n v="166"/>
    <n v="237.38"/>
  </r>
  <r>
    <x v="1"/>
    <x v="1"/>
    <s v="May"/>
    <x v="0"/>
    <x v="0"/>
    <s v="Order assembled"/>
    <x v="0"/>
    <x v="0"/>
    <x v="1"/>
    <n v="214"/>
    <n v="306.02"/>
  </r>
  <r>
    <x v="3"/>
    <x v="1"/>
    <s v="May"/>
    <x v="0"/>
    <x v="0"/>
    <s v="Order assembled"/>
    <x v="0"/>
    <x v="0"/>
    <x v="1"/>
    <n v="142"/>
    <n v="203.06"/>
  </r>
  <r>
    <x v="1"/>
    <x v="1"/>
    <s v="May"/>
    <x v="0"/>
    <x v="0"/>
    <s v="Order assembled"/>
    <x v="0"/>
    <x v="0"/>
    <x v="1"/>
    <n v="144"/>
    <n v="526.24"/>
  </r>
  <r>
    <x v="1"/>
    <x v="1"/>
    <s v="May"/>
    <x v="0"/>
    <x v="0"/>
    <s v="Order assembled"/>
    <x v="0"/>
    <x v="0"/>
    <x v="1"/>
    <n v="138"/>
    <n v="526.24"/>
  </r>
  <r>
    <x v="4"/>
    <x v="1"/>
    <s v="May"/>
    <x v="0"/>
    <x v="0"/>
    <s v="Order assembled"/>
    <x v="0"/>
    <x v="0"/>
    <x v="1"/>
    <n v="132"/>
    <n v="526.24"/>
  </r>
  <r>
    <x v="0"/>
    <x v="1"/>
    <s v="May"/>
    <x v="0"/>
    <x v="0"/>
    <s v="Order assembled"/>
    <x v="0"/>
    <x v="0"/>
    <x v="1"/>
    <n v="688"/>
    <n v="983.83999999999992"/>
  </r>
  <r>
    <x v="2"/>
    <x v="1"/>
    <s v="May"/>
    <x v="0"/>
    <x v="0"/>
    <s v="Order assembled"/>
    <x v="0"/>
    <x v="0"/>
    <x v="1"/>
    <n v="775"/>
    <n v="1108.25"/>
  </r>
  <r>
    <x v="1"/>
    <x v="1"/>
    <s v="May"/>
    <x v="0"/>
    <x v="0"/>
    <s v="Order assembled"/>
    <x v="0"/>
    <x v="0"/>
    <x v="1"/>
    <n v="141"/>
    <n v="201.63"/>
  </r>
  <r>
    <x v="3"/>
    <x v="1"/>
    <s v="May"/>
    <x v="0"/>
    <x v="0"/>
    <s v="Order assembled"/>
    <x v="0"/>
    <x v="0"/>
    <x v="1"/>
    <n v="135"/>
    <n v="193.05"/>
  </r>
  <r>
    <x v="2"/>
    <x v="1"/>
    <s v="May"/>
    <x v="0"/>
    <x v="0"/>
    <s v="Order assembled"/>
    <x v="0"/>
    <x v="0"/>
    <x v="1"/>
    <n v="165"/>
    <n v="235.95"/>
  </r>
  <r>
    <x v="1"/>
    <x v="1"/>
    <s v="May"/>
    <x v="0"/>
    <x v="0"/>
    <s v="Order assembled"/>
    <x v="0"/>
    <x v="0"/>
    <x v="1"/>
    <n v="761"/>
    <n v="526.24"/>
  </r>
  <r>
    <x v="0"/>
    <x v="1"/>
    <s v="May"/>
    <x v="0"/>
    <x v="0"/>
    <s v="Order assembled"/>
    <x v="0"/>
    <x v="0"/>
    <x v="1"/>
    <n v="814"/>
    <n v="526.24"/>
  </r>
  <r>
    <x v="3"/>
    <x v="1"/>
    <s v="May"/>
    <x v="0"/>
    <x v="0"/>
    <s v="Order assembled"/>
    <x v="0"/>
    <x v="0"/>
    <x v="1"/>
    <n v="169"/>
    <n v="241.67000000000002"/>
  </r>
  <r>
    <x v="4"/>
    <x v="1"/>
    <s v="May"/>
    <x v="0"/>
    <x v="0"/>
    <s v="Order assembled"/>
    <x v="0"/>
    <x v="0"/>
    <x v="1"/>
    <n v="211"/>
    <n v="301.73"/>
  </r>
  <r>
    <x v="1"/>
    <x v="1"/>
    <s v="May"/>
    <x v="0"/>
    <x v="0"/>
    <s v="Order assembled"/>
    <x v="0"/>
    <x v="0"/>
    <x v="1"/>
    <n v="139"/>
    <n v="198.76999999999998"/>
  </r>
  <r>
    <x v="0"/>
    <x v="1"/>
    <s v="May"/>
    <x v="0"/>
    <x v="0"/>
    <s v="Order assembled"/>
    <x v="0"/>
    <x v="0"/>
    <x v="0"/>
    <n v="143"/>
    <n v="204.49"/>
  </r>
  <r>
    <x v="1"/>
    <x v="1"/>
    <s v="May"/>
    <x v="0"/>
    <x v="0"/>
    <s v="Order assembled"/>
    <x v="0"/>
    <x v="0"/>
    <x v="0"/>
    <n v="137"/>
    <n v="195.91"/>
  </r>
  <r>
    <x v="3"/>
    <x v="1"/>
    <s v="May"/>
    <x v="0"/>
    <x v="0"/>
    <s v="Order assembled"/>
    <x v="0"/>
    <x v="0"/>
    <x v="0"/>
    <n v="131"/>
    <n v="187.32999999999998"/>
  </r>
  <r>
    <x v="1"/>
    <x v="1"/>
    <s v="May"/>
    <x v="0"/>
    <x v="0"/>
    <s v="Order assembled"/>
    <x v="0"/>
    <x v="0"/>
    <x v="1"/>
    <n v="167"/>
    <n v="238.81"/>
  </r>
  <r>
    <x v="1"/>
    <x v="1"/>
    <s v="May"/>
    <x v="0"/>
    <x v="0"/>
    <s v="Order assembled"/>
    <x v="0"/>
    <x v="0"/>
    <x v="1"/>
    <n v="215"/>
    <n v="307.45"/>
  </r>
  <r>
    <x v="0"/>
    <x v="1"/>
    <s v="May"/>
    <x v="0"/>
    <x v="0"/>
    <s v="Order assembled"/>
    <x v="0"/>
    <x v="0"/>
    <x v="1"/>
    <n v="784"/>
    <n v="1121.1199999999999"/>
  </r>
  <r>
    <x v="1"/>
    <x v="1"/>
    <s v="Nov"/>
    <x v="0"/>
    <x v="0"/>
    <s v="Order assembled"/>
    <x v="0"/>
    <x v="0"/>
    <x v="1"/>
    <n v="134"/>
    <n v="182.24"/>
  </r>
  <r>
    <x v="0"/>
    <x v="1"/>
    <s v="Nov"/>
    <x v="0"/>
    <x v="0"/>
    <s v="Order assembled"/>
    <x v="0"/>
    <x v="0"/>
    <x v="1"/>
    <n v="182"/>
    <n v="260.26"/>
  </r>
  <r>
    <x v="0"/>
    <x v="1"/>
    <s v="Nov"/>
    <x v="0"/>
    <x v="0"/>
    <s v="Order assembled"/>
    <x v="0"/>
    <x v="0"/>
    <x v="1"/>
    <n v="136"/>
    <n v="194.48"/>
  </r>
  <r>
    <x v="0"/>
    <x v="1"/>
    <s v="Nov"/>
    <x v="0"/>
    <x v="0"/>
    <s v="Order assembled"/>
    <x v="0"/>
    <x v="0"/>
    <x v="1"/>
    <n v="694"/>
    <n v="992.42000000000007"/>
  </r>
  <r>
    <x v="4"/>
    <x v="1"/>
    <s v="Nov"/>
    <x v="0"/>
    <x v="0"/>
    <s v="Order assembled"/>
    <x v="0"/>
    <x v="0"/>
    <x v="1"/>
    <n v="727"/>
    <n v="1039.6100000000001"/>
  </r>
  <r>
    <x v="1"/>
    <x v="1"/>
    <s v="Nov"/>
    <x v="0"/>
    <x v="0"/>
    <s v="Order assembled"/>
    <x v="0"/>
    <x v="0"/>
    <x v="1"/>
    <n v="135"/>
    <n v="193.05"/>
  </r>
  <r>
    <x v="4"/>
    <x v="1"/>
    <s v="Nov"/>
    <x v="0"/>
    <x v="0"/>
    <s v="Order assembled"/>
    <x v="0"/>
    <x v="0"/>
    <x v="1"/>
    <n v="766"/>
    <n v="526.24"/>
  </r>
  <r>
    <x v="0"/>
    <x v="1"/>
    <s v="Nov"/>
    <x v="0"/>
    <x v="0"/>
    <s v="Order assembled"/>
    <x v="0"/>
    <x v="0"/>
    <x v="1"/>
    <n v="133"/>
    <n v="190.19"/>
  </r>
  <r>
    <x v="0"/>
    <x v="1"/>
    <s v="Nov"/>
    <x v="0"/>
    <x v="0"/>
    <s v="Order assembled"/>
    <x v="0"/>
    <x v="0"/>
    <x v="1"/>
    <n v="181"/>
    <n v="258.83"/>
  </r>
  <r>
    <x v="1"/>
    <x v="1"/>
    <s v="Nov"/>
    <x v="0"/>
    <x v="0"/>
    <s v="Order assembled"/>
    <x v="0"/>
    <x v="0"/>
    <x v="1"/>
    <n v="137"/>
    <n v="195.91"/>
  </r>
  <r>
    <x v="0"/>
    <x v="1"/>
    <s v="Nov"/>
    <x v="0"/>
    <x v="0"/>
    <s v="Order assembled"/>
    <x v="0"/>
    <x v="0"/>
    <x v="1"/>
    <n v="179"/>
    <n v="255.97"/>
  </r>
  <r>
    <x v="1"/>
    <x v="1"/>
    <s v="Oct"/>
    <x v="0"/>
    <x v="0"/>
    <s v="Order assembled"/>
    <x v="0"/>
    <x v="0"/>
    <x v="1"/>
    <n v="140"/>
    <n v="190.4"/>
  </r>
  <r>
    <x v="2"/>
    <x v="1"/>
    <s v="Oct"/>
    <x v="0"/>
    <x v="0"/>
    <s v="Order assembled"/>
    <x v="0"/>
    <x v="0"/>
    <x v="1"/>
    <n v="188"/>
    <n v="268.84000000000003"/>
  </r>
  <r>
    <x v="1"/>
    <x v="1"/>
    <s v="Oct"/>
    <x v="0"/>
    <x v="0"/>
    <s v="Order assembled"/>
    <x v="0"/>
    <x v="0"/>
    <x v="1"/>
    <n v="142"/>
    <n v="203.06"/>
  </r>
  <r>
    <x v="2"/>
    <x v="1"/>
    <s v="Oct"/>
    <x v="0"/>
    <x v="0"/>
    <s v="Order assembled"/>
    <x v="0"/>
    <x v="0"/>
    <x v="1"/>
    <n v="184"/>
    <n v="263.12"/>
  </r>
  <r>
    <x v="1"/>
    <x v="1"/>
    <s v="Oct"/>
    <x v="0"/>
    <x v="0"/>
    <s v="Order assembled"/>
    <x v="0"/>
    <x v="0"/>
    <x v="0"/>
    <n v="312"/>
    <n v="526.24"/>
  </r>
  <r>
    <x v="4"/>
    <x v="1"/>
    <s v="Oct"/>
    <x v="0"/>
    <x v="0"/>
    <s v="Order assembled"/>
    <x v="0"/>
    <x v="0"/>
    <x v="1"/>
    <n v="693"/>
    <n v="990.99"/>
  </r>
  <r>
    <x v="2"/>
    <x v="1"/>
    <s v="Oct"/>
    <x v="0"/>
    <x v="0"/>
    <s v="Order assembled"/>
    <x v="0"/>
    <x v="0"/>
    <x v="1"/>
    <n v="726"/>
    <n v="1038.18"/>
  </r>
  <r>
    <x v="2"/>
    <x v="1"/>
    <s v="Oct"/>
    <x v="0"/>
    <x v="0"/>
    <s v="Order assembled"/>
    <x v="0"/>
    <x v="0"/>
    <x v="1"/>
    <n v="141"/>
    <n v="201.63"/>
  </r>
  <r>
    <x v="1"/>
    <x v="1"/>
    <s v="Oct"/>
    <x v="0"/>
    <x v="0"/>
    <s v="Order assembled"/>
    <x v="0"/>
    <x v="0"/>
    <x v="1"/>
    <n v="765"/>
    <n v="526.24"/>
  </r>
  <r>
    <x v="1"/>
    <x v="1"/>
    <s v="Oct"/>
    <x v="0"/>
    <x v="0"/>
    <s v="Order assembled"/>
    <x v="0"/>
    <x v="0"/>
    <x v="1"/>
    <n v="139"/>
    <n v="198.76999999999998"/>
  </r>
  <r>
    <x v="1"/>
    <x v="1"/>
    <s v="Oct"/>
    <x v="0"/>
    <x v="0"/>
    <s v="Order assembled"/>
    <x v="0"/>
    <x v="0"/>
    <x v="1"/>
    <n v="187"/>
    <n v="267.40999999999997"/>
  </r>
  <r>
    <x v="1"/>
    <x v="1"/>
    <s v="Oct"/>
    <x v="0"/>
    <x v="0"/>
    <s v="Order assembled"/>
    <x v="0"/>
    <x v="0"/>
    <x v="0"/>
    <n v="311"/>
    <n v="444.73"/>
  </r>
  <r>
    <x v="3"/>
    <x v="1"/>
    <s v="Oct"/>
    <x v="0"/>
    <x v="0"/>
    <s v="Order assembled"/>
    <x v="0"/>
    <x v="0"/>
    <x v="1"/>
    <n v="185"/>
    <n v="264.55"/>
  </r>
  <r>
    <x v="0"/>
    <x v="1"/>
    <s v="Sep"/>
    <x v="0"/>
    <x v="0"/>
    <s v="Order assembled"/>
    <x v="0"/>
    <x v="0"/>
    <x v="0"/>
    <n v="326"/>
    <n v="466.18"/>
  </r>
  <r>
    <x v="2"/>
    <x v="1"/>
    <s v="Sep"/>
    <x v="0"/>
    <x v="0"/>
    <s v="Order assembled"/>
    <x v="0"/>
    <x v="0"/>
    <x v="0"/>
    <n v="320"/>
    <n v="457.6"/>
  </r>
  <r>
    <x v="0"/>
    <x v="1"/>
    <s v="Sep"/>
    <x v="0"/>
    <x v="0"/>
    <s v="Order assembled"/>
    <x v="0"/>
    <x v="0"/>
    <x v="0"/>
    <n v="314"/>
    <n v="449.02"/>
  </r>
  <r>
    <x v="2"/>
    <x v="1"/>
    <s v="Sep"/>
    <x v="0"/>
    <x v="0"/>
    <s v="Order assembled"/>
    <x v="0"/>
    <x v="0"/>
    <x v="1"/>
    <n v="146"/>
    <n v="198.56"/>
  </r>
  <r>
    <x v="0"/>
    <x v="1"/>
    <s v="Sep"/>
    <x v="0"/>
    <x v="0"/>
    <s v="Order assembled"/>
    <x v="0"/>
    <x v="0"/>
    <x v="1"/>
    <n v="194"/>
    <n v="277.42"/>
  </r>
  <r>
    <x v="0"/>
    <x v="1"/>
    <s v="Sep"/>
    <x v="0"/>
    <x v="0"/>
    <s v="Order assembled"/>
    <x v="0"/>
    <x v="0"/>
    <x v="1"/>
    <n v="190"/>
    <n v="271.7"/>
  </r>
  <r>
    <x v="0"/>
    <x v="1"/>
    <s v="Sep"/>
    <x v="0"/>
    <x v="0"/>
    <s v="Order assembled"/>
    <x v="0"/>
    <x v="0"/>
    <x v="1"/>
    <n v="364"/>
    <n v="520.52"/>
  </r>
  <r>
    <x v="0"/>
    <x v="1"/>
    <s v="Sep"/>
    <x v="0"/>
    <x v="0"/>
    <s v="Order assembled"/>
    <x v="0"/>
    <x v="0"/>
    <x v="0"/>
    <n v="324"/>
    <n v="526.24"/>
  </r>
  <r>
    <x v="0"/>
    <x v="1"/>
    <s v="Sep"/>
    <x v="0"/>
    <x v="0"/>
    <s v="Order assembled"/>
    <x v="0"/>
    <x v="0"/>
    <x v="0"/>
    <n v="318"/>
    <n v="526.24"/>
  </r>
  <r>
    <x v="1"/>
    <x v="1"/>
    <s v="Sep"/>
    <x v="0"/>
    <x v="0"/>
    <s v="Order assembled"/>
    <x v="0"/>
    <x v="0"/>
    <x v="1"/>
    <n v="692"/>
    <n v="989.56"/>
  </r>
  <r>
    <x v="2"/>
    <x v="1"/>
    <s v="Sep"/>
    <x v="0"/>
    <x v="0"/>
    <s v="Order assembled"/>
    <x v="0"/>
    <x v="0"/>
    <x v="1"/>
    <n v="725"/>
    <n v="1036.75"/>
  </r>
  <r>
    <x v="1"/>
    <x v="1"/>
    <s v="Sep"/>
    <x v="0"/>
    <x v="0"/>
    <s v="Order assembled"/>
    <x v="0"/>
    <x v="0"/>
    <x v="1"/>
    <n v="778"/>
    <n v="1112.54"/>
  </r>
  <r>
    <x v="0"/>
    <x v="1"/>
    <s v="Sep"/>
    <x v="0"/>
    <x v="0"/>
    <s v="Order assembled"/>
    <x v="0"/>
    <x v="0"/>
    <x v="0"/>
    <n v="327"/>
    <n v="467.61"/>
  </r>
  <r>
    <x v="2"/>
    <x v="1"/>
    <s v="Sep"/>
    <x v="0"/>
    <x v="0"/>
    <s v="Order assembled"/>
    <x v="0"/>
    <x v="0"/>
    <x v="0"/>
    <n v="321"/>
    <n v="459.03"/>
  </r>
  <r>
    <x v="0"/>
    <x v="1"/>
    <s v="Sep"/>
    <x v="0"/>
    <x v="0"/>
    <s v="Order assembled"/>
    <x v="0"/>
    <x v="0"/>
    <x v="0"/>
    <n v="315"/>
    <n v="450.45"/>
  </r>
  <r>
    <x v="1"/>
    <x v="1"/>
    <s v="Sep"/>
    <x v="0"/>
    <x v="0"/>
    <s v="Order assembled"/>
    <x v="0"/>
    <x v="0"/>
    <x v="1"/>
    <n v="147"/>
    <n v="210.21"/>
  </r>
  <r>
    <x v="0"/>
    <x v="1"/>
    <s v="Sep"/>
    <x v="0"/>
    <x v="0"/>
    <s v="Order assembled"/>
    <x v="0"/>
    <x v="0"/>
    <x v="1"/>
    <n v="145"/>
    <n v="207.35"/>
  </r>
  <r>
    <x v="0"/>
    <x v="1"/>
    <s v="Sep"/>
    <x v="0"/>
    <x v="0"/>
    <s v="Order assembled"/>
    <x v="0"/>
    <x v="0"/>
    <x v="1"/>
    <n v="193"/>
    <n v="275.99"/>
  </r>
  <r>
    <x v="2"/>
    <x v="1"/>
    <s v="Sep"/>
    <x v="0"/>
    <x v="0"/>
    <s v="Order assembled"/>
    <x v="0"/>
    <x v="0"/>
    <x v="0"/>
    <n v="323"/>
    <n v="461.89"/>
  </r>
  <r>
    <x v="0"/>
    <x v="1"/>
    <s v="Sep"/>
    <x v="0"/>
    <x v="0"/>
    <s v="Order assembled"/>
    <x v="0"/>
    <x v="0"/>
    <x v="0"/>
    <n v="317"/>
    <n v="453.31"/>
  </r>
  <r>
    <x v="2"/>
    <x v="1"/>
    <s v="Sep"/>
    <x v="0"/>
    <x v="0"/>
    <s v="Order assembled"/>
    <x v="0"/>
    <x v="0"/>
    <x v="1"/>
    <n v="143"/>
    <n v="204.49"/>
  </r>
  <r>
    <x v="0"/>
    <x v="1"/>
    <s v="Sep"/>
    <x v="0"/>
    <x v="0"/>
    <s v="Order assembled"/>
    <x v="0"/>
    <x v="0"/>
    <x v="1"/>
    <n v="191"/>
    <n v="273.13"/>
  </r>
  <r>
    <x v="2"/>
    <x v="1"/>
    <s v="Sep"/>
    <x v="0"/>
    <x v="0"/>
    <s v="Order assembled"/>
    <x v="0"/>
    <x v="0"/>
    <x v="1"/>
    <n v="787"/>
    <n v="1125.4099999999999"/>
  </r>
  <r>
    <x v="1"/>
    <x v="1"/>
    <s v="Apr"/>
    <x v="1"/>
    <x v="0"/>
    <s v="Order assembled"/>
    <x v="0"/>
    <x v="0"/>
    <x v="0"/>
    <n v="266"/>
    <n v="380.38"/>
  </r>
  <r>
    <x v="1"/>
    <x v="1"/>
    <s v="Apr"/>
    <x v="1"/>
    <x v="0"/>
    <s v="Order assembled"/>
    <x v="0"/>
    <x v="0"/>
    <x v="0"/>
    <n v="314"/>
    <n v="449.02"/>
  </r>
  <r>
    <x v="0"/>
    <x v="1"/>
    <s v="Apr"/>
    <x v="1"/>
    <x v="0"/>
    <s v="Order assembled"/>
    <x v="0"/>
    <x v="0"/>
    <x v="0"/>
    <n v="236"/>
    <n v="337.48"/>
  </r>
  <r>
    <x v="1"/>
    <x v="1"/>
    <s v="Apr"/>
    <x v="1"/>
    <x v="0"/>
    <s v="Order assembled"/>
    <x v="0"/>
    <x v="0"/>
    <x v="0"/>
    <n v="310"/>
    <n v="526.24"/>
  </r>
  <r>
    <x v="2"/>
    <x v="1"/>
    <s v="Apr"/>
    <x v="1"/>
    <x v="0"/>
    <s v="Order assembled"/>
    <x v="0"/>
    <x v="0"/>
    <x v="0"/>
    <n v="238"/>
    <n v="526.24"/>
  </r>
  <r>
    <x v="0"/>
    <x v="1"/>
    <s v="Apr"/>
    <x v="1"/>
    <x v="0"/>
    <s v="Order assembled"/>
    <x v="0"/>
    <x v="0"/>
    <x v="0"/>
    <n v="1000"/>
    <n v="1430"/>
  </r>
  <r>
    <x v="3"/>
    <x v="1"/>
    <s v="Apr"/>
    <x v="1"/>
    <x v="0"/>
    <s v="Order assembled"/>
    <x v="0"/>
    <x v="0"/>
    <x v="0"/>
    <n v="1033"/>
    <n v="1477.19"/>
  </r>
  <r>
    <x v="2"/>
    <x v="1"/>
    <s v="Apr"/>
    <x v="1"/>
    <x v="0"/>
    <s v="Order assembled"/>
    <x v="0"/>
    <x v="0"/>
    <x v="0"/>
    <n v="240"/>
    <n v="343.2"/>
  </r>
  <r>
    <x v="2"/>
    <x v="1"/>
    <s v="Apr"/>
    <x v="1"/>
    <x v="0"/>
    <s v="Order assembled"/>
    <x v="0"/>
    <x v="0"/>
    <x v="0"/>
    <n v="267"/>
    <n v="381.81"/>
  </r>
  <r>
    <x v="0"/>
    <x v="1"/>
    <s v="Apr"/>
    <x v="1"/>
    <x v="0"/>
    <s v="Order assembled"/>
    <x v="0"/>
    <x v="0"/>
    <x v="0"/>
    <n v="237"/>
    <n v="338.90999999999997"/>
  </r>
  <r>
    <x v="2"/>
    <x v="1"/>
    <s v="Apr"/>
    <x v="1"/>
    <x v="0"/>
    <s v="Order assembled"/>
    <x v="0"/>
    <x v="0"/>
    <x v="0"/>
    <n v="781"/>
    <n v="1116.83"/>
  </r>
  <r>
    <x v="0"/>
    <x v="1"/>
    <s v="Apr"/>
    <x v="1"/>
    <x v="0"/>
    <s v="Order assembled"/>
    <x v="0"/>
    <x v="0"/>
    <x v="0"/>
    <n v="814"/>
    <n v="1164.02"/>
  </r>
  <r>
    <x v="0"/>
    <x v="1"/>
    <s v="Apr"/>
    <x v="1"/>
    <x v="0"/>
    <s v="Order assembled"/>
    <x v="0"/>
    <x v="0"/>
    <x v="0"/>
    <n v="263"/>
    <n v="376.09000000000003"/>
  </r>
  <r>
    <x v="0"/>
    <x v="1"/>
    <s v="Apr"/>
    <x v="1"/>
    <x v="0"/>
    <s v="Order assembled"/>
    <x v="0"/>
    <x v="0"/>
    <x v="0"/>
    <n v="311"/>
    <n v="444.73"/>
  </r>
  <r>
    <x v="1"/>
    <x v="1"/>
    <s v="Apr"/>
    <x v="1"/>
    <x v="0"/>
    <s v="Order assembled"/>
    <x v="0"/>
    <x v="0"/>
    <x v="0"/>
    <n v="239"/>
    <n v="341.77"/>
  </r>
  <r>
    <x v="0"/>
    <x v="1"/>
    <s v="Aug"/>
    <x v="1"/>
    <x v="0"/>
    <s v="Order assembled"/>
    <x v="0"/>
    <x v="0"/>
    <x v="0"/>
    <n v="242"/>
    <n v="346.06"/>
  </r>
  <r>
    <x v="4"/>
    <x v="1"/>
    <s v="Aug"/>
    <x v="1"/>
    <x v="0"/>
    <s v="Order assembled"/>
    <x v="0"/>
    <x v="0"/>
    <x v="0"/>
    <n v="290"/>
    <n v="414.7"/>
  </r>
  <r>
    <x v="1"/>
    <x v="1"/>
    <s v="Aug"/>
    <x v="0"/>
    <x v="0"/>
    <s v="Order assembled"/>
    <x v="0"/>
    <x v="0"/>
    <x v="0"/>
    <n v="218"/>
    <n v="311.74"/>
  </r>
  <r>
    <x v="1"/>
    <x v="1"/>
    <s v="Aug"/>
    <x v="0"/>
    <x v="0"/>
    <s v="Order assembled"/>
    <x v="0"/>
    <x v="0"/>
    <x v="0"/>
    <n v="244"/>
    <n v="526.24"/>
  </r>
  <r>
    <x v="0"/>
    <x v="1"/>
    <s v="Aug"/>
    <x v="0"/>
    <x v="0"/>
    <s v="Order assembled"/>
    <x v="0"/>
    <x v="0"/>
    <x v="0"/>
    <n v="292"/>
    <n v="526.24"/>
  </r>
  <r>
    <x v="1"/>
    <x v="1"/>
    <s v="Aug"/>
    <x v="0"/>
    <x v="0"/>
    <s v="Order assembled"/>
    <x v="0"/>
    <x v="0"/>
    <x v="0"/>
    <n v="1003"/>
    <n v="1434.29"/>
  </r>
  <r>
    <x v="1"/>
    <x v="1"/>
    <s v="Aug"/>
    <x v="0"/>
    <x v="0"/>
    <s v="Order assembled"/>
    <x v="0"/>
    <x v="0"/>
    <x v="0"/>
    <n v="1037"/>
    <n v="1482.9099999999999"/>
  </r>
  <r>
    <x v="0"/>
    <x v="1"/>
    <s v="Aug"/>
    <x v="0"/>
    <x v="0"/>
    <s v="Order assembled"/>
    <x v="0"/>
    <x v="0"/>
    <x v="0"/>
    <n v="216"/>
    <n v="308.88"/>
  </r>
  <r>
    <x v="0"/>
    <x v="1"/>
    <s v="Aug"/>
    <x v="0"/>
    <x v="0"/>
    <s v="Order assembled"/>
    <x v="0"/>
    <x v="0"/>
    <x v="0"/>
    <n v="243"/>
    <n v="347.49"/>
  </r>
  <r>
    <x v="0"/>
    <x v="1"/>
    <s v="Aug"/>
    <x v="0"/>
    <x v="0"/>
    <s v="Order assembled"/>
    <x v="0"/>
    <x v="0"/>
    <x v="0"/>
    <n v="291"/>
    <n v="416.13"/>
  </r>
  <r>
    <x v="1"/>
    <x v="1"/>
    <s v="Aug"/>
    <x v="0"/>
    <x v="0"/>
    <s v="Order assembled"/>
    <x v="0"/>
    <x v="0"/>
    <x v="0"/>
    <n v="219"/>
    <n v="313.17"/>
  </r>
  <r>
    <x v="0"/>
    <x v="1"/>
    <s v="Aug"/>
    <x v="0"/>
    <x v="0"/>
    <s v="Order assembled"/>
    <x v="0"/>
    <x v="0"/>
    <x v="0"/>
    <n v="818"/>
    <n v="1169.74"/>
  </r>
  <r>
    <x v="1"/>
    <x v="1"/>
    <s v="Aug"/>
    <x v="0"/>
    <x v="0"/>
    <s v="Order assembled"/>
    <x v="0"/>
    <x v="0"/>
    <x v="0"/>
    <n v="871"/>
    <n v="1245.53"/>
  </r>
  <r>
    <x v="1"/>
    <x v="1"/>
    <s v="Aug"/>
    <x v="0"/>
    <x v="0"/>
    <s v="Order assembled"/>
    <x v="0"/>
    <x v="0"/>
    <x v="0"/>
    <n v="245"/>
    <n v="350.35"/>
  </r>
  <r>
    <x v="0"/>
    <x v="1"/>
    <s v="Aug"/>
    <x v="0"/>
    <x v="0"/>
    <s v="Order assembled"/>
    <x v="0"/>
    <x v="0"/>
    <x v="0"/>
    <n v="293"/>
    <n v="418.99"/>
  </r>
  <r>
    <x v="0"/>
    <x v="1"/>
    <s v="Aug"/>
    <x v="0"/>
    <x v="0"/>
    <s v="Order assembled"/>
    <x v="0"/>
    <x v="0"/>
    <x v="0"/>
    <n v="215"/>
    <n v="307.45"/>
  </r>
  <r>
    <x v="0"/>
    <x v="1"/>
    <s v="Dec"/>
    <x v="0"/>
    <x v="0"/>
    <s v="Order assembled"/>
    <x v="0"/>
    <x v="0"/>
    <x v="1"/>
    <n v="248"/>
    <n v="354.64"/>
  </r>
  <r>
    <x v="3"/>
    <x v="1"/>
    <s v="Dec"/>
    <x v="0"/>
    <x v="0"/>
    <s v="Order assembled"/>
    <x v="0"/>
    <x v="0"/>
    <x v="1"/>
    <n v="242"/>
    <n v="346.06"/>
  </r>
  <r>
    <x v="1"/>
    <x v="1"/>
    <s v="Dec"/>
    <x v="0"/>
    <x v="0"/>
    <s v="Order assembled"/>
    <x v="0"/>
    <x v="0"/>
    <x v="1"/>
    <n v="236"/>
    <n v="337.48"/>
  </r>
  <r>
    <x v="1"/>
    <x v="1"/>
    <s v="Dec"/>
    <x v="0"/>
    <x v="0"/>
    <s v="Order assembled"/>
    <x v="0"/>
    <x v="0"/>
    <x v="0"/>
    <n v="224"/>
    <n v="320.32"/>
  </r>
  <r>
    <x v="0"/>
    <x v="1"/>
    <s v="Dec"/>
    <x v="0"/>
    <x v="0"/>
    <s v="Order assembled"/>
    <x v="0"/>
    <x v="0"/>
    <x v="0"/>
    <n v="250"/>
    <n v="357.5"/>
  </r>
  <r>
    <x v="2"/>
    <x v="1"/>
    <s v="Dec"/>
    <x v="0"/>
    <x v="0"/>
    <s v="Order assembled"/>
    <x v="0"/>
    <x v="0"/>
    <x v="0"/>
    <n v="244"/>
    <n v="348.92"/>
  </r>
  <r>
    <x v="2"/>
    <x v="1"/>
    <s v="Dec"/>
    <x v="0"/>
    <x v="0"/>
    <s v="Order assembled"/>
    <x v="0"/>
    <x v="0"/>
    <x v="0"/>
    <n v="238"/>
    <n v="340.34000000000003"/>
  </r>
  <r>
    <x v="1"/>
    <x v="1"/>
    <s v="Dec"/>
    <x v="0"/>
    <x v="0"/>
    <s v="Order assembled"/>
    <x v="0"/>
    <x v="0"/>
    <x v="0"/>
    <n v="220"/>
    <n v="526.24"/>
  </r>
  <r>
    <x v="1"/>
    <x v="1"/>
    <s v="Dec"/>
    <x v="0"/>
    <x v="0"/>
    <s v="Order assembled"/>
    <x v="0"/>
    <x v="0"/>
    <x v="0"/>
    <n v="268"/>
    <n v="526.24"/>
  </r>
  <r>
    <x v="1"/>
    <x v="1"/>
    <s v="Dec"/>
    <x v="0"/>
    <x v="0"/>
    <s v="Order assembled"/>
    <x v="0"/>
    <x v="0"/>
    <x v="0"/>
    <n v="1007"/>
    <n v="1440.01"/>
  </r>
  <r>
    <x v="1"/>
    <x v="1"/>
    <s v="Dec"/>
    <x v="0"/>
    <x v="0"/>
    <s v="Order assembled"/>
    <x v="0"/>
    <x v="0"/>
    <x v="0"/>
    <n v="1040"/>
    <n v="1487.2"/>
  </r>
  <r>
    <x v="0"/>
    <x v="1"/>
    <s v="Dec"/>
    <x v="0"/>
    <x v="0"/>
    <s v="Order assembled"/>
    <x v="0"/>
    <x v="0"/>
    <x v="0"/>
    <n v="225"/>
    <n v="321.75"/>
  </r>
  <r>
    <x v="0"/>
    <x v="1"/>
    <s v="Dec"/>
    <x v="0"/>
    <x v="0"/>
    <s v="Order assembled"/>
    <x v="0"/>
    <x v="0"/>
    <x v="0"/>
    <n v="267"/>
    <n v="381.81"/>
  </r>
  <r>
    <x v="1"/>
    <x v="1"/>
    <s v="Dec"/>
    <x v="0"/>
    <x v="0"/>
    <s v="Order assembled"/>
    <x v="0"/>
    <x v="0"/>
    <x v="0"/>
    <n v="247"/>
    <n v="353.21"/>
  </r>
  <r>
    <x v="1"/>
    <x v="1"/>
    <s v="Dec"/>
    <x v="0"/>
    <x v="0"/>
    <s v="Order assembled"/>
    <x v="0"/>
    <x v="0"/>
    <x v="0"/>
    <n v="241"/>
    <n v="344.63"/>
  </r>
  <r>
    <x v="1"/>
    <x v="1"/>
    <s v="Dec"/>
    <x v="0"/>
    <x v="0"/>
    <s v="Order assembled"/>
    <x v="0"/>
    <x v="0"/>
    <x v="0"/>
    <n v="235"/>
    <n v="336.05"/>
  </r>
  <r>
    <x v="2"/>
    <x v="1"/>
    <s v="Dec"/>
    <x v="0"/>
    <x v="0"/>
    <s v="Order assembled"/>
    <x v="0"/>
    <x v="0"/>
    <x v="0"/>
    <n v="788"/>
    <n v="1126.8399999999999"/>
  </r>
  <r>
    <x v="1"/>
    <x v="1"/>
    <s v="Dec"/>
    <x v="0"/>
    <x v="0"/>
    <s v="Order assembled"/>
    <x v="0"/>
    <x v="0"/>
    <x v="0"/>
    <n v="821"/>
    <n v="1174.03"/>
  </r>
  <r>
    <x v="0"/>
    <x v="1"/>
    <s v="Dec"/>
    <x v="0"/>
    <x v="0"/>
    <s v="Order assembled"/>
    <x v="0"/>
    <x v="0"/>
    <x v="1"/>
    <n v="245"/>
    <n v="350.35"/>
  </r>
  <r>
    <x v="0"/>
    <x v="1"/>
    <s v="Dec"/>
    <x v="0"/>
    <x v="0"/>
    <s v="Order assembled"/>
    <x v="0"/>
    <x v="0"/>
    <x v="1"/>
    <n v="239"/>
    <n v="341.77"/>
  </r>
  <r>
    <x v="2"/>
    <x v="1"/>
    <s v="Dec"/>
    <x v="0"/>
    <x v="0"/>
    <s v="Order assembled"/>
    <x v="0"/>
    <x v="0"/>
    <x v="0"/>
    <n v="221"/>
    <n v="316.02999999999997"/>
  </r>
  <r>
    <x v="0"/>
    <x v="1"/>
    <s v="Dec"/>
    <x v="0"/>
    <x v="0"/>
    <s v="Order assembled"/>
    <x v="0"/>
    <x v="0"/>
    <x v="0"/>
    <n v="269"/>
    <n v="384.67"/>
  </r>
  <r>
    <x v="0"/>
    <x v="1"/>
    <s v="Feb"/>
    <x v="0"/>
    <x v="0"/>
    <s v="Order assembled"/>
    <x v="0"/>
    <x v="0"/>
    <x v="0"/>
    <n v="278"/>
    <n v="397.53999999999996"/>
  </r>
  <r>
    <x v="1"/>
    <x v="1"/>
    <s v="Feb"/>
    <x v="0"/>
    <x v="0"/>
    <s v="Order assembled"/>
    <x v="0"/>
    <x v="0"/>
    <x v="0"/>
    <n v="320"/>
    <n v="457.6"/>
  </r>
  <r>
    <x v="1"/>
    <x v="1"/>
    <s v="Feb"/>
    <x v="0"/>
    <x v="0"/>
    <s v="Order assembled"/>
    <x v="0"/>
    <x v="0"/>
    <x v="0"/>
    <n v="248"/>
    <n v="354.64"/>
  </r>
  <r>
    <x v="0"/>
    <x v="1"/>
    <s v="Feb"/>
    <x v="0"/>
    <x v="0"/>
    <s v="Order assembled"/>
    <x v="0"/>
    <x v="0"/>
    <x v="0"/>
    <n v="274"/>
    <n v="526.24"/>
  </r>
  <r>
    <x v="1"/>
    <x v="1"/>
    <s v="Feb"/>
    <x v="0"/>
    <x v="0"/>
    <s v="Order assembled"/>
    <x v="0"/>
    <x v="0"/>
    <x v="0"/>
    <n v="322"/>
    <n v="526.24"/>
  </r>
  <r>
    <x v="1"/>
    <x v="1"/>
    <s v="Feb"/>
    <x v="0"/>
    <x v="0"/>
    <s v="Order assembled"/>
    <x v="0"/>
    <x v="0"/>
    <x v="0"/>
    <n v="250"/>
    <n v="526.24"/>
  </r>
  <r>
    <x v="4"/>
    <x v="1"/>
    <s v="Feb"/>
    <x v="0"/>
    <x v="0"/>
    <s v="Order assembled"/>
    <x v="0"/>
    <x v="0"/>
    <x v="0"/>
    <n v="998"/>
    <n v="1427.1399999999999"/>
  </r>
  <r>
    <x v="1"/>
    <x v="1"/>
    <s v="Feb"/>
    <x v="0"/>
    <x v="0"/>
    <s v="Order assembled"/>
    <x v="0"/>
    <x v="0"/>
    <x v="0"/>
    <n v="1031"/>
    <n v="1474.33"/>
  </r>
  <r>
    <x v="0"/>
    <x v="1"/>
    <s v="Feb"/>
    <x v="0"/>
    <x v="0"/>
    <s v="Order assembled"/>
    <x v="0"/>
    <x v="0"/>
    <x v="0"/>
    <n v="321"/>
    <n v="459.03"/>
  </r>
  <r>
    <x v="4"/>
    <x v="1"/>
    <s v="Feb"/>
    <x v="0"/>
    <x v="0"/>
    <s v="Order assembled"/>
    <x v="0"/>
    <x v="0"/>
    <x v="0"/>
    <n v="249"/>
    <n v="356.07"/>
  </r>
  <r>
    <x v="1"/>
    <x v="1"/>
    <s v="Feb"/>
    <x v="0"/>
    <x v="0"/>
    <s v="Order assembled"/>
    <x v="0"/>
    <x v="0"/>
    <x v="0"/>
    <n v="779"/>
    <n v="1113.97"/>
  </r>
  <r>
    <x v="0"/>
    <x v="1"/>
    <s v="Feb"/>
    <x v="0"/>
    <x v="0"/>
    <s v="Order assembled"/>
    <x v="0"/>
    <x v="0"/>
    <x v="0"/>
    <n v="812"/>
    <n v="1161.1599999999999"/>
  </r>
  <r>
    <x v="0"/>
    <x v="1"/>
    <s v="Feb"/>
    <x v="0"/>
    <x v="0"/>
    <s v="Order assembled"/>
    <x v="0"/>
    <x v="0"/>
    <x v="0"/>
    <n v="866"/>
    <n v="1238.3800000000001"/>
  </r>
  <r>
    <x v="1"/>
    <x v="1"/>
    <s v="Feb"/>
    <x v="0"/>
    <x v="0"/>
    <s v="Order assembled"/>
    <x v="0"/>
    <x v="0"/>
    <x v="0"/>
    <n v="275"/>
    <n v="393.25"/>
  </r>
  <r>
    <x v="1"/>
    <x v="1"/>
    <s v="Feb"/>
    <x v="0"/>
    <x v="0"/>
    <s v="Order assembled"/>
    <x v="0"/>
    <x v="0"/>
    <x v="0"/>
    <n v="323"/>
    <n v="461.89"/>
  </r>
  <r>
    <x v="0"/>
    <x v="1"/>
    <s v="Feb"/>
    <x v="0"/>
    <x v="0"/>
    <s v="Order assembled"/>
    <x v="0"/>
    <x v="0"/>
    <x v="0"/>
    <n v="251"/>
    <n v="358.93"/>
  </r>
  <r>
    <x v="0"/>
    <x v="1"/>
    <s v="Jan"/>
    <x v="0"/>
    <x v="0"/>
    <s v="Order assembled"/>
    <x v="0"/>
    <x v="0"/>
    <x v="0"/>
    <n v="326"/>
    <n v="466.18"/>
  </r>
  <r>
    <x v="0"/>
    <x v="1"/>
    <s v="Jan"/>
    <x v="0"/>
    <x v="0"/>
    <s v="Order assembled"/>
    <x v="0"/>
    <x v="0"/>
    <x v="0"/>
    <n v="254"/>
    <n v="363.22"/>
  </r>
  <r>
    <x v="2"/>
    <x v="1"/>
    <s v="Jan"/>
    <x v="0"/>
    <x v="0"/>
    <s v="Order assembled"/>
    <x v="0"/>
    <x v="0"/>
    <x v="0"/>
    <n v="280"/>
    <n v="526.24"/>
  </r>
  <r>
    <x v="1"/>
    <x v="1"/>
    <s v="Jan"/>
    <x v="0"/>
    <x v="0"/>
    <s v="Order assembled"/>
    <x v="0"/>
    <x v="0"/>
    <x v="0"/>
    <n v="328"/>
    <n v="526.24"/>
  </r>
  <r>
    <x v="2"/>
    <x v="1"/>
    <s v="Jan"/>
    <x v="0"/>
    <x v="0"/>
    <s v="Order assembled"/>
    <x v="0"/>
    <x v="0"/>
    <x v="0"/>
    <n v="256"/>
    <n v="526.24"/>
  </r>
  <r>
    <x v="2"/>
    <x v="1"/>
    <s v="Jan"/>
    <x v="0"/>
    <x v="0"/>
    <s v="Order assembled"/>
    <x v="0"/>
    <x v="0"/>
    <x v="0"/>
    <n v="997"/>
    <n v="1425.71"/>
  </r>
  <r>
    <x v="3"/>
    <x v="1"/>
    <s v="Jan"/>
    <x v="0"/>
    <x v="0"/>
    <s v="Order assembled"/>
    <x v="0"/>
    <x v="0"/>
    <x v="0"/>
    <n v="1030"/>
    <n v="1472.9"/>
  </r>
  <r>
    <x v="3"/>
    <x v="1"/>
    <s v="Jan"/>
    <x v="0"/>
    <x v="0"/>
    <s v="Order assembled"/>
    <x v="0"/>
    <x v="0"/>
    <x v="0"/>
    <n v="252"/>
    <n v="360.36"/>
  </r>
  <r>
    <x v="3"/>
    <x v="1"/>
    <s v="Jan"/>
    <x v="0"/>
    <x v="0"/>
    <s v="Order assembled"/>
    <x v="0"/>
    <x v="0"/>
    <x v="0"/>
    <n v="279"/>
    <n v="398.97"/>
  </r>
  <r>
    <x v="1"/>
    <x v="1"/>
    <s v="Jan"/>
    <x v="0"/>
    <x v="0"/>
    <s v="Order assembled"/>
    <x v="0"/>
    <x v="0"/>
    <x v="0"/>
    <n v="327"/>
    <n v="467.61"/>
  </r>
  <r>
    <x v="2"/>
    <x v="1"/>
    <s v="Jan"/>
    <x v="0"/>
    <x v="0"/>
    <s v="Order assembled"/>
    <x v="0"/>
    <x v="0"/>
    <x v="0"/>
    <n v="255"/>
    <n v="364.65"/>
  </r>
  <r>
    <x v="2"/>
    <x v="1"/>
    <s v="Jan"/>
    <x v="0"/>
    <x v="0"/>
    <s v="Order assembled"/>
    <x v="0"/>
    <x v="0"/>
    <x v="0"/>
    <n v="778"/>
    <n v="1112.54"/>
  </r>
  <r>
    <x v="2"/>
    <x v="1"/>
    <s v="Jan"/>
    <x v="0"/>
    <x v="0"/>
    <s v="Order assembled"/>
    <x v="0"/>
    <x v="0"/>
    <x v="0"/>
    <n v="865"/>
    <n v="1236.95"/>
  </r>
  <r>
    <x v="0"/>
    <x v="1"/>
    <s v="Jan"/>
    <x v="0"/>
    <x v="0"/>
    <s v="Order assembled"/>
    <x v="0"/>
    <x v="0"/>
    <x v="0"/>
    <n v="281"/>
    <n v="401.83"/>
  </r>
  <r>
    <x v="2"/>
    <x v="1"/>
    <s v="Jan"/>
    <x v="0"/>
    <x v="0"/>
    <s v="Order assembled"/>
    <x v="0"/>
    <x v="0"/>
    <x v="0"/>
    <n v="329"/>
    <n v="470.47"/>
  </r>
  <r>
    <x v="0"/>
    <x v="1"/>
    <s v="Jul"/>
    <x v="0"/>
    <x v="0"/>
    <s v="Order assembled"/>
    <x v="0"/>
    <x v="0"/>
    <x v="0"/>
    <n v="248"/>
    <n v="354.64"/>
  </r>
  <r>
    <x v="0"/>
    <x v="1"/>
    <s v="Jul"/>
    <x v="0"/>
    <x v="0"/>
    <s v="Order assembled"/>
    <x v="0"/>
    <x v="0"/>
    <x v="0"/>
    <n v="296"/>
    <n v="423.28"/>
  </r>
  <r>
    <x v="0"/>
    <x v="1"/>
    <s v="Jul"/>
    <x v="0"/>
    <x v="0"/>
    <s v="Order assembled"/>
    <x v="0"/>
    <x v="0"/>
    <x v="0"/>
    <n v="224"/>
    <n v="320.32"/>
  </r>
  <r>
    <x v="0"/>
    <x v="1"/>
    <s v="Jul"/>
    <x v="0"/>
    <x v="0"/>
    <s v="Order assembled"/>
    <x v="0"/>
    <x v="0"/>
    <x v="0"/>
    <n v="250"/>
    <n v="526.24"/>
  </r>
  <r>
    <x v="0"/>
    <x v="1"/>
    <s v="Jul"/>
    <x v="0"/>
    <x v="0"/>
    <s v="Order assembled"/>
    <x v="0"/>
    <x v="0"/>
    <x v="0"/>
    <n v="298"/>
    <n v="526.24"/>
  </r>
  <r>
    <x v="1"/>
    <x v="1"/>
    <s v="Jul"/>
    <x v="0"/>
    <x v="0"/>
    <s v="Order assembled"/>
    <x v="0"/>
    <x v="0"/>
    <x v="0"/>
    <n v="220"/>
    <n v="526.24"/>
  </r>
  <r>
    <x v="4"/>
    <x v="1"/>
    <s v="Jul"/>
    <x v="0"/>
    <x v="0"/>
    <s v="Order assembled"/>
    <x v="0"/>
    <x v="0"/>
    <x v="0"/>
    <n v="1036"/>
    <n v="1481.48"/>
  </r>
  <r>
    <x v="3"/>
    <x v="1"/>
    <s v="Jul"/>
    <x v="0"/>
    <x v="0"/>
    <s v="Order assembled"/>
    <x v="0"/>
    <x v="0"/>
    <x v="0"/>
    <n v="222"/>
    <n v="317.45999999999998"/>
  </r>
  <r>
    <x v="3"/>
    <x v="1"/>
    <s v="Jul"/>
    <x v="0"/>
    <x v="0"/>
    <s v="Order assembled"/>
    <x v="0"/>
    <x v="0"/>
    <x v="0"/>
    <n v="249"/>
    <n v="356.07"/>
  </r>
  <r>
    <x v="0"/>
    <x v="1"/>
    <s v="Jul"/>
    <x v="0"/>
    <x v="0"/>
    <s v="Order assembled"/>
    <x v="0"/>
    <x v="0"/>
    <x v="0"/>
    <n v="297"/>
    <n v="424.71"/>
  </r>
  <r>
    <x v="1"/>
    <x v="1"/>
    <s v="Jul"/>
    <x v="0"/>
    <x v="0"/>
    <s v="Order assembled"/>
    <x v="0"/>
    <x v="0"/>
    <x v="0"/>
    <n v="784"/>
    <n v="1121.1199999999999"/>
  </r>
  <r>
    <x v="0"/>
    <x v="1"/>
    <s v="Jul"/>
    <x v="0"/>
    <x v="0"/>
    <s v="Order assembled"/>
    <x v="0"/>
    <x v="0"/>
    <x v="0"/>
    <n v="817"/>
    <n v="1168.31"/>
  </r>
  <r>
    <x v="0"/>
    <x v="1"/>
    <s v="Jul"/>
    <x v="0"/>
    <x v="0"/>
    <s v="Order assembled"/>
    <x v="0"/>
    <x v="0"/>
    <x v="0"/>
    <n v="870"/>
    <n v="1244.0999999999999"/>
  </r>
  <r>
    <x v="0"/>
    <x v="1"/>
    <s v="Jul"/>
    <x v="0"/>
    <x v="0"/>
    <s v="Order assembled"/>
    <x v="0"/>
    <x v="0"/>
    <x v="0"/>
    <n v="251"/>
    <n v="358.93"/>
  </r>
  <r>
    <x v="0"/>
    <x v="1"/>
    <s v="Jul"/>
    <x v="0"/>
    <x v="0"/>
    <s v="Order assembled"/>
    <x v="0"/>
    <x v="0"/>
    <x v="0"/>
    <n v="221"/>
    <n v="316.02999999999997"/>
  </r>
  <r>
    <x v="1"/>
    <x v="1"/>
    <s v="Jun"/>
    <x v="0"/>
    <x v="0"/>
    <s v="Order assembled"/>
    <x v="0"/>
    <x v="0"/>
    <x v="0"/>
    <n v="254"/>
    <n v="363.22"/>
  </r>
  <r>
    <x v="0"/>
    <x v="1"/>
    <s v="Jun"/>
    <x v="0"/>
    <x v="0"/>
    <s v="Order assembled"/>
    <x v="0"/>
    <x v="0"/>
    <x v="0"/>
    <n v="302"/>
    <n v="431.86"/>
  </r>
  <r>
    <x v="4"/>
    <x v="1"/>
    <s v="Jun"/>
    <x v="0"/>
    <x v="0"/>
    <s v="Order assembled"/>
    <x v="0"/>
    <x v="0"/>
    <x v="0"/>
    <n v="230"/>
    <n v="328.9"/>
  </r>
  <r>
    <x v="1"/>
    <x v="1"/>
    <s v="Jun"/>
    <x v="0"/>
    <x v="0"/>
    <s v="Order assembled"/>
    <x v="0"/>
    <x v="0"/>
    <x v="0"/>
    <n v="256"/>
    <n v="526.24"/>
  </r>
  <r>
    <x v="0"/>
    <x v="1"/>
    <s v="Jun"/>
    <x v="0"/>
    <x v="0"/>
    <s v="Order assembled"/>
    <x v="0"/>
    <x v="0"/>
    <x v="0"/>
    <n v="226"/>
    <n v="526.24"/>
  </r>
  <r>
    <x v="0"/>
    <x v="1"/>
    <s v="Jun"/>
    <x v="0"/>
    <x v="0"/>
    <s v="Order assembled"/>
    <x v="0"/>
    <x v="0"/>
    <x v="0"/>
    <n v="1002"/>
    <n v="1432.8600000000001"/>
  </r>
  <r>
    <x v="2"/>
    <x v="1"/>
    <s v="Jun"/>
    <x v="0"/>
    <x v="0"/>
    <s v="Order assembled"/>
    <x v="0"/>
    <x v="0"/>
    <x v="0"/>
    <n v="1035"/>
    <n v="1480.05"/>
  </r>
  <r>
    <x v="0"/>
    <x v="1"/>
    <s v="Jun"/>
    <x v="0"/>
    <x v="0"/>
    <s v="Order assembled"/>
    <x v="0"/>
    <x v="0"/>
    <x v="0"/>
    <n v="228"/>
    <n v="326.03999999999996"/>
  </r>
  <r>
    <x v="0"/>
    <x v="1"/>
    <s v="Jun"/>
    <x v="0"/>
    <x v="0"/>
    <s v="Order assembled"/>
    <x v="0"/>
    <x v="0"/>
    <x v="0"/>
    <n v="255"/>
    <n v="364.65"/>
  </r>
  <r>
    <x v="1"/>
    <x v="1"/>
    <s v="Jun"/>
    <x v="0"/>
    <x v="0"/>
    <s v="Order assembled"/>
    <x v="0"/>
    <x v="0"/>
    <x v="0"/>
    <n v="303"/>
    <n v="433.28999999999996"/>
  </r>
  <r>
    <x v="0"/>
    <x v="1"/>
    <s v="Jun"/>
    <x v="0"/>
    <x v="0"/>
    <s v="Order assembled"/>
    <x v="0"/>
    <x v="0"/>
    <x v="0"/>
    <n v="225"/>
    <n v="321.75"/>
  </r>
  <r>
    <x v="0"/>
    <x v="1"/>
    <s v="Jun"/>
    <x v="0"/>
    <x v="0"/>
    <s v="Order assembled"/>
    <x v="0"/>
    <x v="0"/>
    <x v="0"/>
    <n v="783"/>
    <n v="1119.69"/>
  </r>
  <r>
    <x v="2"/>
    <x v="1"/>
    <s v="Jun"/>
    <x v="0"/>
    <x v="0"/>
    <s v="Order assembled"/>
    <x v="0"/>
    <x v="0"/>
    <x v="0"/>
    <n v="816"/>
    <n v="1166.8800000000001"/>
  </r>
  <r>
    <x v="1"/>
    <x v="1"/>
    <s v="Jun"/>
    <x v="0"/>
    <x v="0"/>
    <s v="Order assembled"/>
    <x v="0"/>
    <x v="0"/>
    <x v="0"/>
    <n v="869"/>
    <n v="1242.67"/>
  </r>
  <r>
    <x v="4"/>
    <x v="1"/>
    <s v="Jun"/>
    <x v="0"/>
    <x v="0"/>
    <s v="Order assembled"/>
    <x v="0"/>
    <x v="0"/>
    <x v="0"/>
    <n v="257"/>
    <n v="367.51"/>
  </r>
  <r>
    <x v="1"/>
    <x v="1"/>
    <s v="Jun"/>
    <x v="0"/>
    <x v="0"/>
    <s v="Order assembled"/>
    <x v="0"/>
    <x v="0"/>
    <x v="0"/>
    <n v="299"/>
    <n v="427.57"/>
  </r>
  <r>
    <x v="1"/>
    <x v="1"/>
    <s v="Jun"/>
    <x v="0"/>
    <x v="0"/>
    <s v="Order assembled"/>
    <x v="0"/>
    <x v="0"/>
    <x v="0"/>
    <n v="227"/>
    <n v="324.61"/>
  </r>
  <r>
    <x v="0"/>
    <x v="1"/>
    <s v="Mar"/>
    <x v="0"/>
    <x v="0"/>
    <s v="Order assembled"/>
    <x v="0"/>
    <x v="0"/>
    <x v="0"/>
    <n v="272"/>
    <n v="388.96"/>
  </r>
  <r>
    <x v="1"/>
    <x v="1"/>
    <s v="Mar"/>
    <x v="0"/>
    <x v="0"/>
    <s v="Order assembled"/>
    <x v="0"/>
    <x v="0"/>
    <x v="0"/>
    <n v="242"/>
    <n v="346.06"/>
  </r>
  <r>
    <x v="1"/>
    <x v="1"/>
    <s v="Mar"/>
    <x v="0"/>
    <x v="0"/>
    <s v="Order assembled"/>
    <x v="0"/>
    <x v="0"/>
    <x v="0"/>
    <n v="268"/>
    <n v="526.24"/>
  </r>
  <r>
    <x v="1"/>
    <x v="1"/>
    <s v="Mar"/>
    <x v="0"/>
    <x v="0"/>
    <s v="Order assembled"/>
    <x v="0"/>
    <x v="0"/>
    <x v="0"/>
    <n v="316"/>
    <n v="526.24"/>
  </r>
  <r>
    <x v="0"/>
    <x v="1"/>
    <s v="Mar"/>
    <x v="0"/>
    <x v="0"/>
    <s v="Order assembled"/>
    <x v="0"/>
    <x v="0"/>
    <x v="0"/>
    <n v="244"/>
    <n v="526.24"/>
  </r>
  <r>
    <x v="1"/>
    <x v="1"/>
    <s v="Mar"/>
    <x v="0"/>
    <x v="0"/>
    <s v="Order assembled"/>
    <x v="0"/>
    <x v="0"/>
    <x v="0"/>
    <n v="999"/>
    <n v="1428.57"/>
  </r>
  <r>
    <x v="2"/>
    <x v="1"/>
    <s v="Mar"/>
    <x v="0"/>
    <x v="0"/>
    <s v="Order assembled"/>
    <x v="0"/>
    <x v="0"/>
    <x v="0"/>
    <n v="1032"/>
    <n v="1475.76"/>
  </r>
  <r>
    <x v="1"/>
    <x v="1"/>
    <s v="Mar"/>
    <x v="0"/>
    <x v="0"/>
    <s v="Order assembled"/>
    <x v="0"/>
    <x v="0"/>
    <x v="0"/>
    <n v="246"/>
    <n v="351.78"/>
  </r>
  <r>
    <x v="1"/>
    <x v="1"/>
    <s v="Mar"/>
    <x v="0"/>
    <x v="0"/>
    <s v="Order assembled"/>
    <x v="0"/>
    <x v="0"/>
    <x v="0"/>
    <n v="273"/>
    <n v="390.39"/>
  </r>
  <r>
    <x v="2"/>
    <x v="1"/>
    <s v="Mar"/>
    <x v="0"/>
    <x v="0"/>
    <s v="Order assembled"/>
    <x v="0"/>
    <x v="0"/>
    <x v="0"/>
    <n v="315"/>
    <n v="450.45"/>
  </r>
  <r>
    <x v="1"/>
    <x v="1"/>
    <s v="Mar"/>
    <x v="0"/>
    <x v="0"/>
    <s v="Order assembled"/>
    <x v="0"/>
    <x v="0"/>
    <x v="0"/>
    <n v="243"/>
    <n v="347.49"/>
  </r>
  <r>
    <x v="0"/>
    <x v="1"/>
    <s v="Mar"/>
    <x v="0"/>
    <x v="0"/>
    <s v="Order assembled"/>
    <x v="0"/>
    <x v="0"/>
    <x v="0"/>
    <n v="780"/>
    <n v="1115.4000000000001"/>
  </r>
  <r>
    <x v="2"/>
    <x v="1"/>
    <s v="Mar"/>
    <x v="0"/>
    <x v="0"/>
    <s v="Order assembled"/>
    <x v="0"/>
    <x v="0"/>
    <x v="0"/>
    <n v="813"/>
    <n v="1162.5899999999999"/>
  </r>
  <r>
    <x v="1"/>
    <x v="1"/>
    <s v="Mar"/>
    <x v="0"/>
    <x v="0"/>
    <s v="Order assembled"/>
    <x v="0"/>
    <x v="0"/>
    <x v="0"/>
    <n v="867"/>
    <n v="1239.81"/>
  </r>
  <r>
    <x v="1"/>
    <x v="1"/>
    <s v="Mar"/>
    <x v="0"/>
    <x v="0"/>
    <s v="Order assembled"/>
    <x v="0"/>
    <x v="0"/>
    <x v="0"/>
    <n v="269"/>
    <n v="384.67"/>
  </r>
  <r>
    <x v="0"/>
    <x v="1"/>
    <s v="Mar"/>
    <x v="0"/>
    <x v="0"/>
    <s v="Order assembled"/>
    <x v="0"/>
    <x v="0"/>
    <x v="0"/>
    <n v="317"/>
    <n v="453.31"/>
  </r>
  <r>
    <x v="0"/>
    <x v="1"/>
    <s v="Mar"/>
    <x v="0"/>
    <x v="0"/>
    <s v="Order assembled"/>
    <x v="0"/>
    <x v="0"/>
    <x v="0"/>
    <n v="245"/>
    <n v="350.35"/>
  </r>
  <r>
    <x v="0"/>
    <x v="1"/>
    <s v="May"/>
    <x v="0"/>
    <x v="0"/>
    <s v="Order assembled"/>
    <x v="0"/>
    <x v="0"/>
    <x v="0"/>
    <n v="260"/>
    <n v="371.8"/>
  </r>
  <r>
    <x v="0"/>
    <x v="1"/>
    <s v="May"/>
    <x v="0"/>
    <x v="0"/>
    <s v="Order assembled"/>
    <x v="0"/>
    <x v="0"/>
    <x v="0"/>
    <n v="308"/>
    <n v="440.44"/>
  </r>
  <r>
    <x v="2"/>
    <x v="1"/>
    <s v="May"/>
    <x v="0"/>
    <x v="0"/>
    <s v="Order assembled"/>
    <x v="0"/>
    <x v="0"/>
    <x v="0"/>
    <n v="262"/>
    <n v="526.24"/>
  </r>
  <r>
    <x v="3"/>
    <x v="1"/>
    <s v="May"/>
    <x v="0"/>
    <x v="0"/>
    <s v="Order assembled"/>
    <x v="0"/>
    <x v="0"/>
    <x v="0"/>
    <n v="304"/>
    <n v="526.24"/>
  </r>
  <r>
    <x v="1"/>
    <x v="1"/>
    <s v="May"/>
    <x v="0"/>
    <x v="0"/>
    <s v="Order assembled"/>
    <x v="0"/>
    <x v="0"/>
    <x v="0"/>
    <n v="232"/>
    <n v="526.24"/>
  </r>
  <r>
    <x v="1"/>
    <x v="1"/>
    <s v="May"/>
    <x v="0"/>
    <x v="0"/>
    <s v="Order assembled"/>
    <x v="0"/>
    <x v="0"/>
    <x v="0"/>
    <n v="1001"/>
    <n v="1431.43"/>
  </r>
  <r>
    <x v="1"/>
    <x v="1"/>
    <s v="May"/>
    <x v="0"/>
    <x v="0"/>
    <s v="Order assembled"/>
    <x v="0"/>
    <x v="0"/>
    <x v="0"/>
    <n v="1034"/>
    <n v="1478.62"/>
  </r>
  <r>
    <x v="0"/>
    <x v="1"/>
    <s v="May"/>
    <x v="0"/>
    <x v="0"/>
    <s v="Order assembled"/>
    <x v="0"/>
    <x v="0"/>
    <x v="0"/>
    <n v="234"/>
    <n v="334.62"/>
  </r>
  <r>
    <x v="0"/>
    <x v="1"/>
    <s v="May"/>
    <x v="0"/>
    <x v="0"/>
    <s v="Order assembled"/>
    <x v="0"/>
    <x v="0"/>
    <x v="0"/>
    <n v="261"/>
    <n v="373.23"/>
  </r>
  <r>
    <x v="2"/>
    <x v="1"/>
    <s v="May"/>
    <x v="0"/>
    <x v="0"/>
    <s v="Order assembled"/>
    <x v="0"/>
    <x v="0"/>
    <x v="0"/>
    <n v="309"/>
    <n v="441.87"/>
  </r>
  <r>
    <x v="1"/>
    <x v="1"/>
    <s v="May"/>
    <x v="0"/>
    <x v="0"/>
    <s v="Order assembled"/>
    <x v="0"/>
    <x v="0"/>
    <x v="0"/>
    <n v="231"/>
    <n v="330.33"/>
  </r>
  <r>
    <x v="1"/>
    <x v="1"/>
    <s v="May"/>
    <x v="0"/>
    <x v="0"/>
    <s v="Order assembled"/>
    <x v="0"/>
    <x v="0"/>
    <x v="0"/>
    <n v="782"/>
    <n v="1118.26"/>
  </r>
  <r>
    <x v="0"/>
    <x v="1"/>
    <s v="May"/>
    <x v="0"/>
    <x v="0"/>
    <s v="Order assembled"/>
    <x v="0"/>
    <x v="0"/>
    <x v="0"/>
    <n v="815"/>
    <n v="1165.45"/>
  </r>
  <r>
    <x v="2"/>
    <x v="1"/>
    <s v="May"/>
    <x v="0"/>
    <x v="0"/>
    <s v="Order assembled"/>
    <x v="0"/>
    <x v="0"/>
    <x v="0"/>
    <n v="868"/>
    <n v="1241.24"/>
  </r>
  <r>
    <x v="0"/>
    <x v="1"/>
    <s v="May"/>
    <x v="0"/>
    <x v="0"/>
    <s v="Order assembled"/>
    <x v="0"/>
    <x v="0"/>
    <x v="0"/>
    <n v="305"/>
    <n v="436.15"/>
  </r>
  <r>
    <x v="0"/>
    <x v="1"/>
    <s v="May"/>
    <x v="0"/>
    <x v="0"/>
    <s v="Order assembled"/>
    <x v="0"/>
    <x v="0"/>
    <x v="0"/>
    <n v="233"/>
    <n v="333.19"/>
  </r>
  <r>
    <x v="1"/>
    <x v="1"/>
    <s v="Nov"/>
    <x v="1"/>
    <x v="0"/>
    <s v="Order assembled"/>
    <x v="0"/>
    <x v="0"/>
    <x v="1"/>
    <n v="266"/>
    <n v="380.38"/>
  </r>
  <r>
    <x v="1"/>
    <x v="1"/>
    <s v="Nov"/>
    <x v="1"/>
    <x v="0"/>
    <s v="Order assembled"/>
    <x v="0"/>
    <x v="0"/>
    <x v="1"/>
    <n v="260"/>
    <n v="371.8"/>
  </r>
  <r>
    <x v="0"/>
    <x v="1"/>
    <s v="Nov"/>
    <x v="1"/>
    <x v="0"/>
    <s v="Order assembled"/>
    <x v="0"/>
    <x v="0"/>
    <x v="1"/>
    <n v="254"/>
    <n v="363.22"/>
  </r>
  <r>
    <x v="0"/>
    <x v="1"/>
    <s v="Nov"/>
    <x v="1"/>
    <x v="0"/>
    <s v="Order assembled"/>
    <x v="0"/>
    <x v="0"/>
    <x v="0"/>
    <n v="230"/>
    <n v="328.9"/>
  </r>
  <r>
    <x v="0"/>
    <x v="1"/>
    <s v="Nov"/>
    <x v="1"/>
    <x v="0"/>
    <s v="Order assembled"/>
    <x v="0"/>
    <x v="0"/>
    <x v="0"/>
    <n v="272"/>
    <n v="388.96"/>
  </r>
  <r>
    <x v="2"/>
    <x v="1"/>
    <s v="Nov"/>
    <x v="1"/>
    <x v="0"/>
    <s v="Order assembled"/>
    <x v="0"/>
    <x v="0"/>
    <x v="0"/>
    <n v="262"/>
    <n v="374.65999999999997"/>
  </r>
  <r>
    <x v="1"/>
    <x v="1"/>
    <s v="Nov"/>
    <x v="1"/>
    <x v="0"/>
    <s v="Order assembled"/>
    <x v="0"/>
    <x v="0"/>
    <x v="0"/>
    <n v="256"/>
    <n v="366.08"/>
  </r>
  <r>
    <x v="2"/>
    <x v="1"/>
    <s v="Nov"/>
    <x v="1"/>
    <x v="0"/>
    <s v="Order assembled"/>
    <x v="0"/>
    <x v="0"/>
    <x v="0"/>
    <n v="226"/>
    <n v="526.24"/>
  </r>
  <r>
    <x v="2"/>
    <x v="1"/>
    <s v="Nov"/>
    <x v="1"/>
    <x v="0"/>
    <s v="Order assembled"/>
    <x v="0"/>
    <x v="0"/>
    <x v="0"/>
    <n v="274"/>
    <n v="526.24"/>
  </r>
  <r>
    <x v="4"/>
    <x v="1"/>
    <s v="Nov"/>
    <x v="1"/>
    <x v="0"/>
    <s v="Order assembled"/>
    <x v="0"/>
    <x v="0"/>
    <x v="0"/>
    <n v="1006"/>
    <n v="1438.58"/>
  </r>
  <r>
    <x v="3"/>
    <x v="1"/>
    <s v="Nov"/>
    <x v="1"/>
    <x v="0"/>
    <s v="Order assembled"/>
    <x v="0"/>
    <x v="0"/>
    <x v="0"/>
    <n v="1039"/>
    <n v="1485.77"/>
  </r>
  <r>
    <x v="3"/>
    <x v="1"/>
    <s v="Nov"/>
    <x v="1"/>
    <x v="0"/>
    <s v="Order assembled"/>
    <x v="0"/>
    <x v="0"/>
    <x v="0"/>
    <n v="273"/>
    <n v="390.39"/>
  </r>
  <r>
    <x v="0"/>
    <x v="1"/>
    <s v="Nov"/>
    <x v="1"/>
    <x v="0"/>
    <s v="Order assembled"/>
    <x v="0"/>
    <x v="0"/>
    <x v="0"/>
    <n v="265"/>
    <n v="378.95"/>
  </r>
  <r>
    <x v="4"/>
    <x v="1"/>
    <s v="Nov"/>
    <x v="1"/>
    <x v="0"/>
    <s v="Order assembled"/>
    <x v="0"/>
    <x v="0"/>
    <x v="0"/>
    <n v="259"/>
    <n v="370.37"/>
  </r>
  <r>
    <x v="2"/>
    <x v="1"/>
    <s v="Nov"/>
    <x v="1"/>
    <x v="0"/>
    <s v="Order assembled"/>
    <x v="0"/>
    <x v="0"/>
    <x v="0"/>
    <n v="253"/>
    <n v="361.78999999999996"/>
  </r>
  <r>
    <x v="2"/>
    <x v="1"/>
    <s v="Nov"/>
    <x v="1"/>
    <x v="0"/>
    <s v="Order assembled"/>
    <x v="0"/>
    <x v="0"/>
    <x v="0"/>
    <n v="787"/>
    <n v="1125.4099999999999"/>
  </r>
  <r>
    <x v="2"/>
    <x v="1"/>
    <s v="Nov"/>
    <x v="1"/>
    <x v="0"/>
    <s v="Order assembled"/>
    <x v="0"/>
    <x v="0"/>
    <x v="0"/>
    <n v="820"/>
    <n v="1172.5999999999999"/>
  </r>
  <r>
    <x v="0"/>
    <x v="1"/>
    <s v="Nov"/>
    <x v="1"/>
    <x v="0"/>
    <s v="Order assembled"/>
    <x v="0"/>
    <x v="0"/>
    <x v="1"/>
    <n v="263"/>
    <n v="376.09000000000003"/>
  </r>
  <r>
    <x v="1"/>
    <x v="1"/>
    <s v="Nov"/>
    <x v="1"/>
    <x v="0"/>
    <s v="Order assembled"/>
    <x v="0"/>
    <x v="0"/>
    <x v="1"/>
    <n v="257"/>
    <n v="367.51"/>
  </r>
  <r>
    <x v="0"/>
    <x v="1"/>
    <s v="Nov"/>
    <x v="1"/>
    <x v="0"/>
    <s v="Order assembled"/>
    <x v="0"/>
    <x v="0"/>
    <x v="1"/>
    <n v="251"/>
    <n v="358.93"/>
  </r>
  <r>
    <x v="1"/>
    <x v="1"/>
    <s v="Nov"/>
    <x v="1"/>
    <x v="0"/>
    <s v="Order assembled"/>
    <x v="0"/>
    <x v="0"/>
    <x v="0"/>
    <n v="227"/>
    <n v="324.61"/>
  </r>
  <r>
    <x v="1"/>
    <x v="1"/>
    <s v="Nov"/>
    <x v="1"/>
    <x v="0"/>
    <s v="Order assembled"/>
    <x v="0"/>
    <x v="0"/>
    <x v="0"/>
    <n v="275"/>
    <n v="393.25"/>
  </r>
  <r>
    <x v="2"/>
    <x v="1"/>
    <s v="Oct"/>
    <x v="1"/>
    <x v="0"/>
    <s v="Order assembled"/>
    <x v="0"/>
    <x v="0"/>
    <x v="1"/>
    <n v="278"/>
    <n v="397.53999999999996"/>
  </r>
  <r>
    <x v="1"/>
    <x v="1"/>
    <s v="Oct"/>
    <x v="1"/>
    <x v="0"/>
    <s v="Order assembled"/>
    <x v="0"/>
    <x v="0"/>
    <x v="1"/>
    <n v="272"/>
    <n v="388.96"/>
  </r>
  <r>
    <x v="0"/>
    <x v="1"/>
    <s v="Oct"/>
    <x v="1"/>
    <x v="0"/>
    <s v="Order assembled"/>
    <x v="0"/>
    <x v="0"/>
    <x v="0"/>
    <n v="278"/>
    <n v="397.53999999999996"/>
  </r>
  <r>
    <x v="1"/>
    <x v="1"/>
    <s v="Oct"/>
    <x v="1"/>
    <x v="0"/>
    <s v="Order assembled"/>
    <x v="0"/>
    <x v="0"/>
    <x v="0"/>
    <n v="280"/>
    <n v="400.4"/>
  </r>
  <r>
    <x v="1"/>
    <x v="1"/>
    <s v="Oct"/>
    <x v="1"/>
    <x v="0"/>
    <s v="Order assembled"/>
    <x v="0"/>
    <x v="0"/>
    <x v="0"/>
    <n v="274"/>
    <n v="391.82"/>
  </r>
  <r>
    <x v="0"/>
    <x v="1"/>
    <s v="Oct"/>
    <x v="1"/>
    <x v="0"/>
    <s v="Order assembled"/>
    <x v="0"/>
    <x v="0"/>
    <x v="0"/>
    <n v="268"/>
    <n v="383.24"/>
  </r>
  <r>
    <x v="2"/>
    <x v="1"/>
    <s v="Oct"/>
    <x v="1"/>
    <x v="0"/>
    <s v="Order assembled"/>
    <x v="0"/>
    <x v="0"/>
    <x v="0"/>
    <n v="232"/>
    <n v="526.24"/>
  </r>
  <r>
    <x v="0"/>
    <x v="1"/>
    <s v="Oct"/>
    <x v="1"/>
    <x v="0"/>
    <s v="Order assembled"/>
    <x v="0"/>
    <x v="0"/>
    <x v="0"/>
    <n v="280"/>
    <n v="526.24"/>
  </r>
  <r>
    <x v="3"/>
    <x v="1"/>
    <s v="Oct"/>
    <x v="1"/>
    <x v="0"/>
    <s v="Order assembled"/>
    <x v="0"/>
    <x v="0"/>
    <x v="0"/>
    <n v="1005"/>
    <n v="1437.15"/>
  </r>
  <r>
    <x v="1"/>
    <x v="1"/>
    <s v="Oct"/>
    <x v="1"/>
    <x v="0"/>
    <s v="Order assembled"/>
    <x v="0"/>
    <x v="0"/>
    <x v="0"/>
    <n v="1038"/>
    <n v="1484.34"/>
  </r>
  <r>
    <x v="0"/>
    <x v="1"/>
    <s v="Oct"/>
    <x v="1"/>
    <x v="0"/>
    <s v="Order assembled"/>
    <x v="0"/>
    <x v="0"/>
    <x v="0"/>
    <n v="231"/>
    <n v="330.33"/>
  </r>
  <r>
    <x v="1"/>
    <x v="1"/>
    <s v="Oct"/>
    <x v="1"/>
    <x v="0"/>
    <s v="Order assembled"/>
    <x v="0"/>
    <x v="0"/>
    <x v="0"/>
    <n v="279"/>
    <n v="398.97"/>
  </r>
  <r>
    <x v="3"/>
    <x v="1"/>
    <s v="Oct"/>
    <x v="1"/>
    <x v="0"/>
    <s v="Order assembled"/>
    <x v="0"/>
    <x v="0"/>
    <x v="0"/>
    <n v="277"/>
    <n v="396.11"/>
  </r>
  <r>
    <x v="2"/>
    <x v="1"/>
    <s v="Oct"/>
    <x v="1"/>
    <x v="0"/>
    <s v="Order assembled"/>
    <x v="0"/>
    <x v="0"/>
    <x v="0"/>
    <n v="271"/>
    <n v="387.53"/>
  </r>
  <r>
    <x v="1"/>
    <x v="1"/>
    <s v="Oct"/>
    <x v="1"/>
    <x v="0"/>
    <s v="Order assembled"/>
    <x v="0"/>
    <x v="0"/>
    <x v="0"/>
    <n v="786"/>
    <n v="1123.98"/>
  </r>
  <r>
    <x v="1"/>
    <x v="1"/>
    <s v="Oct"/>
    <x v="1"/>
    <x v="0"/>
    <s v="Order assembled"/>
    <x v="0"/>
    <x v="0"/>
    <x v="1"/>
    <n v="281"/>
    <n v="401.83"/>
  </r>
  <r>
    <x v="1"/>
    <x v="1"/>
    <s v="Oct"/>
    <x v="1"/>
    <x v="0"/>
    <s v="Order assembled"/>
    <x v="0"/>
    <x v="0"/>
    <x v="1"/>
    <n v="275"/>
    <n v="393.25"/>
  </r>
  <r>
    <x v="4"/>
    <x v="1"/>
    <s v="Oct"/>
    <x v="1"/>
    <x v="0"/>
    <s v="Order assembled"/>
    <x v="0"/>
    <x v="0"/>
    <x v="1"/>
    <n v="269"/>
    <n v="384.67"/>
  </r>
  <r>
    <x v="1"/>
    <x v="1"/>
    <s v="Oct"/>
    <x v="1"/>
    <x v="0"/>
    <s v="Order assembled"/>
    <x v="0"/>
    <x v="0"/>
    <x v="0"/>
    <n v="233"/>
    <n v="333.19"/>
  </r>
  <r>
    <x v="2"/>
    <x v="1"/>
    <s v="Oct"/>
    <x v="1"/>
    <x v="0"/>
    <s v="Order assembled"/>
    <x v="0"/>
    <x v="0"/>
    <x v="0"/>
    <n v="281"/>
    <n v="401.83"/>
  </r>
  <r>
    <x v="2"/>
    <x v="1"/>
    <s v="Sep"/>
    <x v="1"/>
    <x v="0"/>
    <s v="Order assembled"/>
    <x v="0"/>
    <x v="0"/>
    <x v="1"/>
    <n v="284"/>
    <n v="406.12"/>
  </r>
  <r>
    <x v="0"/>
    <x v="1"/>
    <s v="Sep"/>
    <x v="1"/>
    <x v="0"/>
    <s v="Order assembled"/>
    <x v="0"/>
    <x v="0"/>
    <x v="0"/>
    <n v="236"/>
    <n v="337.48"/>
  </r>
  <r>
    <x v="0"/>
    <x v="1"/>
    <s v="Sep"/>
    <x v="1"/>
    <x v="0"/>
    <s v="Order assembled"/>
    <x v="0"/>
    <x v="0"/>
    <x v="0"/>
    <n v="284"/>
    <n v="406.12"/>
  </r>
  <r>
    <x v="1"/>
    <x v="1"/>
    <s v="Sep"/>
    <x v="1"/>
    <x v="0"/>
    <s v="Order assembled"/>
    <x v="0"/>
    <x v="0"/>
    <x v="0"/>
    <n v="212"/>
    <n v="303.15999999999997"/>
  </r>
  <r>
    <x v="2"/>
    <x v="1"/>
    <s v="Sep"/>
    <x v="1"/>
    <x v="0"/>
    <s v="Order assembled"/>
    <x v="0"/>
    <x v="0"/>
    <x v="0"/>
    <n v="286"/>
    <n v="408.98"/>
  </r>
  <r>
    <x v="2"/>
    <x v="1"/>
    <s v="Sep"/>
    <x v="1"/>
    <x v="0"/>
    <s v="Order assembled"/>
    <x v="0"/>
    <x v="0"/>
    <x v="0"/>
    <n v="238"/>
    <n v="526.24"/>
  </r>
  <r>
    <x v="2"/>
    <x v="1"/>
    <s v="Sep"/>
    <x v="1"/>
    <x v="0"/>
    <s v="Order assembled"/>
    <x v="0"/>
    <x v="0"/>
    <x v="0"/>
    <n v="286"/>
    <n v="526.24"/>
  </r>
  <r>
    <x v="0"/>
    <x v="1"/>
    <s v="Sep"/>
    <x v="1"/>
    <x v="0"/>
    <s v="Order assembled"/>
    <x v="0"/>
    <x v="0"/>
    <x v="0"/>
    <n v="214"/>
    <n v="526.24"/>
  </r>
  <r>
    <x v="0"/>
    <x v="1"/>
    <s v="Sep"/>
    <x v="1"/>
    <x v="0"/>
    <s v="Order assembled"/>
    <x v="0"/>
    <x v="0"/>
    <x v="0"/>
    <n v="1004"/>
    <n v="1435.72"/>
  </r>
  <r>
    <x v="2"/>
    <x v="1"/>
    <s v="Sep"/>
    <x v="1"/>
    <x v="0"/>
    <s v="Order assembled"/>
    <x v="0"/>
    <x v="0"/>
    <x v="0"/>
    <n v="237"/>
    <n v="338.90999999999997"/>
  </r>
  <r>
    <x v="2"/>
    <x v="1"/>
    <s v="Sep"/>
    <x v="1"/>
    <x v="0"/>
    <s v="Order assembled"/>
    <x v="0"/>
    <x v="1"/>
    <x v="0"/>
    <n v="285"/>
    <n v="407.55"/>
  </r>
  <r>
    <x v="0"/>
    <x v="1"/>
    <s v="Sep"/>
    <x v="1"/>
    <x v="0"/>
    <s v="Order assembled"/>
    <x v="0"/>
    <x v="1"/>
    <x v="0"/>
    <n v="213"/>
    <n v="304.59000000000003"/>
  </r>
  <r>
    <x v="0"/>
    <x v="1"/>
    <s v="Sep"/>
    <x v="1"/>
    <x v="0"/>
    <s v="Order assembled"/>
    <x v="0"/>
    <x v="1"/>
    <x v="0"/>
    <n v="283"/>
    <n v="404.69"/>
  </r>
  <r>
    <x v="0"/>
    <x v="1"/>
    <s v="Sep"/>
    <x v="1"/>
    <x v="0"/>
    <s v="Order assembled"/>
    <x v="0"/>
    <x v="1"/>
    <x v="0"/>
    <n v="785"/>
    <n v="1122.55"/>
  </r>
  <r>
    <x v="0"/>
    <x v="1"/>
    <s v="Sep"/>
    <x v="1"/>
    <x v="0"/>
    <s v="Order assembled"/>
    <x v="0"/>
    <x v="1"/>
    <x v="0"/>
    <n v="819"/>
    <n v="1171.17"/>
  </r>
  <r>
    <x v="2"/>
    <x v="1"/>
    <s v="Sep"/>
    <x v="1"/>
    <x v="0"/>
    <s v="Order assembled"/>
    <x v="0"/>
    <x v="1"/>
    <x v="0"/>
    <n v="872"/>
    <n v="1246.96"/>
  </r>
  <r>
    <x v="1"/>
    <x v="1"/>
    <s v="Sep"/>
    <x v="1"/>
    <x v="0"/>
    <s v="Order assembled"/>
    <x v="0"/>
    <x v="1"/>
    <x v="1"/>
    <n v="287"/>
    <n v="410.40999999999997"/>
  </r>
  <r>
    <x v="1"/>
    <x v="1"/>
    <s v="Sep"/>
    <x v="1"/>
    <x v="0"/>
    <s v="Order assembled"/>
    <x v="0"/>
    <x v="1"/>
    <x v="0"/>
    <n v="239"/>
    <n v="341.77"/>
  </r>
  <r>
    <x v="0"/>
    <x v="1"/>
    <s v="Sep"/>
    <x v="1"/>
    <x v="0"/>
    <s v="Order assembled"/>
    <x v="0"/>
    <x v="1"/>
    <x v="0"/>
    <n v="287"/>
    <n v="410.40999999999997"/>
  </r>
  <r>
    <x v="1"/>
    <x v="1"/>
    <s v="Apr"/>
    <x v="0"/>
    <x v="1"/>
    <s v="Cancelld"/>
    <x v="1"/>
    <x v="1"/>
    <x v="2"/>
    <n v="160"/>
    <n v="228.8"/>
  </r>
  <r>
    <x v="0"/>
    <x v="1"/>
    <s v="Apr"/>
    <x v="0"/>
    <x v="1"/>
    <s v="Cancelld"/>
    <x v="1"/>
    <x v="1"/>
    <x v="2"/>
    <n v="154"/>
    <n v="220.22"/>
  </r>
  <r>
    <x v="1"/>
    <x v="1"/>
    <s v="Apr"/>
    <x v="0"/>
    <x v="1"/>
    <s v="Cancelld"/>
    <x v="1"/>
    <x v="1"/>
    <x v="2"/>
    <n v="148"/>
    <n v="211.64"/>
  </r>
  <r>
    <x v="1"/>
    <x v="1"/>
    <s v="Apr"/>
    <x v="0"/>
    <x v="1"/>
    <s v="Cancelld"/>
    <x v="1"/>
    <x v="1"/>
    <x v="2"/>
    <n v="157"/>
    <n v="224.51"/>
  </r>
  <r>
    <x v="1"/>
    <x v="1"/>
    <s v="Apr"/>
    <x v="0"/>
    <x v="1"/>
    <s v="Cancelld"/>
    <x v="1"/>
    <x v="1"/>
    <x v="2"/>
    <n v="151"/>
    <n v="215.93"/>
  </r>
  <r>
    <x v="1"/>
    <x v="1"/>
    <s v="Aug"/>
    <x v="0"/>
    <x v="1"/>
    <s v="Cancelld"/>
    <x v="1"/>
    <x v="1"/>
    <x v="2"/>
    <n v="343"/>
    <n v="490.49"/>
  </r>
  <r>
    <x v="2"/>
    <x v="1"/>
    <s v="Dec"/>
    <x v="0"/>
    <x v="1"/>
    <s v="Cancelld"/>
    <x v="1"/>
    <x v="1"/>
    <x v="0"/>
    <n v="280"/>
    <n v="400.4"/>
  </r>
  <r>
    <x v="1"/>
    <x v="1"/>
    <s v="Dec"/>
    <x v="0"/>
    <x v="1"/>
    <s v="Cancelld"/>
    <x v="1"/>
    <x v="1"/>
    <x v="0"/>
    <n v="274"/>
    <n v="391.82"/>
  </r>
  <r>
    <x v="1"/>
    <x v="1"/>
    <s v="Dec"/>
    <x v="0"/>
    <x v="1"/>
    <s v="Cancelld"/>
    <x v="1"/>
    <x v="1"/>
    <x v="0"/>
    <n v="268"/>
    <n v="383.24"/>
  </r>
  <r>
    <x v="1"/>
    <x v="1"/>
    <s v="Dec"/>
    <x v="0"/>
    <x v="1"/>
    <s v="Cancelld"/>
    <x v="1"/>
    <x v="1"/>
    <x v="0"/>
    <n v="277"/>
    <n v="396.11"/>
  </r>
  <r>
    <x v="1"/>
    <x v="1"/>
    <s v="Dec"/>
    <x v="0"/>
    <x v="1"/>
    <s v="Cancelld"/>
    <x v="1"/>
    <x v="1"/>
    <x v="0"/>
    <n v="271"/>
    <n v="387.53"/>
  </r>
  <r>
    <x v="0"/>
    <x v="1"/>
    <s v="Dec"/>
    <x v="0"/>
    <x v="1"/>
    <s v="Cancelld"/>
    <x v="1"/>
    <x v="0"/>
    <x v="0"/>
    <n v="265"/>
    <n v="378.95"/>
  </r>
  <r>
    <x v="2"/>
    <x v="1"/>
    <s v="Feb"/>
    <x v="0"/>
    <x v="1"/>
    <s v="Cancelld"/>
    <x v="1"/>
    <x v="0"/>
    <x v="0"/>
    <n v="190"/>
    <n v="271.7"/>
  </r>
  <r>
    <x v="0"/>
    <x v="1"/>
    <s v="Feb"/>
    <x v="0"/>
    <x v="1"/>
    <s v="Cancelld"/>
    <x v="1"/>
    <x v="0"/>
    <x v="0"/>
    <n v="184"/>
    <n v="263.12"/>
  </r>
  <r>
    <x v="2"/>
    <x v="1"/>
    <s v="Feb"/>
    <x v="0"/>
    <x v="1"/>
    <s v="Cancelld"/>
    <x v="1"/>
    <x v="0"/>
    <x v="0"/>
    <n v="193"/>
    <n v="275.99"/>
  </r>
  <r>
    <x v="2"/>
    <x v="1"/>
    <s v="Feb"/>
    <x v="0"/>
    <x v="1"/>
    <s v="Cancelld"/>
    <x v="1"/>
    <x v="0"/>
    <x v="0"/>
    <n v="187"/>
    <n v="267.40999999999997"/>
  </r>
  <r>
    <x v="0"/>
    <x v="1"/>
    <s v="Feb"/>
    <x v="0"/>
    <x v="1"/>
    <s v="Cancelld"/>
    <x v="1"/>
    <x v="0"/>
    <x v="0"/>
    <n v="181"/>
    <n v="258.83"/>
  </r>
  <r>
    <x v="1"/>
    <x v="1"/>
    <s v="Jan"/>
    <x v="0"/>
    <x v="1"/>
    <s v="Cancelld"/>
    <x v="1"/>
    <x v="0"/>
    <x v="0"/>
    <n v="208"/>
    <n v="297.44"/>
  </r>
  <r>
    <x v="0"/>
    <x v="1"/>
    <s v="Jan"/>
    <x v="0"/>
    <x v="1"/>
    <s v="Cancelld"/>
    <x v="1"/>
    <x v="0"/>
    <x v="0"/>
    <n v="202"/>
    <n v="288.86"/>
  </r>
  <r>
    <x v="2"/>
    <x v="1"/>
    <s v="Jan"/>
    <x v="0"/>
    <x v="1"/>
    <s v="Cancelld"/>
    <x v="1"/>
    <x v="0"/>
    <x v="0"/>
    <n v="196"/>
    <n v="280.27999999999997"/>
  </r>
  <r>
    <x v="1"/>
    <x v="1"/>
    <s v="Jan"/>
    <x v="0"/>
    <x v="1"/>
    <s v="Cancelld"/>
    <x v="1"/>
    <x v="0"/>
    <x v="0"/>
    <n v="205"/>
    <n v="293.14999999999998"/>
  </r>
  <r>
    <x v="0"/>
    <x v="1"/>
    <s v="Jan"/>
    <x v="0"/>
    <x v="1"/>
    <s v="Cancelld"/>
    <x v="1"/>
    <x v="0"/>
    <x v="0"/>
    <n v="199"/>
    <n v="284.57"/>
  </r>
  <r>
    <x v="3"/>
    <x v="1"/>
    <s v="Jul"/>
    <x v="0"/>
    <x v="1"/>
    <s v="Cancelld"/>
    <x v="1"/>
    <x v="0"/>
    <x v="2"/>
    <n v="358"/>
    <n v="511.94"/>
  </r>
  <r>
    <x v="0"/>
    <x v="1"/>
    <s v="Jul"/>
    <x v="0"/>
    <x v="1"/>
    <s v="Cancelld"/>
    <x v="1"/>
    <x v="0"/>
    <x v="2"/>
    <n v="352"/>
    <n v="503.36"/>
  </r>
  <r>
    <x v="1"/>
    <x v="1"/>
    <s v="Jul"/>
    <x v="0"/>
    <x v="1"/>
    <s v="Cancelld"/>
    <x v="1"/>
    <x v="0"/>
    <x v="2"/>
    <n v="346"/>
    <n v="494.78"/>
  </r>
  <r>
    <x v="1"/>
    <x v="1"/>
    <s v="Jul"/>
    <x v="0"/>
    <x v="1"/>
    <s v="Cancelld"/>
    <x v="1"/>
    <x v="0"/>
    <x v="2"/>
    <n v="355"/>
    <n v="507.65"/>
  </r>
  <r>
    <x v="2"/>
    <x v="1"/>
    <s v="Jul"/>
    <x v="0"/>
    <x v="1"/>
    <s v="Cancelld"/>
    <x v="1"/>
    <x v="0"/>
    <x v="2"/>
    <n v="349"/>
    <n v="499.07"/>
  </r>
  <r>
    <x v="1"/>
    <x v="1"/>
    <s v="Jun"/>
    <x v="0"/>
    <x v="1"/>
    <s v="Cancelld"/>
    <x v="1"/>
    <x v="0"/>
    <x v="2"/>
    <n v="130"/>
    <n v="185.9"/>
  </r>
  <r>
    <x v="1"/>
    <x v="1"/>
    <s v="Jun"/>
    <x v="0"/>
    <x v="1"/>
    <s v="Cancelld"/>
    <x v="1"/>
    <x v="0"/>
    <x v="2"/>
    <n v="370"/>
    <n v="529.1"/>
  </r>
  <r>
    <x v="0"/>
    <x v="1"/>
    <s v="Jun"/>
    <x v="0"/>
    <x v="1"/>
    <s v="Cancelld"/>
    <x v="1"/>
    <x v="0"/>
    <x v="2"/>
    <n v="364"/>
    <n v="520.52"/>
  </r>
  <r>
    <x v="0"/>
    <x v="1"/>
    <s v="Jun"/>
    <x v="0"/>
    <x v="1"/>
    <s v="Cancelld"/>
    <x v="1"/>
    <x v="0"/>
    <x v="2"/>
    <n v="127"/>
    <n v="181.61"/>
  </r>
  <r>
    <x v="1"/>
    <x v="1"/>
    <s v="Jun"/>
    <x v="0"/>
    <x v="1"/>
    <s v="Cancelld"/>
    <x v="1"/>
    <x v="0"/>
    <x v="2"/>
    <n v="367"/>
    <n v="524.80999999999995"/>
  </r>
  <r>
    <x v="0"/>
    <x v="1"/>
    <s v="Jun"/>
    <x v="0"/>
    <x v="1"/>
    <s v="Cancelld"/>
    <x v="1"/>
    <x v="0"/>
    <x v="2"/>
    <n v="361"/>
    <n v="516.23"/>
  </r>
  <r>
    <x v="1"/>
    <x v="1"/>
    <s v="Mar"/>
    <x v="0"/>
    <x v="1"/>
    <s v="Cancelld"/>
    <x v="1"/>
    <x v="0"/>
    <x v="0"/>
    <n v="178"/>
    <n v="254.54"/>
  </r>
  <r>
    <x v="1"/>
    <x v="1"/>
    <s v="Mar"/>
    <x v="0"/>
    <x v="1"/>
    <s v="Cancelld"/>
    <x v="1"/>
    <x v="0"/>
    <x v="0"/>
    <n v="172"/>
    <n v="245.95999999999998"/>
  </r>
  <r>
    <x v="3"/>
    <x v="1"/>
    <s v="Mar"/>
    <x v="0"/>
    <x v="1"/>
    <s v="Cancelld"/>
    <x v="1"/>
    <x v="0"/>
    <x v="0"/>
    <n v="166"/>
    <n v="237.38"/>
  </r>
  <r>
    <x v="1"/>
    <x v="1"/>
    <s v="Mar"/>
    <x v="0"/>
    <x v="1"/>
    <s v="Cancelld"/>
    <x v="1"/>
    <x v="0"/>
    <x v="0"/>
    <n v="175"/>
    <n v="250.25"/>
  </r>
  <r>
    <x v="0"/>
    <x v="1"/>
    <s v="Mar"/>
    <x v="0"/>
    <x v="1"/>
    <s v="Cancelld"/>
    <x v="1"/>
    <x v="0"/>
    <x v="0"/>
    <n v="169"/>
    <n v="241.67000000000002"/>
  </r>
  <r>
    <x v="1"/>
    <x v="1"/>
    <s v="Mar"/>
    <x v="0"/>
    <x v="1"/>
    <s v="Cancelld"/>
    <x v="1"/>
    <x v="0"/>
    <x v="2"/>
    <n v="163"/>
    <n v="233.09"/>
  </r>
  <r>
    <x v="3"/>
    <x v="1"/>
    <s v="May"/>
    <x v="0"/>
    <x v="1"/>
    <s v="Cancelld"/>
    <x v="1"/>
    <x v="0"/>
    <x v="2"/>
    <n v="142"/>
    <n v="203.06"/>
  </r>
  <r>
    <x v="1"/>
    <x v="1"/>
    <s v="May"/>
    <x v="0"/>
    <x v="1"/>
    <s v="Cancelld"/>
    <x v="1"/>
    <x v="0"/>
    <x v="2"/>
    <n v="136"/>
    <n v="194.48"/>
  </r>
  <r>
    <x v="0"/>
    <x v="1"/>
    <s v="May"/>
    <x v="0"/>
    <x v="1"/>
    <s v="Cancelld"/>
    <x v="1"/>
    <x v="0"/>
    <x v="2"/>
    <n v="145"/>
    <n v="207.35"/>
  </r>
  <r>
    <x v="0"/>
    <x v="1"/>
    <s v="May"/>
    <x v="0"/>
    <x v="1"/>
    <s v="Cancelld"/>
    <x v="1"/>
    <x v="0"/>
    <x v="2"/>
    <n v="139"/>
    <n v="198.76999999999998"/>
  </r>
  <r>
    <x v="0"/>
    <x v="1"/>
    <s v="May"/>
    <x v="0"/>
    <x v="1"/>
    <s v="Cancelld"/>
    <x v="1"/>
    <x v="0"/>
    <x v="2"/>
    <n v="133"/>
    <n v="190.19"/>
  </r>
  <r>
    <x v="1"/>
    <x v="1"/>
    <s v="Nov"/>
    <x v="0"/>
    <x v="1"/>
    <s v="Cancelld"/>
    <x v="1"/>
    <x v="0"/>
    <x v="0"/>
    <n v="292"/>
    <n v="417.56"/>
  </r>
  <r>
    <x v="1"/>
    <x v="1"/>
    <s v="Nov"/>
    <x v="0"/>
    <x v="1"/>
    <s v="Cancelld"/>
    <x v="1"/>
    <x v="0"/>
    <x v="0"/>
    <n v="286"/>
    <n v="408.98"/>
  </r>
  <r>
    <x v="1"/>
    <x v="1"/>
    <s v="Nov"/>
    <x v="0"/>
    <x v="1"/>
    <s v="Cancelld"/>
    <x v="1"/>
    <x v="0"/>
    <x v="0"/>
    <n v="295"/>
    <n v="421.85"/>
  </r>
  <r>
    <x v="0"/>
    <x v="1"/>
    <s v="Nov"/>
    <x v="0"/>
    <x v="1"/>
    <s v="Cancelld"/>
    <x v="1"/>
    <x v="0"/>
    <x v="0"/>
    <n v="289"/>
    <n v="413.27"/>
  </r>
  <r>
    <x v="1"/>
    <x v="1"/>
    <s v="Nov"/>
    <x v="0"/>
    <x v="1"/>
    <s v="Cancelld"/>
    <x v="1"/>
    <x v="0"/>
    <x v="0"/>
    <n v="283"/>
    <n v="404.69"/>
  </r>
  <r>
    <x v="1"/>
    <x v="1"/>
    <s v="Oct"/>
    <x v="0"/>
    <x v="1"/>
    <s v="Cancelld"/>
    <x v="1"/>
    <x v="0"/>
    <x v="0"/>
    <n v="310"/>
    <n v="443.3"/>
  </r>
  <r>
    <x v="2"/>
    <x v="1"/>
    <s v="Oct"/>
    <x v="0"/>
    <x v="1"/>
    <s v="Cancelld"/>
    <x v="1"/>
    <x v="0"/>
    <x v="0"/>
    <n v="304"/>
    <n v="434.72"/>
  </r>
  <r>
    <x v="0"/>
    <x v="1"/>
    <s v="Oct"/>
    <x v="0"/>
    <x v="1"/>
    <s v="Cancelld"/>
    <x v="1"/>
    <x v="0"/>
    <x v="0"/>
    <n v="298"/>
    <n v="426.14"/>
  </r>
  <r>
    <x v="0"/>
    <x v="1"/>
    <s v="Oct"/>
    <x v="0"/>
    <x v="1"/>
    <s v="Cancelld"/>
    <x v="1"/>
    <x v="0"/>
    <x v="0"/>
    <n v="307"/>
    <n v="439.01"/>
  </r>
  <r>
    <x v="4"/>
    <x v="1"/>
    <s v="Oct"/>
    <x v="0"/>
    <x v="1"/>
    <s v="Cancelld"/>
    <x v="1"/>
    <x v="0"/>
    <x v="0"/>
    <n v="301"/>
    <n v="430.43"/>
  </r>
  <r>
    <x v="0"/>
    <x v="1"/>
    <s v="Apr"/>
    <x v="1"/>
    <x v="1"/>
    <s v="Cancelld"/>
    <x v="1"/>
    <x v="0"/>
    <x v="2"/>
    <n v="344"/>
    <n v="491.91999999999996"/>
  </r>
  <r>
    <x v="1"/>
    <x v="1"/>
    <s v="Apr"/>
    <x v="1"/>
    <x v="1"/>
    <s v="Cancelld"/>
    <x v="1"/>
    <x v="0"/>
    <x v="2"/>
    <n v="314"/>
    <n v="449.02"/>
  </r>
  <r>
    <x v="0"/>
    <x v="1"/>
    <s v="Apr"/>
    <x v="1"/>
    <x v="1"/>
    <s v="Cancelld"/>
    <x v="1"/>
    <x v="0"/>
    <x v="2"/>
    <n v="340"/>
    <n v="486.2"/>
  </r>
  <r>
    <x v="1"/>
    <x v="1"/>
    <s v="Apr"/>
    <x v="1"/>
    <x v="1"/>
    <s v="Cancelld"/>
    <x v="1"/>
    <x v="0"/>
    <x v="2"/>
    <n v="142"/>
    <n v="203.06"/>
  </r>
  <r>
    <x v="1"/>
    <x v="1"/>
    <s v="Apr"/>
    <x v="1"/>
    <x v="1"/>
    <s v="Cancelld"/>
    <x v="1"/>
    <x v="0"/>
    <x v="2"/>
    <n v="316"/>
    <n v="451.88"/>
  </r>
  <r>
    <x v="2"/>
    <x v="1"/>
    <s v="Apr"/>
    <x v="1"/>
    <x v="1"/>
    <s v="Cancelld"/>
    <x v="1"/>
    <x v="0"/>
    <x v="2"/>
    <n v="823"/>
    <n v="1176.8899999999999"/>
  </r>
  <r>
    <x v="1"/>
    <x v="1"/>
    <s v="Apr"/>
    <x v="1"/>
    <x v="1"/>
    <s v="Cancelld"/>
    <x v="1"/>
    <x v="0"/>
    <x v="2"/>
    <n v="856"/>
    <n v="1224.08"/>
  </r>
  <r>
    <x v="1"/>
    <x v="1"/>
    <s v="Apr"/>
    <x v="1"/>
    <x v="1"/>
    <s v="Cancelld"/>
    <x v="1"/>
    <x v="0"/>
    <x v="2"/>
    <n v="909"/>
    <n v="1299.8699999999999"/>
  </r>
  <r>
    <x v="1"/>
    <x v="1"/>
    <s v="Apr"/>
    <x v="1"/>
    <x v="1"/>
    <s v="Cancelld"/>
    <x v="1"/>
    <x v="0"/>
    <x v="2"/>
    <n v="862"/>
    <n v="526.24"/>
  </r>
  <r>
    <x v="1"/>
    <x v="1"/>
    <s v="Apr"/>
    <x v="1"/>
    <x v="1"/>
    <s v="Cancelld"/>
    <x v="1"/>
    <x v="0"/>
    <x v="2"/>
    <n v="141"/>
    <n v="526.24"/>
  </r>
  <r>
    <x v="2"/>
    <x v="1"/>
    <s v="Apr"/>
    <x v="1"/>
    <x v="1"/>
    <s v="Cancelld"/>
    <x v="1"/>
    <x v="0"/>
    <x v="2"/>
    <n v="315"/>
    <n v="450.45"/>
  </r>
  <r>
    <x v="1"/>
    <x v="1"/>
    <s v="Apr"/>
    <x v="1"/>
    <x v="1"/>
    <s v="Cancelld"/>
    <x v="1"/>
    <x v="0"/>
    <x v="2"/>
    <n v="343"/>
    <n v="490.49"/>
  </r>
  <r>
    <x v="1"/>
    <x v="1"/>
    <s v="Apr"/>
    <x v="1"/>
    <x v="1"/>
    <s v="Cancelld"/>
    <x v="1"/>
    <x v="0"/>
    <x v="2"/>
    <n v="145"/>
    <n v="207.35"/>
  </r>
  <r>
    <x v="0"/>
    <x v="1"/>
    <s v="Apr"/>
    <x v="1"/>
    <x v="1"/>
    <s v="Cancelld"/>
    <x v="1"/>
    <x v="0"/>
    <x v="2"/>
    <n v="313"/>
    <n v="447.59000000000003"/>
  </r>
  <r>
    <x v="1"/>
    <x v="1"/>
    <s v="Apr"/>
    <x v="1"/>
    <x v="1"/>
    <s v="Cancelld"/>
    <x v="1"/>
    <x v="0"/>
    <x v="2"/>
    <n v="832"/>
    <n v="1189.76"/>
  </r>
  <r>
    <x v="0"/>
    <x v="1"/>
    <s v="Apr"/>
    <x v="1"/>
    <x v="1"/>
    <s v="Cancelld"/>
    <x v="1"/>
    <x v="0"/>
    <x v="2"/>
    <n v="865"/>
    <n v="1236.95"/>
  </r>
  <r>
    <x v="0"/>
    <x v="1"/>
    <s v="Apr"/>
    <x v="1"/>
    <x v="1"/>
    <s v="Cancelld"/>
    <x v="1"/>
    <x v="0"/>
    <x v="2"/>
    <n v="317"/>
    <n v="453.31"/>
  </r>
  <r>
    <x v="0"/>
    <x v="1"/>
    <s v="Aug"/>
    <x v="1"/>
    <x v="1"/>
    <s v="Cancelld"/>
    <x v="1"/>
    <x v="0"/>
    <x v="2"/>
    <n v="320"/>
    <n v="457.6"/>
  </r>
  <r>
    <x v="1"/>
    <x v="1"/>
    <s v="Aug"/>
    <x v="1"/>
    <x v="1"/>
    <s v="Cancelld"/>
    <x v="1"/>
    <x v="0"/>
    <x v="2"/>
    <n v="368"/>
    <n v="526.24"/>
  </r>
  <r>
    <x v="1"/>
    <x v="1"/>
    <s v="Aug"/>
    <x v="1"/>
    <x v="1"/>
    <s v="Cancelld"/>
    <x v="1"/>
    <x v="0"/>
    <x v="2"/>
    <n v="296"/>
    <n v="423.28"/>
  </r>
  <r>
    <x v="4"/>
    <x v="1"/>
    <s v="Aug"/>
    <x v="0"/>
    <x v="1"/>
    <s v="Cancelld"/>
    <x v="1"/>
    <x v="0"/>
    <x v="2"/>
    <n v="322"/>
    <n v="460.46000000000004"/>
  </r>
  <r>
    <x v="1"/>
    <x v="1"/>
    <s v="Aug"/>
    <x v="0"/>
    <x v="1"/>
    <s v="Cancelld"/>
    <x v="1"/>
    <x v="0"/>
    <x v="2"/>
    <n v="370"/>
    <n v="529.1"/>
  </r>
  <r>
    <x v="1"/>
    <x v="1"/>
    <s v="Aug"/>
    <x v="0"/>
    <x v="1"/>
    <s v="Cancelld"/>
    <x v="1"/>
    <x v="0"/>
    <x v="2"/>
    <n v="292"/>
    <n v="417.56"/>
  </r>
  <r>
    <x v="2"/>
    <x v="1"/>
    <s v="Aug"/>
    <x v="0"/>
    <x v="1"/>
    <s v="Cancelld"/>
    <x v="1"/>
    <x v="1"/>
    <x v="2"/>
    <n v="860"/>
    <n v="1229.8"/>
  </r>
  <r>
    <x v="1"/>
    <x v="1"/>
    <s v="Aug"/>
    <x v="0"/>
    <x v="1"/>
    <s v="Cancelld"/>
    <x v="1"/>
    <x v="1"/>
    <x v="2"/>
    <n v="913"/>
    <n v="1305.5899999999999"/>
  </r>
  <r>
    <x v="1"/>
    <x v="1"/>
    <s v="Aug"/>
    <x v="0"/>
    <x v="1"/>
    <s v="Cancelld"/>
    <x v="1"/>
    <x v="1"/>
    <x v="2"/>
    <n v="866"/>
    <n v="526.24"/>
  </r>
  <r>
    <x v="2"/>
    <x v="1"/>
    <s v="Aug"/>
    <x v="0"/>
    <x v="1"/>
    <s v="Cancelld"/>
    <x v="1"/>
    <x v="1"/>
    <x v="2"/>
    <n v="369"/>
    <n v="526.24"/>
  </r>
  <r>
    <x v="1"/>
    <x v="1"/>
    <s v="Aug"/>
    <x v="0"/>
    <x v="1"/>
    <s v="Cancelld"/>
    <x v="1"/>
    <x v="1"/>
    <x v="2"/>
    <n v="319"/>
    <n v="456.16999999999996"/>
  </r>
  <r>
    <x v="1"/>
    <x v="1"/>
    <s v="Aug"/>
    <x v="0"/>
    <x v="1"/>
    <s v="Cancelld"/>
    <x v="1"/>
    <x v="1"/>
    <x v="2"/>
    <n v="367"/>
    <n v="524.80999999999995"/>
  </r>
  <r>
    <x v="4"/>
    <x v="1"/>
    <s v="Aug"/>
    <x v="0"/>
    <x v="1"/>
    <s v="Cancelld"/>
    <x v="1"/>
    <x v="1"/>
    <x v="2"/>
    <n v="295"/>
    <n v="421.85"/>
  </r>
  <r>
    <x v="1"/>
    <x v="1"/>
    <s v="Aug"/>
    <x v="0"/>
    <x v="1"/>
    <s v="Cancelld"/>
    <x v="1"/>
    <x v="1"/>
    <x v="2"/>
    <n v="835"/>
    <n v="1194.05"/>
  </r>
  <r>
    <x v="0"/>
    <x v="1"/>
    <s v="Aug"/>
    <x v="0"/>
    <x v="1"/>
    <s v="Cancelld"/>
    <x v="1"/>
    <x v="1"/>
    <x v="2"/>
    <n v="293"/>
    <n v="418.99"/>
  </r>
  <r>
    <x v="2"/>
    <x v="1"/>
    <s v="Dec"/>
    <x v="0"/>
    <x v="1"/>
    <s v="Cancelld"/>
    <x v="1"/>
    <x v="1"/>
    <x v="2"/>
    <n v="302"/>
    <n v="431.86"/>
  </r>
  <r>
    <x v="0"/>
    <x v="1"/>
    <s v="Dec"/>
    <x v="0"/>
    <x v="1"/>
    <s v="Cancelld"/>
    <x v="1"/>
    <x v="1"/>
    <x v="2"/>
    <n v="344"/>
    <n v="491.91999999999996"/>
  </r>
  <r>
    <x v="3"/>
    <x v="1"/>
    <s v="Dec"/>
    <x v="0"/>
    <x v="1"/>
    <s v="Cancelld"/>
    <x v="1"/>
    <x v="1"/>
    <x v="2"/>
    <n v="298"/>
    <n v="426.14"/>
  </r>
  <r>
    <x v="1"/>
    <x v="1"/>
    <s v="Dec"/>
    <x v="0"/>
    <x v="1"/>
    <s v="Cancelld"/>
    <x v="1"/>
    <x v="1"/>
    <x v="2"/>
    <n v="346"/>
    <n v="494.78"/>
  </r>
  <r>
    <x v="0"/>
    <x v="1"/>
    <s v="Dec"/>
    <x v="0"/>
    <x v="1"/>
    <s v="Cancelld"/>
    <x v="1"/>
    <x v="1"/>
    <x v="2"/>
    <n v="830"/>
    <n v="1186.9000000000001"/>
  </r>
  <r>
    <x v="1"/>
    <x v="1"/>
    <s v="Dec"/>
    <x v="0"/>
    <x v="1"/>
    <s v="Cancelld"/>
    <x v="1"/>
    <x v="1"/>
    <x v="2"/>
    <n v="863"/>
    <n v="1234.0899999999999"/>
  </r>
  <r>
    <x v="2"/>
    <x v="1"/>
    <s v="Dec"/>
    <x v="0"/>
    <x v="1"/>
    <s v="Cancelld"/>
    <x v="1"/>
    <x v="1"/>
    <x v="2"/>
    <n v="921"/>
    <n v="1317.03"/>
  </r>
  <r>
    <x v="1"/>
    <x v="1"/>
    <s v="Dec"/>
    <x v="0"/>
    <x v="1"/>
    <s v="Cancelld"/>
    <x v="1"/>
    <x v="1"/>
    <x v="2"/>
    <n v="922"/>
    <n v="1318.46"/>
  </r>
  <r>
    <x v="1"/>
    <x v="1"/>
    <s v="Dec"/>
    <x v="0"/>
    <x v="1"/>
    <s v="Cancelld"/>
    <x v="1"/>
    <x v="1"/>
    <x v="2"/>
    <n v="345"/>
    <n v="493.35"/>
  </r>
  <r>
    <x v="2"/>
    <x v="1"/>
    <s v="Dec"/>
    <x v="0"/>
    <x v="1"/>
    <s v="Cancelld"/>
    <x v="1"/>
    <x v="1"/>
    <x v="2"/>
    <n v="249"/>
    <n v="356.07"/>
  </r>
  <r>
    <x v="0"/>
    <x v="1"/>
    <s v="Dec"/>
    <x v="0"/>
    <x v="1"/>
    <s v="Cancelld"/>
    <x v="1"/>
    <x v="1"/>
    <x v="2"/>
    <n v="243"/>
    <n v="347.49"/>
  </r>
  <r>
    <x v="3"/>
    <x v="1"/>
    <s v="Dec"/>
    <x v="0"/>
    <x v="1"/>
    <s v="Cancelld"/>
    <x v="1"/>
    <x v="1"/>
    <x v="2"/>
    <n v="237"/>
    <n v="338.90999999999997"/>
  </r>
  <r>
    <x v="2"/>
    <x v="1"/>
    <s v="Dec"/>
    <x v="0"/>
    <x v="1"/>
    <s v="Cancelld"/>
    <x v="1"/>
    <x v="1"/>
    <x v="2"/>
    <n v="301"/>
    <n v="430.43"/>
  </r>
  <r>
    <x v="2"/>
    <x v="1"/>
    <s v="Dec"/>
    <x v="0"/>
    <x v="1"/>
    <s v="Cancelld"/>
    <x v="1"/>
    <x v="1"/>
    <x v="2"/>
    <n v="349"/>
    <n v="499.07"/>
  </r>
  <r>
    <x v="1"/>
    <x v="1"/>
    <s v="Dec"/>
    <x v="0"/>
    <x v="1"/>
    <s v="Cancelld"/>
    <x v="1"/>
    <x v="1"/>
    <x v="2"/>
    <n v="839"/>
    <n v="1199.77"/>
  </r>
  <r>
    <x v="1"/>
    <x v="1"/>
    <s v="Dec"/>
    <x v="0"/>
    <x v="1"/>
    <s v="Cancelld"/>
    <x v="1"/>
    <x v="1"/>
    <x v="2"/>
    <n v="872"/>
    <n v="1246.96"/>
  </r>
  <r>
    <x v="0"/>
    <x v="1"/>
    <s v="Feb"/>
    <x v="0"/>
    <x v="1"/>
    <s v="Cancelld"/>
    <x v="1"/>
    <x v="1"/>
    <x v="2"/>
    <n v="152"/>
    <n v="217.36"/>
  </r>
  <r>
    <x v="0"/>
    <x v="1"/>
    <s v="Feb"/>
    <x v="0"/>
    <x v="1"/>
    <s v="Cancelld"/>
    <x v="1"/>
    <x v="1"/>
    <x v="2"/>
    <n v="326"/>
    <n v="466.18"/>
  </r>
  <r>
    <x v="1"/>
    <x v="1"/>
    <s v="Feb"/>
    <x v="0"/>
    <x v="1"/>
    <s v="Cancelld"/>
    <x v="1"/>
    <x v="1"/>
    <x v="2"/>
    <n v="352"/>
    <n v="503.36"/>
  </r>
  <r>
    <x v="2"/>
    <x v="1"/>
    <s v="Feb"/>
    <x v="0"/>
    <x v="1"/>
    <s v="Cancelld"/>
    <x v="1"/>
    <x v="1"/>
    <x v="2"/>
    <n v="154"/>
    <n v="220.22"/>
  </r>
  <r>
    <x v="0"/>
    <x v="1"/>
    <s v="Feb"/>
    <x v="0"/>
    <x v="1"/>
    <s v="Cancelld"/>
    <x v="1"/>
    <x v="1"/>
    <x v="2"/>
    <n v="328"/>
    <n v="469.03999999999996"/>
  </r>
  <r>
    <x v="1"/>
    <x v="1"/>
    <s v="Feb"/>
    <x v="0"/>
    <x v="1"/>
    <s v="Cancelld"/>
    <x v="1"/>
    <x v="1"/>
    <x v="2"/>
    <n v="821"/>
    <n v="1174.03"/>
  </r>
  <r>
    <x v="2"/>
    <x v="1"/>
    <s v="Feb"/>
    <x v="0"/>
    <x v="1"/>
    <s v="Cancelld"/>
    <x v="1"/>
    <x v="1"/>
    <x v="2"/>
    <n v="854"/>
    <n v="1221.22"/>
  </r>
  <r>
    <x v="3"/>
    <x v="1"/>
    <s v="Feb"/>
    <x v="0"/>
    <x v="1"/>
    <s v="Cancelld"/>
    <x v="1"/>
    <x v="1"/>
    <x v="2"/>
    <n v="908"/>
    <n v="1298.44"/>
  </r>
  <r>
    <x v="3"/>
    <x v="1"/>
    <s v="Feb"/>
    <x v="0"/>
    <x v="1"/>
    <s v="Cancelld"/>
    <x v="1"/>
    <x v="1"/>
    <x v="2"/>
    <n v="861"/>
    <n v="526.24"/>
  </r>
  <r>
    <x v="0"/>
    <x v="1"/>
    <s v="Feb"/>
    <x v="0"/>
    <x v="1"/>
    <s v="Cancelld"/>
    <x v="1"/>
    <x v="1"/>
    <x v="2"/>
    <n v="153"/>
    <n v="526.24"/>
  </r>
  <r>
    <x v="1"/>
    <x v="1"/>
    <s v="Feb"/>
    <x v="0"/>
    <x v="1"/>
    <s v="Cancelld"/>
    <x v="1"/>
    <x v="1"/>
    <x v="2"/>
    <n v="327"/>
    <n v="467.61"/>
  </r>
  <r>
    <x v="0"/>
    <x v="1"/>
    <s v="Feb"/>
    <x v="0"/>
    <x v="1"/>
    <s v="Cancelld"/>
    <x v="1"/>
    <x v="1"/>
    <x v="2"/>
    <n v="355"/>
    <n v="507.65"/>
  </r>
  <r>
    <x v="1"/>
    <x v="1"/>
    <s v="Feb"/>
    <x v="0"/>
    <x v="1"/>
    <s v="Cancelld"/>
    <x v="1"/>
    <x v="0"/>
    <x v="2"/>
    <n v="325"/>
    <n v="464.75"/>
  </r>
  <r>
    <x v="0"/>
    <x v="1"/>
    <s v="Feb"/>
    <x v="0"/>
    <x v="1"/>
    <s v="Cancelld"/>
    <x v="1"/>
    <x v="0"/>
    <x v="2"/>
    <n v="830"/>
    <n v="1186.9000000000001"/>
  </r>
  <r>
    <x v="2"/>
    <x v="1"/>
    <s v="Feb"/>
    <x v="0"/>
    <x v="1"/>
    <s v="Cancelld"/>
    <x v="1"/>
    <x v="0"/>
    <x v="2"/>
    <n v="863"/>
    <n v="1234.0899999999999"/>
  </r>
  <r>
    <x v="1"/>
    <x v="1"/>
    <s v="Jan"/>
    <x v="0"/>
    <x v="1"/>
    <s v="Cancelld"/>
    <x v="1"/>
    <x v="0"/>
    <x v="2"/>
    <n v="356"/>
    <n v="509.08"/>
  </r>
  <r>
    <x v="0"/>
    <x v="1"/>
    <s v="Jan"/>
    <x v="0"/>
    <x v="1"/>
    <s v="Cancelld"/>
    <x v="1"/>
    <x v="0"/>
    <x v="2"/>
    <n v="158"/>
    <n v="225.94"/>
  </r>
  <r>
    <x v="1"/>
    <x v="1"/>
    <s v="Jan"/>
    <x v="0"/>
    <x v="1"/>
    <s v="Cancelld"/>
    <x v="1"/>
    <x v="0"/>
    <x v="2"/>
    <n v="332"/>
    <n v="474.76"/>
  </r>
  <r>
    <x v="1"/>
    <x v="1"/>
    <s v="Jan"/>
    <x v="0"/>
    <x v="1"/>
    <s v="Cancelld"/>
    <x v="1"/>
    <x v="0"/>
    <x v="2"/>
    <n v="358"/>
    <n v="511.94"/>
  </r>
  <r>
    <x v="1"/>
    <x v="1"/>
    <s v="Jan"/>
    <x v="0"/>
    <x v="1"/>
    <s v="Cancelld"/>
    <x v="1"/>
    <x v="0"/>
    <x v="2"/>
    <n v="160"/>
    <n v="228.8"/>
  </r>
  <r>
    <x v="3"/>
    <x v="1"/>
    <s v="Jan"/>
    <x v="0"/>
    <x v="1"/>
    <s v="Cancelld"/>
    <x v="1"/>
    <x v="0"/>
    <x v="2"/>
    <n v="334"/>
    <n v="477.62"/>
  </r>
  <r>
    <x v="1"/>
    <x v="1"/>
    <s v="Jan"/>
    <x v="0"/>
    <x v="1"/>
    <s v="Cancelld"/>
    <x v="1"/>
    <x v="0"/>
    <x v="2"/>
    <n v="820"/>
    <n v="1172.5999999999999"/>
  </r>
  <r>
    <x v="1"/>
    <x v="1"/>
    <s v="Jan"/>
    <x v="0"/>
    <x v="1"/>
    <s v="Cancelld"/>
    <x v="1"/>
    <x v="0"/>
    <x v="2"/>
    <n v="907"/>
    <n v="1297.01"/>
  </r>
  <r>
    <x v="1"/>
    <x v="1"/>
    <s v="Jan"/>
    <x v="0"/>
    <x v="1"/>
    <s v="Cancelld"/>
    <x v="1"/>
    <x v="0"/>
    <x v="2"/>
    <n v="860"/>
    <n v="526.24"/>
  </r>
  <r>
    <x v="0"/>
    <x v="1"/>
    <s v="Jan"/>
    <x v="0"/>
    <x v="1"/>
    <s v="Cancelld"/>
    <x v="1"/>
    <x v="0"/>
    <x v="2"/>
    <n v="159"/>
    <n v="526.24"/>
  </r>
  <r>
    <x v="1"/>
    <x v="1"/>
    <s v="Jan"/>
    <x v="0"/>
    <x v="1"/>
    <s v="Cancelld"/>
    <x v="1"/>
    <x v="0"/>
    <x v="2"/>
    <n v="333"/>
    <n v="476.19"/>
  </r>
  <r>
    <x v="3"/>
    <x v="1"/>
    <s v="Jan"/>
    <x v="0"/>
    <x v="1"/>
    <s v="Cancelld"/>
    <x v="1"/>
    <x v="0"/>
    <x v="2"/>
    <n v="361"/>
    <n v="516.23"/>
  </r>
  <r>
    <x v="2"/>
    <x v="1"/>
    <s v="Jan"/>
    <x v="0"/>
    <x v="1"/>
    <s v="Cancelld"/>
    <x v="1"/>
    <x v="0"/>
    <x v="2"/>
    <n v="157"/>
    <n v="224.51"/>
  </r>
  <r>
    <x v="1"/>
    <x v="1"/>
    <s v="Jan"/>
    <x v="0"/>
    <x v="1"/>
    <s v="Cancelld"/>
    <x v="1"/>
    <x v="0"/>
    <x v="2"/>
    <n v="331"/>
    <n v="473.33"/>
  </r>
  <r>
    <x v="1"/>
    <x v="1"/>
    <s v="Jan"/>
    <x v="0"/>
    <x v="1"/>
    <s v="Cancelld"/>
    <x v="1"/>
    <x v="0"/>
    <x v="2"/>
    <n v="829"/>
    <n v="1185.47"/>
  </r>
  <r>
    <x v="1"/>
    <x v="1"/>
    <s v="Jan"/>
    <x v="0"/>
    <x v="1"/>
    <s v="Cancelld"/>
    <x v="1"/>
    <x v="0"/>
    <x v="2"/>
    <n v="862"/>
    <n v="1232.6599999999999"/>
  </r>
  <r>
    <x v="1"/>
    <x v="1"/>
    <s v="Jan"/>
    <x v="0"/>
    <x v="1"/>
    <s v="Cancelld"/>
    <x v="1"/>
    <x v="0"/>
    <x v="2"/>
    <n v="329"/>
    <n v="470.47"/>
  </r>
  <r>
    <x v="1"/>
    <x v="1"/>
    <s v="Jul"/>
    <x v="0"/>
    <x v="1"/>
    <s v="Cancelld"/>
    <x v="1"/>
    <x v="0"/>
    <x v="2"/>
    <n v="326"/>
    <n v="466.18"/>
  </r>
  <r>
    <x v="1"/>
    <x v="1"/>
    <s v="Jul"/>
    <x v="0"/>
    <x v="1"/>
    <s v="Cancelld"/>
    <x v="1"/>
    <x v="0"/>
    <x v="2"/>
    <n v="128"/>
    <n v="183.04"/>
  </r>
  <r>
    <x v="0"/>
    <x v="1"/>
    <s v="Jul"/>
    <x v="0"/>
    <x v="1"/>
    <s v="Cancelld"/>
    <x v="1"/>
    <x v="0"/>
    <x v="2"/>
    <n v="302"/>
    <n v="431.86"/>
  </r>
  <r>
    <x v="1"/>
    <x v="1"/>
    <s v="Jul"/>
    <x v="0"/>
    <x v="1"/>
    <s v="Cancelld"/>
    <x v="1"/>
    <x v="0"/>
    <x v="2"/>
    <n v="328"/>
    <n v="469.03999999999996"/>
  </r>
  <r>
    <x v="2"/>
    <x v="1"/>
    <s v="Jul"/>
    <x v="0"/>
    <x v="1"/>
    <s v="Cancelld"/>
    <x v="1"/>
    <x v="0"/>
    <x v="2"/>
    <n v="298"/>
    <n v="426.14"/>
  </r>
  <r>
    <x v="1"/>
    <x v="1"/>
    <s v="Jul"/>
    <x v="0"/>
    <x v="1"/>
    <s v="Cancelld"/>
    <x v="1"/>
    <x v="0"/>
    <x v="2"/>
    <n v="826"/>
    <n v="1181.18"/>
  </r>
  <r>
    <x v="2"/>
    <x v="1"/>
    <s v="Jul"/>
    <x v="0"/>
    <x v="1"/>
    <s v="Cancelld"/>
    <x v="1"/>
    <x v="0"/>
    <x v="2"/>
    <n v="859"/>
    <n v="1228.3699999999999"/>
  </r>
  <r>
    <x v="2"/>
    <x v="1"/>
    <s v="Jul"/>
    <x v="0"/>
    <x v="1"/>
    <s v="Cancelld"/>
    <x v="1"/>
    <x v="0"/>
    <x v="2"/>
    <n v="912"/>
    <n v="1304.1599999999999"/>
  </r>
  <r>
    <x v="2"/>
    <x v="1"/>
    <s v="Jul"/>
    <x v="0"/>
    <x v="1"/>
    <s v="Cancelld"/>
    <x v="1"/>
    <x v="0"/>
    <x v="2"/>
    <n v="865"/>
    <n v="526.24"/>
  </r>
  <r>
    <x v="3"/>
    <x v="1"/>
    <s v="Jul"/>
    <x v="0"/>
    <x v="1"/>
    <s v="Cancelld"/>
    <x v="1"/>
    <x v="0"/>
    <x v="2"/>
    <n v="129"/>
    <n v="526.24"/>
  </r>
  <r>
    <x v="1"/>
    <x v="1"/>
    <s v="Jul"/>
    <x v="0"/>
    <x v="1"/>
    <s v="Cancelld"/>
    <x v="1"/>
    <x v="0"/>
    <x v="2"/>
    <n v="297"/>
    <n v="424.71"/>
  </r>
  <r>
    <x v="2"/>
    <x v="1"/>
    <s v="Jul"/>
    <x v="0"/>
    <x v="1"/>
    <s v="Cancelld"/>
    <x v="1"/>
    <x v="0"/>
    <x v="2"/>
    <n v="325"/>
    <n v="464.75"/>
  </r>
  <r>
    <x v="0"/>
    <x v="1"/>
    <s v="Jul"/>
    <x v="0"/>
    <x v="1"/>
    <s v="Cancelld"/>
    <x v="1"/>
    <x v="0"/>
    <x v="2"/>
    <n v="127"/>
    <n v="181.61"/>
  </r>
  <r>
    <x v="1"/>
    <x v="1"/>
    <s v="Jul"/>
    <x v="0"/>
    <x v="1"/>
    <s v="Cancelld"/>
    <x v="1"/>
    <x v="0"/>
    <x v="2"/>
    <n v="301"/>
    <n v="430.43"/>
  </r>
  <r>
    <x v="0"/>
    <x v="1"/>
    <s v="Jul"/>
    <x v="0"/>
    <x v="1"/>
    <s v="Cancelld"/>
    <x v="1"/>
    <x v="0"/>
    <x v="2"/>
    <n v="834"/>
    <n v="1192.6199999999999"/>
  </r>
  <r>
    <x v="1"/>
    <x v="1"/>
    <s v="Jul"/>
    <x v="0"/>
    <x v="1"/>
    <s v="Cancelld"/>
    <x v="1"/>
    <x v="0"/>
    <x v="2"/>
    <n v="868"/>
    <n v="1241.24"/>
  </r>
  <r>
    <x v="1"/>
    <x v="1"/>
    <s v="Jul"/>
    <x v="0"/>
    <x v="1"/>
    <s v="Cancelld"/>
    <x v="1"/>
    <x v="0"/>
    <x v="2"/>
    <n v="299"/>
    <n v="427.57"/>
  </r>
  <r>
    <x v="4"/>
    <x v="1"/>
    <s v="Jun"/>
    <x v="0"/>
    <x v="1"/>
    <s v="Cancelld"/>
    <x v="1"/>
    <x v="0"/>
    <x v="2"/>
    <n v="332"/>
    <n v="474.76"/>
  </r>
  <r>
    <x v="0"/>
    <x v="1"/>
    <s v="Jun"/>
    <x v="0"/>
    <x v="1"/>
    <s v="Cancelld"/>
    <x v="1"/>
    <x v="0"/>
    <x v="2"/>
    <n v="134"/>
    <n v="191.62"/>
  </r>
  <r>
    <x v="3"/>
    <x v="1"/>
    <s v="Jun"/>
    <x v="0"/>
    <x v="1"/>
    <s v="Cancelld"/>
    <x v="1"/>
    <x v="0"/>
    <x v="2"/>
    <n v="334"/>
    <n v="477.62"/>
  </r>
  <r>
    <x v="0"/>
    <x v="1"/>
    <s v="Jun"/>
    <x v="0"/>
    <x v="1"/>
    <s v="Cancelld"/>
    <x v="1"/>
    <x v="0"/>
    <x v="2"/>
    <n v="130"/>
    <n v="185.9"/>
  </r>
  <r>
    <x v="1"/>
    <x v="1"/>
    <s v="Jun"/>
    <x v="0"/>
    <x v="1"/>
    <s v="Cancelld"/>
    <x v="1"/>
    <x v="0"/>
    <x v="2"/>
    <n v="304"/>
    <n v="434.72"/>
  </r>
  <r>
    <x v="2"/>
    <x v="1"/>
    <s v="Jun"/>
    <x v="0"/>
    <x v="1"/>
    <s v="Cancelld"/>
    <x v="1"/>
    <x v="0"/>
    <x v="2"/>
    <n v="825"/>
    <n v="1179.75"/>
  </r>
  <r>
    <x v="1"/>
    <x v="1"/>
    <s v="Jun"/>
    <x v="0"/>
    <x v="1"/>
    <s v="Cancelld"/>
    <x v="1"/>
    <x v="0"/>
    <x v="2"/>
    <n v="858"/>
    <n v="1226.94"/>
  </r>
  <r>
    <x v="0"/>
    <x v="1"/>
    <s v="Jun"/>
    <x v="0"/>
    <x v="1"/>
    <s v="Cancelld"/>
    <x v="1"/>
    <x v="0"/>
    <x v="2"/>
    <n v="911"/>
    <n v="1302.73"/>
  </r>
  <r>
    <x v="0"/>
    <x v="1"/>
    <s v="Jun"/>
    <x v="0"/>
    <x v="1"/>
    <s v="Cancelld"/>
    <x v="1"/>
    <x v="0"/>
    <x v="2"/>
    <n v="864"/>
    <n v="526.24"/>
  </r>
  <r>
    <x v="1"/>
    <x v="1"/>
    <s v="Jun"/>
    <x v="0"/>
    <x v="1"/>
    <s v="Cancelld"/>
    <x v="1"/>
    <x v="0"/>
    <x v="2"/>
    <n v="135"/>
    <n v="526.24"/>
  </r>
  <r>
    <x v="2"/>
    <x v="1"/>
    <s v="Jun"/>
    <x v="0"/>
    <x v="1"/>
    <s v="Cancelld"/>
    <x v="1"/>
    <x v="0"/>
    <x v="2"/>
    <n v="303"/>
    <n v="433.28999999999996"/>
  </r>
  <r>
    <x v="1"/>
    <x v="1"/>
    <s v="Jun"/>
    <x v="0"/>
    <x v="1"/>
    <s v="Cancelld"/>
    <x v="1"/>
    <x v="0"/>
    <x v="2"/>
    <n v="331"/>
    <n v="473.33"/>
  </r>
  <r>
    <x v="1"/>
    <x v="1"/>
    <s v="Jun"/>
    <x v="0"/>
    <x v="1"/>
    <s v="Cancelld"/>
    <x v="1"/>
    <x v="0"/>
    <x v="2"/>
    <n v="133"/>
    <n v="190.19"/>
  </r>
  <r>
    <x v="3"/>
    <x v="1"/>
    <s v="Jun"/>
    <x v="0"/>
    <x v="1"/>
    <s v="Cancelld"/>
    <x v="1"/>
    <x v="0"/>
    <x v="2"/>
    <n v="307"/>
    <n v="439.01"/>
  </r>
  <r>
    <x v="0"/>
    <x v="1"/>
    <s v="Jun"/>
    <x v="0"/>
    <x v="1"/>
    <s v="Cancelld"/>
    <x v="1"/>
    <x v="0"/>
    <x v="2"/>
    <n v="867"/>
    <n v="1239.81"/>
  </r>
  <r>
    <x v="4"/>
    <x v="1"/>
    <s v="Jun"/>
    <x v="0"/>
    <x v="1"/>
    <s v="Cancelld"/>
    <x v="1"/>
    <x v="0"/>
    <x v="2"/>
    <n v="305"/>
    <n v="436.15"/>
  </r>
  <r>
    <x v="4"/>
    <x v="1"/>
    <s v="Mar"/>
    <x v="0"/>
    <x v="1"/>
    <s v="Cancelld"/>
    <x v="1"/>
    <x v="0"/>
    <x v="2"/>
    <n v="350"/>
    <n v="500.5"/>
  </r>
  <r>
    <x v="1"/>
    <x v="1"/>
    <s v="Mar"/>
    <x v="0"/>
    <x v="1"/>
    <s v="Cancelld"/>
    <x v="1"/>
    <x v="0"/>
    <x v="2"/>
    <n v="146"/>
    <n v="208.78"/>
  </r>
  <r>
    <x v="2"/>
    <x v="1"/>
    <s v="Mar"/>
    <x v="0"/>
    <x v="1"/>
    <s v="Cancelld"/>
    <x v="1"/>
    <x v="0"/>
    <x v="2"/>
    <n v="320"/>
    <n v="457.6"/>
  </r>
  <r>
    <x v="0"/>
    <x v="1"/>
    <s v="Mar"/>
    <x v="0"/>
    <x v="1"/>
    <s v="Cancelld"/>
    <x v="1"/>
    <x v="0"/>
    <x v="2"/>
    <n v="346"/>
    <n v="494.78"/>
  </r>
  <r>
    <x v="0"/>
    <x v="1"/>
    <s v="Mar"/>
    <x v="0"/>
    <x v="1"/>
    <s v="Cancelld"/>
    <x v="1"/>
    <x v="0"/>
    <x v="2"/>
    <n v="148"/>
    <n v="211.64"/>
  </r>
  <r>
    <x v="1"/>
    <x v="1"/>
    <s v="Mar"/>
    <x v="0"/>
    <x v="1"/>
    <s v="Cancelld"/>
    <x v="1"/>
    <x v="0"/>
    <x v="2"/>
    <n v="322"/>
    <n v="460.46000000000004"/>
  </r>
  <r>
    <x v="1"/>
    <x v="1"/>
    <s v="Mar"/>
    <x v="0"/>
    <x v="1"/>
    <s v="Cancelld"/>
    <x v="1"/>
    <x v="1"/>
    <x v="2"/>
    <n v="822"/>
    <n v="1175.46"/>
  </r>
  <r>
    <x v="1"/>
    <x v="1"/>
    <s v="Mar"/>
    <x v="0"/>
    <x v="1"/>
    <s v="Cancelld"/>
    <x v="1"/>
    <x v="1"/>
    <x v="2"/>
    <n v="855"/>
    <n v="1222.6500000000001"/>
  </r>
  <r>
    <x v="3"/>
    <x v="1"/>
    <s v="Mar"/>
    <x v="0"/>
    <x v="1"/>
    <s v="Cancelld"/>
    <x v="1"/>
    <x v="1"/>
    <x v="2"/>
    <n v="147"/>
    <n v="526.24"/>
  </r>
  <r>
    <x v="1"/>
    <x v="1"/>
    <s v="Mar"/>
    <x v="0"/>
    <x v="1"/>
    <s v="Cancelld"/>
    <x v="1"/>
    <x v="1"/>
    <x v="2"/>
    <n v="321"/>
    <n v="459.03"/>
  </r>
  <r>
    <x v="1"/>
    <x v="1"/>
    <s v="Mar"/>
    <x v="0"/>
    <x v="1"/>
    <s v="Cancelld"/>
    <x v="1"/>
    <x v="1"/>
    <x v="2"/>
    <n v="349"/>
    <n v="499.07"/>
  </r>
  <r>
    <x v="1"/>
    <x v="1"/>
    <s v="Mar"/>
    <x v="0"/>
    <x v="1"/>
    <s v="Cancelld"/>
    <x v="1"/>
    <x v="1"/>
    <x v="2"/>
    <n v="151"/>
    <n v="215.93"/>
  </r>
  <r>
    <x v="0"/>
    <x v="1"/>
    <s v="Mar"/>
    <x v="0"/>
    <x v="1"/>
    <s v="Cancelld"/>
    <x v="1"/>
    <x v="1"/>
    <x v="2"/>
    <n v="319"/>
    <n v="456.16999999999996"/>
  </r>
  <r>
    <x v="2"/>
    <x v="1"/>
    <s v="Mar"/>
    <x v="0"/>
    <x v="1"/>
    <s v="Cancelld"/>
    <x v="1"/>
    <x v="1"/>
    <x v="2"/>
    <n v="831"/>
    <n v="1188.33"/>
  </r>
  <r>
    <x v="1"/>
    <x v="1"/>
    <s v="Mar"/>
    <x v="0"/>
    <x v="1"/>
    <s v="Cancelld"/>
    <x v="1"/>
    <x v="1"/>
    <x v="2"/>
    <n v="864"/>
    <n v="1235.52"/>
  </r>
  <r>
    <x v="4"/>
    <x v="1"/>
    <s v="Mar"/>
    <x v="0"/>
    <x v="1"/>
    <s v="Cancelld"/>
    <x v="1"/>
    <x v="1"/>
    <x v="2"/>
    <n v="323"/>
    <n v="461.89"/>
  </r>
  <r>
    <x v="1"/>
    <x v="1"/>
    <s v="May"/>
    <x v="0"/>
    <x v="1"/>
    <s v="Cancelld"/>
    <x v="1"/>
    <x v="1"/>
    <x v="2"/>
    <n v="338"/>
    <n v="483.34000000000003"/>
  </r>
  <r>
    <x v="0"/>
    <x v="1"/>
    <s v="May"/>
    <x v="0"/>
    <x v="1"/>
    <s v="Cancelld"/>
    <x v="1"/>
    <x v="1"/>
    <x v="2"/>
    <n v="140"/>
    <n v="200.2"/>
  </r>
  <r>
    <x v="0"/>
    <x v="1"/>
    <s v="May"/>
    <x v="0"/>
    <x v="1"/>
    <s v="Cancelld"/>
    <x v="1"/>
    <x v="1"/>
    <x v="2"/>
    <n v="308"/>
    <n v="440.44"/>
  </r>
  <r>
    <x v="0"/>
    <x v="1"/>
    <s v="May"/>
    <x v="0"/>
    <x v="1"/>
    <s v="Cancelld"/>
    <x v="1"/>
    <x v="1"/>
    <x v="2"/>
    <n v="136"/>
    <n v="194.48"/>
  </r>
  <r>
    <x v="2"/>
    <x v="1"/>
    <s v="May"/>
    <x v="0"/>
    <x v="1"/>
    <s v="Cancelld"/>
    <x v="1"/>
    <x v="1"/>
    <x v="2"/>
    <n v="310"/>
    <n v="443.3"/>
  </r>
  <r>
    <x v="2"/>
    <x v="1"/>
    <s v="May"/>
    <x v="0"/>
    <x v="1"/>
    <s v="Cancelld"/>
    <x v="1"/>
    <x v="1"/>
    <x v="2"/>
    <n v="824"/>
    <n v="1178.32"/>
  </r>
  <r>
    <x v="0"/>
    <x v="1"/>
    <s v="May"/>
    <x v="0"/>
    <x v="1"/>
    <s v="Cancelld"/>
    <x v="1"/>
    <x v="1"/>
    <x v="2"/>
    <n v="857"/>
    <n v="1225.51"/>
  </r>
  <r>
    <x v="1"/>
    <x v="1"/>
    <s v="May"/>
    <x v="0"/>
    <x v="1"/>
    <s v="Cancelld"/>
    <x v="1"/>
    <x v="1"/>
    <x v="2"/>
    <n v="910"/>
    <n v="1301.3"/>
  </r>
  <r>
    <x v="1"/>
    <x v="1"/>
    <s v="May"/>
    <x v="0"/>
    <x v="1"/>
    <s v="Cancelld"/>
    <x v="1"/>
    <x v="1"/>
    <x v="2"/>
    <n v="863"/>
    <n v="526.24"/>
  </r>
  <r>
    <x v="2"/>
    <x v="1"/>
    <s v="May"/>
    <x v="0"/>
    <x v="1"/>
    <s v="Cancelld"/>
    <x v="1"/>
    <x v="1"/>
    <x v="2"/>
    <n v="309"/>
    <n v="441.87"/>
  </r>
  <r>
    <x v="2"/>
    <x v="1"/>
    <s v="May"/>
    <x v="0"/>
    <x v="1"/>
    <s v="Cancelld"/>
    <x v="1"/>
    <x v="1"/>
    <x v="2"/>
    <n v="337"/>
    <n v="481.90999999999997"/>
  </r>
  <r>
    <x v="3"/>
    <x v="1"/>
    <s v="May"/>
    <x v="0"/>
    <x v="1"/>
    <s v="Cancelld"/>
    <x v="1"/>
    <x v="1"/>
    <x v="2"/>
    <n v="139"/>
    <n v="198.76999999999998"/>
  </r>
  <r>
    <x v="0"/>
    <x v="1"/>
    <s v="May"/>
    <x v="0"/>
    <x v="1"/>
    <s v="Cancelld"/>
    <x v="1"/>
    <x v="1"/>
    <x v="2"/>
    <n v="833"/>
    <n v="1191.19"/>
  </r>
  <r>
    <x v="1"/>
    <x v="1"/>
    <s v="May"/>
    <x v="0"/>
    <x v="1"/>
    <s v="Cancelld"/>
    <x v="1"/>
    <x v="1"/>
    <x v="2"/>
    <n v="866"/>
    <n v="1238.3800000000001"/>
  </r>
  <r>
    <x v="1"/>
    <x v="1"/>
    <s v="May"/>
    <x v="0"/>
    <x v="1"/>
    <s v="Cancelld"/>
    <x v="1"/>
    <x v="1"/>
    <x v="2"/>
    <n v="311"/>
    <n v="444.73"/>
  </r>
  <r>
    <x v="1"/>
    <x v="1"/>
    <s v="Nov"/>
    <x v="1"/>
    <x v="1"/>
    <s v="Cancelld"/>
    <x v="1"/>
    <x v="1"/>
    <x v="2"/>
    <n v="350"/>
    <n v="500.5"/>
  </r>
  <r>
    <x v="0"/>
    <x v="1"/>
    <s v="Nov"/>
    <x v="1"/>
    <x v="1"/>
    <s v="Cancelld"/>
    <x v="1"/>
    <x v="1"/>
    <x v="2"/>
    <n v="304"/>
    <n v="434.72"/>
  </r>
  <r>
    <x v="0"/>
    <x v="1"/>
    <s v="Nov"/>
    <x v="1"/>
    <x v="1"/>
    <s v="Cancelld"/>
    <x v="1"/>
    <x v="1"/>
    <x v="2"/>
    <n v="352"/>
    <n v="503.36"/>
  </r>
  <r>
    <x v="0"/>
    <x v="1"/>
    <s v="Nov"/>
    <x v="1"/>
    <x v="1"/>
    <s v="Cancelld"/>
    <x v="1"/>
    <x v="1"/>
    <x v="2"/>
    <n v="829"/>
    <n v="1185.47"/>
  </r>
  <r>
    <x v="1"/>
    <x v="1"/>
    <s v="Nov"/>
    <x v="1"/>
    <x v="1"/>
    <s v="Cancelld"/>
    <x v="1"/>
    <x v="1"/>
    <x v="2"/>
    <n v="862"/>
    <n v="1232.6599999999999"/>
  </r>
  <r>
    <x v="0"/>
    <x v="1"/>
    <s v="Nov"/>
    <x v="1"/>
    <x v="1"/>
    <s v="Cancelld"/>
    <x v="1"/>
    <x v="1"/>
    <x v="2"/>
    <n v="918"/>
    <n v="1312.74"/>
  </r>
  <r>
    <x v="0"/>
    <x v="1"/>
    <s v="Nov"/>
    <x v="1"/>
    <x v="1"/>
    <s v="Cancelld"/>
    <x v="1"/>
    <x v="1"/>
    <x v="2"/>
    <n v="919"/>
    <n v="1314.17"/>
  </r>
  <r>
    <x v="1"/>
    <x v="1"/>
    <s v="Nov"/>
    <x v="1"/>
    <x v="1"/>
    <s v="Cancelld"/>
    <x v="1"/>
    <x v="1"/>
    <x v="2"/>
    <n v="920"/>
    <n v="1315.6"/>
  </r>
  <r>
    <x v="1"/>
    <x v="1"/>
    <s v="Nov"/>
    <x v="1"/>
    <x v="1"/>
    <s v="Cancelld"/>
    <x v="1"/>
    <x v="1"/>
    <x v="2"/>
    <n v="869"/>
    <n v="526.24"/>
  </r>
  <r>
    <x v="1"/>
    <x v="1"/>
    <s v="Nov"/>
    <x v="1"/>
    <x v="1"/>
    <s v="Cancelld"/>
    <x v="1"/>
    <x v="1"/>
    <x v="2"/>
    <n v="351"/>
    <n v="501.93"/>
  </r>
  <r>
    <x v="0"/>
    <x v="1"/>
    <s v="Nov"/>
    <x v="1"/>
    <x v="1"/>
    <s v="Cancelld"/>
    <x v="1"/>
    <x v="1"/>
    <x v="2"/>
    <n v="261"/>
    <n v="373.23"/>
  </r>
  <r>
    <x v="0"/>
    <x v="1"/>
    <s v="Nov"/>
    <x v="1"/>
    <x v="1"/>
    <s v="Cancelld"/>
    <x v="1"/>
    <x v="1"/>
    <x v="2"/>
    <n v="255"/>
    <n v="364.65"/>
  </r>
  <r>
    <x v="0"/>
    <x v="1"/>
    <s v="Nov"/>
    <x v="1"/>
    <x v="1"/>
    <s v="Cancelld"/>
    <x v="1"/>
    <x v="1"/>
    <x v="2"/>
    <n v="307"/>
    <n v="439.01"/>
  </r>
  <r>
    <x v="0"/>
    <x v="1"/>
    <s v="Nov"/>
    <x v="1"/>
    <x v="1"/>
    <s v="Cancelld"/>
    <x v="1"/>
    <x v="1"/>
    <x v="2"/>
    <n v="838"/>
    <n v="1198.3399999999999"/>
  </r>
  <r>
    <x v="1"/>
    <x v="1"/>
    <s v="Nov"/>
    <x v="1"/>
    <x v="1"/>
    <s v="Cancelld"/>
    <x v="1"/>
    <x v="1"/>
    <x v="2"/>
    <n v="871"/>
    <n v="1245.53"/>
  </r>
  <r>
    <x v="1"/>
    <x v="1"/>
    <s v="Oct"/>
    <x v="1"/>
    <x v="1"/>
    <s v="Cancelld"/>
    <x v="1"/>
    <x v="1"/>
    <x v="2"/>
    <n v="308"/>
    <n v="440.44"/>
  </r>
  <r>
    <x v="4"/>
    <x v="1"/>
    <s v="Oct"/>
    <x v="1"/>
    <x v="1"/>
    <s v="Cancelld"/>
    <x v="1"/>
    <x v="1"/>
    <x v="2"/>
    <n v="356"/>
    <n v="509.08"/>
  </r>
  <r>
    <x v="1"/>
    <x v="1"/>
    <s v="Oct"/>
    <x v="1"/>
    <x v="1"/>
    <s v="Cancelld"/>
    <x v="1"/>
    <x v="1"/>
    <x v="2"/>
    <n v="310"/>
    <n v="443.3"/>
  </r>
  <r>
    <x v="0"/>
    <x v="1"/>
    <s v="Oct"/>
    <x v="1"/>
    <x v="1"/>
    <s v="Cancelld"/>
    <x v="1"/>
    <x v="1"/>
    <x v="2"/>
    <n v="358"/>
    <n v="511.94"/>
  </r>
  <r>
    <x v="0"/>
    <x v="1"/>
    <s v="Oct"/>
    <x v="1"/>
    <x v="1"/>
    <s v="Cancelld"/>
    <x v="1"/>
    <x v="1"/>
    <x v="2"/>
    <n v="828"/>
    <n v="1184.04"/>
  </r>
  <r>
    <x v="3"/>
    <x v="1"/>
    <s v="Oct"/>
    <x v="1"/>
    <x v="1"/>
    <s v="Cancelld"/>
    <x v="1"/>
    <x v="1"/>
    <x v="2"/>
    <n v="915"/>
    <n v="1308.45"/>
  </r>
  <r>
    <x v="1"/>
    <x v="1"/>
    <s v="Oct"/>
    <x v="1"/>
    <x v="1"/>
    <s v="Cancelld"/>
    <x v="1"/>
    <x v="1"/>
    <x v="2"/>
    <n v="916"/>
    <n v="1309.8800000000001"/>
  </r>
  <r>
    <x v="1"/>
    <x v="1"/>
    <s v="Oct"/>
    <x v="1"/>
    <x v="1"/>
    <s v="Cancelld"/>
    <x v="1"/>
    <x v="1"/>
    <x v="2"/>
    <n v="917"/>
    <n v="1311.31"/>
  </r>
  <r>
    <x v="1"/>
    <x v="1"/>
    <s v="Oct"/>
    <x v="1"/>
    <x v="1"/>
    <s v="Cancelld"/>
    <x v="1"/>
    <x v="1"/>
    <x v="2"/>
    <n v="868"/>
    <n v="526.24"/>
  </r>
  <r>
    <x v="2"/>
    <x v="1"/>
    <s v="Oct"/>
    <x v="1"/>
    <x v="1"/>
    <s v="Cancelld"/>
    <x v="1"/>
    <x v="1"/>
    <x v="2"/>
    <n v="357"/>
    <n v="526.24"/>
  </r>
  <r>
    <x v="0"/>
    <x v="1"/>
    <s v="Oct"/>
    <x v="1"/>
    <x v="1"/>
    <s v="Cancelld"/>
    <x v="1"/>
    <x v="1"/>
    <x v="2"/>
    <n v="279"/>
    <n v="398.97"/>
  </r>
  <r>
    <x v="1"/>
    <x v="1"/>
    <s v="Oct"/>
    <x v="1"/>
    <x v="1"/>
    <s v="Cancelld"/>
    <x v="1"/>
    <x v="1"/>
    <x v="2"/>
    <n v="273"/>
    <n v="390.39"/>
  </r>
  <r>
    <x v="1"/>
    <x v="1"/>
    <s v="Oct"/>
    <x v="1"/>
    <x v="1"/>
    <s v="Cancelld"/>
    <x v="1"/>
    <x v="1"/>
    <x v="2"/>
    <n v="267"/>
    <n v="381.81"/>
  </r>
  <r>
    <x v="3"/>
    <x v="1"/>
    <s v="Oct"/>
    <x v="1"/>
    <x v="1"/>
    <s v="Cancelld"/>
    <x v="1"/>
    <x v="1"/>
    <x v="2"/>
    <n v="313"/>
    <n v="447.59000000000003"/>
  </r>
  <r>
    <x v="0"/>
    <x v="1"/>
    <s v="Oct"/>
    <x v="1"/>
    <x v="1"/>
    <s v="Cancelld"/>
    <x v="1"/>
    <x v="1"/>
    <x v="2"/>
    <n v="355"/>
    <n v="507.65"/>
  </r>
  <r>
    <x v="1"/>
    <x v="1"/>
    <s v="Oct"/>
    <x v="1"/>
    <x v="1"/>
    <s v="Cancelld"/>
    <x v="1"/>
    <x v="1"/>
    <x v="2"/>
    <n v="837"/>
    <n v="1196.9099999999999"/>
  </r>
  <r>
    <x v="1"/>
    <x v="1"/>
    <s v="Oct"/>
    <x v="1"/>
    <x v="1"/>
    <s v="Cancelld"/>
    <x v="1"/>
    <x v="1"/>
    <x v="2"/>
    <n v="870"/>
    <n v="1244.0999999999999"/>
  </r>
  <r>
    <x v="0"/>
    <x v="1"/>
    <s v="Sep"/>
    <x v="1"/>
    <x v="1"/>
    <s v="Cancelld"/>
    <x v="1"/>
    <x v="1"/>
    <x v="2"/>
    <n v="314"/>
    <n v="449.02"/>
  </r>
  <r>
    <x v="2"/>
    <x v="1"/>
    <s v="Sep"/>
    <x v="1"/>
    <x v="1"/>
    <s v="Cancelld"/>
    <x v="1"/>
    <x v="1"/>
    <x v="2"/>
    <n v="362"/>
    <n v="517.66"/>
  </r>
  <r>
    <x v="0"/>
    <x v="1"/>
    <s v="Sep"/>
    <x v="1"/>
    <x v="1"/>
    <s v="Cancelld"/>
    <x v="1"/>
    <x v="1"/>
    <x v="2"/>
    <n v="290"/>
    <n v="414.7"/>
  </r>
  <r>
    <x v="0"/>
    <x v="1"/>
    <s v="Sep"/>
    <x v="1"/>
    <x v="1"/>
    <s v="Cancelld"/>
    <x v="1"/>
    <x v="1"/>
    <x v="2"/>
    <n v="316"/>
    <n v="451.88"/>
  </r>
  <r>
    <x v="1"/>
    <x v="1"/>
    <s v="Sep"/>
    <x v="1"/>
    <x v="1"/>
    <s v="Cancelld"/>
    <x v="1"/>
    <x v="1"/>
    <x v="2"/>
    <n v="364"/>
    <n v="520.52"/>
  </r>
  <r>
    <x v="1"/>
    <x v="1"/>
    <s v="Sep"/>
    <x v="1"/>
    <x v="1"/>
    <s v="Cancelld"/>
    <x v="1"/>
    <x v="1"/>
    <x v="2"/>
    <n v="827"/>
    <n v="1182.6100000000001"/>
  </r>
  <r>
    <x v="0"/>
    <x v="1"/>
    <s v="Sep"/>
    <x v="1"/>
    <x v="1"/>
    <s v="Cancelld"/>
    <x v="1"/>
    <x v="1"/>
    <x v="2"/>
    <n v="861"/>
    <n v="1231.23"/>
  </r>
  <r>
    <x v="0"/>
    <x v="1"/>
    <s v="Sep"/>
    <x v="1"/>
    <x v="1"/>
    <s v="Cancelld"/>
    <x v="1"/>
    <x v="1"/>
    <x v="2"/>
    <n v="914"/>
    <n v="1307.02"/>
  </r>
  <r>
    <x v="0"/>
    <x v="1"/>
    <s v="Sep"/>
    <x v="1"/>
    <x v="1"/>
    <s v="Cancelld"/>
    <x v="1"/>
    <x v="1"/>
    <x v="2"/>
    <n v="867"/>
    <n v="526.24"/>
  </r>
  <r>
    <x v="1"/>
    <x v="1"/>
    <s v="Sep"/>
    <x v="1"/>
    <x v="1"/>
    <s v="Cancelld"/>
    <x v="1"/>
    <x v="1"/>
    <x v="2"/>
    <n v="363"/>
    <n v="526.24"/>
  </r>
  <r>
    <x v="1"/>
    <x v="1"/>
    <s v="Sep"/>
    <x v="1"/>
    <x v="1"/>
    <s v="Cancelld"/>
    <x v="1"/>
    <x v="1"/>
    <x v="2"/>
    <n v="291"/>
    <n v="416.13"/>
  </r>
  <r>
    <x v="0"/>
    <x v="1"/>
    <s v="Sep"/>
    <x v="1"/>
    <x v="1"/>
    <s v="Cancelld"/>
    <x v="1"/>
    <x v="1"/>
    <x v="2"/>
    <n v="285"/>
    <n v="407.55"/>
  </r>
  <r>
    <x v="0"/>
    <x v="1"/>
    <s v="Sep"/>
    <x v="1"/>
    <x v="1"/>
    <s v="Cancelld"/>
    <x v="1"/>
    <x v="1"/>
    <x v="2"/>
    <n v="361"/>
    <n v="516.23"/>
  </r>
  <r>
    <x v="0"/>
    <x v="1"/>
    <s v="Sep"/>
    <x v="1"/>
    <x v="1"/>
    <s v="Cancelld"/>
    <x v="1"/>
    <x v="1"/>
    <x v="2"/>
    <n v="289"/>
    <n v="413.27"/>
  </r>
  <r>
    <x v="0"/>
    <x v="1"/>
    <s v="Sep"/>
    <x v="1"/>
    <x v="1"/>
    <s v="Cancelld"/>
    <x v="1"/>
    <x v="1"/>
    <x v="2"/>
    <n v="836"/>
    <n v="1195.48"/>
  </r>
  <r>
    <x v="0"/>
    <x v="1"/>
    <s v="Sep"/>
    <x v="1"/>
    <x v="1"/>
    <s v="Cancelld"/>
    <x v="1"/>
    <x v="1"/>
    <x v="2"/>
    <n v="869"/>
    <n v="1242.67"/>
  </r>
  <r>
    <x v="2"/>
    <x v="1"/>
    <s v="Aug"/>
    <x v="0"/>
    <x v="1"/>
    <s v="Cancelld"/>
    <x v="0"/>
    <x v="1"/>
    <x v="0"/>
    <n v="340"/>
    <n v="486.2"/>
  </r>
  <r>
    <x v="1"/>
    <x v="1"/>
    <s v="Aug"/>
    <x v="0"/>
    <x v="1"/>
    <s v="Cancelld"/>
    <x v="0"/>
    <x v="1"/>
    <x v="0"/>
    <n v="334"/>
    <n v="477.62"/>
  </r>
  <r>
    <x v="1"/>
    <x v="1"/>
    <s v="Aug"/>
    <x v="0"/>
    <x v="1"/>
    <s v="Cancelld"/>
    <x v="0"/>
    <x v="1"/>
    <x v="0"/>
    <n v="337"/>
    <n v="481.90999999999997"/>
  </r>
  <r>
    <x v="2"/>
    <x v="1"/>
    <s v="Aug"/>
    <x v="0"/>
    <x v="1"/>
    <s v="Cancelld"/>
    <x v="0"/>
    <x v="1"/>
    <x v="0"/>
    <n v="331"/>
    <n v="473.33"/>
  </r>
  <r>
    <x v="0"/>
    <x v="1"/>
    <s v="Sep"/>
    <x v="0"/>
    <x v="1"/>
    <s v="Cancelld"/>
    <x v="0"/>
    <x v="1"/>
    <x v="0"/>
    <n v="328"/>
    <n v="469.03999999999996"/>
  </r>
  <r>
    <x v="1"/>
    <x v="1"/>
    <s v="Sep"/>
    <x v="0"/>
    <x v="1"/>
    <s v="Cancelld"/>
    <x v="0"/>
    <x v="1"/>
    <x v="0"/>
    <n v="322"/>
    <n v="460.46000000000004"/>
  </r>
  <r>
    <x v="0"/>
    <x v="1"/>
    <s v="Sep"/>
    <x v="0"/>
    <x v="1"/>
    <s v="Cancelld"/>
    <x v="0"/>
    <x v="1"/>
    <x v="0"/>
    <n v="316"/>
    <n v="451.88"/>
  </r>
  <r>
    <x v="1"/>
    <x v="1"/>
    <s v="Sep"/>
    <x v="0"/>
    <x v="1"/>
    <s v="Cancelld"/>
    <x v="0"/>
    <x v="1"/>
    <x v="0"/>
    <n v="325"/>
    <n v="464.75"/>
  </r>
  <r>
    <x v="2"/>
    <x v="1"/>
    <s v="Sep"/>
    <x v="0"/>
    <x v="1"/>
    <s v="Cancelld"/>
    <x v="0"/>
    <x v="1"/>
    <x v="0"/>
    <n v="319"/>
    <n v="456.16999999999996"/>
  </r>
  <r>
    <x v="0"/>
    <x v="1"/>
    <s v="Sep"/>
    <x v="0"/>
    <x v="1"/>
    <s v="Cancelld"/>
    <x v="0"/>
    <x v="1"/>
    <x v="0"/>
    <n v="313"/>
    <n v="447.59000000000003"/>
  </r>
  <r>
    <x v="2"/>
    <x v="2"/>
    <s v="Apr"/>
    <x v="0"/>
    <x v="0"/>
    <s v="Order assembled"/>
    <x v="1"/>
    <x v="0"/>
    <x v="0"/>
    <n v="212"/>
    <n v="303.15999999999997"/>
  </r>
  <r>
    <x v="1"/>
    <x v="2"/>
    <s v="Apr"/>
    <x v="0"/>
    <x v="0"/>
    <s v="Order assembled"/>
    <x v="1"/>
    <x v="0"/>
    <x v="0"/>
    <n v="206"/>
    <n v="294.58"/>
  </r>
  <r>
    <x v="2"/>
    <x v="2"/>
    <s v="Apr"/>
    <x v="0"/>
    <x v="0"/>
    <s v="Order assembled"/>
    <x v="1"/>
    <x v="0"/>
    <x v="1"/>
    <n v="216"/>
    <n v="308.88"/>
  </r>
  <r>
    <x v="1"/>
    <x v="2"/>
    <s v="Apr"/>
    <x v="0"/>
    <x v="0"/>
    <s v="Order assembled"/>
    <x v="1"/>
    <x v="0"/>
    <x v="1"/>
    <n v="210"/>
    <n v="300.3"/>
  </r>
  <r>
    <x v="2"/>
    <x v="2"/>
    <s v="Apr"/>
    <x v="0"/>
    <x v="0"/>
    <s v="Order assembled"/>
    <x v="1"/>
    <x v="0"/>
    <x v="1"/>
    <n v="204"/>
    <n v="291.72000000000003"/>
  </r>
  <r>
    <x v="2"/>
    <x v="2"/>
    <s v="Apr"/>
    <x v="0"/>
    <x v="0"/>
    <s v="Order assembled"/>
    <x v="1"/>
    <x v="0"/>
    <x v="1"/>
    <n v="213"/>
    <n v="304.59000000000003"/>
  </r>
  <r>
    <x v="0"/>
    <x v="2"/>
    <s v="Apr"/>
    <x v="0"/>
    <x v="0"/>
    <s v="Order assembled"/>
    <x v="1"/>
    <x v="0"/>
    <x v="1"/>
    <n v="207"/>
    <n v="296.01"/>
  </r>
  <r>
    <x v="1"/>
    <x v="2"/>
    <s v="Apr"/>
    <x v="0"/>
    <x v="0"/>
    <s v="Order assembled"/>
    <x v="1"/>
    <x v="0"/>
    <x v="1"/>
    <n v="201"/>
    <n v="287.43"/>
  </r>
  <r>
    <x v="1"/>
    <x v="2"/>
    <s v="Apr"/>
    <x v="0"/>
    <x v="0"/>
    <s v="Order assembled"/>
    <x v="1"/>
    <x v="0"/>
    <x v="0"/>
    <n v="215"/>
    <n v="307.45"/>
  </r>
  <r>
    <x v="1"/>
    <x v="2"/>
    <s v="Apr"/>
    <x v="0"/>
    <x v="0"/>
    <s v="Order assembled"/>
    <x v="1"/>
    <x v="0"/>
    <x v="0"/>
    <n v="209"/>
    <n v="298.87"/>
  </r>
  <r>
    <x v="3"/>
    <x v="2"/>
    <s v="Apr"/>
    <x v="0"/>
    <x v="0"/>
    <s v="Order assembled"/>
    <x v="1"/>
    <x v="0"/>
    <x v="0"/>
    <n v="203"/>
    <n v="290.28999999999996"/>
  </r>
  <r>
    <x v="1"/>
    <x v="2"/>
    <s v="Aug"/>
    <x v="0"/>
    <x v="0"/>
    <s v="Order assembled"/>
    <x v="1"/>
    <x v="0"/>
    <x v="1"/>
    <n v="158"/>
    <n v="225.94"/>
  </r>
  <r>
    <x v="1"/>
    <x v="2"/>
    <s v="Aug"/>
    <x v="0"/>
    <x v="0"/>
    <s v="Order assembled"/>
    <x v="1"/>
    <x v="0"/>
    <x v="1"/>
    <n v="160"/>
    <n v="228.8"/>
  </r>
  <r>
    <x v="4"/>
    <x v="2"/>
    <s v="Aug"/>
    <x v="0"/>
    <x v="0"/>
    <s v="Order assembled"/>
    <x v="1"/>
    <x v="0"/>
    <x v="1"/>
    <n v="162"/>
    <n v="231.66"/>
  </r>
  <r>
    <x v="0"/>
    <x v="2"/>
    <s v="Aug"/>
    <x v="0"/>
    <x v="0"/>
    <s v="Order assembled"/>
    <x v="1"/>
    <x v="0"/>
    <x v="1"/>
    <n v="159"/>
    <n v="227.37"/>
  </r>
  <r>
    <x v="1"/>
    <x v="2"/>
    <s v="Aug"/>
    <x v="0"/>
    <x v="0"/>
    <s v="Order assembled"/>
    <x v="1"/>
    <x v="0"/>
    <x v="1"/>
    <n v="161"/>
    <n v="230.23000000000002"/>
  </r>
  <r>
    <x v="3"/>
    <x v="2"/>
    <s v="Feb"/>
    <x v="0"/>
    <x v="0"/>
    <s v="Order assembled"/>
    <x v="1"/>
    <x v="0"/>
    <x v="0"/>
    <n v="248"/>
    <n v="354.64"/>
  </r>
  <r>
    <x v="1"/>
    <x v="2"/>
    <s v="Feb"/>
    <x v="0"/>
    <x v="0"/>
    <s v="Order assembled"/>
    <x v="1"/>
    <x v="0"/>
    <x v="0"/>
    <n v="242"/>
    <n v="346.06"/>
  </r>
  <r>
    <x v="2"/>
    <x v="2"/>
    <s v="Feb"/>
    <x v="0"/>
    <x v="0"/>
    <s v="Order assembled"/>
    <x v="1"/>
    <x v="0"/>
    <x v="0"/>
    <n v="236"/>
    <n v="337.48"/>
  </r>
  <r>
    <x v="2"/>
    <x v="2"/>
    <s v="Feb"/>
    <x v="0"/>
    <x v="0"/>
    <s v="Order assembled"/>
    <x v="1"/>
    <x v="0"/>
    <x v="1"/>
    <n v="246"/>
    <n v="351.78"/>
  </r>
  <r>
    <x v="0"/>
    <x v="2"/>
    <s v="Feb"/>
    <x v="0"/>
    <x v="0"/>
    <s v="Order assembled"/>
    <x v="1"/>
    <x v="0"/>
    <x v="1"/>
    <n v="240"/>
    <n v="343.2"/>
  </r>
  <r>
    <x v="2"/>
    <x v="2"/>
    <s v="Feb"/>
    <x v="0"/>
    <x v="0"/>
    <s v="Order assembled"/>
    <x v="1"/>
    <x v="0"/>
    <x v="1"/>
    <n v="234"/>
    <n v="334.62"/>
  </r>
  <r>
    <x v="0"/>
    <x v="2"/>
    <s v="Feb"/>
    <x v="0"/>
    <x v="0"/>
    <s v="Order assembled"/>
    <x v="1"/>
    <x v="0"/>
    <x v="1"/>
    <n v="243"/>
    <n v="347.49"/>
  </r>
  <r>
    <x v="1"/>
    <x v="2"/>
    <s v="Feb"/>
    <x v="0"/>
    <x v="0"/>
    <s v="Order assembled"/>
    <x v="1"/>
    <x v="0"/>
    <x v="1"/>
    <n v="237"/>
    <n v="338.90999999999997"/>
  </r>
  <r>
    <x v="2"/>
    <x v="2"/>
    <s v="Feb"/>
    <x v="0"/>
    <x v="0"/>
    <s v="Order assembled"/>
    <x v="1"/>
    <x v="0"/>
    <x v="0"/>
    <n v="245"/>
    <n v="350.35"/>
  </r>
  <r>
    <x v="1"/>
    <x v="2"/>
    <s v="Feb"/>
    <x v="0"/>
    <x v="0"/>
    <s v="Order assembled"/>
    <x v="1"/>
    <x v="0"/>
    <x v="0"/>
    <n v="239"/>
    <n v="341.77"/>
  </r>
  <r>
    <x v="1"/>
    <x v="2"/>
    <s v="Feb"/>
    <x v="0"/>
    <x v="0"/>
    <s v="Order assembled"/>
    <x v="1"/>
    <x v="0"/>
    <x v="0"/>
    <n v="233"/>
    <n v="333.19"/>
  </r>
  <r>
    <x v="1"/>
    <x v="2"/>
    <s v="Jan"/>
    <x v="0"/>
    <x v="0"/>
    <s v="Order assembled"/>
    <x v="1"/>
    <x v="0"/>
    <x v="0"/>
    <n v="260"/>
    <n v="371.8"/>
  </r>
  <r>
    <x v="2"/>
    <x v="2"/>
    <s v="Jan"/>
    <x v="0"/>
    <x v="0"/>
    <s v="Order assembled"/>
    <x v="1"/>
    <x v="0"/>
    <x v="0"/>
    <n v="254"/>
    <n v="363.22"/>
  </r>
  <r>
    <x v="0"/>
    <x v="2"/>
    <s v="Jan"/>
    <x v="0"/>
    <x v="0"/>
    <s v="Order assembled"/>
    <x v="1"/>
    <x v="0"/>
    <x v="0"/>
    <n v="264"/>
    <n v="526.24"/>
  </r>
  <r>
    <x v="2"/>
    <x v="2"/>
    <s v="Jan"/>
    <x v="0"/>
    <x v="0"/>
    <s v="Order assembled"/>
    <x v="1"/>
    <x v="0"/>
    <x v="1"/>
    <n v="258"/>
    <n v="526.24"/>
  </r>
  <r>
    <x v="1"/>
    <x v="2"/>
    <s v="Jan"/>
    <x v="0"/>
    <x v="0"/>
    <s v="Order assembled"/>
    <x v="1"/>
    <x v="0"/>
    <x v="1"/>
    <n v="252"/>
    <n v="360.36"/>
  </r>
  <r>
    <x v="0"/>
    <x v="2"/>
    <s v="Jan"/>
    <x v="0"/>
    <x v="0"/>
    <s v="Order assembled"/>
    <x v="1"/>
    <x v="0"/>
    <x v="0"/>
    <n v="261"/>
    <n v="373.23"/>
  </r>
  <r>
    <x v="1"/>
    <x v="2"/>
    <s v="Jan"/>
    <x v="0"/>
    <x v="0"/>
    <s v="Order assembled"/>
    <x v="1"/>
    <x v="0"/>
    <x v="1"/>
    <n v="255"/>
    <n v="364.65"/>
  </r>
  <r>
    <x v="0"/>
    <x v="2"/>
    <s v="Jan"/>
    <x v="0"/>
    <x v="0"/>
    <s v="Order assembled"/>
    <x v="1"/>
    <x v="0"/>
    <x v="1"/>
    <n v="249"/>
    <n v="356.07"/>
  </r>
  <r>
    <x v="3"/>
    <x v="2"/>
    <s v="Jan"/>
    <x v="0"/>
    <x v="0"/>
    <s v="Order assembled"/>
    <x v="1"/>
    <x v="0"/>
    <x v="0"/>
    <n v="263"/>
    <n v="376.09000000000003"/>
  </r>
  <r>
    <x v="1"/>
    <x v="2"/>
    <s v="Jan"/>
    <x v="0"/>
    <x v="0"/>
    <s v="Order assembled"/>
    <x v="1"/>
    <x v="0"/>
    <x v="0"/>
    <n v="257"/>
    <n v="367.51"/>
  </r>
  <r>
    <x v="0"/>
    <x v="2"/>
    <s v="Jan"/>
    <x v="0"/>
    <x v="0"/>
    <s v="Order assembled"/>
    <x v="1"/>
    <x v="0"/>
    <x v="0"/>
    <n v="251"/>
    <n v="358.93"/>
  </r>
  <r>
    <x v="4"/>
    <x v="2"/>
    <s v="Jul"/>
    <x v="0"/>
    <x v="0"/>
    <s v="Order assembled"/>
    <x v="1"/>
    <x v="0"/>
    <x v="1"/>
    <n v="164"/>
    <n v="234.51999999999998"/>
  </r>
  <r>
    <x v="1"/>
    <x v="2"/>
    <s v="Jul"/>
    <x v="0"/>
    <x v="0"/>
    <s v="Order assembled"/>
    <x v="1"/>
    <x v="0"/>
    <x v="1"/>
    <n v="166"/>
    <n v="237.38"/>
  </r>
  <r>
    <x v="1"/>
    <x v="2"/>
    <s v="Jul"/>
    <x v="0"/>
    <x v="0"/>
    <s v="Order assembled"/>
    <x v="1"/>
    <x v="0"/>
    <x v="1"/>
    <n v="168"/>
    <n v="240.24"/>
  </r>
  <r>
    <x v="2"/>
    <x v="2"/>
    <s v="Jul"/>
    <x v="0"/>
    <x v="0"/>
    <s v="Order assembled"/>
    <x v="1"/>
    <x v="0"/>
    <x v="1"/>
    <n v="165"/>
    <n v="235.95"/>
  </r>
  <r>
    <x v="1"/>
    <x v="2"/>
    <s v="Jul"/>
    <x v="0"/>
    <x v="0"/>
    <s v="Order assembled"/>
    <x v="1"/>
    <x v="0"/>
    <x v="1"/>
    <n v="163"/>
    <n v="233.09"/>
  </r>
  <r>
    <x v="4"/>
    <x v="2"/>
    <s v="Jul"/>
    <x v="0"/>
    <x v="0"/>
    <s v="Order assembled"/>
    <x v="1"/>
    <x v="0"/>
    <x v="1"/>
    <n v="167"/>
    <n v="238.81"/>
  </r>
  <r>
    <x v="1"/>
    <x v="2"/>
    <s v="Jun"/>
    <x v="0"/>
    <x v="0"/>
    <s v="Order assembled"/>
    <x v="1"/>
    <x v="0"/>
    <x v="0"/>
    <n v="182"/>
    <n v="260.26"/>
  </r>
  <r>
    <x v="1"/>
    <x v="2"/>
    <s v="Jun"/>
    <x v="0"/>
    <x v="0"/>
    <s v="Order assembled"/>
    <x v="1"/>
    <x v="0"/>
    <x v="0"/>
    <n v="176"/>
    <n v="251.68"/>
  </r>
  <r>
    <x v="1"/>
    <x v="2"/>
    <s v="Jun"/>
    <x v="0"/>
    <x v="0"/>
    <s v="Order assembled"/>
    <x v="1"/>
    <x v="0"/>
    <x v="0"/>
    <n v="170"/>
    <n v="243.1"/>
  </r>
  <r>
    <x v="1"/>
    <x v="2"/>
    <s v="Jun"/>
    <x v="0"/>
    <x v="0"/>
    <s v="Order assembled"/>
    <x v="1"/>
    <x v="0"/>
    <x v="1"/>
    <n v="180"/>
    <n v="257.39999999999998"/>
  </r>
  <r>
    <x v="0"/>
    <x v="2"/>
    <s v="Jun"/>
    <x v="0"/>
    <x v="0"/>
    <s v="Order assembled"/>
    <x v="1"/>
    <x v="0"/>
    <x v="1"/>
    <n v="174"/>
    <n v="248.82"/>
  </r>
  <r>
    <x v="0"/>
    <x v="2"/>
    <s v="Jun"/>
    <x v="0"/>
    <x v="0"/>
    <s v="Order assembled"/>
    <x v="1"/>
    <x v="0"/>
    <x v="1"/>
    <n v="183"/>
    <n v="261.69"/>
  </r>
  <r>
    <x v="1"/>
    <x v="2"/>
    <s v="Jun"/>
    <x v="0"/>
    <x v="0"/>
    <s v="Order assembled"/>
    <x v="1"/>
    <x v="0"/>
    <x v="1"/>
    <n v="177"/>
    <n v="253.11"/>
  </r>
  <r>
    <x v="1"/>
    <x v="2"/>
    <s v="Jun"/>
    <x v="0"/>
    <x v="0"/>
    <s v="Order assembled"/>
    <x v="1"/>
    <x v="0"/>
    <x v="1"/>
    <n v="171"/>
    <n v="244.53"/>
  </r>
  <r>
    <x v="3"/>
    <x v="2"/>
    <s v="Jun"/>
    <x v="0"/>
    <x v="0"/>
    <s v="Order assembled"/>
    <x v="1"/>
    <x v="0"/>
    <x v="0"/>
    <n v="179"/>
    <n v="255.97"/>
  </r>
  <r>
    <x v="0"/>
    <x v="2"/>
    <s v="Jun"/>
    <x v="0"/>
    <x v="0"/>
    <s v="Order assembled"/>
    <x v="1"/>
    <x v="0"/>
    <x v="0"/>
    <n v="173"/>
    <n v="247.39"/>
  </r>
  <r>
    <x v="0"/>
    <x v="2"/>
    <s v="Mar"/>
    <x v="0"/>
    <x v="0"/>
    <s v="Order assembled"/>
    <x v="1"/>
    <x v="0"/>
    <x v="0"/>
    <n v="230"/>
    <n v="328.9"/>
  </r>
  <r>
    <x v="1"/>
    <x v="2"/>
    <s v="Mar"/>
    <x v="0"/>
    <x v="0"/>
    <s v="Order assembled"/>
    <x v="1"/>
    <x v="0"/>
    <x v="0"/>
    <n v="224"/>
    <n v="320.32"/>
  </r>
  <r>
    <x v="3"/>
    <x v="2"/>
    <s v="Mar"/>
    <x v="0"/>
    <x v="0"/>
    <s v="Order assembled"/>
    <x v="1"/>
    <x v="0"/>
    <x v="0"/>
    <n v="218"/>
    <n v="311.74"/>
  </r>
  <r>
    <x v="1"/>
    <x v="2"/>
    <s v="Mar"/>
    <x v="0"/>
    <x v="0"/>
    <s v="Order assembled"/>
    <x v="1"/>
    <x v="0"/>
    <x v="1"/>
    <n v="228"/>
    <n v="326.03999999999996"/>
  </r>
  <r>
    <x v="1"/>
    <x v="2"/>
    <s v="Mar"/>
    <x v="0"/>
    <x v="0"/>
    <s v="Order assembled"/>
    <x v="1"/>
    <x v="0"/>
    <x v="1"/>
    <n v="222"/>
    <n v="317.45999999999998"/>
  </r>
  <r>
    <x v="3"/>
    <x v="2"/>
    <s v="Mar"/>
    <x v="0"/>
    <x v="0"/>
    <s v="Order assembled"/>
    <x v="1"/>
    <x v="0"/>
    <x v="1"/>
    <n v="231"/>
    <n v="330.33"/>
  </r>
  <r>
    <x v="2"/>
    <x v="2"/>
    <s v="Mar"/>
    <x v="0"/>
    <x v="0"/>
    <s v="Order assembled"/>
    <x v="1"/>
    <x v="0"/>
    <x v="1"/>
    <n v="225"/>
    <n v="321.75"/>
  </r>
  <r>
    <x v="4"/>
    <x v="2"/>
    <s v="Mar"/>
    <x v="0"/>
    <x v="0"/>
    <s v="Order assembled"/>
    <x v="1"/>
    <x v="0"/>
    <x v="1"/>
    <n v="219"/>
    <n v="526.24"/>
  </r>
  <r>
    <x v="0"/>
    <x v="2"/>
    <s v="Mar"/>
    <x v="0"/>
    <x v="0"/>
    <s v="Order assembled"/>
    <x v="1"/>
    <x v="0"/>
    <x v="0"/>
    <n v="227"/>
    <n v="324.61"/>
  </r>
  <r>
    <x v="0"/>
    <x v="2"/>
    <s v="Mar"/>
    <x v="0"/>
    <x v="0"/>
    <s v="Order assembled"/>
    <x v="1"/>
    <x v="0"/>
    <x v="0"/>
    <n v="221"/>
    <n v="316.02999999999997"/>
  </r>
  <r>
    <x v="0"/>
    <x v="2"/>
    <s v="May"/>
    <x v="0"/>
    <x v="0"/>
    <s v="Order assembled"/>
    <x v="1"/>
    <x v="0"/>
    <x v="0"/>
    <n v="200"/>
    <n v="286"/>
  </r>
  <r>
    <x v="1"/>
    <x v="2"/>
    <s v="May"/>
    <x v="0"/>
    <x v="0"/>
    <s v="Order assembled"/>
    <x v="1"/>
    <x v="0"/>
    <x v="0"/>
    <n v="194"/>
    <n v="277.42"/>
  </r>
  <r>
    <x v="1"/>
    <x v="2"/>
    <s v="May"/>
    <x v="0"/>
    <x v="0"/>
    <s v="Order assembled"/>
    <x v="1"/>
    <x v="0"/>
    <x v="0"/>
    <n v="188"/>
    <n v="268.84000000000003"/>
  </r>
  <r>
    <x v="1"/>
    <x v="2"/>
    <s v="May"/>
    <x v="0"/>
    <x v="0"/>
    <s v="Order assembled"/>
    <x v="1"/>
    <x v="0"/>
    <x v="1"/>
    <n v="198"/>
    <n v="283.14"/>
  </r>
  <r>
    <x v="1"/>
    <x v="2"/>
    <s v="May"/>
    <x v="0"/>
    <x v="0"/>
    <s v="Order assembled"/>
    <x v="1"/>
    <x v="0"/>
    <x v="1"/>
    <n v="192"/>
    <n v="274.56"/>
  </r>
  <r>
    <x v="1"/>
    <x v="2"/>
    <s v="May"/>
    <x v="0"/>
    <x v="0"/>
    <s v="Order assembled"/>
    <x v="1"/>
    <x v="0"/>
    <x v="1"/>
    <n v="186"/>
    <n v="265.98"/>
  </r>
  <r>
    <x v="0"/>
    <x v="2"/>
    <s v="May"/>
    <x v="0"/>
    <x v="0"/>
    <s v="Order assembled"/>
    <x v="1"/>
    <x v="0"/>
    <x v="1"/>
    <n v="195"/>
    <n v="278.85000000000002"/>
  </r>
  <r>
    <x v="2"/>
    <x v="2"/>
    <s v="May"/>
    <x v="0"/>
    <x v="0"/>
    <s v="Order assembled"/>
    <x v="1"/>
    <x v="0"/>
    <x v="1"/>
    <n v="189"/>
    <n v="270.27"/>
  </r>
  <r>
    <x v="2"/>
    <x v="2"/>
    <s v="May"/>
    <x v="0"/>
    <x v="0"/>
    <s v="Order assembled"/>
    <x v="1"/>
    <x v="0"/>
    <x v="0"/>
    <n v="197"/>
    <n v="281.70999999999998"/>
  </r>
  <r>
    <x v="2"/>
    <x v="2"/>
    <s v="May"/>
    <x v="0"/>
    <x v="0"/>
    <s v="Order assembled"/>
    <x v="1"/>
    <x v="0"/>
    <x v="0"/>
    <n v="191"/>
    <n v="273.13"/>
  </r>
  <r>
    <x v="2"/>
    <x v="2"/>
    <s v="May"/>
    <x v="0"/>
    <x v="0"/>
    <s v="Order assembled"/>
    <x v="1"/>
    <x v="0"/>
    <x v="0"/>
    <n v="185"/>
    <n v="264.55"/>
  </r>
  <r>
    <x v="0"/>
    <x v="2"/>
    <s v="Sep"/>
    <x v="0"/>
    <x v="0"/>
    <s v="Order assembled"/>
    <x v="1"/>
    <x v="0"/>
    <x v="1"/>
    <n v="154"/>
    <n v="220.22"/>
  </r>
  <r>
    <x v="1"/>
    <x v="2"/>
    <s v="Sep"/>
    <x v="0"/>
    <x v="0"/>
    <s v="Order assembled"/>
    <x v="1"/>
    <x v="0"/>
    <x v="1"/>
    <n v="156"/>
    <n v="223.07999999999998"/>
  </r>
  <r>
    <x v="1"/>
    <x v="2"/>
    <s v="Sep"/>
    <x v="0"/>
    <x v="0"/>
    <s v="Order assembled"/>
    <x v="1"/>
    <x v="0"/>
    <x v="1"/>
    <n v="153"/>
    <n v="218.79"/>
  </r>
  <r>
    <x v="0"/>
    <x v="2"/>
    <s v="Sep"/>
    <x v="0"/>
    <x v="0"/>
    <s v="Order assembled"/>
    <x v="1"/>
    <x v="0"/>
    <x v="1"/>
    <n v="157"/>
    <n v="224.51"/>
  </r>
  <r>
    <x v="3"/>
    <x v="2"/>
    <s v="Sep"/>
    <x v="0"/>
    <x v="0"/>
    <s v="Order assembled"/>
    <x v="1"/>
    <x v="0"/>
    <x v="1"/>
    <n v="155"/>
    <n v="221.65"/>
  </r>
  <r>
    <x v="0"/>
    <x v="2"/>
    <s v="Sep"/>
    <x v="0"/>
    <x v="0"/>
    <s v="Order assembled"/>
    <x v="1"/>
    <x v="0"/>
    <x v="0"/>
    <n v="341"/>
    <n v="487.63"/>
  </r>
  <r>
    <x v="0"/>
    <x v="2"/>
    <s v="Aug"/>
    <x v="1"/>
    <x v="0"/>
    <s v="Order assembled"/>
    <x v="1"/>
    <x v="0"/>
    <x v="0"/>
    <n v="254"/>
    <n v="363.22"/>
  </r>
  <r>
    <x v="1"/>
    <x v="2"/>
    <s v="Aug"/>
    <x v="1"/>
    <x v="0"/>
    <s v="Order assembled"/>
    <x v="1"/>
    <x v="0"/>
    <x v="0"/>
    <n v="256"/>
    <n v="366.08"/>
  </r>
  <r>
    <x v="1"/>
    <x v="2"/>
    <s v="Aug"/>
    <x v="1"/>
    <x v="0"/>
    <s v="Order assembled"/>
    <x v="1"/>
    <x v="0"/>
    <x v="0"/>
    <n v="961"/>
    <n v="1374.23"/>
  </r>
  <r>
    <x v="1"/>
    <x v="2"/>
    <s v="Aug"/>
    <x v="1"/>
    <x v="0"/>
    <s v="Order assembled"/>
    <x v="1"/>
    <x v="0"/>
    <x v="0"/>
    <n v="255"/>
    <n v="364.65"/>
  </r>
  <r>
    <x v="2"/>
    <x v="2"/>
    <s v="Aug"/>
    <x v="1"/>
    <x v="0"/>
    <s v="Order assembled"/>
    <x v="1"/>
    <x v="0"/>
    <x v="0"/>
    <n v="253"/>
    <n v="361.78999999999996"/>
  </r>
  <r>
    <x v="2"/>
    <x v="2"/>
    <s v="Aug"/>
    <x v="1"/>
    <x v="0"/>
    <s v="Order assembled"/>
    <x v="1"/>
    <x v="0"/>
    <x v="0"/>
    <n v="251"/>
    <n v="358.93"/>
  </r>
  <r>
    <x v="1"/>
    <x v="2"/>
    <s v="Jul"/>
    <x v="1"/>
    <x v="0"/>
    <s v="Order assembled"/>
    <x v="1"/>
    <x v="0"/>
    <x v="0"/>
    <n v="260"/>
    <n v="371.8"/>
  </r>
  <r>
    <x v="1"/>
    <x v="2"/>
    <s v="Jul"/>
    <x v="1"/>
    <x v="0"/>
    <s v="Order assembled"/>
    <x v="1"/>
    <x v="0"/>
    <x v="0"/>
    <n v="960"/>
    <n v="1372.8"/>
  </r>
  <r>
    <x v="3"/>
    <x v="2"/>
    <s v="Jul"/>
    <x v="1"/>
    <x v="0"/>
    <s v="Order assembled"/>
    <x v="1"/>
    <x v="0"/>
    <x v="0"/>
    <n v="261"/>
    <n v="373.23"/>
  </r>
  <r>
    <x v="1"/>
    <x v="2"/>
    <s v="Jul"/>
    <x v="1"/>
    <x v="0"/>
    <s v="Order assembled"/>
    <x v="1"/>
    <x v="0"/>
    <x v="0"/>
    <n v="259"/>
    <n v="370.37"/>
  </r>
  <r>
    <x v="1"/>
    <x v="2"/>
    <s v="Jul"/>
    <x v="1"/>
    <x v="0"/>
    <s v="Order assembled"/>
    <x v="1"/>
    <x v="0"/>
    <x v="0"/>
    <n v="257"/>
    <n v="367.51"/>
  </r>
  <r>
    <x v="0"/>
    <x v="2"/>
    <s v="Sep"/>
    <x v="1"/>
    <x v="0"/>
    <s v="Order assembled"/>
    <x v="1"/>
    <x v="0"/>
    <x v="0"/>
    <n v="248"/>
    <n v="354.64"/>
  </r>
  <r>
    <x v="2"/>
    <x v="2"/>
    <s v="Sep"/>
    <x v="1"/>
    <x v="0"/>
    <s v="Order assembled"/>
    <x v="1"/>
    <x v="0"/>
    <x v="0"/>
    <n v="250"/>
    <n v="526.24"/>
  </r>
  <r>
    <x v="1"/>
    <x v="2"/>
    <s v="Sep"/>
    <x v="1"/>
    <x v="0"/>
    <s v="Order assembled"/>
    <x v="1"/>
    <x v="0"/>
    <x v="0"/>
    <n v="249"/>
    <n v="356.07"/>
  </r>
  <r>
    <x v="0"/>
    <x v="2"/>
    <s v="Sep"/>
    <x v="1"/>
    <x v="0"/>
    <s v="Order assembled"/>
    <x v="1"/>
    <x v="0"/>
    <x v="0"/>
    <n v="247"/>
    <n v="353.21"/>
  </r>
  <r>
    <x v="0"/>
    <x v="2"/>
    <s v="Apr"/>
    <x v="0"/>
    <x v="0"/>
    <s v="Order assembled"/>
    <x v="0"/>
    <x v="0"/>
    <x v="1"/>
    <n v="356"/>
    <n v="484.15999999999997"/>
  </r>
  <r>
    <x v="1"/>
    <x v="2"/>
    <s v="Apr"/>
    <x v="0"/>
    <x v="0"/>
    <s v="Order assembled"/>
    <x v="0"/>
    <x v="0"/>
    <x v="1"/>
    <n v="152"/>
    <n v="217.36"/>
  </r>
  <r>
    <x v="2"/>
    <x v="2"/>
    <s v="Apr"/>
    <x v="0"/>
    <x v="1"/>
    <s v="Order assembled"/>
    <x v="0"/>
    <x v="0"/>
    <x v="1"/>
    <n v="352"/>
    <n v="503.36"/>
  </r>
  <r>
    <x v="0"/>
    <x v="2"/>
    <s v="Apr"/>
    <x v="0"/>
    <x v="1"/>
    <s v="Order assembled"/>
    <x v="0"/>
    <x v="0"/>
    <x v="1"/>
    <n v="154"/>
    <n v="220.22"/>
  </r>
  <r>
    <x v="4"/>
    <x v="2"/>
    <s v="Apr"/>
    <x v="0"/>
    <x v="1"/>
    <s v="Order assembled"/>
    <x v="0"/>
    <x v="0"/>
    <x v="1"/>
    <n v="698"/>
    <n v="998.14"/>
  </r>
  <r>
    <x v="2"/>
    <x v="2"/>
    <s v="Apr"/>
    <x v="0"/>
    <x v="1"/>
    <s v="Order assembled"/>
    <x v="0"/>
    <x v="0"/>
    <x v="1"/>
    <n v="731"/>
    <n v="1045.33"/>
  </r>
  <r>
    <x v="2"/>
    <x v="2"/>
    <s v="Apr"/>
    <x v="0"/>
    <x v="1"/>
    <s v="Order assembled"/>
    <x v="0"/>
    <x v="0"/>
    <x v="1"/>
    <n v="771"/>
    <n v="526.24"/>
  </r>
  <r>
    <x v="2"/>
    <x v="2"/>
    <s v="Apr"/>
    <x v="0"/>
    <x v="1"/>
    <s v="Order assembled"/>
    <x v="0"/>
    <x v="0"/>
    <x v="1"/>
    <n v="355"/>
    <n v="507.65"/>
  </r>
  <r>
    <x v="2"/>
    <x v="2"/>
    <s v="Apr"/>
    <x v="0"/>
    <x v="1"/>
    <s v="Order assembled"/>
    <x v="0"/>
    <x v="0"/>
    <x v="1"/>
    <n v="157"/>
    <n v="224.51"/>
  </r>
  <r>
    <x v="1"/>
    <x v="2"/>
    <s v="Apr"/>
    <x v="0"/>
    <x v="1"/>
    <s v="Order assembled"/>
    <x v="0"/>
    <x v="0"/>
    <x v="1"/>
    <n v="353"/>
    <n v="504.78999999999996"/>
  </r>
  <r>
    <x v="1"/>
    <x v="2"/>
    <s v="Apr"/>
    <x v="0"/>
    <x v="1"/>
    <s v="Order assembled"/>
    <x v="0"/>
    <x v="0"/>
    <x v="1"/>
    <n v="155"/>
    <n v="221.65"/>
  </r>
  <r>
    <x v="1"/>
    <x v="2"/>
    <s v="Aug"/>
    <x v="0"/>
    <x v="1"/>
    <s v="Order assembled"/>
    <x v="0"/>
    <x v="0"/>
    <x v="1"/>
    <n v="332"/>
    <n v="451.52"/>
  </r>
  <r>
    <x v="1"/>
    <x v="2"/>
    <s v="Aug"/>
    <x v="0"/>
    <x v="1"/>
    <s v="Order assembled"/>
    <x v="0"/>
    <x v="0"/>
    <x v="1"/>
    <n v="134"/>
    <n v="191.62"/>
  </r>
  <r>
    <x v="0"/>
    <x v="2"/>
    <s v="Aug"/>
    <x v="0"/>
    <x v="1"/>
    <s v="Order assembled"/>
    <x v="0"/>
    <x v="0"/>
    <x v="1"/>
    <n v="334"/>
    <n v="477.62"/>
  </r>
  <r>
    <x v="1"/>
    <x v="2"/>
    <s v="Aug"/>
    <x v="0"/>
    <x v="1"/>
    <s v="Order assembled"/>
    <x v="0"/>
    <x v="0"/>
    <x v="1"/>
    <n v="702"/>
    <n v="1003.86"/>
  </r>
  <r>
    <x v="0"/>
    <x v="2"/>
    <s v="Aug"/>
    <x v="0"/>
    <x v="1"/>
    <s v="Order assembled"/>
    <x v="0"/>
    <x v="0"/>
    <x v="1"/>
    <n v="735"/>
    <n v="1051.05"/>
  </r>
  <r>
    <x v="1"/>
    <x v="2"/>
    <s v="Aug"/>
    <x v="0"/>
    <x v="1"/>
    <s v="Order assembled"/>
    <x v="0"/>
    <x v="0"/>
    <x v="1"/>
    <n v="333"/>
    <n v="526.24"/>
  </r>
  <r>
    <x v="4"/>
    <x v="2"/>
    <s v="Aug"/>
    <x v="0"/>
    <x v="1"/>
    <s v="Order assembled"/>
    <x v="0"/>
    <x v="0"/>
    <x v="1"/>
    <n v="774"/>
    <n v="526.24"/>
  </r>
  <r>
    <x v="1"/>
    <x v="2"/>
    <s v="Aug"/>
    <x v="0"/>
    <x v="1"/>
    <s v="Order assembled"/>
    <x v="0"/>
    <x v="0"/>
    <x v="1"/>
    <n v="331"/>
    <n v="473.33"/>
  </r>
  <r>
    <x v="1"/>
    <x v="2"/>
    <s v="Aug"/>
    <x v="0"/>
    <x v="1"/>
    <s v="Order assembled"/>
    <x v="0"/>
    <x v="0"/>
    <x v="1"/>
    <n v="133"/>
    <n v="190.19"/>
  </r>
  <r>
    <x v="3"/>
    <x v="2"/>
    <s v="Aug"/>
    <x v="0"/>
    <x v="1"/>
    <s v="Order assembled"/>
    <x v="0"/>
    <x v="0"/>
    <x v="1"/>
    <n v="335"/>
    <n v="479.05"/>
  </r>
  <r>
    <x v="1"/>
    <x v="2"/>
    <s v="Aug"/>
    <x v="0"/>
    <x v="1"/>
    <s v="Order assembled"/>
    <x v="0"/>
    <x v="0"/>
    <x v="1"/>
    <n v="131"/>
    <n v="187.32999999999998"/>
  </r>
  <r>
    <x v="3"/>
    <x v="2"/>
    <s v="Dec"/>
    <x v="0"/>
    <x v="1"/>
    <s v="Order assembled"/>
    <x v="0"/>
    <x v="0"/>
    <x v="1"/>
    <n v="140"/>
    <n v="200.2"/>
  </r>
  <r>
    <x v="1"/>
    <x v="2"/>
    <s v="Dec"/>
    <x v="0"/>
    <x v="1"/>
    <s v="Order assembled"/>
    <x v="0"/>
    <x v="0"/>
    <x v="1"/>
    <n v="356"/>
    <n v="509.08"/>
  </r>
  <r>
    <x v="1"/>
    <x v="2"/>
    <s v="Dec"/>
    <x v="0"/>
    <x v="1"/>
    <s v="Order assembled"/>
    <x v="0"/>
    <x v="0"/>
    <x v="1"/>
    <n v="310"/>
    <n v="443.3"/>
  </r>
  <r>
    <x v="0"/>
    <x v="2"/>
    <s v="Dec"/>
    <x v="0"/>
    <x v="1"/>
    <s v="Order assembled"/>
    <x v="0"/>
    <x v="0"/>
    <x v="1"/>
    <n v="358"/>
    <n v="511.94"/>
  </r>
  <r>
    <x v="4"/>
    <x v="2"/>
    <s v="Dec"/>
    <x v="0"/>
    <x v="1"/>
    <s v="Order assembled"/>
    <x v="0"/>
    <x v="0"/>
    <x v="1"/>
    <n v="138"/>
    <n v="197.34"/>
  </r>
  <r>
    <x v="2"/>
    <x v="2"/>
    <s v="Dec"/>
    <x v="0"/>
    <x v="1"/>
    <s v="Order assembled"/>
    <x v="0"/>
    <x v="0"/>
    <x v="1"/>
    <n v="705"/>
    <n v="1008.15"/>
  </r>
  <r>
    <x v="0"/>
    <x v="2"/>
    <s v="Dec"/>
    <x v="0"/>
    <x v="1"/>
    <s v="Order assembled"/>
    <x v="0"/>
    <x v="0"/>
    <x v="1"/>
    <n v="738"/>
    <n v="1055.3399999999999"/>
  </r>
  <r>
    <x v="0"/>
    <x v="2"/>
    <s v="Dec"/>
    <x v="0"/>
    <x v="1"/>
    <s v="Order assembled"/>
    <x v="0"/>
    <x v="0"/>
    <x v="1"/>
    <n v="141"/>
    <n v="201.63"/>
  </r>
  <r>
    <x v="2"/>
    <x v="2"/>
    <s v="Dec"/>
    <x v="0"/>
    <x v="1"/>
    <s v="Order assembled"/>
    <x v="0"/>
    <x v="0"/>
    <x v="1"/>
    <n v="309"/>
    <n v="526.24"/>
  </r>
  <r>
    <x v="4"/>
    <x v="2"/>
    <s v="Dec"/>
    <x v="0"/>
    <x v="1"/>
    <s v="Order assembled"/>
    <x v="0"/>
    <x v="0"/>
    <x v="1"/>
    <n v="778"/>
    <n v="526.24"/>
  </r>
  <r>
    <x v="0"/>
    <x v="2"/>
    <s v="Dec"/>
    <x v="0"/>
    <x v="1"/>
    <s v="Order assembled"/>
    <x v="0"/>
    <x v="0"/>
    <x v="1"/>
    <n v="139"/>
    <n v="198.76999999999998"/>
  </r>
  <r>
    <x v="1"/>
    <x v="2"/>
    <s v="Dec"/>
    <x v="0"/>
    <x v="1"/>
    <s v="Order assembled"/>
    <x v="0"/>
    <x v="0"/>
    <x v="1"/>
    <n v="313"/>
    <n v="447.59000000000003"/>
  </r>
  <r>
    <x v="1"/>
    <x v="2"/>
    <s v="Dec"/>
    <x v="0"/>
    <x v="1"/>
    <s v="Order assembled"/>
    <x v="0"/>
    <x v="0"/>
    <x v="1"/>
    <n v="137"/>
    <n v="195.91"/>
  </r>
  <r>
    <x v="0"/>
    <x v="2"/>
    <s v="Dec"/>
    <x v="0"/>
    <x v="1"/>
    <s v="Order assembled"/>
    <x v="0"/>
    <x v="0"/>
    <x v="1"/>
    <n v="311"/>
    <n v="444.73"/>
  </r>
  <r>
    <x v="3"/>
    <x v="2"/>
    <s v="Dec"/>
    <x v="0"/>
    <x v="1"/>
    <s v="Order assembled"/>
    <x v="0"/>
    <x v="0"/>
    <x v="1"/>
    <n v="747"/>
    <n v="1068.21"/>
  </r>
  <r>
    <x v="0"/>
    <x v="2"/>
    <s v="Feb"/>
    <x v="0"/>
    <x v="1"/>
    <s v="Order assembled"/>
    <x v="0"/>
    <x v="0"/>
    <x v="1"/>
    <n v="362"/>
    <n v="492.32"/>
  </r>
  <r>
    <x v="1"/>
    <x v="2"/>
    <s v="Feb"/>
    <x v="0"/>
    <x v="1"/>
    <s v="Order assembled"/>
    <x v="0"/>
    <x v="0"/>
    <x v="1"/>
    <n v="164"/>
    <n v="234.51999999999998"/>
  </r>
  <r>
    <x v="2"/>
    <x v="2"/>
    <s v="Feb"/>
    <x v="0"/>
    <x v="1"/>
    <s v="Order assembled"/>
    <x v="0"/>
    <x v="0"/>
    <x v="1"/>
    <n v="364"/>
    <n v="520.52"/>
  </r>
  <r>
    <x v="0"/>
    <x v="2"/>
    <s v="Feb"/>
    <x v="0"/>
    <x v="1"/>
    <s v="Order assembled"/>
    <x v="0"/>
    <x v="0"/>
    <x v="1"/>
    <n v="166"/>
    <n v="237.38"/>
  </r>
  <r>
    <x v="0"/>
    <x v="2"/>
    <s v="Feb"/>
    <x v="0"/>
    <x v="1"/>
    <s v="Order assembled"/>
    <x v="0"/>
    <x v="0"/>
    <x v="1"/>
    <n v="696"/>
    <n v="995.28"/>
  </r>
  <r>
    <x v="2"/>
    <x v="2"/>
    <s v="Feb"/>
    <x v="0"/>
    <x v="1"/>
    <s v="Order assembled"/>
    <x v="0"/>
    <x v="0"/>
    <x v="1"/>
    <n v="363"/>
    <n v="519.09"/>
  </r>
  <r>
    <x v="0"/>
    <x v="2"/>
    <s v="Feb"/>
    <x v="0"/>
    <x v="1"/>
    <s v="Order assembled"/>
    <x v="0"/>
    <x v="0"/>
    <x v="1"/>
    <n v="769"/>
    <n v="526.24"/>
  </r>
  <r>
    <x v="0"/>
    <x v="2"/>
    <s v="Feb"/>
    <x v="0"/>
    <x v="1"/>
    <s v="Order assembled"/>
    <x v="0"/>
    <x v="0"/>
    <x v="1"/>
    <n v="367"/>
    <n v="524.80999999999995"/>
  </r>
  <r>
    <x v="2"/>
    <x v="2"/>
    <s v="Feb"/>
    <x v="0"/>
    <x v="1"/>
    <s v="Order assembled"/>
    <x v="0"/>
    <x v="0"/>
    <x v="1"/>
    <n v="163"/>
    <n v="233.09"/>
  </r>
  <r>
    <x v="1"/>
    <x v="2"/>
    <s v="Feb"/>
    <x v="0"/>
    <x v="1"/>
    <s v="Order assembled"/>
    <x v="0"/>
    <x v="0"/>
    <x v="1"/>
    <n v="365"/>
    <n v="521.95000000000005"/>
  </r>
  <r>
    <x v="2"/>
    <x v="2"/>
    <s v="Feb"/>
    <x v="0"/>
    <x v="1"/>
    <s v="Order assembled"/>
    <x v="0"/>
    <x v="0"/>
    <x v="1"/>
    <n v="167"/>
    <n v="238.81"/>
  </r>
  <r>
    <x v="0"/>
    <x v="2"/>
    <s v="Jan"/>
    <x v="0"/>
    <x v="1"/>
    <s v="Order assembled"/>
    <x v="0"/>
    <x v="0"/>
    <x v="1"/>
    <n v="368"/>
    <n v="500.48"/>
  </r>
  <r>
    <x v="1"/>
    <x v="2"/>
    <s v="Jan"/>
    <x v="0"/>
    <x v="1"/>
    <s v="Order assembled"/>
    <x v="0"/>
    <x v="0"/>
    <x v="1"/>
    <n v="170"/>
    <n v="243.1"/>
  </r>
  <r>
    <x v="1"/>
    <x v="2"/>
    <s v="Jan"/>
    <x v="0"/>
    <x v="1"/>
    <s v="Order assembled"/>
    <x v="0"/>
    <x v="0"/>
    <x v="1"/>
    <n v="370"/>
    <n v="529.1"/>
  </r>
  <r>
    <x v="0"/>
    <x v="2"/>
    <s v="Jan"/>
    <x v="0"/>
    <x v="1"/>
    <s v="Order assembled"/>
    <x v="0"/>
    <x v="0"/>
    <x v="1"/>
    <n v="172"/>
    <n v="245.95999999999998"/>
  </r>
  <r>
    <x v="1"/>
    <x v="2"/>
    <s v="Jan"/>
    <x v="0"/>
    <x v="1"/>
    <s v="Order assembled"/>
    <x v="0"/>
    <x v="0"/>
    <x v="1"/>
    <n v="695"/>
    <n v="993.85"/>
  </r>
  <r>
    <x v="0"/>
    <x v="2"/>
    <s v="Jan"/>
    <x v="0"/>
    <x v="1"/>
    <s v="Order assembled"/>
    <x v="0"/>
    <x v="0"/>
    <x v="1"/>
    <n v="729"/>
    <n v="1042.47"/>
  </r>
  <r>
    <x v="0"/>
    <x v="2"/>
    <s v="Jan"/>
    <x v="0"/>
    <x v="1"/>
    <s v="Order assembled"/>
    <x v="0"/>
    <x v="0"/>
    <x v="1"/>
    <n v="369"/>
    <n v="527.66999999999996"/>
  </r>
  <r>
    <x v="2"/>
    <x v="2"/>
    <s v="Jan"/>
    <x v="0"/>
    <x v="1"/>
    <s v="Order assembled"/>
    <x v="0"/>
    <x v="0"/>
    <x v="1"/>
    <n v="768"/>
    <n v="526.24"/>
  </r>
  <r>
    <x v="1"/>
    <x v="2"/>
    <s v="Jan"/>
    <x v="0"/>
    <x v="1"/>
    <s v="Order assembled"/>
    <x v="0"/>
    <x v="0"/>
    <x v="1"/>
    <n v="169"/>
    <n v="241.67000000000002"/>
  </r>
  <r>
    <x v="1"/>
    <x v="2"/>
    <s v="Jan"/>
    <x v="0"/>
    <x v="1"/>
    <s v="Order assembled"/>
    <x v="0"/>
    <x v="0"/>
    <x v="1"/>
    <n v="371"/>
    <n v="530.53"/>
  </r>
  <r>
    <x v="0"/>
    <x v="2"/>
    <s v="Jan"/>
    <x v="0"/>
    <x v="1"/>
    <s v="Order assembled"/>
    <x v="0"/>
    <x v="0"/>
    <x v="1"/>
    <n v="173"/>
    <n v="247.39"/>
  </r>
  <r>
    <x v="0"/>
    <x v="2"/>
    <s v="Jul"/>
    <x v="0"/>
    <x v="1"/>
    <s v="Order assembled"/>
    <x v="0"/>
    <x v="0"/>
    <x v="1"/>
    <n v="338"/>
    <n v="459.68"/>
  </r>
  <r>
    <x v="4"/>
    <x v="2"/>
    <s v="Jul"/>
    <x v="0"/>
    <x v="1"/>
    <s v="Order assembled"/>
    <x v="0"/>
    <x v="0"/>
    <x v="1"/>
    <n v="140"/>
    <n v="200.2"/>
  </r>
  <r>
    <x v="1"/>
    <x v="2"/>
    <s v="Jul"/>
    <x v="0"/>
    <x v="1"/>
    <s v="Order assembled"/>
    <x v="0"/>
    <x v="0"/>
    <x v="1"/>
    <n v="340"/>
    <n v="486.2"/>
  </r>
  <r>
    <x v="1"/>
    <x v="2"/>
    <s v="Jul"/>
    <x v="0"/>
    <x v="1"/>
    <s v="Order assembled"/>
    <x v="0"/>
    <x v="0"/>
    <x v="1"/>
    <n v="136"/>
    <n v="194.48"/>
  </r>
  <r>
    <x v="0"/>
    <x v="2"/>
    <s v="Jul"/>
    <x v="0"/>
    <x v="1"/>
    <s v="Order assembled"/>
    <x v="0"/>
    <x v="0"/>
    <x v="1"/>
    <n v="701"/>
    <n v="1002.4300000000001"/>
  </r>
  <r>
    <x v="2"/>
    <x v="2"/>
    <s v="Jul"/>
    <x v="0"/>
    <x v="1"/>
    <s v="Order assembled"/>
    <x v="0"/>
    <x v="0"/>
    <x v="1"/>
    <n v="734"/>
    <n v="1049.6199999999999"/>
  </r>
  <r>
    <x v="0"/>
    <x v="2"/>
    <s v="Jul"/>
    <x v="0"/>
    <x v="1"/>
    <s v="Order assembled"/>
    <x v="0"/>
    <x v="0"/>
    <x v="1"/>
    <n v="339"/>
    <n v="526.24"/>
  </r>
  <r>
    <x v="1"/>
    <x v="2"/>
    <s v="Jul"/>
    <x v="0"/>
    <x v="1"/>
    <s v="Order assembled"/>
    <x v="0"/>
    <x v="0"/>
    <x v="1"/>
    <n v="773"/>
    <n v="526.24"/>
  </r>
  <r>
    <x v="0"/>
    <x v="2"/>
    <s v="Jul"/>
    <x v="0"/>
    <x v="1"/>
    <s v="Order assembled"/>
    <x v="0"/>
    <x v="0"/>
    <x v="1"/>
    <n v="337"/>
    <n v="481.90999999999997"/>
  </r>
  <r>
    <x v="1"/>
    <x v="2"/>
    <s v="Jul"/>
    <x v="0"/>
    <x v="1"/>
    <s v="Order assembled"/>
    <x v="0"/>
    <x v="0"/>
    <x v="1"/>
    <n v="139"/>
    <n v="198.76999999999998"/>
  </r>
  <r>
    <x v="4"/>
    <x v="2"/>
    <s v="Jul"/>
    <x v="0"/>
    <x v="1"/>
    <s v="Order assembled"/>
    <x v="0"/>
    <x v="0"/>
    <x v="1"/>
    <n v="137"/>
    <n v="195.91"/>
  </r>
  <r>
    <x v="4"/>
    <x v="2"/>
    <s v="Jun"/>
    <x v="0"/>
    <x v="1"/>
    <s v="Order assembled"/>
    <x v="0"/>
    <x v="0"/>
    <x v="1"/>
    <n v="344"/>
    <n v="467.84"/>
  </r>
  <r>
    <x v="0"/>
    <x v="2"/>
    <s v="Jun"/>
    <x v="0"/>
    <x v="1"/>
    <s v="Order assembled"/>
    <x v="0"/>
    <x v="0"/>
    <x v="1"/>
    <n v="146"/>
    <n v="208.78"/>
  </r>
  <r>
    <x v="1"/>
    <x v="2"/>
    <s v="Jun"/>
    <x v="0"/>
    <x v="1"/>
    <s v="Order assembled"/>
    <x v="0"/>
    <x v="0"/>
    <x v="1"/>
    <n v="142"/>
    <n v="203.06"/>
  </r>
  <r>
    <x v="0"/>
    <x v="2"/>
    <s v="Jun"/>
    <x v="0"/>
    <x v="1"/>
    <s v="Order assembled"/>
    <x v="0"/>
    <x v="0"/>
    <x v="1"/>
    <n v="700"/>
    <n v="1001"/>
  </r>
  <r>
    <x v="1"/>
    <x v="2"/>
    <s v="Jun"/>
    <x v="0"/>
    <x v="1"/>
    <s v="Order assembled"/>
    <x v="0"/>
    <x v="0"/>
    <x v="1"/>
    <n v="733"/>
    <n v="1048.19"/>
  </r>
  <r>
    <x v="1"/>
    <x v="2"/>
    <s v="Jun"/>
    <x v="0"/>
    <x v="1"/>
    <s v="Order assembled"/>
    <x v="0"/>
    <x v="0"/>
    <x v="1"/>
    <n v="345"/>
    <n v="526.24"/>
  </r>
  <r>
    <x v="1"/>
    <x v="2"/>
    <s v="Jun"/>
    <x v="0"/>
    <x v="1"/>
    <s v="Order assembled"/>
    <x v="0"/>
    <x v="0"/>
    <x v="1"/>
    <n v="343"/>
    <n v="490.49"/>
  </r>
  <r>
    <x v="1"/>
    <x v="2"/>
    <s v="Jun"/>
    <x v="0"/>
    <x v="1"/>
    <s v="Order assembled"/>
    <x v="0"/>
    <x v="0"/>
    <x v="1"/>
    <n v="145"/>
    <n v="207.35"/>
  </r>
  <r>
    <x v="1"/>
    <x v="2"/>
    <s v="Jun"/>
    <x v="0"/>
    <x v="1"/>
    <s v="Order assembled"/>
    <x v="0"/>
    <x v="0"/>
    <x v="1"/>
    <n v="341"/>
    <n v="487.63"/>
  </r>
  <r>
    <x v="0"/>
    <x v="2"/>
    <s v="Jun"/>
    <x v="0"/>
    <x v="1"/>
    <s v="Order assembled"/>
    <x v="0"/>
    <x v="0"/>
    <x v="1"/>
    <n v="143"/>
    <n v="204.49"/>
  </r>
  <r>
    <x v="4"/>
    <x v="2"/>
    <s v="Mar"/>
    <x v="0"/>
    <x v="1"/>
    <s v="Order assembled"/>
    <x v="0"/>
    <x v="0"/>
    <x v="1"/>
    <n v="158"/>
    <n v="225.94"/>
  </r>
  <r>
    <x v="2"/>
    <x v="2"/>
    <s v="Mar"/>
    <x v="0"/>
    <x v="1"/>
    <s v="Order assembled"/>
    <x v="0"/>
    <x v="0"/>
    <x v="1"/>
    <n v="358"/>
    <n v="511.94"/>
  </r>
  <r>
    <x v="2"/>
    <x v="2"/>
    <s v="Mar"/>
    <x v="0"/>
    <x v="1"/>
    <s v="Order assembled"/>
    <x v="0"/>
    <x v="0"/>
    <x v="1"/>
    <n v="160"/>
    <n v="228.8"/>
  </r>
  <r>
    <x v="3"/>
    <x v="2"/>
    <s v="Mar"/>
    <x v="0"/>
    <x v="1"/>
    <s v="Order assembled"/>
    <x v="0"/>
    <x v="0"/>
    <x v="1"/>
    <n v="697"/>
    <n v="996.71"/>
  </r>
  <r>
    <x v="3"/>
    <x v="2"/>
    <s v="Mar"/>
    <x v="0"/>
    <x v="1"/>
    <s v="Order assembled"/>
    <x v="0"/>
    <x v="0"/>
    <x v="1"/>
    <n v="730"/>
    <n v="1043.9000000000001"/>
  </r>
  <r>
    <x v="0"/>
    <x v="2"/>
    <s v="Mar"/>
    <x v="0"/>
    <x v="1"/>
    <s v="Order assembled"/>
    <x v="0"/>
    <x v="0"/>
    <x v="1"/>
    <n v="357"/>
    <n v="510.51"/>
  </r>
  <r>
    <x v="1"/>
    <x v="2"/>
    <s v="Mar"/>
    <x v="0"/>
    <x v="1"/>
    <s v="Order assembled"/>
    <x v="0"/>
    <x v="0"/>
    <x v="1"/>
    <n v="770"/>
    <n v="526.24"/>
  </r>
  <r>
    <x v="1"/>
    <x v="2"/>
    <s v="Mar"/>
    <x v="0"/>
    <x v="1"/>
    <s v="Order assembled"/>
    <x v="0"/>
    <x v="0"/>
    <x v="1"/>
    <n v="361"/>
    <n v="516.23"/>
  </r>
  <r>
    <x v="1"/>
    <x v="2"/>
    <s v="Mar"/>
    <x v="0"/>
    <x v="1"/>
    <s v="Order assembled"/>
    <x v="0"/>
    <x v="0"/>
    <x v="1"/>
    <n v="359"/>
    <n v="513.37"/>
  </r>
  <r>
    <x v="1"/>
    <x v="2"/>
    <s v="Mar"/>
    <x v="0"/>
    <x v="1"/>
    <s v="Order assembled"/>
    <x v="0"/>
    <x v="0"/>
    <x v="1"/>
    <n v="161"/>
    <n v="230.23000000000002"/>
  </r>
  <r>
    <x v="1"/>
    <x v="2"/>
    <s v="May"/>
    <x v="0"/>
    <x v="1"/>
    <s v="Order assembled"/>
    <x v="0"/>
    <x v="0"/>
    <x v="1"/>
    <n v="350"/>
    <n v="476"/>
  </r>
  <r>
    <x v="1"/>
    <x v="2"/>
    <s v="May"/>
    <x v="0"/>
    <x v="1"/>
    <s v="Order assembled"/>
    <x v="0"/>
    <x v="0"/>
    <x v="1"/>
    <n v="346"/>
    <n v="494.78"/>
  </r>
  <r>
    <x v="2"/>
    <x v="2"/>
    <s v="May"/>
    <x v="0"/>
    <x v="1"/>
    <s v="Order assembled"/>
    <x v="0"/>
    <x v="0"/>
    <x v="1"/>
    <n v="148"/>
    <n v="211.64"/>
  </r>
  <r>
    <x v="1"/>
    <x v="2"/>
    <s v="May"/>
    <x v="0"/>
    <x v="1"/>
    <s v="Order assembled"/>
    <x v="0"/>
    <x v="0"/>
    <x v="1"/>
    <n v="699"/>
    <n v="999.56999999999994"/>
  </r>
  <r>
    <x v="0"/>
    <x v="2"/>
    <s v="May"/>
    <x v="0"/>
    <x v="1"/>
    <s v="Order assembled"/>
    <x v="0"/>
    <x v="0"/>
    <x v="1"/>
    <n v="732"/>
    <n v="1046.76"/>
  </r>
  <r>
    <x v="0"/>
    <x v="2"/>
    <s v="May"/>
    <x v="0"/>
    <x v="1"/>
    <s v="Order assembled"/>
    <x v="0"/>
    <x v="0"/>
    <x v="1"/>
    <n v="351"/>
    <n v="526.24"/>
  </r>
  <r>
    <x v="1"/>
    <x v="2"/>
    <s v="May"/>
    <x v="0"/>
    <x v="1"/>
    <s v="Order assembled"/>
    <x v="0"/>
    <x v="0"/>
    <x v="1"/>
    <n v="772"/>
    <n v="526.24"/>
  </r>
  <r>
    <x v="2"/>
    <x v="2"/>
    <s v="May"/>
    <x v="0"/>
    <x v="1"/>
    <s v="Order assembled"/>
    <x v="0"/>
    <x v="0"/>
    <x v="1"/>
    <n v="349"/>
    <n v="499.07"/>
  </r>
  <r>
    <x v="1"/>
    <x v="2"/>
    <s v="May"/>
    <x v="0"/>
    <x v="1"/>
    <s v="Order assembled"/>
    <x v="0"/>
    <x v="0"/>
    <x v="1"/>
    <n v="151"/>
    <n v="215.93"/>
  </r>
  <r>
    <x v="2"/>
    <x v="2"/>
    <s v="May"/>
    <x v="0"/>
    <x v="1"/>
    <s v="Order assembled"/>
    <x v="0"/>
    <x v="0"/>
    <x v="1"/>
    <n v="347"/>
    <n v="496.21000000000004"/>
  </r>
  <r>
    <x v="1"/>
    <x v="2"/>
    <s v="May"/>
    <x v="0"/>
    <x v="1"/>
    <s v="Order assembled"/>
    <x v="0"/>
    <x v="0"/>
    <x v="1"/>
    <n v="149"/>
    <n v="213.07"/>
  </r>
  <r>
    <x v="2"/>
    <x v="2"/>
    <s v="Nov"/>
    <x v="0"/>
    <x v="1"/>
    <s v="Order assembled"/>
    <x v="0"/>
    <x v="0"/>
    <x v="1"/>
    <n v="146"/>
    <n v="208.78"/>
  </r>
  <r>
    <x v="4"/>
    <x v="2"/>
    <s v="Nov"/>
    <x v="0"/>
    <x v="1"/>
    <s v="Order assembled"/>
    <x v="0"/>
    <x v="0"/>
    <x v="1"/>
    <n v="314"/>
    <n v="449.02"/>
  </r>
  <r>
    <x v="0"/>
    <x v="2"/>
    <s v="Nov"/>
    <x v="0"/>
    <x v="1"/>
    <s v="Order assembled"/>
    <x v="0"/>
    <x v="0"/>
    <x v="1"/>
    <n v="362"/>
    <n v="517.66"/>
  </r>
  <r>
    <x v="2"/>
    <x v="2"/>
    <s v="Nov"/>
    <x v="0"/>
    <x v="1"/>
    <s v="Order assembled"/>
    <x v="0"/>
    <x v="0"/>
    <x v="1"/>
    <n v="142"/>
    <n v="203.06"/>
  </r>
  <r>
    <x v="0"/>
    <x v="2"/>
    <s v="Nov"/>
    <x v="0"/>
    <x v="1"/>
    <s v="Order assembled"/>
    <x v="0"/>
    <x v="0"/>
    <x v="1"/>
    <n v="316"/>
    <n v="451.88"/>
  </r>
  <r>
    <x v="1"/>
    <x v="2"/>
    <s v="Nov"/>
    <x v="0"/>
    <x v="1"/>
    <s v="Order assembled"/>
    <x v="0"/>
    <x v="0"/>
    <x v="1"/>
    <n v="364"/>
    <n v="520.52"/>
  </r>
  <r>
    <x v="0"/>
    <x v="2"/>
    <s v="Nov"/>
    <x v="0"/>
    <x v="1"/>
    <s v="Order assembled"/>
    <x v="0"/>
    <x v="0"/>
    <x v="1"/>
    <n v="144"/>
    <n v="205.92000000000002"/>
  </r>
  <r>
    <x v="2"/>
    <x v="2"/>
    <s v="Nov"/>
    <x v="0"/>
    <x v="1"/>
    <s v="Order assembled"/>
    <x v="0"/>
    <x v="0"/>
    <x v="1"/>
    <n v="704"/>
    <n v="1006.72"/>
  </r>
  <r>
    <x v="2"/>
    <x v="2"/>
    <s v="Nov"/>
    <x v="0"/>
    <x v="1"/>
    <s v="Order assembled"/>
    <x v="0"/>
    <x v="0"/>
    <x v="1"/>
    <n v="315"/>
    <n v="526.24"/>
  </r>
  <r>
    <x v="0"/>
    <x v="2"/>
    <s v="Nov"/>
    <x v="0"/>
    <x v="1"/>
    <s v="Order assembled"/>
    <x v="0"/>
    <x v="0"/>
    <x v="1"/>
    <n v="777"/>
    <n v="526.24"/>
  </r>
  <r>
    <x v="1"/>
    <x v="2"/>
    <s v="Nov"/>
    <x v="0"/>
    <x v="1"/>
    <s v="Order assembled"/>
    <x v="0"/>
    <x v="0"/>
    <x v="1"/>
    <n v="145"/>
    <n v="207.35"/>
  </r>
  <r>
    <x v="1"/>
    <x v="2"/>
    <s v="Nov"/>
    <x v="0"/>
    <x v="1"/>
    <s v="Order assembled"/>
    <x v="0"/>
    <x v="0"/>
    <x v="1"/>
    <n v="319"/>
    <n v="456.16999999999996"/>
  </r>
  <r>
    <x v="2"/>
    <x v="2"/>
    <s v="Nov"/>
    <x v="0"/>
    <x v="1"/>
    <s v="Order assembled"/>
    <x v="0"/>
    <x v="0"/>
    <x v="1"/>
    <n v="361"/>
    <n v="516.23"/>
  </r>
  <r>
    <x v="0"/>
    <x v="2"/>
    <s v="Nov"/>
    <x v="0"/>
    <x v="1"/>
    <s v="Order assembled"/>
    <x v="0"/>
    <x v="0"/>
    <x v="1"/>
    <n v="143"/>
    <n v="204.49"/>
  </r>
  <r>
    <x v="0"/>
    <x v="2"/>
    <s v="Nov"/>
    <x v="0"/>
    <x v="1"/>
    <s v="Order assembled"/>
    <x v="0"/>
    <x v="0"/>
    <x v="1"/>
    <n v="317"/>
    <n v="453.31"/>
  </r>
  <r>
    <x v="2"/>
    <x v="2"/>
    <s v="Nov"/>
    <x v="0"/>
    <x v="1"/>
    <s v="Order assembled"/>
    <x v="0"/>
    <x v="0"/>
    <x v="1"/>
    <n v="746"/>
    <n v="1066.78"/>
  </r>
  <r>
    <x v="1"/>
    <x v="2"/>
    <s v="Oct"/>
    <x v="0"/>
    <x v="1"/>
    <s v="Order assembled"/>
    <x v="0"/>
    <x v="0"/>
    <x v="1"/>
    <n v="152"/>
    <n v="217.36"/>
  </r>
  <r>
    <x v="3"/>
    <x v="2"/>
    <s v="Oct"/>
    <x v="0"/>
    <x v="1"/>
    <s v="Order assembled"/>
    <x v="0"/>
    <x v="0"/>
    <x v="1"/>
    <n v="320"/>
    <n v="457.6"/>
  </r>
  <r>
    <x v="2"/>
    <x v="2"/>
    <s v="Oct"/>
    <x v="0"/>
    <x v="1"/>
    <s v="Order assembled"/>
    <x v="0"/>
    <x v="0"/>
    <x v="1"/>
    <n v="368"/>
    <n v="526.24"/>
  </r>
  <r>
    <x v="0"/>
    <x v="2"/>
    <s v="Oct"/>
    <x v="0"/>
    <x v="1"/>
    <s v="Order assembled"/>
    <x v="0"/>
    <x v="0"/>
    <x v="1"/>
    <n v="148"/>
    <n v="211.64"/>
  </r>
  <r>
    <x v="0"/>
    <x v="2"/>
    <s v="Oct"/>
    <x v="0"/>
    <x v="1"/>
    <s v="Order assembled"/>
    <x v="0"/>
    <x v="0"/>
    <x v="1"/>
    <n v="322"/>
    <n v="460.46000000000004"/>
  </r>
  <r>
    <x v="1"/>
    <x v="2"/>
    <s v="Oct"/>
    <x v="0"/>
    <x v="1"/>
    <s v="Order assembled"/>
    <x v="0"/>
    <x v="0"/>
    <x v="1"/>
    <n v="370"/>
    <n v="529.1"/>
  </r>
  <r>
    <x v="0"/>
    <x v="2"/>
    <s v="Oct"/>
    <x v="0"/>
    <x v="1"/>
    <s v="Order assembled"/>
    <x v="0"/>
    <x v="0"/>
    <x v="1"/>
    <n v="150"/>
    <n v="214.5"/>
  </r>
  <r>
    <x v="2"/>
    <x v="2"/>
    <s v="Oct"/>
    <x v="0"/>
    <x v="1"/>
    <s v="Order assembled"/>
    <x v="0"/>
    <x v="0"/>
    <x v="1"/>
    <n v="703"/>
    <n v="1005.29"/>
  </r>
  <r>
    <x v="4"/>
    <x v="2"/>
    <s v="Oct"/>
    <x v="0"/>
    <x v="1"/>
    <s v="Order assembled"/>
    <x v="0"/>
    <x v="0"/>
    <x v="1"/>
    <n v="737"/>
    <n v="1053.9099999999999"/>
  </r>
  <r>
    <x v="4"/>
    <x v="2"/>
    <s v="Oct"/>
    <x v="0"/>
    <x v="1"/>
    <s v="Order assembled"/>
    <x v="0"/>
    <x v="0"/>
    <x v="1"/>
    <n v="147"/>
    <n v="210.21"/>
  </r>
  <r>
    <x v="1"/>
    <x v="2"/>
    <s v="Oct"/>
    <x v="0"/>
    <x v="1"/>
    <s v="Order assembled"/>
    <x v="0"/>
    <x v="0"/>
    <x v="1"/>
    <n v="321"/>
    <n v="526.24"/>
  </r>
  <r>
    <x v="0"/>
    <x v="2"/>
    <s v="Oct"/>
    <x v="0"/>
    <x v="1"/>
    <s v="Order assembled"/>
    <x v="0"/>
    <x v="0"/>
    <x v="1"/>
    <n v="776"/>
    <n v="526.24"/>
  </r>
  <r>
    <x v="1"/>
    <x v="2"/>
    <s v="Oct"/>
    <x v="0"/>
    <x v="1"/>
    <s v="Order assembled"/>
    <x v="0"/>
    <x v="0"/>
    <x v="1"/>
    <n v="151"/>
    <n v="215.93"/>
  </r>
  <r>
    <x v="0"/>
    <x v="2"/>
    <s v="Oct"/>
    <x v="0"/>
    <x v="1"/>
    <s v="Order assembled"/>
    <x v="0"/>
    <x v="0"/>
    <x v="1"/>
    <n v="367"/>
    <n v="524.80999999999995"/>
  </r>
  <r>
    <x v="2"/>
    <x v="2"/>
    <s v="Oct"/>
    <x v="0"/>
    <x v="1"/>
    <s v="Order assembled"/>
    <x v="0"/>
    <x v="0"/>
    <x v="1"/>
    <n v="149"/>
    <n v="213.07"/>
  </r>
  <r>
    <x v="2"/>
    <x v="2"/>
    <s v="Oct"/>
    <x v="0"/>
    <x v="1"/>
    <s v="Order assembled"/>
    <x v="0"/>
    <x v="0"/>
    <x v="1"/>
    <n v="323"/>
    <n v="461.89"/>
  </r>
  <r>
    <x v="1"/>
    <x v="2"/>
    <s v="Oct"/>
    <x v="0"/>
    <x v="1"/>
    <s v="Order assembled"/>
    <x v="0"/>
    <x v="0"/>
    <x v="1"/>
    <n v="371"/>
    <n v="530.53"/>
  </r>
  <r>
    <x v="0"/>
    <x v="2"/>
    <s v="Sep"/>
    <x v="0"/>
    <x v="1"/>
    <s v="Order assembled"/>
    <x v="0"/>
    <x v="0"/>
    <x v="1"/>
    <n v="326"/>
    <n v="443.36"/>
  </r>
  <r>
    <x v="3"/>
    <x v="2"/>
    <s v="Sep"/>
    <x v="0"/>
    <x v="1"/>
    <s v="Order assembled"/>
    <x v="0"/>
    <x v="0"/>
    <x v="1"/>
    <n v="128"/>
    <n v="183.04"/>
  </r>
  <r>
    <x v="0"/>
    <x v="2"/>
    <s v="Sep"/>
    <x v="0"/>
    <x v="1"/>
    <s v="Order assembled"/>
    <x v="0"/>
    <x v="0"/>
    <x v="1"/>
    <n v="328"/>
    <n v="469.03999999999996"/>
  </r>
  <r>
    <x v="0"/>
    <x v="2"/>
    <s v="Sep"/>
    <x v="0"/>
    <x v="1"/>
    <s v="Order assembled"/>
    <x v="0"/>
    <x v="0"/>
    <x v="1"/>
    <n v="130"/>
    <n v="185.9"/>
  </r>
  <r>
    <x v="1"/>
    <x v="2"/>
    <s v="Sep"/>
    <x v="0"/>
    <x v="1"/>
    <s v="Order assembled"/>
    <x v="0"/>
    <x v="0"/>
    <x v="1"/>
    <n v="736"/>
    <n v="1052.48"/>
  </r>
  <r>
    <x v="0"/>
    <x v="2"/>
    <s v="Sep"/>
    <x v="0"/>
    <x v="1"/>
    <s v="Order assembled"/>
    <x v="0"/>
    <x v="0"/>
    <x v="1"/>
    <n v="327"/>
    <n v="526.24"/>
  </r>
  <r>
    <x v="1"/>
    <x v="2"/>
    <s v="Sep"/>
    <x v="0"/>
    <x v="1"/>
    <s v="Order assembled"/>
    <x v="0"/>
    <x v="0"/>
    <x v="1"/>
    <n v="775"/>
    <n v="526.24"/>
  </r>
  <r>
    <x v="1"/>
    <x v="2"/>
    <s v="Sep"/>
    <x v="0"/>
    <x v="1"/>
    <s v="Order assembled"/>
    <x v="0"/>
    <x v="0"/>
    <x v="1"/>
    <n v="325"/>
    <n v="464.75"/>
  </r>
  <r>
    <x v="0"/>
    <x v="2"/>
    <s v="Sep"/>
    <x v="0"/>
    <x v="1"/>
    <s v="Order assembled"/>
    <x v="0"/>
    <x v="0"/>
    <x v="1"/>
    <n v="127"/>
    <n v="181.61"/>
  </r>
  <r>
    <x v="0"/>
    <x v="2"/>
    <s v="Sep"/>
    <x v="0"/>
    <x v="1"/>
    <s v="Order assembled"/>
    <x v="0"/>
    <x v="0"/>
    <x v="1"/>
    <n v="329"/>
    <n v="470.47"/>
  </r>
  <r>
    <x v="2"/>
    <x v="2"/>
    <s v="Apr"/>
    <x v="1"/>
    <x v="0"/>
    <s v="Order assembled"/>
    <x v="0"/>
    <x v="0"/>
    <x v="1"/>
    <n v="182"/>
    <n v="260.26"/>
  </r>
  <r>
    <x v="1"/>
    <x v="2"/>
    <s v="Apr"/>
    <x v="1"/>
    <x v="0"/>
    <s v="Order assembled"/>
    <x v="0"/>
    <x v="0"/>
    <x v="1"/>
    <n v="176"/>
    <n v="251.68"/>
  </r>
  <r>
    <x v="0"/>
    <x v="2"/>
    <s v="Apr"/>
    <x v="1"/>
    <x v="0"/>
    <s v="Order assembled"/>
    <x v="0"/>
    <x v="0"/>
    <x v="0"/>
    <n v="200"/>
    <n v="286"/>
  </r>
  <r>
    <x v="1"/>
    <x v="2"/>
    <s v="Apr"/>
    <x v="1"/>
    <x v="0"/>
    <s v="Order assembled"/>
    <x v="0"/>
    <x v="0"/>
    <x v="0"/>
    <n v="248"/>
    <n v="354.64"/>
  </r>
  <r>
    <x v="0"/>
    <x v="2"/>
    <s v="Apr"/>
    <x v="1"/>
    <x v="0"/>
    <s v="Order assembled"/>
    <x v="0"/>
    <x v="0"/>
    <x v="0"/>
    <n v="184"/>
    <n v="263.12"/>
  </r>
  <r>
    <x v="0"/>
    <x v="2"/>
    <s v="Apr"/>
    <x v="1"/>
    <x v="0"/>
    <s v="Order assembled"/>
    <x v="0"/>
    <x v="0"/>
    <x v="0"/>
    <n v="178"/>
    <n v="254.54"/>
  </r>
  <r>
    <x v="1"/>
    <x v="2"/>
    <s v="Apr"/>
    <x v="1"/>
    <x v="0"/>
    <s v="Order assembled"/>
    <x v="0"/>
    <x v="0"/>
    <x v="0"/>
    <n v="172"/>
    <n v="245.95999999999998"/>
  </r>
  <r>
    <x v="0"/>
    <x v="2"/>
    <s v="Apr"/>
    <x v="1"/>
    <x v="0"/>
    <s v="Order assembled"/>
    <x v="0"/>
    <x v="0"/>
    <x v="0"/>
    <n v="202"/>
    <n v="526.24"/>
  </r>
  <r>
    <x v="1"/>
    <x v="2"/>
    <s v="Apr"/>
    <x v="1"/>
    <x v="0"/>
    <s v="Order assembled"/>
    <x v="0"/>
    <x v="0"/>
    <x v="0"/>
    <n v="250"/>
    <n v="526.24"/>
  </r>
  <r>
    <x v="3"/>
    <x v="2"/>
    <s v="Apr"/>
    <x v="1"/>
    <x v="0"/>
    <s v="Order assembled"/>
    <x v="0"/>
    <x v="0"/>
    <x v="0"/>
    <n v="246"/>
    <n v="351.78"/>
  </r>
  <r>
    <x v="0"/>
    <x v="2"/>
    <s v="Apr"/>
    <x v="1"/>
    <x v="0"/>
    <s v="Order assembled"/>
    <x v="0"/>
    <x v="0"/>
    <x v="0"/>
    <n v="201"/>
    <n v="287.43"/>
  </r>
  <r>
    <x v="2"/>
    <x v="2"/>
    <s v="Apr"/>
    <x v="1"/>
    <x v="0"/>
    <s v="Order assembled"/>
    <x v="0"/>
    <x v="0"/>
    <x v="0"/>
    <n v="249"/>
    <n v="356.07"/>
  </r>
  <r>
    <x v="0"/>
    <x v="2"/>
    <s v="Apr"/>
    <x v="1"/>
    <x v="0"/>
    <s v="Order assembled"/>
    <x v="0"/>
    <x v="0"/>
    <x v="0"/>
    <n v="181"/>
    <n v="258.83"/>
  </r>
  <r>
    <x v="0"/>
    <x v="2"/>
    <s v="Apr"/>
    <x v="1"/>
    <x v="0"/>
    <s v="Order assembled"/>
    <x v="0"/>
    <x v="0"/>
    <x v="0"/>
    <n v="175"/>
    <n v="250.25"/>
  </r>
  <r>
    <x v="1"/>
    <x v="2"/>
    <s v="Apr"/>
    <x v="1"/>
    <x v="0"/>
    <s v="Order assembled"/>
    <x v="0"/>
    <x v="0"/>
    <x v="0"/>
    <n v="792"/>
    <n v="1132.56"/>
  </r>
  <r>
    <x v="1"/>
    <x v="2"/>
    <s v="Apr"/>
    <x v="1"/>
    <x v="0"/>
    <s v="Order assembled"/>
    <x v="0"/>
    <x v="0"/>
    <x v="0"/>
    <n v="825"/>
    <n v="1179.75"/>
  </r>
  <r>
    <x v="0"/>
    <x v="2"/>
    <s v="Apr"/>
    <x v="1"/>
    <x v="0"/>
    <s v="Order assembled"/>
    <x v="0"/>
    <x v="0"/>
    <x v="1"/>
    <n v="185"/>
    <n v="264.55"/>
  </r>
  <r>
    <x v="4"/>
    <x v="2"/>
    <s v="Apr"/>
    <x v="1"/>
    <x v="0"/>
    <s v="Order assembled"/>
    <x v="0"/>
    <x v="0"/>
    <x v="1"/>
    <n v="179"/>
    <n v="255.97"/>
  </r>
  <r>
    <x v="2"/>
    <x v="2"/>
    <s v="Apr"/>
    <x v="1"/>
    <x v="0"/>
    <s v="Order assembled"/>
    <x v="0"/>
    <x v="0"/>
    <x v="1"/>
    <n v="173"/>
    <n v="247.39"/>
  </r>
  <r>
    <x v="0"/>
    <x v="2"/>
    <s v="Apr"/>
    <x v="1"/>
    <x v="0"/>
    <s v="Order assembled"/>
    <x v="0"/>
    <x v="0"/>
    <x v="0"/>
    <n v="203"/>
    <n v="290.28999999999996"/>
  </r>
  <r>
    <x v="3"/>
    <x v="2"/>
    <s v="Aug"/>
    <x v="1"/>
    <x v="0"/>
    <s v="Order assembled"/>
    <x v="0"/>
    <x v="0"/>
    <x v="1"/>
    <n v="368"/>
    <n v="526.24"/>
  </r>
  <r>
    <x v="1"/>
    <x v="2"/>
    <s v="Aug"/>
    <x v="1"/>
    <x v="0"/>
    <s v="Order assembled"/>
    <x v="0"/>
    <x v="0"/>
    <x v="1"/>
    <n v="362"/>
    <n v="517.66"/>
  </r>
  <r>
    <x v="1"/>
    <x v="2"/>
    <s v="Aug"/>
    <x v="1"/>
    <x v="0"/>
    <s v="Order assembled"/>
    <x v="0"/>
    <x v="0"/>
    <x v="1"/>
    <n v="356"/>
    <n v="509.08"/>
  </r>
  <r>
    <x v="1"/>
    <x v="2"/>
    <s v="Aug"/>
    <x v="1"/>
    <x v="0"/>
    <s v="Order assembled"/>
    <x v="0"/>
    <x v="0"/>
    <x v="0"/>
    <n v="182"/>
    <n v="260.26"/>
  </r>
  <r>
    <x v="2"/>
    <x v="2"/>
    <s v="Aug"/>
    <x v="1"/>
    <x v="0"/>
    <s v="Order assembled"/>
    <x v="0"/>
    <x v="0"/>
    <x v="0"/>
    <n v="224"/>
    <n v="320.32"/>
  </r>
  <r>
    <x v="2"/>
    <x v="2"/>
    <s v="Aug"/>
    <x v="1"/>
    <x v="0"/>
    <s v="Order assembled"/>
    <x v="0"/>
    <x v="0"/>
    <x v="0"/>
    <n v="364"/>
    <n v="520.52"/>
  </r>
  <r>
    <x v="1"/>
    <x v="2"/>
    <s v="Aug"/>
    <x v="1"/>
    <x v="0"/>
    <s v="Order assembled"/>
    <x v="0"/>
    <x v="0"/>
    <x v="0"/>
    <n v="358"/>
    <n v="511.94"/>
  </r>
  <r>
    <x v="4"/>
    <x v="2"/>
    <s v="Aug"/>
    <x v="1"/>
    <x v="0"/>
    <s v="Order assembled"/>
    <x v="0"/>
    <x v="0"/>
    <x v="0"/>
    <n v="178"/>
    <n v="526.24"/>
  </r>
  <r>
    <x v="2"/>
    <x v="2"/>
    <s v="Aug"/>
    <x v="1"/>
    <x v="0"/>
    <s v="Order assembled"/>
    <x v="0"/>
    <x v="0"/>
    <x v="0"/>
    <n v="226"/>
    <n v="526.24"/>
  </r>
  <r>
    <x v="1"/>
    <x v="2"/>
    <s v="Aug"/>
    <x v="1"/>
    <x v="0"/>
    <s v="Order assembled"/>
    <x v="0"/>
    <x v="0"/>
    <x v="0"/>
    <n v="1014"/>
    <n v="1450.02"/>
  </r>
  <r>
    <x v="1"/>
    <x v="2"/>
    <s v="Aug"/>
    <x v="1"/>
    <x v="0"/>
    <s v="Order assembled"/>
    <x v="0"/>
    <x v="0"/>
    <x v="0"/>
    <n v="228"/>
    <n v="326.03999999999996"/>
  </r>
  <r>
    <x v="1"/>
    <x v="2"/>
    <s v="Aug"/>
    <x v="1"/>
    <x v="0"/>
    <s v="Order assembled"/>
    <x v="0"/>
    <x v="0"/>
    <x v="0"/>
    <n v="225"/>
    <n v="321.75"/>
  </r>
  <r>
    <x v="1"/>
    <x v="2"/>
    <s v="Aug"/>
    <x v="1"/>
    <x v="0"/>
    <s v="Order assembled"/>
    <x v="0"/>
    <x v="0"/>
    <x v="0"/>
    <n v="367"/>
    <n v="524.80999999999995"/>
  </r>
  <r>
    <x v="1"/>
    <x v="2"/>
    <s v="Aug"/>
    <x v="1"/>
    <x v="0"/>
    <s v="Order assembled"/>
    <x v="0"/>
    <x v="0"/>
    <x v="0"/>
    <n v="361"/>
    <n v="516.23"/>
  </r>
  <r>
    <x v="4"/>
    <x v="2"/>
    <s v="Aug"/>
    <x v="1"/>
    <x v="0"/>
    <s v="Order assembled"/>
    <x v="0"/>
    <x v="0"/>
    <x v="0"/>
    <n v="355"/>
    <n v="507.65"/>
  </r>
  <r>
    <x v="2"/>
    <x v="2"/>
    <s v="Aug"/>
    <x v="1"/>
    <x v="0"/>
    <s v="Order assembled"/>
    <x v="0"/>
    <x v="0"/>
    <x v="0"/>
    <n v="795"/>
    <n v="1136.8499999999999"/>
  </r>
  <r>
    <x v="1"/>
    <x v="2"/>
    <s v="Aug"/>
    <x v="1"/>
    <x v="0"/>
    <s v="Order assembled"/>
    <x v="0"/>
    <x v="0"/>
    <x v="0"/>
    <n v="828"/>
    <n v="1184.04"/>
  </r>
  <r>
    <x v="0"/>
    <x v="2"/>
    <s v="Aug"/>
    <x v="1"/>
    <x v="0"/>
    <s v="Order assembled"/>
    <x v="0"/>
    <x v="0"/>
    <x v="1"/>
    <n v="365"/>
    <n v="521.95000000000005"/>
  </r>
  <r>
    <x v="1"/>
    <x v="2"/>
    <s v="Aug"/>
    <x v="1"/>
    <x v="0"/>
    <s v="Order assembled"/>
    <x v="0"/>
    <x v="0"/>
    <x v="1"/>
    <n v="359"/>
    <n v="513.37"/>
  </r>
  <r>
    <x v="1"/>
    <x v="2"/>
    <s v="Aug"/>
    <x v="1"/>
    <x v="0"/>
    <s v="Order assembled"/>
    <x v="0"/>
    <x v="0"/>
    <x v="1"/>
    <n v="353"/>
    <n v="504.78999999999996"/>
  </r>
  <r>
    <x v="1"/>
    <x v="2"/>
    <s v="Aug"/>
    <x v="1"/>
    <x v="0"/>
    <s v="Order assembled"/>
    <x v="0"/>
    <x v="0"/>
    <x v="0"/>
    <n v="179"/>
    <n v="255.97"/>
  </r>
  <r>
    <x v="0"/>
    <x v="2"/>
    <s v="Aug"/>
    <x v="1"/>
    <x v="0"/>
    <s v="Order assembled"/>
    <x v="0"/>
    <x v="0"/>
    <x v="0"/>
    <n v="227"/>
    <n v="324.61"/>
  </r>
  <r>
    <x v="1"/>
    <x v="2"/>
    <s v="Dec"/>
    <x v="1"/>
    <x v="0"/>
    <s v="Order assembled"/>
    <x v="0"/>
    <x v="0"/>
    <x v="1"/>
    <n v="302"/>
    <n v="431.86"/>
  </r>
  <r>
    <x v="0"/>
    <x v="2"/>
    <s v="Dec"/>
    <x v="1"/>
    <x v="0"/>
    <s v="Order assembled"/>
    <x v="0"/>
    <x v="0"/>
    <x v="1"/>
    <n v="296"/>
    <n v="423.28"/>
  </r>
  <r>
    <x v="2"/>
    <x v="2"/>
    <s v="Dec"/>
    <x v="1"/>
    <x v="0"/>
    <s v="Order assembled"/>
    <x v="0"/>
    <x v="0"/>
    <x v="1"/>
    <n v="290"/>
    <n v="414.7"/>
  </r>
  <r>
    <x v="1"/>
    <x v="2"/>
    <s v="Dec"/>
    <x v="1"/>
    <x v="0"/>
    <s v="Order assembled"/>
    <x v="0"/>
    <x v="0"/>
    <x v="0"/>
    <n v="230"/>
    <n v="328.9"/>
  </r>
  <r>
    <x v="2"/>
    <x v="2"/>
    <s v="Dec"/>
    <x v="1"/>
    <x v="0"/>
    <s v="Order assembled"/>
    <x v="0"/>
    <x v="0"/>
    <x v="0"/>
    <n v="158"/>
    <n v="225.94"/>
  </r>
  <r>
    <x v="0"/>
    <x v="2"/>
    <s v="Dec"/>
    <x v="1"/>
    <x v="0"/>
    <s v="Order assembled"/>
    <x v="0"/>
    <x v="0"/>
    <x v="0"/>
    <n v="206"/>
    <n v="294.58"/>
  </r>
  <r>
    <x v="0"/>
    <x v="2"/>
    <s v="Dec"/>
    <x v="1"/>
    <x v="0"/>
    <s v="Order assembled"/>
    <x v="0"/>
    <x v="0"/>
    <x v="0"/>
    <n v="304"/>
    <n v="434.72"/>
  </r>
  <r>
    <x v="1"/>
    <x v="2"/>
    <s v="Dec"/>
    <x v="1"/>
    <x v="0"/>
    <s v="Order assembled"/>
    <x v="0"/>
    <x v="0"/>
    <x v="0"/>
    <n v="298"/>
    <n v="426.14"/>
  </r>
  <r>
    <x v="2"/>
    <x v="2"/>
    <s v="Dec"/>
    <x v="1"/>
    <x v="0"/>
    <s v="Order assembled"/>
    <x v="0"/>
    <x v="0"/>
    <x v="0"/>
    <n v="292"/>
    <n v="417.56"/>
  </r>
  <r>
    <x v="1"/>
    <x v="2"/>
    <s v="Dec"/>
    <x v="1"/>
    <x v="0"/>
    <s v="Order assembled"/>
    <x v="0"/>
    <x v="0"/>
    <x v="0"/>
    <n v="232"/>
    <n v="526.24"/>
  </r>
  <r>
    <x v="0"/>
    <x v="2"/>
    <s v="Dec"/>
    <x v="1"/>
    <x v="0"/>
    <s v="Order assembled"/>
    <x v="0"/>
    <x v="0"/>
    <x v="0"/>
    <n v="160"/>
    <n v="526.24"/>
  </r>
  <r>
    <x v="1"/>
    <x v="2"/>
    <s v="Dec"/>
    <x v="1"/>
    <x v="0"/>
    <s v="Order assembled"/>
    <x v="0"/>
    <x v="0"/>
    <x v="0"/>
    <n v="964"/>
    <n v="1378.52"/>
  </r>
  <r>
    <x v="0"/>
    <x v="2"/>
    <s v="Dec"/>
    <x v="1"/>
    <x v="0"/>
    <s v="Order assembled"/>
    <x v="0"/>
    <x v="0"/>
    <x v="0"/>
    <n v="1018"/>
    <n v="1455.74"/>
  </r>
  <r>
    <x v="2"/>
    <x v="2"/>
    <s v="Dec"/>
    <x v="1"/>
    <x v="0"/>
    <s v="Order assembled"/>
    <x v="0"/>
    <x v="0"/>
    <x v="0"/>
    <n v="204"/>
    <n v="291.72000000000003"/>
  </r>
  <r>
    <x v="2"/>
    <x v="2"/>
    <s v="Dec"/>
    <x v="1"/>
    <x v="0"/>
    <s v="Order assembled"/>
    <x v="0"/>
    <x v="0"/>
    <x v="0"/>
    <n v="231"/>
    <n v="330.33"/>
  </r>
  <r>
    <x v="1"/>
    <x v="2"/>
    <s v="Dec"/>
    <x v="1"/>
    <x v="0"/>
    <s v="Order assembled"/>
    <x v="0"/>
    <x v="0"/>
    <x v="0"/>
    <n v="159"/>
    <n v="227.37"/>
  </r>
  <r>
    <x v="1"/>
    <x v="2"/>
    <s v="Dec"/>
    <x v="1"/>
    <x v="0"/>
    <s v="Order assembled"/>
    <x v="0"/>
    <x v="0"/>
    <x v="0"/>
    <n v="207"/>
    <n v="296.01"/>
  </r>
  <r>
    <x v="0"/>
    <x v="2"/>
    <s v="Dec"/>
    <x v="1"/>
    <x v="0"/>
    <s v="Order assembled"/>
    <x v="0"/>
    <x v="0"/>
    <x v="0"/>
    <n v="301"/>
    <n v="430.43"/>
  </r>
  <r>
    <x v="2"/>
    <x v="2"/>
    <s v="Dec"/>
    <x v="1"/>
    <x v="0"/>
    <s v="Order assembled"/>
    <x v="0"/>
    <x v="0"/>
    <x v="0"/>
    <n v="295"/>
    <n v="421.85"/>
  </r>
  <r>
    <x v="0"/>
    <x v="2"/>
    <s v="Dec"/>
    <x v="1"/>
    <x v="0"/>
    <s v="Order assembled"/>
    <x v="0"/>
    <x v="0"/>
    <x v="0"/>
    <n v="289"/>
    <n v="413.27"/>
  </r>
  <r>
    <x v="2"/>
    <x v="2"/>
    <s v="Dec"/>
    <x v="1"/>
    <x v="0"/>
    <s v="Order assembled"/>
    <x v="0"/>
    <x v="0"/>
    <x v="0"/>
    <n v="799"/>
    <n v="1142.57"/>
  </r>
  <r>
    <x v="1"/>
    <x v="2"/>
    <s v="Dec"/>
    <x v="1"/>
    <x v="0"/>
    <s v="Order assembled"/>
    <x v="0"/>
    <x v="0"/>
    <x v="0"/>
    <n v="832"/>
    <n v="1189.76"/>
  </r>
  <r>
    <x v="2"/>
    <x v="2"/>
    <s v="Dec"/>
    <x v="1"/>
    <x v="0"/>
    <s v="Order assembled"/>
    <x v="0"/>
    <x v="0"/>
    <x v="1"/>
    <n v="299"/>
    <n v="427.57"/>
  </r>
  <r>
    <x v="1"/>
    <x v="2"/>
    <s v="Dec"/>
    <x v="1"/>
    <x v="0"/>
    <s v="Order assembled"/>
    <x v="0"/>
    <x v="0"/>
    <x v="1"/>
    <n v="293"/>
    <n v="418.99"/>
  </r>
  <r>
    <x v="0"/>
    <x v="2"/>
    <s v="Dec"/>
    <x v="1"/>
    <x v="0"/>
    <s v="Order assembled"/>
    <x v="0"/>
    <x v="0"/>
    <x v="0"/>
    <n v="233"/>
    <n v="333.19"/>
  </r>
  <r>
    <x v="0"/>
    <x v="2"/>
    <s v="Dec"/>
    <x v="1"/>
    <x v="0"/>
    <s v="Order assembled"/>
    <x v="0"/>
    <x v="0"/>
    <x v="0"/>
    <n v="161"/>
    <n v="230.23000000000002"/>
  </r>
  <r>
    <x v="1"/>
    <x v="2"/>
    <s v="Dec"/>
    <x v="1"/>
    <x v="0"/>
    <s v="Order assembled"/>
    <x v="0"/>
    <x v="0"/>
    <x v="0"/>
    <n v="203"/>
    <n v="290.28999999999996"/>
  </r>
  <r>
    <x v="0"/>
    <x v="2"/>
    <s v="Feb"/>
    <x v="1"/>
    <x v="0"/>
    <s v="Order assembled"/>
    <x v="0"/>
    <x v="0"/>
    <x v="1"/>
    <n v="218"/>
    <n v="311.74"/>
  </r>
  <r>
    <x v="1"/>
    <x v="2"/>
    <s v="Feb"/>
    <x v="1"/>
    <x v="0"/>
    <s v="Order assembled"/>
    <x v="0"/>
    <x v="0"/>
    <x v="1"/>
    <n v="212"/>
    <n v="303.15999999999997"/>
  </r>
  <r>
    <x v="2"/>
    <x v="2"/>
    <s v="Feb"/>
    <x v="1"/>
    <x v="0"/>
    <s v="Order assembled"/>
    <x v="0"/>
    <x v="0"/>
    <x v="1"/>
    <n v="206"/>
    <n v="294.58"/>
  </r>
  <r>
    <x v="0"/>
    <x v="2"/>
    <s v="Feb"/>
    <x v="1"/>
    <x v="0"/>
    <s v="Order assembled"/>
    <x v="0"/>
    <x v="0"/>
    <x v="0"/>
    <n v="212"/>
    <n v="303.15999999999997"/>
  </r>
  <r>
    <x v="2"/>
    <x v="2"/>
    <s v="Feb"/>
    <x v="1"/>
    <x v="0"/>
    <s v="Order assembled"/>
    <x v="0"/>
    <x v="0"/>
    <x v="0"/>
    <n v="260"/>
    <n v="371.8"/>
  </r>
  <r>
    <x v="0"/>
    <x v="2"/>
    <s v="Feb"/>
    <x v="1"/>
    <x v="0"/>
    <s v="Order assembled"/>
    <x v="0"/>
    <x v="0"/>
    <x v="0"/>
    <n v="214"/>
    <n v="306.02"/>
  </r>
  <r>
    <x v="0"/>
    <x v="2"/>
    <s v="Feb"/>
    <x v="1"/>
    <x v="0"/>
    <s v="Order assembled"/>
    <x v="0"/>
    <x v="0"/>
    <x v="0"/>
    <n v="208"/>
    <n v="297.44"/>
  </r>
  <r>
    <x v="1"/>
    <x v="2"/>
    <s v="Feb"/>
    <x v="1"/>
    <x v="0"/>
    <s v="Order assembled"/>
    <x v="0"/>
    <x v="0"/>
    <x v="0"/>
    <n v="214"/>
    <n v="526.24"/>
  </r>
  <r>
    <x v="1"/>
    <x v="2"/>
    <s v="Feb"/>
    <x v="1"/>
    <x v="0"/>
    <s v="Order assembled"/>
    <x v="0"/>
    <x v="0"/>
    <x v="0"/>
    <n v="256"/>
    <n v="526.24"/>
  </r>
  <r>
    <x v="0"/>
    <x v="2"/>
    <s v="Feb"/>
    <x v="1"/>
    <x v="0"/>
    <s v="Order assembled"/>
    <x v="0"/>
    <x v="0"/>
    <x v="0"/>
    <n v="1009"/>
    <n v="1442.87"/>
  </r>
  <r>
    <x v="1"/>
    <x v="2"/>
    <s v="Feb"/>
    <x v="1"/>
    <x v="0"/>
    <s v="Order assembled"/>
    <x v="0"/>
    <x v="0"/>
    <x v="0"/>
    <n v="258"/>
    <n v="368.94"/>
  </r>
  <r>
    <x v="0"/>
    <x v="2"/>
    <s v="Feb"/>
    <x v="1"/>
    <x v="0"/>
    <s v="Order assembled"/>
    <x v="0"/>
    <x v="0"/>
    <x v="0"/>
    <n v="213"/>
    <n v="304.59000000000003"/>
  </r>
  <r>
    <x v="3"/>
    <x v="2"/>
    <s v="Feb"/>
    <x v="1"/>
    <x v="0"/>
    <s v="Order assembled"/>
    <x v="0"/>
    <x v="0"/>
    <x v="0"/>
    <n v="261"/>
    <n v="373.23"/>
  </r>
  <r>
    <x v="1"/>
    <x v="2"/>
    <s v="Feb"/>
    <x v="1"/>
    <x v="0"/>
    <s v="Order assembled"/>
    <x v="0"/>
    <x v="0"/>
    <x v="0"/>
    <n v="217"/>
    <n v="310.31"/>
  </r>
  <r>
    <x v="0"/>
    <x v="2"/>
    <s v="Feb"/>
    <x v="1"/>
    <x v="0"/>
    <s v="Order assembled"/>
    <x v="0"/>
    <x v="0"/>
    <x v="0"/>
    <n v="211"/>
    <n v="301.73"/>
  </r>
  <r>
    <x v="0"/>
    <x v="2"/>
    <s v="Feb"/>
    <x v="1"/>
    <x v="0"/>
    <s v="Order assembled"/>
    <x v="0"/>
    <x v="0"/>
    <x v="0"/>
    <n v="205"/>
    <n v="293.14999999999998"/>
  </r>
  <r>
    <x v="0"/>
    <x v="2"/>
    <s v="Feb"/>
    <x v="1"/>
    <x v="0"/>
    <s v="Order assembled"/>
    <x v="0"/>
    <x v="0"/>
    <x v="0"/>
    <n v="790"/>
    <n v="1129.7"/>
  </r>
  <r>
    <x v="1"/>
    <x v="2"/>
    <s v="Feb"/>
    <x v="1"/>
    <x v="0"/>
    <s v="Order assembled"/>
    <x v="0"/>
    <x v="0"/>
    <x v="0"/>
    <n v="823"/>
    <n v="1176.8899999999999"/>
  </r>
  <r>
    <x v="0"/>
    <x v="2"/>
    <s v="Feb"/>
    <x v="1"/>
    <x v="0"/>
    <s v="Order assembled"/>
    <x v="0"/>
    <x v="0"/>
    <x v="1"/>
    <n v="215"/>
    <n v="307.45"/>
  </r>
  <r>
    <x v="2"/>
    <x v="2"/>
    <s v="Feb"/>
    <x v="1"/>
    <x v="0"/>
    <s v="Order assembled"/>
    <x v="0"/>
    <x v="0"/>
    <x v="1"/>
    <n v="209"/>
    <n v="298.87"/>
  </r>
  <r>
    <x v="0"/>
    <x v="2"/>
    <s v="Feb"/>
    <x v="1"/>
    <x v="0"/>
    <s v="Order assembled"/>
    <x v="0"/>
    <x v="0"/>
    <x v="1"/>
    <n v="203"/>
    <n v="290.28999999999996"/>
  </r>
  <r>
    <x v="2"/>
    <x v="2"/>
    <s v="Feb"/>
    <x v="1"/>
    <x v="0"/>
    <s v="Order assembled"/>
    <x v="0"/>
    <x v="0"/>
    <x v="0"/>
    <n v="257"/>
    <n v="367.51"/>
  </r>
  <r>
    <x v="1"/>
    <x v="2"/>
    <s v="Jan"/>
    <x v="1"/>
    <x v="0"/>
    <s v="Order assembled"/>
    <x v="0"/>
    <x v="0"/>
    <x v="1"/>
    <n v="230"/>
    <n v="328.9"/>
  </r>
  <r>
    <x v="0"/>
    <x v="2"/>
    <s v="Jan"/>
    <x v="1"/>
    <x v="0"/>
    <s v="Order assembled"/>
    <x v="0"/>
    <x v="0"/>
    <x v="1"/>
    <n v="224"/>
    <n v="320.32"/>
  </r>
  <r>
    <x v="4"/>
    <x v="2"/>
    <s v="Jan"/>
    <x v="1"/>
    <x v="0"/>
    <s v="Order assembled"/>
    <x v="0"/>
    <x v="0"/>
    <x v="0"/>
    <n v="218"/>
    <n v="311.74"/>
  </r>
  <r>
    <x v="3"/>
    <x v="2"/>
    <s v="Jan"/>
    <x v="1"/>
    <x v="0"/>
    <s v="Order assembled"/>
    <x v="0"/>
    <x v="0"/>
    <x v="0"/>
    <n v="266"/>
    <n v="380.38"/>
  </r>
  <r>
    <x v="1"/>
    <x v="2"/>
    <s v="Jan"/>
    <x v="1"/>
    <x v="0"/>
    <s v="Order assembled"/>
    <x v="0"/>
    <x v="0"/>
    <x v="0"/>
    <n v="232"/>
    <n v="331.76"/>
  </r>
  <r>
    <x v="1"/>
    <x v="2"/>
    <s v="Jan"/>
    <x v="1"/>
    <x v="0"/>
    <s v="Order assembled"/>
    <x v="0"/>
    <x v="0"/>
    <x v="0"/>
    <n v="226"/>
    <n v="323.18"/>
  </r>
  <r>
    <x v="1"/>
    <x v="2"/>
    <s v="Jan"/>
    <x v="1"/>
    <x v="0"/>
    <s v="Order assembled"/>
    <x v="0"/>
    <x v="0"/>
    <x v="0"/>
    <n v="220"/>
    <n v="314.60000000000002"/>
  </r>
  <r>
    <x v="0"/>
    <x v="2"/>
    <s v="Jan"/>
    <x v="1"/>
    <x v="0"/>
    <s v="Order assembled"/>
    <x v="0"/>
    <x v="0"/>
    <x v="0"/>
    <n v="262"/>
    <n v="526.24"/>
  </r>
  <r>
    <x v="0"/>
    <x v="2"/>
    <s v="Jan"/>
    <x v="1"/>
    <x v="0"/>
    <s v="Order assembled"/>
    <x v="0"/>
    <x v="0"/>
    <x v="0"/>
    <n v="1008"/>
    <n v="1441.44"/>
  </r>
  <r>
    <x v="1"/>
    <x v="2"/>
    <s v="Jan"/>
    <x v="1"/>
    <x v="0"/>
    <s v="Order assembled"/>
    <x v="0"/>
    <x v="0"/>
    <x v="0"/>
    <n v="1041"/>
    <n v="1488.63"/>
  </r>
  <r>
    <x v="1"/>
    <x v="2"/>
    <s v="Jan"/>
    <x v="1"/>
    <x v="0"/>
    <s v="Order assembled"/>
    <x v="0"/>
    <x v="0"/>
    <x v="0"/>
    <n v="219"/>
    <n v="313.17"/>
  </r>
  <r>
    <x v="4"/>
    <x v="2"/>
    <s v="Jan"/>
    <x v="1"/>
    <x v="0"/>
    <s v="Order assembled"/>
    <x v="0"/>
    <x v="0"/>
    <x v="0"/>
    <n v="229"/>
    <n v="327.47000000000003"/>
  </r>
  <r>
    <x v="0"/>
    <x v="2"/>
    <s v="Jan"/>
    <x v="1"/>
    <x v="0"/>
    <s v="Order assembled"/>
    <x v="0"/>
    <x v="0"/>
    <x v="0"/>
    <n v="223"/>
    <n v="318.89"/>
  </r>
  <r>
    <x v="1"/>
    <x v="2"/>
    <s v="Jan"/>
    <x v="1"/>
    <x v="0"/>
    <s v="Order assembled"/>
    <x v="0"/>
    <x v="0"/>
    <x v="0"/>
    <n v="789"/>
    <n v="1128.27"/>
  </r>
  <r>
    <x v="1"/>
    <x v="2"/>
    <s v="Jan"/>
    <x v="1"/>
    <x v="0"/>
    <s v="Order assembled"/>
    <x v="0"/>
    <x v="0"/>
    <x v="0"/>
    <n v="822"/>
    <n v="1175.46"/>
  </r>
  <r>
    <x v="1"/>
    <x v="2"/>
    <s v="Jan"/>
    <x v="1"/>
    <x v="0"/>
    <s v="Order assembled"/>
    <x v="0"/>
    <x v="0"/>
    <x v="1"/>
    <n v="233"/>
    <n v="333.19"/>
  </r>
  <r>
    <x v="1"/>
    <x v="2"/>
    <s v="Jan"/>
    <x v="1"/>
    <x v="0"/>
    <s v="Order assembled"/>
    <x v="0"/>
    <x v="0"/>
    <x v="1"/>
    <n v="227"/>
    <n v="324.61"/>
  </r>
  <r>
    <x v="0"/>
    <x v="2"/>
    <s v="Jan"/>
    <x v="1"/>
    <x v="0"/>
    <s v="Order assembled"/>
    <x v="0"/>
    <x v="0"/>
    <x v="1"/>
    <n v="221"/>
    <n v="316.02999999999997"/>
  </r>
  <r>
    <x v="1"/>
    <x v="2"/>
    <s v="Jan"/>
    <x v="1"/>
    <x v="0"/>
    <s v="Order assembled"/>
    <x v="0"/>
    <x v="0"/>
    <x v="0"/>
    <n v="215"/>
    <n v="307.45"/>
  </r>
  <r>
    <x v="2"/>
    <x v="2"/>
    <s v="Jan"/>
    <x v="1"/>
    <x v="0"/>
    <s v="Order assembled"/>
    <x v="0"/>
    <x v="0"/>
    <x v="0"/>
    <n v="263"/>
    <n v="376.09000000000003"/>
  </r>
  <r>
    <x v="0"/>
    <x v="2"/>
    <s v="Jul"/>
    <x v="1"/>
    <x v="0"/>
    <s v="Order assembled"/>
    <x v="0"/>
    <x v="0"/>
    <x v="1"/>
    <n v="134"/>
    <n v="191.62"/>
  </r>
  <r>
    <x v="0"/>
    <x v="2"/>
    <s v="Jul"/>
    <x v="1"/>
    <x v="0"/>
    <s v="Order assembled"/>
    <x v="0"/>
    <x v="0"/>
    <x v="1"/>
    <n v="128"/>
    <n v="183.04"/>
  </r>
  <r>
    <x v="1"/>
    <x v="2"/>
    <s v="Jul"/>
    <x v="1"/>
    <x v="0"/>
    <s v="Order assembled"/>
    <x v="0"/>
    <x v="0"/>
    <x v="0"/>
    <n v="230"/>
    <n v="328.9"/>
  </r>
  <r>
    <x v="1"/>
    <x v="2"/>
    <s v="Jul"/>
    <x v="1"/>
    <x v="0"/>
    <s v="Order assembled"/>
    <x v="0"/>
    <x v="0"/>
    <x v="0"/>
    <n v="136"/>
    <n v="194.48"/>
  </r>
  <r>
    <x v="0"/>
    <x v="2"/>
    <s v="Jul"/>
    <x v="1"/>
    <x v="0"/>
    <s v="Order assembled"/>
    <x v="0"/>
    <x v="0"/>
    <x v="0"/>
    <n v="130"/>
    <n v="185.9"/>
  </r>
  <r>
    <x v="2"/>
    <x v="2"/>
    <s v="Jul"/>
    <x v="1"/>
    <x v="0"/>
    <s v="Order assembled"/>
    <x v="0"/>
    <x v="0"/>
    <x v="0"/>
    <n v="370"/>
    <n v="529.1"/>
  </r>
  <r>
    <x v="1"/>
    <x v="2"/>
    <s v="Jul"/>
    <x v="1"/>
    <x v="0"/>
    <s v="Order assembled"/>
    <x v="0"/>
    <x v="0"/>
    <x v="0"/>
    <n v="184"/>
    <n v="526.24"/>
  </r>
  <r>
    <x v="1"/>
    <x v="2"/>
    <s v="Jul"/>
    <x v="1"/>
    <x v="0"/>
    <s v="Order assembled"/>
    <x v="0"/>
    <x v="0"/>
    <x v="0"/>
    <n v="232"/>
    <n v="526.24"/>
  </r>
  <r>
    <x v="2"/>
    <x v="2"/>
    <s v="Jul"/>
    <x v="1"/>
    <x v="0"/>
    <s v="Order assembled"/>
    <x v="0"/>
    <x v="0"/>
    <x v="0"/>
    <n v="1013"/>
    <n v="1448.59"/>
  </r>
  <r>
    <x v="3"/>
    <x v="2"/>
    <s v="Jul"/>
    <x v="1"/>
    <x v="0"/>
    <s v="Order assembled"/>
    <x v="0"/>
    <x v="0"/>
    <x v="0"/>
    <n v="234"/>
    <n v="334.62"/>
  </r>
  <r>
    <x v="2"/>
    <x v="2"/>
    <s v="Jul"/>
    <x v="1"/>
    <x v="0"/>
    <s v="Order assembled"/>
    <x v="0"/>
    <x v="0"/>
    <x v="0"/>
    <n v="183"/>
    <n v="261.69"/>
  </r>
  <r>
    <x v="1"/>
    <x v="2"/>
    <s v="Jul"/>
    <x v="1"/>
    <x v="0"/>
    <s v="Order assembled"/>
    <x v="0"/>
    <x v="0"/>
    <x v="0"/>
    <n v="231"/>
    <n v="330.33"/>
  </r>
  <r>
    <x v="2"/>
    <x v="2"/>
    <s v="Jul"/>
    <x v="1"/>
    <x v="0"/>
    <s v="Order assembled"/>
    <x v="0"/>
    <x v="0"/>
    <x v="0"/>
    <n v="133"/>
    <n v="190.19"/>
  </r>
  <r>
    <x v="1"/>
    <x v="2"/>
    <s v="Jul"/>
    <x v="1"/>
    <x v="0"/>
    <s v="Order assembled"/>
    <x v="0"/>
    <x v="0"/>
    <x v="0"/>
    <n v="127"/>
    <n v="181.61"/>
  </r>
  <r>
    <x v="1"/>
    <x v="2"/>
    <s v="Jul"/>
    <x v="1"/>
    <x v="0"/>
    <s v="Order assembled"/>
    <x v="0"/>
    <x v="0"/>
    <x v="0"/>
    <n v="794"/>
    <n v="1135.42"/>
  </r>
  <r>
    <x v="1"/>
    <x v="2"/>
    <s v="Jul"/>
    <x v="1"/>
    <x v="0"/>
    <s v="Order assembled"/>
    <x v="0"/>
    <x v="0"/>
    <x v="1"/>
    <n v="137"/>
    <n v="195.91"/>
  </r>
  <r>
    <x v="0"/>
    <x v="2"/>
    <s v="Jul"/>
    <x v="1"/>
    <x v="0"/>
    <s v="Order assembled"/>
    <x v="0"/>
    <x v="0"/>
    <x v="1"/>
    <n v="131"/>
    <n v="187.32999999999998"/>
  </r>
  <r>
    <x v="0"/>
    <x v="2"/>
    <s v="Jul"/>
    <x v="1"/>
    <x v="0"/>
    <s v="Order assembled"/>
    <x v="0"/>
    <x v="0"/>
    <x v="1"/>
    <n v="371"/>
    <n v="530.53"/>
  </r>
  <r>
    <x v="0"/>
    <x v="2"/>
    <s v="Jul"/>
    <x v="1"/>
    <x v="0"/>
    <s v="Order assembled"/>
    <x v="0"/>
    <x v="0"/>
    <x v="0"/>
    <n v="185"/>
    <n v="264.55"/>
  </r>
  <r>
    <x v="1"/>
    <x v="2"/>
    <s v="Jul"/>
    <x v="1"/>
    <x v="0"/>
    <s v="Order assembled"/>
    <x v="0"/>
    <x v="0"/>
    <x v="0"/>
    <n v="233"/>
    <n v="333.19"/>
  </r>
  <r>
    <x v="1"/>
    <x v="2"/>
    <s v="Jun"/>
    <x v="1"/>
    <x v="0"/>
    <s v="Order assembled"/>
    <x v="0"/>
    <x v="0"/>
    <x v="1"/>
    <n v="152"/>
    <n v="217.36"/>
  </r>
  <r>
    <x v="1"/>
    <x v="2"/>
    <s v="Jun"/>
    <x v="1"/>
    <x v="0"/>
    <s v="Order assembled"/>
    <x v="0"/>
    <x v="0"/>
    <x v="1"/>
    <n v="146"/>
    <n v="208.78"/>
  </r>
  <r>
    <x v="1"/>
    <x v="2"/>
    <s v="Jun"/>
    <x v="1"/>
    <x v="0"/>
    <s v="Order assembled"/>
    <x v="0"/>
    <x v="0"/>
    <x v="1"/>
    <n v="140"/>
    <n v="200.2"/>
  </r>
  <r>
    <x v="4"/>
    <x v="2"/>
    <s v="Jun"/>
    <x v="1"/>
    <x v="0"/>
    <s v="Order assembled"/>
    <x v="0"/>
    <x v="0"/>
    <x v="0"/>
    <n v="188"/>
    <n v="268.84000000000003"/>
  </r>
  <r>
    <x v="0"/>
    <x v="2"/>
    <s v="Jun"/>
    <x v="1"/>
    <x v="0"/>
    <s v="Order assembled"/>
    <x v="0"/>
    <x v="0"/>
    <x v="0"/>
    <n v="236"/>
    <n v="337.48"/>
  </r>
  <r>
    <x v="1"/>
    <x v="2"/>
    <s v="Jun"/>
    <x v="1"/>
    <x v="0"/>
    <s v="Order assembled"/>
    <x v="0"/>
    <x v="0"/>
    <x v="0"/>
    <n v="154"/>
    <n v="220.22"/>
  </r>
  <r>
    <x v="0"/>
    <x v="2"/>
    <s v="Jun"/>
    <x v="1"/>
    <x v="0"/>
    <s v="Order assembled"/>
    <x v="0"/>
    <x v="0"/>
    <x v="0"/>
    <n v="148"/>
    <n v="211.64"/>
  </r>
  <r>
    <x v="2"/>
    <x v="2"/>
    <s v="Jun"/>
    <x v="1"/>
    <x v="0"/>
    <s v="Order assembled"/>
    <x v="0"/>
    <x v="0"/>
    <x v="0"/>
    <n v="142"/>
    <n v="203.06"/>
  </r>
  <r>
    <x v="0"/>
    <x v="2"/>
    <s v="Jun"/>
    <x v="1"/>
    <x v="0"/>
    <s v="Order assembled"/>
    <x v="0"/>
    <x v="0"/>
    <x v="0"/>
    <n v="190"/>
    <n v="526.24"/>
  </r>
  <r>
    <x v="3"/>
    <x v="2"/>
    <s v="Jun"/>
    <x v="1"/>
    <x v="0"/>
    <s v="Order assembled"/>
    <x v="0"/>
    <x v="0"/>
    <x v="0"/>
    <n v="238"/>
    <n v="526.24"/>
  </r>
  <r>
    <x v="2"/>
    <x v="2"/>
    <s v="Jun"/>
    <x v="1"/>
    <x v="0"/>
    <s v="Order assembled"/>
    <x v="0"/>
    <x v="0"/>
    <x v="0"/>
    <n v="1012"/>
    <n v="1447.1599999999999"/>
  </r>
  <r>
    <x v="2"/>
    <x v="2"/>
    <s v="Jun"/>
    <x v="1"/>
    <x v="0"/>
    <s v="Order assembled"/>
    <x v="0"/>
    <x v="0"/>
    <x v="0"/>
    <n v="189"/>
    <n v="270.27"/>
  </r>
  <r>
    <x v="1"/>
    <x v="2"/>
    <s v="Jun"/>
    <x v="1"/>
    <x v="0"/>
    <s v="Order assembled"/>
    <x v="0"/>
    <x v="0"/>
    <x v="0"/>
    <n v="237"/>
    <n v="338.90999999999997"/>
  </r>
  <r>
    <x v="2"/>
    <x v="2"/>
    <s v="Jun"/>
    <x v="1"/>
    <x v="0"/>
    <s v="Order assembled"/>
    <x v="0"/>
    <x v="0"/>
    <x v="0"/>
    <n v="151"/>
    <n v="215.93"/>
  </r>
  <r>
    <x v="0"/>
    <x v="2"/>
    <s v="Jun"/>
    <x v="1"/>
    <x v="0"/>
    <s v="Order assembled"/>
    <x v="0"/>
    <x v="0"/>
    <x v="0"/>
    <n v="145"/>
    <n v="207.35"/>
  </r>
  <r>
    <x v="4"/>
    <x v="2"/>
    <s v="Jun"/>
    <x v="1"/>
    <x v="0"/>
    <s v="Order assembled"/>
    <x v="0"/>
    <x v="0"/>
    <x v="0"/>
    <n v="139"/>
    <n v="198.76999999999998"/>
  </r>
  <r>
    <x v="1"/>
    <x v="2"/>
    <s v="Jun"/>
    <x v="1"/>
    <x v="0"/>
    <s v="Order assembled"/>
    <x v="0"/>
    <x v="0"/>
    <x v="0"/>
    <n v="793"/>
    <n v="1133.99"/>
  </r>
  <r>
    <x v="1"/>
    <x v="2"/>
    <s v="Jun"/>
    <x v="1"/>
    <x v="0"/>
    <s v="Order assembled"/>
    <x v="0"/>
    <x v="0"/>
    <x v="0"/>
    <n v="827"/>
    <n v="1182.6100000000001"/>
  </r>
  <r>
    <x v="4"/>
    <x v="2"/>
    <s v="Jun"/>
    <x v="1"/>
    <x v="0"/>
    <s v="Order assembled"/>
    <x v="0"/>
    <x v="0"/>
    <x v="1"/>
    <n v="149"/>
    <n v="213.07"/>
  </r>
  <r>
    <x v="0"/>
    <x v="2"/>
    <s v="Jun"/>
    <x v="1"/>
    <x v="0"/>
    <s v="Order assembled"/>
    <x v="0"/>
    <x v="0"/>
    <x v="1"/>
    <n v="143"/>
    <n v="204.49"/>
  </r>
  <r>
    <x v="0"/>
    <x v="2"/>
    <s v="Jun"/>
    <x v="1"/>
    <x v="0"/>
    <s v="Order assembled"/>
    <x v="0"/>
    <x v="0"/>
    <x v="0"/>
    <n v="191"/>
    <n v="273.13"/>
  </r>
  <r>
    <x v="1"/>
    <x v="2"/>
    <s v="Jun"/>
    <x v="1"/>
    <x v="0"/>
    <s v="Order assembled"/>
    <x v="0"/>
    <x v="0"/>
    <x v="0"/>
    <n v="239"/>
    <n v="341.77"/>
  </r>
  <r>
    <x v="1"/>
    <x v="2"/>
    <s v="Mar"/>
    <x v="1"/>
    <x v="0"/>
    <s v="Order assembled"/>
    <x v="0"/>
    <x v="0"/>
    <x v="1"/>
    <n v="200"/>
    <n v="286"/>
  </r>
  <r>
    <x v="1"/>
    <x v="2"/>
    <s v="Mar"/>
    <x v="1"/>
    <x v="0"/>
    <s v="Order assembled"/>
    <x v="0"/>
    <x v="0"/>
    <x v="1"/>
    <n v="194"/>
    <n v="277.42"/>
  </r>
  <r>
    <x v="0"/>
    <x v="2"/>
    <s v="Mar"/>
    <x v="1"/>
    <x v="0"/>
    <s v="Order assembled"/>
    <x v="0"/>
    <x v="0"/>
    <x v="1"/>
    <n v="188"/>
    <n v="268.84000000000003"/>
  </r>
  <r>
    <x v="1"/>
    <x v="2"/>
    <s v="Mar"/>
    <x v="1"/>
    <x v="0"/>
    <s v="Order assembled"/>
    <x v="0"/>
    <x v="0"/>
    <x v="0"/>
    <n v="206"/>
    <n v="294.58"/>
  </r>
  <r>
    <x v="0"/>
    <x v="2"/>
    <s v="Mar"/>
    <x v="1"/>
    <x v="0"/>
    <s v="Order assembled"/>
    <x v="0"/>
    <x v="0"/>
    <x v="0"/>
    <n v="254"/>
    <n v="363.22"/>
  </r>
  <r>
    <x v="3"/>
    <x v="2"/>
    <s v="Mar"/>
    <x v="1"/>
    <x v="0"/>
    <s v="Order assembled"/>
    <x v="0"/>
    <x v="0"/>
    <x v="0"/>
    <n v="202"/>
    <n v="288.86"/>
  </r>
  <r>
    <x v="1"/>
    <x v="2"/>
    <s v="Mar"/>
    <x v="1"/>
    <x v="0"/>
    <s v="Order assembled"/>
    <x v="0"/>
    <x v="0"/>
    <x v="0"/>
    <n v="196"/>
    <n v="280.27999999999997"/>
  </r>
  <r>
    <x v="1"/>
    <x v="2"/>
    <s v="Mar"/>
    <x v="1"/>
    <x v="0"/>
    <s v="Order assembled"/>
    <x v="0"/>
    <x v="0"/>
    <x v="0"/>
    <n v="190"/>
    <n v="271.7"/>
  </r>
  <r>
    <x v="0"/>
    <x v="2"/>
    <s v="Mar"/>
    <x v="1"/>
    <x v="0"/>
    <s v="Order assembled"/>
    <x v="0"/>
    <x v="0"/>
    <x v="0"/>
    <n v="208"/>
    <n v="526.24"/>
  </r>
  <r>
    <x v="1"/>
    <x v="2"/>
    <s v="Mar"/>
    <x v="1"/>
    <x v="0"/>
    <s v="Order assembled"/>
    <x v="0"/>
    <x v="0"/>
    <x v="0"/>
    <n v="1010"/>
    <n v="1444.3"/>
  </r>
  <r>
    <x v="0"/>
    <x v="2"/>
    <s v="Mar"/>
    <x v="1"/>
    <x v="0"/>
    <s v="Order assembled"/>
    <x v="0"/>
    <x v="0"/>
    <x v="0"/>
    <n v="252"/>
    <n v="360.36"/>
  </r>
  <r>
    <x v="1"/>
    <x v="2"/>
    <s v="Mar"/>
    <x v="1"/>
    <x v="0"/>
    <s v="Order assembled"/>
    <x v="0"/>
    <x v="0"/>
    <x v="0"/>
    <n v="207"/>
    <n v="296.01"/>
  </r>
  <r>
    <x v="0"/>
    <x v="2"/>
    <s v="Mar"/>
    <x v="1"/>
    <x v="0"/>
    <s v="Order assembled"/>
    <x v="0"/>
    <x v="0"/>
    <x v="0"/>
    <n v="255"/>
    <n v="364.65"/>
  </r>
  <r>
    <x v="0"/>
    <x v="2"/>
    <s v="Mar"/>
    <x v="1"/>
    <x v="0"/>
    <s v="Order assembled"/>
    <x v="0"/>
    <x v="0"/>
    <x v="0"/>
    <n v="199"/>
    <n v="284.57"/>
  </r>
  <r>
    <x v="1"/>
    <x v="2"/>
    <s v="Mar"/>
    <x v="1"/>
    <x v="0"/>
    <s v="Order assembled"/>
    <x v="0"/>
    <x v="0"/>
    <x v="0"/>
    <n v="193"/>
    <n v="275.99"/>
  </r>
  <r>
    <x v="1"/>
    <x v="2"/>
    <s v="Mar"/>
    <x v="1"/>
    <x v="0"/>
    <s v="Order assembled"/>
    <x v="0"/>
    <x v="0"/>
    <x v="0"/>
    <n v="187"/>
    <n v="267.40999999999997"/>
  </r>
  <r>
    <x v="1"/>
    <x v="2"/>
    <s v="Mar"/>
    <x v="1"/>
    <x v="0"/>
    <s v="Order assembled"/>
    <x v="0"/>
    <x v="0"/>
    <x v="0"/>
    <n v="791"/>
    <n v="1131.1300000000001"/>
  </r>
  <r>
    <x v="1"/>
    <x v="2"/>
    <s v="Mar"/>
    <x v="1"/>
    <x v="0"/>
    <s v="Order assembled"/>
    <x v="0"/>
    <x v="0"/>
    <x v="0"/>
    <n v="824"/>
    <n v="1178.32"/>
  </r>
  <r>
    <x v="3"/>
    <x v="2"/>
    <s v="Mar"/>
    <x v="1"/>
    <x v="0"/>
    <s v="Order assembled"/>
    <x v="0"/>
    <x v="0"/>
    <x v="1"/>
    <n v="197"/>
    <n v="281.70999999999998"/>
  </r>
  <r>
    <x v="2"/>
    <x v="2"/>
    <s v="Mar"/>
    <x v="1"/>
    <x v="0"/>
    <s v="Order assembled"/>
    <x v="0"/>
    <x v="0"/>
    <x v="1"/>
    <n v="191"/>
    <n v="273.13"/>
  </r>
  <r>
    <x v="3"/>
    <x v="2"/>
    <s v="Mar"/>
    <x v="1"/>
    <x v="0"/>
    <s v="Order assembled"/>
    <x v="0"/>
    <x v="0"/>
    <x v="0"/>
    <n v="209"/>
    <n v="298.87"/>
  </r>
  <r>
    <x v="3"/>
    <x v="2"/>
    <s v="Mar"/>
    <x v="1"/>
    <x v="0"/>
    <s v="Order assembled"/>
    <x v="0"/>
    <x v="0"/>
    <x v="0"/>
    <n v="251"/>
    <n v="358.93"/>
  </r>
  <r>
    <x v="0"/>
    <x v="2"/>
    <s v="May"/>
    <x v="1"/>
    <x v="0"/>
    <s v="Order assembled"/>
    <x v="0"/>
    <x v="0"/>
    <x v="1"/>
    <n v="170"/>
    <n v="243.1"/>
  </r>
  <r>
    <x v="2"/>
    <x v="2"/>
    <s v="May"/>
    <x v="1"/>
    <x v="0"/>
    <s v="Order assembled"/>
    <x v="0"/>
    <x v="0"/>
    <x v="1"/>
    <n v="164"/>
    <n v="234.51999999999998"/>
  </r>
  <r>
    <x v="2"/>
    <x v="2"/>
    <s v="May"/>
    <x v="1"/>
    <x v="0"/>
    <s v="Order assembled"/>
    <x v="0"/>
    <x v="0"/>
    <x v="1"/>
    <n v="158"/>
    <n v="225.94"/>
  </r>
  <r>
    <x v="3"/>
    <x v="2"/>
    <s v="May"/>
    <x v="1"/>
    <x v="0"/>
    <s v="Order assembled"/>
    <x v="0"/>
    <x v="0"/>
    <x v="0"/>
    <n v="194"/>
    <n v="277.42"/>
  </r>
  <r>
    <x v="2"/>
    <x v="2"/>
    <s v="May"/>
    <x v="1"/>
    <x v="0"/>
    <s v="Order assembled"/>
    <x v="0"/>
    <x v="0"/>
    <x v="0"/>
    <n v="242"/>
    <n v="346.06"/>
  </r>
  <r>
    <x v="2"/>
    <x v="2"/>
    <s v="May"/>
    <x v="1"/>
    <x v="0"/>
    <s v="Order assembled"/>
    <x v="0"/>
    <x v="0"/>
    <x v="0"/>
    <n v="166"/>
    <n v="237.38"/>
  </r>
  <r>
    <x v="1"/>
    <x v="2"/>
    <s v="May"/>
    <x v="1"/>
    <x v="0"/>
    <s v="Order assembled"/>
    <x v="0"/>
    <x v="0"/>
    <x v="0"/>
    <n v="160"/>
    <n v="228.8"/>
  </r>
  <r>
    <x v="0"/>
    <x v="2"/>
    <s v="May"/>
    <x v="1"/>
    <x v="0"/>
    <s v="Order assembled"/>
    <x v="0"/>
    <x v="0"/>
    <x v="0"/>
    <n v="196"/>
    <n v="526.24"/>
  </r>
  <r>
    <x v="2"/>
    <x v="2"/>
    <s v="May"/>
    <x v="1"/>
    <x v="0"/>
    <s v="Order assembled"/>
    <x v="0"/>
    <x v="0"/>
    <x v="0"/>
    <n v="244"/>
    <n v="526.24"/>
  </r>
  <r>
    <x v="2"/>
    <x v="2"/>
    <s v="May"/>
    <x v="1"/>
    <x v="0"/>
    <s v="Order assembled"/>
    <x v="0"/>
    <x v="0"/>
    <x v="0"/>
    <n v="1011"/>
    <n v="1445.73"/>
  </r>
  <r>
    <x v="2"/>
    <x v="2"/>
    <s v="May"/>
    <x v="1"/>
    <x v="0"/>
    <s v="Order assembled"/>
    <x v="0"/>
    <x v="0"/>
    <x v="0"/>
    <n v="240"/>
    <n v="343.2"/>
  </r>
  <r>
    <x v="1"/>
    <x v="2"/>
    <s v="May"/>
    <x v="1"/>
    <x v="0"/>
    <s v="Order assembled"/>
    <x v="0"/>
    <x v="0"/>
    <x v="0"/>
    <n v="195"/>
    <n v="278.85000000000002"/>
  </r>
  <r>
    <x v="1"/>
    <x v="2"/>
    <s v="May"/>
    <x v="1"/>
    <x v="0"/>
    <s v="Order assembled"/>
    <x v="0"/>
    <x v="0"/>
    <x v="0"/>
    <n v="243"/>
    <n v="347.49"/>
  </r>
  <r>
    <x v="2"/>
    <x v="2"/>
    <s v="May"/>
    <x v="1"/>
    <x v="0"/>
    <s v="Order assembled"/>
    <x v="0"/>
    <x v="0"/>
    <x v="0"/>
    <n v="169"/>
    <n v="241.67000000000002"/>
  </r>
  <r>
    <x v="0"/>
    <x v="2"/>
    <s v="May"/>
    <x v="1"/>
    <x v="0"/>
    <s v="Order assembled"/>
    <x v="0"/>
    <x v="0"/>
    <x v="0"/>
    <n v="163"/>
    <n v="233.09"/>
  </r>
  <r>
    <x v="3"/>
    <x v="2"/>
    <s v="May"/>
    <x v="1"/>
    <x v="0"/>
    <s v="Order assembled"/>
    <x v="0"/>
    <x v="0"/>
    <x v="0"/>
    <n v="157"/>
    <n v="224.51"/>
  </r>
  <r>
    <x v="1"/>
    <x v="2"/>
    <s v="May"/>
    <x v="1"/>
    <x v="0"/>
    <s v="Order assembled"/>
    <x v="0"/>
    <x v="0"/>
    <x v="0"/>
    <n v="826"/>
    <n v="1181.18"/>
  </r>
  <r>
    <x v="1"/>
    <x v="2"/>
    <s v="May"/>
    <x v="1"/>
    <x v="0"/>
    <s v="Order assembled"/>
    <x v="0"/>
    <x v="0"/>
    <x v="1"/>
    <n v="167"/>
    <n v="238.81"/>
  </r>
  <r>
    <x v="1"/>
    <x v="2"/>
    <s v="May"/>
    <x v="1"/>
    <x v="0"/>
    <s v="Order assembled"/>
    <x v="0"/>
    <x v="0"/>
    <x v="1"/>
    <n v="161"/>
    <n v="230.23000000000002"/>
  </r>
  <r>
    <x v="1"/>
    <x v="2"/>
    <s v="May"/>
    <x v="1"/>
    <x v="0"/>
    <s v="Order assembled"/>
    <x v="0"/>
    <x v="0"/>
    <x v="1"/>
    <n v="155"/>
    <n v="221.65"/>
  </r>
  <r>
    <x v="2"/>
    <x v="2"/>
    <s v="May"/>
    <x v="1"/>
    <x v="0"/>
    <s v="Order assembled"/>
    <x v="0"/>
    <x v="0"/>
    <x v="0"/>
    <n v="197"/>
    <n v="281.70999999999998"/>
  </r>
  <r>
    <x v="0"/>
    <x v="2"/>
    <s v="May"/>
    <x v="1"/>
    <x v="0"/>
    <s v="Order assembled"/>
    <x v="0"/>
    <x v="0"/>
    <x v="0"/>
    <n v="245"/>
    <n v="350.35"/>
  </r>
  <r>
    <x v="1"/>
    <x v="2"/>
    <s v="Nov"/>
    <x v="1"/>
    <x v="0"/>
    <s v="Order assembled"/>
    <x v="0"/>
    <x v="0"/>
    <x v="1"/>
    <n v="320"/>
    <n v="457.6"/>
  </r>
  <r>
    <x v="0"/>
    <x v="2"/>
    <s v="Nov"/>
    <x v="1"/>
    <x v="0"/>
    <s v="Order assembled"/>
    <x v="0"/>
    <x v="0"/>
    <x v="1"/>
    <n v="314"/>
    <n v="449.02"/>
  </r>
  <r>
    <x v="2"/>
    <x v="2"/>
    <s v="Nov"/>
    <x v="1"/>
    <x v="0"/>
    <s v="Order assembled"/>
    <x v="0"/>
    <x v="0"/>
    <x v="1"/>
    <n v="308"/>
    <n v="440.44"/>
  </r>
  <r>
    <x v="0"/>
    <x v="2"/>
    <s v="Nov"/>
    <x v="1"/>
    <x v="0"/>
    <s v="Order assembled"/>
    <x v="0"/>
    <x v="0"/>
    <x v="0"/>
    <n v="236"/>
    <n v="337.48"/>
  </r>
  <r>
    <x v="1"/>
    <x v="2"/>
    <s v="Nov"/>
    <x v="1"/>
    <x v="0"/>
    <s v="Order assembled"/>
    <x v="0"/>
    <x v="0"/>
    <x v="0"/>
    <n v="164"/>
    <n v="234.51999999999998"/>
  </r>
  <r>
    <x v="0"/>
    <x v="2"/>
    <s v="Nov"/>
    <x v="1"/>
    <x v="0"/>
    <s v="Order assembled"/>
    <x v="0"/>
    <x v="0"/>
    <x v="0"/>
    <n v="212"/>
    <n v="303.15999999999997"/>
  </r>
  <r>
    <x v="1"/>
    <x v="2"/>
    <s v="Nov"/>
    <x v="1"/>
    <x v="0"/>
    <s v="Order assembled"/>
    <x v="0"/>
    <x v="0"/>
    <x v="0"/>
    <n v="316"/>
    <n v="451.88"/>
  </r>
  <r>
    <x v="0"/>
    <x v="2"/>
    <s v="Nov"/>
    <x v="1"/>
    <x v="0"/>
    <s v="Order assembled"/>
    <x v="0"/>
    <x v="0"/>
    <x v="0"/>
    <n v="310"/>
    <n v="443.3"/>
  </r>
  <r>
    <x v="1"/>
    <x v="2"/>
    <s v="Nov"/>
    <x v="1"/>
    <x v="0"/>
    <s v="Order assembled"/>
    <x v="0"/>
    <x v="0"/>
    <x v="0"/>
    <n v="238"/>
    <n v="526.24"/>
  </r>
  <r>
    <x v="1"/>
    <x v="2"/>
    <s v="Nov"/>
    <x v="1"/>
    <x v="0"/>
    <s v="Order assembled"/>
    <x v="0"/>
    <x v="0"/>
    <x v="0"/>
    <n v="166"/>
    <n v="526.24"/>
  </r>
  <r>
    <x v="0"/>
    <x v="2"/>
    <s v="Nov"/>
    <x v="1"/>
    <x v="0"/>
    <s v="Order assembled"/>
    <x v="0"/>
    <x v="0"/>
    <x v="0"/>
    <n v="208"/>
    <n v="526.24"/>
  </r>
  <r>
    <x v="2"/>
    <x v="2"/>
    <s v="Nov"/>
    <x v="1"/>
    <x v="0"/>
    <s v="Order assembled"/>
    <x v="0"/>
    <x v="0"/>
    <x v="0"/>
    <n v="963"/>
    <n v="1377.09"/>
  </r>
  <r>
    <x v="0"/>
    <x v="2"/>
    <s v="Nov"/>
    <x v="1"/>
    <x v="0"/>
    <s v="Order assembled"/>
    <x v="0"/>
    <x v="0"/>
    <x v="0"/>
    <n v="1017"/>
    <n v="1454.31"/>
  </r>
  <r>
    <x v="0"/>
    <x v="2"/>
    <s v="Nov"/>
    <x v="1"/>
    <x v="0"/>
    <s v="Order assembled"/>
    <x v="0"/>
    <x v="0"/>
    <x v="0"/>
    <n v="210"/>
    <n v="300.3"/>
  </r>
  <r>
    <x v="0"/>
    <x v="2"/>
    <s v="Nov"/>
    <x v="1"/>
    <x v="0"/>
    <s v="Order assembled"/>
    <x v="0"/>
    <x v="0"/>
    <x v="0"/>
    <n v="237"/>
    <n v="338.90999999999997"/>
  </r>
  <r>
    <x v="1"/>
    <x v="2"/>
    <s v="Nov"/>
    <x v="1"/>
    <x v="0"/>
    <s v="Order assembled"/>
    <x v="0"/>
    <x v="0"/>
    <x v="0"/>
    <n v="165"/>
    <n v="235.95"/>
  </r>
  <r>
    <x v="2"/>
    <x v="2"/>
    <s v="Nov"/>
    <x v="1"/>
    <x v="0"/>
    <s v="Order assembled"/>
    <x v="0"/>
    <x v="0"/>
    <x v="0"/>
    <n v="213"/>
    <n v="304.59000000000003"/>
  </r>
  <r>
    <x v="1"/>
    <x v="2"/>
    <s v="Nov"/>
    <x v="1"/>
    <x v="0"/>
    <s v="Order assembled"/>
    <x v="0"/>
    <x v="0"/>
    <x v="0"/>
    <n v="319"/>
    <n v="456.16999999999996"/>
  </r>
  <r>
    <x v="1"/>
    <x v="2"/>
    <s v="Nov"/>
    <x v="1"/>
    <x v="0"/>
    <s v="Order assembled"/>
    <x v="0"/>
    <x v="0"/>
    <x v="0"/>
    <n v="313"/>
    <n v="447.59000000000003"/>
  </r>
  <r>
    <x v="0"/>
    <x v="2"/>
    <s v="Nov"/>
    <x v="1"/>
    <x v="0"/>
    <s v="Order assembled"/>
    <x v="0"/>
    <x v="0"/>
    <x v="0"/>
    <n v="307"/>
    <n v="439.01"/>
  </r>
  <r>
    <x v="0"/>
    <x v="2"/>
    <s v="Nov"/>
    <x v="1"/>
    <x v="0"/>
    <s v="Order assembled"/>
    <x v="0"/>
    <x v="0"/>
    <x v="0"/>
    <n v="235"/>
    <n v="336.05"/>
  </r>
  <r>
    <x v="0"/>
    <x v="2"/>
    <s v="Nov"/>
    <x v="1"/>
    <x v="0"/>
    <s v="Order assembled"/>
    <x v="0"/>
    <x v="0"/>
    <x v="0"/>
    <n v="798"/>
    <n v="1141.1399999999999"/>
  </r>
  <r>
    <x v="1"/>
    <x v="2"/>
    <s v="Nov"/>
    <x v="1"/>
    <x v="0"/>
    <s v="Order assembled"/>
    <x v="0"/>
    <x v="0"/>
    <x v="0"/>
    <n v="831"/>
    <n v="1188.33"/>
  </r>
  <r>
    <x v="2"/>
    <x v="2"/>
    <s v="Nov"/>
    <x v="1"/>
    <x v="0"/>
    <s v="Order assembled"/>
    <x v="0"/>
    <x v="0"/>
    <x v="1"/>
    <n v="317"/>
    <n v="453.31"/>
  </r>
  <r>
    <x v="0"/>
    <x v="2"/>
    <s v="Nov"/>
    <x v="1"/>
    <x v="0"/>
    <s v="Order assembled"/>
    <x v="0"/>
    <x v="0"/>
    <x v="1"/>
    <n v="311"/>
    <n v="444.73"/>
  </r>
  <r>
    <x v="4"/>
    <x v="2"/>
    <s v="Nov"/>
    <x v="1"/>
    <x v="0"/>
    <s v="Order assembled"/>
    <x v="0"/>
    <x v="0"/>
    <x v="1"/>
    <n v="305"/>
    <n v="436.15"/>
  </r>
  <r>
    <x v="0"/>
    <x v="2"/>
    <s v="Nov"/>
    <x v="1"/>
    <x v="0"/>
    <s v="Order assembled"/>
    <x v="0"/>
    <x v="0"/>
    <x v="0"/>
    <n v="239"/>
    <n v="341.77"/>
  </r>
  <r>
    <x v="0"/>
    <x v="2"/>
    <s v="Nov"/>
    <x v="1"/>
    <x v="0"/>
    <s v="Order assembled"/>
    <x v="0"/>
    <x v="0"/>
    <x v="0"/>
    <n v="209"/>
    <n v="298.87"/>
  </r>
  <r>
    <x v="2"/>
    <x v="2"/>
    <s v="Oct"/>
    <x v="1"/>
    <x v="0"/>
    <s v="Order assembled"/>
    <x v="0"/>
    <x v="0"/>
    <x v="1"/>
    <n v="332"/>
    <n v="474.76"/>
  </r>
  <r>
    <x v="1"/>
    <x v="2"/>
    <s v="Oct"/>
    <x v="1"/>
    <x v="0"/>
    <s v="Order assembled"/>
    <x v="0"/>
    <x v="0"/>
    <x v="1"/>
    <n v="326"/>
    <n v="466.18"/>
  </r>
  <r>
    <x v="0"/>
    <x v="2"/>
    <s v="Oct"/>
    <x v="1"/>
    <x v="0"/>
    <s v="Order assembled"/>
    <x v="0"/>
    <x v="0"/>
    <x v="0"/>
    <n v="242"/>
    <n v="346.06"/>
  </r>
  <r>
    <x v="0"/>
    <x v="2"/>
    <s v="Oct"/>
    <x v="1"/>
    <x v="0"/>
    <s v="Order assembled"/>
    <x v="0"/>
    <x v="0"/>
    <x v="0"/>
    <n v="170"/>
    <n v="243.1"/>
  </r>
  <r>
    <x v="0"/>
    <x v="2"/>
    <s v="Oct"/>
    <x v="1"/>
    <x v="0"/>
    <s v="Order assembled"/>
    <x v="0"/>
    <x v="0"/>
    <x v="0"/>
    <n v="218"/>
    <n v="311.74"/>
  </r>
  <r>
    <x v="0"/>
    <x v="2"/>
    <s v="Oct"/>
    <x v="1"/>
    <x v="0"/>
    <s v="Order assembled"/>
    <x v="0"/>
    <x v="0"/>
    <x v="0"/>
    <n v="334"/>
    <n v="477.62"/>
  </r>
  <r>
    <x v="3"/>
    <x v="2"/>
    <s v="Oct"/>
    <x v="1"/>
    <x v="0"/>
    <s v="Order assembled"/>
    <x v="0"/>
    <x v="0"/>
    <x v="0"/>
    <n v="328"/>
    <n v="469.03999999999996"/>
  </r>
  <r>
    <x v="1"/>
    <x v="2"/>
    <s v="Oct"/>
    <x v="1"/>
    <x v="0"/>
    <s v="Order assembled"/>
    <x v="0"/>
    <x v="0"/>
    <x v="0"/>
    <n v="322"/>
    <n v="460.46000000000004"/>
  </r>
  <r>
    <x v="1"/>
    <x v="2"/>
    <s v="Oct"/>
    <x v="1"/>
    <x v="0"/>
    <s v="Order assembled"/>
    <x v="0"/>
    <x v="0"/>
    <x v="0"/>
    <n v="244"/>
    <n v="526.24"/>
  </r>
  <r>
    <x v="1"/>
    <x v="2"/>
    <s v="Oct"/>
    <x v="1"/>
    <x v="0"/>
    <s v="Order assembled"/>
    <x v="0"/>
    <x v="0"/>
    <x v="0"/>
    <n v="214"/>
    <n v="526.24"/>
  </r>
  <r>
    <x v="0"/>
    <x v="2"/>
    <s v="Oct"/>
    <x v="1"/>
    <x v="0"/>
    <s v="Order assembled"/>
    <x v="0"/>
    <x v="0"/>
    <x v="0"/>
    <n v="1016"/>
    <n v="1452.88"/>
  </r>
  <r>
    <x v="1"/>
    <x v="2"/>
    <s v="Oct"/>
    <x v="1"/>
    <x v="0"/>
    <s v="Order assembled"/>
    <x v="0"/>
    <x v="0"/>
    <x v="0"/>
    <n v="216"/>
    <n v="308.88"/>
  </r>
  <r>
    <x v="1"/>
    <x v="2"/>
    <s v="Oct"/>
    <x v="1"/>
    <x v="0"/>
    <s v="Order assembled"/>
    <x v="0"/>
    <x v="0"/>
    <x v="0"/>
    <n v="243"/>
    <n v="347.49"/>
  </r>
  <r>
    <x v="0"/>
    <x v="2"/>
    <s v="Oct"/>
    <x v="1"/>
    <x v="0"/>
    <s v="Order assembled"/>
    <x v="0"/>
    <x v="0"/>
    <x v="0"/>
    <n v="171"/>
    <n v="244.53"/>
  </r>
  <r>
    <x v="0"/>
    <x v="2"/>
    <s v="Oct"/>
    <x v="1"/>
    <x v="0"/>
    <s v="Order assembled"/>
    <x v="0"/>
    <x v="0"/>
    <x v="0"/>
    <n v="331"/>
    <n v="473.33"/>
  </r>
  <r>
    <x v="0"/>
    <x v="2"/>
    <s v="Oct"/>
    <x v="1"/>
    <x v="0"/>
    <s v="Order assembled"/>
    <x v="0"/>
    <x v="0"/>
    <x v="0"/>
    <n v="325"/>
    <n v="464.75"/>
  </r>
  <r>
    <x v="1"/>
    <x v="2"/>
    <s v="Oct"/>
    <x v="1"/>
    <x v="0"/>
    <s v="Order assembled"/>
    <x v="0"/>
    <x v="0"/>
    <x v="0"/>
    <n v="241"/>
    <n v="344.63"/>
  </r>
  <r>
    <x v="3"/>
    <x v="2"/>
    <s v="Oct"/>
    <x v="1"/>
    <x v="0"/>
    <s v="Order assembled"/>
    <x v="0"/>
    <x v="0"/>
    <x v="0"/>
    <n v="797"/>
    <n v="1139.71"/>
  </r>
  <r>
    <x v="1"/>
    <x v="2"/>
    <s v="Oct"/>
    <x v="1"/>
    <x v="0"/>
    <s v="Order assembled"/>
    <x v="0"/>
    <x v="0"/>
    <x v="0"/>
    <n v="830"/>
    <n v="1186.9000000000001"/>
  </r>
  <r>
    <x v="2"/>
    <x v="2"/>
    <s v="Oct"/>
    <x v="1"/>
    <x v="0"/>
    <s v="Order assembled"/>
    <x v="0"/>
    <x v="0"/>
    <x v="1"/>
    <n v="335"/>
    <n v="479.05"/>
  </r>
  <r>
    <x v="0"/>
    <x v="2"/>
    <s v="Oct"/>
    <x v="1"/>
    <x v="0"/>
    <s v="Order assembled"/>
    <x v="0"/>
    <x v="0"/>
    <x v="1"/>
    <n v="329"/>
    <n v="470.47"/>
  </r>
  <r>
    <x v="3"/>
    <x v="2"/>
    <s v="Oct"/>
    <x v="1"/>
    <x v="0"/>
    <s v="Order assembled"/>
    <x v="0"/>
    <x v="0"/>
    <x v="1"/>
    <n v="323"/>
    <n v="461.89"/>
  </r>
  <r>
    <x v="0"/>
    <x v="2"/>
    <s v="Oct"/>
    <x v="1"/>
    <x v="0"/>
    <s v="Order assembled"/>
    <x v="0"/>
    <x v="0"/>
    <x v="0"/>
    <n v="245"/>
    <n v="350.35"/>
  </r>
  <r>
    <x v="1"/>
    <x v="2"/>
    <s v="Oct"/>
    <x v="1"/>
    <x v="0"/>
    <s v="Order assembled"/>
    <x v="0"/>
    <x v="0"/>
    <x v="0"/>
    <n v="167"/>
    <n v="238.81"/>
  </r>
  <r>
    <x v="0"/>
    <x v="2"/>
    <s v="Oct"/>
    <x v="1"/>
    <x v="0"/>
    <s v="Order assembled"/>
    <x v="0"/>
    <x v="0"/>
    <x v="0"/>
    <n v="215"/>
    <n v="307.45"/>
  </r>
  <r>
    <x v="0"/>
    <x v="2"/>
    <s v="Sep"/>
    <x v="1"/>
    <x v="0"/>
    <s v="Order assembled"/>
    <x v="0"/>
    <x v="0"/>
    <x v="1"/>
    <n v="350"/>
    <n v="500.5"/>
  </r>
  <r>
    <x v="0"/>
    <x v="2"/>
    <s v="Sep"/>
    <x v="1"/>
    <x v="0"/>
    <s v="Order assembled"/>
    <x v="0"/>
    <x v="0"/>
    <x v="1"/>
    <n v="344"/>
    <n v="491.91999999999996"/>
  </r>
  <r>
    <x v="1"/>
    <x v="2"/>
    <s v="Sep"/>
    <x v="1"/>
    <x v="0"/>
    <s v="Order assembled"/>
    <x v="0"/>
    <x v="0"/>
    <x v="1"/>
    <n v="338"/>
    <n v="483.34000000000003"/>
  </r>
  <r>
    <x v="0"/>
    <x v="2"/>
    <s v="Sep"/>
    <x v="1"/>
    <x v="0"/>
    <s v="Order assembled"/>
    <x v="0"/>
    <x v="0"/>
    <x v="0"/>
    <n v="176"/>
    <n v="251.68"/>
  </r>
  <r>
    <x v="1"/>
    <x v="2"/>
    <s v="Sep"/>
    <x v="1"/>
    <x v="0"/>
    <s v="Order assembled"/>
    <x v="0"/>
    <x v="0"/>
    <x v="0"/>
    <n v="352"/>
    <n v="503.36"/>
  </r>
  <r>
    <x v="1"/>
    <x v="2"/>
    <s v="Sep"/>
    <x v="1"/>
    <x v="0"/>
    <s v="Order assembled"/>
    <x v="0"/>
    <x v="0"/>
    <x v="0"/>
    <n v="346"/>
    <n v="494.78"/>
  </r>
  <r>
    <x v="0"/>
    <x v="2"/>
    <s v="Sep"/>
    <x v="1"/>
    <x v="0"/>
    <s v="Order assembled"/>
    <x v="0"/>
    <x v="0"/>
    <x v="0"/>
    <n v="340"/>
    <n v="486.2"/>
  </r>
  <r>
    <x v="0"/>
    <x v="2"/>
    <s v="Sep"/>
    <x v="1"/>
    <x v="0"/>
    <s v="Order assembled"/>
    <x v="0"/>
    <x v="0"/>
    <x v="0"/>
    <n v="172"/>
    <n v="526.24"/>
  </r>
  <r>
    <x v="0"/>
    <x v="2"/>
    <s v="Sep"/>
    <x v="1"/>
    <x v="0"/>
    <s v="Order assembled"/>
    <x v="0"/>
    <x v="0"/>
    <x v="0"/>
    <n v="220"/>
    <n v="526.24"/>
  </r>
  <r>
    <x v="1"/>
    <x v="2"/>
    <s v="Sep"/>
    <x v="1"/>
    <x v="0"/>
    <s v="Order assembled"/>
    <x v="0"/>
    <x v="0"/>
    <x v="0"/>
    <n v="962"/>
    <n v="1375.6599999999999"/>
  </r>
  <r>
    <x v="1"/>
    <x v="2"/>
    <s v="Sep"/>
    <x v="1"/>
    <x v="0"/>
    <s v="Order assembled"/>
    <x v="0"/>
    <x v="0"/>
    <x v="0"/>
    <n v="1015"/>
    <n v="1451.45"/>
  </r>
  <r>
    <x v="1"/>
    <x v="2"/>
    <s v="Sep"/>
    <x v="1"/>
    <x v="0"/>
    <s v="Order assembled"/>
    <x v="0"/>
    <x v="0"/>
    <x v="0"/>
    <n v="222"/>
    <n v="317.45999999999998"/>
  </r>
  <r>
    <x v="1"/>
    <x v="2"/>
    <s v="Sep"/>
    <x v="1"/>
    <x v="0"/>
    <s v="Order assembled"/>
    <x v="0"/>
    <x v="0"/>
    <x v="0"/>
    <n v="177"/>
    <n v="253.11"/>
  </r>
  <r>
    <x v="1"/>
    <x v="2"/>
    <s v="Sep"/>
    <x v="1"/>
    <x v="0"/>
    <s v="Order assembled"/>
    <x v="0"/>
    <x v="0"/>
    <x v="0"/>
    <n v="219"/>
    <n v="313.17"/>
  </r>
  <r>
    <x v="0"/>
    <x v="2"/>
    <s v="Sep"/>
    <x v="1"/>
    <x v="0"/>
    <s v="Order assembled"/>
    <x v="0"/>
    <x v="0"/>
    <x v="0"/>
    <n v="349"/>
    <n v="499.07"/>
  </r>
  <r>
    <x v="1"/>
    <x v="2"/>
    <s v="Sep"/>
    <x v="1"/>
    <x v="0"/>
    <s v="Order assembled"/>
    <x v="0"/>
    <x v="0"/>
    <x v="0"/>
    <n v="343"/>
    <n v="490.49"/>
  </r>
  <r>
    <x v="0"/>
    <x v="2"/>
    <s v="Sep"/>
    <x v="1"/>
    <x v="0"/>
    <s v="Order assembled"/>
    <x v="0"/>
    <x v="0"/>
    <x v="0"/>
    <n v="337"/>
    <n v="481.90999999999997"/>
  </r>
  <r>
    <x v="1"/>
    <x v="2"/>
    <s v="Sep"/>
    <x v="1"/>
    <x v="0"/>
    <s v="Order assembled"/>
    <x v="0"/>
    <x v="0"/>
    <x v="0"/>
    <n v="796"/>
    <n v="1138.28"/>
  </r>
  <r>
    <x v="2"/>
    <x v="2"/>
    <s v="Sep"/>
    <x v="1"/>
    <x v="0"/>
    <s v="Order assembled"/>
    <x v="0"/>
    <x v="0"/>
    <x v="0"/>
    <n v="829"/>
    <n v="1185.47"/>
  </r>
  <r>
    <x v="0"/>
    <x v="2"/>
    <s v="Sep"/>
    <x v="1"/>
    <x v="0"/>
    <s v="Order assembled"/>
    <x v="0"/>
    <x v="0"/>
    <x v="1"/>
    <n v="347"/>
    <n v="496.21000000000004"/>
  </r>
  <r>
    <x v="0"/>
    <x v="2"/>
    <s v="Sep"/>
    <x v="1"/>
    <x v="0"/>
    <s v="Order assembled"/>
    <x v="0"/>
    <x v="0"/>
    <x v="1"/>
    <n v="341"/>
    <n v="487.63"/>
  </r>
  <r>
    <x v="0"/>
    <x v="2"/>
    <s v="Sep"/>
    <x v="1"/>
    <x v="0"/>
    <s v="Order assembled"/>
    <x v="0"/>
    <x v="0"/>
    <x v="0"/>
    <n v="173"/>
    <n v="247.39"/>
  </r>
  <r>
    <x v="0"/>
    <x v="2"/>
    <s v="Sep"/>
    <x v="1"/>
    <x v="0"/>
    <s v="Order assembled"/>
    <x v="0"/>
    <x v="0"/>
    <x v="0"/>
    <n v="221"/>
    <n v="316.02999999999997"/>
  </r>
  <r>
    <x v="0"/>
    <x v="2"/>
    <s v="Apr"/>
    <x v="0"/>
    <x v="1"/>
    <s v="Cancelld"/>
    <x v="1"/>
    <x v="0"/>
    <x v="2"/>
    <n v="214"/>
    <n v="306.02"/>
  </r>
  <r>
    <x v="2"/>
    <x v="2"/>
    <s v="Apr"/>
    <x v="0"/>
    <x v="1"/>
    <s v="Cancelld"/>
    <x v="1"/>
    <x v="0"/>
    <x v="2"/>
    <n v="208"/>
    <n v="297.44"/>
  </r>
  <r>
    <x v="1"/>
    <x v="2"/>
    <s v="Apr"/>
    <x v="0"/>
    <x v="1"/>
    <s v="Cancelld"/>
    <x v="1"/>
    <x v="0"/>
    <x v="2"/>
    <n v="202"/>
    <n v="288.86"/>
  </r>
  <r>
    <x v="4"/>
    <x v="2"/>
    <s v="Apr"/>
    <x v="0"/>
    <x v="1"/>
    <s v="Cancelld"/>
    <x v="1"/>
    <x v="0"/>
    <x v="2"/>
    <n v="211"/>
    <n v="301.73"/>
  </r>
  <r>
    <x v="0"/>
    <x v="2"/>
    <s v="Apr"/>
    <x v="0"/>
    <x v="1"/>
    <s v="Cancelld"/>
    <x v="1"/>
    <x v="0"/>
    <x v="2"/>
    <n v="205"/>
    <n v="293.14999999999998"/>
  </r>
  <r>
    <x v="1"/>
    <x v="2"/>
    <s v="Feb"/>
    <x v="0"/>
    <x v="1"/>
    <s v="Cancelld"/>
    <x v="1"/>
    <x v="0"/>
    <x v="2"/>
    <n v="244"/>
    <n v="348.92"/>
  </r>
  <r>
    <x v="0"/>
    <x v="2"/>
    <s v="Feb"/>
    <x v="0"/>
    <x v="1"/>
    <s v="Cancelld"/>
    <x v="1"/>
    <x v="0"/>
    <x v="2"/>
    <n v="238"/>
    <n v="340.34000000000003"/>
  </r>
  <r>
    <x v="0"/>
    <x v="2"/>
    <s v="Feb"/>
    <x v="0"/>
    <x v="1"/>
    <s v="Cancelld"/>
    <x v="1"/>
    <x v="0"/>
    <x v="2"/>
    <n v="247"/>
    <n v="353.21"/>
  </r>
  <r>
    <x v="1"/>
    <x v="2"/>
    <s v="Feb"/>
    <x v="0"/>
    <x v="1"/>
    <s v="Cancelld"/>
    <x v="1"/>
    <x v="0"/>
    <x v="2"/>
    <n v="241"/>
    <n v="344.63"/>
  </r>
  <r>
    <x v="2"/>
    <x v="2"/>
    <s v="Feb"/>
    <x v="0"/>
    <x v="1"/>
    <s v="Cancelld"/>
    <x v="1"/>
    <x v="0"/>
    <x v="2"/>
    <n v="235"/>
    <n v="336.05"/>
  </r>
  <r>
    <x v="1"/>
    <x v="2"/>
    <s v="Jan"/>
    <x v="0"/>
    <x v="1"/>
    <s v="Cancelld"/>
    <x v="1"/>
    <x v="0"/>
    <x v="0"/>
    <n v="262"/>
    <n v="374.65999999999997"/>
  </r>
  <r>
    <x v="1"/>
    <x v="2"/>
    <s v="Jan"/>
    <x v="0"/>
    <x v="1"/>
    <s v="Cancelld"/>
    <x v="1"/>
    <x v="0"/>
    <x v="2"/>
    <n v="256"/>
    <n v="366.08"/>
  </r>
  <r>
    <x v="1"/>
    <x v="2"/>
    <s v="Jan"/>
    <x v="0"/>
    <x v="1"/>
    <s v="Cancelld"/>
    <x v="1"/>
    <x v="0"/>
    <x v="2"/>
    <n v="250"/>
    <n v="357.5"/>
  </r>
  <r>
    <x v="1"/>
    <x v="2"/>
    <s v="Jan"/>
    <x v="0"/>
    <x v="1"/>
    <s v="Cancelld"/>
    <x v="1"/>
    <x v="0"/>
    <x v="2"/>
    <n v="259"/>
    <n v="370.37"/>
  </r>
  <r>
    <x v="2"/>
    <x v="2"/>
    <s v="Jan"/>
    <x v="0"/>
    <x v="1"/>
    <s v="Cancelld"/>
    <x v="1"/>
    <x v="0"/>
    <x v="2"/>
    <n v="253"/>
    <n v="361.78999999999996"/>
  </r>
  <r>
    <x v="1"/>
    <x v="2"/>
    <s v="Jun"/>
    <x v="0"/>
    <x v="1"/>
    <s v="Cancelld"/>
    <x v="1"/>
    <x v="0"/>
    <x v="2"/>
    <n v="184"/>
    <n v="263.12"/>
  </r>
  <r>
    <x v="3"/>
    <x v="2"/>
    <s v="Jun"/>
    <x v="0"/>
    <x v="1"/>
    <s v="Cancelld"/>
    <x v="1"/>
    <x v="0"/>
    <x v="2"/>
    <n v="178"/>
    <n v="254.54"/>
  </r>
  <r>
    <x v="2"/>
    <x v="2"/>
    <s v="Jun"/>
    <x v="0"/>
    <x v="1"/>
    <s v="Cancelld"/>
    <x v="1"/>
    <x v="0"/>
    <x v="2"/>
    <n v="172"/>
    <n v="245.95999999999998"/>
  </r>
  <r>
    <x v="0"/>
    <x v="2"/>
    <s v="Jun"/>
    <x v="0"/>
    <x v="1"/>
    <s v="Cancelld"/>
    <x v="1"/>
    <x v="0"/>
    <x v="2"/>
    <n v="181"/>
    <n v="258.83"/>
  </r>
  <r>
    <x v="3"/>
    <x v="2"/>
    <s v="Jun"/>
    <x v="0"/>
    <x v="1"/>
    <s v="Cancelld"/>
    <x v="1"/>
    <x v="0"/>
    <x v="2"/>
    <n v="175"/>
    <n v="250.25"/>
  </r>
  <r>
    <x v="1"/>
    <x v="2"/>
    <s v="Jun"/>
    <x v="0"/>
    <x v="1"/>
    <s v="Cancelld"/>
    <x v="1"/>
    <x v="0"/>
    <x v="2"/>
    <n v="169"/>
    <n v="241.67000000000002"/>
  </r>
  <r>
    <x v="0"/>
    <x v="2"/>
    <s v="Mar"/>
    <x v="0"/>
    <x v="1"/>
    <s v="Cancelld"/>
    <x v="1"/>
    <x v="0"/>
    <x v="2"/>
    <n v="232"/>
    <n v="331.76"/>
  </r>
  <r>
    <x v="1"/>
    <x v="2"/>
    <s v="Mar"/>
    <x v="0"/>
    <x v="1"/>
    <s v="Cancelld"/>
    <x v="1"/>
    <x v="0"/>
    <x v="2"/>
    <n v="226"/>
    <n v="323.18"/>
  </r>
  <r>
    <x v="1"/>
    <x v="2"/>
    <s v="Mar"/>
    <x v="0"/>
    <x v="1"/>
    <s v="Cancelld"/>
    <x v="1"/>
    <x v="0"/>
    <x v="2"/>
    <n v="220"/>
    <n v="314.60000000000002"/>
  </r>
  <r>
    <x v="2"/>
    <x v="2"/>
    <s v="Mar"/>
    <x v="0"/>
    <x v="1"/>
    <s v="Cancelld"/>
    <x v="1"/>
    <x v="0"/>
    <x v="2"/>
    <n v="229"/>
    <n v="327.47000000000003"/>
  </r>
  <r>
    <x v="0"/>
    <x v="2"/>
    <s v="Mar"/>
    <x v="0"/>
    <x v="1"/>
    <s v="Cancelld"/>
    <x v="1"/>
    <x v="0"/>
    <x v="2"/>
    <n v="223"/>
    <n v="318.89"/>
  </r>
  <r>
    <x v="0"/>
    <x v="2"/>
    <s v="Mar"/>
    <x v="0"/>
    <x v="1"/>
    <s v="Cancelld"/>
    <x v="1"/>
    <x v="0"/>
    <x v="2"/>
    <n v="217"/>
    <n v="310.31"/>
  </r>
  <r>
    <x v="1"/>
    <x v="2"/>
    <s v="May"/>
    <x v="0"/>
    <x v="1"/>
    <s v="Cancelld"/>
    <x v="1"/>
    <x v="0"/>
    <x v="2"/>
    <n v="196"/>
    <n v="280.27999999999997"/>
  </r>
  <r>
    <x v="0"/>
    <x v="2"/>
    <s v="May"/>
    <x v="0"/>
    <x v="1"/>
    <s v="Cancelld"/>
    <x v="1"/>
    <x v="0"/>
    <x v="2"/>
    <n v="190"/>
    <n v="271.7"/>
  </r>
  <r>
    <x v="0"/>
    <x v="2"/>
    <s v="May"/>
    <x v="0"/>
    <x v="1"/>
    <s v="Cancelld"/>
    <x v="1"/>
    <x v="0"/>
    <x v="2"/>
    <n v="199"/>
    <n v="284.57"/>
  </r>
  <r>
    <x v="0"/>
    <x v="2"/>
    <s v="May"/>
    <x v="0"/>
    <x v="1"/>
    <s v="Cancelld"/>
    <x v="1"/>
    <x v="0"/>
    <x v="2"/>
    <n v="193"/>
    <n v="275.99"/>
  </r>
  <r>
    <x v="0"/>
    <x v="2"/>
    <s v="May"/>
    <x v="0"/>
    <x v="1"/>
    <s v="Cancelld"/>
    <x v="1"/>
    <x v="0"/>
    <x v="2"/>
    <n v="187"/>
    <n v="267.40999999999997"/>
  </r>
  <r>
    <x v="1"/>
    <x v="2"/>
    <s v="Apr"/>
    <x v="1"/>
    <x v="1"/>
    <s v="Cancelld"/>
    <x v="1"/>
    <x v="0"/>
    <x v="2"/>
    <n v="278"/>
    <n v="397.53999999999996"/>
  </r>
  <r>
    <x v="4"/>
    <x v="2"/>
    <s v="Apr"/>
    <x v="1"/>
    <x v="1"/>
    <s v="Cancelld"/>
    <x v="1"/>
    <x v="0"/>
    <x v="2"/>
    <n v="326"/>
    <n v="466.18"/>
  </r>
  <r>
    <x v="0"/>
    <x v="2"/>
    <s v="Apr"/>
    <x v="1"/>
    <x v="1"/>
    <s v="Cancelld"/>
    <x v="1"/>
    <x v="0"/>
    <x v="2"/>
    <n v="280"/>
    <n v="400.4"/>
  </r>
  <r>
    <x v="0"/>
    <x v="2"/>
    <s v="Apr"/>
    <x v="1"/>
    <x v="1"/>
    <s v="Cancelld"/>
    <x v="1"/>
    <x v="0"/>
    <x v="2"/>
    <n v="834"/>
    <n v="1192.6199999999999"/>
  </r>
  <r>
    <x v="0"/>
    <x v="2"/>
    <s v="Apr"/>
    <x v="1"/>
    <x v="1"/>
    <s v="Cancelld"/>
    <x v="1"/>
    <x v="0"/>
    <x v="2"/>
    <n v="867"/>
    <n v="1239.81"/>
  </r>
  <r>
    <x v="1"/>
    <x v="2"/>
    <s v="Apr"/>
    <x v="1"/>
    <x v="1"/>
    <s v="Cancelld"/>
    <x v="1"/>
    <x v="0"/>
    <x v="2"/>
    <n v="931"/>
    <n v="1331.33"/>
  </r>
  <r>
    <x v="1"/>
    <x v="2"/>
    <s v="Apr"/>
    <x v="1"/>
    <x v="1"/>
    <s v="Cancelld"/>
    <x v="1"/>
    <x v="0"/>
    <x v="2"/>
    <n v="932"/>
    <n v="1332.76"/>
  </r>
  <r>
    <x v="0"/>
    <x v="2"/>
    <s v="Apr"/>
    <x v="1"/>
    <x v="1"/>
    <s v="Cancelld"/>
    <x v="1"/>
    <x v="0"/>
    <x v="2"/>
    <n v="933"/>
    <n v="1334.19"/>
  </r>
  <r>
    <x v="1"/>
    <x v="2"/>
    <s v="Apr"/>
    <x v="1"/>
    <x v="1"/>
    <s v="Cancelld"/>
    <x v="1"/>
    <x v="0"/>
    <x v="2"/>
    <n v="873"/>
    <n v="526.24"/>
  </r>
  <r>
    <x v="0"/>
    <x v="2"/>
    <s v="Apr"/>
    <x v="1"/>
    <x v="1"/>
    <s v="Cancelld"/>
    <x v="1"/>
    <x v="0"/>
    <x v="2"/>
    <n v="327"/>
    <n v="467.61"/>
  </r>
  <r>
    <x v="0"/>
    <x v="2"/>
    <s v="Apr"/>
    <x v="1"/>
    <x v="1"/>
    <s v="Cancelld"/>
    <x v="1"/>
    <x v="0"/>
    <x v="2"/>
    <n v="183"/>
    <n v="261.69"/>
  </r>
  <r>
    <x v="1"/>
    <x v="2"/>
    <s v="Apr"/>
    <x v="1"/>
    <x v="1"/>
    <s v="Cancelld"/>
    <x v="1"/>
    <x v="0"/>
    <x v="2"/>
    <n v="177"/>
    <n v="253.11"/>
  </r>
  <r>
    <x v="0"/>
    <x v="2"/>
    <s v="Apr"/>
    <x v="1"/>
    <x v="1"/>
    <s v="Cancelld"/>
    <x v="1"/>
    <x v="0"/>
    <x v="2"/>
    <n v="171"/>
    <n v="244.53"/>
  </r>
  <r>
    <x v="0"/>
    <x v="2"/>
    <s v="Apr"/>
    <x v="1"/>
    <x v="1"/>
    <s v="Cancelld"/>
    <x v="1"/>
    <x v="0"/>
    <x v="2"/>
    <n v="277"/>
    <n v="396.11"/>
  </r>
  <r>
    <x v="2"/>
    <x v="2"/>
    <s v="Apr"/>
    <x v="1"/>
    <x v="1"/>
    <s v="Cancelld"/>
    <x v="1"/>
    <x v="0"/>
    <x v="2"/>
    <n v="325"/>
    <n v="464.75"/>
  </r>
  <r>
    <x v="1"/>
    <x v="2"/>
    <s v="Apr"/>
    <x v="1"/>
    <x v="1"/>
    <s v="Cancelld"/>
    <x v="1"/>
    <x v="0"/>
    <x v="2"/>
    <n v="842"/>
    <n v="1204.06"/>
  </r>
  <r>
    <x v="1"/>
    <x v="2"/>
    <s v="Apr"/>
    <x v="1"/>
    <x v="1"/>
    <s v="Cancelld"/>
    <x v="1"/>
    <x v="0"/>
    <x v="2"/>
    <n v="876"/>
    <n v="1252.68"/>
  </r>
  <r>
    <x v="1"/>
    <x v="2"/>
    <s v="Aug"/>
    <x v="1"/>
    <x v="1"/>
    <s v="Cancelld"/>
    <x v="1"/>
    <x v="0"/>
    <x v="2"/>
    <n v="332"/>
    <n v="474.76"/>
  </r>
  <r>
    <x v="1"/>
    <x v="2"/>
    <s v="Aug"/>
    <x v="1"/>
    <x v="1"/>
    <s v="Cancelld"/>
    <x v="1"/>
    <x v="0"/>
    <x v="2"/>
    <n v="302"/>
    <n v="431.86"/>
  </r>
  <r>
    <x v="2"/>
    <x v="2"/>
    <s v="Aug"/>
    <x v="1"/>
    <x v="1"/>
    <s v="Cancelld"/>
    <x v="1"/>
    <x v="0"/>
    <x v="2"/>
    <n v="256"/>
    <n v="366.08"/>
  </r>
  <r>
    <x v="3"/>
    <x v="2"/>
    <s v="Aug"/>
    <x v="1"/>
    <x v="1"/>
    <s v="Cancelld"/>
    <x v="1"/>
    <x v="0"/>
    <x v="2"/>
    <n v="304"/>
    <n v="434.72"/>
  </r>
  <r>
    <x v="0"/>
    <x v="2"/>
    <s v="Aug"/>
    <x v="1"/>
    <x v="1"/>
    <s v="Cancelld"/>
    <x v="1"/>
    <x v="0"/>
    <x v="2"/>
    <n v="784"/>
    <n v="1121.1199999999999"/>
  </r>
  <r>
    <x v="3"/>
    <x v="2"/>
    <s v="Aug"/>
    <x v="1"/>
    <x v="1"/>
    <s v="Cancelld"/>
    <x v="1"/>
    <x v="0"/>
    <x v="2"/>
    <n v="837"/>
    <n v="1196.9099999999999"/>
  </r>
  <r>
    <x v="1"/>
    <x v="2"/>
    <s v="Aug"/>
    <x v="1"/>
    <x v="1"/>
    <s v="Cancelld"/>
    <x v="1"/>
    <x v="0"/>
    <x v="2"/>
    <n v="870"/>
    <n v="1244.0999999999999"/>
  </r>
  <r>
    <x v="1"/>
    <x v="2"/>
    <s v="Aug"/>
    <x v="1"/>
    <x v="1"/>
    <s v="Cancelld"/>
    <x v="1"/>
    <x v="0"/>
    <x v="2"/>
    <n v="942"/>
    <n v="1347.06"/>
  </r>
  <r>
    <x v="1"/>
    <x v="2"/>
    <s v="Aug"/>
    <x v="1"/>
    <x v="1"/>
    <s v="Cancelld"/>
    <x v="1"/>
    <x v="0"/>
    <x v="2"/>
    <n v="943"/>
    <n v="1348.49"/>
  </r>
  <r>
    <x v="0"/>
    <x v="2"/>
    <s v="Aug"/>
    <x v="1"/>
    <x v="1"/>
    <s v="Cancelld"/>
    <x v="1"/>
    <x v="0"/>
    <x v="2"/>
    <n v="944"/>
    <n v="1349.92"/>
  </r>
  <r>
    <x v="1"/>
    <x v="2"/>
    <s v="Aug"/>
    <x v="1"/>
    <x v="1"/>
    <s v="Cancelld"/>
    <x v="1"/>
    <x v="0"/>
    <x v="2"/>
    <n v="823"/>
    <n v="526.24"/>
  </r>
  <r>
    <x v="0"/>
    <x v="2"/>
    <s v="Aug"/>
    <x v="1"/>
    <x v="1"/>
    <s v="Cancelld"/>
    <x v="1"/>
    <x v="0"/>
    <x v="2"/>
    <n v="877"/>
    <n v="526.24"/>
  </r>
  <r>
    <x v="0"/>
    <x v="2"/>
    <s v="Aug"/>
    <x v="1"/>
    <x v="1"/>
    <s v="Cancelld"/>
    <x v="1"/>
    <x v="0"/>
    <x v="2"/>
    <n v="303"/>
    <n v="433.28999999999996"/>
  </r>
  <r>
    <x v="3"/>
    <x v="2"/>
    <s v="Aug"/>
    <x v="1"/>
    <x v="1"/>
    <s v="Cancelld"/>
    <x v="1"/>
    <x v="0"/>
    <x v="2"/>
    <n v="363"/>
    <n v="519.09"/>
  </r>
  <r>
    <x v="2"/>
    <x v="2"/>
    <s v="Aug"/>
    <x v="1"/>
    <x v="1"/>
    <s v="Cancelld"/>
    <x v="1"/>
    <x v="0"/>
    <x v="2"/>
    <n v="357"/>
    <n v="510.51"/>
  </r>
  <r>
    <x v="3"/>
    <x v="2"/>
    <s v="Aug"/>
    <x v="1"/>
    <x v="1"/>
    <s v="Cancelld"/>
    <x v="1"/>
    <x v="0"/>
    <x v="2"/>
    <n v="331"/>
    <n v="473.33"/>
  </r>
  <r>
    <x v="1"/>
    <x v="2"/>
    <s v="Aug"/>
    <x v="1"/>
    <x v="1"/>
    <s v="Cancelld"/>
    <x v="1"/>
    <x v="0"/>
    <x v="2"/>
    <n v="259"/>
    <n v="370.37"/>
  </r>
  <r>
    <x v="1"/>
    <x v="2"/>
    <s v="Aug"/>
    <x v="1"/>
    <x v="1"/>
    <s v="Cancelld"/>
    <x v="1"/>
    <x v="0"/>
    <x v="2"/>
    <n v="793"/>
    <n v="1133.99"/>
  </r>
  <r>
    <x v="1"/>
    <x v="2"/>
    <s v="Aug"/>
    <x v="1"/>
    <x v="1"/>
    <s v="Cancelld"/>
    <x v="1"/>
    <x v="0"/>
    <x v="2"/>
    <n v="846"/>
    <n v="1209.78"/>
  </r>
  <r>
    <x v="1"/>
    <x v="2"/>
    <s v="Aug"/>
    <x v="1"/>
    <x v="1"/>
    <s v="Cancelld"/>
    <x v="1"/>
    <x v="0"/>
    <x v="2"/>
    <n v="879"/>
    <n v="1256.97"/>
  </r>
  <r>
    <x v="1"/>
    <x v="2"/>
    <s v="Dec"/>
    <x v="1"/>
    <x v="1"/>
    <s v="Cancelld"/>
    <x v="1"/>
    <x v="0"/>
    <x v="2"/>
    <n v="308"/>
    <n v="440.44"/>
  </r>
  <r>
    <x v="0"/>
    <x v="2"/>
    <s v="Dec"/>
    <x v="1"/>
    <x v="1"/>
    <s v="Cancelld"/>
    <x v="1"/>
    <x v="0"/>
    <x v="2"/>
    <n v="236"/>
    <n v="337.48"/>
  </r>
  <r>
    <x v="1"/>
    <x v="2"/>
    <s v="Dec"/>
    <x v="1"/>
    <x v="1"/>
    <s v="Cancelld"/>
    <x v="1"/>
    <x v="0"/>
    <x v="2"/>
    <n v="284"/>
    <n v="406.12"/>
  </r>
  <r>
    <x v="1"/>
    <x v="2"/>
    <s v="Dec"/>
    <x v="1"/>
    <x v="1"/>
    <s v="Cancelld"/>
    <x v="1"/>
    <x v="0"/>
    <x v="2"/>
    <n v="310"/>
    <n v="443.3"/>
  </r>
  <r>
    <x v="1"/>
    <x v="2"/>
    <s v="Dec"/>
    <x v="1"/>
    <x v="1"/>
    <s v="Cancelld"/>
    <x v="1"/>
    <x v="0"/>
    <x v="2"/>
    <n v="238"/>
    <n v="340.34000000000003"/>
  </r>
  <r>
    <x v="1"/>
    <x v="2"/>
    <s v="Dec"/>
    <x v="1"/>
    <x v="1"/>
    <s v="Cancelld"/>
    <x v="1"/>
    <x v="0"/>
    <x v="2"/>
    <n v="280"/>
    <n v="400.4"/>
  </r>
  <r>
    <x v="0"/>
    <x v="2"/>
    <s v="Dec"/>
    <x v="1"/>
    <x v="1"/>
    <s v="Cancelld"/>
    <x v="1"/>
    <x v="0"/>
    <x v="2"/>
    <n v="787"/>
    <n v="1125.4099999999999"/>
  </r>
  <r>
    <x v="0"/>
    <x v="2"/>
    <s v="Dec"/>
    <x v="1"/>
    <x v="1"/>
    <s v="Cancelld"/>
    <x v="1"/>
    <x v="0"/>
    <x v="2"/>
    <n v="841"/>
    <n v="1202.6300000000001"/>
  </r>
  <r>
    <x v="2"/>
    <x v="2"/>
    <s v="Dec"/>
    <x v="1"/>
    <x v="1"/>
    <s v="Cancelld"/>
    <x v="1"/>
    <x v="0"/>
    <x v="2"/>
    <n v="874"/>
    <n v="1249.82"/>
  </r>
  <r>
    <x v="0"/>
    <x v="2"/>
    <s v="Dec"/>
    <x v="1"/>
    <x v="1"/>
    <s v="Cancelld"/>
    <x v="1"/>
    <x v="0"/>
    <x v="2"/>
    <n v="953"/>
    <n v="1362.79"/>
  </r>
  <r>
    <x v="0"/>
    <x v="2"/>
    <s v="Dec"/>
    <x v="1"/>
    <x v="1"/>
    <s v="Cancelld"/>
    <x v="1"/>
    <x v="0"/>
    <x v="2"/>
    <n v="954"/>
    <n v="1364.22"/>
  </r>
  <r>
    <x v="2"/>
    <x v="2"/>
    <s v="Dec"/>
    <x v="1"/>
    <x v="1"/>
    <s v="Cancelld"/>
    <x v="1"/>
    <x v="0"/>
    <x v="2"/>
    <n v="827"/>
    <n v="526.24"/>
  </r>
  <r>
    <x v="0"/>
    <x v="2"/>
    <s v="Dec"/>
    <x v="1"/>
    <x v="1"/>
    <s v="Cancelld"/>
    <x v="1"/>
    <x v="0"/>
    <x v="2"/>
    <n v="880"/>
    <n v="526.24"/>
  </r>
  <r>
    <x v="0"/>
    <x v="2"/>
    <s v="Dec"/>
    <x v="1"/>
    <x v="1"/>
    <s v="Cancelld"/>
    <x v="1"/>
    <x v="0"/>
    <x v="2"/>
    <n v="285"/>
    <n v="407.55"/>
  </r>
  <r>
    <x v="1"/>
    <x v="2"/>
    <s v="Dec"/>
    <x v="1"/>
    <x v="1"/>
    <s v="Cancelld"/>
    <x v="1"/>
    <x v="0"/>
    <x v="2"/>
    <n v="303"/>
    <n v="433.28999999999996"/>
  </r>
  <r>
    <x v="0"/>
    <x v="2"/>
    <s v="Dec"/>
    <x v="1"/>
    <x v="1"/>
    <s v="Cancelld"/>
    <x v="1"/>
    <x v="0"/>
    <x v="2"/>
    <n v="297"/>
    <n v="424.71"/>
  </r>
  <r>
    <x v="0"/>
    <x v="2"/>
    <s v="Dec"/>
    <x v="1"/>
    <x v="1"/>
    <s v="Cancelld"/>
    <x v="1"/>
    <x v="0"/>
    <x v="2"/>
    <n v="291"/>
    <n v="416.13"/>
  </r>
  <r>
    <x v="1"/>
    <x v="2"/>
    <s v="Dec"/>
    <x v="1"/>
    <x v="1"/>
    <s v="Cancelld"/>
    <x v="1"/>
    <x v="0"/>
    <x v="2"/>
    <n v="307"/>
    <n v="439.01"/>
  </r>
  <r>
    <x v="0"/>
    <x v="2"/>
    <s v="Dec"/>
    <x v="1"/>
    <x v="1"/>
    <s v="Cancelld"/>
    <x v="1"/>
    <x v="0"/>
    <x v="2"/>
    <n v="235"/>
    <n v="336.05"/>
  </r>
  <r>
    <x v="1"/>
    <x v="2"/>
    <s v="Dec"/>
    <x v="1"/>
    <x v="1"/>
    <s v="Cancelld"/>
    <x v="1"/>
    <x v="0"/>
    <x v="2"/>
    <n v="283"/>
    <n v="404.69"/>
  </r>
  <r>
    <x v="1"/>
    <x v="2"/>
    <s v="Dec"/>
    <x v="1"/>
    <x v="1"/>
    <s v="Cancelld"/>
    <x v="1"/>
    <x v="0"/>
    <x v="2"/>
    <n v="796"/>
    <n v="1138.28"/>
  </r>
  <r>
    <x v="1"/>
    <x v="2"/>
    <s v="Dec"/>
    <x v="1"/>
    <x v="1"/>
    <s v="Cancelld"/>
    <x v="1"/>
    <x v="0"/>
    <x v="2"/>
    <n v="883"/>
    <n v="1262.69"/>
  </r>
  <r>
    <x v="2"/>
    <x v="2"/>
    <s v="Feb"/>
    <x v="1"/>
    <x v="1"/>
    <s v="Cancelld"/>
    <x v="1"/>
    <x v="0"/>
    <x v="2"/>
    <n v="290"/>
    <n v="414.7"/>
  </r>
  <r>
    <x v="0"/>
    <x v="2"/>
    <s v="Feb"/>
    <x v="1"/>
    <x v="1"/>
    <s v="Cancelld"/>
    <x v="1"/>
    <x v="0"/>
    <x v="2"/>
    <n v="338"/>
    <n v="483.34000000000003"/>
  </r>
  <r>
    <x v="2"/>
    <x v="2"/>
    <s v="Feb"/>
    <x v="1"/>
    <x v="1"/>
    <s v="Cancelld"/>
    <x v="1"/>
    <x v="0"/>
    <x v="2"/>
    <n v="334"/>
    <n v="477.62"/>
  </r>
  <r>
    <x v="1"/>
    <x v="2"/>
    <s v="Feb"/>
    <x v="1"/>
    <x v="1"/>
    <s v="Cancelld"/>
    <x v="1"/>
    <x v="0"/>
    <x v="2"/>
    <n v="832"/>
    <n v="1189.76"/>
  </r>
  <r>
    <x v="1"/>
    <x v="2"/>
    <s v="Feb"/>
    <x v="1"/>
    <x v="1"/>
    <s v="Cancelld"/>
    <x v="1"/>
    <x v="0"/>
    <x v="2"/>
    <n v="865"/>
    <n v="1236.95"/>
  </r>
  <r>
    <x v="1"/>
    <x v="2"/>
    <s v="Feb"/>
    <x v="1"/>
    <x v="1"/>
    <s v="Cancelld"/>
    <x v="1"/>
    <x v="0"/>
    <x v="2"/>
    <n v="926"/>
    <n v="1324.18"/>
  </r>
  <r>
    <x v="0"/>
    <x v="2"/>
    <s v="Feb"/>
    <x v="1"/>
    <x v="1"/>
    <s v="Cancelld"/>
    <x v="1"/>
    <x v="0"/>
    <x v="2"/>
    <n v="927"/>
    <n v="1325.6100000000001"/>
  </r>
  <r>
    <x v="2"/>
    <x v="2"/>
    <s v="Feb"/>
    <x v="1"/>
    <x v="1"/>
    <s v="Cancelld"/>
    <x v="1"/>
    <x v="0"/>
    <x v="2"/>
    <n v="928"/>
    <n v="1327.04"/>
  </r>
  <r>
    <x v="1"/>
    <x v="2"/>
    <s v="Feb"/>
    <x v="1"/>
    <x v="1"/>
    <s v="Cancelld"/>
    <x v="1"/>
    <x v="0"/>
    <x v="2"/>
    <n v="871"/>
    <n v="526.24"/>
  </r>
  <r>
    <x v="2"/>
    <x v="2"/>
    <s v="Feb"/>
    <x v="1"/>
    <x v="1"/>
    <s v="Cancelld"/>
    <x v="1"/>
    <x v="0"/>
    <x v="2"/>
    <n v="213"/>
    <n v="304.59000000000003"/>
  </r>
  <r>
    <x v="1"/>
    <x v="2"/>
    <s v="Feb"/>
    <x v="1"/>
    <x v="1"/>
    <s v="Cancelld"/>
    <x v="1"/>
    <x v="0"/>
    <x v="2"/>
    <n v="207"/>
    <n v="296.01"/>
  </r>
  <r>
    <x v="0"/>
    <x v="2"/>
    <s v="Feb"/>
    <x v="1"/>
    <x v="1"/>
    <s v="Cancelld"/>
    <x v="1"/>
    <x v="0"/>
    <x v="2"/>
    <n v="289"/>
    <n v="413.27"/>
  </r>
  <r>
    <x v="1"/>
    <x v="2"/>
    <s v="Feb"/>
    <x v="1"/>
    <x v="1"/>
    <s v="Cancelld"/>
    <x v="1"/>
    <x v="0"/>
    <x v="2"/>
    <n v="337"/>
    <n v="481.90999999999997"/>
  </r>
  <r>
    <x v="2"/>
    <x v="2"/>
    <s v="Feb"/>
    <x v="1"/>
    <x v="1"/>
    <s v="Cancelld"/>
    <x v="1"/>
    <x v="0"/>
    <x v="2"/>
    <n v="841"/>
    <n v="1202.6300000000001"/>
  </r>
  <r>
    <x v="0"/>
    <x v="2"/>
    <s v="Feb"/>
    <x v="1"/>
    <x v="1"/>
    <s v="Cancelld"/>
    <x v="1"/>
    <x v="0"/>
    <x v="2"/>
    <n v="874"/>
    <n v="1249.82"/>
  </r>
  <r>
    <x v="2"/>
    <x v="2"/>
    <s v="Jan"/>
    <x v="1"/>
    <x v="1"/>
    <s v="Cancelld"/>
    <x v="1"/>
    <x v="0"/>
    <x v="2"/>
    <n v="296"/>
    <n v="423.28"/>
  </r>
  <r>
    <x v="4"/>
    <x v="2"/>
    <s v="Jan"/>
    <x v="1"/>
    <x v="1"/>
    <s v="Cancelld"/>
    <x v="1"/>
    <x v="0"/>
    <x v="2"/>
    <n v="292"/>
    <n v="417.56"/>
  </r>
  <r>
    <x v="2"/>
    <x v="2"/>
    <s v="Jan"/>
    <x v="1"/>
    <x v="1"/>
    <s v="Cancelld"/>
    <x v="1"/>
    <x v="0"/>
    <x v="2"/>
    <n v="340"/>
    <n v="486.2"/>
  </r>
  <r>
    <x v="0"/>
    <x v="2"/>
    <s v="Jan"/>
    <x v="1"/>
    <x v="1"/>
    <s v="Cancelld"/>
    <x v="1"/>
    <x v="0"/>
    <x v="2"/>
    <n v="831"/>
    <n v="1188.33"/>
  </r>
  <r>
    <x v="1"/>
    <x v="2"/>
    <s v="Jan"/>
    <x v="1"/>
    <x v="1"/>
    <s v="Cancelld"/>
    <x v="1"/>
    <x v="0"/>
    <x v="2"/>
    <n v="864"/>
    <n v="1235.52"/>
  </r>
  <r>
    <x v="1"/>
    <x v="2"/>
    <s v="Jan"/>
    <x v="1"/>
    <x v="1"/>
    <s v="Cancelld"/>
    <x v="1"/>
    <x v="0"/>
    <x v="2"/>
    <n v="923"/>
    <n v="1319.8899999999999"/>
  </r>
  <r>
    <x v="0"/>
    <x v="2"/>
    <s v="Jan"/>
    <x v="1"/>
    <x v="1"/>
    <s v="Cancelld"/>
    <x v="1"/>
    <x v="0"/>
    <x v="2"/>
    <n v="924"/>
    <n v="1321.32"/>
  </r>
  <r>
    <x v="2"/>
    <x v="2"/>
    <s v="Jan"/>
    <x v="1"/>
    <x v="1"/>
    <s v="Cancelld"/>
    <x v="1"/>
    <x v="0"/>
    <x v="2"/>
    <n v="925"/>
    <n v="1322.75"/>
  </r>
  <r>
    <x v="1"/>
    <x v="2"/>
    <s v="Jan"/>
    <x v="1"/>
    <x v="1"/>
    <s v="Cancelld"/>
    <x v="1"/>
    <x v="0"/>
    <x v="2"/>
    <n v="870"/>
    <n v="526.24"/>
  </r>
  <r>
    <x v="1"/>
    <x v="2"/>
    <s v="Jan"/>
    <x v="1"/>
    <x v="1"/>
    <s v="Cancelld"/>
    <x v="1"/>
    <x v="0"/>
    <x v="2"/>
    <n v="339"/>
    <n v="484.77"/>
  </r>
  <r>
    <x v="2"/>
    <x v="2"/>
    <s v="Jan"/>
    <x v="1"/>
    <x v="1"/>
    <s v="Cancelld"/>
    <x v="1"/>
    <x v="0"/>
    <x v="2"/>
    <n v="231"/>
    <n v="330.33"/>
  </r>
  <r>
    <x v="0"/>
    <x v="2"/>
    <s v="Jan"/>
    <x v="1"/>
    <x v="1"/>
    <s v="Cancelld"/>
    <x v="1"/>
    <x v="0"/>
    <x v="2"/>
    <n v="225"/>
    <n v="321.75"/>
  </r>
  <r>
    <x v="4"/>
    <x v="2"/>
    <s v="Jan"/>
    <x v="1"/>
    <x v="1"/>
    <s v="Cancelld"/>
    <x v="1"/>
    <x v="0"/>
    <x v="2"/>
    <n v="219"/>
    <n v="313.17"/>
  </r>
  <r>
    <x v="0"/>
    <x v="2"/>
    <s v="Jan"/>
    <x v="1"/>
    <x v="1"/>
    <s v="Cancelld"/>
    <x v="1"/>
    <x v="0"/>
    <x v="2"/>
    <n v="295"/>
    <n v="421.85"/>
  </r>
  <r>
    <x v="1"/>
    <x v="2"/>
    <s v="Jan"/>
    <x v="1"/>
    <x v="1"/>
    <s v="Cancelld"/>
    <x v="1"/>
    <x v="0"/>
    <x v="2"/>
    <n v="343"/>
    <n v="490.49"/>
  </r>
  <r>
    <x v="2"/>
    <x v="2"/>
    <s v="Jan"/>
    <x v="1"/>
    <x v="1"/>
    <s v="Cancelld"/>
    <x v="1"/>
    <x v="0"/>
    <x v="2"/>
    <n v="840"/>
    <n v="1201.2"/>
  </r>
  <r>
    <x v="1"/>
    <x v="2"/>
    <s v="Jan"/>
    <x v="1"/>
    <x v="1"/>
    <s v="Cancelld"/>
    <x v="1"/>
    <x v="1"/>
    <x v="2"/>
    <n v="873"/>
    <n v="1248.3899999999999"/>
  </r>
  <r>
    <x v="3"/>
    <x v="2"/>
    <s v="Jul"/>
    <x v="1"/>
    <x v="1"/>
    <s v="Cancelld"/>
    <x v="1"/>
    <x v="1"/>
    <x v="2"/>
    <n v="338"/>
    <n v="483.34000000000003"/>
  </r>
  <r>
    <x v="0"/>
    <x v="2"/>
    <s v="Jul"/>
    <x v="1"/>
    <x v="1"/>
    <s v="Cancelld"/>
    <x v="1"/>
    <x v="1"/>
    <x v="2"/>
    <n v="260"/>
    <n v="371.8"/>
  </r>
  <r>
    <x v="2"/>
    <x v="2"/>
    <s v="Jul"/>
    <x v="1"/>
    <x v="1"/>
    <s v="Cancelld"/>
    <x v="1"/>
    <x v="1"/>
    <x v="2"/>
    <n v="308"/>
    <n v="440.44"/>
  </r>
  <r>
    <x v="4"/>
    <x v="2"/>
    <s v="Jul"/>
    <x v="1"/>
    <x v="1"/>
    <s v="Cancelld"/>
    <x v="1"/>
    <x v="1"/>
    <x v="2"/>
    <n v="334"/>
    <n v="477.62"/>
  </r>
  <r>
    <x v="2"/>
    <x v="2"/>
    <s v="Jul"/>
    <x v="1"/>
    <x v="1"/>
    <s v="Cancelld"/>
    <x v="1"/>
    <x v="1"/>
    <x v="2"/>
    <n v="262"/>
    <n v="374.65999999999997"/>
  </r>
  <r>
    <x v="1"/>
    <x v="2"/>
    <s v="Jul"/>
    <x v="1"/>
    <x v="1"/>
    <s v="Cancelld"/>
    <x v="1"/>
    <x v="1"/>
    <x v="2"/>
    <n v="310"/>
    <n v="443.3"/>
  </r>
  <r>
    <x v="1"/>
    <x v="2"/>
    <s v="Jul"/>
    <x v="1"/>
    <x v="1"/>
    <s v="Cancelld"/>
    <x v="1"/>
    <x v="1"/>
    <x v="2"/>
    <n v="783"/>
    <n v="1119.69"/>
  </r>
  <r>
    <x v="0"/>
    <x v="2"/>
    <s v="Jul"/>
    <x v="1"/>
    <x v="1"/>
    <s v="Cancelld"/>
    <x v="1"/>
    <x v="1"/>
    <x v="2"/>
    <n v="836"/>
    <n v="1195.48"/>
  </r>
  <r>
    <x v="0"/>
    <x v="2"/>
    <s v="Jul"/>
    <x v="1"/>
    <x v="1"/>
    <s v="Cancelld"/>
    <x v="1"/>
    <x v="1"/>
    <x v="2"/>
    <n v="939"/>
    <n v="1342.77"/>
  </r>
  <r>
    <x v="1"/>
    <x v="2"/>
    <s v="Jul"/>
    <x v="1"/>
    <x v="1"/>
    <s v="Cancelld"/>
    <x v="1"/>
    <x v="1"/>
    <x v="2"/>
    <n v="940"/>
    <n v="1344.2"/>
  </r>
  <r>
    <x v="2"/>
    <x v="2"/>
    <s v="Jul"/>
    <x v="1"/>
    <x v="1"/>
    <s v="Cancelld"/>
    <x v="1"/>
    <x v="1"/>
    <x v="2"/>
    <n v="941"/>
    <n v="1345.63"/>
  </r>
  <r>
    <x v="2"/>
    <x v="2"/>
    <s v="Jul"/>
    <x v="1"/>
    <x v="1"/>
    <s v="Cancelld"/>
    <x v="1"/>
    <x v="1"/>
    <x v="2"/>
    <n v="876"/>
    <n v="526.24"/>
  </r>
  <r>
    <x v="1"/>
    <x v="2"/>
    <s v="Jul"/>
    <x v="1"/>
    <x v="1"/>
    <s v="Cancelld"/>
    <x v="1"/>
    <x v="1"/>
    <x v="2"/>
    <n v="309"/>
    <n v="441.87"/>
  </r>
  <r>
    <x v="0"/>
    <x v="2"/>
    <s v="Jul"/>
    <x v="1"/>
    <x v="1"/>
    <s v="Cancelld"/>
    <x v="1"/>
    <x v="1"/>
    <x v="2"/>
    <n v="135"/>
    <n v="193.05"/>
  </r>
  <r>
    <x v="2"/>
    <x v="2"/>
    <s v="Jul"/>
    <x v="1"/>
    <x v="1"/>
    <s v="Cancelld"/>
    <x v="1"/>
    <x v="1"/>
    <x v="2"/>
    <n v="129"/>
    <n v="184.47"/>
  </r>
  <r>
    <x v="0"/>
    <x v="2"/>
    <s v="Jul"/>
    <x v="1"/>
    <x v="1"/>
    <s v="Cancelld"/>
    <x v="1"/>
    <x v="1"/>
    <x v="2"/>
    <n v="369"/>
    <n v="527.66999999999996"/>
  </r>
  <r>
    <x v="1"/>
    <x v="2"/>
    <s v="Jul"/>
    <x v="1"/>
    <x v="1"/>
    <s v="Cancelld"/>
    <x v="1"/>
    <x v="1"/>
    <x v="2"/>
    <n v="337"/>
    <n v="481.90999999999997"/>
  </r>
  <r>
    <x v="0"/>
    <x v="2"/>
    <s v="Jul"/>
    <x v="1"/>
    <x v="1"/>
    <s v="Cancelld"/>
    <x v="1"/>
    <x v="1"/>
    <x v="2"/>
    <n v="265"/>
    <n v="378.95"/>
  </r>
  <r>
    <x v="4"/>
    <x v="2"/>
    <s v="Jul"/>
    <x v="1"/>
    <x v="1"/>
    <s v="Cancelld"/>
    <x v="1"/>
    <x v="1"/>
    <x v="2"/>
    <n v="307"/>
    <n v="439.01"/>
  </r>
  <r>
    <x v="2"/>
    <x v="2"/>
    <s v="Jul"/>
    <x v="1"/>
    <x v="1"/>
    <s v="Cancelld"/>
    <x v="1"/>
    <x v="1"/>
    <x v="2"/>
    <n v="792"/>
    <n v="1132.56"/>
  </r>
  <r>
    <x v="1"/>
    <x v="2"/>
    <s v="Jul"/>
    <x v="1"/>
    <x v="1"/>
    <s v="Cancelld"/>
    <x v="1"/>
    <x v="1"/>
    <x v="2"/>
    <n v="845"/>
    <n v="1208.3499999999999"/>
  </r>
  <r>
    <x v="3"/>
    <x v="2"/>
    <s v="Jul"/>
    <x v="1"/>
    <x v="1"/>
    <s v="Cancelld"/>
    <x v="1"/>
    <x v="1"/>
    <x v="2"/>
    <n v="878"/>
    <n v="1255.54"/>
  </r>
  <r>
    <x v="0"/>
    <x v="2"/>
    <s v="Jun"/>
    <x v="1"/>
    <x v="1"/>
    <s v="Cancelld"/>
    <x v="1"/>
    <x v="1"/>
    <x v="2"/>
    <n v="266"/>
    <n v="380.38"/>
  </r>
  <r>
    <x v="3"/>
    <x v="2"/>
    <s v="Jun"/>
    <x v="1"/>
    <x v="1"/>
    <s v="Cancelld"/>
    <x v="1"/>
    <x v="1"/>
    <x v="2"/>
    <n v="314"/>
    <n v="449.02"/>
  </r>
  <r>
    <x v="1"/>
    <x v="2"/>
    <s v="Jun"/>
    <x v="1"/>
    <x v="1"/>
    <s v="Cancelld"/>
    <x v="1"/>
    <x v="1"/>
    <x v="2"/>
    <n v="268"/>
    <n v="383.24"/>
  </r>
  <r>
    <x v="0"/>
    <x v="2"/>
    <s v="Jun"/>
    <x v="1"/>
    <x v="1"/>
    <s v="Cancelld"/>
    <x v="1"/>
    <x v="1"/>
    <x v="2"/>
    <n v="316"/>
    <n v="451.88"/>
  </r>
  <r>
    <x v="1"/>
    <x v="2"/>
    <s v="Jun"/>
    <x v="1"/>
    <x v="1"/>
    <s v="Cancelld"/>
    <x v="1"/>
    <x v="1"/>
    <x v="2"/>
    <n v="835"/>
    <n v="1194.05"/>
  </r>
  <r>
    <x v="1"/>
    <x v="2"/>
    <s v="Jun"/>
    <x v="1"/>
    <x v="1"/>
    <s v="Cancelld"/>
    <x v="1"/>
    <x v="1"/>
    <x v="2"/>
    <n v="869"/>
    <n v="1242.67"/>
  </r>
  <r>
    <x v="1"/>
    <x v="2"/>
    <s v="Jun"/>
    <x v="1"/>
    <x v="1"/>
    <s v="Cancelld"/>
    <x v="1"/>
    <x v="1"/>
    <x v="2"/>
    <n v="937"/>
    <n v="1339.9099999999999"/>
  </r>
  <r>
    <x v="0"/>
    <x v="2"/>
    <s v="Jun"/>
    <x v="1"/>
    <x v="1"/>
    <s v="Cancelld"/>
    <x v="1"/>
    <x v="1"/>
    <x v="2"/>
    <n v="938"/>
    <n v="1341.34"/>
  </r>
  <r>
    <x v="0"/>
    <x v="2"/>
    <s v="Jun"/>
    <x v="1"/>
    <x v="1"/>
    <s v="Cancelld"/>
    <x v="1"/>
    <x v="1"/>
    <x v="2"/>
    <n v="875"/>
    <n v="526.24"/>
  </r>
  <r>
    <x v="3"/>
    <x v="2"/>
    <s v="Jun"/>
    <x v="1"/>
    <x v="1"/>
    <s v="Cancelld"/>
    <x v="1"/>
    <x v="1"/>
    <x v="2"/>
    <n v="315"/>
    <n v="450.45"/>
  </r>
  <r>
    <x v="1"/>
    <x v="2"/>
    <s v="Jun"/>
    <x v="1"/>
    <x v="1"/>
    <s v="Cancelld"/>
    <x v="1"/>
    <x v="1"/>
    <x v="2"/>
    <n v="153"/>
    <n v="218.79"/>
  </r>
  <r>
    <x v="1"/>
    <x v="2"/>
    <s v="Jun"/>
    <x v="1"/>
    <x v="1"/>
    <s v="Cancelld"/>
    <x v="1"/>
    <x v="1"/>
    <x v="2"/>
    <n v="147"/>
    <n v="210.21"/>
  </r>
  <r>
    <x v="0"/>
    <x v="2"/>
    <s v="Jun"/>
    <x v="1"/>
    <x v="1"/>
    <s v="Cancelld"/>
    <x v="1"/>
    <x v="1"/>
    <x v="2"/>
    <n v="141"/>
    <n v="201.63"/>
  </r>
  <r>
    <x v="2"/>
    <x v="2"/>
    <s v="Jun"/>
    <x v="1"/>
    <x v="1"/>
    <s v="Cancelld"/>
    <x v="1"/>
    <x v="1"/>
    <x v="2"/>
    <n v="313"/>
    <n v="447.59000000000003"/>
  </r>
  <r>
    <x v="1"/>
    <x v="2"/>
    <s v="Jun"/>
    <x v="1"/>
    <x v="1"/>
    <s v="Cancelld"/>
    <x v="1"/>
    <x v="1"/>
    <x v="2"/>
    <n v="844"/>
    <n v="1206.92"/>
  </r>
  <r>
    <x v="1"/>
    <x v="2"/>
    <s v="Jun"/>
    <x v="1"/>
    <x v="1"/>
    <s v="Cancelld"/>
    <x v="1"/>
    <x v="1"/>
    <x v="2"/>
    <n v="877"/>
    <n v="1254.1100000000001"/>
  </r>
  <r>
    <x v="1"/>
    <x v="2"/>
    <s v="Mar"/>
    <x v="1"/>
    <x v="1"/>
    <s v="Cancelld"/>
    <x v="1"/>
    <x v="1"/>
    <x v="2"/>
    <n v="284"/>
    <n v="406.12"/>
  </r>
  <r>
    <x v="2"/>
    <x v="2"/>
    <s v="Mar"/>
    <x v="1"/>
    <x v="1"/>
    <s v="Cancelld"/>
    <x v="1"/>
    <x v="1"/>
    <x v="2"/>
    <n v="332"/>
    <n v="474.76"/>
  </r>
  <r>
    <x v="1"/>
    <x v="2"/>
    <s v="Mar"/>
    <x v="1"/>
    <x v="1"/>
    <s v="Cancelld"/>
    <x v="1"/>
    <x v="1"/>
    <x v="2"/>
    <n v="286"/>
    <n v="408.98"/>
  </r>
  <r>
    <x v="0"/>
    <x v="2"/>
    <s v="Mar"/>
    <x v="1"/>
    <x v="1"/>
    <s v="Cancelld"/>
    <x v="1"/>
    <x v="1"/>
    <x v="2"/>
    <n v="328"/>
    <n v="469.03999999999996"/>
  </r>
  <r>
    <x v="4"/>
    <x v="2"/>
    <s v="Mar"/>
    <x v="1"/>
    <x v="1"/>
    <s v="Cancelld"/>
    <x v="1"/>
    <x v="1"/>
    <x v="2"/>
    <n v="833"/>
    <n v="1191.19"/>
  </r>
  <r>
    <x v="0"/>
    <x v="2"/>
    <s v="Mar"/>
    <x v="1"/>
    <x v="1"/>
    <s v="Cancelld"/>
    <x v="1"/>
    <x v="1"/>
    <x v="2"/>
    <n v="866"/>
    <n v="1238.3800000000001"/>
  </r>
  <r>
    <x v="2"/>
    <x v="2"/>
    <s v="Mar"/>
    <x v="1"/>
    <x v="1"/>
    <s v="Cancelld"/>
    <x v="1"/>
    <x v="1"/>
    <x v="2"/>
    <n v="929"/>
    <n v="1328.47"/>
  </r>
  <r>
    <x v="1"/>
    <x v="2"/>
    <s v="Mar"/>
    <x v="1"/>
    <x v="1"/>
    <s v="Cancelld"/>
    <x v="1"/>
    <x v="1"/>
    <x v="2"/>
    <n v="930"/>
    <n v="1329.9"/>
  </r>
  <r>
    <x v="2"/>
    <x v="2"/>
    <s v="Mar"/>
    <x v="1"/>
    <x v="1"/>
    <s v="Cancelld"/>
    <x v="1"/>
    <x v="1"/>
    <x v="2"/>
    <n v="872"/>
    <n v="526.24"/>
  </r>
  <r>
    <x v="0"/>
    <x v="2"/>
    <s v="Mar"/>
    <x v="1"/>
    <x v="1"/>
    <s v="Cancelld"/>
    <x v="1"/>
    <x v="1"/>
    <x v="2"/>
    <n v="333"/>
    <n v="476.19"/>
  </r>
  <r>
    <x v="1"/>
    <x v="2"/>
    <s v="Mar"/>
    <x v="1"/>
    <x v="1"/>
    <s v="Cancelld"/>
    <x v="1"/>
    <x v="1"/>
    <x v="2"/>
    <n v="201"/>
    <n v="287.43"/>
  </r>
  <r>
    <x v="1"/>
    <x v="2"/>
    <s v="Mar"/>
    <x v="1"/>
    <x v="1"/>
    <s v="Cancelld"/>
    <x v="1"/>
    <x v="1"/>
    <x v="2"/>
    <n v="195"/>
    <n v="278.85000000000002"/>
  </r>
  <r>
    <x v="4"/>
    <x v="2"/>
    <s v="Mar"/>
    <x v="1"/>
    <x v="1"/>
    <s v="Cancelld"/>
    <x v="1"/>
    <x v="1"/>
    <x v="2"/>
    <n v="189"/>
    <n v="270.27"/>
  </r>
  <r>
    <x v="1"/>
    <x v="2"/>
    <s v="Mar"/>
    <x v="1"/>
    <x v="1"/>
    <s v="Cancelld"/>
    <x v="1"/>
    <x v="1"/>
    <x v="2"/>
    <n v="283"/>
    <n v="404.69"/>
  </r>
  <r>
    <x v="1"/>
    <x v="2"/>
    <s v="Mar"/>
    <x v="1"/>
    <x v="1"/>
    <s v="Cancelld"/>
    <x v="1"/>
    <x v="1"/>
    <x v="2"/>
    <n v="331"/>
    <n v="473.33"/>
  </r>
  <r>
    <x v="1"/>
    <x v="2"/>
    <s v="Mar"/>
    <x v="1"/>
    <x v="1"/>
    <s v="Cancelld"/>
    <x v="1"/>
    <x v="1"/>
    <x v="2"/>
    <n v="875"/>
    <n v="1251.25"/>
  </r>
  <r>
    <x v="0"/>
    <x v="2"/>
    <s v="May"/>
    <x v="1"/>
    <x v="1"/>
    <s v="Cancelld"/>
    <x v="1"/>
    <x v="1"/>
    <x v="2"/>
    <n v="272"/>
    <n v="388.96"/>
  </r>
  <r>
    <x v="0"/>
    <x v="2"/>
    <s v="May"/>
    <x v="1"/>
    <x v="1"/>
    <s v="Cancelld"/>
    <x v="1"/>
    <x v="1"/>
    <x v="2"/>
    <n v="320"/>
    <n v="457.6"/>
  </r>
  <r>
    <x v="0"/>
    <x v="2"/>
    <s v="May"/>
    <x v="1"/>
    <x v="1"/>
    <s v="Cancelld"/>
    <x v="1"/>
    <x v="1"/>
    <x v="2"/>
    <n v="274"/>
    <n v="391.82"/>
  </r>
  <r>
    <x v="0"/>
    <x v="2"/>
    <s v="May"/>
    <x v="1"/>
    <x v="1"/>
    <s v="Cancelld"/>
    <x v="1"/>
    <x v="1"/>
    <x v="2"/>
    <n v="322"/>
    <n v="460.46000000000004"/>
  </r>
  <r>
    <x v="0"/>
    <x v="2"/>
    <s v="May"/>
    <x v="1"/>
    <x v="1"/>
    <s v="Cancelld"/>
    <x v="1"/>
    <x v="1"/>
    <x v="2"/>
    <n v="868"/>
    <n v="1241.24"/>
  </r>
  <r>
    <x v="0"/>
    <x v="2"/>
    <s v="May"/>
    <x v="1"/>
    <x v="1"/>
    <s v="Cancelld"/>
    <x v="1"/>
    <x v="1"/>
    <x v="2"/>
    <n v="934"/>
    <n v="1335.62"/>
  </r>
  <r>
    <x v="3"/>
    <x v="2"/>
    <s v="May"/>
    <x v="1"/>
    <x v="1"/>
    <s v="Cancelld"/>
    <x v="1"/>
    <x v="1"/>
    <x v="2"/>
    <n v="935"/>
    <n v="1337.05"/>
  </r>
  <r>
    <x v="1"/>
    <x v="2"/>
    <s v="May"/>
    <x v="1"/>
    <x v="1"/>
    <s v="Cancelld"/>
    <x v="1"/>
    <x v="1"/>
    <x v="2"/>
    <n v="936"/>
    <n v="1338.48"/>
  </r>
  <r>
    <x v="3"/>
    <x v="2"/>
    <s v="May"/>
    <x v="1"/>
    <x v="1"/>
    <s v="Cancelld"/>
    <x v="1"/>
    <x v="1"/>
    <x v="2"/>
    <n v="874"/>
    <n v="526.24"/>
  </r>
  <r>
    <x v="1"/>
    <x v="2"/>
    <s v="May"/>
    <x v="1"/>
    <x v="1"/>
    <s v="Cancelld"/>
    <x v="1"/>
    <x v="1"/>
    <x v="2"/>
    <n v="321"/>
    <n v="459.03"/>
  </r>
  <r>
    <x v="0"/>
    <x v="2"/>
    <s v="May"/>
    <x v="1"/>
    <x v="1"/>
    <s v="Cancelld"/>
    <x v="1"/>
    <x v="1"/>
    <x v="2"/>
    <n v="165"/>
    <n v="235.95"/>
  </r>
  <r>
    <x v="0"/>
    <x v="2"/>
    <s v="May"/>
    <x v="1"/>
    <x v="1"/>
    <s v="Cancelld"/>
    <x v="1"/>
    <x v="1"/>
    <x v="2"/>
    <n v="159"/>
    <n v="227.37"/>
  </r>
  <r>
    <x v="1"/>
    <x v="2"/>
    <s v="May"/>
    <x v="1"/>
    <x v="1"/>
    <s v="Cancelld"/>
    <x v="1"/>
    <x v="1"/>
    <x v="2"/>
    <n v="271"/>
    <n v="387.53"/>
  </r>
  <r>
    <x v="0"/>
    <x v="2"/>
    <s v="May"/>
    <x v="1"/>
    <x v="1"/>
    <s v="Cancelld"/>
    <x v="1"/>
    <x v="1"/>
    <x v="2"/>
    <n v="319"/>
    <n v="456.16999999999996"/>
  </r>
  <r>
    <x v="0"/>
    <x v="2"/>
    <s v="May"/>
    <x v="1"/>
    <x v="1"/>
    <s v="Cancelld"/>
    <x v="1"/>
    <x v="1"/>
    <x v="2"/>
    <n v="843"/>
    <n v="1205.49"/>
  </r>
  <r>
    <x v="1"/>
    <x v="2"/>
    <s v="Nov"/>
    <x v="1"/>
    <x v="1"/>
    <s v="Cancelld"/>
    <x v="1"/>
    <x v="1"/>
    <x v="2"/>
    <n v="314"/>
    <n v="449.02"/>
  </r>
  <r>
    <x v="4"/>
    <x v="2"/>
    <s v="Nov"/>
    <x v="1"/>
    <x v="1"/>
    <s v="Cancelld"/>
    <x v="1"/>
    <x v="1"/>
    <x v="2"/>
    <n v="242"/>
    <n v="346.06"/>
  </r>
  <r>
    <x v="1"/>
    <x v="2"/>
    <s v="Nov"/>
    <x v="1"/>
    <x v="1"/>
    <s v="Cancelld"/>
    <x v="1"/>
    <x v="1"/>
    <x v="2"/>
    <n v="290"/>
    <n v="414.7"/>
  </r>
  <r>
    <x v="1"/>
    <x v="2"/>
    <s v="Nov"/>
    <x v="1"/>
    <x v="1"/>
    <s v="Cancelld"/>
    <x v="1"/>
    <x v="1"/>
    <x v="2"/>
    <n v="316"/>
    <n v="451.88"/>
  </r>
  <r>
    <x v="1"/>
    <x v="2"/>
    <s v="Nov"/>
    <x v="1"/>
    <x v="1"/>
    <s v="Cancelld"/>
    <x v="1"/>
    <x v="1"/>
    <x v="2"/>
    <n v="286"/>
    <n v="408.98"/>
  </r>
  <r>
    <x v="0"/>
    <x v="2"/>
    <s v="Nov"/>
    <x v="1"/>
    <x v="1"/>
    <s v="Cancelld"/>
    <x v="1"/>
    <x v="1"/>
    <x v="2"/>
    <n v="840"/>
    <n v="1201.2"/>
  </r>
  <r>
    <x v="0"/>
    <x v="2"/>
    <s v="Nov"/>
    <x v="1"/>
    <x v="1"/>
    <s v="Cancelld"/>
    <x v="1"/>
    <x v="1"/>
    <x v="2"/>
    <n v="873"/>
    <n v="1248.3899999999999"/>
  </r>
  <r>
    <x v="1"/>
    <x v="2"/>
    <s v="Nov"/>
    <x v="1"/>
    <x v="1"/>
    <s v="Cancelld"/>
    <x v="1"/>
    <x v="1"/>
    <x v="2"/>
    <n v="950"/>
    <n v="1358.5"/>
  </r>
  <r>
    <x v="1"/>
    <x v="2"/>
    <s v="Nov"/>
    <x v="1"/>
    <x v="1"/>
    <s v="Cancelld"/>
    <x v="1"/>
    <x v="1"/>
    <x v="2"/>
    <n v="951"/>
    <n v="1359.93"/>
  </r>
  <r>
    <x v="1"/>
    <x v="2"/>
    <s v="Nov"/>
    <x v="1"/>
    <x v="1"/>
    <s v="Cancelld"/>
    <x v="1"/>
    <x v="1"/>
    <x v="2"/>
    <n v="952"/>
    <n v="1361.3600000000001"/>
  </r>
  <r>
    <x v="0"/>
    <x v="2"/>
    <s v="Nov"/>
    <x v="1"/>
    <x v="1"/>
    <s v="Cancelld"/>
    <x v="1"/>
    <x v="1"/>
    <x v="2"/>
    <n v="826"/>
    <n v="526.24"/>
  </r>
  <r>
    <x v="1"/>
    <x v="2"/>
    <s v="Nov"/>
    <x v="1"/>
    <x v="1"/>
    <s v="Cancelld"/>
    <x v="1"/>
    <x v="1"/>
    <x v="2"/>
    <n v="879"/>
    <n v="526.24"/>
  </r>
  <r>
    <x v="4"/>
    <x v="2"/>
    <s v="Nov"/>
    <x v="1"/>
    <x v="1"/>
    <s v="Cancelld"/>
    <x v="1"/>
    <x v="1"/>
    <x v="2"/>
    <n v="315"/>
    <n v="450.45"/>
  </r>
  <r>
    <x v="0"/>
    <x v="2"/>
    <s v="Nov"/>
    <x v="1"/>
    <x v="1"/>
    <s v="Cancelld"/>
    <x v="1"/>
    <x v="1"/>
    <x v="2"/>
    <n v="309"/>
    <n v="441.87"/>
  </r>
  <r>
    <x v="1"/>
    <x v="2"/>
    <s v="Nov"/>
    <x v="1"/>
    <x v="1"/>
    <s v="Cancelld"/>
    <x v="1"/>
    <x v="1"/>
    <x v="2"/>
    <n v="313"/>
    <n v="447.59000000000003"/>
  </r>
  <r>
    <x v="1"/>
    <x v="2"/>
    <s v="Nov"/>
    <x v="1"/>
    <x v="1"/>
    <s v="Cancelld"/>
    <x v="1"/>
    <x v="1"/>
    <x v="2"/>
    <n v="241"/>
    <n v="344.63"/>
  </r>
  <r>
    <x v="1"/>
    <x v="2"/>
    <s v="Nov"/>
    <x v="1"/>
    <x v="1"/>
    <s v="Cancelld"/>
    <x v="1"/>
    <x v="1"/>
    <x v="2"/>
    <n v="289"/>
    <n v="413.27"/>
  </r>
  <r>
    <x v="1"/>
    <x v="2"/>
    <s v="Nov"/>
    <x v="1"/>
    <x v="1"/>
    <s v="Cancelld"/>
    <x v="1"/>
    <x v="1"/>
    <x v="2"/>
    <n v="795"/>
    <n v="1136.8499999999999"/>
  </r>
  <r>
    <x v="1"/>
    <x v="2"/>
    <s v="Nov"/>
    <x v="1"/>
    <x v="1"/>
    <s v="Cancelld"/>
    <x v="1"/>
    <x v="1"/>
    <x v="2"/>
    <n v="849"/>
    <n v="1214.07"/>
  </r>
  <r>
    <x v="1"/>
    <x v="2"/>
    <s v="Nov"/>
    <x v="1"/>
    <x v="1"/>
    <s v="Cancelld"/>
    <x v="1"/>
    <x v="1"/>
    <x v="2"/>
    <n v="882"/>
    <n v="1261.26"/>
  </r>
  <r>
    <x v="1"/>
    <x v="2"/>
    <s v="Oct"/>
    <x v="1"/>
    <x v="1"/>
    <s v="Cancelld"/>
    <x v="1"/>
    <x v="1"/>
    <x v="2"/>
    <n v="320"/>
    <n v="457.6"/>
  </r>
  <r>
    <x v="1"/>
    <x v="2"/>
    <s v="Oct"/>
    <x v="1"/>
    <x v="1"/>
    <s v="Cancelld"/>
    <x v="1"/>
    <x v="1"/>
    <x v="2"/>
    <n v="248"/>
    <n v="354.64"/>
  </r>
  <r>
    <x v="1"/>
    <x v="2"/>
    <s v="Oct"/>
    <x v="1"/>
    <x v="1"/>
    <s v="Cancelld"/>
    <x v="1"/>
    <x v="1"/>
    <x v="2"/>
    <n v="322"/>
    <n v="460.46000000000004"/>
  </r>
  <r>
    <x v="1"/>
    <x v="2"/>
    <s v="Oct"/>
    <x v="1"/>
    <x v="1"/>
    <s v="Cancelld"/>
    <x v="1"/>
    <x v="1"/>
    <x v="2"/>
    <n v="244"/>
    <n v="348.92"/>
  </r>
  <r>
    <x v="2"/>
    <x v="2"/>
    <s v="Oct"/>
    <x v="1"/>
    <x v="1"/>
    <s v="Cancelld"/>
    <x v="1"/>
    <x v="1"/>
    <x v="2"/>
    <n v="292"/>
    <n v="417.56"/>
  </r>
  <r>
    <x v="1"/>
    <x v="2"/>
    <s v="Oct"/>
    <x v="1"/>
    <x v="1"/>
    <s v="Cancelld"/>
    <x v="1"/>
    <x v="1"/>
    <x v="2"/>
    <n v="786"/>
    <n v="1123.98"/>
  </r>
  <r>
    <x v="1"/>
    <x v="2"/>
    <s v="Oct"/>
    <x v="1"/>
    <x v="1"/>
    <s v="Cancelld"/>
    <x v="1"/>
    <x v="1"/>
    <x v="2"/>
    <n v="839"/>
    <n v="1199.77"/>
  </r>
  <r>
    <x v="0"/>
    <x v="2"/>
    <s v="Oct"/>
    <x v="1"/>
    <x v="1"/>
    <s v="Cancelld"/>
    <x v="1"/>
    <x v="1"/>
    <x v="2"/>
    <n v="872"/>
    <n v="1246.96"/>
  </r>
  <r>
    <x v="0"/>
    <x v="2"/>
    <s v="Oct"/>
    <x v="1"/>
    <x v="1"/>
    <s v="Cancelld"/>
    <x v="1"/>
    <x v="1"/>
    <x v="2"/>
    <n v="947"/>
    <n v="1354.21"/>
  </r>
  <r>
    <x v="2"/>
    <x v="2"/>
    <s v="Oct"/>
    <x v="1"/>
    <x v="1"/>
    <s v="Cancelld"/>
    <x v="1"/>
    <x v="1"/>
    <x v="2"/>
    <n v="948"/>
    <n v="1355.6399999999999"/>
  </r>
  <r>
    <x v="2"/>
    <x v="2"/>
    <s v="Oct"/>
    <x v="1"/>
    <x v="1"/>
    <s v="Cancelld"/>
    <x v="1"/>
    <x v="1"/>
    <x v="2"/>
    <n v="949"/>
    <n v="1357.07"/>
  </r>
  <r>
    <x v="0"/>
    <x v="2"/>
    <s v="Oct"/>
    <x v="1"/>
    <x v="1"/>
    <s v="Cancelld"/>
    <x v="1"/>
    <x v="1"/>
    <x v="2"/>
    <n v="825"/>
    <n v="526.24"/>
  </r>
  <r>
    <x v="0"/>
    <x v="2"/>
    <s v="Oct"/>
    <x v="1"/>
    <x v="1"/>
    <s v="Cancelld"/>
    <x v="1"/>
    <x v="1"/>
    <x v="2"/>
    <n v="878"/>
    <n v="526.24"/>
  </r>
  <r>
    <x v="1"/>
    <x v="2"/>
    <s v="Oct"/>
    <x v="1"/>
    <x v="1"/>
    <s v="Cancelld"/>
    <x v="1"/>
    <x v="1"/>
    <x v="2"/>
    <n v="291"/>
    <n v="416.13"/>
  </r>
  <r>
    <x v="1"/>
    <x v="2"/>
    <s v="Oct"/>
    <x v="1"/>
    <x v="1"/>
    <s v="Cancelld"/>
    <x v="1"/>
    <x v="1"/>
    <x v="2"/>
    <n v="333"/>
    <n v="476.19"/>
  </r>
  <r>
    <x v="1"/>
    <x v="2"/>
    <s v="Oct"/>
    <x v="1"/>
    <x v="1"/>
    <s v="Cancelld"/>
    <x v="1"/>
    <x v="1"/>
    <x v="2"/>
    <n v="327"/>
    <n v="467.61"/>
  </r>
  <r>
    <x v="1"/>
    <x v="2"/>
    <s v="Oct"/>
    <x v="1"/>
    <x v="1"/>
    <s v="Cancelld"/>
    <x v="1"/>
    <x v="1"/>
    <x v="2"/>
    <n v="321"/>
    <n v="459.03"/>
  </r>
  <r>
    <x v="2"/>
    <x v="2"/>
    <s v="Oct"/>
    <x v="1"/>
    <x v="1"/>
    <s v="Cancelld"/>
    <x v="1"/>
    <x v="1"/>
    <x v="2"/>
    <n v="319"/>
    <n v="456.16999999999996"/>
  </r>
  <r>
    <x v="2"/>
    <x v="2"/>
    <s v="Oct"/>
    <x v="1"/>
    <x v="1"/>
    <s v="Cancelld"/>
    <x v="1"/>
    <x v="1"/>
    <x v="2"/>
    <n v="247"/>
    <n v="353.21"/>
  </r>
  <r>
    <x v="1"/>
    <x v="2"/>
    <s v="Oct"/>
    <x v="1"/>
    <x v="1"/>
    <s v="Cancelld"/>
    <x v="1"/>
    <x v="1"/>
    <x v="2"/>
    <n v="295"/>
    <n v="421.85"/>
  </r>
  <r>
    <x v="2"/>
    <x v="2"/>
    <s v="Oct"/>
    <x v="1"/>
    <x v="1"/>
    <s v="Cancelld"/>
    <x v="1"/>
    <x v="1"/>
    <x v="2"/>
    <n v="848"/>
    <n v="1212.6399999999999"/>
  </r>
  <r>
    <x v="1"/>
    <x v="2"/>
    <s v="Oct"/>
    <x v="1"/>
    <x v="1"/>
    <s v="Cancelld"/>
    <x v="1"/>
    <x v="1"/>
    <x v="2"/>
    <n v="881"/>
    <n v="1259.83"/>
  </r>
  <r>
    <x v="0"/>
    <x v="2"/>
    <s v="Sep"/>
    <x v="1"/>
    <x v="1"/>
    <s v="Cancelld"/>
    <x v="1"/>
    <x v="1"/>
    <x v="2"/>
    <n v="326"/>
    <n v="466.18"/>
  </r>
  <r>
    <x v="0"/>
    <x v="2"/>
    <s v="Sep"/>
    <x v="1"/>
    <x v="1"/>
    <s v="Cancelld"/>
    <x v="1"/>
    <x v="1"/>
    <x v="2"/>
    <n v="254"/>
    <n v="363.22"/>
  </r>
  <r>
    <x v="1"/>
    <x v="2"/>
    <s v="Sep"/>
    <x v="1"/>
    <x v="1"/>
    <s v="Cancelld"/>
    <x v="1"/>
    <x v="1"/>
    <x v="2"/>
    <n v="296"/>
    <n v="423.28"/>
  </r>
  <r>
    <x v="0"/>
    <x v="2"/>
    <s v="Sep"/>
    <x v="1"/>
    <x v="1"/>
    <s v="Cancelld"/>
    <x v="1"/>
    <x v="1"/>
    <x v="2"/>
    <n v="328"/>
    <n v="469.03999999999996"/>
  </r>
  <r>
    <x v="2"/>
    <x v="2"/>
    <s v="Sep"/>
    <x v="1"/>
    <x v="1"/>
    <s v="Cancelld"/>
    <x v="1"/>
    <x v="1"/>
    <x v="2"/>
    <n v="250"/>
    <n v="357.5"/>
  </r>
  <r>
    <x v="1"/>
    <x v="2"/>
    <s v="Sep"/>
    <x v="1"/>
    <x v="1"/>
    <s v="Cancelld"/>
    <x v="1"/>
    <x v="1"/>
    <x v="2"/>
    <n v="298"/>
    <n v="426.14"/>
  </r>
  <r>
    <x v="0"/>
    <x v="2"/>
    <s v="Sep"/>
    <x v="1"/>
    <x v="1"/>
    <s v="Cancelld"/>
    <x v="1"/>
    <x v="1"/>
    <x v="2"/>
    <n v="785"/>
    <n v="1122.55"/>
  </r>
  <r>
    <x v="4"/>
    <x v="2"/>
    <s v="Sep"/>
    <x v="1"/>
    <x v="1"/>
    <s v="Cancelld"/>
    <x v="1"/>
    <x v="1"/>
    <x v="2"/>
    <n v="838"/>
    <n v="1198.3399999999999"/>
  </r>
  <r>
    <x v="4"/>
    <x v="2"/>
    <s v="Sep"/>
    <x v="1"/>
    <x v="1"/>
    <s v="Cancelld"/>
    <x v="1"/>
    <x v="1"/>
    <x v="2"/>
    <n v="871"/>
    <n v="1245.53"/>
  </r>
  <r>
    <x v="2"/>
    <x v="2"/>
    <s v="Sep"/>
    <x v="1"/>
    <x v="1"/>
    <s v="Cancelld"/>
    <x v="1"/>
    <x v="1"/>
    <x v="2"/>
    <n v="945"/>
    <n v="1351.35"/>
  </r>
  <r>
    <x v="1"/>
    <x v="2"/>
    <s v="Sep"/>
    <x v="1"/>
    <x v="1"/>
    <s v="Cancelld"/>
    <x v="1"/>
    <x v="1"/>
    <x v="2"/>
    <n v="946"/>
    <n v="1352.78"/>
  </r>
  <r>
    <x v="4"/>
    <x v="2"/>
    <s v="Sep"/>
    <x v="1"/>
    <x v="1"/>
    <s v="Cancelld"/>
    <x v="1"/>
    <x v="1"/>
    <x v="2"/>
    <n v="824"/>
    <n v="526.24"/>
  </r>
  <r>
    <x v="0"/>
    <x v="2"/>
    <s v="Sep"/>
    <x v="1"/>
    <x v="1"/>
    <s v="Cancelld"/>
    <x v="1"/>
    <x v="1"/>
    <x v="2"/>
    <n v="297"/>
    <n v="424.71"/>
  </r>
  <r>
    <x v="0"/>
    <x v="2"/>
    <s v="Sep"/>
    <x v="1"/>
    <x v="1"/>
    <s v="Cancelld"/>
    <x v="1"/>
    <x v="1"/>
    <x v="2"/>
    <n v="351"/>
    <n v="501.93"/>
  </r>
  <r>
    <x v="4"/>
    <x v="2"/>
    <s v="Sep"/>
    <x v="1"/>
    <x v="1"/>
    <s v="Cancelld"/>
    <x v="1"/>
    <x v="1"/>
    <x v="2"/>
    <n v="345"/>
    <n v="493.35"/>
  </r>
  <r>
    <x v="2"/>
    <x v="2"/>
    <s v="Sep"/>
    <x v="1"/>
    <x v="1"/>
    <s v="Cancelld"/>
    <x v="1"/>
    <x v="1"/>
    <x v="2"/>
    <n v="339"/>
    <n v="484.77"/>
  </r>
  <r>
    <x v="1"/>
    <x v="2"/>
    <s v="Sep"/>
    <x v="1"/>
    <x v="1"/>
    <s v="Cancelld"/>
    <x v="1"/>
    <x v="1"/>
    <x v="2"/>
    <n v="325"/>
    <n v="464.75"/>
  </r>
  <r>
    <x v="2"/>
    <x v="2"/>
    <s v="Sep"/>
    <x v="1"/>
    <x v="1"/>
    <s v="Cancelld"/>
    <x v="1"/>
    <x v="1"/>
    <x v="2"/>
    <n v="253"/>
    <n v="361.78999999999996"/>
  </r>
  <r>
    <x v="0"/>
    <x v="2"/>
    <s v="Sep"/>
    <x v="1"/>
    <x v="1"/>
    <s v="Cancelld"/>
    <x v="1"/>
    <x v="1"/>
    <x v="2"/>
    <n v="301"/>
    <n v="430.43"/>
  </r>
  <r>
    <x v="1"/>
    <x v="2"/>
    <s v="Sep"/>
    <x v="1"/>
    <x v="1"/>
    <s v="Cancelld"/>
    <x v="1"/>
    <x v="1"/>
    <x v="2"/>
    <n v="794"/>
    <n v="1135.42"/>
  </r>
  <r>
    <x v="1"/>
    <x v="2"/>
    <s v="Sep"/>
    <x v="1"/>
    <x v="1"/>
    <s v="Cancelld"/>
    <x v="1"/>
    <x v="1"/>
    <x v="2"/>
    <n v="847"/>
    <n v="1211.21"/>
  </r>
  <r>
    <x v="0"/>
    <x v="2"/>
    <s v="Sep"/>
    <x v="1"/>
    <x v="1"/>
    <s v="Cancelld"/>
    <x v="1"/>
    <x v="1"/>
    <x v="2"/>
    <n v="880"/>
    <n v="1258.4000000000001"/>
  </r>
  <r>
    <x v="0"/>
    <x v="3"/>
    <s v="Apr"/>
    <x v="0"/>
    <x v="1"/>
    <s v="Order assembled"/>
    <x v="0"/>
    <x v="0"/>
    <x v="1"/>
    <n v="362"/>
    <n v="553.86"/>
  </r>
  <r>
    <x v="1"/>
    <x v="3"/>
    <s v="Apr"/>
    <x v="0"/>
    <x v="1"/>
    <s v="Order assembled"/>
    <x v="0"/>
    <x v="0"/>
    <x v="1"/>
    <n v="338"/>
    <n v="483.34000000000003"/>
  </r>
  <r>
    <x v="3"/>
    <x v="3"/>
    <s v="Apr"/>
    <x v="0"/>
    <x v="1"/>
    <s v="Order assembled"/>
    <x v="0"/>
    <x v="0"/>
    <x v="1"/>
    <n v="364"/>
    <n v="520.52"/>
  </r>
  <r>
    <x v="1"/>
    <x v="3"/>
    <s v="Apr"/>
    <x v="0"/>
    <x v="1"/>
    <s v="Order assembled"/>
    <x v="0"/>
    <x v="0"/>
    <x v="1"/>
    <n v="334"/>
    <n v="477.62"/>
  </r>
  <r>
    <x v="1"/>
    <x v="3"/>
    <s v="Apr"/>
    <x v="0"/>
    <x v="1"/>
    <s v="Order assembled"/>
    <x v="0"/>
    <x v="0"/>
    <x v="1"/>
    <n v="655"/>
    <n v="936.65"/>
  </r>
  <r>
    <x v="0"/>
    <x v="3"/>
    <s v="Apr"/>
    <x v="0"/>
    <x v="1"/>
    <s v="Order assembled"/>
    <x v="0"/>
    <x v="0"/>
    <x v="1"/>
    <n v="742"/>
    <n v="1061.06"/>
  </r>
  <r>
    <x v="0"/>
    <x v="3"/>
    <s v="Apr"/>
    <x v="0"/>
    <x v="1"/>
    <s v="Order assembled"/>
    <x v="0"/>
    <x v="0"/>
    <x v="1"/>
    <n v="363"/>
    <n v="519.09"/>
  </r>
  <r>
    <x v="1"/>
    <x v="3"/>
    <s v="Apr"/>
    <x v="0"/>
    <x v="1"/>
    <s v="Order assembled"/>
    <x v="0"/>
    <x v="0"/>
    <x v="1"/>
    <n v="781"/>
    <n v="526.24"/>
  </r>
  <r>
    <x v="1"/>
    <x v="3"/>
    <s v="Apr"/>
    <x v="0"/>
    <x v="1"/>
    <s v="Order assembled"/>
    <x v="0"/>
    <x v="0"/>
    <x v="1"/>
    <n v="361"/>
    <n v="516.23"/>
  </r>
  <r>
    <x v="3"/>
    <x v="3"/>
    <s v="Apr"/>
    <x v="0"/>
    <x v="1"/>
    <s v="Order assembled"/>
    <x v="0"/>
    <x v="0"/>
    <x v="1"/>
    <n v="337"/>
    <n v="481.90999999999997"/>
  </r>
  <r>
    <x v="1"/>
    <x v="3"/>
    <s v="Apr"/>
    <x v="0"/>
    <x v="1"/>
    <s v="Order assembled"/>
    <x v="0"/>
    <x v="0"/>
    <x v="1"/>
    <n v="365"/>
    <n v="521.95000000000005"/>
  </r>
  <r>
    <x v="0"/>
    <x v="3"/>
    <s v="Apr"/>
    <x v="0"/>
    <x v="1"/>
    <s v="Order assembled"/>
    <x v="0"/>
    <x v="0"/>
    <x v="1"/>
    <n v="751"/>
    <n v="1073.93"/>
  </r>
  <r>
    <x v="3"/>
    <x v="3"/>
    <s v="Aug"/>
    <x v="0"/>
    <x v="1"/>
    <s v="Order assembled"/>
    <x v="0"/>
    <x v="0"/>
    <x v="1"/>
    <n v="344"/>
    <n v="526.32000000000005"/>
  </r>
  <r>
    <x v="0"/>
    <x v="3"/>
    <s v="Aug"/>
    <x v="0"/>
    <x v="1"/>
    <s v="Order assembled"/>
    <x v="0"/>
    <x v="0"/>
    <x v="1"/>
    <n v="314"/>
    <n v="449.02"/>
  </r>
  <r>
    <x v="1"/>
    <x v="3"/>
    <s v="Aug"/>
    <x v="0"/>
    <x v="0"/>
    <s v="Order assembled"/>
    <x v="0"/>
    <x v="0"/>
    <x v="1"/>
    <n v="340"/>
    <n v="486.2"/>
  </r>
  <r>
    <x v="0"/>
    <x v="3"/>
    <s v="Aug"/>
    <x v="0"/>
    <x v="0"/>
    <s v="Order assembled"/>
    <x v="0"/>
    <x v="0"/>
    <x v="1"/>
    <n v="316"/>
    <n v="451.88"/>
  </r>
  <r>
    <x v="1"/>
    <x v="3"/>
    <s v="Aug"/>
    <x v="0"/>
    <x v="0"/>
    <s v="Order assembled"/>
    <x v="0"/>
    <x v="0"/>
    <x v="1"/>
    <n v="659"/>
    <n v="942.37"/>
  </r>
  <r>
    <x v="1"/>
    <x v="3"/>
    <s v="Aug"/>
    <x v="0"/>
    <x v="0"/>
    <s v="Order assembled"/>
    <x v="0"/>
    <x v="0"/>
    <x v="1"/>
    <n v="785"/>
    <n v="526.24"/>
  </r>
  <r>
    <x v="0"/>
    <x v="3"/>
    <s v="Aug"/>
    <x v="0"/>
    <x v="0"/>
    <s v="Order assembled"/>
    <x v="0"/>
    <x v="0"/>
    <x v="1"/>
    <n v="343"/>
    <n v="490.49"/>
  </r>
  <r>
    <x v="1"/>
    <x v="3"/>
    <s v="Aug"/>
    <x v="0"/>
    <x v="0"/>
    <s v="Order assembled"/>
    <x v="0"/>
    <x v="0"/>
    <x v="1"/>
    <n v="313"/>
    <n v="447.59000000000003"/>
  </r>
  <r>
    <x v="0"/>
    <x v="3"/>
    <s v="Aug"/>
    <x v="0"/>
    <x v="0"/>
    <s v="Order assembled"/>
    <x v="0"/>
    <x v="0"/>
    <x v="1"/>
    <n v="341"/>
    <n v="487.63"/>
  </r>
  <r>
    <x v="3"/>
    <x v="3"/>
    <s v="Aug"/>
    <x v="0"/>
    <x v="0"/>
    <s v="Order assembled"/>
    <x v="0"/>
    <x v="0"/>
    <x v="1"/>
    <n v="754"/>
    <n v="1078.22"/>
  </r>
  <r>
    <x v="3"/>
    <x v="3"/>
    <s v="Dec"/>
    <x v="0"/>
    <x v="0"/>
    <s v="Order assembled"/>
    <x v="0"/>
    <x v="0"/>
    <x v="1"/>
    <n v="320"/>
    <n v="489.6"/>
  </r>
  <r>
    <x v="0"/>
    <x v="3"/>
    <s v="Dec"/>
    <x v="0"/>
    <x v="0"/>
    <s v="Order assembled"/>
    <x v="0"/>
    <x v="0"/>
    <x v="1"/>
    <n v="296"/>
    <n v="423.28"/>
  </r>
  <r>
    <x v="1"/>
    <x v="3"/>
    <s v="Dec"/>
    <x v="0"/>
    <x v="0"/>
    <s v="Order assembled"/>
    <x v="0"/>
    <x v="0"/>
    <x v="1"/>
    <n v="322"/>
    <n v="460.46000000000004"/>
  </r>
  <r>
    <x v="1"/>
    <x v="3"/>
    <s v="Dec"/>
    <x v="0"/>
    <x v="0"/>
    <s v="Order assembled"/>
    <x v="0"/>
    <x v="0"/>
    <x v="1"/>
    <n v="292"/>
    <n v="417.56"/>
  </r>
  <r>
    <x v="1"/>
    <x v="3"/>
    <s v="Dec"/>
    <x v="0"/>
    <x v="0"/>
    <s v="Order assembled"/>
    <x v="0"/>
    <x v="0"/>
    <x v="1"/>
    <n v="749"/>
    <n v="1071.07"/>
  </r>
  <r>
    <x v="1"/>
    <x v="3"/>
    <s v="Dec"/>
    <x v="0"/>
    <x v="0"/>
    <s v="Order assembled"/>
    <x v="0"/>
    <x v="0"/>
    <x v="1"/>
    <n v="321"/>
    <n v="459.03"/>
  </r>
  <r>
    <x v="1"/>
    <x v="3"/>
    <s v="Dec"/>
    <x v="0"/>
    <x v="0"/>
    <s v="Order assembled"/>
    <x v="0"/>
    <x v="0"/>
    <x v="1"/>
    <n v="319"/>
    <n v="456.16999999999996"/>
  </r>
  <r>
    <x v="1"/>
    <x v="3"/>
    <s v="Dec"/>
    <x v="0"/>
    <x v="0"/>
    <s v="Order assembled"/>
    <x v="0"/>
    <x v="0"/>
    <x v="1"/>
    <n v="295"/>
    <n v="421.85"/>
  </r>
  <r>
    <x v="0"/>
    <x v="3"/>
    <s v="Dec"/>
    <x v="0"/>
    <x v="0"/>
    <s v="Order assembled"/>
    <x v="0"/>
    <x v="0"/>
    <x v="1"/>
    <n v="323"/>
    <n v="461.89"/>
  </r>
  <r>
    <x v="3"/>
    <x v="3"/>
    <s v="Dec"/>
    <x v="0"/>
    <x v="0"/>
    <s v="Order assembled"/>
    <x v="0"/>
    <x v="0"/>
    <x v="1"/>
    <n v="758"/>
    <n v="1083.94"/>
  </r>
  <r>
    <x v="4"/>
    <x v="3"/>
    <s v="Feb"/>
    <x v="0"/>
    <x v="0"/>
    <s v="Order assembled"/>
    <x v="0"/>
    <x v="0"/>
    <x v="1"/>
    <n v="128"/>
    <n v="195.84"/>
  </r>
  <r>
    <x v="0"/>
    <x v="3"/>
    <s v="Feb"/>
    <x v="0"/>
    <x v="0"/>
    <s v="Order assembled"/>
    <x v="0"/>
    <x v="0"/>
    <x v="1"/>
    <n v="302"/>
    <n v="431.86"/>
  </r>
  <r>
    <x v="0"/>
    <x v="3"/>
    <s v="Feb"/>
    <x v="0"/>
    <x v="0"/>
    <s v="Order assembled"/>
    <x v="0"/>
    <x v="0"/>
    <x v="1"/>
    <n v="130"/>
    <n v="185.9"/>
  </r>
  <r>
    <x v="0"/>
    <x v="3"/>
    <s v="Feb"/>
    <x v="0"/>
    <x v="0"/>
    <s v="Order assembled"/>
    <x v="0"/>
    <x v="0"/>
    <x v="1"/>
    <n v="346"/>
    <n v="494.78"/>
  </r>
  <r>
    <x v="1"/>
    <x v="3"/>
    <s v="Feb"/>
    <x v="0"/>
    <x v="0"/>
    <s v="Order assembled"/>
    <x v="0"/>
    <x v="0"/>
    <x v="1"/>
    <n v="372"/>
    <n v="531.96"/>
  </r>
  <r>
    <x v="2"/>
    <x v="3"/>
    <s v="Feb"/>
    <x v="0"/>
    <x v="0"/>
    <s v="Order assembled"/>
    <x v="0"/>
    <x v="0"/>
    <x v="1"/>
    <n v="740"/>
    <n v="1058.2"/>
  </r>
  <r>
    <x v="2"/>
    <x v="3"/>
    <s v="Feb"/>
    <x v="0"/>
    <x v="0"/>
    <s v="Order assembled"/>
    <x v="0"/>
    <x v="0"/>
    <x v="1"/>
    <n v="129"/>
    <n v="184.47"/>
  </r>
  <r>
    <x v="1"/>
    <x v="3"/>
    <s v="Feb"/>
    <x v="0"/>
    <x v="0"/>
    <s v="Order assembled"/>
    <x v="0"/>
    <x v="0"/>
    <x v="1"/>
    <n v="746"/>
    <n v="526.24"/>
  </r>
  <r>
    <x v="1"/>
    <x v="3"/>
    <s v="Feb"/>
    <x v="0"/>
    <x v="0"/>
    <s v="Order assembled"/>
    <x v="0"/>
    <x v="0"/>
    <x v="1"/>
    <n v="780"/>
    <n v="526.24"/>
  </r>
  <r>
    <x v="0"/>
    <x v="3"/>
    <s v="Feb"/>
    <x v="0"/>
    <x v="0"/>
    <s v="Order assembled"/>
    <x v="0"/>
    <x v="0"/>
    <x v="1"/>
    <n v="127"/>
    <n v="181.61"/>
  </r>
  <r>
    <x v="1"/>
    <x v="3"/>
    <s v="Feb"/>
    <x v="0"/>
    <x v="0"/>
    <s v="Order assembled"/>
    <x v="0"/>
    <x v="0"/>
    <x v="1"/>
    <n v="301"/>
    <n v="430.43"/>
  </r>
  <r>
    <x v="0"/>
    <x v="3"/>
    <s v="Feb"/>
    <x v="0"/>
    <x v="0"/>
    <s v="Order assembled"/>
    <x v="0"/>
    <x v="0"/>
    <x v="1"/>
    <n v="349"/>
    <n v="499.07"/>
  </r>
  <r>
    <x v="4"/>
    <x v="3"/>
    <s v="Feb"/>
    <x v="0"/>
    <x v="0"/>
    <s v="Order assembled"/>
    <x v="0"/>
    <x v="0"/>
    <x v="1"/>
    <n v="749"/>
    <n v="1071.07"/>
  </r>
  <r>
    <x v="2"/>
    <x v="3"/>
    <s v="Jan"/>
    <x v="0"/>
    <x v="0"/>
    <s v="Order assembled"/>
    <x v="0"/>
    <x v="0"/>
    <x v="1"/>
    <n v="134"/>
    <n v="191.62"/>
  </r>
  <r>
    <x v="1"/>
    <x v="3"/>
    <s v="Jan"/>
    <x v="0"/>
    <x v="0"/>
    <s v="Order assembled"/>
    <x v="0"/>
    <x v="0"/>
    <x v="1"/>
    <n v="308"/>
    <n v="440.44"/>
  </r>
  <r>
    <x v="0"/>
    <x v="3"/>
    <s v="Jan"/>
    <x v="0"/>
    <x v="0"/>
    <s v="Order assembled"/>
    <x v="0"/>
    <x v="0"/>
    <x v="1"/>
    <n v="350"/>
    <n v="500.5"/>
  </r>
  <r>
    <x v="0"/>
    <x v="3"/>
    <s v="Jan"/>
    <x v="0"/>
    <x v="0"/>
    <s v="Order assembled"/>
    <x v="0"/>
    <x v="0"/>
    <x v="1"/>
    <n v="136"/>
    <n v="194.48"/>
  </r>
  <r>
    <x v="4"/>
    <x v="3"/>
    <s v="Jan"/>
    <x v="0"/>
    <x v="0"/>
    <s v="Order assembled"/>
    <x v="0"/>
    <x v="0"/>
    <x v="1"/>
    <n v="304"/>
    <n v="434.72"/>
  </r>
  <r>
    <x v="0"/>
    <x v="3"/>
    <s v="Jan"/>
    <x v="0"/>
    <x v="0"/>
    <s v="Order assembled"/>
    <x v="0"/>
    <x v="0"/>
    <x v="1"/>
    <n v="352"/>
    <n v="503.36"/>
  </r>
  <r>
    <x v="0"/>
    <x v="3"/>
    <s v="Jan"/>
    <x v="0"/>
    <x v="0"/>
    <s v="Order assembled"/>
    <x v="0"/>
    <x v="0"/>
    <x v="1"/>
    <n v="132"/>
    <n v="188.76"/>
  </r>
  <r>
    <x v="1"/>
    <x v="3"/>
    <s v="Jan"/>
    <x v="0"/>
    <x v="0"/>
    <s v="Order assembled"/>
    <x v="0"/>
    <x v="0"/>
    <x v="1"/>
    <n v="706"/>
    <n v="1009.5799999999999"/>
  </r>
  <r>
    <x v="0"/>
    <x v="3"/>
    <s v="Jan"/>
    <x v="0"/>
    <x v="0"/>
    <s v="Order assembled"/>
    <x v="0"/>
    <x v="0"/>
    <x v="1"/>
    <n v="739"/>
    <n v="1056.77"/>
  </r>
  <r>
    <x v="0"/>
    <x v="3"/>
    <s v="Jan"/>
    <x v="0"/>
    <x v="0"/>
    <s v="Order assembled"/>
    <x v="0"/>
    <x v="0"/>
    <x v="1"/>
    <n v="135"/>
    <n v="193.05"/>
  </r>
  <r>
    <x v="0"/>
    <x v="3"/>
    <s v="Jan"/>
    <x v="0"/>
    <x v="0"/>
    <s v="Order assembled"/>
    <x v="0"/>
    <x v="0"/>
    <x v="1"/>
    <n v="779"/>
    <n v="526.24"/>
  </r>
  <r>
    <x v="0"/>
    <x v="3"/>
    <s v="Jan"/>
    <x v="0"/>
    <x v="0"/>
    <s v="Order assembled"/>
    <x v="0"/>
    <x v="0"/>
    <x v="1"/>
    <n v="133"/>
    <n v="190.19"/>
  </r>
  <r>
    <x v="2"/>
    <x v="3"/>
    <s v="Jan"/>
    <x v="0"/>
    <x v="0"/>
    <s v="Order assembled"/>
    <x v="0"/>
    <x v="0"/>
    <x v="1"/>
    <n v="307"/>
    <n v="439.01"/>
  </r>
  <r>
    <x v="0"/>
    <x v="3"/>
    <s v="Jan"/>
    <x v="0"/>
    <x v="0"/>
    <s v="Order assembled"/>
    <x v="0"/>
    <x v="0"/>
    <x v="1"/>
    <n v="355"/>
    <n v="507.65"/>
  </r>
  <r>
    <x v="0"/>
    <x v="3"/>
    <s v="Jan"/>
    <x v="0"/>
    <x v="0"/>
    <s v="Order assembled"/>
    <x v="0"/>
    <x v="0"/>
    <x v="1"/>
    <n v="131"/>
    <n v="187.32999999999998"/>
  </r>
  <r>
    <x v="1"/>
    <x v="3"/>
    <s v="Jan"/>
    <x v="0"/>
    <x v="0"/>
    <s v="Order assembled"/>
    <x v="0"/>
    <x v="0"/>
    <x v="1"/>
    <n v="305"/>
    <n v="436.15"/>
  </r>
  <r>
    <x v="2"/>
    <x v="3"/>
    <s v="Jan"/>
    <x v="0"/>
    <x v="0"/>
    <s v="Order assembled"/>
    <x v="0"/>
    <x v="0"/>
    <x v="1"/>
    <n v="748"/>
    <n v="1069.6399999999999"/>
  </r>
  <r>
    <x v="0"/>
    <x v="3"/>
    <s v="Jul"/>
    <x v="0"/>
    <x v="0"/>
    <s v="Order assembled"/>
    <x v="0"/>
    <x v="0"/>
    <x v="1"/>
    <n v="350"/>
    <n v="535.5"/>
  </r>
  <r>
    <x v="0"/>
    <x v="3"/>
    <s v="Jul"/>
    <x v="0"/>
    <x v="0"/>
    <s v="Order assembled"/>
    <x v="0"/>
    <x v="0"/>
    <x v="1"/>
    <n v="320"/>
    <n v="457.6"/>
  </r>
  <r>
    <x v="2"/>
    <x v="3"/>
    <s v="Jul"/>
    <x v="0"/>
    <x v="0"/>
    <s v="Order assembled"/>
    <x v="0"/>
    <x v="0"/>
    <x v="1"/>
    <n v="346"/>
    <n v="494.78"/>
  </r>
  <r>
    <x v="3"/>
    <x v="3"/>
    <s v="Jul"/>
    <x v="0"/>
    <x v="0"/>
    <s v="Order assembled"/>
    <x v="0"/>
    <x v="0"/>
    <x v="1"/>
    <n v="322"/>
    <n v="460.46000000000004"/>
  </r>
  <r>
    <x v="0"/>
    <x v="3"/>
    <s v="Jul"/>
    <x v="0"/>
    <x v="0"/>
    <s v="Order assembled"/>
    <x v="0"/>
    <x v="0"/>
    <x v="1"/>
    <n v="658"/>
    <n v="940.94"/>
  </r>
  <r>
    <x v="2"/>
    <x v="3"/>
    <s v="Jul"/>
    <x v="0"/>
    <x v="0"/>
    <s v="Order assembled"/>
    <x v="0"/>
    <x v="0"/>
    <x v="1"/>
    <n v="745"/>
    <n v="1065.3499999999999"/>
  </r>
  <r>
    <x v="2"/>
    <x v="3"/>
    <s v="Jul"/>
    <x v="0"/>
    <x v="0"/>
    <s v="Order assembled"/>
    <x v="0"/>
    <x v="0"/>
    <x v="1"/>
    <n v="345"/>
    <n v="493.35"/>
  </r>
  <r>
    <x v="0"/>
    <x v="3"/>
    <s v="Jul"/>
    <x v="0"/>
    <x v="0"/>
    <s v="Order assembled"/>
    <x v="0"/>
    <x v="0"/>
    <x v="1"/>
    <n v="784"/>
    <n v="526.24"/>
  </r>
  <r>
    <x v="3"/>
    <x v="3"/>
    <s v="Jul"/>
    <x v="0"/>
    <x v="0"/>
    <s v="Order assembled"/>
    <x v="0"/>
    <x v="0"/>
    <x v="1"/>
    <n v="349"/>
    <n v="499.07"/>
  </r>
  <r>
    <x v="2"/>
    <x v="3"/>
    <s v="Jul"/>
    <x v="0"/>
    <x v="0"/>
    <s v="Order assembled"/>
    <x v="0"/>
    <x v="0"/>
    <x v="1"/>
    <n v="319"/>
    <n v="456.16999999999996"/>
  </r>
  <r>
    <x v="0"/>
    <x v="3"/>
    <s v="Jul"/>
    <x v="0"/>
    <x v="0"/>
    <s v="Order assembled"/>
    <x v="0"/>
    <x v="0"/>
    <x v="1"/>
    <n v="347"/>
    <n v="496.21000000000004"/>
  </r>
  <r>
    <x v="0"/>
    <x v="3"/>
    <s v="Jul"/>
    <x v="0"/>
    <x v="0"/>
    <s v="Order assembled"/>
    <x v="0"/>
    <x v="0"/>
    <x v="1"/>
    <n v="753"/>
    <n v="1076.79"/>
  </r>
  <r>
    <x v="0"/>
    <x v="3"/>
    <s v="Jun"/>
    <x v="0"/>
    <x v="0"/>
    <s v="Order assembled"/>
    <x v="0"/>
    <x v="0"/>
    <x v="1"/>
    <n v="326"/>
    <n v="466.18"/>
  </r>
  <r>
    <x v="1"/>
    <x v="3"/>
    <s v="Jun"/>
    <x v="0"/>
    <x v="0"/>
    <s v="Order assembled"/>
    <x v="0"/>
    <x v="0"/>
    <x v="1"/>
    <n v="352"/>
    <n v="503.36"/>
  </r>
  <r>
    <x v="0"/>
    <x v="3"/>
    <s v="Jun"/>
    <x v="0"/>
    <x v="0"/>
    <s v="Order assembled"/>
    <x v="0"/>
    <x v="0"/>
    <x v="1"/>
    <n v="328"/>
    <n v="469.03999999999996"/>
  </r>
  <r>
    <x v="1"/>
    <x v="3"/>
    <s v="Jun"/>
    <x v="0"/>
    <x v="0"/>
    <s v="Order assembled"/>
    <x v="0"/>
    <x v="0"/>
    <x v="1"/>
    <n v="657"/>
    <n v="939.51"/>
  </r>
  <r>
    <x v="0"/>
    <x v="3"/>
    <s v="Jun"/>
    <x v="0"/>
    <x v="0"/>
    <s v="Order assembled"/>
    <x v="0"/>
    <x v="0"/>
    <x v="1"/>
    <n v="744"/>
    <n v="1063.92"/>
  </r>
  <r>
    <x v="0"/>
    <x v="3"/>
    <s v="Jun"/>
    <x v="0"/>
    <x v="0"/>
    <s v="Order assembled"/>
    <x v="0"/>
    <x v="0"/>
    <x v="1"/>
    <n v="351"/>
    <n v="501.93"/>
  </r>
  <r>
    <x v="1"/>
    <x v="3"/>
    <s v="Jun"/>
    <x v="0"/>
    <x v="0"/>
    <s v="Order assembled"/>
    <x v="0"/>
    <x v="0"/>
    <x v="1"/>
    <n v="783"/>
    <n v="526.24"/>
  </r>
  <r>
    <x v="0"/>
    <x v="3"/>
    <s v="Jun"/>
    <x v="0"/>
    <x v="0"/>
    <s v="Order assembled"/>
    <x v="0"/>
    <x v="0"/>
    <x v="1"/>
    <n v="355"/>
    <n v="507.65"/>
  </r>
  <r>
    <x v="1"/>
    <x v="3"/>
    <s v="Jun"/>
    <x v="0"/>
    <x v="0"/>
    <s v="Order assembled"/>
    <x v="0"/>
    <x v="0"/>
    <x v="1"/>
    <n v="325"/>
    <n v="464.75"/>
  </r>
  <r>
    <x v="0"/>
    <x v="3"/>
    <s v="Jun"/>
    <x v="0"/>
    <x v="0"/>
    <s v="Order assembled"/>
    <x v="0"/>
    <x v="0"/>
    <x v="1"/>
    <n v="353"/>
    <n v="504.78999999999996"/>
  </r>
  <r>
    <x v="1"/>
    <x v="3"/>
    <s v="Mar"/>
    <x v="0"/>
    <x v="0"/>
    <s v="Order assembled"/>
    <x v="0"/>
    <x v="0"/>
    <x v="1"/>
    <n v="368"/>
    <n v="563.04"/>
  </r>
  <r>
    <x v="1"/>
    <x v="3"/>
    <s v="Mar"/>
    <x v="0"/>
    <x v="0"/>
    <s v="Order assembled"/>
    <x v="0"/>
    <x v="0"/>
    <x v="1"/>
    <n v="344"/>
    <n v="491.91999999999996"/>
  </r>
  <r>
    <x v="1"/>
    <x v="3"/>
    <s v="Mar"/>
    <x v="0"/>
    <x v="0"/>
    <s v="Order assembled"/>
    <x v="0"/>
    <x v="0"/>
    <x v="1"/>
    <n v="370"/>
    <n v="529.1"/>
  </r>
  <r>
    <x v="1"/>
    <x v="3"/>
    <s v="Mar"/>
    <x v="0"/>
    <x v="0"/>
    <s v="Order assembled"/>
    <x v="0"/>
    <x v="0"/>
    <x v="1"/>
    <n v="340"/>
    <n v="486.2"/>
  </r>
  <r>
    <x v="0"/>
    <x v="3"/>
    <s v="Mar"/>
    <x v="0"/>
    <x v="0"/>
    <s v="Order assembled"/>
    <x v="0"/>
    <x v="0"/>
    <x v="1"/>
    <n v="741"/>
    <n v="1059.6300000000001"/>
  </r>
  <r>
    <x v="0"/>
    <x v="3"/>
    <s v="Mar"/>
    <x v="0"/>
    <x v="0"/>
    <s v="Order assembled"/>
    <x v="0"/>
    <x v="0"/>
    <x v="1"/>
    <n v="369"/>
    <n v="527.66999999999996"/>
  </r>
  <r>
    <x v="1"/>
    <x v="3"/>
    <s v="Mar"/>
    <x v="0"/>
    <x v="0"/>
    <s v="Order assembled"/>
    <x v="0"/>
    <x v="0"/>
    <x v="1"/>
    <n v="367"/>
    <n v="524.80999999999995"/>
  </r>
  <r>
    <x v="1"/>
    <x v="3"/>
    <s v="Mar"/>
    <x v="0"/>
    <x v="0"/>
    <s v="Order assembled"/>
    <x v="0"/>
    <x v="0"/>
    <x v="1"/>
    <n v="343"/>
    <n v="490.49"/>
  </r>
  <r>
    <x v="1"/>
    <x v="3"/>
    <s v="Mar"/>
    <x v="0"/>
    <x v="0"/>
    <s v="Order assembled"/>
    <x v="0"/>
    <x v="0"/>
    <x v="1"/>
    <n v="371"/>
    <n v="530.53"/>
  </r>
  <r>
    <x v="1"/>
    <x v="3"/>
    <s v="Mar"/>
    <x v="0"/>
    <x v="0"/>
    <s v="Order assembled"/>
    <x v="0"/>
    <x v="0"/>
    <x v="1"/>
    <n v="750"/>
    <n v="1072.5"/>
  </r>
  <r>
    <x v="1"/>
    <x v="3"/>
    <s v="May"/>
    <x v="0"/>
    <x v="0"/>
    <s v="Order assembled"/>
    <x v="0"/>
    <x v="0"/>
    <x v="1"/>
    <n v="356"/>
    <n v="544.68000000000006"/>
  </r>
  <r>
    <x v="0"/>
    <x v="3"/>
    <s v="May"/>
    <x v="0"/>
    <x v="0"/>
    <s v="Order assembled"/>
    <x v="0"/>
    <x v="0"/>
    <x v="1"/>
    <n v="332"/>
    <n v="474.76"/>
  </r>
  <r>
    <x v="1"/>
    <x v="3"/>
    <s v="May"/>
    <x v="0"/>
    <x v="0"/>
    <s v="Order assembled"/>
    <x v="0"/>
    <x v="0"/>
    <x v="1"/>
    <n v="358"/>
    <n v="511.94"/>
  </r>
  <r>
    <x v="0"/>
    <x v="3"/>
    <s v="May"/>
    <x v="0"/>
    <x v="0"/>
    <s v="Order assembled"/>
    <x v="0"/>
    <x v="0"/>
    <x v="1"/>
    <n v="656"/>
    <n v="938.07999999999993"/>
  </r>
  <r>
    <x v="2"/>
    <x v="3"/>
    <s v="May"/>
    <x v="0"/>
    <x v="0"/>
    <s v="Order assembled"/>
    <x v="0"/>
    <x v="0"/>
    <x v="1"/>
    <n v="743"/>
    <n v="1062.49"/>
  </r>
  <r>
    <x v="2"/>
    <x v="3"/>
    <s v="May"/>
    <x v="0"/>
    <x v="0"/>
    <s v="Order assembled"/>
    <x v="0"/>
    <x v="0"/>
    <x v="1"/>
    <n v="357"/>
    <n v="510.51"/>
  </r>
  <r>
    <x v="0"/>
    <x v="3"/>
    <s v="May"/>
    <x v="0"/>
    <x v="0"/>
    <s v="Order assembled"/>
    <x v="0"/>
    <x v="0"/>
    <x v="1"/>
    <n v="782"/>
    <n v="526.24"/>
  </r>
  <r>
    <x v="1"/>
    <x v="3"/>
    <s v="May"/>
    <x v="0"/>
    <x v="0"/>
    <s v="Order assembled"/>
    <x v="0"/>
    <x v="0"/>
    <x v="1"/>
    <n v="331"/>
    <n v="473.33"/>
  </r>
  <r>
    <x v="0"/>
    <x v="3"/>
    <s v="May"/>
    <x v="0"/>
    <x v="0"/>
    <s v="Order assembled"/>
    <x v="0"/>
    <x v="0"/>
    <x v="1"/>
    <n v="359"/>
    <n v="513.37"/>
  </r>
  <r>
    <x v="1"/>
    <x v="3"/>
    <s v="May"/>
    <x v="0"/>
    <x v="0"/>
    <s v="Order assembled"/>
    <x v="0"/>
    <x v="0"/>
    <x v="1"/>
    <n v="752"/>
    <n v="1075.3600000000001"/>
  </r>
  <r>
    <x v="0"/>
    <x v="3"/>
    <s v="Nov"/>
    <x v="0"/>
    <x v="0"/>
    <s v="Order assembled"/>
    <x v="0"/>
    <x v="0"/>
    <x v="1"/>
    <n v="326"/>
    <n v="498.78"/>
  </r>
  <r>
    <x v="2"/>
    <x v="3"/>
    <s v="Nov"/>
    <x v="0"/>
    <x v="0"/>
    <s v="Order assembled"/>
    <x v="0"/>
    <x v="0"/>
    <x v="1"/>
    <n v="328"/>
    <n v="469.03999999999996"/>
  </r>
  <r>
    <x v="1"/>
    <x v="3"/>
    <s v="Nov"/>
    <x v="0"/>
    <x v="0"/>
    <s v="Order assembled"/>
    <x v="0"/>
    <x v="0"/>
    <x v="1"/>
    <n v="298"/>
    <n v="426.14"/>
  </r>
  <r>
    <x v="2"/>
    <x v="3"/>
    <s v="Nov"/>
    <x v="0"/>
    <x v="0"/>
    <s v="Order assembled"/>
    <x v="0"/>
    <x v="0"/>
    <x v="1"/>
    <n v="662"/>
    <n v="946.66"/>
  </r>
  <r>
    <x v="2"/>
    <x v="3"/>
    <s v="Nov"/>
    <x v="0"/>
    <x v="0"/>
    <s v="Order assembled"/>
    <x v="0"/>
    <x v="0"/>
    <x v="1"/>
    <n v="748"/>
    <n v="1069.6399999999999"/>
  </r>
  <r>
    <x v="2"/>
    <x v="3"/>
    <s v="Nov"/>
    <x v="0"/>
    <x v="0"/>
    <s v="Order assembled"/>
    <x v="0"/>
    <x v="0"/>
    <x v="1"/>
    <n v="327"/>
    <n v="467.61"/>
  </r>
  <r>
    <x v="2"/>
    <x v="3"/>
    <s v="Nov"/>
    <x v="0"/>
    <x v="0"/>
    <s v="Order assembled"/>
    <x v="0"/>
    <x v="0"/>
    <x v="1"/>
    <n v="788"/>
    <n v="526.24"/>
  </r>
  <r>
    <x v="1"/>
    <x v="3"/>
    <s v="Nov"/>
    <x v="0"/>
    <x v="0"/>
    <s v="Order assembled"/>
    <x v="0"/>
    <x v="0"/>
    <x v="1"/>
    <n v="325"/>
    <n v="464.75"/>
  </r>
  <r>
    <x v="2"/>
    <x v="3"/>
    <s v="Nov"/>
    <x v="0"/>
    <x v="0"/>
    <s v="Order assembled"/>
    <x v="0"/>
    <x v="0"/>
    <x v="1"/>
    <n v="301"/>
    <n v="430.43"/>
  </r>
  <r>
    <x v="0"/>
    <x v="3"/>
    <s v="Nov"/>
    <x v="0"/>
    <x v="0"/>
    <s v="Order assembled"/>
    <x v="0"/>
    <x v="0"/>
    <x v="1"/>
    <n v="757"/>
    <n v="1082.51"/>
  </r>
  <r>
    <x v="2"/>
    <x v="3"/>
    <s v="Oct"/>
    <x v="0"/>
    <x v="0"/>
    <s v="Order assembled"/>
    <x v="0"/>
    <x v="0"/>
    <x v="1"/>
    <n v="332"/>
    <n v="507.96000000000004"/>
  </r>
  <r>
    <x v="1"/>
    <x v="3"/>
    <s v="Oct"/>
    <x v="0"/>
    <x v="0"/>
    <s v="Order assembled"/>
    <x v="0"/>
    <x v="0"/>
    <x v="1"/>
    <n v="302"/>
    <n v="431.86"/>
  </r>
  <r>
    <x v="0"/>
    <x v="3"/>
    <s v="Oct"/>
    <x v="0"/>
    <x v="0"/>
    <s v="Order assembled"/>
    <x v="0"/>
    <x v="0"/>
    <x v="1"/>
    <n v="334"/>
    <n v="477.62"/>
  </r>
  <r>
    <x v="4"/>
    <x v="3"/>
    <s v="Oct"/>
    <x v="0"/>
    <x v="0"/>
    <s v="Order assembled"/>
    <x v="0"/>
    <x v="0"/>
    <x v="1"/>
    <n v="304"/>
    <n v="434.72"/>
  </r>
  <r>
    <x v="1"/>
    <x v="3"/>
    <s v="Oct"/>
    <x v="0"/>
    <x v="0"/>
    <s v="Order assembled"/>
    <x v="0"/>
    <x v="0"/>
    <x v="1"/>
    <n v="661"/>
    <n v="945.23"/>
  </r>
  <r>
    <x v="0"/>
    <x v="3"/>
    <s v="Oct"/>
    <x v="0"/>
    <x v="0"/>
    <s v="Order assembled"/>
    <x v="0"/>
    <x v="0"/>
    <x v="1"/>
    <n v="747"/>
    <n v="1068.21"/>
  </r>
  <r>
    <x v="0"/>
    <x v="3"/>
    <s v="Oct"/>
    <x v="0"/>
    <x v="0"/>
    <s v="Order assembled"/>
    <x v="0"/>
    <x v="0"/>
    <x v="1"/>
    <n v="333"/>
    <n v="476.19"/>
  </r>
  <r>
    <x v="1"/>
    <x v="3"/>
    <s v="Oct"/>
    <x v="0"/>
    <x v="0"/>
    <s v="Order assembled"/>
    <x v="0"/>
    <x v="0"/>
    <x v="1"/>
    <n v="787"/>
    <n v="526.24"/>
  </r>
  <r>
    <x v="4"/>
    <x v="3"/>
    <s v="Oct"/>
    <x v="0"/>
    <x v="0"/>
    <s v="Order assembled"/>
    <x v="0"/>
    <x v="0"/>
    <x v="1"/>
    <n v="331"/>
    <n v="473.33"/>
  </r>
  <r>
    <x v="0"/>
    <x v="3"/>
    <s v="Oct"/>
    <x v="0"/>
    <x v="0"/>
    <s v="Order assembled"/>
    <x v="0"/>
    <x v="0"/>
    <x v="1"/>
    <n v="307"/>
    <n v="439.01"/>
  </r>
  <r>
    <x v="1"/>
    <x v="3"/>
    <s v="Oct"/>
    <x v="0"/>
    <x v="0"/>
    <s v="Order assembled"/>
    <x v="0"/>
    <x v="0"/>
    <x v="1"/>
    <n v="329"/>
    <n v="470.47"/>
  </r>
  <r>
    <x v="2"/>
    <x v="3"/>
    <s v="Oct"/>
    <x v="0"/>
    <x v="0"/>
    <s v="Order assembled"/>
    <x v="0"/>
    <x v="0"/>
    <x v="1"/>
    <n v="756"/>
    <n v="1081.08"/>
  </r>
  <r>
    <x v="1"/>
    <x v="3"/>
    <s v="Sep"/>
    <x v="0"/>
    <x v="0"/>
    <s v="Order assembled"/>
    <x v="0"/>
    <x v="0"/>
    <x v="1"/>
    <n v="338"/>
    <n v="517.14"/>
  </r>
  <r>
    <x v="1"/>
    <x v="3"/>
    <s v="Sep"/>
    <x v="0"/>
    <x v="0"/>
    <s v="Order assembled"/>
    <x v="0"/>
    <x v="0"/>
    <x v="1"/>
    <n v="308"/>
    <n v="440.44"/>
  </r>
  <r>
    <x v="4"/>
    <x v="3"/>
    <s v="Sep"/>
    <x v="0"/>
    <x v="0"/>
    <s v="Order assembled"/>
    <x v="0"/>
    <x v="0"/>
    <x v="1"/>
    <n v="310"/>
    <n v="443.3"/>
  </r>
  <r>
    <x v="0"/>
    <x v="3"/>
    <s v="Sep"/>
    <x v="0"/>
    <x v="0"/>
    <s v="Order assembled"/>
    <x v="0"/>
    <x v="0"/>
    <x v="1"/>
    <n v="660"/>
    <n v="943.8"/>
  </r>
  <r>
    <x v="2"/>
    <x v="3"/>
    <s v="Sep"/>
    <x v="0"/>
    <x v="0"/>
    <s v="Order assembled"/>
    <x v="0"/>
    <x v="0"/>
    <x v="1"/>
    <n v="746"/>
    <n v="1066.78"/>
  </r>
  <r>
    <x v="2"/>
    <x v="3"/>
    <s v="Sep"/>
    <x v="0"/>
    <x v="0"/>
    <s v="Order assembled"/>
    <x v="0"/>
    <x v="0"/>
    <x v="1"/>
    <n v="339"/>
    <n v="484.77"/>
  </r>
  <r>
    <x v="0"/>
    <x v="3"/>
    <s v="Sep"/>
    <x v="0"/>
    <x v="0"/>
    <s v="Order assembled"/>
    <x v="0"/>
    <x v="0"/>
    <x v="1"/>
    <n v="786"/>
    <n v="526.24"/>
  </r>
  <r>
    <x v="4"/>
    <x v="3"/>
    <s v="Sep"/>
    <x v="0"/>
    <x v="0"/>
    <s v="Order assembled"/>
    <x v="0"/>
    <x v="0"/>
    <x v="1"/>
    <n v="337"/>
    <n v="481.90999999999997"/>
  </r>
  <r>
    <x v="1"/>
    <x v="3"/>
    <s v="Sep"/>
    <x v="0"/>
    <x v="0"/>
    <s v="Order assembled"/>
    <x v="0"/>
    <x v="0"/>
    <x v="1"/>
    <n v="335"/>
    <n v="479.05"/>
  </r>
  <r>
    <x v="1"/>
    <x v="3"/>
    <s v="Sep"/>
    <x v="0"/>
    <x v="0"/>
    <s v="Order assembled"/>
    <x v="0"/>
    <x v="0"/>
    <x v="1"/>
    <n v="755"/>
    <n v="1079.6500000000001"/>
  </r>
  <r>
    <x v="1"/>
    <x v="3"/>
    <s v="Apr"/>
    <x v="1"/>
    <x v="0"/>
    <s v="Order assembled"/>
    <x v="0"/>
    <x v="0"/>
    <x v="0"/>
    <n v="212"/>
    <n v="303.15999999999997"/>
  </r>
  <r>
    <x v="0"/>
    <x v="3"/>
    <s v="Apr"/>
    <x v="1"/>
    <x v="0"/>
    <s v="Order assembled"/>
    <x v="0"/>
    <x v="0"/>
    <x v="0"/>
    <n v="182"/>
    <n v="260.26"/>
  </r>
  <r>
    <x v="1"/>
    <x v="3"/>
    <s v="Apr"/>
    <x v="1"/>
    <x v="0"/>
    <s v="Order assembled"/>
    <x v="0"/>
    <x v="0"/>
    <x v="0"/>
    <n v="184"/>
    <n v="526.24"/>
  </r>
  <r>
    <x v="1"/>
    <x v="3"/>
    <s v="Apr"/>
    <x v="1"/>
    <x v="0"/>
    <s v="Order assembled"/>
    <x v="0"/>
    <x v="0"/>
    <x v="0"/>
    <n v="968"/>
    <n v="1384.24"/>
  </r>
  <r>
    <x v="4"/>
    <x v="3"/>
    <s v="Apr"/>
    <x v="1"/>
    <x v="0"/>
    <s v="Order assembled"/>
    <x v="0"/>
    <x v="0"/>
    <x v="0"/>
    <n v="186"/>
    <n v="265.98"/>
  </r>
  <r>
    <x v="4"/>
    <x v="3"/>
    <s v="Apr"/>
    <x v="1"/>
    <x v="0"/>
    <s v="Order assembled"/>
    <x v="0"/>
    <x v="0"/>
    <x v="0"/>
    <n v="213"/>
    <n v="304.59000000000003"/>
  </r>
  <r>
    <x v="1"/>
    <x v="3"/>
    <s v="Apr"/>
    <x v="1"/>
    <x v="0"/>
    <s v="Order assembled"/>
    <x v="0"/>
    <x v="0"/>
    <x v="0"/>
    <n v="183"/>
    <n v="261.69"/>
  </r>
  <r>
    <x v="1"/>
    <x v="3"/>
    <s v="Apr"/>
    <x v="1"/>
    <x v="0"/>
    <s v="Order assembled"/>
    <x v="0"/>
    <x v="0"/>
    <x v="0"/>
    <n v="749"/>
    <n v="1071.07"/>
  </r>
  <r>
    <x v="0"/>
    <x v="3"/>
    <s v="Apr"/>
    <x v="1"/>
    <x v="0"/>
    <s v="Order assembled"/>
    <x v="0"/>
    <x v="0"/>
    <x v="0"/>
    <n v="209"/>
    <n v="298.87"/>
  </r>
  <r>
    <x v="1"/>
    <x v="3"/>
    <s v="Apr"/>
    <x v="1"/>
    <x v="0"/>
    <s v="Order assembled"/>
    <x v="0"/>
    <x v="0"/>
    <x v="0"/>
    <n v="185"/>
    <n v="264.55"/>
  </r>
  <r>
    <x v="1"/>
    <x v="3"/>
    <s v="Aug"/>
    <x v="1"/>
    <x v="0"/>
    <s v="Order assembled"/>
    <x v="0"/>
    <x v="0"/>
    <x v="0"/>
    <n v="188"/>
    <n v="268.84000000000003"/>
  </r>
  <r>
    <x v="0"/>
    <x v="3"/>
    <s v="Aug"/>
    <x v="1"/>
    <x v="0"/>
    <s v="Order assembled"/>
    <x v="0"/>
    <x v="0"/>
    <x v="0"/>
    <n v="164"/>
    <n v="234.51999999999998"/>
  </r>
  <r>
    <x v="2"/>
    <x v="3"/>
    <s v="Aug"/>
    <x v="1"/>
    <x v="0"/>
    <s v="Order assembled"/>
    <x v="0"/>
    <x v="0"/>
    <x v="0"/>
    <n v="190"/>
    <n v="526.24"/>
  </r>
  <r>
    <x v="0"/>
    <x v="3"/>
    <s v="Aug"/>
    <x v="1"/>
    <x v="0"/>
    <s v="Order assembled"/>
    <x v="0"/>
    <x v="0"/>
    <x v="0"/>
    <n v="160"/>
    <n v="526.24"/>
  </r>
  <r>
    <x v="1"/>
    <x v="3"/>
    <s v="Aug"/>
    <x v="1"/>
    <x v="0"/>
    <s v="Order assembled"/>
    <x v="0"/>
    <x v="0"/>
    <x v="0"/>
    <n v="971"/>
    <n v="1388.53"/>
  </r>
  <r>
    <x v="0"/>
    <x v="3"/>
    <s v="Aug"/>
    <x v="1"/>
    <x v="0"/>
    <s v="Order assembled"/>
    <x v="0"/>
    <x v="0"/>
    <x v="0"/>
    <n v="162"/>
    <n v="231.66"/>
  </r>
  <r>
    <x v="0"/>
    <x v="3"/>
    <s v="Aug"/>
    <x v="1"/>
    <x v="0"/>
    <s v="Order assembled"/>
    <x v="0"/>
    <x v="0"/>
    <x v="0"/>
    <n v="189"/>
    <n v="270.27"/>
  </r>
  <r>
    <x v="1"/>
    <x v="3"/>
    <s v="Aug"/>
    <x v="1"/>
    <x v="0"/>
    <s v="Order assembled"/>
    <x v="0"/>
    <x v="0"/>
    <x v="0"/>
    <n v="165"/>
    <n v="235.95"/>
  </r>
  <r>
    <x v="0"/>
    <x v="3"/>
    <s v="Aug"/>
    <x v="1"/>
    <x v="0"/>
    <s v="Order assembled"/>
    <x v="0"/>
    <x v="0"/>
    <x v="0"/>
    <n v="753"/>
    <n v="1076.79"/>
  </r>
  <r>
    <x v="2"/>
    <x v="3"/>
    <s v="Aug"/>
    <x v="1"/>
    <x v="0"/>
    <s v="Order assembled"/>
    <x v="0"/>
    <x v="0"/>
    <x v="0"/>
    <n v="839"/>
    <n v="1199.77"/>
  </r>
  <r>
    <x v="0"/>
    <x v="3"/>
    <s v="Aug"/>
    <x v="1"/>
    <x v="0"/>
    <s v="Order assembled"/>
    <x v="0"/>
    <x v="0"/>
    <x v="0"/>
    <n v="191"/>
    <n v="273.13"/>
  </r>
  <r>
    <x v="1"/>
    <x v="3"/>
    <s v="Aug"/>
    <x v="1"/>
    <x v="0"/>
    <s v="Order assembled"/>
    <x v="0"/>
    <x v="0"/>
    <x v="0"/>
    <n v="161"/>
    <n v="230.23000000000002"/>
  </r>
  <r>
    <x v="0"/>
    <x v="3"/>
    <s v="Dec"/>
    <x v="1"/>
    <x v="0"/>
    <s v="Order assembled"/>
    <x v="0"/>
    <x v="0"/>
    <x v="0"/>
    <n v="170"/>
    <n v="243.1"/>
  </r>
  <r>
    <x v="0"/>
    <x v="3"/>
    <s v="Dec"/>
    <x v="1"/>
    <x v="0"/>
    <s v="Order assembled"/>
    <x v="0"/>
    <x v="0"/>
    <x v="0"/>
    <n v="140"/>
    <n v="200.2"/>
  </r>
  <r>
    <x v="0"/>
    <x v="3"/>
    <s v="Dec"/>
    <x v="1"/>
    <x v="0"/>
    <s v="Order assembled"/>
    <x v="0"/>
    <x v="0"/>
    <x v="0"/>
    <n v="166"/>
    <n v="526.24"/>
  </r>
  <r>
    <x v="0"/>
    <x v="3"/>
    <s v="Dec"/>
    <x v="1"/>
    <x v="0"/>
    <s v="Order assembled"/>
    <x v="0"/>
    <x v="0"/>
    <x v="0"/>
    <n v="142"/>
    <n v="526.24"/>
  </r>
  <r>
    <x v="1"/>
    <x v="3"/>
    <s v="Dec"/>
    <x v="1"/>
    <x v="0"/>
    <s v="Order assembled"/>
    <x v="0"/>
    <x v="0"/>
    <x v="0"/>
    <n v="975"/>
    <n v="1394.25"/>
  </r>
  <r>
    <x v="1"/>
    <x v="3"/>
    <s v="Dec"/>
    <x v="1"/>
    <x v="0"/>
    <s v="Order assembled"/>
    <x v="0"/>
    <x v="0"/>
    <x v="0"/>
    <n v="141"/>
    <n v="201.63"/>
  </r>
  <r>
    <x v="0"/>
    <x v="3"/>
    <s v="Dec"/>
    <x v="1"/>
    <x v="0"/>
    <s v="Order assembled"/>
    <x v="0"/>
    <x v="0"/>
    <x v="0"/>
    <n v="756"/>
    <n v="1081.08"/>
  </r>
  <r>
    <x v="0"/>
    <x v="3"/>
    <s v="Dec"/>
    <x v="1"/>
    <x v="0"/>
    <s v="Order assembled"/>
    <x v="0"/>
    <x v="0"/>
    <x v="0"/>
    <n v="843"/>
    <n v="1205.49"/>
  </r>
  <r>
    <x v="0"/>
    <x v="3"/>
    <s v="Dec"/>
    <x v="1"/>
    <x v="0"/>
    <s v="Order assembled"/>
    <x v="0"/>
    <x v="0"/>
    <x v="0"/>
    <n v="167"/>
    <n v="238.81"/>
  </r>
  <r>
    <x v="0"/>
    <x v="3"/>
    <s v="Dec"/>
    <x v="1"/>
    <x v="0"/>
    <s v="Order assembled"/>
    <x v="0"/>
    <x v="0"/>
    <x v="0"/>
    <n v="143"/>
    <n v="204.49"/>
  </r>
  <r>
    <x v="1"/>
    <x v="3"/>
    <s v="Feb"/>
    <x v="1"/>
    <x v="0"/>
    <s v="Order assembled"/>
    <x v="0"/>
    <x v="0"/>
    <x v="1"/>
    <n v="272"/>
    <n v="388.96"/>
  </r>
  <r>
    <x v="1"/>
    <x v="3"/>
    <s v="Feb"/>
    <x v="1"/>
    <x v="0"/>
    <s v="Order assembled"/>
    <x v="0"/>
    <x v="0"/>
    <x v="1"/>
    <n v="266"/>
    <n v="380.38"/>
  </r>
  <r>
    <x v="0"/>
    <x v="3"/>
    <s v="Feb"/>
    <x v="1"/>
    <x v="0"/>
    <s v="Order assembled"/>
    <x v="0"/>
    <x v="0"/>
    <x v="0"/>
    <n v="224"/>
    <n v="320.32"/>
  </r>
  <r>
    <x v="0"/>
    <x v="3"/>
    <s v="Feb"/>
    <x v="1"/>
    <x v="0"/>
    <s v="Order assembled"/>
    <x v="0"/>
    <x v="0"/>
    <x v="0"/>
    <n v="194"/>
    <n v="277.42"/>
  </r>
  <r>
    <x v="2"/>
    <x v="3"/>
    <s v="Feb"/>
    <x v="1"/>
    <x v="0"/>
    <s v="Order assembled"/>
    <x v="0"/>
    <x v="0"/>
    <x v="0"/>
    <n v="268"/>
    <n v="383.24"/>
  </r>
  <r>
    <x v="2"/>
    <x v="3"/>
    <s v="Feb"/>
    <x v="1"/>
    <x v="0"/>
    <s v="Order assembled"/>
    <x v="0"/>
    <x v="0"/>
    <x v="0"/>
    <n v="220"/>
    <n v="526.24"/>
  </r>
  <r>
    <x v="2"/>
    <x v="3"/>
    <s v="Feb"/>
    <x v="1"/>
    <x v="0"/>
    <s v="Order assembled"/>
    <x v="0"/>
    <x v="0"/>
    <x v="0"/>
    <n v="196"/>
    <n v="526.24"/>
  </r>
  <r>
    <x v="4"/>
    <x v="3"/>
    <s v="Feb"/>
    <x v="1"/>
    <x v="0"/>
    <s v="Order assembled"/>
    <x v="0"/>
    <x v="0"/>
    <x v="0"/>
    <n v="966"/>
    <n v="1381.38"/>
  </r>
  <r>
    <x v="0"/>
    <x v="3"/>
    <s v="Feb"/>
    <x v="1"/>
    <x v="0"/>
    <s v="Order assembled"/>
    <x v="0"/>
    <x v="0"/>
    <x v="0"/>
    <n v="1019"/>
    <n v="1457.17"/>
  </r>
  <r>
    <x v="0"/>
    <x v="3"/>
    <s v="Feb"/>
    <x v="1"/>
    <x v="0"/>
    <s v="Order assembled"/>
    <x v="0"/>
    <x v="0"/>
    <x v="0"/>
    <n v="192"/>
    <n v="274.56"/>
  </r>
  <r>
    <x v="0"/>
    <x v="3"/>
    <s v="Feb"/>
    <x v="1"/>
    <x v="0"/>
    <s v="Order assembled"/>
    <x v="0"/>
    <x v="0"/>
    <x v="0"/>
    <n v="219"/>
    <n v="313.17"/>
  </r>
  <r>
    <x v="4"/>
    <x v="3"/>
    <s v="Feb"/>
    <x v="1"/>
    <x v="0"/>
    <s v="Order assembled"/>
    <x v="0"/>
    <x v="0"/>
    <x v="0"/>
    <n v="195"/>
    <n v="278.85000000000002"/>
  </r>
  <r>
    <x v="0"/>
    <x v="3"/>
    <s v="Feb"/>
    <x v="1"/>
    <x v="0"/>
    <s v="Order assembled"/>
    <x v="0"/>
    <x v="0"/>
    <x v="0"/>
    <n v="271"/>
    <n v="387.53"/>
  </r>
  <r>
    <x v="2"/>
    <x v="3"/>
    <s v="Feb"/>
    <x v="1"/>
    <x v="0"/>
    <s v="Order assembled"/>
    <x v="0"/>
    <x v="0"/>
    <x v="0"/>
    <n v="747"/>
    <n v="1068.21"/>
  </r>
  <r>
    <x v="2"/>
    <x v="3"/>
    <s v="Feb"/>
    <x v="1"/>
    <x v="0"/>
    <s v="Order assembled"/>
    <x v="0"/>
    <x v="0"/>
    <x v="0"/>
    <n v="834"/>
    <n v="1192.6199999999999"/>
  </r>
  <r>
    <x v="0"/>
    <x v="3"/>
    <s v="Feb"/>
    <x v="1"/>
    <x v="0"/>
    <s v="Order assembled"/>
    <x v="0"/>
    <x v="0"/>
    <x v="1"/>
    <n v="269"/>
    <n v="384.67"/>
  </r>
  <r>
    <x v="0"/>
    <x v="3"/>
    <s v="Feb"/>
    <x v="1"/>
    <x v="0"/>
    <s v="Order assembled"/>
    <x v="0"/>
    <x v="0"/>
    <x v="0"/>
    <n v="221"/>
    <n v="316.02999999999997"/>
  </r>
  <r>
    <x v="2"/>
    <x v="3"/>
    <s v="Feb"/>
    <x v="1"/>
    <x v="0"/>
    <s v="Order assembled"/>
    <x v="0"/>
    <x v="0"/>
    <x v="0"/>
    <n v="149"/>
    <n v="213.07"/>
  </r>
  <r>
    <x v="0"/>
    <x v="3"/>
    <s v="Feb"/>
    <x v="1"/>
    <x v="0"/>
    <s v="Order assembled"/>
    <x v="0"/>
    <x v="0"/>
    <x v="0"/>
    <n v="197"/>
    <n v="281.70999999999998"/>
  </r>
  <r>
    <x v="2"/>
    <x v="3"/>
    <s v="Jan"/>
    <x v="1"/>
    <x v="0"/>
    <s v="Order assembled"/>
    <x v="0"/>
    <x v="0"/>
    <x v="1"/>
    <n v="284"/>
    <n v="406.12"/>
  </r>
  <r>
    <x v="1"/>
    <x v="3"/>
    <s v="Jan"/>
    <x v="1"/>
    <x v="0"/>
    <s v="Order assembled"/>
    <x v="0"/>
    <x v="0"/>
    <x v="1"/>
    <n v="278"/>
    <n v="397.53999999999996"/>
  </r>
  <r>
    <x v="2"/>
    <x v="3"/>
    <s v="Jan"/>
    <x v="1"/>
    <x v="0"/>
    <s v="Order assembled"/>
    <x v="0"/>
    <x v="0"/>
    <x v="0"/>
    <n v="152"/>
    <n v="217.36"/>
  </r>
  <r>
    <x v="0"/>
    <x v="3"/>
    <s v="Jan"/>
    <x v="1"/>
    <x v="0"/>
    <s v="Order assembled"/>
    <x v="0"/>
    <x v="0"/>
    <x v="0"/>
    <n v="200"/>
    <n v="286"/>
  </r>
  <r>
    <x v="1"/>
    <x v="3"/>
    <s v="Jan"/>
    <x v="1"/>
    <x v="0"/>
    <s v="Order assembled"/>
    <x v="0"/>
    <x v="0"/>
    <x v="0"/>
    <n v="286"/>
    <n v="408.98"/>
  </r>
  <r>
    <x v="1"/>
    <x v="3"/>
    <s v="Jan"/>
    <x v="1"/>
    <x v="0"/>
    <s v="Order assembled"/>
    <x v="0"/>
    <x v="0"/>
    <x v="0"/>
    <n v="280"/>
    <n v="400.4"/>
  </r>
  <r>
    <x v="0"/>
    <x v="3"/>
    <s v="Jan"/>
    <x v="1"/>
    <x v="0"/>
    <s v="Order assembled"/>
    <x v="0"/>
    <x v="0"/>
    <x v="0"/>
    <n v="274"/>
    <n v="391.82"/>
  </r>
  <r>
    <x v="1"/>
    <x v="3"/>
    <s v="Jan"/>
    <x v="1"/>
    <x v="0"/>
    <s v="Order assembled"/>
    <x v="0"/>
    <x v="0"/>
    <x v="0"/>
    <n v="226"/>
    <n v="526.24"/>
  </r>
  <r>
    <x v="3"/>
    <x v="3"/>
    <s v="Jan"/>
    <x v="1"/>
    <x v="0"/>
    <s v="Order assembled"/>
    <x v="0"/>
    <x v="0"/>
    <x v="0"/>
    <n v="154"/>
    <n v="526.24"/>
  </r>
  <r>
    <x v="0"/>
    <x v="3"/>
    <s v="Jan"/>
    <x v="1"/>
    <x v="0"/>
    <s v="Order assembled"/>
    <x v="0"/>
    <x v="0"/>
    <x v="0"/>
    <n v="202"/>
    <n v="526.24"/>
  </r>
  <r>
    <x v="2"/>
    <x v="3"/>
    <s v="Jan"/>
    <x v="1"/>
    <x v="0"/>
    <s v="Order assembled"/>
    <x v="0"/>
    <x v="0"/>
    <x v="0"/>
    <n v="965"/>
    <n v="1379.95"/>
  </r>
  <r>
    <x v="1"/>
    <x v="3"/>
    <s v="Jan"/>
    <x v="1"/>
    <x v="0"/>
    <s v="Order assembled"/>
    <x v="0"/>
    <x v="0"/>
    <x v="0"/>
    <n v="198"/>
    <n v="283.14"/>
  </r>
  <r>
    <x v="1"/>
    <x v="3"/>
    <s v="Jan"/>
    <x v="1"/>
    <x v="0"/>
    <s v="Order assembled"/>
    <x v="0"/>
    <x v="0"/>
    <x v="0"/>
    <n v="225"/>
    <n v="321.75"/>
  </r>
  <r>
    <x v="1"/>
    <x v="3"/>
    <s v="Jan"/>
    <x v="1"/>
    <x v="0"/>
    <s v="Order assembled"/>
    <x v="0"/>
    <x v="0"/>
    <x v="0"/>
    <n v="153"/>
    <n v="218.79"/>
  </r>
  <r>
    <x v="2"/>
    <x v="3"/>
    <s v="Jan"/>
    <x v="1"/>
    <x v="0"/>
    <s v="Order assembled"/>
    <x v="0"/>
    <x v="0"/>
    <x v="0"/>
    <n v="201"/>
    <n v="287.43"/>
  </r>
  <r>
    <x v="3"/>
    <x v="3"/>
    <s v="Jan"/>
    <x v="1"/>
    <x v="0"/>
    <s v="Order assembled"/>
    <x v="0"/>
    <x v="0"/>
    <x v="0"/>
    <n v="283"/>
    <n v="404.69"/>
  </r>
  <r>
    <x v="2"/>
    <x v="3"/>
    <s v="Jan"/>
    <x v="1"/>
    <x v="0"/>
    <s v="Order assembled"/>
    <x v="0"/>
    <x v="0"/>
    <x v="0"/>
    <n v="277"/>
    <n v="396.11"/>
  </r>
  <r>
    <x v="0"/>
    <x v="3"/>
    <s v="Jan"/>
    <x v="1"/>
    <x v="0"/>
    <s v="Order assembled"/>
    <x v="0"/>
    <x v="0"/>
    <x v="0"/>
    <n v="746"/>
    <n v="1066.78"/>
  </r>
  <r>
    <x v="0"/>
    <x v="3"/>
    <s v="Jan"/>
    <x v="1"/>
    <x v="0"/>
    <s v="Order assembled"/>
    <x v="0"/>
    <x v="0"/>
    <x v="0"/>
    <n v="800"/>
    <n v="1144"/>
  </r>
  <r>
    <x v="1"/>
    <x v="3"/>
    <s v="Jan"/>
    <x v="1"/>
    <x v="0"/>
    <s v="Order assembled"/>
    <x v="0"/>
    <x v="0"/>
    <x v="0"/>
    <n v="833"/>
    <n v="1191.19"/>
  </r>
  <r>
    <x v="1"/>
    <x v="3"/>
    <s v="Jan"/>
    <x v="1"/>
    <x v="0"/>
    <s v="Order assembled"/>
    <x v="0"/>
    <x v="0"/>
    <x v="1"/>
    <n v="287"/>
    <n v="410.40999999999997"/>
  </r>
  <r>
    <x v="1"/>
    <x v="3"/>
    <s v="Jan"/>
    <x v="1"/>
    <x v="0"/>
    <s v="Order assembled"/>
    <x v="0"/>
    <x v="0"/>
    <x v="1"/>
    <n v="281"/>
    <n v="401.83"/>
  </r>
  <r>
    <x v="4"/>
    <x v="3"/>
    <s v="Jan"/>
    <x v="1"/>
    <x v="0"/>
    <s v="Order assembled"/>
    <x v="0"/>
    <x v="0"/>
    <x v="1"/>
    <n v="275"/>
    <n v="393.25"/>
  </r>
  <r>
    <x v="0"/>
    <x v="3"/>
    <s v="Jan"/>
    <x v="1"/>
    <x v="0"/>
    <s v="Order assembled"/>
    <x v="0"/>
    <x v="0"/>
    <x v="0"/>
    <n v="227"/>
    <n v="324.61"/>
  </r>
  <r>
    <x v="1"/>
    <x v="3"/>
    <s v="Jan"/>
    <x v="1"/>
    <x v="0"/>
    <s v="Order assembled"/>
    <x v="0"/>
    <x v="0"/>
    <x v="0"/>
    <n v="155"/>
    <n v="221.65"/>
  </r>
  <r>
    <x v="0"/>
    <x v="3"/>
    <s v="Jul"/>
    <x v="1"/>
    <x v="0"/>
    <s v="Order assembled"/>
    <x v="0"/>
    <x v="0"/>
    <x v="0"/>
    <n v="194"/>
    <n v="277.42"/>
  </r>
  <r>
    <x v="2"/>
    <x v="3"/>
    <s v="Jul"/>
    <x v="1"/>
    <x v="0"/>
    <s v="Order assembled"/>
    <x v="0"/>
    <x v="0"/>
    <x v="0"/>
    <n v="170"/>
    <n v="243.1"/>
  </r>
  <r>
    <x v="2"/>
    <x v="3"/>
    <s v="Jul"/>
    <x v="1"/>
    <x v="0"/>
    <s v="Order assembled"/>
    <x v="0"/>
    <x v="0"/>
    <x v="0"/>
    <n v="196"/>
    <n v="526.24"/>
  </r>
  <r>
    <x v="2"/>
    <x v="3"/>
    <s v="Jul"/>
    <x v="1"/>
    <x v="0"/>
    <s v="Order assembled"/>
    <x v="0"/>
    <x v="0"/>
    <x v="0"/>
    <n v="166"/>
    <n v="526.24"/>
  </r>
  <r>
    <x v="4"/>
    <x v="3"/>
    <s v="Jul"/>
    <x v="1"/>
    <x v="0"/>
    <s v="Order assembled"/>
    <x v="0"/>
    <x v="0"/>
    <x v="0"/>
    <n v="168"/>
    <n v="240.24"/>
  </r>
  <r>
    <x v="4"/>
    <x v="3"/>
    <s v="Jul"/>
    <x v="1"/>
    <x v="0"/>
    <s v="Order assembled"/>
    <x v="0"/>
    <x v="0"/>
    <x v="0"/>
    <n v="195"/>
    <n v="278.85000000000002"/>
  </r>
  <r>
    <x v="2"/>
    <x v="3"/>
    <s v="Jul"/>
    <x v="1"/>
    <x v="0"/>
    <s v="Order assembled"/>
    <x v="0"/>
    <x v="0"/>
    <x v="0"/>
    <n v="752"/>
    <n v="1075.3600000000001"/>
  </r>
  <r>
    <x v="2"/>
    <x v="3"/>
    <s v="Jul"/>
    <x v="1"/>
    <x v="0"/>
    <s v="Order assembled"/>
    <x v="0"/>
    <x v="0"/>
    <x v="0"/>
    <n v="838"/>
    <n v="1198.3399999999999"/>
  </r>
  <r>
    <x v="2"/>
    <x v="3"/>
    <s v="Jul"/>
    <x v="1"/>
    <x v="0"/>
    <s v="Order assembled"/>
    <x v="0"/>
    <x v="0"/>
    <x v="0"/>
    <n v="197"/>
    <n v="281.70999999999998"/>
  </r>
  <r>
    <x v="0"/>
    <x v="3"/>
    <s v="Jul"/>
    <x v="1"/>
    <x v="0"/>
    <s v="Order assembled"/>
    <x v="0"/>
    <x v="0"/>
    <x v="0"/>
    <n v="167"/>
    <n v="238.81"/>
  </r>
  <r>
    <x v="3"/>
    <x v="3"/>
    <s v="Jun"/>
    <x v="1"/>
    <x v="0"/>
    <s v="Order assembled"/>
    <x v="0"/>
    <x v="0"/>
    <x v="0"/>
    <n v="200"/>
    <n v="286"/>
  </r>
  <r>
    <x v="0"/>
    <x v="3"/>
    <s v="Jun"/>
    <x v="1"/>
    <x v="0"/>
    <s v="Order assembled"/>
    <x v="0"/>
    <x v="0"/>
    <x v="0"/>
    <n v="202"/>
    <n v="526.24"/>
  </r>
  <r>
    <x v="0"/>
    <x v="3"/>
    <s v="Jun"/>
    <x v="1"/>
    <x v="0"/>
    <s v="Order assembled"/>
    <x v="0"/>
    <x v="0"/>
    <x v="0"/>
    <n v="172"/>
    <n v="526.24"/>
  </r>
  <r>
    <x v="0"/>
    <x v="3"/>
    <s v="Jun"/>
    <x v="1"/>
    <x v="0"/>
    <s v="Order assembled"/>
    <x v="0"/>
    <x v="0"/>
    <x v="0"/>
    <n v="970"/>
    <n v="1387.1"/>
  </r>
  <r>
    <x v="0"/>
    <x v="3"/>
    <s v="Jun"/>
    <x v="1"/>
    <x v="0"/>
    <s v="Order assembled"/>
    <x v="0"/>
    <x v="0"/>
    <x v="0"/>
    <n v="174"/>
    <n v="248.82"/>
  </r>
  <r>
    <x v="0"/>
    <x v="3"/>
    <s v="Jun"/>
    <x v="1"/>
    <x v="0"/>
    <s v="Order assembled"/>
    <x v="0"/>
    <x v="0"/>
    <x v="0"/>
    <n v="201"/>
    <n v="287.43"/>
  </r>
  <r>
    <x v="0"/>
    <x v="3"/>
    <s v="Jun"/>
    <x v="1"/>
    <x v="0"/>
    <s v="Order assembled"/>
    <x v="0"/>
    <x v="0"/>
    <x v="0"/>
    <n v="171"/>
    <n v="244.53"/>
  </r>
  <r>
    <x v="0"/>
    <x v="3"/>
    <s v="Jun"/>
    <x v="1"/>
    <x v="0"/>
    <s v="Order assembled"/>
    <x v="0"/>
    <x v="0"/>
    <x v="0"/>
    <n v="751"/>
    <n v="1073.93"/>
  </r>
  <r>
    <x v="0"/>
    <x v="3"/>
    <s v="Jun"/>
    <x v="1"/>
    <x v="0"/>
    <s v="Order assembled"/>
    <x v="0"/>
    <x v="0"/>
    <x v="0"/>
    <n v="837"/>
    <n v="1196.9099999999999"/>
  </r>
  <r>
    <x v="3"/>
    <x v="3"/>
    <s v="Jun"/>
    <x v="1"/>
    <x v="0"/>
    <s v="Order assembled"/>
    <x v="0"/>
    <x v="0"/>
    <x v="0"/>
    <n v="173"/>
    <n v="247.39"/>
  </r>
  <r>
    <x v="1"/>
    <x v="3"/>
    <s v="Mar"/>
    <x v="1"/>
    <x v="0"/>
    <s v="Order assembled"/>
    <x v="0"/>
    <x v="0"/>
    <x v="0"/>
    <n v="218"/>
    <n v="311.74"/>
  </r>
  <r>
    <x v="1"/>
    <x v="3"/>
    <s v="Mar"/>
    <x v="1"/>
    <x v="0"/>
    <s v="Order assembled"/>
    <x v="0"/>
    <x v="0"/>
    <x v="0"/>
    <n v="188"/>
    <n v="268.84000000000003"/>
  </r>
  <r>
    <x v="1"/>
    <x v="3"/>
    <s v="Mar"/>
    <x v="1"/>
    <x v="0"/>
    <s v="Order assembled"/>
    <x v="0"/>
    <x v="0"/>
    <x v="0"/>
    <n v="214"/>
    <n v="526.24"/>
  </r>
  <r>
    <x v="1"/>
    <x v="3"/>
    <s v="Mar"/>
    <x v="1"/>
    <x v="0"/>
    <s v="Order assembled"/>
    <x v="0"/>
    <x v="0"/>
    <x v="0"/>
    <n v="190"/>
    <n v="526.24"/>
  </r>
  <r>
    <x v="1"/>
    <x v="3"/>
    <s v="Mar"/>
    <x v="1"/>
    <x v="0"/>
    <s v="Order assembled"/>
    <x v="0"/>
    <x v="0"/>
    <x v="0"/>
    <n v="967"/>
    <n v="1382.81"/>
  </r>
  <r>
    <x v="1"/>
    <x v="3"/>
    <s v="Mar"/>
    <x v="1"/>
    <x v="0"/>
    <s v="Order assembled"/>
    <x v="0"/>
    <x v="0"/>
    <x v="0"/>
    <n v="189"/>
    <n v="270.27"/>
  </r>
  <r>
    <x v="1"/>
    <x v="3"/>
    <s v="Mar"/>
    <x v="1"/>
    <x v="0"/>
    <s v="Order assembled"/>
    <x v="0"/>
    <x v="0"/>
    <x v="0"/>
    <n v="748"/>
    <n v="1069.6399999999999"/>
  </r>
  <r>
    <x v="1"/>
    <x v="3"/>
    <s v="Mar"/>
    <x v="1"/>
    <x v="0"/>
    <s v="Order assembled"/>
    <x v="0"/>
    <x v="0"/>
    <x v="0"/>
    <n v="835"/>
    <n v="1194.05"/>
  </r>
  <r>
    <x v="1"/>
    <x v="3"/>
    <s v="Mar"/>
    <x v="1"/>
    <x v="0"/>
    <s v="Order assembled"/>
    <x v="0"/>
    <x v="0"/>
    <x v="0"/>
    <n v="215"/>
    <n v="307.45"/>
  </r>
  <r>
    <x v="1"/>
    <x v="3"/>
    <s v="Mar"/>
    <x v="1"/>
    <x v="0"/>
    <s v="Order assembled"/>
    <x v="0"/>
    <x v="0"/>
    <x v="0"/>
    <n v="191"/>
    <n v="273.13"/>
  </r>
  <r>
    <x v="4"/>
    <x v="3"/>
    <s v="May"/>
    <x v="1"/>
    <x v="0"/>
    <s v="Order assembled"/>
    <x v="0"/>
    <x v="0"/>
    <x v="0"/>
    <n v="206"/>
    <n v="294.58"/>
  </r>
  <r>
    <x v="1"/>
    <x v="3"/>
    <s v="May"/>
    <x v="1"/>
    <x v="0"/>
    <s v="Order assembled"/>
    <x v="0"/>
    <x v="0"/>
    <x v="0"/>
    <n v="176"/>
    <n v="251.68"/>
  </r>
  <r>
    <x v="1"/>
    <x v="3"/>
    <s v="May"/>
    <x v="1"/>
    <x v="0"/>
    <s v="Order assembled"/>
    <x v="0"/>
    <x v="0"/>
    <x v="0"/>
    <n v="208"/>
    <n v="526.24"/>
  </r>
  <r>
    <x v="1"/>
    <x v="3"/>
    <s v="May"/>
    <x v="1"/>
    <x v="0"/>
    <s v="Order assembled"/>
    <x v="0"/>
    <x v="0"/>
    <x v="0"/>
    <n v="178"/>
    <n v="526.24"/>
  </r>
  <r>
    <x v="1"/>
    <x v="3"/>
    <s v="May"/>
    <x v="1"/>
    <x v="0"/>
    <s v="Order assembled"/>
    <x v="0"/>
    <x v="0"/>
    <x v="0"/>
    <n v="969"/>
    <n v="1385.67"/>
  </r>
  <r>
    <x v="1"/>
    <x v="3"/>
    <s v="May"/>
    <x v="1"/>
    <x v="0"/>
    <s v="Order assembled"/>
    <x v="0"/>
    <x v="0"/>
    <x v="0"/>
    <n v="180"/>
    <n v="257.39999999999998"/>
  </r>
  <r>
    <x v="1"/>
    <x v="3"/>
    <s v="May"/>
    <x v="1"/>
    <x v="0"/>
    <s v="Order assembled"/>
    <x v="0"/>
    <x v="0"/>
    <x v="0"/>
    <n v="207"/>
    <n v="296.01"/>
  </r>
  <r>
    <x v="1"/>
    <x v="3"/>
    <s v="May"/>
    <x v="1"/>
    <x v="0"/>
    <s v="Order assembled"/>
    <x v="0"/>
    <x v="0"/>
    <x v="0"/>
    <n v="177"/>
    <n v="253.11"/>
  </r>
  <r>
    <x v="1"/>
    <x v="3"/>
    <s v="May"/>
    <x v="1"/>
    <x v="0"/>
    <s v="Order assembled"/>
    <x v="0"/>
    <x v="0"/>
    <x v="0"/>
    <n v="750"/>
    <n v="1072.5"/>
  </r>
  <r>
    <x v="1"/>
    <x v="3"/>
    <s v="May"/>
    <x v="1"/>
    <x v="0"/>
    <s v="Order assembled"/>
    <x v="0"/>
    <x v="0"/>
    <x v="0"/>
    <n v="836"/>
    <n v="1195.48"/>
  </r>
  <r>
    <x v="1"/>
    <x v="3"/>
    <s v="May"/>
    <x v="1"/>
    <x v="0"/>
    <s v="Order assembled"/>
    <x v="0"/>
    <x v="0"/>
    <x v="0"/>
    <n v="203"/>
    <n v="290.28999999999996"/>
  </r>
  <r>
    <x v="4"/>
    <x v="3"/>
    <s v="May"/>
    <x v="1"/>
    <x v="0"/>
    <s v="Order assembled"/>
    <x v="0"/>
    <x v="0"/>
    <x v="0"/>
    <n v="179"/>
    <n v="255.97"/>
  </r>
  <r>
    <x v="0"/>
    <x v="3"/>
    <s v="Nov"/>
    <x v="1"/>
    <x v="0"/>
    <s v="Order assembled"/>
    <x v="0"/>
    <x v="0"/>
    <x v="0"/>
    <n v="176"/>
    <n v="251.68"/>
  </r>
  <r>
    <x v="0"/>
    <x v="3"/>
    <s v="Nov"/>
    <x v="1"/>
    <x v="0"/>
    <s v="Order assembled"/>
    <x v="0"/>
    <x v="0"/>
    <x v="0"/>
    <n v="146"/>
    <n v="208.78"/>
  </r>
  <r>
    <x v="0"/>
    <x v="3"/>
    <s v="Nov"/>
    <x v="1"/>
    <x v="0"/>
    <s v="Order assembled"/>
    <x v="0"/>
    <x v="0"/>
    <x v="0"/>
    <n v="172"/>
    <n v="526.24"/>
  </r>
  <r>
    <x v="2"/>
    <x v="3"/>
    <s v="Nov"/>
    <x v="1"/>
    <x v="0"/>
    <s v="Order assembled"/>
    <x v="0"/>
    <x v="0"/>
    <x v="0"/>
    <n v="148"/>
    <n v="526.24"/>
  </r>
  <r>
    <x v="2"/>
    <x v="3"/>
    <s v="Nov"/>
    <x v="1"/>
    <x v="0"/>
    <s v="Order assembled"/>
    <x v="0"/>
    <x v="0"/>
    <x v="0"/>
    <n v="974"/>
    <n v="1392.82"/>
  </r>
  <r>
    <x v="0"/>
    <x v="3"/>
    <s v="Nov"/>
    <x v="1"/>
    <x v="0"/>
    <s v="Order assembled"/>
    <x v="0"/>
    <x v="0"/>
    <x v="0"/>
    <n v="144"/>
    <n v="205.92000000000002"/>
  </r>
  <r>
    <x v="0"/>
    <x v="3"/>
    <s v="Nov"/>
    <x v="1"/>
    <x v="0"/>
    <s v="Order assembled"/>
    <x v="0"/>
    <x v="0"/>
    <x v="0"/>
    <n v="171"/>
    <n v="244.53"/>
  </r>
  <r>
    <x v="2"/>
    <x v="3"/>
    <s v="Nov"/>
    <x v="1"/>
    <x v="0"/>
    <s v="Order assembled"/>
    <x v="0"/>
    <x v="0"/>
    <x v="0"/>
    <n v="147"/>
    <n v="210.21"/>
  </r>
  <r>
    <x v="2"/>
    <x v="3"/>
    <s v="Nov"/>
    <x v="1"/>
    <x v="0"/>
    <s v="Order assembled"/>
    <x v="0"/>
    <x v="0"/>
    <x v="0"/>
    <n v="755"/>
    <n v="1079.6500000000001"/>
  </r>
  <r>
    <x v="0"/>
    <x v="3"/>
    <s v="Nov"/>
    <x v="1"/>
    <x v="0"/>
    <s v="Order assembled"/>
    <x v="0"/>
    <x v="0"/>
    <x v="0"/>
    <n v="842"/>
    <n v="1204.06"/>
  </r>
  <r>
    <x v="0"/>
    <x v="3"/>
    <s v="Nov"/>
    <x v="1"/>
    <x v="0"/>
    <s v="Order assembled"/>
    <x v="0"/>
    <x v="0"/>
    <x v="0"/>
    <n v="173"/>
    <n v="247.39"/>
  </r>
  <r>
    <x v="0"/>
    <x v="3"/>
    <s v="Nov"/>
    <x v="1"/>
    <x v="0"/>
    <s v="Order assembled"/>
    <x v="0"/>
    <x v="0"/>
    <x v="0"/>
    <n v="149"/>
    <n v="213.07"/>
  </r>
  <r>
    <x v="4"/>
    <x v="3"/>
    <s v="Oct"/>
    <x v="1"/>
    <x v="0"/>
    <s v="Order assembled"/>
    <x v="0"/>
    <x v="0"/>
    <x v="0"/>
    <n v="152"/>
    <n v="217.36"/>
  </r>
  <r>
    <x v="0"/>
    <x v="3"/>
    <s v="Oct"/>
    <x v="1"/>
    <x v="0"/>
    <s v="Order assembled"/>
    <x v="0"/>
    <x v="0"/>
    <x v="0"/>
    <n v="178"/>
    <n v="526.24"/>
  </r>
  <r>
    <x v="0"/>
    <x v="3"/>
    <s v="Oct"/>
    <x v="1"/>
    <x v="0"/>
    <s v="Order assembled"/>
    <x v="0"/>
    <x v="0"/>
    <x v="0"/>
    <n v="154"/>
    <n v="526.24"/>
  </r>
  <r>
    <x v="2"/>
    <x v="3"/>
    <s v="Oct"/>
    <x v="1"/>
    <x v="0"/>
    <s v="Order assembled"/>
    <x v="0"/>
    <x v="0"/>
    <x v="0"/>
    <n v="973"/>
    <n v="1391.3899999999999"/>
  </r>
  <r>
    <x v="1"/>
    <x v="3"/>
    <s v="Oct"/>
    <x v="1"/>
    <x v="0"/>
    <s v="Order assembled"/>
    <x v="0"/>
    <x v="0"/>
    <x v="0"/>
    <n v="150"/>
    <n v="214.5"/>
  </r>
  <r>
    <x v="1"/>
    <x v="3"/>
    <s v="Oct"/>
    <x v="1"/>
    <x v="0"/>
    <s v="Order assembled"/>
    <x v="0"/>
    <x v="0"/>
    <x v="0"/>
    <n v="177"/>
    <n v="253.11"/>
  </r>
  <r>
    <x v="2"/>
    <x v="3"/>
    <s v="Oct"/>
    <x v="1"/>
    <x v="0"/>
    <s v="Order assembled"/>
    <x v="0"/>
    <x v="0"/>
    <x v="0"/>
    <n v="153"/>
    <n v="218.79"/>
  </r>
  <r>
    <x v="0"/>
    <x v="3"/>
    <s v="Oct"/>
    <x v="1"/>
    <x v="0"/>
    <s v="Order assembled"/>
    <x v="0"/>
    <x v="0"/>
    <x v="0"/>
    <n v="754"/>
    <n v="1078.22"/>
  </r>
  <r>
    <x v="0"/>
    <x v="3"/>
    <s v="Oct"/>
    <x v="1"/>
    <x v="0"/>
    <s v="Order assembled"/>
    <x v="0"/>
    <x v="0"/>
    <x v="0"/>
    <n v="841"/>
    <n v="1202.6300000000001"/>
  </r>
  <r>
    <x v="4"/>
    <x v="3"/>
    <s v="Oct"/>
    <x v="1"/>
    <x v="0"/>
    <s v="Order assembled"/>
    <x v="0"/>
    <x v="0"/>
    <x v="0"/>
    <n v="179"/>
    <n v="255.97"/>
  </r>
  <r>
    <x v="0"/>
    <x v="3"/>
    <s v="Sep"/>
    <x v="1"/>
    <x v="0"/>
    <s v="Order assembled"/>
    <x v="0"/>
    <x v="0"/>
    <x v="0"/>
    <n v="182"/>
    <n v="260.26"/>
  </r>
  <r>
    <x v="1"/>
    <x v="3"/>
    <s v="Sep"/>
    <x v="1"/>
    <x v="0"/>
    <s v="Order assembled"/>
    <x v="0"/>
    <x v="0"/>
    <x v="0"/>
    <n v="158"/>
    <n v="225.94"/>
  </r>
  <r>
    <x v="1"/>
    <x v="3"/>
    <s v="Sep"/>
    <x v="1"/>
    <x v="0"/>
    <s v="Order assembled"/>
    <x v="0"/>
    <x v="0"/>
    <x v="0"/>
    <n v="184"/>
    <n v="526.24"/>
  </r>
  <r>
    <x v="2"/>
    <x v="3"/>
    <s v="Sep"/>
    <x v="1"/>
    <x v="0"/>
    <s v="Order assembled"/>
    <x v="0"/>
    <x v="0"/>
    <x v="0"/>
    <n v="972"/>
    <n v="1389.96"/>
  </r>
  <r>
    <x v="0"/>
    <x v="3"/>
    <s v="Sep"/>
    <x v="1"/>
    <x v="0"/>
    <s v="Order assembled"/>
    <x v="0"/>
    <x v="0"/>
    <x v="0"/>
    <n v="156"/>
    <n v="223.07999999999998"/>
  </r>
  <r>
    <x v="0"/>
    <x v="3"/>
    <s v="Sep"/>
    <x v="1"/>
    <x v="0"/>
    <s v="Order assembled"/>
    <x v="0"/>
    <x v="0"/>
    <x v="0"/>
    <n v="183"/>
    <n v="261.69"/>
  </r>
  <r>
    <x v="2"/>
    <x v="3"/>
    <s v="Sep"/>
    <x v="1"/>
    <x v="0"/>
    <s v="Order assembled"/>
    <x v="0"/>
    <x v="0"/>
    <x v="0"/>
    <n v="159"/>
    <n v="227.37"/>
  </r>
  <r>
    <x v="1"/>
    <x v="3"/>
    <s v="Sep"/>
    <x v="1"/>
    <x v="0"/>
    <s v="Order assembled"/>
    <x v="0"/>
    <x v="0"/>
    <x v="0"/>
    <n v="840"/>
    <n v="1201.2"/>
  </r>
  <r>
    <x v="1"/>
    <x v="3"/>
    <s v="Sep"/>
    <x v="1"/>
    <x v="0"/>
    <s v="Order assembled"/>
    <x v="0"/>
    <x v="0"/>
    <x v="0"/>
    <n v="185"/>
    <n v="264.55"/>
  </r>
  <r>
    <x v="0"/>
    <x v="3"/>
    <s v="Sep"/>
    <x v="1"/>
    <x v="0"/>
    <s v="Order assembled"/>
    <x v="0"/>
    <x v="0"/>
    <x v="0"/>
    <n v="155"/>
    <n v="221.65"/>
  </r>
  <r>
    <x v="1"/>
    <x v="3"/>
    <s v="Apr"/>
    <x v="1"/>
    <x v="1"/>
    <s v="Cancelld"/>
    <x v="1"/>
    <x v="1"/>
    <x v="2"/>
    <n v="290"/>
    <n v="414.7"/>
  </r>
  <r>
    <x v="2"/>
    <x v="3"/>
    <s v="Apr"/>
    <x v="1"/>
    <x v="1"/>
    <s v="Cancelld"/>
    <x v="1"/>
    <x v="1"/>
    <x v="2"/>
    <n v="260"/>
    <n v="371.8"/>
  </r>
  <r>
    <x v="1"/>
    <x v="3"/>
    <s v="Apr"/>
    <x v="1"/>
    <x v="1"/>
    <s v="Cancelld"/>
    <x v="1"/>
    <x v="1"/>
    <x v="2"/>
    <n v="286"/>
    <n v="408.98"/>
  </r>
  <r>
    <x v="1"/>
    <x v="3"/>
    <s v="Apr"/>
    <x v="1"/>
    <x v="1"/>
    <s v="Cancelld"/>
    <x v="1"/>
    <x v="1"/>
    <x v="2"/>
    <n v="262"/>
    <n v="374.65999999999997"/>
  </r>
  <r>
    <x v="2"/>
    <x v="3"/>
    <s v="Apr"/>
    <x v="1"/>
    <x v="1"/>
    <s v="Cancelld"/>
    <x v="1"/>
    <x v="1"/>
    <x v="2"/>
    <n v="791"/>
    <n v="1131.1300000000001"/>
  </r>
  <r>
    <x v="2"/>
    <x v="3"/>
    <s v="Apr"/>
    <x v="1"/>
    <x v="1"/>
    <s v="Cancelld"/>
    <x v="1"/>
    <x v="1"/>
    <x v="2"/>
    <n v="261"/>
    <n v="373.23"/>
  </r>
  <r>
    <x v="1"/>
    <x v="3"/>
    <s v="Apr"/>
    <x v="1"/>
    <x v="1"/>
    <s v="Cancelld"/>
    <x v="1"/>
    <x v="1"/>
    <x v="2"/>
    <n v="289"/>
    <n v="413.27"/>
  </r>
  <r>
    <x v="1"/>
    <x v="3"/>
    <s v="Apr"/>
    <x v="1"/>
    <x v="1"/>
    <s v="Cancelld"/>
    <x v="1"/>
    <x v="1"/>
    <x v="2"/>
    <n v="259"/>
    <n v="370.37"/>
  </r>
  <r>
    <x v="2"/>
    <x v="3"/>
    <s v="Apr"/>
    <x v="1"/>
    <x v="1"/>
    <s v="Cancelld"/>
    <x v="1"/>
    <x v="1"/>
    <x v="2"/>
    <n v="800"/>
    <n v="1144"/>
  </r>
  <r>
    <x v="1"/>
    <x v="3"/>
    <s v="Apr"/>
    <x v="1"/>
    <x v="1"/>
    <s v="Cancelld"/>
    <x v="1"/>
    <x v="1"/>
    <x v="2"/>
    <n v="886"/>
    <n v="1266.98"/>
  </r>
  <r>
    <x v="1"/>
    <x v="3"/>
    <s v="Aug"/>
    <x v="1"/>
    <x v="1"/>
    <s v="Cancelld"/>
    <x v="1"/>
    <x v="1"/>
    <x v="2"/>
    <n v="266"/>
    <n v="380.38"/>
  </r>
  <r>
    <x v="0"/>
    <x v="3"/>
    <s v="Aug"/>
    <x v="1"/>
    <x v="1"/>
    <s v="Cancelld"/>
    <x v="1"/>
    <x v="1"/>
    <x v="2"/>
    <n v="242"/>
    <n v="346.06"/>
  </r>
  <r>
    <x v="0"/>
    <x v="3"/>
    <s v="Aug"/>
    <x v="1"/>
    <x v="1"/>
    <s v="Cancelld"/>
    <x v="1"/>
    <x v="1"/>
    <x v="2"/>
    <n v="268"/>
    <n v="383.24"/>
  </r>
  <r>
    <x v="0"/>
    <x v="3"/>
    <s v="Aug"/>
    <x v="1"/>
    <x v="1"/>
    <s v="Cancelld"/>
    <x v="1"/>
    <x v="1"/>
    <x v="2"/>
    <n v="238"/>
    <n v="340.34000000000003"/>
  </r>
  <r>
    <x v="0"/>
    <x v="3"/>
    <s v="Aug"/>
    <x v="1"/>
    <x v="1"/>
    <s v="Cancelld"/>
    <x v="1"/>
    <x v="1"/>
    <x v="2"/>
    <n v="881"/>
    <n v="1259.83"/>
  </r>
  <r>
    <x v="0"/>
    <x v="3"/>
    <s v="Aug"/>
    <x v="1"/>
    <x v="1"/>
    <s v="Cancelld"/>
    <x v="1"/>
    <x v="1"/>
    <x v="2"/>
    <n v="834"/>
    <n v="526.24"/>
  </r>
  <r>
    <x v="0"/>
    <x v="3"/>
    <s v="Aug"/>
    <x v="1"/>
    <x v="1"/>
    <s v="Cancelld"/>
    <x v="1"/>
    <x v="1"/>
    <x v="2"/>
    <n v="265"/>
    <n v="378.95"/>
  </r>
  <r>
    <x v="0"/>
    <x v="3"/>
    <s v="Aug"/>
    <x v="1"/>
    <x v="1"/>
    <s v="Cancelld"/>
    <x v="1"/>
    <x v="1"/>
    <x v="2"/>
    <n v="241"/>
    <n v="344.63"/>
  </r>
  <r>
    <x v="0"/>
    <x v="3"/>
    <s v="Aug"/>
    <x v="1"/>
    <x v="1"/>
    <s v="Cancelld"/>
    <x v="1"/>
    <x v="1"/>
    <x v="2"/>
    <n v="803"/>
    <n v="1148.29"/>
  </r>
  <r>
    <x v="1"/>
    <x v="3"/>
    <s v="Aug"/>
    <x v="1"/>
    <x v="1"/>
    <s v="Cancelld"/>
    <x v="1"/>
    <x v="1"/>
    <x v="2"/>
    <n v="239"/>
    <n v="341.77"/>
  </r>
  <r>
    <x v="1"/>
    <x v="3"/>
    <s v="Dec"/>
    <x v="1"/>
    <x v="1"/>
    <s v="Cancelld"/>
    <x v="1"/>
    <x v="1"/>
    <x v="2"/>
    <n v="248"/>
    <n v="354.64"/>
  </r>
  <r>
    <x v="3"/>
    <x v="3"/>
    <s v="Dec"/>
    <x v="1"/>
    <x v="1"/>
    <s v="Cancelld"/>
    <x v="1"/>
    <x v="1"/>
    <x v="2"/>
    <n v="218"/>
    <n v="311.74"/>
  </r>
  <r>
    <x v="1"/>
    <x v="3"/>
    <s v="Dec"/>
    <x v="1"/>
    <x v="1"/>
    <s v="Cancelld"/>
    <x v="1"/>
    <x v="1"/>
    <x v="2"/>
    <n v="244"/>
    <n v="348.92"/>
  </r>
  <r>
    <x v="1"/>
    <x v="3"/>
    <s v="Dec"/>
    <x v="1"/>
    <x v="1"/>
    <s v="Cancelld"/>
    <x v="1"/>
    <x v="1"/>
    <x v="2"/>
    <n v="220"/>
    <n v="314.60000000000002"/>
  </r>
  <r>
    <x v="2"/>
    <x v="3"/>
    <s v="Dec"/>
    <x v="1"/>
    <x v="1"/>
    <s v="Cancelld"/>
    <x v="1"/>
    <x v="1"/>
    <x v="2"/>
    <n v="798"/>
    <n v="1141.1399999999999"/>
  </r>
  <r>
    <x v="1"/>
    <x v="3"/>
    <s v="Dec"/>
    <x v="1"/>
    <x v="1"/>
    <s v="Cancelld"/>
    <x v="1"/>
    <x v="1"/>
    <x v="2"/>
    <n v="885"/>
    <n v="1265.55"/>
  </r>
  <r>
    <x v="1"/>
    <x v="3"/>
    <s v="Dec"/>
    <x v="1"/>
    <x v="1"/>
    <s v="Cancelld"/>
    <x v="1"/>
    <x v="1"/>
    <x v="2"/>
    <n v="838"/>
    <n v="526.24"/>
  </r>
  <r>
    <x v="2"/>
    <x v="3"/>
    <s v="Dec"/>
    <x v="1"/>
    <x v="1"/>
    <s v="Cancelld"/>
    <x v="1"/>
    <x v="1"/>
    <x v="2"/>
    <n v="219"/>
    <n v="313.17"/>
  </r>
  <r>
    <x v="1"/>
    <x v="3"/>
    <s v="Dec"/>
    <x v="1"/>
    <x v="1"/>
    <s v="Cancelld"/>
    <x v="1"/>
    <x v="1"/>
    <x v="2"/>
    <n v="247"/>
    <n v="353.21"/>
  </r>
  <r>
    <x v="1"/>
    <x v="3"/>
    <s v="Dec"/>
    <x v="1"/>
    <x v="1"/>
    <s v="Cancelld"/>
    <x v="1"/>
    <x v="1"/>
    <x v="2"/>
    <n v="217"/>
    <n v="310.31"/>
  </r>
  <r>
    <x v="3"/>
    <x v="3"/>
    <s v="Dec"/>
    <x v="1"/>
    <x v="1"/>
    <s v="Cancelld"/>
    <x v="1"/>
    <x v="1"/>
    <x v="2"/>
    <n v="807"/>
    <n v="1154.01"/>
  </r>
  <r>
    <x v="1"/>
    <x v="3"/>
    <s v="Dec"/>
    <x v="1"/>
    <x v="1"/>
    <s v="Cancelld"/>
    <x v="1"/>
    <x v="1"/>
    <x v="2"/>
    <n v="221"/>
    <n v="316.02999999999997"/>
  </r>
  <r>
    <x v="1"/>
    <x v="3"/>
    <s v="Feb"/>
    <x v="1"/>
    <x v="1"/>
    <s v="Cancelld"/>
    <x v="1"/>
    <x v="1"/>
    <x v="2"/>
    <n v="272"/>
    <n v="388.96"/>
  </r>
  <r>
    <x v="1"/>
    <x v="3"/>
    <s v="Feb"/>
    <x v="1"/>
    <x v="1"/>
    <s v="Cancelld"/>
    <x v="1"/>
    <x v="1"/>
    <x v="2"/>
    <n v="298"/>
    <n v="426.14"/>
  </r>
  <r>
    <x v="0"/>
    <x v="3"/>
    <s v="Feb"/>
    <x v="1"/>
    <x v="1"/>
    <s v="Cancelld"/>
    <x v="1"/>
    <x v="1"/>
    <x v="2"/>
    <n v="226"/>
    <n v="323.18"/>
  </r>
  <r>
    <x v="1"/>
    <x v="3"/>
    <s v="Feb"/>
    <x v="1"/>
    <x v="1"/>
    <s v="Cancelld"/>
    <x v="1"/>
    <x v="1"/>
    <x v="2"/>
    <n v="274"/>
    <n v="391.82"/>
  </r>
  <r>
    <x v="1"/>
    <x v="3"/>
    <s v="Feb"/>
    <x v="1"/>
    <x v="1"/>
    <s v="Cancelld"/>
    <x v="1"/>
    <x v="1"/>
    <x v="2"/>
    <n v="789"/>
    <n v="1128.27"/>
  </r>
  <r>
    <x v="2"/>
    <x v="3"/>
    <s v="Feb"/>
    <x v="1"/>
    <x v="1"/>
    <s v="Cancelld"/>
    <x v="1"/>
    <x v="1"/>
    <x v="2"/>
    <n v="876"/>
    <n v="1252.68"/>
  </r>
  <r>
    <x v="0"/>
    <x v="3"/>
    <s v="Feb"/>
    <x v="1"/>
    <x v="1"/>
    <s v="Cancelld"/>
    <x v="1"/>
    <x v="1"/>
    <x v="2"/>
    <n v="958"/>
    <n v="1369.94"/>
  </r>
  <r>
    <x v="2"/>
    <x v="3"/>
    <s v="Feb"/>
    <x v="1"/>
    <x v="1"/>
    <s v="Cancelld"/>
    <x v="1"/>
    <x v="1"/>
    <x v="2"/>
    <n v="829"/>
    <n v="526.24"/>
  </r>
  <r>
    <x v="1"/>
    <x v="3"/>
    <s v="Feb"/>
    <x v="1"/>
    <x v="1"/>
    <s v="Cancelld"/>
    <x v="1"/>
    <x v="1"/>
    <x v="2"/>
    <n v="273"/>
    <n v="390.39"/>
  </r>
  <r>
    <x v="0"/>
    <x v="3"/>
    <s v="Feb"/>
    <x v="1"/>
    <x v="1"/>
    <s v="Cancelld"/>
    <x v="1"/>
    <x v="1"/>
    <x v="2"/>
    <n v="267"/>
    <n v="381.81"/>
  </r>
  <r>
    <x v="1"/>
    <x v="3"/>
    <s v="Feb"/>
    <x v="1"/>
    <x v="1"/>
    <s v="Cancelld"/>
    <x v="1"/>
    <x v="1"/>
    <x v="2"/>
    <n v="301"/>
    <n v="430.43"/>
  </r>
  <r>
    <x v="1"/>
    <x v="3"/>
    <s v="Feb"/>
    <x v="1"/>
    <x v="1"/>
    <s v="Cancelld"/>
    <x v="1"/>
    <x v="1"/>
    <x v="2"/>
    <n v="271"/>
    <n v="387.53"/>
  </r>
  <r>
    <x v="1"/>
    <x v="3"/>
    <s v="Feb"/>
    <x v="1"/>
    <x v="1"/>
    <s v="Cancelld"/>
    <x v="1"/>
    <x v="1"/>
    <x v="2"/>
    <n v="798"/>
    <n v="1141.1399999999999"/>
  </r>
  <r>
    <x v="0"/>
    <x v="3"/>
    <s v="Feb"/>
    <x v="1"/>
    <x v="1"/>
    <s v="Cancelld"/>
    <x v="1"/>
    <x v="1"/>
    <x v="2"/>
    <n v="851"/>
    <n v="1216.93"/>
  </r>
  <r>
    <x v="0"/>
    <x v="3"/>
    <s v="Jan"/>
    <x v="1"/>
    <x v="1"/>
    <s v="Cancelld"/>
    <x v="1"/>
    <x v="1"/>
    <x v="2"/>
    <n v="302"/>
    <n v="431.86"/>
  </r>
  <r>
    <x v="1"/>
    <x v="3"/>
    <s v="Jan"/>
    <x v="1"/>
    <x v="1"/>
    <s v="Cancelld"/>
    <x v="1"/>
    <x v="1"/>
    <x v="2"/>
    <n v="230"/>
    <n v="328.9"/>
  </r>
  <r>
    <x v="2"/>
    <x v="3"/>
    <s v="Jan"/>
    <x v="1"/>
    <x v="1"/>
    <s v="Cancelld"/>
    <x v="1"/>
    <x v="1"/>
    <x v="2"/>
    <n v="278"/>
    <n v="397.53999999999996"/>
  </r>
  <r>
    <x v="0"/>
    <x v="3"/>
    <s v="Jan"/>
    <x v="1"/>
    <x v="1"/>
    <s v="Cancelld"/>
    <x v="1"/>
    <x v="1"/>
    <x v="2"/>
    <n v="304"/>
    <n v="434.72"/>
  </r>
  <r>
    <x v="0"/>
    <x v="3"/>
    <s v="Jan"/>
    <x v="1"/>
    <x v="1"/>
    <s v="Cancelld"/>
    <x v="1"/>
    <x v="1"/>
    <x v="2"/>
    <n v="232"/>
    <n v="331.76"/>
  </r>
  <r>
    <x v="1"/>
    <x v="3"/>
    <s v="Jan"/>
    <x v="1"/>
    <x v="1"/>
    <s v="Cancelld"/>
    <x v="1"/>
    <x v="1"/>
    <x v="2"/>
    <n v="788"/>
    <n v="1126.8399999999999"/>
  </r>
  <r>
    <x v="1"/>
    <x v="3"/>
    <s v="Jan"/>
    <x v="1"/>
    <x v="1"/>
    <s v="Cancelld"/>
    <x v="1"/>
    <x v="1"/>
    <x v="2"/>
    <n v="842"/>
    <n v="1204.06"/>
  </r>
  <r>
    <x v="0"/>
    <x v="3"/>
    <s v="Jan"/>
    <x v="1"/>
    <x v="1"/>
    <s v="Cancelld"/>
    <x v="1"/>
    <x v="1"/>
    <x v="2"/>
    <n v="875"/>
    <n v="1251.25"/>
  </r>
  <r>
    <x v="3"/>
    <x v="3"/>
    <s v="Jan"/>
    <x v="1"/>
    <x v="1"/>
    <s v="Cancelld"/>
    <x v="1"/>
    <x v="1"/>
    <x v="2"/>
    <n v="955"/>
    <n v="1365.65"/>
  </r>
  <r>
    <x v="1"/>
    <x v="3"/>
    <s v="Jan"/>
    <x v="1"/>
    <x v="1"/>
    <s v="Cancelld"/>
    <x v="1"/>
    <x v="1"/>
    <x v="2"/>
    <n v="956"/>
    <n v="1367.08"/>
  </r>
  <r>
    <x v="1"/>
    <x v="3"/>
    <s v="Jan"/>
    <x v="1"/>
    <x v="1"/>
    <s v="Cancelld"/>
    <x v="1"/>
    <x v="1"/>
    <x v="2"/>
    <n v="957"/>
    <n v="1368.51"/>
  </r>
  <r>
    <x v="0"/>
    <x v="3"/>
    <s v="Jan"/>
    <x v="1"/>
    <x v="1"/>
    <s v="Cancelld"/>
    <x v="1"/>
    <x v="1"/>
    <x v="2"/>
    <n v="828"/>
    <n v="526.24"/>
  </r>
  <r>
    <x v="1"/>
    <x v="3"/>
    <s v="Jan"/>
    <x v="1"/>
    <x v="1"/>
    <s v="Cancelld"/>
    <x v="1"/>
    <x v="1"/>
    <x v="2"/>
    <n v="881"/>
    <n v="526.24"/>
  </r>
  <r>
    <x v="1"/>
    <x v="3"/>
    <s v="Jan"/>
    <x v="1"/>
    <x v="1"/>
    <s v="Cancelld"/>
    <x v="1"/>
    <x v="1"/>
    <x v="2"/>
    <n v="279"/>
    <n v="398.97"/>
  </r>
  <r>
    <x v="0"/>
    <x v="3"/>
    <s v="Jan"/>
    <x v="1"/>
    <x v="1"/>
    <s v="Cancelld"/>
    <x v="1"/>
    <x v="1"/>
    <x v="2"/>
    <n v="285"/>
    <n v="407.55"/>
  </r>
  <r>
    <x v="1"/>
    <x v="3"/>
    <s v="Jan"/>
    <x v="1"/>
    <x v="1"/>
    <s v="Cancelld"/>
    <x v="1"/>
    <x v="1"/>
    <x v="2"/>
    <n v="279"/>
    <n v="398.97"/>
  </r>
  <r>
    <x v="1"/>
    <x v="3"/>
    <s v="Jan"/>
    <x v="1"/>
    <x v="1"/>
    <s v="Cancelld"/>
    <x v="1"/>
    <x v="1"/>
    <x v="2"/>
    <n v="273"/>
    <n v="390.39"/>
  </r>
  <r>
    <x v="1"/>
    <x v="3"/>
    <s v="Jan"/>
    <x v="1"/>
    <x v="1"/>
    <s v="Cancelld"/>
    <x v="1"/>
    <x v="1"/>
    <x v="2"/>
    <n v="229"/>
    <n v="327.47000000000003"/>
  </r>
  <r>
    <x v="0"/>
    <x v="3"/>
    <s v="Jan"/>
    <x v="1"/>
    <x v="1"/>
    <s v="Cancelld"/>
    <x v="1"/>
    <x v="1"/>
    <x v="2"/>
    <n v="277"/>
    <n v="396.11"/>
  </r>
  <r>
    <x v="2"/>
    <x v="3"/>
    <s v="Jan"/>
    <x v="1"/>
    <x v="1"/>
    <s v="Cancelld"/>
    <x v="1"/>
    <x v="1"/>
    <x v="2"/>
    <n v="797"/>
    <n v="1139.71"/>
  </r>
  <r>
    <x v="3"/>
    <x v="3"/>
    <s v="Jan"/>
    <x v="1"/>
    <x v="1"/>
    <s v="Cancelld"/>
    <x v="1"/>
    <x v="1"/>
    <x v="2"/>
    <n v="850"/>
    <n v="1215.5"/>
  </r>
  <r>
    <x v="0"/>
    <x v="3"/>
    <s v="Jan"/>
    <x v="1"/>
    <x v="1"/>
    <s v="Cancelld"/>
    <x v="1"/>
    <x v="1"/>
    <x v="2"/>
    <n v="884"/>
    <n v="1264.1199999999999"/>
  </r>
  <r>
    <x v="2"/>
    <x v="3"/>
    <s v="Jul"/>
    <x v="1"/>
    <x v="1"/>
    <s v="Cancelld"/>
    <x v="1"/>
    <x v="1"/>
    <x v="2"/>
    <n v="272"/>
    <n v="388.96"/>
  </r>
  <r>
    <x v="2"/>
    <x v="3"/>
    <s v="Jul"/>
    <x v="1"/>
    <x v="1"/>
    <s v="Cancelld"/>
    <x v="1"/>
    <x v="1"/>
    <x v="2"/>
    <n v="274"/>
    <n v="391.82"/>
  </r>
  <r>
    <x v="2"/>
    <x v="3"/>
    <s v="Jul"/>
    <x v="1"/>
    <x v="1"/>
    <s v="Cancelld"/>
    <x v="1"/>
    <x v="1"/>
    <x v="2"/>
    <n v="244"/>
    <n v="348.92"/>
  </r>
  <r>
    <x v="1"/>
    <x v="3"/>
    <s v="Jul"/>
    <x v="1"/>
    <x v="1"/>
    <s v="Cancelld"/>
    <x v="1"/>
    <x v="1"/>
    <x v="2"/>
    <n v="794"/>
    <n v="1135.42"/>
  </r>
  <r>
    <x v="1"/>
    <x v="3"/>
    <s v="Jul"/>
    <x v="1"/>
    <x v="1"/>
    <s v="Cancelld"/>
    <x v="1"/>
    <x v="1"/>
    <x v="2"/>
    <n v="880"/>
    <n v="1258.4000000000001"/>
  </r>
  <r>
    <x v="1"/>
    <x v="3"/>
    <s v="Jul"/>
    <x v="1"/>
    <x v="1"/>
    <s v="Cancelld"/>
    <x v="1"/>
    <x v="1"/>
    <x v="2"/>
    <n v="833"/>
    <n v="526.24"/>
  </r>
  <r>
    <x v="1"/>
    <x v="3"/>
    <s v="Jul"/>
    <x v="1"/>
    <x v="1"/>
    <s v="Cancelld"/>
    <x v="1"/>
    <x v="1"/>
    <x v="2"/>
    <n v="243"/>
    <n v="347.49"/>
  </r>
  <r>
    <x v="2"/>
    <x v="3"/>
    <s v="Jul"/>
    <x v="1"/>
    <x v="1"/>
    <s v="Cancelld"/>
    <x v="1"/>
    <x v="1"/>
    <x v="2"/>
    <n v="271"/>
    <n v="387.53"/>
  </r>
  <r>
    <x v="2"/>
    <x v="3"/>
    <s v="Jul"/>
    <x v="1"/>
    <x v="1"/>
    <s v="Cancelld"/>
    <x v="1"/>
    <x v="1"/>
    <x v="2"/>
    <n v="247"/>
    <n v="353.21"/>
  </r>
  <r>
    <x v="2"/>
    <x v="3"/>
    <s v="Jul"/>
    <x v="1"/>
    <x v="1"/>
    <s v="Cancelld"/>
    <x v="1"/>
    <x v="1"/>
    <x v="2"/>
    <n v="245"/>
    <n v="350.35"/>
  </r>
  <r>
    <x v="4"/>
    <x v="3"/>
    <s v="Jun"/>
    <x v="1"/>
    <x v="1"/>
    <s v="Cancelld"/>
    <x v="1"/>
    <x v="1"/>
    <x v="2"/>
    <n v="278"/>
    <n v="397.53999999999996"/>
  </r>
  <r>
    <x v="0"/>
    <x v="3"/>
    <s v="Jun"/>
    <x v="1"/>
    <x v="1"/>
    <s v="Cancelld"/>
    <x v="1"/>
    <x v="1"/>
    <x v="2"/>
    <n v="248"/>
    <n v="354.64"/>
  </r>
  <r>
    <x v="2"/>
    <x v="3"/>
    <s v="Jun"/>
    <x v="1"/>
    <x v="1"/>
    <s v="Cancelld"/>
    <x v="1"/>
    <x v="1"/>
    <x v="2"/>
    <n v="280"/>
    <n v="400.4"/>
  </r>
  <r>
    <x v="0"/>
    <x v="3"/>
    <s v="Jun"/>
    <x v="1"/>
    <x v="1"/>
    <s v="Cancelld"/>
    <x v="1"/>
    <x v="1"/>
    <x v="2"/>
    <n v="250"/>
    <n v="357.5"/>
  </r>
  <r>
    <x v="1"/>
    <x v="3"/>
    <s v="Jun"/>
    <x v="1"/>
    <x v="1"/>
    <s v="Cancelld"/>
    <x v="1"/>
    <x v="1"/>
    <x v="2"/>
    <n v="793"/>
    <n v="1133.99"/>
  </r>
  <r>
    <x v="0"/>
    <x v="3"/>
    <s v="Jun"/>
    <x v="1"/>
    <x v="1"/>
    <s v="Cancelld"/>
    <x v="1"/>
    <x v="1"/>
    <x v="2"/>
    <n v="879"/>
    <n v="1256.97"/>
  </r>
  <r>
    <x v="0"/>
    <x v="3"/>
    <s v="Jun"/>
    <x v="1"/>
    <x v="1"/>
    <s v="Cancelld"/>
    <x v="1"/>
    <x v="1"/>
    <x v="2"/>
    <n v="832"/>
    <n v="526.24"/>
  </r>
  <r>
    <x v="1"/>
    <x v="3"/>
    <s v="Jun"/>
    <x v="1"/>
    <x v="1"/>
    <s v="Cancelld"/>
    <x v="1"/>
    <x v="1"/>
    <x v="2"/>
    <n v="249"/>
    <n v="356.07"/>
  </r>
  <r>
    <x v="0"/>
    <x v="3"/>
    <s v="Jun"/>
    <x v="1"/>
    <x v="1"/>
    <s v="Cancelld"/>
    <x v="1"/>
    <x v="1"/>
    <x v="2"/>
    <n v="277"/>
    <n v="396.11"/>
  </r>
  <r>
    <x v="2"/>
    <x v="3"/>
    <s v="Jun"/>
    <x v="1"/>
    <x v="1"/>
    <s v="Cancelld"/>
    <x v="1"/>
    <x v="1"/>
    <x v="2"/>
    <n v="253"/>
    <n v="361.78999999999996"/>
  </r>
  <r>
    <x v="0"/>
    <x v="3"/>
    <s v="Jun"/>
    <x v="1"/>
    <x v="1"/>
    <s v="Cancelld"/>
    <x v="1"/>
    <x v="1"/>
    <x v="2"/>
    <n v="802"/>
    <n v="1146.8600000000001"/>
  </r>
  <r>
    <x v="4"/>
    <x v="3"/>
    <s v="Jun"/>
    <x v="1"/>
    <x v="1"/>
    <s v="Cancelld"/>
    <x v="1"/>
    <x v="1"/>
    <x v="2"/>
    <n v="251"/>
    <n v="358.93"/>
  </r>
  <r>
    <x v="2"/>
    <x v="3"/>
    <s v="Mar"/>
    <x v="1"/>
    <x v="1"/>
    <s v="Cancelld"/>
    <x v="1"/>
    <x v="1"/>
    <x v="2"/>
    <n v="296"/>
    <n v="423.28"/>
  </r>
  <r>
    <x v="2"/>
    <x v="3"/>
    <s v="Mar"/>
    <x v="1"/>
    <x v="1"/>
    <s v="Cancelld"/>
    <x v="1"/>
    <x v="1"/>
    <x v="2"/>
    <n v="266"/>
    <n v="380.38"/>
  </r>
  <r>
    <x v="1"/>
    <x v="3"/>
    <s v="Mar"/>
    <x v="1"/>
    <x v="1"/>
    <s v="Cancelld"/>
    <x v="1"/>
    <x v="1"/>
    <x v="2"/>
    <n v="292"/>
    <n v="417.56"/>
  </r>
  <r>
    <x v="2"/>
    <x v="3"/>
    <s v="Mar"/>
    <x v="1"/>
    <x v="1"/>
    <s v="Cancelld"/>
    <x v="1"/>
    <x v="1"/>
    <x v="2"/>
    <n v="268"/>
    <n v="383.24"/>
  </r>
  <r>
    <x v="2"/>
    <x v="3"/>
    <s v="Mar"/>
    <x v="1"/>
    <x v="1"/>
    <s v="Cancelld"/>
    <x v="1"/>
    <x v="1"/>
    <x v="2"/>
    <n v="790"/>
    <n v="1129.7"/>
  </r>
  <r>
    <x v="1"/>
    <x v="3"/>
    <s v="Mar"/>
    <x v="1"/>
    <x v="1"/>
    <s v="Cancelld"/>
    <x v="1"/>
    <x v="1"/>
    <x v="2"/>
    <n v="877"/>
    <n v="1254.1100000000001"/>
  </r>
  <r>
    <x v="1"/>
    <x v="3"/>
    <s v="Mar"/>
    <x v="1"/>
    <x v="1"/>
    <s v="Cancelld"/>
    <x v="1"/>
    <x v="1"/>
    <x v="2"/>
    <n v="830"/>
    <n v="526.24"/>
  </r>
  <r>
    <x v="2"/>
    <x v="3"/>
    <s v="Mar"/>
    <x v="1"/>
    <x v="1"/>
    <s v="Cancelld"/>
    <x v="1"/>
    <x v="1"/>
    <x v="2"/>
    <n v="267"/>
    <n v="381.81"/>
  </r>
  <r>
    <x v="2"/>
    <x v="3"/>
    <s v="Mar"/>
    <x v="1"/>
    <x v="1"/>
    <s v="Cancelld"/>
    <x v="1"/>
    <x v="1"/>
    <x v="2"/>
    <n v="295"/>
    <n v="421.85"/>
  </r>
  <r>
    <x v="1"/>
    <x v="3"/>
    <s v="Mar"/>
    <x v="1"/>
    <x v="1"/>
    <s v="Cancelld"/>
    <x v="1"/>
    <x v="1"/>
    <x v="2"/>
    <n v="265"/>
    <n v="378.95"/>
  </r>
  <r>
    <x v="2"/>
    <x v="3"/>
    <s v="Mar"/>
    <x v="1"/>
    <x v="1"/>
    <s v="Cancelld"/>
    <x v="1"/>
    <x v="1"/>
    <x v="2"/>
    <n v="799"/>
    <n v="1142.57"/>
  </r>
  <r>
    <x v="2"/>
    <x v="3"/>
    <s v="Mar"/>
    <x v="1"/>
    <x v="1"/>
    <s v="Cancelld"/>
    <x v="1"/>
    <x v="1"/>
    <x v="2"/>
    <n v="885"/>
    <n v="1265.55"/>
  </r>
  <r>
    <x v="1"/>
    <x v="3"/>
    <s v="May"/>
    <x v="1"/>
    <x v="1"/>
    <s v="Cancelld"/>
    <x v="1"/>
    <x v="1"/>
    <x v="2"/>
    <n v="284"/>
    <n v="406.12"/>
  </r>
  <r>
    <x v="2"/>
    <x v="3"/>
    <s v="May"/>
    <x v="1"/>
    <x v="1"/>
    <s v="Cancelld"/>
    <x v="1"/>
    <x v="1"/>
    <x v="2"/>
    <n v="254"/>
    <n v="363.22"/>
  </r>
  <r>
    <x v="1"/>
    <x v="3"/>
    <s v="May"/>
    <x v="1"/>
    <x v="1"/>
    <s v="Cancelld"/>
    <x v="1"/>
    <x v="1"/>
    <x v="2"/>
    <n v="256"/>
    <n v="366.08"/>
  </r>
  <r>
    <x v="1"/>
    <x v="3"/>
    <s v="May"/>
    <x v="1"/>
    <x v="1"/>
    <s v="Cancelld"/>
    <x v="1"/>
    <x v="1"/>
    <x v="2"/>
    <n v="792"/>
    <n v="1132.56"/>
  </r>
  <r>
    <x v="1"/>
    <x v="3"/>
    <s v="May"/>
    <x v="1"/>
    <x v="1"/>
    <s v="Cancelld"/>
    <x v="1"/>
    <x v="1"/>
    <x v="2"/>
    <n v="878"/>
    <n v="1255.54"/>
  </r>
  <r>
    <x v="1"/>
    <x v="3"/>
    <s v="May"/>
    <x v="1"/>
    <x v="1"/>
    <s v="Cancelld"/>
    <x v="1"/>
    <x v="1"/>
    <x v="2"/>
    <n v="831"/>
    <n v="526.24"/>
  </r>
  <r>
    <x v="1"/>
    <x v="3"/>
    <s v="May"/>
    <x v="1"/>
    <x v="1"/>
    <s v="Cancelld"/>
    <x v="1"/>
    <x v="1"/>
    <x v="2"/>
    <n v="255"/>
    <n v="364.65"/>
  </r>
  <r>
    <x v="1"/>
    <x v="3"/>
    <s v="May"/>
    <x v="1"/>
    <x v="1"/>
    <s v="Cancelld"/>
    <x v="1"/>
    <x v="1"/>
    <x v="2"/>
    <n v="283"/>
    <n v="404.69"/>
  </r>
  <r>
    <x v="2"/>
    <x v="3"/>
    <s v="May"/>
    <x v="1"/>
    <x v="1"/>
    <s v="Cancelld"/>
    <x v="1"/>
    <x v="1"/>
    <x v="2"/>
    <n v="801"/>
    <n v="1145.43"/>
  </r>
  <r>
    <x v="1"/>
    <x v="3"/>
    <s v="May"/>
    <x v="1"/>
    <x v="1"/>
    <s v="Cancelld"/>
    <x v="1"/>
    <x v="1"/>
    <x v="2"/>
    <n v="257"/>
    <n v="367.51"/>
  </r>
  <r>
    <x v="0"/>
    <x v="3"/>
    <s v="Nov"/>
    <x v="1"/>
    <x v="1"/>
    <s v="Cancelld"/>
    <x v="1"/>
    <x v="1"/>
    <x v="2"/>
    <n v="224"/>
    <n v="320.32"/>
  </r>
  <r>
    <x v="0"/>
    <x v="3"/>
    <s v="Nov"/>
    <x v="1"/>
    <x v="1"/>
    <s v="Cancelld"/>
    <x v="1"/>
    <x v="1"/>
    <x v="2"/>
    <n v="250"/>
    <n v="357.5"/>
  </r>
  <r>
    <x v="0"/>
    <x v="3"/>
    <s v="Nov"/>
    <x v="1"/>
    <x v="1"/>
    <s v="Cancelld"/>
    <x v="1"/>
    <x v="1"/>
    <x v="2"/>
    <n v="226"/>
    <n v="323.18"/>
  </r>
  <r>
    <x v="0"/>
    <x v="3"/>
    <s v="Nov"/>
    <x v="1"/>
    <x v="1"/>
    <s v="Cancelld"/>
    <x v="1"/>
    <x v="1"/>
    <x v="2"/>
    <n v="797"/>
    <n v="1139.71"/>
  </r>
  <r>
    <x v="0"/>
    <x v="3"/>
    <s v="Nov"/>
    <x v="1"/>
    <x v="1"/>
    <s v="Cancelld"/>
    <x v="1"/>
    <x v="1"/>
    <x v="2"/>
    <n v="884"/>
    <n v="1264.1199999999999"/>
  </r>
  <r>
    <x v="0"/>
    <x v="3"/>
    <s v="Nov"/>
    <x v="1"/>
    <x v="1"/>
    <s v="Cancelld"/>
    <x v="1"/>
    <x v="1"/>
    <x v="2"/>
    <n v="837"/>
    <n v="526.24"/>
  </r>
  <r>
    <x v="0"/>
    <x v="3"/>
    <s v="Nov"/>
    <x v="1"/>
    <x v="1"/>
    <s v="Cancelld"/>
    <x v="1"/>
    <x v="1"/>
    <x v="2"/>
    <n v="225"/>
    <n v="321.75"/>
  </r>
  <r>
    <x v="0"/>
    <x v="3"/>
    <s v="Nov"/>
    <x v="1"/>
    <x v="1"/>
    <s v="Cancelld"/>
    <x v="1"/>
    <x v="1"/>
    <x v="2"/>
    <n v="253"/>
    <n v="361.78999999999996"/>
  </r>
  <r>
    <x v="0"/>
    <x v="3"/>
    <s v="Nov"/>
    <x v="1"/>
    <x v="1"/>
    <s v="Cancelld"/>
    <x v="1"/>
    <x v="1"/>
    <x v="2"/>
    <n v="223"/>
    <n v="318.89"/>
  </r>
  <r>
    <x v="0"/>
    <x v="3"/>
    <s v="Nov"/>
    <x v="1"/>
    <x v="1"/>
    <s v="Cancelld"/>
    <x v="1"/>
    <x v="1"/>
    <x v="2"/>
    <n v="806"/>
    <n v="1152.58"/>
  </r>
  <r>
    <x v="1"/>
    <x v="3"/>
    <s v="Oct"/>
    <x v="1"/>
    <x v="1"/>
    <s v="Cancelld"/>
    <x v="1"/>
    <x v="1"/>
    <x v="2"/>
    <n v="254"/>
    <n v="363.22"/>
  </r>
  <r>
    <x v="1"/>
    <x v="3"/>
    <s v="Oct"/>
    <x v="1"/>
    <x v="1"/>
    <s v="Cancelld"/>
    <x v="1"/>
    <x v="1"/>
    <x v="2"/>
    <n v="230"/>
    <n v="328.9"/>
  </r>
  <r>
    <x v="1"/>
    <x v="3"/>
    <s v="Oct"/>
    <x v="1"/>
    <x v="1"/>
    <s v="Cancelld"/>
    <x v="1"/>
    <x v="1"/>
    <x v="2"/>
    <n v="256"/>
    <n v="366.08"/>
  </r>
  <r>
    <x v="1"/>
    <x v="3"/>
    <s v="Oct"/>
    <x v="1"/>
    <x v="1"/>
    <s v="Cancelld"/>
    <x v="1"/>
    <x v="1"/>
    <x v="2"/>
    <n v="796"/>
    <n v="1138.28"/>
  </r>
  <r>
    <x v="0"/>
    <x v="3"/>
    <s v="Oct"/>
    <x v="1"/>
    <x v="1"/>
    <s v="Cancelld"/>
    <x v="1"/>
    <x v="1"/>
    <x v="2"/>
    <n v="883"/>
    <n v="1262.69"/>
  </r>
  <r>
    <x v="0"/>
    <x v="3"/>
    <s v="Oct"/>
    <x v="1"/>
    <x v="1"/>
    <s v="Cancelld"/>
    <x v="1"/>
    <x v="1"/>
    <x v="2"/>
    <n v="836"/>
    <n v="526.24"/>
  </r>
  <r>
    <x v="1"/>
    <x v="3"/>
    <s v="Oct"/>
    <x v="1"/>
    <x v="1"/>
    <s v="Cancelld"/>
    <x v="1"/>
    <x v="1"/>
    <x v="2"/>
    <n v="231"/>
    <n v="330.33"/>
  </r>
  <r>
    <x v="1"/>
    <x v="3"/>
    <s v="Oct"/>
    <x v="1"/>
    <x v="1"/>
    <s v="Cancelld"/>
    <x v="1"/>
    <x v="1"/>
    <x v="2"/>
    <n v="229"/>
    <n v="327.47000000000003"/>
  </r>
  <r>
    <x v="1"/>
    <x v="3"/>
    <s v="Oct"/>
    <x v="1"/>
    <x v="1"/>
    <s v="Cancelld"/>
    <x v="1"/>
    <x v="1"/>
    <x v="2"/>
    <n v="805"/>
    <n v="1151.1500000000001"/>
  </r>
  <r>
    <x v="1"/>
    <x v="3"/>
    <s v="Oct"/>
    <x v="1"/>
    <x v="1"/>
    <s v="Cancelld"/>
    <x v="1"/>
    <x v="1"/>
    <x v="2"/>
    <n v="227"/>
    <n v="324.61"/>
  </r>
  <r>
    <x v="2"/>
    <x v="3"/>
    <s v="Sep"/>
    <x v="1"/>
    <x v="1"/>
    <s v="Cancelld"/>
    <x v="1"/>
    <x v="1"/>
    <x v="2"/>
    <n v="260"/>
    <n v="371.8"/>
  </r>
  <r>
    <x v="0"/>
    <x v="3"/>
    <s v="Sep"/>
    <x v="1"/>
    <x v="1"/>
    <s v="Cancelld"/>
    <x v="1"/>
    <x v="1"/>
    <x v="2"/>
    <n v="236"/>
    <n v="337.48"/>
  </r>
  <r>
    <x v="1"/>
    <x v="3"/>
    <s v="Sep"/>
    <x v="1"/>
    <x v="1"/>
    <s v="Cancelld"/>
    <x v="1"/>
    <x v="1"/>
    <x v="2"/>
    <n v="262"/>
    <n v="374.65999999999997"/>
  </r>
  <r>
    <x v="4"/>
    <x v="3"/>
    <s v="Sep"/>
    <x v="1"/>
    <x v="1"/>
    <s v="Cancelld"/>
    <x v="1"/>
    <x v="1"/>
    <x v="2"/>
    <n v="232"/>
    <n v="331.76"/>
  </r>
  <r>
    <x v="0"/>
    <x v="3"/>
    <s v="Sep"/>
    <x v="1"/>
    <x v="1"/>
    <s v="Cancelld"/>
    <x v="1"/>
    <x v="1"/>
    <x v="2"/>
    <n v="795"/>
    <n v="1136.8499999999999"/>
  </r>
  <r>
    <x v="1"/>
    <x v="3"/>
    <s v="Sep"/>
    <x v="1"/>
    <x v="1"/>
    <s v="Cancelld"/>
    <x v="1"/>
    <x v="1"/>
    <x v="2"/>
    <n v="882"/>
    <n v="1261.26"/>
  </r>
  <r>
    <x v="1"/>
    <x v="3"/>
    <s v="Sep"/>
    <x v="1"/>
    <x v="1"/>
    <s v="Cancelld"/>
    <x v="1"/>
    <x v="1"/>
    <x v="2"/>
    <n v="835"/>
    <n v="526.24"/>
  </r>
  <r>
    <x v="0"/>
    <x v="3"/>
    <s v="Sep"/>
    <x v="1"/>
    <x v="1"/>
    <s v="Cancelld"/>
    <x v="1"/>
    <x v="1"/>
    <x v="2"/>
    <n v="237"/>
    <n v="338.90999999999997"/>
  </r>
  <r>
    <x v="4"/>
    <x v="3"/>
    <s v="Sep"/>
    <x v="1"/>
    <x v="1"/>
    <s v="Cancelld"/>
    <x v="1"/>
    <x v="1"/>
    <x v="2"/>
    <n v="259"/>
    <n v="370.37"/>
  </r>
  <r>
    <x v="1"/>
    <x v="3"/>
    <s v="Sep"/>
    <x v="1"/>
    <x v="1"/>
    <s v="Cancelld"/>
    <x v="1"/>
    <x v="1"/>
    <x v="2"/>
    <n v="235"/>
    <n v="336.05"/>
  </r>
  <r>
    <x v="0"/>
    <x v="3"/>
    <s v="Sep"/>
    <x v="1"/>
    <x v="1"/>
    <s v="Cancelld"/>
    <x v="1"/>
    <x v="1"/>
    <x v="2"/>
    <n v="804"/>
    <n v="1149.72"/>
  </r>
  <r>
    <x v="2"/>
    <x v="3"/>
    <s v="Sep"/>
    <x v="1"/>
    <x v="1"/>
    <s v="Cancelld"/>
    <x v="1"/>
    <x v="1"/>
    <x v="2"/>
    <n v="233"/>
    <n v="333.19"/>
  </r>
  <r>
    <x v="1"/>
    <x v="4"/>
    <s v="Apr"/>
    <x v="0"/>
    <x v="0"/>
    <s v="Order assembled"/>
    <x v="0"/>
    <x v="0"/>
    <x v="1"/>
    <n v="302"/>
    <n v="462.06"/>
  </r>
  <r>
    <x v="0"/>
    <x v="4"/>
    <s v="Apr"/>
    <x v="0"/>
    <x v="0"/>
    <s v="Order assembled"/>
    <x v="0"/>
    <x v="0"/>
    <x v="1"/>
    <n v="272"/>
    <n v="388.96"/>
  </r>
  <r>
    <x v="1"/>
    <x v="4"/>
    <s v="Apr"/>
    <x v="0"/>
    <x v="0"/>
    <s v="Order assembled"/>
    <x v="0"/>
    <x v="0"/>
    <x v="1"/>
    <n v="298"/>
    <n v="426.14"/>
  </r>
  <r>
    <x v="1"/>
    <x v="4"/>
    <s v="Apr"/>
    <x v="0"/>
    <x v="0"/>
    <s v="Order assembled"/>
    <x v="0"/>
    <x v="0"/>
    <x v="1"/>
    <n v="274"/>
    <n v="391.82"/>
  </r>
  <r>
    <x v="0"/>
    <x v="4"/>
    <s v="Apr"/>
    <x v="0"/>
    <x v="0"/>
    <s v="Order assembled"/>
    <x v="0"/>
    <x v="0"/>
    <x v="1"/>
    <n v="666"/>
    <n v="952.38"/>
  </r>
  <r>
    <x v="2"/>
    <x v="4"/>
    <s v="Apr"/>
    <x v="0"/>
    <x v="0"/>
    <s v="Order assembled"/>
    <x v="0"/>
    <x v="0"/>
    <x v="1"/>
    <n v="753"/>
    <n v="1076.79"/>
  </r>
  <r>
    <x v="2"/>
    <x v="4"/>
    <s v="Apr"/>
    <x v="0"/>
    <x v="0"/>
    <s v="Order assembled"/>
    <x v="0"/>
    <x v="0"/>
    <x v="1"/>
    <n v="297"/>
    <n v="424.71"/>
  </r>
  <r>
    <x v="0"/>
    <x v="4"/>
    <s v="Apr"/>
    <x v="0"/>
    <x v="0"/>
    <s v="Order assembled"/>
    <x v="0"/>
    <x v="0"/>
    <x v="1"/>
    <n v="792"/>
    <n v="526.24"/>
  </r>
  <r>
    <x v="1"/>
    <x v="4"/>
    <s v="Apr"/>
    <x v="0"/>
    <x v="0"/>
    <s v="Order assembled"/>
    <x v="0"/>
    <x v="0"/>
    <x v="1"/>
    <n v="301"/>
    <n v="430.43"/>
  </r>
  <r>
    <x v="1"/>
    <x v="4"/>
    <s v="Apr"/>
    <x v="0"/>
    <x v="0"/>
    <s v="Order assembled"/>
    <x v="0"/>
    <x v="0"/>
    <x v="1"/>
    <n v="271"/>
    <n v="387.53"/>
  </r>
  <r>
    <x v="0"/>
    <x v="4"/>
    <s v="Apr"/>
    <x v="0"/>
    <x v="0"/>
    <s v="Order assembled"/>
    <x v="0"/>
    <x v="0"/>
    <x v="1"/>
    <n v="299"/>
    <n v="427.57"/>
  </r>
  <r>
    <x v="1"/>
    <x v="4"/>
    <s v="Apr"/>
    <x v="0"/>
    <x v="0"/>
    <s v="Order assembled"/>
    <x v="0"/>
    <x v="0"/>
    <x v="1"/>
    <n v="761"/>
    <n v="1088.23"/>
  </r>
  <r>
    <x v="0"/>
    <x v="4"/>
    <s v="Aug"/>
    <x v="0"/>
    <x v="0"/>
    <s v="Order assembled"/>
    <x v="0"/>
    <x v="0"/>
    <x v="1"/>
    <n v="278"/>
    <n v="425.34000000000003"/>
  </r>
  <r>
    <x v="1"/>
    <x v="4"/>
    <s v="Aug"/>
    <x v="0"/>
    <x v="0"/>
    <s v="Order assembled"/>
    <x v="0"/>
    <x v="0"/>
    <x v="1"/>
    <n v="280"/>
    <n v="400.4"/>
  </r>
  <r>
    <x v="0"/>
    <x v="4"/>
    <s v="Aug"/>
    <x v="0"/>
    <x v="0"/>
    <s v="Order assembled"/>
    <x v="0"/>
    <x v="0"/>
    <x v="1"/>
    <n v="250"/>
    <n v="357.5"/>
  </r>
  <r>
    <x v="1"/>
    <x v="4"/>
    <s v="Aug"/>
    <x v="0"/>
    <x v="0"/>
    <s v="Order assembled"/>
    <x v="0"/>
    <x v="0"/>
    <x v="1"/>
    <n v="670"/>
    <n v="958.1"/>
  </r>
  <r>
    <x v="0"/>
    <x v="4"/>
    <s v="Aug"/>
    <x v="0"/>
    <x v="0"/>
    <s v="Order assembled"/>
    <x v="0"/>
    <x v="0"/>
    <x v="1"/>
    <n v="756"/>
    <n v="1081.08"/>
  </r>
  <r>
    <x v="0"/>
    <x v="4"/>
    <s v="Aug"/>
    <x v="0"/>
    <x v="0"/>
    <s v="Order assembled"/>
    <x v="0"/>
    <x v="0"/>
    <x v="1"/>
    <n v="279"/>
    <n v="398.97"/>
  </r>
  <r>
    <x v="1"/>
    <x v="4"/>
    <s v="Aug"/>
    <x v="0"/>
    <x v="0"/>
    <s v="Order assembled"/>
    <x v="0"/>
    <x v="0"/>
    <x v="1"/>
    <n v="796"/>
    <n v="526.24"/>
  </r>
  <r>
    <x v="0"/>
    <x v="4"/>
    <s v="Aug"/>
    <x v="0"/>
    <x v="0"/>
    <s v="Order assembled"/>
    <x v="0"/>
    <x v="0"/>
    <x v="1"/>
    <n v="277"/>
    <n v="396.11"/>
  </r>
  <r>
    <x v="1"/>
    <x v="4"/>
    <s v="Aug"/>
    <x v="0"/>
    <x v="0"/>
    <s v="Order assembled"/>
    <x v="0"/>
    <x v="0"/>
    <x v="1"/>
    <n v="253"/>
    <n v="361.78999999999996"/>
  </r>
  <r>
    <x v="0"/>
    <x v="4"/>
    <s v="Aug"/>
    <x v="0"/>
    <x v="0"/>
    <s v="Order assembled"/>
    <x v="0"/>
    <x v="0"/>
    <x v="1"/>
    <n v="765"/>
    <n v="1093.95"/>
  </r>
  <r>
    <x v="0"/>
    <x v="4"/>
    <s v="Dec"/>
    <x v="0"/>
    <x v="0"/>
    <s v="Order assembled"/>
    <x v="0"/>
    <x v="0"/>
    <x v="1"/>
    <n v="230"/>
    <n v="328.9"/>
  </r>
  <r>
    <x v="1"/>
    <x v="4"/>
    <s v="Dec"/>
    <x v="0"/>
    <x v="0"/>
    <s v="Order assembled"/>
    <x v="0"/>
    <x v="0"/>
    <x v="1"/>
    <n v="256"/>
    <n v="366.08"/>
  </r>
  <r>
    <x v="3"/>
    <x v="4"/>
    <s v="Dec"/>
    <x v="0"/>
    <x v="0"/>
    <s v="Order assembled"/>
    <x v="0"/>
    <x v="0"/>
    <x v="1"/>
    <n v="232"/>
    <n v="331.76"/>
  </r>
  <r>
    <x v="2"/>
    <x v="4"/>
    <s v="Dec"/>
    <x v="0"/>
    <x v="0"/>
    <s v="Order assembled"/>
    <x v="0"/>
    <x v="0"/>
    <x v="1"/>
    <n v="673"/>
    <n v="962.39"/>
  </r>
  <r>
    <x v="1"/>
    <x v="4"/>
    <s v="Dec"/>
    <x v="0"/>
    <x v="0"/>
    <s v="Order assembled"/>
    <x v="0"/>
    <x v="0"/>
    <x v="1"/>
    <n v="760"/>
    <n v="1086.8"/>
  </r>
  <r>
    <x v="1"/>
    <x v="4"/>
    <s v="Dec"/>
    <x v="0"/>
    <x v="0"/>
    <s v="Order assembled"/>
    <x v="0"/>
    <x v="0"/>
    <x v="1"/>
    <n v="255"/>
    <n v="364.65"/>
  </r>
  <r>
    <x v="2"/>
    <x v="4"/>
    <s v="Dec"/>
    <x v="0"/>
    <x v="0"/>
    <s v="Order assembled"/>
    <x v="0"/>
    <x v="0"/>
    <x v="1"/>
    <n v="799"/>
    <n v="526.24"/>
  </r>
  <r>
    <x v="3"/>
    <x v="4"/>
    <s v="Dec"/>
    <x v="0"/>
    <x v="0"/>
    <s v="Order assembled"/>
    <x v="0"/>
    <x v="0"/>
    <x v="1"/>
    <n v="259"/>
    <n v="370.37"/>
  </r>
  <r>
    <x v="1"/>
    <x v="4"/>
    <s v="Dec"/>
    <x v="0"/>
    <x v="0"/>
    <s v="Order assembled"/>
    <x v="0"/>
    <x v="0"/>
    <x v="1"/>
    <n v="229"/>
    <n v="327.47000000000003"/>
  </r>
  <r>
    <x v="0"/>
    <x v="4"/>
    <s v="Dec"/>
    <x v="0"/>
    <x v="0"/>
    <s v="Order assembled"/>
    <x v="0"/>
    <x v="0"/>
    <x v="1"/>
    <n v="257"/>
    <n v="367.51"/>
  </r>
  <r>
    <x v="2"/>
    <x v="4"/>
    <s v="Feb"/>
    <x v="0"/>
    <x v="0"/>
    <s v="Order assembled"/>
    <x v="0"/>
    <x v="0"/>
    <x v="1"/>
    <n v="308"/>
    <n v="471.24"/>
  </r>
  <r>
    <x v="0"/>
    <x v="4"/>
    <s v="Feb"/>
    <x v="0"/>
    <x v="0"/>
    <s v="Order assembled"/>
    <x v="0"/>
    <x v="0"/>
    <x v="1"/>
    <n v="284"/>
    <n v="406.12"/>
  </r>
  <r>
    <x v="0"/>
    <x v="4"/>
    <s v="Feb"/>
    <x v="0"/>
    <x v="0"/>
    <s v="Order assembled"/>
    <x v="0"/>
    <x v="0"/>
    <x v="1"/>
    <n v="310"/>
    <n v="443.3"/>
  </r>
  <r>
    <x v="1"/>
    <x v="4"/>
    <s v="Feb"/>
    <x v="0"/>
    <x v="0"/>
    <s v="Order assembled"/>
    <x v="0"/>
    <x v="0"/>
    <x v="1"/>
    <n v="664"/>
    <n v="949.52"/>
  </r>
  <r>
    <x v="0"/>
    <x v="4"/>
    <s v="Feb"/>
    <x v="0"/>
    <x v="0"/>
    <s v="Order assembled"/>
    <x v="0"/>
    <x v="0"/>
    <x v="1"/>
    <n v="751"/>
    <n v="1073.93"/>
  </r>
  <r>
    <x v="0"/>
    <x v="4"/>
    <s v="Feb"/>
    <x v="0"/>
    <x v="0"/>
    <s v="Order assembled"/>
    <x v="0"/>
    <x v="0"/>
    <x v="1"/>
    <n v="309"/>
    <n v="441.87"/>
  </r>
  <r>
    <x v="1"/>
    <x v="4"/>
    <s v="Feb"/>
    <x v="0"/>
    <x v="0"/>
    <s v="Order assembled"/>
    <x v="0"/>
    <x v="0"/>
    <x v="1"/>
    <n v="790"/>
    <n v="526.24"/>
  </r>
  <r>
    <x v="0"/>
    <x v="4"/>
    <s v="Feb"/>
    <x v="0"/>
    <x v="0"/>
    <s v="Order assembled"/>
    <x v="0"/>
    <x v="0"/>
    <x v="1"/>
    <n v="283"/>
    <n v="404.69"/>
  </r>
  <r>
    <x v="0"/>
    <x v="4"/>
    <s v="Feb"/>
    <x v="0"/>
    <x v="0"/>
    <s v="Order assembled"/>
    <x v="0"/>
    <x v="0"/>
    <x v="1"/>
    <n v="311"/>
    <n v="444.73"/>
  </r>
  <r>
    <x v="2"/>
    <x v="4"/>
    <s v="Feb"/>
    <x v="0"/>
    <x v="0"/>
    <s v="Order assembled"/>
    <x v="0"/>
    <x v="0"/>
    <x v="1"/>
    <n v="760"/>
    <n v="1086.8"/>
  </r>
  <r>
    <x v="1"/>
    <x v="4"/>
    <s v="Jan"/>
    <x v="0"/>
    <x v="0"/>
    <s v="Order assembled"/>
    <x v="0"/>
    <x v="0"/>
    <x v="1"/>
    <n v="314"/>
    <n v="480.42"/>
  </r>
  <r>
    <x v="1"/>
    <x v="4"/>
    <s v="Jan"/>
    <x v="0"/>
    <x v="0"/>
    <s v="Order assembled"/>
    <x v="0"/>
    <x v="0"/>
    <x v="1"/>
    <n v="290"/>
    <n v="414.7"/>
  </r>
  <r>
    <x v="1"/>
    <x v="4"/>
    <s v="Jan"/>
    <x v="0"/>
    <x v="0"/>
    <s v="Order assembled"/>
    <x v="0"/>
    <x v="0"/>
    <x v="1"/>
    <n v="316"/>
    <n v="451.88"/>
  </r>
  <r>
    <x v="3"/>
    <x v="4"/>
    <s v="Jan"/>
    <x v="0"/>
    <x v="0"/>
    <s v="Order assembled"/>
    <x v="0"/>
    <x v="0"/>
    <x v="1"/>
    <n v="286"/>
    <n v="408.98"/>
  </r>
  <r>
    <x v="1"/>
    <x v="4"/>
    <s v="Jan"/>
    <x v="0"/>
    <x v="0"/>
    <s v="Order assembled"/>
    <x v="0"/>
    <x v="0"/>
    <x v="1"/>
    <n v="663"/>
    <n v="948.08999999999992"/>
  </r>
  <r>
    <x v="1"/>
    <x v="4"/>
    <s v="Jan"/>
    <x v="0"/>
    <x v="0"/>
    <s v="Order assembled"/>
    <x v="0"/>
    <x v="0"/>
    <x v="1"/>
    <n v="750"/>
    <n v="1072.5"/>
  </r>
  <r>
    <x v="1"/>
    <x v="4"/>
    <s v="Jan"/>
    <x v="0"/>
    <x v="0"/>
    <s v="Order assembled"/>
    <x v="0"/>
    <x v="0"/>
    <x v="1"/>
    <n v="315"/>
    <n v="450.45"/>
  </r>
  <r>
    <x v="1"/>
    <x v="4"/>
    <s v="Jan"/>
    <x v="0"/>
    <x v="0"/>
    <s v="Order assembled"/>
    <x v="0"/>
    <x v="0"/>
    <x v="1"/>
    <n v="789"/>
    <n v="526.24"/>
  </r>
  <r>
    <x v="3"/>
    <x v="4"/>
    <s v="Jan"/>
    <x v="0"/>
    <x v="0"/>
    <s v="Order assembled"/>
    <x v="0"/>
    <x v="0"/>
    <x v="1"/>
    <n v="313"/>
    <n v="447.59000000000003"/>
  </r>
  <r>
    <x v="1"/>
    <x v="4"/>
    <s v="Jan"/>
    <x v="0"/>
    <x v="0"/>
    <s v="Order assembled"/>
    <x v="0"/>
    <x v="0"/>
    <x v="1"/>
    <n v="289"/>
    <n v="413.27"/>
  </r>
  <r>
    <x v="1"/>
    <x v="4"/>
    <s v="Jan"/>
    <x v="0"/>
    <x v="0"/>
    <s v="Order assembled"/>
    <x v="0"/>
    <x v="0"/>
    <x v="1"/>
    <n v="317"/>
    <n v="453.31"/>
  </r>
  <r>
    <x v="1"/>
    <x v="4"/>
    <s v="Jan"/>
    <x v="0"/>
    <x v="0"/>
    <s v="Order assembled"/>
    <x v="0"/>
    <x v="0"/>
    <x v="1"/>
    <n v="759"/>
    <n v="1085.3699999999999"/>
  </r>
  <r>
    <x v="1"/>
    <x v="4"/>
    <s v="Jul"/>
    <x v="0"/>
    <x v="0"/>
    <s v="Order assembled"/>
    <x v="0"/>
    <x v="0"/>
    <x v="1"/>
    <n v="284"/>
    <n v="434.52"/>
  </r>
  <r>
    <x v="1"/>
    <x v="4"/>
    <s v="Jul"/>
    <x v="0"/>
    <x v="0"/>
    <s v="Order assembled"/>
    <x v="0"/>
    <x v="0"/>
    <x v="1"/>
    <n v="254"/>
    <n v="363.22"/>
  </r>
  <r>
    <x v="1"/>
    <x v="4"/>
    <s v="Jul"/>
    <x v="0"/>
    <x v="0"/>
    <s v="Order assembled"/>
    <x v="0"/>
    <x v="0"/>
    <x v="1"/>
    <n v="286"/>
    <n v="408.98"/>
  </r>
  <r>
    <x v="0"/>
    <x v="4"/>
    <s v="Jul"/>
    <x v="0"/>
    <x v="0"/>
    <s v="Order assembled"/>
    <x v="0"/>
    <x v="0"/>
    <x v="1"/>
    <n v="256"/>
    <n v="366.08"/>
  </r>
  <r>
    <x v="1"/>
    <x v="4"/>
    <s v="Jul"/>
    <x v="0"/>
    <x v="0"/>
    <s v="Order assembled"/>
    <x v="0"/>
    <x v="0"/>
    <x v="1"/>
    <n v="669"/>
    <n v="956.67000000000007"/>
  </r>
  <r>
    <x v="0"/>
    <x v="4"/>
    <s v="Jul"/>
    <x v="0"/>
    <x v="0"/>
    <s v="Order assembled"/>
    <x v="0"/>
    <x v="0"/>
    <x v="1"/>
    <n v="755"/>
    <n v="1079.6500000000001"/>
  </r>
  <r>
    <x v="0"/>
    <x v="4"/>
    <s v="Jul"/>
    <x v="0"/>
    <x v="0"/>
    <s v="Order assembled"/>
    <x v="0"/>
    <x v="0"/>
    <x v="1"/>
    <n v="285"/>
    <n v="407.55"/>
  </r>
  <r>
    <x v="1"/>
    <x v="4"/>
    <s v="Jul"/>
    <x v="0"/>
    <x v="0"/>
    <s v="Order assembled"/>
    <x v="0"/>
    <x v="0"/>
    <x v="1"/>
    <n v="795"/>
    <n v="526.24"/>
  </r>
  <r>
    <x v="0"/>
    <x v="4"/>
    <s v="Jul"/>
    <x v="0"/>
    <x v="0"/>
    <s v="Order assembled"/>
    <x v="0"/>
    <x v="0"/>
    <x v="1"/>
    <n v="283"/>
    <n v="404.69"/>
  </r>
  <r>
    <x v="1"/>
    <x v="4"/>
    <s v="Jul"/>
    <x v="0"/>
    <x v="0"/>
    <s v="Order assembled"/>
    <x v="0"/>
    <x v="0"/>
    <x v="1"/>
    <n v="259"/>
    <n v="370.37"/>
  </r>
  <r>
    <x v="1"/>
    <x v="4"/>
    <s v="Jul"/>
    <x v="0"/>
    <x v="0"/>
    <s v="Order assembled"/>
    <x v="0"/>
    <x v="0"/>
    <x v="1"/>
    <n v="281"/>
    <n v="401.83"/>
  </r>
  <r>
    <x v="1"/>
    <x v="4"/>
    <s v="Jul"/>
    <x v="0"/>
    <x v="0"/>
    <s v="Order assembled"/>
    <x v="0"/>
    <x v="0"/>
    <x v="1"/>
    <n v="764"/>
    <n v="1092.52"/>
  </r>
  <r>
    <x v="2"/>
    <x v="4"/>
    <s v="Jun"/>
    <x v="0"/>
    <x v="0"/>
    <s v="Order assembled"/>
    <x v="0"/>
    <x v="0"/>
    <x v="1"/>
    <n v="290"/>
    <n v="443.70000000000005"/>
  </r>
  <r>
    <x v="2"/>
    <x v="4"/>
    <s v="Jun"/>
    <x v="0"/>
    <x v="0"/>
    <s v="Order assembled"/>
    <x v="0"/>
    <x v="0"/>
    <x v="1"/>
    <n v="260"/>
    <n v="371.8"/>
  </r>
  <r>
    <x v="1"/>
    <x v="4"/>
    <s v="Jun"/>
    <x v="0"/>
    <x v="0"/>
    <s v="Order assembled"/>
    <x v="0"/>
    <x v="0"/>
    <x v="1"/>
    <n v="262"/>
    <n v="374.65999999999997"/>
  </r>
  <r>
    <x v="2"/>
    <x v="4"/>
    <s v="Jun"/>
    <x v="0"/>
    <x v="0"/>
    <s v="Order assembled"/>
    <x v="0"/>
    <x v="0"/>
    <x v="1"/>
    <n v="668"/>
    <n v="955.24"/>
  </r>
  <r>
    <x v="2"/>
    <x v="4"/>
    <s v="Jun"/>
    <x v="0"/>
    <x v="0"/>
    <s v="Order assembled"/>
    <x v="0"/>
    <x v="0"/>
    <x v="1"/>
    <n v="754"/>
    <n v="1078.22"/>
  </r>
  <r>
    <x v="2"/>
    <x v="4"/>
    <s v="Jun"/>
    <x v="0"/>
    <x v="0"/>
    <s v="Order assembled"/>
    <x v="0"/>
    <x v="0"/>
    <x v="1"/>
    <n v="291"/>
    <n v="416.13"/>
  </r>
  <r>
    <x v="2"/>
    <x v="4"/>
    <s v="Jun"/>
    <x v="0"/>
    <x v="0"/>
    <s v="Order assembled"/>
    <x v="0"/>
    <x v="0"/>
    <x v="1"/>
    <n v="794"/>
    <n v="526.24"/>
  </r>
  <r>
    <x v="1"/>
    <x v="4"/>
    <s v="Jun"/>
    <x v="0"/>
    <x v="0"/>
    <s v="Order assembled"/>
    <x v="0"/>
    <x v="0"/>
    <x v="1"/>
    <n v="289"/>
    <n v="413.27"/>
  </r>
  <r>
    <x v="2"/>
    <x v="4"/>
    <s v="Jun"/>
    <x v="0"/>
    <x v="0"/>
    <s v="Order assembled"/>
    <x v="0"/>
    <x v="0"/>
    <x v="1"/>
    <n v="287"/>
    <n v="410.40999999999997"/>
  </r>
  <r>
    <x v="2"/>
    <x v="4"/>
    <s v="Jun"/>
    <x v="0"/>
    <x v="0"/>
    <s v="Order assembled"/>
    <x v="0"/>
    <x v="0"/>
    <x v="1"/>
    <n v="763"/>
    <n v="1091.0899999999999"/>
  </r>
  <r>
    <x v="0"/>
    <x v="4"/>
    <s v="Mar"/>
    <x v="0"/>
    <x v="0"/>
    <s v="Order assembled"/>
    <x v="0"/>
    <x v="0"/>
    <x v="1"/>
    <n v="278"/>
    <n v="397.53999999999996"/>
  </r>
  <r>
    <x v="1"/>
    <x v="4"/>
    <s v="Mar"/>
    <x v="0"/>
    <x v="0"/>
    <s v="Order assembled"/>
    <x v="0"/>
    <x v="0"/>
    <x v="1"/>
    <n v="304"/>
    <n v="434.72"/>
  </r>
  <r>
    <x v="1"/>
    <x v="4"/>
    <s v="Mar"/>
    <x v="0"/>
    <x v="0"/>
    <s v="Order assembled"/>
    <x v="0"/>
    <x v="0"/>
    <x v="1"/>
    <n v="280"/>
    <n v="400.4"/>
  </r>
  <r>
    <x v="1"/>
    <x v="4"/>
    <s v="Mar"/>
    <x v="0"/>
    <x v="0"/>
    <s v="Order assembled"/>
    <x v="0"/>
    <x v="0"/>
    <x v="1"/>
    <n v="665"/>
    <n v="950.95"/>
  </r>
  <r>
    <x v="2"/>
    <x v="4"/>
    <s v="Mar"/>
    <x v="0"/>
    <x v="0"/>
    <s v="Order assembled"/>
    <x v="0"/>
    <x v="0"/>
    <x v="1"/>
    <n v="752"/>
    <n v="1075.3600000000001"/>
  </r>
  <r>
    <x v="2"/>
    <x v="4"/>
    <s v="Mar"/>
    <x v="0"/>
    <x v="0"/>
    <s v="Order assembled"/>
    <x v="0"/>
    <x v="0"/>
    <x v="1"/>
    <n v="303"/>
    <n v="433.28999999999996"/>
  </r>
  <r>
    <x v="1"/>
    <x v="4"/>
    <s v="Mar"/>
    <x v="0"/>
    <x v="0"/>
    <s v="Order assembled"/>
    <x v="0"/>
    <x v="0"/>
    <x v="1"/>
    <n v="791"/>
    <n v="526.24"/>
  </r>
  <r>
    <x v="1"/>
    <x v="4"/>
    <s v="Mar"/>
    <x v="0"/>
    <x v="0"/>
    <s v="Order assembled"/>
    <x v="0"/>
    <x v="0"/>
    <x v="1"/>
    <n v="307"/>
    <n v="439.01"/>
  </r>
  <r>
    <x v="1"/>
    <x v="4"/>
    <s v="Mar"/>
    <x v="0"/>
    <x v="0"/>
    <s v="Order assembled"/>
    <x v="0"/>
    <x v="0"/>
    <x v="1"/>
    <n v="277"/>
    <n v="396.11"/>
  </r>
  <r>
    <x v="0"/>
    <x v="4"/>
    <s v="Mar"/>
    <x v="0"/>
    <x v="0"/>
    <s v="Order assembled"/>
    <x v="0"/>
    <x v="0"/>
    <x v="1"/>
    <n v="305"/>
    <n v="436.15"/>
  </r>
  <r>
    <x v="1"/>
    <x v="4"/>
    <s v="May"/>
    <x v="0"/>
    <x v="0"/>
    <s v="Order assembled"/>
    <x v="0"/>
    <x v="0"/>
    <x v="1"/>
    <n v="296"/>
    <n v="452.88"/>
  </r>
  <r>
    <x v="1"/>
    <x v="4"/>
    <s v="May"/>
    <x v="0"/>
    <x v="0"/>
    <s v="Order assembled"/>
    <x v="0"/>
    <x v="0"/>
    <x v="1"/>
    <n v="266"/>
    <n v="380.38"/>
  </r>
  <r>
    <x v="1"/>
    <x v="4"/>
    <s v="May"/>
    <x v="0"/>
    <x v="0"/>
    <s v="Order assembled"/>
    <x v="0"/>
    <x v="0"/>
    <x v="1"/>
    <n v="292"/>
    <n v="417.56"/>
  </r>
  <r>
    <x v="1"/>
    <x v="4"/>
    <s v="May"/>
    <x v="0"/>
    <x v="0"/>
    <s v="Order assembled"/>
    <x v="0"/>
    <x v="0"/>
    <x v="1"/>
    <n v="268"/>
    <n v="383.24"/>
  </r>
  <r>
    <x v="0"/>
    <x v="4"/>
    <s v="May"/>
    <x v="0"/>
    <x v="0"/>
    <s v="Order assembled"/>
    <x v="0"/>
    <x v="0"/>
    <x v="1"/>
    <n v="667"/>
    <n v="953.81"/>
  </r>
  <r>
    <x v="0"/>
    <x v="4"/>
    <s v="May"/>
    <x v="0"/>
    <x v="0"/>
    <s v="Order assembled"/>
    <x v="0"/>
    <x v="0"/>
    <x v="1"/>
    <n v="793"/>
    <n v="526.24"/>
  </r>
  <r>
    <x v="1"/>
    <x v="4"/>
    <s v="May"/>
    <x v="0"/>
    <x v="0"/>
    <s v="Order assembled"/>
    <x v="0"/>
    <x v="0"/>
    <x v="1"/>
    <n v="295"/>
    <n v="421.85"/>
  </r>
  <r>
    <x v="1"/>
    <x v="4"/>
    <s v="May"/>
    <x v="0"/>
    <x v="0"/>
    <s v="Order assembled"/>
    <x v="0"/>
    <x v="0"/>
    <x v="1"/>
    <n v="265"/>
    <n v="378.95"/>
  </r>
  <r>
    <x v="1"/>
    <x v="4"/>
    <s v="May"/>
    <x v="0"/>
    <x v="0"/>
    <s v="Order assembled"/>
    <x v="0"/>
    <x v="0"/>
    <x v="1"/>
    <n v="293"/>
    <n v="418.99"/>
  </r>
  <r>
    <x v="1"/>
    <x v="4"/>
    <s v="May"/>
    <x v="0"/>
    <x v="0"/>
    <s v="Order assembled"/>
    <x v="0"/>
    <x v="0"/>
    <x v="1"/>
    <n v="762"/>
    <n v="1089.6599999999999"/>
  </r>
  <r>
    <x v="0"/>
    <x v="4"/>
    <s v="Nov"/>
    <x v="0"/>
    <x v="0"/>
    <s v="Order assembled"/>
    <x v="0"/>
    <x v="0"/>
    <x v="1"/>
    <n v="260"/>
    <n v="397.8"/>
  </r>
  <r>
    <x v="1"/>
    <x v="4"/>
    <s v="Nov"/>
    <x v="0"/>
    <x v="0"/>
    <s v="Order assembled"/>
    <x v="0"/>
    <x v="0"/>
    <x v="1"/>
    <n v="236"/>
    <n v="337.48"/>
  </r>
  <r>
    <x v="0"/>
    <x v="4"/>
    <s v="Nov"/>
    <x v="0"/>
    <x v="0"/>
    <s v="Order assembled"/>
    <x v="0"/>
    <x v="0"/>
    <x v="1"/>
    <n v="262"/>
    <n v="374.65999999999997"/>
  </r>
  <r>
    <x v="4"/>
    <x v="4"/>
    <s v="Nov"/>
    <x v="0"/>
    <x v="0"/>
    <s v="Order assembled"/>
    <x v="0"/>
    <x v="0"/>
    <x v="1"/>
    <n v="672"/>
    <n v="960.96"/>
  </r>
  <r>
    <x v="1"/>
    <x v="4"/>
    <s v="Nov"/>
    <x v="0"/>
    <x v="0"/>
    <s v="Order assembled"/>
    <x v="0"/>
    <x v="0"/>
    <x v="1"/>
    <n v="759"/>
    <n v="1085.3699999999999"/>
  </r>
  <r>
    <x v="1"/>
    <x v="4"/>
    <s v="Nov"/>
    <x v="0"/>
    <x v="0"/>
    <s v="Order assembled"/>
    <x v="0"/>
    <x v="0"/>
    <x v="1"/>
    <n v="261"/>
    <n v="373.23"/>
  </r>
  <r>
    <x v="4"/>
    <x v="4"/>
    <s v="Nov"/>
    <x v="0"/>
    <x v="0"/>
    <s v="Order assembled"/>
    <x v="0"/>
    <x v="0"/>
    <x v="1"/>
    <n v="798"/>
    <n v="526.24"/>
  </r>
  <r>
    <x v="0"/>
    <x v="4"/>
    <s v="Nov"/>
    <x v="0"/>
    <x v="0"/>
    <s v="Order assembled"/>
    <x v="0"/>
    <x v="0"/>
    <x v="1"/>
    <n v="235"/>
    <n v="336.05"/>
  </r>
  <r>
    <x v="1"/>
    <x v="4"/>
    <s v="Nov"/>
    <x v="0"/>
    <x v="0"/>
    <s v="Order assembled"/>
    <x v="0"/>
    <x v="0"/>
    <x v="1"/>
    <n v="263"/>
    <n v="376.09000000000003"/>
  </r>
  <r>
    <x v="0"/>
    <x v="4"/>
    <s v="Nov"/>
    <x v="0"/>
    <x v="0"/>
    <s v="Order assembled"/>
    <x v="0"/>
    <x v="0"/>
    <x v="1"/>
    <n v="768"/>
    <n v="1098.24"/>
  </r>
  <r>
    <x v="1"/>
    <x v="4"/>
    <s v="Oct"/>
    <x v="0"/>
    <x v="0"/>
    <s v="Order assembled"/>
    <x v="0"/>
    <x v="0"/>
    <x v="1"/>
    <n v="266"/>
    <n v="406.98"/>
  </r>
  <r>
    <x v="2"/>
    <x v="4"/>
    <s v="Oct"/>
    <x v="0"/>
    <x v="0"/>
    <s v="Order assembled"/>
    <x v="0"/>
    <x v="0"/>
    <x v="1"/>
    <n v="242"/>
    <n v="346.06"/>
  </r>
  <r>
    <x v="1"/>
    <x v="4"/>
    <s v="Oct"/>
    <x v="0"/>
    <x v="0"/>
    <s v="Order assembled"/>
    <x v="0"/>
    <x v="0"/>
    <x v="1"/>
    <n v="268"/>
    <n v="383.24"/>
  </r>
  <r>
    <x v="1"/>
    <x v="4"/>
    <s v="Oct"/>
    <x v="0"/>
    <x v="0"/>
    <s v="Order assembled"/>
    <x v="0"/>
    <x v="0"/>
    <x v="1"/>
    <n v="238"/>
    <n v="340.34000000000003"/>
  </r>
  <r>
    <x v="1"/>
    <x v="4"/>
    <s v="Oct"/>
    <x v="0"/>
    <x v="0"/>
    <s v="Order assembled"/>
    <x v="0"/>
    <x v="0"/>
    <x v="1"/>
    <n v="671"/>
    <n v="959.53"/>
  </r>
  <r>
    <x v="2"/>
    <x v="4"/>
    <s v="Oct"/>
    <x v="0"/>
    <x v="0"/>
    <s v="Order assembled"/>
    <x v="0"/>
    <x v="0"/>
    <x v="1"/>
    <n v="758"/>
    <n v="1083.94"/>
  </r>
  <r>
    <x v="2"/>
    <x v="4"/>
    <s v="Oct"/>
    <x v="0"/>
    <x v="0"/>
    <s v="Order assembled"/>
    <x v="0"/>
    <x v="0"/>
    <x v="1"/>
    <n v="267"/>
    <n v="381.81"/>
  </r>
  <r>
    <x v="1"/>
    <x v="4"/>
    <s v="Oct"/>
    <x v="0"/>
    <x v="0"/>
    <s v="Order assembled"/>
    <x v="0"/>
    <x v="0"/>
    <x v="1"/>
    <n v="797"/>
    <n v="526.24"/>
  </r>
  <r>
    <x v="1"/>
    <x v="4"/>
    <s v="Oct"/>
    <x v="0"/>
    <x v="0"/>
    <s v="Order assembled"/>
    <x v="0"/>
    <x v="0"/>
    <x v="1"/>
    <n v="265"/>
    <n v="378.95"/>
  </r>
  <r>
    <x v="1"/>
    <x v="4"/>
    <s v="Oct"/>
    <x v="0"/>
    <x v="0"/>
    <s v="Order assembled"/>
    <x v="0"/>
    <x v="0"/>
    <x v="1"/>
    <n v="241"/>
    <n v="344.63"/>
  </r>
  <r>
    <x v="2"/>
    <x v="4"/>
    <s v="Oct"/>
    <x v="0"/>
    <x v="0"/>
    <s v="Order assembled"/>
    <x v="0"/>
    <x v="0"/>
    <x v="1"/>
    <n v="269"/>
    <n v="384.67"/>
  </r>
  <r>
    <x v="1"/>
    <x v="4"/>
    <s v="Oct"/>
    <x v="0"/>
    <x v="0"/>
    <s v="Order assembled"/>
    <x v="0"/>
    <x v="0"/>
    <x v="1"/>
    <n v="767"/>
    <n v="1096.81"/>
  </r>
  <r>
    <x v="2"/>
    <x v="4"/>
    <s v="Sep"/>
    <x v="0"/>
    <x v="0"/>
    <s v="Order assembled"/>
    <x v="0"/>
    <x v="0"/>
    <x v="1"/>
    <n v="272"/>
    <n v="416.15999999999997"/>
  </r>
  <r>
    <x v="2"/>
    <x v="4"/>
    <s v="Sep"/>
    <x v="0"/>
    <x v="0"/>
    <s v="Order assembled"/>
    <x v="0"/>
    <x v="0"/>
    <x v="1"/>
    <n v="248"/>
    <n v="354.64"/>
  </r>
  <r>
    <x v="4"/>
    <x v="4"/>
    <s v="Sep"/>
    <x v="0"/>
    <x v="0"/>
    <s v="Order assembled"/>
    <x v="0"/>
    <x v="0"/>
    <x v="1"/>
    <n v="274"/>
    <n v="391.82"/>
  </r>
  <r>
    <x v="0"/>
    <x v="4"/>
    <s v="Sep"/>
    <x v="0"/>
    <x v="0"/>
    <s v="Order assembled"/>
    <x v="0"/>
    <x v="0"/>
    <x v="1"/>
    <n v="244"/>
    <n v="348.92"/>
  </r>
  <r>
    <x v="1"/>
    <x v="4"/>
    <s v="Sep"/>
    <x v="0"/>
    <x v="0"/>
    <s v="Order assembled"/>
    <x v="0"/>
    <x v="0"/>
    <x v="1"/>
    <n v="757"/>
    <n v="1082.51"/>
  </r>
  <r>
    <x v="1"/>
    <x v="4"/>
    <s v="Sep"/>
    <x v="0"/>
    <x v="0"/>
    <s v="Order assembled"/>
    <x v="0"/>
    <x v="0"/>
    <x v="1"/>
    <n v="273"/>
    <n v="390.39"/>
  </r>
  <r>
    <x v="0"/>
    <x v="4"/>
    <s v="Sep"/>
    <x v="0"/>
    <x v="0"/>
    <s v="Order assembled"/>
    <x v="0"/>
    <x v="0"/>
    <x v="1"/>
    <n v="271"/>
    <n v="387.53"/>
  </r>
  <r>
    <x v="4"/>
    <x v="4"/>
    <s v="Sep"/>
    <x v="0"/>
    <x v="0"/>
    <s v="Order assembled"/>
    <x v="0"/>
    <x v="0"/>
    <x v="1"/>
    <n v="247"/>
    <n v="353.21"/>
  </r>
  <r>
    <x v="2"/>
    <x v="4"/>
    <s v="Sep"/>
    <x v="0"/>
    <x v="0"/>
    <s v="Order assembled"/>
    <x v="0"/>
    <x v="0"/>
    <x v="1"/>
    <n v="275"/>
    <n v="393.25"/>
  </r>
  <r>
    <x v="2"/>
    <x v="4"/>
    <s v="Sep"/>
    <x v="0"/>
    <x v="0"/>
    <s v="Order assembled"/>
    <x v="0"/>
    <x v="0"/>
    <x v="1"/>
    <n v="766"/>
    <n v="1095.3800000000001"/>
  </r>
  <r>
    <x v="1"/>
    <x v="4"/>
    <s v="Apr"/>
    <x v="1"/>
    <x v="0"/>
    <s v="Order assembled"/>
    <x v="0"/>
    <x v="0"/>
    <x v="0"/>
    <n v="146"/>
    <n v="208.78"/>
  </r>
  <r>
    <x v="2"/>
    <x v="4"/>
    <s v="Apr"/>
    <x v="1"/>
    <x v="0"/>
    <s v="Order assembled"/>
    <x v="0"/>
    <x v="0"/>
    <x v="0"/>
    <n v="368"/>
    <n v="526.24"/>
  </r>
  <r>
    <x v="0"/>
    <x v="4"/>
    <s v="Apr"/>
    <x v="1"/>
    <x v="0"/>
    <s v="Order assembled"/>
    <x v="0"/>
    <x v="0"/>
    <x v="0"/>
    <n v="148"/>
    <n v="526.24"/>
  </r>
  <r>
    <x v="3"/>
    <x v="4"/>
    <s v="Apr"/>
    <x v="1"/>
    <x v="0"/>
    <s v="Order assembled"/>
    <x v="0"/>
    <x v="0"/>
    <x v="0"/>
    <n v="364"/>
    <n v="526.24"/>
  </r>
  <r>
    <x v="3"/>
    <x v="4"/>
    <s v="Apr"/>
    <x v="1"/>
    <x v="0"/>
    <s v="Order assembled"/>
    <x v="0"/>
    <x v="0"/>
    <x v="0"/>
    <n v="366"/>
    <n v="523.38"/>
  </r>
  <r>
    <x v="3"/>
    <x v="4"/>
    <s v="Apr"/>
    <x v="1"/>
    <x v="0"/>
    <s v="Order assembled"/>
    <x v="0"/>
    <x v="0"/>
    <x v="0"/>
    <n v="147"/>
    <n v="210.21"/>
  </r>
  <r>
    <x v="3"/>
    <x v="4"/>
    <s v="Apr"/>
    <x v="1"/>
    <x v="0"/>
    <s v="Order assembled"/>
    <x v="0"/>
    <x v="0"/>
    <x v="0"/>
    <n v="760"/>
    <n v="1086.8"/>
  </r>
  <r>
    <x v="0"/>
    <x v="4"/>
    <s v="Apr"/>
    <x v="1"/>
    <x v="0"/>
    <s v="Order assembled"/>
    <x v="0"/>
    <x v="0"/>
    <x v="0"/>
    <n v="846"/>
    <n v="1209.78"/>
  </r>
  <r>
    <x v="2"/>
    <x v="4"/>
    <s v="Apr"/>
    <x v="1"/>
    <x v="0"/>
    <s v="Order assembled"/>
    <x v="0"/>
    <x v="0"/>
    <x v="0"/>
    <n v="149"/>
    <n v="213.07"/>
  </r>
  <r>
    <x v="1"/>
    <x v="4"/>
    <s v="Apr"/>
    <x v="1"/>
    <x v="0"/>
    <s v="Order assembled"/>
    <x v="0"/>
    <x v="0"/>
    <x v="0"/>
    <n v="365"/>
    <n v="521.95000000000005"/>
  </r>
  <r>
    <x v="0"/>
    <x v="4"/>
    <s v="Aug"/>
    <x v="1"/>
    <x v="0"/>
    <s v="Order assembled"/>
    <x v="0"/>
    <x v="0"/>
    <x v="0"/>
    <n v="128"/>
    <n v="183.04"/>
  </r>
  <r>
    <x v="0"/>
    <x v="4"/>
    <s v="Aug"/>
    <x v="1"/>
    <x v="0"/>
    <s v="Order assembled"/>
    <x v="0"/>
    <x v="0"/>
    <x v="0"/>
    <n v="344"/>
    <n v="491.91999999999996"/>
  </r>
  <r>
    <x v="0"/>
    <x v="4"/>
    <s v="Aug"/>
    <x v="1"/>
    <x v="0"/>
    <s v="Order assembled"/>
    <x v="0"/>
    <x v="0"/>
    <x v="0"/>
    <n v="370"/>
    <n v="526.24"/>
  </r>
  <r>
    <x v="0"/>
    <x v="4"/>
    <s v="Aug"/>
    <x v="1"/>
    <x v="0"/>
    <s v="Order assembled"/>
    <x v="0"/>
    <x v="0"/>
    <x v="0"/>
    <n v="346"/>
    <n v="526.24"/>
  </r>
  <r>
    <x v="1"/>
    <x v="4"/>
    <s v="Aug"/>
    <x v="1"/>
    <x v="0"/>
    <s v="Order assembled"/>
    <x v="0"/>
    <x v="0"/>
    <x v="0"/>
    <n v="982"/>
    <n v="1404.26"/>
  </r>
  <r>
    <x v="0"/>
    <x v="4"/>
    <s v="Aug"/>
    <x v="1"/>
    <x v="0"/>
    <s v="Order assembled"/>
    <x v="0"/>
    <x v="0"/>
    <x v="0"/>
    <n v="342"/>
    <n v="489.06"/>
  </r>
  <r>
    <x v="0"/>
    <x v="4"/>
    <s v="Aug"/>
    <x v="1"/>
    <x v="0"/>
    <s v="Order assembled"/>
    <x v="0"/>
    <x v="0"/>
    <x v="0"/>
    <n v="369"/>
    <n v="527.66999999999996"/>
  </r>
  <r>
    <x v="1"/>
    <x v="4"/>
    <s v="Aug"/>
    <x v="1"/>
    <x v="0"/>
    <s v="Order assembled"/>
    <x v="0"/>
    <x v="0"/>
    <x v="0"/>
    <n v="345"/>
    <n v="493.35"/>
  </r>
  <r>
    <x v="0"/>
    <x v="4"/>
    <s v="Aug"/>
    <x v="1"/>
    <x v="0"/>
    <s v="Order assembled"/>
    <x v="0"/>
    <x v="0"/>
    <x v="0"/>
    <n v="763"/>
    <n v="1091.0899999999999"/>
  </r>
  <r>
    <x v="0"/>
    <x v="4"/>
    <s v="Aug"/>
    <x v="1"/>
    <x v="0"/>
    <s v="Order assembled"/>
    <x v="0"/>
    <x v="0"/>
    <x v="0"/>
    <n v="850"/>
    <n v="1215.5"/>
  </r>
  <r>
    <x v="0"/>
    <x v="4"/>
    <s v="Aug"/>
    <x v="1"/>
    <x v="0"/>
    <s v="Order assembled"/>
    <x v="0"/>
    <x v="0"/>
    <x v="0"/>
    <n v="371"/>
    <n v="530.53"/>
  </r>
  <r>
    <x v="0"/>
    <x v="4"/>
    <s v="Aug"/>
    <x v="1"/>
    <x v="0"/>
    <s v="Order assembled"/>
    <x v="0"/>
    <x v="0"/>
    <x v="0"/>
    <n v="347"/>
    <n v="496.21000000000004"/>
  </r>
  <r>
    <x v="0"/>
    <x v="4"/>
    <s v="Dec"/>
    <x v="1"/>
    <x v="0"/>
    <s v="Order assembled"/>
    <x v="0"/>
    <x v="0"/>
    <x v="0"/>
    <n v="350"/>
    <n v="500.5"/>
  </r>
  <r>
    <x v="2"/>
    <x v="4"/>
    <s v="Dec"/>
    <x v="1"/>
    <x v="0"/>
    <s v="Order assembled"/>
    <x v="0"/>
    <x v="0"/>
    <x v="0"/>
    <n v="352"/>
    <n v="526.24"/>
  </r>
  <r>
    <x v="1"/>
    <x v="4"/>
    <s v="Dec"/>
    <x v="1"/>
    <x v="0"/>
    <s v="Order assembled"/>
    <x v="0"/>
    <x v="0"/>
    <x v="0"/>
    <n v="322"/>
    <n v="526.24"/>
  </r>
  <r>
    <x v="1"/>
    <x v="4"/>
    <s v="Dec"/>
    <x v="1"/>
    <x v="0"/>
    <s v="Order assembled"/>
    <x v="0"/>
    <x v="0"/>
    <x v="0"/>
    <n v="986"/>
    <n v="1409.98"/>
  </r>
  <r>
    <x v="0"/>
    <x v="4"/>
    <s v="Dec"/>
    <x v="1"/>
    <x v="0"/>
    <s v="Order assembled"/>
    <x v="0"/>
    <x v="0"/>
    <x v="0"/>
    <n v="324"/>
    <n v="463.32"/>
  </r>
  <r>
    <x v="0"/>
    <x v="4"/>
    <s v="Dec"/>
    <x v="1"/>
    <x v="0"/>
    <s v="Order assembled"/>
    <x v="0"/>
    <x v="0"/>
    <x v="0"/>
    <n v="351"/>
    <n v="501.93"/>
  </r>
  <r>
    <x v="1"/>
    <x v="4"/>
    <s v="Dec"/>
    <x v="1"/>
    <x v="0"/>
    <s v="Order assembled"/>
    <x v="0"/>
    <x v="0"/>
    <x v="0"/>
    <n v="321"/>
    <n v="459.03"/>
  </r>
  <r>
    <x v="1"/>
    <x v="4"/>
    <s v="Dec"/>
    <x v="1"/>
    <x v="0"/>
    <s v="Order assembled"/>
    <x v="0"/>
    <x v="0"/>
    <x v="0"/>
    <n v="767"/>
    <n v="1096.81"/>
  </r>
  <r>
    <x v="2"/>
    <x v="4"/>
    <s v="Dec"/>
    <x v="1"/>
    <x v="0"/>
    <s v="Order assembled"/>
    <x v="0"/>
    <x v="0"/>
    <x v="0"/>
    <n v="853"/>
    <n v="1219.79"/>
  </r>
  <r>
    <x v="0"/>
    <x v="4"/>
    <s v="Dec"/>
    <x v="1"/>
    <x v="0"/>
    <s v="Order assembled"/>
    <x v="0"/>
    <x v="0"/>
    <x v="0"/>
    <n v="323"/>
    <n v="461.89"/>
  </r>
  <r>
    <x v="2"/>
    <x v="4"/>
    <s v="Feb"/>
    <x v="1"/>
    <x v="0"/>
    <s v="Order assembled"/>
    <x v="0"/>
    <x v="0"/>
    <x v="0"/>
    <n v="158"/>
    <n v="225.94"/>
  </r>
  <r>
    <x v="0"/>
    <x v="4"/>
    <s v="Feb"/>
    <x v="1"/>
    <x v="0"/>
    <s v="Order assembled"/>
    <x v="0"/>
    <x v="0"/>
    <x v="0"/>
    <n v="128"/>
    <n v="183.04"/>
  </r>
  <r>
    <x v="2"/>
    <x v="4"/>
    <s v="Feb"/>
    <x v="1"/>
    <x v="0"/>
    <s v="Order assembled"/>
    <x v="0"/>
    <x v="0"/>
    <x v="0"/>
    <n v="160"/>
    <n v="526.24"/>
  </r>
  <r>
    <x v="1"/>
    <x v="4"/>
    <s v="Feb"/>
    <x v="1"/>
    <x v="0"/>
    <s v="Order assembled"/>
    <x v="0"/>
    <x v="0"/>
    <x v="0"/>
    <n v="130"/>
    <n v="526.24"/>
  </r>
  <r>
    <x v="1"/>
    <x v="4"/>
    <s v="Feb"/>
    <x v="1"/>
    <x v="0"/>
    <s v="Order assembled"/>
    <x v="0"/>
    <x v="0"/>
    <x v="0"/>
    <n v="977"/>
    <n v="1397.1100000000001"/>
  </r>
  <r>
    <x v="0"/>
    <x v="4"/>
    <s v="Feb"/>
    <x v="1"/>
    <x v="0"/>
    <s v="Order assembled"/>
    <x v="0"/>
    <x v="0"/>
    <x v="0"/>
    <n v="132"/>
    <n v="188.76"/>
  </r>
  <r>
    <x v="0"/>
    <x v="4"/>
    <s v="Feb"/>
    <x v="1"/>
    <x v="0"/>
    <s v="Order assembled"/>
    <x v="0"/>
    <x v="0"/>
    <x v="0"/>
    <n v="159"/>
    <n v="227.37"/>
  </r>
  <r>
    <x v="1"/>
    <x v="4"/>
    <s v="Feb"/>
    <x v="1"/>
    <x v="0"/>
    <s v="Order assembled"/>
    <x v="0"/>
    <x v="0"/>
    <x v="0"/>
    <n v="129"/>
    <n v="184.47"/>
  </r>
  <r>
    <x v="1"/>
    <x v="4"/>
    <s v="Feb"/>
    <x v="1"/>
    <x v="0"/>
    <s v="Order assembled"/>
    <x v="0"/>
    <x v="0"/>
    <x v="0"/>
    <n v="758"/>
    <n v="1083.94"/>
  </r>
  <r>
    <x v="2"/>
    <x v="4"/>
    <s v="Feb"/>
    <x v="1"/>
    <x v="0"/>
    <s v="Order assembled"/>
    <x v="0"/>
    <x v="0"/>
    <x v="0"/>
    <n v="844"/>
    <n v="1206.92"/>
  </r>
  <r>
    <x v="0"/>
    <x v="4"/>
    <s v="Feb"/>
    <x v="1"/>
    <x v="0"/>
    <s v="Order assembled"/>
    <x v="0"/>
    <x v="0"/>
    <x v="0"/>
    <n v="155"/>
    <n v="221.65"/>
  </r>
  <r>
    <x v="2"/>
    <x v="4"/>
    <s v="Feb"/>
    <x v="1"/>
    <x v="0"/>
    <s v="Order assembled"/>
    <x v="0"/>
    <x v="0"/>
    <x v="0"/>
    <n v="131"/>
    <n v="187.32999999999998"/>
  </r>
  <r>
    <x v="0"/>
    <x v="4"/>
    <s v="Jan"/>
    <x v="1"/>
    <x v="0"/>
    <s v="Order assembled"/>
    <x v="0"/>
    <x v="0"/>
    <x v="0"/>
    <n v="164"/>
    <n v="234.51999999999998"/>
  </r>
  <r>
    <x v="3"/>
    <x v="4"/>
    <s v="Jan"/>
    <x v="1"/>
    <x v="0"/>
    <s v="Order assembled"/>
    <x v="0"/>
    <x v="0"/>
    <x v="0"/>
    <n v="134"/>
    <n v="191.62"/>
  </r>
  <r>
    <x v="1"/>
    <x v="4"/>
    <s v="Jan"/>
    <x v="1"/>
    <x v="0"/>
    <s v="Order assembled"/>
    <x v="0"/>
    <x v="0"/>
    <x v="0"/>
    <n v="136"/>
    <n v="526.24"/>
  </r>
  <r>
    <x v="1"/>
    <x v="4"/>
    <s v="Jan"/>
    <x v="1"/>
    <x v="0"/>
    <s v="Order assembled"/>
    <x v="0"/>
    <x v="0"/>
    <x v="0"/>
    <n v="976"/>
    <n v="1395.68"/>
  </r>
  <r>
    <x v="1"/>
    <x v="4"/>
    <s v="Jan"/>
    <x v="1"/>
    <x v="0"/>
    <s v="Order assembled"/>
    <x v="0"/>
    <x v="0"/>
    <x v="0"/>
    <n v="138"/>
    <n v="197.34"/>
  </r>
  <r>
    <x v="1"/>
    <x v="4"/>
    <s v="Jan"/>
    <x v="1"/>
    <x v="0"/>
    <s v="Order assembled"/>
    <x v="0"/>
    <x v="0"/>
    <x v="0"/>
    <n v="165"/>
    <n v="235.95"/>
  </r>
  <r>
    <x v="1"/>
    <x v="4"/>
    <s v="Jan"/>
    <x v="1"/>
    <x v="0"/>
    <s v="Order assembled"/>
    <x v="0"/>
    <x v="0"/>
    <x v="0"/>
    <n v="135"/>
    <n v="193.05"/>
  </r>
  <r>
    <x v="1"/>
    <x v="4"/>
    <s v="Jan"/>
    <x v="1"/>
    <x v="0"/>
    <s v="Order assembled"/>
    <x v="0"/>
    <x v="0"/>
    <x v="0"/>
    <n v="757"/>
    <n v="1082.51"/>
  </r>
  <r>
    <x v="3"/>
    <x v="4"/>
    <s v="Jan"/>
    <x v="1"/>
    <x v="0"/>
    <s v="Order assembled"/>
    <x v="0"/>
    <x v="0"/>
    <x v="0"/>
    <n v="161"/>
    <n v="230.23000000000002"/>
  </r>
  <r>
    <x v="0"/>
    <x v="4"/>
    <s v="Jan"/>
    <x v="1"/>
    <x v="0"/>
    <s v="Order assembled"/>
    <x v="0"/>
    <x v="0"/>
    <x v="0"/>
    <n v="137"/>
    <n v="195.91"/>
  </r>
  <r>
    <x v="1"/>
    <x v="4"/>
    <s v="Jul"/>
    <x v="1"/>
    <x v="0"/>
    <s v="Order assembled"/>
    <x v="0"/>
    <x v="0"/>
    <x v="0"/>
    <n v="350"/>
    <n v="500.5"/>
  </r>
  <r>
    <x v="0"/>
    <x v="4"/>
    <s v="Jul"/>
    <x v="1"/>
    <x v="0"/>
    <s v="Order assembled"/>
    <x v="0"/>
    <x v="0"/>
    <x v="0"/>
    <n v="130"/>
    <n v="526.24"/>
  </r>
  <r>
    <x v="1"/>
    <x v="4"/>
    <s v="Jul"/>
    <x v="1"/>
    <x v="0"/>
    <s v="Order assembled"/>
    <x v="0"/>
    <x v="0"/>
    <x v="0"/>
    <n v="352"/>
    <n v="526.24"/>
  </r>
  <r>
    <x v="2"/>
    <x v="4"/>
    <s v="Jul"/>
    <x v="1"/>
    <x v="0"/>
    <s v="Order assembled"/>
    <x v="0"/>
    <x v="0"/>
    <x v="0"/>
    <n v="981"/>
    <n v="1402.83"/>
  </r>
  <r>
    <x v="1"/>
    <x v="4"/>
    <s v="Jul"/>
    <x v="1"/>
    <x v="0"/>
    <s v="Order assembled"/>
    <x v="0"/>
    <x v="0"/>
    <x v="0"/>
    <n v="348"/>
    <n v="497.64"/>
  </r>
  <r>
    <x v="1"/>
    <x v="4"/>
    <s v="Jul"/>
    <x v="1"/>
    <x v="0"/>
    <s v="Order assembled"/>
    <x v="0"/>
    <x v="0"/>
    <x v="0"/>
    <n v="129"/>
    <n v="184.47"/>
  </r>
  <r>
    <x v="2"/>
    <x v="4"/>
    <s v="Jul"/>
    <x v="1"/>
    <x v="0"/>
    <s v="Order assembled"/>
    <x v="0"/>
    <x v="0"/>
    <x v="0"/>
    <n v="351"/>
    <n v="501.93"/>
  </r>
  <r>
    <x v="1"/>
    <x v="4"/>
    <s v="Jul"/>
    <x v="1"/>
    <x v="0"/>
    <s v="Order assembled"/>
    <x v="0"/>
    <x v="0"/>
    <x v="0"/>
    <n v="762"/>
    <n v="1089.6599999999999"/>
  </r>
  <r>
    <x v="0"/>
    <x v="4"/>
    <s v="Jul"/>
    <x v="1"/>
    <x v="0"/>
    <s v="Order assembled"/>
    <x v="0"/>
    <x v="0"/>
    <x v="0"/>
    <n v="849"/>
    <n v="1214.07"/>
  </r>
  <r>
    <x v="1"/>
    <x v="4"/>
    <s v="Jul"/>
    <x v="1"/>
    <x v="0"/>
    <s v="Order assembled"/>
    <x v="0"/>
    <x v="0"/>
    <x v="0"/>
    <n v="131"/>
    <n v="187.32999999999998"/>
  </r>
  <r>
    <x v="2"/>
    <x v="4"/>
    <s v="Jun"/>
    <x v="1"/>
    <x v="0"/>
    <s v="Order assembled"/>
    <x v="0"/>
    <x v="0"/>
    <x v="0"/>
    <n v="134"/>
    <n v="191.62"/>
  </r>
  <r>
    <x v="2"/>
    <x v="4"/>
    <s v="Jun"/>
    <x v="1"/>
    <x v="0"/>
    <s v="Order assembled"/>
    <x v="0"/>
    <x v="0"/>
    <x v="0"/>
    <n v="356"/>
    <n v="509.08"/>
  </r>
  <r>
    <x v="2"/>
    <x v="4"/>
    <s v="Jun"/>
    <x v="1"/>
    <x v="0"/>
    <s v="Order assembled"/>
    <x v="0"/>
    <x v="0"/>
    <x v="0"/>
    <n v="136"/>
    <n v="526.24"/>
  </r>
  <r>
    <x v="2"/>
    <x v="4"/>
    <s v="Jun"/>
    <x v="1"/>
    <x v="0"/>
    <s v="Order assembled"/>
    <x v="0"/>
    <x v="0"/>
    <x v="0"/>
    <n v="980"/>
    <n v="1401.4"/>
  </r>
  <r>
    <x v="1"/>
    <x v="4"/>
    <s v="Jun"/>
    <x v="1"/>
    <x v="0"/>
    <s v="Order assembled"/>
    <x v="0"/>
    <x v="0"/>
    <x v="0"/>
    <n v="354"/>
    <n v="506.22"/>
  </r>
  <r>
    <x v="1"/>
    <x v="4"/>
    <s v="Jun"/>
    <x v="1"/>
    <x v="0"/>
    <s v="Order assembled"/>
    <x v="0"/>
    <x v="0"/>
    <x v="0"/>
    <n v="135"/>
    <n v="193.05"/>
  </r>
  <r>
    <x v="2"/>
    <x v="4"/>
    <s v="Jun"/>
    <x v="1"/>
    <x v="0"/>
    <s v="Order assembled"/>
    <x v="0"/>
    <x v="0"/>
    <x v="0"/>
    <n v="357"/>
    <n v="510.51"/>
  </r>
  <r>
    <x v="2"/>
    <x v="4"/>
    <s v="Jun"/>
    <x v="1"/>
    <x v="0"/>
    <s v="Order assembled"/>
    <x v="0"/>
    <x v="0"/>
    <x v="0"/>
    <n v="848"/>
    <n v="1212.6399999999999"/>
  </r>
  <r>
    <x v="2"/>
    <x v="4"/>
    <s v="Jun"/>
    <x v="1"/>
    <x v="0"/>
    <s v="Order assembled"/>
    <x v="0"/>
    <x v="0"/>
    <x v="0"/>
    <n v="137"/>
    <n v="195.91"/>
  </r>
  <r>
    <x v="2"/>
    <x v="4"/>
    <s v="Jun"/>
    <x v="1"/>
    <x v="0"/>
    <s v="Order assembled"/>
    <x v="0"/>
    <x v="0"/>
    <x v="0"/>
    <n v="353"/>
    <n v="504.78999999999996"/>
  </r>
  <r>
    <x v="1"/>
    <x v="4"/>
    <s v="Mar"/>
    <x v="1"/>
    <x v="0"/>
    <s v="Order assembled"/>
    <x v="0"/>
    <x v="0"/>
    <x v="0"/>
    <n v="152"/>
    <n v="217.36"/>
  </r>
  <r>
    <x v="1"/>
    <x v="4"/>
    <s v="Mar"/>
    <x v="1"/>
    <x v="0"/>
    <s v="Order assembled"/>
    <x v="0"/>
    <x v="0"/>
    <x v="0"/>
    <n v="154"/>
    <n v="526.24"/>
  </r>
  <r>
    <x v="1"/>
    <x v="4"/>
    <s v="Mar"/>
    <x v="1"/>
    <x v="0"/>
    <s v="Order assembled"/>
    <x v="0"/>
    <x v="0"/>
    <x v="0"/>
    <n v="370"/>
    <n v="526.24"/>
  </r>
  <r>
    <x v="1"/>
    <x v="4"/>
    <s v="Mar"/>
    <x v="1"/>
    <x v="0"/>
    <s v="Order assembled"/>
    <x v="0"/>
    <x v="0"/>
    <x v="0"/>
    <n v="978"/>
    <n v="1398.54"/>
  </r>
  <r>
    <x v="0"/>
    <x v="4"/>
    <s v="Mar"/>
    <x v="1"/>
    <x v="0"/>
    <s v="Order assembled"/>
    <x v="0"/>
    <x v="0"/>
    <x v="0"/>
    <n v="372"/>
    <n v="531.96"/>
  </r>
  <r>
    <x v="0"/>
    <x v="4"/>
    <s v="Mar"/>
    <x v="1"/>
    <x v="0"/>
    <s v="Order assembled"/>
    <x v="0"/>
    <x v="0"/>
    <x v="0"/>
    <n v="153"/>
    <n v="218.79"/>
  </r>
  <r>
    <x v="1"/>
    <x v="4"/>
    <s v="Mar"/>
    <x v="1"/>
    <x v="0"/>
    <s v="Order assembled"/>
    <x v="0"/>
    <x v="0"/>
    <x v="0"/>
    <n v="369"/>
    <n v="527.66999999999996"/>
  </r>
  <r>
    <x v="1"/>
    <x v="4"/>
    <s v="Mar"/>
    <x v="1"/>
    <x v="0"/>
    <s v="Order assembled"/>
    <x v="0"/>
    <x v="0"/>
    <x v="0"/>
    <n v="759"/>
    <n v="1085.3699999999999"/>
  </r>
  <r>
    <x v="1"/>
    <x v="4"/>
    <s v="Mar"/>
    <x v="1"/>
    <x v="0"/>
    <s v="Order assembled"/>
    <x v="0"/>
    <x v="0"/>
    <x v="0"/>
    <n v="845"/>
    <n v="1208.3499999999999"/>
  </r>
  <r>
    <x v="1"/>
    <x v="4"/>
    <s v="Mar"/>
    <x v="1"/>
    <x v="0"/>
    <s v="Order assembled"/>
    <x v="0"/>
    <x v="0"/>
    <x v="0"/>
    <n v="371"/>
    <n v="530.53"/>
  </r>
  <r>
    <x v="2"/>
    <x v="4"/>
    <s v="May"/>
    <x v="1"/>
    <x v="0"/>
    <s v="Order assembled"/>
    <x v="0"/>
    <x v="0"/>
    <x v="0"/>
    <n v="140"/>
    <n v="200.2"/>
  </r>
  <r>
    <x v="0"/>
    <x v="4"/>
    <s v="May"/>
    <x v="1"/>
    <x v="0"/>
    <s v="Order assembled"/>
    <x v="0"/>
    <x v="0"/>
    <x v="0"/>
    <n v="362"/>
    <n v="517.66"/>
  </r>
  <r>
    <x v="2"/>
    <x v="4"/>
    <s v="May"/>
    <x v="1"/>
    <x v="0"/>
    <s v="Order assembled"/>
    <x v="0"/>
    <x v="0"/>
    <x v="0"/>
    <n v="142"/>
    <n v="526.24"/>
  </r>
  <r>
    <x v="0"/>
    <x v="4"/>
    <s v="May"/>
    <x v="1"/>
    <x v="0"/>
    <s v="Order assembled"/>
    <x v="0"/>
    <x v="0"/>
    <x v="0"/>
    <n v="358"/>
    <n v="526.24"/>
  </r>
  <r>
    <x v="1"/>
    <x v="4"/>
    <s v="May"/>
    <x v="1"/>
    <x v="0"/>
    <s v="Order assembled"/>
    <x v="0"/>
    <x v="0"/>
    <x v="0"/>
    <n v="979"/>
    <n v="1399.97"/>
  </r>
  <r>
    <x v="2"/>
    <x v="4"/>
    <s v="May"/>
    <x v="1"/>
    <x v="0"/>
    <s v="Order assembled"/>
    <x v="0"/>
    <x v="0"/>
    <x v="0"/>
    <n v="360"/>
    <n v="514.79999999999995"/>
  </r>
  <r>
    <x v="2"/>
    <x v="4"/>
    <s v="May"/>
    <x v="1"/>
    <x v="0"/>
    <s v="Order assembled"/>
    <x v="0"/>
    <x v="0"/>
    <x v="0"/>
    <n v="141"/>
    <n v="201.63"/>
  </r>
  <r>
    <x v="1"/>
    <x v="4"/>
    <s v="May"/>
    <x v="1"/>
    <x v="0"/>
    <s v="Order assembled"/>
    <x v="0"/>
    <x v="0"/>
    <x v="0"/>
    <n v="363"/>
    <n v="519.09"/>
  </r>
  <r>
    <x v="0"/>
    <x v="4"/>
    <s v="May"/>
    <x v="1"/>
    <x v="0"/>
    <s v="Order assembled"/>
    <x v="0"/>
    <x v="0"/>
    <x v="0"/>
    <n v="761"/>
    <n v="1088.23"/>
  </r>
  <r>
    <x v="2"/>
    <x v="4"/>
    <s v="May"/>
    <x v="1"/>
    <x v="0"/>
    <s v="Order assembled"/>
    <x v="0"/>
    <x v="0"/>
    <x v="0"/>
    <n v="847"/>
    <n v="1211.21"/>
  </r>
  <r>
    <x v="0"/>
    <x v="4"/>
    <s v="May"/>
    <x v="1"/>
    <x v="0"/>
    <s v="Order assembled"/>
    <x v="0"/>
    <x v="0"/>
    <x v="0"/>
    <n v="143"/>
    <n v="204.49"/>
  </r>
  <r>
    <x v="2"/>
    <x v="4"/>
    <s v="May"/>
    <x v="1"/>
    <x v="0"/>
    <s v="Order assembled"/>
    <x v="0"/>
    <x v="0"/>
    <x v="0"/>
    <n v="359"/>
    <n v="513.37"/>
  </r>
  <r>
    <x v="0"/>
    <x v="4"/>
    <s v="Nov"/>
    <x v="1"/>
    <x v="0"/>
    <s v="Order assembled"/>
    <x v="0"/>
    <x v="0"/>
    <x v="0"/>
    <n v="356"/>
    <n v="509.08"/>
  </r>
  <r>
    <x v="0"/>
    <x v="4"/>
    <s v="Nov"/>
    <x v="1"/>
    <x v="0"/>
    <s v="Order assembled"/>
    <x v="0"/>
    <x v="0"/>
    <x v="0"/>
    <n v="326"/>
    <n v="466.18"/>
  </r>
  <r>
    <x v="2"/>
    <x v="4"/>
    <s v="Nov"/>
    <x v="1"/>
    <x v="0"/>
    <s v="Order assembled"/>
    <x v="0"/>
    <x v="0"/>
    <x v="0"/>
    <n v="358"/>
    <n v="526.24"/>
  </r>
  <r>
    <x v="2"/>
    <x v="4"/>
    <s v="Nov"/>
    <x v="1"/>
    <x v="0"/>
    <s v="Order assembled"/>
    <x v="0"/>
    <x v="0"/>
    <x v="0"/>
    <n v="328"/>
    <n v="526.24"/>
  </r>
  <r>
    <x v="1"/>
    <x v="4"/>
    <s v="Nov"/>
    <x v="1"/>
    <x v="0"/>
    <s v="Order assembled"/>
    <x v="0"/>
    <x v="0"/>
    <x v="0"/>
    <n v="985"/>
    <n v="1408.55"/>
  </r>
  <r>
    <x v="0"/>
    <x v="4"/>
    <s v="Nov"/>
    <x v="1"/>
    <x v="0"/>
    <s v="Order assembled"/>
    <x v="0"/>
    <x v="0"/>
    <x v="0"/>
    <n v="330"/>
    <n v="471.9"/>
  </r>
  <r>
    <x v="0"/>
    <x v="4"/>
    <s v="Nov"/>
    <x v="1"/>
    <x v="0"/>
    <s v="Order assembled"/>
    <x v="0"/>
    <x v="0"/>
    <x v="0"/>
    <n v="357"/>
    <n v="510.51"/>
  </r>
  <r>
    <x v="1"/>
    <x v="4"/>
    <s v="Nov"/>
    <x v="1"/>
    <x v="0"/>
    <s v="Order assembled"/>
    <x v="0"/>
    <x v="0"/>
    <x v="0"/>
    <n v="327"/>
    <n v="467.61"/>
  </r>
  <r>
    <x v="2"/>
    <x v="4"/>
    <s v="Nov"/>
    <x v="1"/>
    <x v="0"/>
    <s v="Order assembled"/>
    <x v="0"/>
    <x v="0"/>
    <x v="0"/>
    <n v="766"/>
    <n v="1095.3800000000001"/>
  </r>
  <r>
    <x v="2"/>
    <x v="4"/>
    <s v="Nov"/>
    <x v="1"/>
    <x v="0"/>
    <s v="Order assembled"/>
    <x v="0"/>
    <x v="0"/>
    <x v="0"/>
    <n v="852"/>
    <n v="1218.3600000000001"/>
  </r>
  <r>
    <x v="0"/>
    <x v="4"/>
    <s v="Nov"/>
    <x v="1"/>
    <x v="0"/>
    <s v="Order assembled"/>
    <x v="0"/>
    <x v="0"/>
    <x v="0"/>
    <n v="353"/>
    <n v="504.78999999999996"/>
  </r>
  <r>
    <x v="0"/>
    <x v="4"/>
    <s v="Nov"/>
    <x v="1"/>
    <x v="0"/>
    <s v="Order assembled"/>
    <x v="0"/>
    <x v="0"/>
    <x v="0"/>
    <n v="329"/>
    <n v="470.47"/>
  </r>
  <r>
    <x v="0"/>
    <x v="4"/>
    <s v="Oct"/>
    <x v="1"/>
    <x v="0"/>
    <s v="Order assembled"/>
    <x v="0"/>
    <x v="0"/>
    <x v="0"/>
    <n v="362"/>
    <n v="517.66"/>
  </r>
  <r>
    <x v="1"/>
    <x v="4"/>
    <s v="Oct"/>
    <x v="1"/>
    <x v="0"/>
    <s v="Order assembled"/>
    <x v="0"/>
    <x v="0"/>
    <x v="0"/>
    <n v="332"/>
    <n v="474.76"/>
  </r>
  <r>
    <x v="1"/>
    <x v="4"/>
    <s v="Oct"/>
    <x v="1"/>
    <x v="0"/>
    <s v="Order assembled"/>
    <x v="0"/>
    <x v="0"/>
    <x v="0"/>
    <n v="334"/>
    <n v="526.24"/>
  </r>
  <r>
    <x v="3"/>
    <x v="4"/>
    <s v="Oct"/>
    <x v="1"/>
    <x v="0"/>
    <s v="Order assembled"/>
    <x v="0"/>
    <x v="0"/>
    <x v="0"/>
    <n v="984"/>
    <n v="1407.12"/>
  </r>
  <r>
    <x v="2"/>
    <x v="4"/>
    <s v="Oct"/>
    <x v="1"/>
    <x v="0"/>
    <s v="Order assembled"/>
    <x v="0"/>
    <x v="0"/>
    <x v="0"/>
    <n v="336"/>
    <n v="480.48"/>
  </r>
  <r>
    <x v="2"/>
    <x v="4"/>
    <s v="Oct"/>
    <x v="1"/>
    <x v="0"/>
    <s v="Order assembled"/>
    <x v="0"/>
    <x v="0"/>
    <x v="0"/>
    <n v="363"/>
    <n v="519.09"/>
  </r>
  <r>
    <x v="3"/>
    <x v="4"/>
    <s v="Oct"/>
    <x v="1"/>
    <x v="0"/>
    <s v="Order assembled"/>
    <x v="0"/>
    <x v="0"/>
    <x v="0"/>
    <n v="333"/>
    <n v="476.19"/>
  </r>
  <r>
    <x v="1"/>
    <x v="4"/>
    <s v="Oct"/>
    <x v="1"/>
    <x v="0"/>
    <s v="Order assembled"/>
    <x v="0"/>
    <x v="0"/>
    <x v="0"/>
    <n v="765"/>
    <n v="1093.95"/>
  </r>
  <r>
    <x v="1"/>
    <x v="4"/>
    <s v="Oct"/>
    <x v="1"/>
    <x v="0"/>
    <s v="Order assembled"/>
    <x v="0"/>
    <x v="0"/>
    <x v="0"/>
    <n v="359"/>
    <n v="513.37"/>
  </r>
  <r>
    <x v="0"/>
    <x v="4"/>
    <s v="Oct"/>
    <x v="1"/>
    <x v="0"/>
    <s v="Order assembled"/>
    <x v="0"/>
    <x v="0"/>
    <x v="0"/>
    <n v="335"/>
    <n v="479.05"/>
  </r>
  <r>
    <x v="0"/>
    <x v="4"/>
    <s v="Sep"/>
    <x v="1"/>
    <x v="0"/>
    <s v="Order assembled"/>
    <x v="0"/>
    <x v="0"/>
    <x v="0"/>
    <n v="368"/>
    <n v="526.24"/>
  </r>
  <r>
    <x v="1"/>
    <x v="4"/>
    <s v="Sep"/>
    <x v="1"/>
    <x v="0"/>
    <s v="Order assembled"/>
    <x v="0"/>
    <x v="0"/>
    <x v="0"/>
    <n v="338"/>
    <n v="483.34000000000003"/>
  </r>
  <r>
    <x v="2"/>
    <x v="4"/>
    <s v="Sep"/>
    <x v="1"/>
    <x v="0"/>
    <s v="Order assembled"/>
    <x v="0"/>
    <x v="0"/>
    <x v="0"/>
    <n v="364"/>
    <n v="526.24"/>
  </r>
  <r>
    <x v="0"/>
    <x v="4"/>
    <s v="Sep"/>
    <x v="1"/>
    <x v="0"/>
    <s v="Order assembled"/>
    <x v="0"/>
    <x v="0"/>
    <x v="0"/>
    <n v="340"/>
    <n v="526.24"/>
  </r>
  <r>
    <x v="0"/>
    <x v="4"/>
    <s v="Sep"/>
    <x v="1"/>
    <x v="0"/>
    <s v="Order assembled"/>
    <x v="0"/>
    <x v="0"/>
    <x v="0"/>
    <n v="983"/>
    <n v="1405.69"/>
  </r>
  <r>
    <x v="0"/>
    <x v="4"/>
    <s v="Sep"/>
    <x v="1"/>
    <x v="0"/>
    <s v="Order assembled"/>
    <x v="0"/>
    <x v="0"/>
    <x v="0"/>
    <n v="339"/>
    <n v="484.77"/>
  </r>
  <r>
    <x v="0"/>
    <x v="4"/>
    <s v="Sep"/>
    <x v="1"/>
    <x v="0"/>
    <s v="Order assembled"/>
    <x v="0"/>
    <x v="0"/>
    <x v="0"/>
    <n v="764"/>
    <n v="1092.52"/>
  </r>
  <r>
    <x v="2"/>
    <x v="4"/>
    <s v="Sep"/>
    <x v="1"/>
    <x v="0"/>
    <s v="Order assembled"/>
    <x v="0"/>
    <x v="0"/>
    <x v="0"/>
    <n v="851"/>
    <n v="1216.93"/>
  </r>
  <r>
    <x v="1"/>
    <x v="4"/>
    <s v="Sep"/>
    <x v="1"/>
    <x v="0"/>
    <s v="Order assembled"/>
    <x v="0"/>
    <x v="0"/>
    <x v="0"/>
    <n v="365"/>
    <n v="521.95000000000005"/>
  </r>
  <r>
    <x v="0"/>
    <x v="4"/>
    <s v="Sep"/>
    <x v="1"/>
    <x v="0"/>
    <s v="Order assembled"/>
    <x v="0"/>
    <x v="0"/>
    <x v="0"/>
    <n v="341"/>
    <n v="487.63"/>
  </r>
  <r>
    <x v="0"/>
    <x v="4"/>
    <s v="Apr"/>
    <x v="1"/>
    <x v="1"/>
    <s v="Cancelld"/>
    <x v="1"/>
    <x v="1"/>
    <x v="2"/>
    <n v="224"/>
    <n v="320.32"/>
  </r>
  <r>
    <x v="0"/>
    <x v="4"/>
    <s v="Apr"/>
    <x v="1"/>
    <x v="1"/>
    <s v="Cancelld"/>
    <x v="1"/>
    <x v="1"/>
    <x v="2"/>
    <n v="226"/>
    <n v="323.18"/>
  </r>
  <r>
    <x v="1"/>
    <x v="4"/>
    <s v="Apr"/>
    <x v="1"/>
    <x v="1"/>
    <s v="Cancelld"/>
    <x v="1"/>
    <x v="1"/>
    <x v="2"/>
    <n v="196"/>
    <n v="280.27999999999997"/>
  </r>
  <r>
    <x v="1"/>
    <x v="4"/>
    <s v="Apr"/>
    <x v="1"/>
    <x v="1"/>
    <s v="Cancelld"/>
    <x v="1"/>
    <x v="1"/>
    <x v="2"/>
    <n v="802"/>
    <n v="1146.8600000000001"/>
  </r>
  <r>
    <x v="4"/>
    <x v="4"/>
    <s v="Apr"/>
    <x v="1"/>
    <x v="1"/>
    <s v="Cancelld"/>
    <x v="1"/>
    <x v="1"/>
    <x v="2"/>
    <n v="888"/>
    <n v="1269.8399999999999"/>
  </r>
  <r>
    <x v="4"/>
    <x v="4"/>
    <s v="Apr"/>
    <x v="1"/>
    <x v="1"/>
    <s v="Cancelld"/>
    <x v="1"/>
    <x v="1"/>
    <x v="2"/>
    <n v="841"/>
    <n v="526.24"/>
  </r>
  <r>
    <x v="1"/>
    <x v="4"/>
    <s v="Apr"/>
    <x v="1"/>
    <x v="1"/>
    <s v="Cancelld"/>
    <x v="1"/>
    <x v="1"/>
    <x v="2"/>
    <n v="195"/>
    <n v="278.85000000000002"/>
  </r>
  <r>
    <x v="1"/>
    <x v="4"/>
    <s v="Apr"/>
    <x v="1"/>
    <x v="1"/>
    <s v="Cancelld"/>
    <x v="1"/>
    <x v="1"/>
    <x v="2"/>
    <n v="223"/>
    <n v="318.89"/>
  </r>
  <r>
    <x v="0"/>
    <x v="4"/>
    <s v="Apr"/>
    <x v="1"/>
    <x v="1"/>
    <s v="Cancelld"/>
    <x v="1"/>
    <x v="1"/>
    <x v="2"/>
    <n v="199"/>
    <n v="284.57"/>
  </r>
  <r>
    <x v="0"/>
    <x v="4"/>
    <s v="Apr"/>
    <x v="1"/>
    <x v="1"/>
    <s v="Cancelld"/>
    <x v="1"/>
    <x v="1"/>
    <x v="2"/>
    <n v="197"/>
    <n v="281.70999999999998"/>
  </r>
  <r>
    <x v="1"/>
    <x v="4"/>
    <s v="Aug"/>
    <x v="1"/>
    <x v="1"/>
    <s v="Cancelld"/>
    <x v="1"/>
    <x v="1"/>
    <x v="2"/>
    <n v="176"/>
    <n v="251.68"/>
  </r>
  <r>
    <x v="0"/>
    <x v="4"/>
    <s v="Aug"/>
    <x v="1"/>
    <x v="1"/>
    <s v="Cancelld"/>
    <x v="1"/>
    <x v="1"/>
    <x v="2"/>
    <n v="202"/>
    <n v="288.86"/>
  </r>
  <r>
    <x v="1"/>
    <x v="4"/>
    <s v="Aug"/>
    <x v="1"/>
    <x v="1"/>
    <s v="Cancelld"/>
    <x v="1"/>
    <x v="1"/>
    <x v="2"/>
    <n v="178"/>
    <n v="254.54"/>
  </r>
  <r>
    <x v="2"/>
    <x v="4"/>
    <s v="Aug"/>
    <x v="1"/>
    <x v="1"/>
    <s v="Cancelld"/>
    <x v="1"/>
    <x v="1"/>
    <x v="2"/>
    <n v="805"/>
    <n v="1151.1500000000001"/>
  </r>
  <r>
    <x v="3"/>
    <x v="4"/>
    <s v="Aug"/>
    <x v="1"/>
    <x v="1"/>
    <s v="Cancelld"/>
    <x v="1"/>
    <x v="1"/>
    <x v="2"/>
    <n v="892"/>
    <n v="1275.56"/>
  </r>
  <r>
    <x v="3"/>
    <x v="4"/>
    <s v="Aug"/>
    <x v="1"/>
    <x v="1"/>
    <s v="Cancelld"/>
    <x v="1"/>
    <x v="1"/>
    <x v="2"/>
    <n v="845"/>
    <n v="526.24"/>
  </r>
  <r>
    <x v="2"/>
    <x v="4"/>
    <s v="Aug"/>
    <x v="1"/>
    <x v="1"/>
    <s v="Cancelld"/>
    <x v="1"/>
    <x v="1"/>
    <x v="2"/>
    <n v="177"/>
    <n v="253.11"/>
  </r>
  <r>
    <x v="1"/>
    <x v="4"/>
    <s v="Aug"/>
    <x v="1"/>
    <x v="1"/>
    <s v="Cancelld"/>
    <x v="1"/>
    <x v="1"/>
    <x v="2"/>
    <n v="205"/>
    <n v="293.14999999999998"/>
  </r>
  <r>
    <x v="0"/>
    <x v="4"/>
    <s v="Aug"/>
    <x v="1"/>
    <x v="1"/>
    <s v="Cancelld"/>
    <x v="1"/>
    <x v="1"/>
    <x v="2"/>
    <n v="175"/>
    <n v="250.25"/>
  </r>
  <r>
    <x v="1"/>
    <x v="4"/>
    <s v="Aug"/>
    <x v="1"/>
    <x v="1"/>
    <s v="Cancelld"/>
    <x v="1"/>
    <x v="1"/>
    <x v="2"/>
    <n v="814"/>
    <n v="1164.02"/>
  </r>
  <r>
    <x v="4"/>
    <x v="4"/>
    <s v="Dec"/>
    <x v="1"/>
    <x v="1"/>
    <s v="Cancelld"/>
    <x v="1"/>
    <x v="1"/>
    <x v="2"/>
    <n v="182"/>
    <n v="260.26"/>
  </r>
  <r>
    <x v="2"/>
    <x v="4"/>
    <s v="Dec"/>
    <x v="1"/>
    <x v="1"/>
    <s v="Cancelld"/>
    <x v="1"/>
    <x v="1"/>
    <x v="2"/>
    <n v="152"/>
    <n v="217.36"/>
  </r>
  <r>
    <x v="0"/>
    <x v="4"/>
    <s v="Dec"/>
    <x v="1"/>
    <x v="1"/>
    <s v="Cancelld"/>
    <x v="1"/>
    <x v="1"/>
    <x v="2"/>
    <n v="184"/>
    <n v="263.12"/>
  </r>
  <r>
    <x v="3"/>
    <x v="4"/>
    <s v="Dec"/>
    <x v="1"/>
    <x v="1"/>
    <s v="Cancelld"/>
    <x v="1"/>
    <x v="1"/>
    <x v="2"/>
    <n v="154"/>
    <n v="220.22"/>
  </r>
  <r>
    <x v="3"/>
    <x v="4"/>
    <s v="Dec"/>
    <x v="1"/>
    <x v="1"/>
    <s v="Cancelld"/>
    <x v="1"/>
    <x v="1"/>
    <x v="2"/>
    <n v="809"/>
    <n v="1156.8699999999999"/>
  </r>
  <r>
    <x v="1"/>
    <x v="4"/>
    <s v="Dec"/>
    <x v="1"/>
    <x v="1"/>
    <s v="Cancelld"/>
    <x v="1"/>
    <x v="1"/>
    <x v="2"/>
    <n v="895"/>
    <n v="1279.8499999999999"/>
  </r>
  <r>
    <x v="1"/>
    <x v="4"/>
    <s v="Dec"/>
    <x v="1"/>
    <x v="1"/>
    <s v="Cancelld"/>
    <x v="1"/>
    <x v="1"/>
    <x v="2"/>
    <n v="848"/>
    <n v="526.24"/>
  </r>
  <r>
    <x v="3"/>
    <x v="4"/>
    <s v="Dec"/>
    <x v="1"/>
    <x v="1"/>
    <s v="Cancelld"/>
    <x v="1"/>
    <x v="1"/>
    <x v="2"/>
    <n v="153"/>
    <n v="218.79"/>
  </r>
  <r>
    <x v="3"/>
    <x v="4"/>
    <s v="Dec"/>
    <x v="1"/>
    <x v="1"/>
    <s v="Cancelld"/>
    <x v="1"/>
    <x v="1"/>
    <x v="2"/>
    <n v="181"/>
    <n v="258.83"/>
  </r>
  <r>
    <x v="0"/>
    <x v="4"/>
    <s v="Dec"/>
    <x v="1"/>
    <x v="1"/>
    <s v="Cancelld"/>
    <x v="1"/>
    <x v="1"/>
    <x v="2"/>
    <n v="157"/>
    <n v="224.51"/>
  </r>
  <r>
    <x v="2"/>
    <x v="4"/>
    <s v="Dec"/>
    <x v="1"/>
    <x v="1"/>
    <s v="Cancelld"/>
    <x v="1"/>
    <x v="1"/>
    <x v="2"/>
    <n v="818"/>
    <n v="1169.74"/>
  </r>
  <r>
    <x v="4"/>
    <x v="4"/>
    <s v="Dec"/>
    <x v="1"/>
    <x v="1"/>
    <s v="Cancelld"/>
    <x v="1"/>
    <x v="1"/>
    <x v="2"/>
    <n v="155"/>
    <n v="221.65"/>
  </r>
  <r>
    <x v="0"/>
    <x v="4"/>
    <s v="Feb"/>
    <x v="1"/>
    <x v="1"/>
    <s v="Cancelld"/>
    <x v="1"/>
    <x v="1"/>
    <x v="2"/>
    <n v="236"/>
    <n v="337.48"/>
  </r>
  <r>
    <x v="0"/>
    <x v="4"/>
    <s v="Feb"/>
    <x v="1"/>
    <x v="1"/>
    <s v="Cancelld"/>
    <x v="1"/>
    <x v="1"/>
    <x v="2"/>
    <n v="206"/>
    <n v="294.58"/>
  </r>
  <r>
    <x v="3"/>
    <x v="4"/>
    <s v="Feb"/>
    <x v="1"/>
    <x v="1"/>
    <s v="Cancelld"/>
    <x v="1"/>
    <x v="1"/>
    <x v="2"/>
    <n v="208"/>
    <n v="297.44"/>
  </r>
  <r>
    <x v="1"/>
    <x v="4"/>
    <s v="Feb"/>
    <x v="1"/>
    <x v="1"/>
    <s v="Cancelld"/>
    <x v="1"/>
    <x v="1"/>
    <x v="2"/>
    <n v="800"/>
    <n v="1144"/>
  </r>
  <r>
    <x v="2"/>
    <x v="4"/>
    <s v="Feb"/>
    <x v="1"/>
    <x v="1"/>
    <s v="Cancelld"/>
    <x v="1"/>
    <x v="1"/>
    <x v="2"/>
    <n v="886"/>
    <n v="1266.98"/>
  </r>
  <r>
    <x v="2"/>
    <x v="4"/>
    <s v="Feb"/>
    <x v="1"/>
    <x v="1"/>
    <s v="Cancelld"/>
    <x v="1"/>
    <x v="1"/>
    <x v="2"/>
    <n v="839"/>
    <n v="526.24"/>
  </r>
  <r>
    <x v="1"/>
    <x v="4"/>
    <s v="Feb"/>
    <x v="1"/>
    <x v="1"/>
    <s v="Cancelld"/>
    <x v="1"/>
    <x v="1"/>
    <x v="2"/>
    <n v="207"/>
    <n v="296.01"/>
  </r>
  <r>
    <x v="3"/>
    <x v="4"/>
    <s v="Feb"/>
    <x v="1"/>
    <x v="1"/>
    <s v="Cancelld"/>
    <x v="1"/>
    <x v="1"/>
    <x v="2"/>
    <n v="235"/>
    <n v="336.05"/>
  </r>
  <r>
    <x v="0"/>
    <x v="4"/>
    <s v="Feb"/>
    <x v="1"/>
    <x v="1"/>
    <s v="Cancelld"/>
    <x v="1"/>
    <x v="1"/>
    <x v="2"/>
    <n v="809"/>
    <n v="1156.8699999999999"/>
  </r>
  <r>
    <x v="0"/>
    <x v="4"/>
    <s v="Feb"/>
    <x v="1"/>
    <x v="1"/>
    <s v="Cancelld"/>
    <x v="1"/>
    <x v="1"/>
    <x v="2"/>
    <n v="209"/>
    <n v="298.87"/>
  </r>
  <r>
    <x v="0"/>
    <x v="4"/>
    <s v="Jan"/>
    <x v="1"/>
    <x v="1"/>
    <s v="Cancelld"/>
    <x v="1"/>
    <x v="1"/>
    <x v="2"/>
    <n v="242"/>
    <n v="346.06"/>
  </r>
  <r>
    <x v="2"/>
    <x v="4"/>
    <s v="Jan"/>
    <x v="1"/>
    <x v="1"/>
    <s v="Cancelld"/>
    <x v="1"/>
    <x v="1"/>
    <x v="2"/>
    <n v="212"/>
    <n v="303.15999999999997"/>
  </r>
  <r>
    <x v="1"/>
    <x v="4"/>
    <s v="Jan"/>
    <x v="1"/>
    <x v="1"/>
    <s v="Cancelld"/>
    <x v="1"/>
    <x v="1"/>
    <x v="2"/>
    <n v="238"/>
    <n v="340.34000000000003"/>
  </r>
  <r>
    <x v="2"/>
    <x v="4"/>
    <s v="Jan"/>
    <x v="1"/>
    <x v="1"/>
    <s v="Cancelld"/>
    <x v="1"/>
    <x v="1"/>
    <x v="2"/>
    <n v="214"/>
    <n v="306.02"/>
  </r>
  <r>
    <x v="1"/>
    <x v="4"/>
    <s v="Jan"/>
    <x v="1"/>
    <x v="1"/>
    <s v="Cancelld"/>
    <x v="1"/>
    <x v="1"/>
    <x v="2"/>
    <n v="799"/>
    <n v="1142.57"/>
  </r>
  <r>
    <x v="1"/>
    <x v="4"/>
    <s v="Jan"/>
    <x v="1"/>
    <x v="1"/>
    <s v="Cancelld"/>
    <x v="1"/>
    <x v="1"/>
    <x v="2"/>
    <n v="213"/>
    <n v="304.59000000000003"/>
  </r>
  <r>
    <x v="2"/>
    <x v="4"/>
    <s v="Jan"/>
    <x v="1"/>
    <x v="1"/>
    <s v="Cancelld"/>
    <x v="1"/>
    <x v="1"/>
    <x v="2"/>
    <n v="241"/>
    <n v="344.63"/>
  </r>
  <r>
    <x v="1"/>
    <x v="4"/>
    <s v="Jan"/>
    <x v="1"/>
    <x v="1"/>
    <s v="Cancelld"/>
    <x v="1"/>
    <x v="1"/>
    <x v="2"/>
    <n v="211"/>
    <n v="301.73"/>
  </r>
  <r>
    <x v="2"/>
    <x v="4"/>
    <s v="Jan"/>
    <x v="1"/>
    <x v="1"/>
    <s v="Cancelld"/>
    <x v="1"/>
    <x v="1"/>
    <x v="2"/>
    <n v="808"/>
    <n v="1155.44"/>
  </r>
  <r>
    <x v="0"/>
    <x v="4"/>
    <s v="Jan"/>
    <x v="1"/>
    <x v="1"/>
    <s v="Cancelld"/>
    <x v="1"/>
    <x v="1"/>
    <x v="2"/>
    <n v="215"/>
    <n v="307.45"/>
  </r>
  <r>
    <x v="0"/>
    <x v="4"/>
    <s v="Jul"/>
    <x v="1"/>
    <x v="1"/>
    <s v="Cancelld"/>
    <x v="1"/>
    <x v="1"/>
    <x v="2"/>
    <n v="206"/>
    <n v="294.58"/>
  </r>
  <r>
    <x v="1"/>
    <x v="4"/>
    <s v="Jul"/>
    <x v="1"/>
    <x v="1"/>
    <s v="Cancelld"/>
    <x v="1"/>
    <x v="1"/>
    <x v="2"/>
    <n v="182"/>
    <n v="260.26"/>
  </r>
  <r>
    <x v="1"/>
    <x v="4"/>
    <s v="Jul"/>
    <x v="1"/>
    <x v="1"/>
    <s v="Cancelld"/>
    <x v="1"/>
    <x v="1"/>
    <x v="2"/>
    <n v="208"/>
    <n v="297.44"/>
  </r>
  <r>
    <x v="1"/>
    <x v="4"/>
    <s v="Jul"/>
    <x v="1"/>
    <x v="1"/>
    <s v="Cancelld"/>
    <x v="1"/>
    <x v="1"/>
    <x v="2"/>
    <n v="804"/>
    <n v="1149.72"/>
  </r>
  <r>
    <x v="0"/>
    <x v="4"/>
    <s v="Jul"/>
    <x v="1"/>
    <x v="1"/>
    <s v="Cancelld"/>
    <x v="1"/>
    <x v="1"/>
    <x v="2"/>
    <n v="891"/>
    <n v="1274.1300000000001"/>
  </r>
  <r>
    <x v="0"/>
    <x v="4"/>
    <s v="Jul"/>
    <x v="1"/>
    <x v="1"/>
    <s v="Cancelld"/>
    <x v="1"/>
    <x v="1"/>
    <x v="2"/>
    <n v="844"/>
    <n v="526.24"/>
  </r>
  <r>
    <x v="1"/>
    <x v="4"/>
    <s v="Jul"/>
    <x v="1"/>
    <x v="1"/>
    <s v="Cancelld"/>
    <x v="1"/>
    <x v="1"/>
    <x v="2"/>
    <n v="183"/>
    <n v="261.69"/>
  </r>
  <r>
    <x v="1"/>
    <x v="4"/>
    <s v="Jul"/>
    <x v="1"/>
    <x v="1"/>
    <s v="Cancelld"/>
    <x v="1"/>
    <x v="1"/>
    <x v="2"/>
    <n v="181"/>
    <n v="258.83"/>
  </r>
  <r>
    <x v="1"/>
    <x v="4"/>
    <s v="Jul"/>
    <x v="1"/>
    <x v="1"/>
    <s v="Cancelld"/>
    <x v="1"/>
    <x v="1"/>
    <x v="2"/>
    <n v="813"/>
    <n v="1162.5899999999999"/>
  </r>
  <r>
    <x v="0"/>
    <x v="4"/>
    <s v="Jul"/>
    <x v="1"/>
    <x v="1"/>
    <s v="Cancelld"/>
    <x v="1"/>
    <x v="1"/>
    <x v="2"/>
    <n v="179"/>
    <n v="255.97"/>
  </r>
  <r>
    <x v="1"/>
    <x v="4"/>
    <s v="Jun"/>
    <x v="1"/>
    <x v="1"/>
    <s v="Cancelld"/>
    <x v="1"/>
    <x v="1"/>
    <x v="2"/>
    <n v="212"/>
    <n v="303.15999999999997"/>
  </r>
  <r>
    <x v="2"/>
    <x v="4"/>
    <s v="Jun"/>
    <x v="1"/>
    <x v="1"/>
    <s v="Cancelld"/>
    <x v="1"/>
    <x v="1"/>
    <x v="2"/>
    <n v="188"/>
    <n v="268.84000000000003"/>
  </r>
  <r>
    <x v="3"/>
    <x v="4"/>
    <s v="Jun"/>
    <x v="1"/>
    <x v="1"/>
    <s v="Cancelld"/>
    <x v="1"/>
    <x v="1"/>
    <x v="2"/>
    <n v="214"/>
    <n v="306.02"/>
  </r>
  <r>
    <x v="2"/>
    <x v="4"/>
    <s v="Jun"/>
    <x v="1"/>
    <x v="1"/>
    <s v="Cancelld"/>
    <x v="1"/>
    <x v="1"/>
    <x v="2"/>
    <n v="184"/>
    <n v="263.12"/>
  </r>
  <r>
    <x v="3"/>
    <x v="4"/>
    <s v="Jun"/>
    <x v="1"/>
    <x v="1"/>
    <s v="Cancelld"/>
    <x v="1"/>
    <x v="1"/>
    <x v="2"/>
    <n v="803"/>
    <n v="1148.29"/>
  </r>
  <r>
    <x v="2"/>
    <x v="4"/>
    <s v="Jun"/>
    <x v="1"/>
    <x v="1"/>
    <s v="Cancelld"/>
    <x v="1"/>
    <x v="1"/>
    <x v="2"/>
    <n v="890"/>
    <n v="1272.7"/>
  </r>
  <r>
    <x v="2"/>
    <x v="4"/>
    <s v="Jun"/>
    <x v="1"/>
    <x v="1"/>
    <s v="Cancelld"/>
    <x v="1"/>
    <x v="1"/>
    <x v="2"/>
    <n v="843"/>
    <n v="526.24"/>
  </r>
  <r>
    <x v="3"/>
    <x v="4"/>
    <s v="Jun"/>
    <x v="1"/>
    <x v="1"/>
    <s v="Cancelld"/>
    <x v="1"/>
    <x v="1"/>
    <x v="2"/>
    <n v="189"/>
    <n v="270.27"/>
  </r>
  <r>
    <x v="2"/>
    <x v="4"/>
    <s v="Jun"/>
    <x v="1"/>
    <x v="1"/>
    <s v="Cancelld"/>
    <x v="1"/>
    <x v="1"/>
    <x v="2"/>
    <n v="211"/>
    <n v="301.73"/>
  </r>
  <r>
    <x v="3"/>
    <x v="4"/>
    <s v="Jun"/>
    <x v="1"/>
    <x v="1"/>
    <s v="Cancelld"/>
    <x v="1"/>
    <x v="1"/>
    <x v="2"/>
    <n v="187"/>
    <n v="267.40999999999997"/>
  </r>
  <r>
    <x v="2"/>
    <x v="4"/>
    <s v="Jun"/>
    <x v="1"/>
    <x v="1"/>
    <s v="Cancelld"/>
    <x v="1"/>
    <x v="1"/>
    <x v="2"/>
    <n v="812"/>
    <n v="1161.1599999999999"/>
  </r>
  <r>
    <x v="1"/>
    <x v="4"/>
    <s v="Jun"/>
    <x v="1"/>
    <x v="1"/>
    <s v="Cancelld"/>
    <x v="1"/>
    <x v="1"/>
    <x v="2"/>
    <n v="185"/>
    <n v="264.55"/>
  </r>
  <r>
    <x v="1"/>
    <x v="4"/>
    <s v="Mar"/>
    <x v="1"/>
    <x v="1"/>
    <s v="Cancelld"/>
    <x v="1"/>
    <x v="1"/>
    <x v="2"/>
    <n v="230"/>
    <n v="328.9"/>
  </r>
  <r>
    <x v="0"/>
    <x v="4"/>
    <s v="Mar"/>
    <x v="1"/>
    <x v="1"/>
    <s v="Cancelld"/>
    <x v="1"/>
    <x v="1"/>
    <x v="2"/>
    <n v="200"/>
    <n v="286"/>
  </r>
  <r>
    <x v="0"/>
    <x v="4"/>
    <s v="Mar"/>
    <x v="1"/>
    <x v="1"/>
    <s v="Cancelld"/>
    <x v="1"/>
    <x v="1"/>
    <x v="2"/>
    <n v="232"/>
    <n v="331.76"/>
  </r>
  <r>
    <x v="2"/>
    <x v="4"/>
    <s v="Mar"/>
    <x v="1"/>
    <x v="1"/>
    <s v="Cancelld"/>
    <x v="1"/>
    <x v="1"/>
    <x v="2"/>
    <n v="202"/>
    <n v="288.86"/>
  </r>
  <r>
    <x v="0"/>
    <x v="4"/>
    <s v="Mar"/>
    <x v="1"/>
    <x v="1"/>
    <s v="Cancelld"/>
    <x v="1"/>
    <x v="1"/>
    <x v="2"/>
    <n v="801"/>
    <n v="1145.43"/>
  </r>
  <r>
    <x v="0"/>
    <x v="4"/>
    <s v="Mar"/>
    <x v="1"/>
    <x v="1"/>
    <s v="Cancelld"/>
    <x v="1"/>
    <x v="1"/>
    <x v="2"/>
    <n v="887"/>
    <n v="1268.4099999999999"/>
  </r>
  <r>
    <x v="0"/>
    <x v="4"/>
    <s v="Mar"/>
    <x v="1"/>
    <x v="1"/>
    <s v="Cancelld"/>
    <x v="1"/>
    <x v="1"/>
    <x v="2"/>
    <n v="840"/>
    <n v="526.24"/>
  </r>
  <r>
    <x v="0"/>
    <x v="4"/>
    <s v="Mar"/>
    <x v="1"/>
    <x v="1"/>
    <s v="Cancelld"/>
    <x v="1"/>
    <x v="1"/>
    <x v="2"/>
    <n v="201"/>
    <n v="287.43"/>
  </r>
  <r>
    <x v="2"/>
    <x v="4"/>
    <s v="Mar"/>
    <x v="1"/>
    <x v="1"/>
    <s v="Cancelld"/>
    <x v="1"/>
    <x v="1"/>
    <x v="2"/>
    <n v="229"/>
    <n v="327.47000000000003"/>
  </r>
  <r>
    <x v="0"/>
    <x v="4"/>
    <s v="Mar"/>
    <x v="1"/>
    <x v="1"/>
    <s v="Cancelld"/>
    <x v="1"/>
    <x v="1"/>
    <x v="2"/>
    <n v="205"/>
    <n v="293.14999999999998"/>
  </r>
  <r>
    <x v="0"/>
    <x v="4"/>
    <s v="Mar"/>
    <x v="1"/>
    <x v="1"/>
    <s v="Cancelld"/>
    <x v="1"/>
    <x v="1"/>
    <x v="2"/>
    <n v="810"/>
    <n v="1158.3"/>
  </r>
  <r>
    <x v="1"/>
    <x v="4"/>
    <s v="Mar"/>
    <x v="1"/>
    <x v="1"/>
    <s v="Cancelld"/>
    <x v="1"/>
    <x v="1"/>
    <x v="2"/>
    <n v="203"/>
    <n v="290.28999999999996"/>
  </r>
  <r>
    <x v="2"/>
    <x v="4"/>
    <s v="May"/>
    <x v="1"/>
    <x v="1"/>
    <s v="Cancelld"/>
    <x v="1"/>
    <x v="1"/>
    <x v="2"/>
    <n v="218"/>
    <n v="311.74"/>
  </r>
  <r>
    <x v="2"/>
    <x v="4"/>
    <s v="May"/>
    <x v="1"/>
    <x v="1"/>
    <s v="Cancelld"/>
    <x v="1"/>
    <x v="1"/>
    <x v="2"/>
    <n v="194"/>
    <n v="277.42"/>
  </r>
  <r>
    <x v="1"/>
    <x v="4"/>
    <s v="May"/>
    <x v="1"/>
    <x v="1"/>
    <s v="Cancelld"/>
    <x v="1"/>
    <x v="1"/>
    <x v="2"/>
    <n v="220"/>
    <n v="314.60000000000002"/>
  </r>
  <r>
    <x v="1"/>
    <x v="4"/>
    <s v="May"/>
    <x v="1"/>
    <x v="1"/>
    <s v="Cancelld"/>
    <x v="1"/>
    <x v="1"/>
    <x v="2"/>
    <n v="190"/>
    <n v="271.7"/>
  </r>
  <r>
    <x v="1"/>
    <x v="4"/>
    <s v="May"/>
    <x v="1"/>
    <x v="1"/>
    <s v="Cancelld"/>
    <x v="1"/>
    <x v="1"/>
    <x v="2"/>
    <n v="889"/>
    <n v="1271.27"/>
  </r>
  <r>
    <x v="1"/>
    <x v="4"/>
    <s v="May"/>
    <x v="1"/>
    <x v="1"/>
    <s v="Cancelld"/>
    <x v="1"/>
    <x v="1"/>
    <x v="2"/>
    <n v="842"/>
    <n v="526.24"/>
  </r>
  <r>
    <x v="1"/>
    <x v="4"/>
    <s v="May"/>
    <x v="1"/>
    <x v="1"/>
    <s v="Cancelld"/>
    <x v="1"/>
    <x v="1"/>
    <x v="2"/>
    <n v="217"/>
    <n v="310.31"/>
  </r>
  <r>
    <x v="1"/>
    <x v="4"/>
    <s v="May"/>
    <x v="1"/>
    <x v="1"/>
    <s v="Cancelld"/>
    <x v="1"/>
    <x v="1"/>
    <x v="2"/>
    <n v="193"/>
    <n v="275.99"/>
  </r>
  <r>
    <x v="2"/>
    <x v="4"/>
    <s v="May"/>
    <x v="1"/>
    <x v="1"/>
    <s v="Cancelld"/>
    <x v="1"/>
    <x v="1"/>
    <x v="2"/>
    <n v="811"/>
    <n v="1159.73"/>
  </r>
  <r>
    <x v="2"/>
    <x v="4"/>
    <s v="May"/>
    <x v="1"/>
    <x v="1"/>
    <s v="Cancelld"/>
    <x v="1"/>
    <x v="1"/>
    <x v="2"/>
    <n v="191"/>
    <n v="273.13"/>
  </r>
  <r>
    <x v="1"/>
    <x v="4"/>
    <s v="Nov"/>
    <x v="1"/>
    <x v="1"/>
    <s v="Cancelld"/>
    <x v="1"/>
    <x v="1"/>
    <x v="2"/>
    <n v="188"/>
    <n v="268.84000000000003"/>
  </r>
  <r>
    <x v="4"/>
    <x v="4"/>
    <s v="Nov"/>
    <x v="1"/>
    <x v="1"/>
    <s v="Cancelld"/>
    <x v="1"/>
    <x v="1"/>
    <x v="2"/>
    <n v="158"/>
    <n v="225.94"/>
  </r>
  <r>
    <x v="0"/>
    <x v="4"/>
    <s v="Nov"/>
    <x v="1"/>
    <x v="1"/>
    <s v="Cancelld"/>
    <x v="1"/>
    <x v="1"/>
    <x v="2"/>
    <n v="160"/>
    <n v="228.8"/>
  </r>
  <r>
    <x v="0"/>
    <x v="4"/>
    <s v="Nov"/>
    <x v="1"/>
    <x v="1"/>
    <s v="Cancelld"/>
    <x v="1"/>
    <x v="1"/>
    <x v="2"/>
    <n v="808"/>
    <n v="1155.44"/>
  </r>
  <r>
    <x v="1"/>
    <x v="4"/>
    <s v="Nov"/>
    <x v="1"/>
    <x v="1"/>
    <s v="Cancelld"/>
    <x v="1"/>
    <x v="1"/>
    <x v="2"/>
    <n v="894"/>
    <n v="1278.42"/>
  </r>
  <r>
    <x v="1"/>
    <x v="4"/>
    <s v="Nov"/>
    <x v="1"/>
    <x v="1"/>
    <s v="Cancelld"/>
    <x v="1"/>
    <x v="1"/>
    <x v="2"/>
    <n v="847"/>
    <n v="526.24"/>
  </r>
  <r>
    <x v="0"/>
    <x v="4"/>
    <s v="Nov"/>
    <x v="1"/>
    <x v="1"/>
    <s v="Cancelld"/>
    <x v="1"/>
    <x v="1"/>
    <x v="2"/>
    <n v="159"/>
    <n v="227.37"/>
  </r>
  <r>
    <x v="0"/>
    <x v="4"/>
    <s v="Nov"/>
    <x v="1"/>
    <x v="1"/>
    <s v="Cancelld"/>
    <x v="1"/>
    <x v="1"/>
    <x v="2"/>
    <n v="187"/>
    <n v="267.40999999999997"/>
  </r>
  <r>
    <x v="4"/>
    <x v="4"/>
    <s v="Nov"/>
    <x v="1"/>
    <x v="1"/>
    <s v="Cancelld"/>
    <x v="1"/>
    <x v="1"/>
    <x v="2"/>
    <n v="817"/>
    <n v="1168.31"/>
  </r>
  <r>
    <x v="1"/>
    <x v="4"/>
    <s v="Nov"/>
    <x v="1"/>
    <x v="1"/>
    <s v="Cancelld"/>
    <x v="1"/>
    <x v="1"/>
    <x v="2"/>
    <n v="161"/>
    <n v="230.23000000000002"/>
  </r>
  <r>
    <x v="0"/>
    <x v="4"/>
    <s v="Oct"/>
    <x v="1"/>
    <x v="1"/>
    <s v="Cancelld"/>
    <x v="1"/>
    <x v="1"/>
    <x v="2"/>
    <n v="194"/>
    <n v="277.42"/>
  </r>
  <r>
    <x v="1"/>
    <x v="4"/>
    <s v="Oct"/>
    <x v="1"/>
    <x v="1"/>
    <s v="Cancelld"/>
    <x v="1"/>
    <x v="1"/>
    <x v="2"/>
    <n v="164"/>
    <n v="234.51999999999998"/>
  </r>
  <r>
    <x v="1"/>
    <x v="4"/>
    <s v="Oct"/>
    <x v="1"/>
    <x v="1"/>
    <s v="Cancelld"/>
    <x v="1"/>
    <x v="1"/>
    <x v="2"/>
    <n v="190"/>
    <n v="271.7"/>
  </r>
  <r>
    <x v="3"/>
    <x v="4"/>
    <s v="Oct"/>
    <x v="1"/>
    <x v="1"/>
    <s v="Cancelld"/>
    <x v="1"/>
    <x v="1"/>
    <x v="2"/>
    <n v="166"/>
    <n v="237.38"/>
  </r>
  <r>
    <x v="0"/>
    <x v="4"/>
    <s v="Oct"/>
    <x v="1"/>
    <x v="1"/>
    <s v="Cancelld"/>
    <x v="1"/>
    <x v="1"/>
    <x v="2"/>
    <n v="807"/>
    <n v="1154.01"/>
  </r>
  <r>
    <x v="0"/>
    <x v="4"/>
    <s v="Oct"/>
    <x v="1"/>
    <x v="1"/>
    <s v="Cancelld"/>
    <x v="1"/>
    <x v="1"/>
    <x v="2"/>
    <n v="165"/>
    <n v="235.95"/>
  </r>
  <r>
    <x v="3"/>
    <x v="4"/>
    <s v="Oct"/>
    <x v="1"/>
    <x v="1"/>
    <s v="Cancelld"/>
    <x v="1"/>
    <x v="1"/>
    <x v="2"/>
    <n v="193"/>
    <n v="275.99"/>
  </r>
  <r>
    <x v="1"/>
    <x v="4"/>
    <s v="Oct"/>
    <x v="1"/>
    <x v="1"/>
    <s v="Cancelld"/>
    <x v="1"/>
    <x v="1"/>
    <x v="2"/>
    <n v="163"/>
    <n v="233.09"/>
  </r>
  <r>
    <x v="1"/>
    <x v="4"/>
    <s v="Oct"/>
    <x v="1"/>
    <x v="1"/>
    <s v="Cancelld"/>
    <x v="1"/>
    <x v="1"/>
    <x v="2"/>
    <n v="816"/>
    <n v="1166.8800000000001"/>
  </r>
  <r>
    <x v="0"/>
    <x v="4"/>
    <s v="Oct"/>
    <x v="1"/>
    <x v="1"/>
    <s v="Cancelld"/>
    <x v="1"/>
    <x v="1"/>
    <x v="2"/>
    <n v="167"/>
    <n v="238.81"/>
  </r>
  <r>
    <x v="1"/>
    <x v="4"/>
    <s v="Sep"/>
    <x v="1"/>
    <x v="1"/>
    <s v="Cancelld"/>
    <x v="1"/>
    <x v="1"/>
    <x v="2"/>
    <n v="200"/>
    <n v="286"/>
  </r>
  <r>
    <x v="0"/>
    <x v="4"/>
    <s v="Sep"/>
    <x v="1"/>
    <x v="1"/>
    <s v="Cancelld"/>
    <x v="1"/>
    <x v="1"/>
    <x v="2"/>
    <n v="170"/>
    <n v="243.1"/>
  </r>
  <r>
    <x v="0"/>
    <x v="4"/>
    <s v="Sep"/>
    <x v="1"/>
    <x v="1"/>
    <s v="Cancelld"/>
    <x v="1"/>
    <x v="1"/>
    <x v="2"/>
    <n v="196"/>
    <n v="280.27999999999997"/>
  </r>
  <r>
    <x v="1"/>
    <x v="4"/>
    <s v="Sep"/>
    <x v="1"/>
    <x v="1"/>
    <s v="Cancelld"/>
    <x v="1"/>
    <x v="1"/>
    <x v="2"/>
    <n v="172"/>
    <n v="245.95999999999998"/>
  </r>
  <r>
    <x v="1"/>
    <x v="4"/>
    <s v="Sep"/>
    <x v="1"/>
    <x v="1"/>
    <s v="Cancelld"/>
    <x v="1"/>
    <x v="1"/>
    <x v="2"/>
    <n v="806"/>
    <n v="1152.58"/>
  </r>
  <r>
    <x v="0"/>
    <x v="4"/>
    <s v="Sep"/>
    <x v="1"/>
    <x v="1"/>
    <s v="Cancelld"/>
    <x v="1"/>
    <x v="1"/>
    <x v="2"/>
    <n v="893"/>
    <n v="1276.99"/>
  </r>
  <r>
    <x v="0"/>
    <x v="4"/>
    <s v="Sep"/>
    <x v="1"/>
    <x v="1"/>
    <s v="Cancelld"/>
    <x v="1"/>
    <x v="1"/>
    <x v="2"/>
    <n v="846"/>
    <n v="526.24"/>
  </r>
  <r>
    <x v="1"/>
    <x v="4"/>
    <s v="Sep"/>
    <x v="1"/>
    <x v="1"/>
    <s v="Cancelld"/>
    <x v="1"/>
    <x v="1"/>
    <x v="2"/>
    <n v="171"/>
    <n v="244.53"/>
  </r>
  <r>
    <x v="1"/>
    <x v="4"/>
    <s v="Sep"/>
    <x v="1"/>
    <x v="1"/>
    <s v="Cancelld"/>
    <x v="1"/>
    <x v="1"/>
    <x v="2"/>
    <n v="199"/>
    <n v="284.57"/>
  </r>
  <r>
    <x v="0"/>
    <x v="4"/>
    <s v="Sep"/>
    <x v="1"/>
    <x v="1"/>
    <s v="Cancelld"/>
    <x v="1"/>
    <x v="1"/>
    <x v="2"/>
    <n v="169"/>
    <n v="241.67000000000002"/>
  </r>
  <r>
    <x v="0"/>
    <x v="4"/>
    <s v="Sep"/>
    <x v="1"/>
    <x v="1"/>
    <s v="Cancelld"/>
    <x v="1"/>
    <x v="1"/>
    <x v="2"/>
    <n v="815"/>
    <n v="1165.45"/>
  </r>
  <r>
    <x v="1"/>
    <x v="4"/>
    <s v="Sep"/>
    <x v="1"/>
    <x v="1"/>
    <s v="Cancelld"/>
    <x v="1"/>
    <x v="1"/>
    <x v="2"/>
    <n v="173"/>
    <n v="247.39"/>
  </r>
  <r>
    <x v="5"/>
    <x v="5"/>
    <m/>
    <x v="2"/>
    <x v="2"/>
    <m/>
    <x v="2"/>
    <x v="2"/>
    <x v="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2">
  <r>
    <x v="0"/>
    <x v="0"/>
    <x v="0"/>
    <x v="0"/>
    <n v="3566"/>
    <n v="5492.76"/>
    <n v="5126.576"/>
    <n v="1098.5519999999999"/>
    <x v="0"/>
    <x v="0"/>
  </r>
  <r>
    <x v="0"/>
    <x v="0"/>
    <x v="0"/>
    <x v="1"/>
    <n v="2498"/>
    <n v="9600"/>
    <n v="8960"/>
    <n v="1920"/>
    <x v="0"/>
    <x v="1"/>
  </r>
  <r>
    <x v="0"/>
    <x v="0"/>
    <x v="1"/>
    <x v="2"/>
    <n v="1245"/>
    <n v="5492.6399999999994"/>
    <n v="5126.4639999999999"/>
    <n v="1098.528"/>
    <x v="0"/>
    <x v="2"/>
  </r>
  <r>
    <x v="0"/>
    <x v="0"/>
    <x v="2"/>
    <x v="3"/>
    <n v="644"/>
    <n v="6892.2"/>
    <n v="6432.72"/>
    <n v="1378.44"/>
    <x v="0"/>
    <x v="3"/>
  </r>
  <r>
    <x v="0"/>
    <x v="0"/>
    <x v="3"/>
    <x v="4"/>
    <n v="643"/>
    <n v="7700"/>
    <n v="7840"/>
    <n v="1540"/>
    <x v="0"/>
    <x v="4"/>
  </r>
  <r>
    <x v="0"/>
    <x v="0"/>
    <x v="2"/>
    <x v="5"/>
    <n v="455"/>
    <n v="5265.39"/>
    <n v="5128.0320000000002"/>
    <n v="1053.078"/>
    <x v="0"/>
    <x v="1"/>
  </r>
  <r>
    <x v="0"/>
    <x v="0"/>
    <x v="3"/>
    <x v="6"/>
    <n v="345"/>
    <n v="9016"/>
    <n v="7840"/>
    <n v="1803.2"/>
    <x v="0"/>
    <x v="2"/>
  </r>
  <r>
    <x v="0"/>
    <x v="0"/>
    <x v="1"/>
    <x v="7"/>
    <n v="122"/>
    <n v="2696.75"/>
    <n v="112"/>
    <n v="539.35"/>
    <x v="0"/>
    <x v="1"/>
  </r>
  <r>
    <x v="0"/>
    <x v="0"/>
    <x v="4"/>
    <x v="8"/>
    <n v="78"/>
    <n v="5492.6399999999994"/>
    <n v="5126.4639999999999"/>
    <n v="1098.528"/>
    <x v="0"/>
    <x v="1"/>
  </r>
  <r>
    <x v="0"/>
    <x v="0"/>
    <x v="4"/>
    <x v="9"/>
    <n v="76"/>
    <n v="5492.28"/>
    <n v="5126.1279999999997"/>
    <n v="1098.4559999999999"/>
    <x v="0"/>
    <x v="3"/>
  </r>
  <r>
    <x v="0"/>
    <x v="0"/>
    <x v="4"/>
    <x v="10"/>
    <n v="46"/>
    <n v="240"/>
    <n v="224"/>
    <n v="48"/>
    <x v="0"/>
    <x v="1"/>
  </r>
  <r>
    <x v="0"/>
    <x v="0"/>
    <x v="4"/>
    <x v="11"/>
    <n v="34"/>
    <n v="5492.16"/>
    <n v="5126.0160000000014"/>
    <n v="1098.432"/>
    <x v="0"/>
    <x v="0"/>
  </r>
  <r>
    <x v="0"/>
    <x v="0"/>
    <x v="1"/>
    <x v="12"/>
    <n v="7"/>
    <n v="3666.3"/>
    <n v="224"/>
    <n v="733.2600000000001"/>
    <x v="0"/>
    <x v="5"/>
  </r>
  <r>
    <x v="0"/>
    <x v="0"/>
    <x v="5"/>
    <x v="13"/>
    <n v="3"/>
    <n v="7260"/>
    <n v="7392"/>
    <n v="1452"/>
    <x v="0"/>
    <x v="4"/>
  </r>
  <r>
    <x v="0"/>
    <x v="0"/>
    <x v="4"/>
    <x v="14"/>
    <n v="3"/>
    <n v="5035.0300000000007"/>
    <n v="5126.576"/>
    <n v="1007.006"/>
    <x v="0"/>
    <x v="4"/>
  </r>
  <r>
    <x v="0"/>
    <x v="1"/>
    <x v="0"/>
    <x v="0"/>
    <n v="3566"/>
    <n v="5035.0300000000007"/>
    <n v="5126.576"/>
    <n v="1007.006"/>
    <x v="0"/>
    <x v="3"/>
  </r>
  <r>
    <x v="0"/>
    <x v="1"/>
    <x v="0"/>
    <x v="1"/>
    <n v="2498"/>
    <n v="8800"/>
    <n v="8960"/>
    <n v="1760"/>
    <x v="0"/>
    <x v="5"/>
  </r>
  <r>
    <x v="0"/>
    <x v="1"/>
    <x v="1"/>
    <x v="2"/>
    <n v="1245"/>
    <n v="5034.92"/>
    <n v="5126.4639999999999"/>
    <n v="1006.984"/>
    <x v="0"/>
    <x v="1"/>
  </r>
  <r>
    <x v="0"/>
    <x v="1"/>
    <x v="2"/>
    <x v="3"/>
    <n v="644"/>
    <n v="6317.85"/>
    <n v="6432.72"/>
    <n v="1263.57"/>
    <x v="0"/>
    <x v="1"/>
  </r>
  <r>
    <x v="0"/>
    <x v="1"/>
    <x v="3"/>
    <x v="4"/>
    <n v="643"/>
    <n v="7000"/>
    <n v="7840"/>
    <n v="1400"/>
    <x v="0"/>
    <x v="3"/>
  </r>
  <r>
    <x v="0"/>
    <x v="1"/>
    <x v="2"/>
    <x v="5"/>
    <n v="455"/>
    <n v="4578.6000000000004"/>
    <n v="5128.0320000000002"/>
    <n v="915.72000000000014"/>
    <x v="0"/>
    <x v="2"/>
  </r>
  <r>
    <x v="0"/>
    <x v="1"/>
    <x v="3"/>
    <x v="6"/>
    <n v="345"/>
    <n v="7000"/>
    <n v="7840"/>
    <n v="1400"/>
    <x v="0"/>
    <x v="3"/>
  </r>
  <r>
    <x v="0"/>
    <x v="1"/>
    <x v="1"/>
    <x v="7"/>
    <n v="122"/>
    <n v="100"/>
    <n v="112"/>
    <n v="20"/>
    <x v="0"/>
    <x v="4"/>
  </r>
  <r>
    <x v="0"/>
    <x v="1"/>
    <x v="4"/>
    <x v="8"/>
    <n v="78"/>
    <n v="4577.2"/>
    <n v="5126.4639999999999"/>
    <n v="915.44"/>
    <x v="0"/>
    <x v="0"/>
  </r>
  <r>
    <x v="0"/>
    <x v="1"/>
    <x v="4"/>
    <x v="9"/>
    <n v="76"/>
    <n v="4576.8999999999996"/>
    <n v="5126.1279999999997"/>
    <n v="915.38"/>
    <x v="0"/>
    <x v="2"/>
  </r>
  <r>
    <x v="0"/>
    <x v="1"/>
    <x v="4"/>
    <x v="10"/>
    <n v="46"/>
    <n v="200"/>
    <n v="224"/>
    <n v="40"/>
    <x v="0"/>
    <x v="5"/>
  </r>
  <r>
    <x v="0"/>
    <x v="1"/>
    <x v="4"/>
    <x v="11"/>
    <n v="34"/>
    <n v="4576.8"/>
    <n v="5126.0160000000014"/>
    <n v="915.36000000000013"/>
    <x v="0"/>
    <x v="0"/>
  </r>
  <r>
    <x v="0"/>
    <x v="1"/>
    <x v="1"/>
    <x v="12"/>
    <n v="7"/>
    <n v="200"/>
    <n v="224"/>
    <n v="40"/>
    <x v="0"/>
    <x v="3"/>
  </r>
  <r>
    <x v="0"/>
    <x v="1"/>
    <x v="4"/>
    <x v="14"/>
    <n v="3"/>
    <n v="4577.3"/>
    <n v="5126.576"/>
    <n v="915.46"/>
    <x v="0"/>
    <x v="5"/>
  </r>
  <r>
    <x v="0"/>
    <x v="1"/>
    <x v="5"/>
    <x v="13"/>
    <n v="2"/>
    <n v="6600"/>
    <n v="7392"/>
    <n v="1320"/>
    <x v="0"/>
    <x v="1"/>
  </r>
  <r>
    <x v="0"/>
    <x v="2"/>
    <x v="0"/>
    <x v="0"/>
    <n v="3566"/>
    <n v="4577.3"/>
    <n v="5126.576"/>
    <n v="915.46"/>
    <x v="0"/>
    <x v="4"/>
  </r>
  <r>
    <x v="0"/>
    <x v="2"/>
    <x v="0"/>
    <x v="1"/>
    <n v="2498"/>
    <n v="8000"/>
    <n v="8960"/>
    <n v="1600"/>
    <x v="0"/>
    <x v="0"/>
  </r>
  <r>
    <x v="0"/>
    <x v="2"/>
    <x v="1"/>
    <x v="2"/>
    <n v="1245"/>
    <n v="4577.2"/>
    <n v="5126.4639999999999"/>
    <n v="915.44"/>
    <x v="0"/>
    <x v="3"/>
  </r>
  <r>
    <x v="0"/>
    <x v="2"/>
    <x v="2"/>
    <x v="3"/>
    <n v="644"/>
    <n v="5743.5"/>
    <n v="6432.72"/>
    <n v="1148.7"/>
    <x v="0"/>
    <x v="5"/>
  </r>
  <r>
    <x v="0"/>
    <x v="2"/>
    <x v="3"/>
    <x v="4"/>
    <n v="643"/>
    <n v="7000"/>
    <n v="7840"/>
    <n v="1400"/>
    <x v="0"/>
    <x v="0"/>
  </r>
  <r>
    <x v="0"/>
    <x v="2"/>
    <x v="2"/>
    <x v="5"/>
    <n v="455"/>
    <n v="4578.6000000000004"/>
    <n v="5128.0320000000002"/>
    <n v="915.72000000000014"/>
    <x v="0"/>
    <x v="3"/>
  </r>
  <r>
    <x v="0"/>
    <x v="2"/>
    <x v="3"/>
    <x v="6"/>
    <n v="345"/>
    <n v="7000"/>
    <n v="7840"/>
    <n v="1400"/>
    <x v="0"/>
    <x v="3"/>
  </r>
  <r>
    <x v="0"/>
    <x v="2"/>
    <x v="1"/>
    <x v="7"/>
    <n v="122"/>
    <n v="100"/>
    <n v="112"/>
    <n v="20"/>
    <x v="0"/>
    <x v="2"/>
  </r>
  <r>
    <x v="0"/>
    <x v="2"/>
    <x v="4"/>
    <x v="8"/>
    <n v="78"/>
    <n v="4577.2"/>
    <n v="5126.4639999999999"/>
    <n v="915.44"/>
    <x v="0"/>
    <x v="1"/>
  </r>
  <r>
    <x v="0"/>
    <x v="2"/>
    <x v="4"/>
    <x v="9"/>
    <n v="76"/>
    <n v="4576.8999999999996"/>
    <n v="5126.1279999999997"/>
    <n v="915.38"/>
    <x v="0"/>
    <x v="5"/>
  </r>
  <r>
    <x v="0"/>
    <x v="2"/>
    <x v="4"/>
    <x v="10"/>
    <n v="46"/>
    <n v="200"/>
    <n v="224"/>
    <n v="40"/>
    <x v="0"/>
    <x v="1"/>
  </r>
  <r>
    <x v="0"/>
    <x v="2"/>
    <x v="4"/>
    <x v="11"/>
    <n v="34"/>
    <n v="4576.8"/>
    <n v="5126.0160000000014"/>
    <n v="915.36000000000013"/>
    <x v="1"/>
    <x v="0"/>
  </r>
  <r>
    <x v="0"/>
    <x v="2"/>
    <x v="1"/>
    <x v="12"/>
    <n v="7"/>
    <n v="200"/>
    <n v="224"/>
    <n v="40"/>
    <x v="1"/>
    <x v="3"/>
  </r>
  <r>
    <x v="0"/>
    <x v="2"/>
    <x v="4"/>
    <x v="14"/>
    <n v="3"/>
    <n v="3333"/>
    <n v="5126.576"/>
    <n v="666.6"/>
    <x v="1"/>
    <x v="2"/>
  </r>
  <r>
    <x v="0"/>
    <x v="2"/>
    <x v="5"/>
    <x v="13"/>
    <n v="2"/>
    <n v="6600"/>
    <n v="7392"/>
    <n v="1320"/>
    <x v="1"/>
    <x v="1"/>
  </r>
  <r>
    <x v="0"/>
    <x v="3"/>
    <x v="0"/>
    <x v="0"/>
    <n v="3566"/>
    <n v="4577.3"/>
    <n v="5126.576"/>
    <n v="915.46"/>
    <x v="1"/>
    <x v="3"/>
  </r>
  <r>
    <x v="0"/>
    <x v="3"/>
    <x v="0"/>
    <x v="1"/>
    <n v="2498"/>
    <n v="8000"/>
    <n v="8960"/>
    <n v="1600"/>
    <x v="1"/>
    <x v="5"/>
  </r>
  <r>
    <x v="0"/>
    <x v="3"/>
    <x v="1"/>
    <x v="2"/>
    <n v="1245"/>
    <n v="4577.2"/>
    <n v="5126.4639999999999"/>
    <n v="915.44"/>
    <x v="1"/>
    <x v="5"/>
  </r>
  <r>
    <x v="0"/>
    <x v="3"/>
    <x v="2"/>
    <x v="3"/>
    <n v="644"/>
    <n v="5743.5"/>
    <n v="6432.72"/>
    <n v="1148.7"/>
    <x v="1"/>
    <x v="0"/>
  </r>
  <r>
    <x v="0"/>
    <x v="3"/>
    <x v="3"/>
    <x v="4"/>
    <n v="643"/>
    <n v="7000"/>
    <n v="7840"/>
    <n v="1400"/>
    <x v="1"/>
    <x v="4"/>
  </r>
  <r>
    <x v="0"/>
    <x v="3"/>
    <x v="2"/>
    <x v="5"/>
    <n v="455"/>
    <n v="4578.6000000000004"/>
    <n v="5128.0320000000002"/>
    <n v="915.72000000000014"/>
    <x v="1"/>
    <x v="4"/>
  </r>
  <r>
    <x v="0"/>
    <x v="3"/>
    <x v="3"/>
    <x v="6"/>
    <n v="345"/>
    <n v="7000"/>
    <n v="7840"/>
    <n v="1400"/>
    <x v="1"/>
    <x v="5"/>
  </r>
  <r>
    <x v="0"/>
    <x v="3"/>
    <x v="1"/>
    <x v="7"/>
    <n v="122"/>
    <n v="100"/>
    <n v="112"/>
    <n v="20"/>
    <x v="1"/>
    <x v="1"/>
  </r>
  <r>
    <x v="0"/>
    <x v="3"/>
    <x v="4"/>
    <x v="8"/>
    <n v="78"/>
    <n v="4577.2"/>
    <n v="5126.4639999999999"/>
    <n v="915.44"/>
    <x v="1"/>
    <x v="3"/>
  </r>
  <r>
    <x v="0"/>
    <x v="3"/>
    <x v="4"/>
    <x v="9"/>
    <n v="76"/>
    <n v="4576.8999999999996"/>
    <n v="5126.1279999999997"/>
    <n v="915.38"/>
    <x v="1"/>
    <x v="5"/>
  </r>
  <r>
    <x v="0"/>
    <x v="3"/>
    <x v="4"/>
    <x v="10"/>
    <n v="46"/>
    <n v="200"/>
    <n v="224"/>
    <n v="40"/>
    <x v="1"/>
    <x v="1"/>
  </r>
  <r>
    <x v="0"/>
    <x v="3"/>
    <x v="4"/>
    <x v="11"/>
    <n v="34"/>
    <n v="4576.8"/>
    <n v="5126.0160000000014"/>
    <n v="915.36000000000013"/>
    <x v="1"/>
    <x v="0"/>
  </r>
  <r>
    <x v="0"/>
    <x v="3"/>
    <x v="1"/>
    <x v="12"/>
    <n v="7"/>
    <n v="200"/>
    <n v="224"/>
    <n v="40"/>
    <x v="1"/>
    <x v="5"/>
  </r>
  <r>
    <x v="0"/>
    <x v="3"/>
    <x v="4"/>
    <x v="14"/>
    <n v="3"/>
    <n v="4577.3"/>
    <n v="5126.576"/>
    <n v="915.46"/>
    <x v="1"/>
    <x v="2"/>
  </r>
  <r>
    <x v="0"/>
    <x v="3"/>
    <x v="5"/>
    <x v="13"/>
    <n v="2"/>
    <n v="6600"/>
    <n v="7392"/>
    <n v="1320"/>
    <x v="1"/>
    <x v="0"/>
  </r>
  <r>
    <x v="0"/>
    <x v="4"/>
    <x v="0"/>
    <x v="0"/>
    <n v="3566"/>
    <n v="4577.3"/>
    <n v="5126.576"/>
    <n v="915.46"/>
    <x v="1"/>
    <x v="1"/>
  </r>
  <r>
    <x v="0"/>
    <x v="4"/>
    <x v="0"/>
    <x v="1"/>
    <n v="2498"/>
    <n v="8000"/>
    <n v="8960"/>
    <n v="1600"/>
    <x v="1"/>
    <x v="4"/>
  </r>
  <r>
    <x v="0"/>
    <x v="4"/>
    <x v="1"/>
    <x v="2"/>
    <n v="1245"/>
    <n v="4577.2"/>
    <n v="5126.4639999999999"/>
    <n v="915.44"/>
    <x v="1"/>
    <x v="2"/>
  </r>
  <r>
    <x v="0"/>
    <x v="4"/>
    <x v="2"/>
    <x v="3"/>
    <n v="644"/>
    <n v="5743.5"/>
    <n v="6432.72"/>
    <n v="1148.7"/>
    <x v="1"/>
    <x v="0"/>
  </r>
  <r>
    <x v="0"/>
    <x v="4"/>
    <x v="3"/>
    <x v="4"/>
    <n v="643"/>
    <n v="7000"/>
    <n v="7840"/>
    <n v="1400"/>
    <x v="0"/>
    <x v="2"/>
  </r>
  <r>
    <x v="0"/>
    <x v="4"/>
    <x v="2"/>
    <x v="5"/>
    <n v="455"/>
    <n v="4578.6000000000004"/>
    <n v="5128.0320000000002"/>
    <n v="915.72000000000014"/>
    <x v="0"/>
    <x v="2"/>
  </r>
  <r>
    <x v="0"/>
    <x v="4"/>
    <x v="3"/>
    <x v="6"/>
    <n v="345"/>
    <n v="7000"/>
    <n v="7840"/>
    <n v="1400"/>
    <x v="0"/>
    <x v="0"/>
  </r>
  <r>
    <x v="0"/>
    <x v="4"/>
    <x v="1"/>
    <x v="7"/>
    <n v="122"/>
    <n v="100"/>
    <n v="112"/>
    <n v="20"/>
    <x v="0"/>
    <x v="1"/>
  </r>
  <r>
    <x v="0"/>
    <x v="4"/>
    <x v="4"/>
    <x v="8"/>
    <n v="78"/>
    <n v="4577.2"/>
    <n v="5126.4639999999999"/>
    <n v="915.44"/>
    <x v="0"/>
    <x v="2"/>
  </r>
  <r>
    <x v="0"/>
    <x v="4"/>
    <x v="4"/>
    <x v="9"/>
    <n v="76"/>
    <n v="4576.8999999999996"/>
    <n v="5126.1279999999997"/>
    <n v="915.38"/>
    <x v="0"/>
    <x v="0"/>
  </r>
  <r>
    <x v="0"/>
    <x v="4"/>
    <x v="4"/>
    <x v="10"/>
    <n v="46"/>
    <n v="200"/>
    <n v="224"/>
    <n v="40"/>
    <x v="0"/>
    <x v="0"/>
  </r>
  <r>
    <x v="0"/>
    <x v="4"/>
    <x v="4"/>
    <x v="11"/>
    <n v="34"/>
    <n v="4576.8"/>
    <n v="5126.0160000000014"/>
    <n v="915.36000000000013"/>
    <x v="0"/>
    <x v="2"/>
  </r>
  <r>
    <x v="0"/>
    <x v="4"/>
    <x v="1"/>
    <x v="12"/>
    <n v="7"/>
    <n v="200"/>
    <n v="224"/>
    <n v="40"/>
    <x v="0"/>
    <x v="1"/>
  </r>
  <r>
    <x v="0"/>
    <x v="4"/>
    <x v="4"/>
    <x v="14"/>
    <n v="3"/>
    <n v="4577.3"/>
    <n v="5126.576"/>
    <n v="915.46"/>
    <x v="0"/>
    <x v="5"/>
  </r>
  <r>
    <x v="0"/>
    <x v="4"/>
    <x v="5"/>
    <x v="13"/>
    <n v="2"/>
    <n v="6600"/>
    <n v="7392"/>
    <n v="1320"/>
    <x v="0"/>
    <x v="1"/>
  </r>
  <r>
    <x v="0"/>
    <x v="5"/>
    <x v="0"/>
    <x v="0"/>
    <n v="3566"/>
    <n v="4577.3"/>
    <n v="5126.576"/>
    <n v="915.46"/>
    <x v="0"/>
    <x v="3"/>
  </r>
  <r>
    <x v="0"/>
    <x v="5"/>
    <x v="0"/>
    <x v="1"/>
    <n v="2498"/>
    <n v="8000"/>
    <n v="8960"/>
    <n v="1600"/>
    <x v="0"/>
    <x v="5"/>
  </r>
  <r>
    <x v="0"/>
    <x v="5"/>
    <x v="1"/>
    <x v="2"/>
    <n v="1245"/>
    <n v="4577.2"/>
    <n v="5126.4639999999999"/>
    <n v="915.44"/>
    <x v="0"/>
    <x v="5"/>
  </r>
  <r>
    <x v="0"/>
    <x v="5"/>
    <x v="2"/>
    <x v="3"/>
    <n v="644"/>
    <n v="5743.5"/>
    <n v="6432.72"/>
    <n v="1148.7"/>
    <x v="0"/>
    <x v="0"/>
  </r>
  <r>
    <x v="0"/>
    <x v="5"/>
    <x v="3"/>
    <x v="4"/>
    <n v="643"/>
    <n v="7000"/>
    <n v="7840"/>
    <n v="1400"/>
    <x v="0"/>
    <x v="0"/>
  </r>
  <r>
    <x v="0"/>
    <x v="5"/>
    <x v="2"/>
    <x v="5"/>
    <n v="455"/>
    <n v="4578.6000000000004"/>
    <n v="5128.0320000000002"/>
    <n v="915.72000000000014"/>
    <x v="0"/>
    <x v="3"/>
  </r>
  <r>
    <x v="0"/>
    <x v="5"/>
    <x v="3"/>
    <x v="6"/>
    <n v="345"/>
    <n v="7000"/>
    <n v="7840"/>
    <n v="1400"/>
    <x v="0"/>
    <x v="3"/>
  </r>
  <r>
    <x v="0"/>
    <x v="5"/>
    <x v="1"/>
    <x v="7"/>
    <n v="122"/>
    <n v="100"/>
    <n v="112"/>
    <n v="20"/>
    <x v="0"/>
    <x v="4"/>
  </r>
  <r>
    <x v="0"/>
    <x v="5"/>
    <x v="4"/>
    <x v="8"/>
    <n v="78"/>
    <n v="4577.2"/>
    <n v="5126.4639999999999"/>
    <n v="915.44"/>
    <x v="0"/>
    <x v="2"/>
  </r>
  <r>
    <x v="0"/>
    <x v="5"/>
    <x v="4"/>
    <x v="9"/>
    <n v="76"/>
    <n v="4576.8999999999996"/>
    <n v="5126.1279999999997"/>
    <n v="915.38"/>
    <x v="0"/>
    <x v="4"/>
  </r>
  <r>
    <x v="0"/>
    <x v="5"/>
    <x v="4"/>
    <x v="10"/>
    <n v="46"/>
    <n v="200"/>
    <n v="224"/>
    <n v="40"/>
    <x v="0"/>
    <x v="1"/>
  </r>
  <r>
    <x v="0"/>
    <x v="5"/>
    <x v="4"/>
    <x v="11"/>
    <n v="34"/>
    <n v="4576.8"/>
    <n v="5126.0160000000014"/>
    <n v="915.36000000000013"/>
    <x v="0"/>
    <x v="1"/>
  </r>
  <r>
    <x v="0"/>
    <x v="5"/>
    <x v="1"/>
    <x v="12"/>
    <n v="7"/>
    <n v="200"/>
    <n v="224"/>
    <n v="40"/>
    <x v="0"/>
    <x v="5"/>
  </r>
  <r>
    <x v="0"/>
    <x v="5"/>
    <x v="5"/>
    <x v="13"/>
    <n v="3"/>
    <n v="6600"/>
    <n v="7392"/>
    <n v="1320"/>
    <x v="0"/>
    <x v="0"/>
  </r>
  <r>
    <x v="0"/>
    <x v="5"/>
    <x v="4"/>
    <x v="14"/>
    <n v="3"/>
    <n v="4577.3"/>
    <n v="5126.576"/>
    <n v="915.46"/>
    <x v="0"/>
    <x v="4"/>
  </r>
  <r>
    <x v="0"/>
    <x v="6"/>
    <x v="0"/>
    <x v="0"/>
    <n v="3566"/>
    <n v="4577.3"/>
    <n v="5126.576"/>
    <n v="915.46"/>
    <x v="0"/>
    <x v="1"/>
  </r>
  <r>
    <x v="0"/>
    <x v="6"/>
    <x v="0"/>
    <x v="1"/>
    <n v="2498"/>
    <n v="8000"/>
    <n v="8960"/>
    <n v="1600"/>
    <x v="0"/>
    <x v="5"/>
  </r>
  <r>
    <x v="0"/>
    <x v="6"/>
    <x v="1"/>
    <x v="2"/>
    <n v="1245"/>
    <n v="4577.2"/>
    <n v="5126.4639999999999"/>
    <n v="915.44"/>
    <x v="0"/>
    <x v="1"/>
  </r>
  <r>
    <x v="0"/>
    <x v="6"/>
    <x v="2"/>
    <x v="3"/>
    <n v="644"/>
    <n v="5743.5"/>
    <n v="6432.72"/>
    <n v="1148.7"/>
    <x v="0"/>
    <x v="5"/>
  </r>
  <r>
    <x v="0"/>
    <x v="6"/>
    <x v="3"/>
    <x v="4"/>
    <n v="643"/>
    <n v="7000"/>
    <n v="7840"/>
    <n v="1400"/>
    <x v="0"/>
    <x v="4"/>
  </r>
  <r>
    <x v="0"/>
    <x v="6"/>
    <x v="2"/>
    <x v="5"/>
    <n v="455"/>
    <n v="4578.6000000000004"/>
    <n v="5128.0320000000002"/>
    <n v="915.72000000000014"/>
    <x v="0"/>
    <x v="1"/>
  </r>
  <r>
    <x v="0"/>
    <x v="6"/>
    <x v="3"/>
    <x v="6"/>
    <n v="345"/>
    <n v="7000"/>
    <n v="7840"/>
    <n v="1400"/>
    <x v="0"/>
    <x v="1"/>
  </r>
  <r>
    <x v="0"/>
    <x v="6"/>
    <x v="1"/>
    <x v="7"/>
    <n v="122"/>
    <n v="100"/>
    <n v="112"/>
    <n v="20"/>
    <x v="0"/>
    <x v="2"/>
  </r>
  <r>
    <x v="0"/>
    <x v="6"/>
    <x v="4"/>
    <x v="8"/>
    <n v="78"/>
    <n v="4577.2"/>
    <n v="5126.4639999999999"/>
    <n v="915.44"/>
    <x v="0"/>
    <x v="4"/>
  </r>
  <r>
    <x v="0"/>
    <x v="6"/>
    <x v="4"/>
    <x v="9"/>
    <n v="76"/>
    <n v="4576.8999999999996"/>
    <n v="5126.1279999999997"/>
    <n v="915.38"/>
    <x v="0"/>
    <x v="4"/>
  </r>
  <r>
    <x v="0"/>
    <x v="6"/>
    <x v="4"/>
    <x v="10"/>
    <n v="46"/>
    <n v="200"/>
    <n v="224"/>
    <n v="40"/>
    <x v="0"/>
    <x v="0"/>
  </r>
  <r>
    <x v="0"/>
    <x v="6"/>
    <x v="4"/>
    <x v="11"/>
    <n v="34"/>
    <n v="4576.8"/>
    <n v="5126.0160000000014"/>
    <n v="915.36000000000013"/>
    <x v="0"/>
    <x v="1"/>
  </r>
  <r>
    <x v="0"/>
    <x v="6"/>
    <x v="1"/>
    <x v="12"/>
    <n v="7"/>
    <n v="200"/>
    <n v="224"/>
    <n v="40"/>
    <x v="0"/>
    <x v="1"/>
  </r>
  <r>
    <x v="0"/>
    <x v="6"/>
    <x v="4"/>
    <x v="14"/>
    <n v="3"/>
    <n v="4577.3"/>
    <n v="5126.576"/>
    <n v="915.46"/>
    <x v="0"/>
    <x v="5"/>
  </r>
  <r>
    <x v="0"/>
    <x v="6"/>
    <x v="5"/>
    <x v="13"/>
    <n v="2"/>
    <n v="6600"/>
    <n v="7392"/>
    <n v="1320"/>
    <x v="0"/>
    <x v="5"/>
  </r>
  <r>
    <x v="0"/>
    <x v="7"/>
    <x v="0"/>
    <x v="0"/>
    <n v="3566"/>
    <n v="4577.3"/>
    <n v="5126.576"/>
    <n v="915.46"/>
    <x v="0"/>
    <x v="2"/>
  </r>
  <r>
    <x v="0"/>
    <x v="7"/>
    <x v="0"/>
    <x v="1"/>
    <n v="2498"/>
    <n v="8000"/>
    <n v="8960"/>
    <n v="1600"/>
    <x v="1"/>
    <x v="3"/>
  </r>
  <r>
    <x v="0"/>
    <x v="7"/>
    <x v="1"/>
    <x v="2"/>
    <n v="1245"/>
    <n v="4577.2"/>
    <n v="5126.4639999999999"/>
    <n v="915.44"/>
    <x v="1"/>
    <x v="1"/>
  </r>
  <r>
    <x v="0"/>
    <x v="7"/>
    <x v="2"/>
    <x v="3"/>
    <n v="644"/>
    <n v="5743.5"/>
    <n v="6432.72"/>
    <n v="1148.7"/>
    <x v="1"/>
    <x v="0"/>
  </r>
  <r>
    <x v="0"/>
    <x v="7"/>
    <x v="3"/>
    <x v="4"/>
    <n v="643"/>
    <n v="7000"/>
    <n v="7840"/>
    <n v="1400"/>
    <x v="1"/>
    <x v="1"/>
  </r>
  <r>
    <x v="0"/>
    <x v="7"/>
    <x v="2"/>
    <x v="5"/>
    <n v="455"/>
    <n v="4578.6000000000004"/>
    <n v="5128.0320000000002"/>
    <n v="915.72000000000014"/>
    <x v="1"/>
    <x v="0"/>
  </r>
  <r>
    <x v="0"/>
    <x v="7"/>
    <x v="3"/>
    <x v="6"/>
    <n v="345"/>
    <n v="7000"/>
    <n v="7840"/>
    <n v="1400"/>
    <x v="1"/>
    <x v="5"/>
  </r>
  <r>
    <x v="0"/>
    <x v="7"/>
    <x v="1"/>
    <x v="7"/>
    <n v="122"/>
    <n v="100"/>
    <n v="112"/>
    <n v="20"/>
    <x v="1"/>
    <x v="2"/>
  </r>
  <r>
    <x v="0"/>
    <x v="7"/>
    <x v="4"/>
    <x v="8"/>
    <n v="78"/>
    <n v="4577.2"/>
    <n v="5126.4639999999999"/>
    <n v="915.44"/>
    <x v="1"/>
    <x v="1"/>
  </r>
  <r>
    <x v="0"/>
    <x v="7"/>
    <x v="4"/>
    <x v="9"/>
    <n v="76"/>
    <n v="4576.8999999999996"/>
    <n v="5126.1279999999997"/>
    <n v="915.38"/>
    <x v="1"/>
    <x v="5"/>
  </r>
  <r>
    <x v="0"/>
    <x v="7"/>
    <x v="4"/>
    <x v="10"/>
    <n v="46"/>
    <n v="200"/>
    <n v="224"/>
    <n v="40"/>
    <x v="1"/>
    <x v="0"/>
  </r>
  <r>
    <x v="0"/>
    <x v="7"/>
    <x v="4"/>
    <x v="11"/>
    <n v="34"/>
    <n v="4576.8"/>
    <n v="5126.0160000000014"/>
    <n v="915.36000000000013"/>
    <x v="1"/>
    <x v="3"/>
  </r>
  <r>
    <x v="0"/>
    <x v="7"/>
    <x v="1"/>
    <x v="12"/>
    <n v="7"/>
    <n v="200"/>
    <n v="224"/>
    <n v="40"/>
    <x v="1"/>
    <x v="1"/>
  </r>
  <r>
    <x v="0"/>
    <x v="7"/>
    <x v="4"/>
    <x v="14"/>
    <n v="3"/>
    <n v="4577.3"/>
    <n v="5126.576"/>
    <n v="915.46"/>
    <x v="1"/>
    <x v="2"/>
  </r>
  <r>
    <x v="0"/>
    <x v="7"/>
    <x v="5"/>
    <x v="13"/>
    <n v="2"/>
    <n v="6600"/>
    <n v="7392"/>
    <n v="1320"/>
    <x v="1"/>
    <x v="4"/>
  </r>
  <r>
    <x v="0"/>
    <x v="8"/>
    <x v="0"/>
    <x v="0"/>
    <n v="3566"/>
    <n v="4577.3"/>
    <n v="5126.576"/>
    <n v="915.46"/>
    <x v="1"/>
    <x v="2"/>
  </r>
  <r>
    <x v="0"/>
    <x v="8"/>
    <x v="0"/>
    <x v="1"/>
    <n v="2498"/>
    <n v="8000"/>
    <n v="8960"/>
    <n v="1600"/>
    <x v="1"/>
    <x v="5"/>
  </r>
  <r>
    <x v="0"/>
    <x v="8"/>
    <x v="1"/>
    <x v="2"/>
    <n v="1245"/>
    <n v="4577.2"/>
    <n v="5126.4639999999999"/>
    <n v="915.44"/>
    <x v="1"/>
    <x v="0"/>
  </r>
  <r>
    <x v="0"/>
    <x v="8"/>
    <x v="2"/>
    <x v="3"/>
    <n v="644"/>
    <n v="5743.5"/>
    <n v="6432.72"/>
    <n v="1148.7"/>
    <x v="1"/>
    <x v="2"/>
  </r>
  <r>
    <x v="0"/>
    <x v="8"/>
    <x v="3"/>
    <x v="4"/>
    <n v="643"/>
    <n v="7000"/>
    <n v="7840"/>
    <n v="1400"/>
    <x v="1"/>
    <x v="1"/>
  </r>
  <r>
    <x v="0"/>
    <x v="8"/>
    <x v="2"/>
    <x v="5"/>
    <n v="455"/>
    <n v="4578.6000000000004"/>
    <n v="5128.0320000000002"/>
    <n v="915.72000000000014"/>
    <x v="1"/>
    <x v="3"/>
  </r>
  <r>
    <x v="0"/>
    <x v="8"/>
    <x v="3"/>
    <x v="6"/>
    <n v="345"/>
    <n v="7000"/>
    <n v="7840"/>
    <n v="1400"/>
    <x v="1"/>
    <x v="5"/>
  </r>
  <r>
    <x v="0"/>
    <x v="8"/>
    <x v="1"/>
    <x v="7"/>
    <n v="122"/>
    <n v="100"/>
    <n v="112"/>
    <n v="20"/>
    <x v="1"/>
    <x v="0"/>
  </r>
  <r>
    <x v="0"/>
    <x v="8"/>
    <x v="4"/>
    <x v="8"/>
    <n v="78"/>
    <n v="4577.2"/>
    <n v="5126.4639999999999"/>
    <n v="915.44"/>
    <x v="1"/>
    <x v="2"/>
  </r>
  <r>
    <x v="0"/>
    <x v="8"/>
    <x v="4"/>
    <x v="9"/>
    <n v="76"/>
    <n v="4576.8999999999996"/>
    <n v="5126.1279999999997"/>
    <n v="915.38"/>
    <x v="1"/>
    <x v="4"/>
  </r>
  <r>
    <x v="0"/>
    <x v="8"/>
    <x v="4"/>
    <x v="10"/>
    <n v="46"/>
    <n v="200"/>
    <n v="224"/>
    <n v="40"/>
    <x v="1"/>
    <x v="4"/>
  </r>
  <r>
    <x v="0"/>
    <x v="8"/>
    <x v="4"/>
    <x v="11"/>
    <n v="34"/>
    <n v="4576.8"/>
    <n v="5126.0160000000014"/>
    <n v="915.36000000000013"/>
    <x v="0"/>
    <x v="2"/>
  </r>
  <r>
    <x v="0"/>
    <x v="8"/>
    <x v="1"/>
    <x v="12"/>
    <n v="7"/>
    <n v="200"/>
    <n v="224"/>
    <n v="40"/>
    <x v="0"/>
    <x v="2"/>
  </r>
  <r>
    <x v="0"/>
    <x v="8"/>
    <x v="4"/>
    <x v="14"/>
    <n v="3"/>
    <n v="4577.3"/>
    <n v="5126.576"/>
    <n v="915.46"/>
    <x v="0"/>
    <x v="5"/>
  </r>
  <r>
    <x v="0"/>
    <x v="8"/>
    <x v="5"/>
    <x v="13"/>
    <n v="2"/>
    <n v="6600"/>
    <n v="7392"/>
    <n v="1320"/>
    <x v="0"/>
    <x v="5"/>
  </r>
  <r>
    <x v="0"/>
    <x v="9"/>
    <x v="0"/>
    <x v="0"/>
    <n v="3566"/>
    <n v="4577.3"/>
    <n v="5126.576"/>
    <n v="915.46"/>
    <x v="0"/>
    <x v="1"/>
  </r>
  <r>
    <x v="0"/>
    <x v="9"/>
    <x v="0"/>
    <x v="1"/>
    <n v="2498"/>
    <n v="8000"/>
    <n v="8960"/>
    <n v="1600"/>
    <x v="0"/>
    <x v="2"/>
  </r>
  <r>
    <x v="0"/>
    <x v="9"/>
    <x v="1"/>
    <x v="2"/>
    <n v="1245"/>
    <n v="4577.2"/>
    <n v="5126.4639999999999"/>
    <n v="915.44"/>
    <x v="0"/>
    <x v="0"/>
  </r>
  <r>
    <x v="0"/>
    <x v="9"/>
    <x v="2"/>
    <x v="3"/>
    <n v="644"/>
    <n v="5743.5"/>
    <n v="6432.72"/>
    <n v="1148.7"/>
    <x v="0"/>
    <x v="2"/>
  </r>
  <r>
    <x v="0"/>
    <x v="9"/>
    <x v="3"/>
    <x v="4"/>
    <n v="643"/>
    <n v="7000"/>
    <n v="7840"/>
    <n v="1400"/>
    <x v="0"/>
    <x v="2"/>
  </r>
  <r>
    <x v="0"/>
    <x v="9"/>
    <x v="2"/>
    <x v="5"/>
    <n v="455"/>
    <n v="4578.6000000000004"/>
    <n v="5128.0320000000002"/>
    <n v="915.72000000000014"/>
    <x v="0"/>
    <x v="1"/>
  </r>
  <r>
    <x v="0"/>
    <x v="9"/>
    <x v="3"/>
    <x v="6"/>
    <n v="345"/>
    <n v="7000"/>
    <n v="7840"/>
    <n v="1400"/>
    <x v="0"/>
    <x v="4"/>
  </r>
  <r>
    <x v="0"/>
    <x v="9"/>
    <x v="1"/>
    <x v="7"/>
    <n v="122"/>
    <n v="100"/>
    <n v="112"/>
    <n v="20"/>
    <x v="0"/>
    <x v="5"/>
  </r>
  <r>
    <x v="0"/>
    <x v="9"/>
    <x v="4"/>
    <x v="8"/>
    <n v="78"/>
    <n v="4577.2"/>
    <n v="5126.4639999999999"/>
    <n v="915.44"/>
    <x v="0"/>
    <x v="4"/>
  </r>
  <r>
    <x v="0"/>
    <x v="9"/>
    <x v="4"/>
    <x v="9"/>
    <n v="76"/>
    <n v="4576.8999999999996"/>
    <n v="5126.1279999999997"/>
    <n v="915.38"/>
    <x v="0"/>
    <x v="3"/>
  </r>
  <r>
    <x v="0"/>
    <x v="9"/>
    <x v="4"/>
    <x v="10"/>
    <n v="46"/>
    <n v="200"/>
    <n v="224"/>
    <n v="40"/>
    <x v="0"/>
    <x v="3"/>
  </r>
  <r>
    <x v="0"/>
    <x v="9"/>
    <x v="4"/>
    <x v="11"/>
    <n v="34"/>
    <n v="4576.8"/>
    <n v="5126.0160000000014"/>
    <n v="915.36000000000013"/>
    <x v="0"/>
    <x v="3"/>
  </r>
  <r>
    <x v="0"/>
    <x v="9"/>
    <x v="1"/>
    <x v="12"/>
    <n v="7"/>
    <n v="200"/>
    <n v="224"/>
    <n v="40"/>
    <x v="0"/>
    <x v="4"/>
  </r>
  <r>
    <x v="0"/>
    <x v="9"/>
    <x v="4"/>
    <x v="14"/>
    <n v="3"/>
    <n v="4577.3"/>
    <n v="5126.576"/>
    <n v="915.46"/>
    <x v="1"/>
    <x v="1"/>
  </r>
  <r>
    <x v="0"/>
    <x v="9"/>
    <x v="5"/>
    <x v="13"/>
    <n v="2"/>
    <n v="6600"/>
    <n v="7392"/>
    <n v="1320"/>
    <x v="1"/>
    <x v="0"/>
  </r>
  <r>
    <x v="0"/>
    <x v="10"/>
    <x v="0"/>
    <x v="0"/>
    <n v="3566"/>
    <n v="4577.3"/>
    <n v="5126.576"/>
    <n v="915.46"/>
    <x v="1"/>
    <x v="4"/>
  </r>
  <r>
    <x v="0"/>
    <x v="10"/>
    <x v="0"/>
    <x v="1"/>
    <n v="2498"/>
    <n v="8000"/>
    <n v="8960"/>
    <n v="1600"/>
    <x v="1"/>
    <x v="2"/>
  </r>
  <r>
    <x v="0"/>
    <x v="10"/>
    <x v="1"/>
    <x v="2"/>
    <n v="1245"/>
    <n v="4577.2"/>
    <n v="5126.4639999999999"/>
    <n v="915.44"/>
    <x v="1"/>
    <x v="0"/>
  </r>
  <r>
    <x v="0"/>
    <x v="10"/>
    <x v="2"/>
    <x v="3"/>
    <n v="644"/>
    <n v="5743.5"/>
    <n v="6432.72"/>
    <n v="1148.7"/>
    <x v="1"/>
    <x v="3"/>
  </r>
  <r>
    <x v="0"/>
    <x v="10"/>
    <x v="3"/>
    <x v="4"/>
    <n v="643"/>
    <n v="7000"/>
    <n v="7840"/>
    <n v="1400"/>
    <x v="1"/>
    <x v="0"/>
  </r>
  <r>
    <x v="0"/>
    <x v="10"/>
    <x v="2"/>
    <x v="5"/>
    <n v="455"/>
    <n v="4578.6000000000004"/>
    <n v="5128.0320000000002"/>
    <n v="915.72000000000014"/>
    <x v="1"/>
    <x v="0"/>
  </r>
  <r>
    <x v="0"/>
    <x v="10"/>
    <x v="3"/>
    <x v="6"/>
    <n v="345"/>
    <n v="7000"/>
    <n v="7840"/>
    <n v="1400"/>
    <x v="1"/>
    <x v="5"/>
  </r>
  <r>
    <x v="0"/>
    <x v="10"/>
    <x v="1"/>
    <x v="7"/>
    <n v="122"/>
    <n v="100"/>
    <n v="112"/>
    <n v="20"/>
    <x v="1"/>
    <x v="5"/>
  </r>
  <r>
    <x v="0"/>
    <x v="10"/>
    <x v="4"/>
    <x v="8"/>
    <n v="78"/>
    <n v="4577.2"/>
    <n v="5126.4639999999999"/>
    <n v="915.44"/>
    <x v="1"/>
    <x v="2"/>
  </r>
  <r>
    <x v="0"/>
    <x v="10"/>
    <x v="4"/>
    <x v="9"/>
    <n v="76"/>
    <n v="4576.8999999999996"/>
    <n v="5126.1279999999997"/>
    <n v="915.38"/>
    <x v="1"/>
    <x v="5"/>
  </r>
  <r>
    <x v="0"/>
    <x v="10"/>
    <x v="4"/>
    <x v="10"/>
    <n v="46"/>
    <n v="200"/>
    <n v="224"/>
    <n v="40"/>
    <x v="1"/>
    <x v="1"/>
  </r>
  <r>
    <x v="0"/>
    <x v="10"/>
    <x v="4"/>
    <x v="11"/>
    <n v="34"/>
    <n v="4576.8"/>
    <n v="5126.0160000000014"/>
    <n v="915.36000000000013"/>
    <x v="1"/>
    <x v="4"/>
  </r>
  <r>
    <x v="0"/>
    <x v="10"/>
    <x v="1"/>
    <x v="12"/>
    <n v="7"/>
    <n v="200"/>
    <n v="224"/>
    <n v="40"/>
    <x v="1"/>
    <x v="0"/>
  </r>
  <r>
    <x v="0"/>
    <x v="10"/>
    <x v="4"/>
    <x v="14"/>
    <n v="3"/>
    <n v="4577.3"/>
    <n v="5126.576"/>
    <n v="915.46"/>
    <x v="1"/>
    <x v="1"/>
  </r>
  <r>
    <x v="0"/>
    <x v="10"/>
    <x v="5"/>
    <x v="13"/>
    <n v="2"/>
    <n v="6600"/>
    <n v="7392"/>
    <n v="1320"/>
    <x v="0"/>
    <x v="1"/>
  </r>
  <r>
    <x v="0"/>
    <x v="11"/>
    <x v="0"/>
    <x v="0"/>
    <n v="3566"/>
    <n v="4577.3"/>
    <n v="5126.576"/>
    <n v="915.46"/>
    <x v="0"/>
    <x v="4"/>
  </r>
  <r>
    <x v="0"/>
    <x v="11"/>
    <x v="0"/>
    <x v="1"/>
    <n v="2498"/>
    <n v="8000"/>
    <n v="8960"/>
    <n v="1600"/>
    <x v="0"/>
    <x v="1"/>
  </r>
  <r>
    <x v="0"/>
    <x v="11"/>
    <x v="1"/>
    <x v="2"/>
    <n v="1245"/>
    <n v="4577.2"/>
    <n v="5126.4639999999999"/>
    <n v="915.44"/>
    <x v="0"/>
    <x v="4"/>
  </r>
  <r>
    <x v="0"/>
    <x v="11"/>
    <x v="2"/>
    <x v="3"/>
    <n v="644"/>
    <n v="5743.5"/>
    <n v="6432.72"/>
    <n v="1148.7"/>
    <x v="0"/>
    <x v="1"/>
  </r>
  <r>
    <x v="0"/>
    <x v="11"/>
    <x v="3"/>
    <x v="4"/>
    <n v="643"/>
    <n v="7000"/>
    <n v="7840"/>
    <n v="1400"/>
    <x v="1"/>
    <x v="0"/>
  </r>
  <r>
    <x v="0"/>
    <x v="11"/>
    <x v="2"/>
    <x v="5"/>
    <n v="455"/>
    <n v="4578.6000000000004"/>
    <n v="5128.0320000000002"/>
    <n v="915.72000000000014"/>
    <x v="1"/>
    <x v="0"/>
  </r>
  <r>
    <x v="0"/>
    <x v="11"/>
    <x v="3"/>
    <x v="6"/>
    <n v="345"/>
    <n v="7000"/>
    <n v="7840"/>
    <n v="1400"/>
    <x v="1"/>
    <x v="3"/>
  </r>
  <r>
    <x v="0"/>
    <x v="11"/>
    <x v="1"/>
    <x v="7"/>
    <n v="122"/>
    <n v="100"/>
    <n v="112"/>
    <n v="20"/>
    <x v="1"/>
    <x v="4"/>
  </r>
  <r>
    <x v="0"/>
    <x v="11"/>
    <x v="4"/>
    <x v="8"/>
    <n v="78"/>
    <n v="4577.2"/>
    <n v="5126.4639999999999"/>
    <n v="915.44"/>
    <x v="1"/>
    <x v="2"/>
  </r>
  <r>
    <x v="0"/>
    <x v="11"/>
    <x v="4"/>
    <x v="9"/>
    <n v="76"/>
    <n v="4576.8999999999996"/>
    <n v="5126.1279999999997"/>
    <n v="915.38"/>
    <x v="1"/>
    <x v="5"/>
  </r>
  <r>
    <x v="0"/>
    <x v="11"/>
    <x v="4"/>
    <x v="10"/>
    <n v="46"/>
    <n v="200"/>
    <n v="224"/>
    <n v="40"/>
    <x v="1"/>
    <x v="0"/>
  </r>
  <r>
    <x v="0"/>
    <x v="11"/>
    <x v="4"/>
    <x v="11"/>
    <n v="34"/>
    <n v="4576.8"/>
    <n v="5126.0160000000014"/>
    <n v="915.36000000000013"/>
    <x v="1"/>
    <x v="2"/>
  </r>
  <r>
    <x v="0"/>
    <x v="11"/>
    <x v="1"/>
    <x v="12"/>
    <n v="7"/>
    <n v="200"/>
    <n v="224"/>
    <n v="40"/>
    <x v="1"/>
    <x v="0"/>
  </r>
  <r>
    <x v="0"/>
    <x v="11"/>
    <x v="4"/>
    <x v="14"/>
    <n v="3"/>
    <n v="4577.3"/>
    <n v="5126.576"/>
    <n v="915.46"/>
    <x v="0"/>
    <x v="2"/>
  </r>
  <r>
    <x v="0"/>
    <x v="11"/>
    <x v="5"/>
    <x v="13"/>
    <n v="2"/>
    <n v="6600"/>
    <n v="7392"/>
    <n v="1320"/>
    <x v="1"/>
    <x v="2"/>
  </r>
  <r>
    <x v="1"/>
    <x v="0"/>
    <x v="0"/>
    <x v="0"/>
    <n v="6591.1679999999997"/>
    <n v="4577.3"/>
    <n v="5126.576"/>
    <n v="915.46"/>
    <x v="0"/>
    <x v="3"/>
  </r>
  <r>
    <x v="1"/>
    <x v="0"/>
    <x v="0"/>
    <x v="1"/>
    <n v="8270.64"/>
    <n v="8800"/>
    <n v="8960"/>
    <n v="1760"/>
    <x v="0"/>
    <x v="3"/>
  </r>
  <r>
    <x v="1"/>
    <x v="0"/>
    <x v="1"/>
    <x v="2"/>
    <n v="8470"/>
    <n v="5034.92"/>
    <n v="5126.4639999999999"/>
    <n v="1006.984"/>
    <x v="0"/>
    <x v="0"/>
  </r>
  <r>
    <x v="1"/>
    <x v="0"/>
    <x v="2"/>
    <x v="3"/>
    <n v="6055.1985000000004"/>
    <n v="6317.85"/>
    <n v="6432.72"/>
    <n v="1263.57"/>
    <x v="0"/>
    <x v="0"/>
  </r>
  <r>
    <x v="1"/>
    <x v="0"/>
    <x v="3"/>
    <x v="4"/>
    <n v="10368.4"/>
    <n v="7700"/>
    <n v="7840"/>
    <n v="1540"/>
    <x v="0"/>
    <x v="3"/>
  </r>
  <r>
    <x v="1"/>
    <x v="0"/>
    <x v="2"/>
    <x v="5"/>
    <n v="3101.2624999999998"/>
    <n v="5036.46"/>
    <n v="5128.0320000000002"/>
    <n v="1007.292"/>
    <x v="0"/>
    <x v="2"/>
  </r>
  <r>
    <x v="1"/>
    <x v="0"/>
    <x v="3"/>
    <x v="6"/>
    <n v="6591.1679999999997"/>
    <n v="7700"/>
    <n v="7840"/>
    <n v="1540"/>
    <x v="0"/>
    <x v="2"/>
  </r>
  <r>
    <x v="1"/>
    <x v="0"/>
    <x v="1"/>
    <x v="7"/>
    <n v="6590.7359999999999"/>
    <n v="110"/>
    <n v="112"/>
    <n v="22"/>
    <x v="0"/>
    <x v="5"/>
  </r>
  <r>
    <x v="1"/>
    <x v="0"/>
    <x v="4"/>
    <x v="8"/>
    <n v="288"/>
    <n v="5034.92"/>
    <n v="5126.4639999999999"/>
    <n v="1006.984"/>
    <x v="0"/>
    <x v="2"/>
  </r>
  <r>
    <x v="1"/>
    <x v="0"/>
    <x v="4"/>
    <x v="9"/>
    <n v="6590.5919999999996"/>
    <n v="4576.8999999999996"/>
    <n v="5126.1279999999997"/>
    <n v="915.38"/>
    <x v="0"/>
    <x v="0"/>
  </r>
  <r>
    <x v="1"/>
    <x v="0"/>
    <x v="4"/>
    <x v="10"/>
    <n v="4032.93"/>
    <n v="200"/>
    <n v="224"/>
    <n v="40"/>
    <x v="0"/>
    <x v="0"/>
  </r>
  <r>
    <x v="1"/>
    <x v="0"/>
    <x v="4"/>
    <x v="11"/>
    <n v="7986"/>
    <n v="4576.8"/>
    <n v="5126.0160000000014"/>
    <n v="915.36000000000013"/>
    <x v="0"/>
    <x v="0"/>
  </r>
  <r>
    <x v="1"/>
    <x v="0"/>
    <x v="1"/>
    <x v="12"/>
    <n v="5538.5330000000004"/>
    <n v="200"/>
    <n v="224"/>
    <n v="40"/>
    <x v="0"/>
    <x v="5"/>
  </r>
  <r>
    <x v="1"/>
    <x v="0"/>
    <x v="5"/>
    <x v="13"/>
    <n v="3"/>
    <n v="6600"/>
    <n v="7392"/>
    <n v="1320"/>
    <x v="0"/>
    <x v="5"/>
  </r>
  <r>
    <x v="1"/>
    <x v="0"/>
    <x v="4"/>
    <x v="14"/>
    <n v="3"/>
    <n v="4577.3"/>
    <n v="5126.576"/>
    <n v="915.46"/>
    <x v="0"/>
    <x v="0"/>
  </r>
  <r>
    <x v="1"/>
    <x v="1"/>
    <x v="0"/>
    <x v="0"/>
    <n v="3566"/>
    <n v="4577.3"/>
    <n v="5126.576"/>
    <n v="915.46"/>
    <x v="0"/>
    <x v="3"/>
  </r>
  <r>
    <x v="1"/>
    <x v="1"/>
    <x v="0"/>
    <x v="1"/>
    <n v="2498"/>
    <n v="8000"/>
    <n v="8960"/>
    <n v="1600"/>
    <x v="0"/>
    <x v="0"/>
  </r>
  <r>
    <x v="1"/>
    <x v="1"/>
    <x v="1"/>
    <x v="2"/>
    <n v="1245"/>
    <n v="4577.2"/>
    <n v="5126.4639999999999"/>
    <n v="915.44"/>
    <x v="0"/>
    <x v="0"/>
  </r>
  <r>
    <x v="1"/>
    <x v="1"/>
    <x v="2"/>
    <x v="3"/>
    <n v="644"/>
    <n v="5743.5"/>
    <n v="6432.72"/>
    <n v="1148.7"/>
    <x v="0"/>
    <x v="5"/>
  </r>
  <r>
    <x v="1"/>
    <x v="1"/>
    <x v="3"/>
    <x v="4"/>
    <n v="643"/>
    <n v="7000"/>
    <n v="7840"/>
    <n v="1400"/>
    <x v="0"/>
    <x v="1"/>
  </r>
  <r>
    <x v="1"/>
    <x v="1"/>
    <x v="2"/>
    <x v="5"/>
    <n v="455"/>
    <n v="4578.6000000000004"/>
    <n v="5128.0320000000002"/>
    <n v="915.72000000000014"/>
    <x v="0"/>
    <x v="3"/>
  </r>
  <r>
    <x v="1"/>
    <x v="1"/>
    <x v="3"/>
    <x v="6"/>
    <n v="345"/>
    <n v="7000"/>
    <n v="7840"/>
    <n v="1400"/>
    <x v="0"/>
    <x v="4"/>
  </r>
  <r>
    <x v="1"/>
    <x v="1"/>
    <x v="1"/>
    <x v="7"/>
    <n v="122"/>
    <n v="100"/>
    <n v="112"/>
    <n v="20"/>
    <x v="0"/>
    <x v="5"/>
  </r>
  <r>
    <x v="1"/>
    <x v="1"/>
    <x v="4"/>
    <x v="8"/>
    <n v="78"/>
    <n v="4577.2"/>
    <n v="5126.4639999999999"/>
    <n v="915.44"/>
    <x v="0"/>
    <x v="1"/>
  </r>
  <r>
    <x v="1"/>
    <x v="1"/>
    <x v="4"/>
    <x v="9"/>
    <n v="240"/>
    <n v="4576.8999999999996"/>
    <n v="5126.1279999999997"/>
    <n v="915.38"/>
    <x v="0"/>
    <x v="0"/>
  </r>
  <r>
    <x v="1"/>
    <x v="1"/>
    <x v="4"/>
    <x v="10"/>
    <n v="5492.16"/>
    <n v="200"/>
    <n v="224"/>
    <n v="40"/>
    <x v="0"/>
    <x v="3"/>
  </r>
  <r>
    <x v="1"/>
    <x v="1"/>
    <x v="4"/>
    <x v="11"/>
    <n v="240"/>
    <n v="4576.8"/>
    <n v="5126.0160000000014"/>
    <n v="915.36000000000013"/>
    <x v="0"/>
    <x v="1"/>
  </r>
  <r>
    <x v="1"/>
    <x v="1"/>
    <x v="1"/>
    <x v="12"/>
    <n v="5492.76"/>
    <n v="200"/>
    <n v="224"/>
    <n v="40"/>
    <x v="0"/>
    <x v="5"/>
  </r>
  <r>
    <x v="1"/>
    <x v="1"/>
    <x v="4"/>
    <x v="14"/>
    <n v="7920"/>
    <n v="4577.3"/>
    <n v="5126.576"/>
    <n v="915.46"/>
    <x v="0"/>
    <x v="5"/>
  </r>
  <r>
    <x v="1"/>
    <x v="1"/>
    <x v="5"/>
    <x v="13"/>
    <n v="5492.76"/>
    <n v="6600"/>
    <n v="7392"/>
    <n v="1320"/>
    <x v="0"/>
    <x v="5"/>
  </r>
  <r>
    <x v="1"/>
    <x v="2"/>
    <x v="0"/>
    <x v="0"/>
    <n v="9600"/>
    <n v="4577.3"/>
    <n v="5126.576"/>
    <n v="915.46"/>
    <x v="0"/>
    <x v="4"/>
  </r>
  <r>
    <x v="1"/>
    <x v="2"/>
    <x v="0"/>
    <x v="1"/>
    <n v="5492.6399999999994"/>
    <n v="8000"/>
    <n v="8960"/>
    <n v="1600"/>
    <x v="0"/>
    <x v="0"/>
  </r>
  <r>
    <x v="1"/>
    <x v="2"/>
    <x v="1"/>
    <x v="2"/>
    <n v="6892.2"/>
    <n v="4577.2"/>
    <n v="5126.4639999999999"/>
    <n v="915.44"/>
    <x v="0"/>
    <x v="0"/>
  </r>
  <r>
    <x v="1"/>
    <x v="2"/>
    <x v="2"/>
    <x v="3"/>
    <n v="644"/>
    <n v="5743.5"/>
    <n v="6432.72"/>
    <n v="1148.7"/>
    <x v="0"/>
    <x v="2"/>
  </r>
  <r>
    <x v="1"/>
    <x v="2"/>
    <x v="3"/>
    <x v="4"/>
    <n v="643"/>
    <n v="7000"/>
    <n v="7840"/>
    <n v="1400"/>
    <x v="0"/>
    <x v="5"/>
  </r>
  <r>
    <x v="1"/>
    <x v="2"/>
    <x v="2"/>
    <x v="5"/>
    <n v="455"/>
    <n v="4578.6000000000004"/>
    <n v="5128.0320000000002"/>
    <n v="915.72000000000014"/>
    <x v="0"/>
    <x v="3"/>
  </r>
  <r>
    <x v="1"/>
    <x v="2"/>
    <x v="3"/>
    <x v="6"/>
    <n v="345"/>
    <n v="7000"/>
    <n v="7840"/>
    <n v="1400"/>
    <x v="0"/>
    <x v="3"/>
  </r>
  <r>
    <x v="1"/>
    <x v="2"/>
    <x v="1"/>
    <x v="7"/>
    <n v="122"/>
    <n v="100"/>
    <n v="112"/>
    <n v="20"/>
    <x v="0"/>
    <x v="5"/>
  </r>
  <r>
    <x v="1"/>
    <x v="2"/>
    <x v="4"/>
    <x v="8"/>
    <n v="78"/>
    <n v="4577.2"/>
    <n v="5126.4639999999999"/>
    <n v="915.44"/>
    <x v="0"/>
    <x v="5"/>
  </r>
  <r>
    <x v="1"/>
    <x v="2"/>
    <x v="4"/>
    <x v="9"/>
    <n v="76"/>
    <n v="4576.8999999999996"/>
    <n v="5126.1279999999997"/>
    <n v="915.38"/>
    <x v="0"/>
    <x v="3"/>
  </r>
  <r>
    <x v="1"/>
    <x v="2"/>
    <x v="4"/>
    <x v="10"/>
    <n v="46"/>
    <n v="200"/>
    <n v="224"/>
    <n v="40"/>
    <x v="0"/>
    <x v="0"/>
  </r>
  <r>
    <x v="1"/>
    <x v="2"/>
    <x v="4"/>
    <x v="11"/>
    <n v="34"/>
    <n v="4576.8"/>
    <n v="5126.0160000000014"/>
    <n v="915.36000000000013"/>
    <x v="0"/>
    <x v="3"/>
  </r>
  <r>
    <x v="1"/>
    <x v="2"/>
    <x v="1"/>
    <x v="12"/>
    <n v="7"/>
    <n v="200"/>
    <n v="224"/>
    <n v="40"/>
    <x v="0"/>
    <x v="5"/>
  </r>
  <r>
    <x v="1"/>
    <x v="2"/>
    <x v="4"/>
    <x v="14"/>
    <n v="3"/>
    <n v="4577.3"/>
    <n v="5126.576"/>
    <n v="915.46"/>
    <x v="0"/>
    <x v="0"/>
  </r>
  <r>
    <x v="1"/>
    <x v="2"/>
    <x v="5"/>
    <x v="13"/>
    <n v="2"/>
    <n v="6600"/>
    <n v="7392"/>
    <n v="1320"/>
    <x v="0"/>
    <x v="3"/>
  </r>
  <r>
    <x v="1"/>
    <x v="3"/>
    <x v="0"/>
    <x v="0"/>
    <n v="3566"/>
    <n v="4577.3"/>
    <n v="5126.576"/>
    <n v="915.46"/>
    <x v="0"/>
    <x v="5"/>
  </r>
  <r>
    <x v="1"/>
    <x v="3"/>
    <x v="0"/>
    <x v="1"/>
    <n v="2498"/>
    <n v="8000"/>
    <n v="8960"/>
    <n v="1600"/>
    <x v="0"/>
    <x v="1"/>
  </r>
  <r>
    <x v="1"/>
    <x v="3"/>
    <x v="1"/>
    <x v="2"/>
    <n v="1245"/>
    <n v="4577.2"/>
    <n v="5126.4639999999999"/>
    <n v="915.44"/>
    <x v="0"/>
    <x v="0"/>
  </r>
  <r>
    <x v="1"/>
    <x v="3"/>
    <x v="2"/>
    <x v="3"/>
    <n v="644"/>
    <n v="5743.5"/>
    <n v="6432.72"/>
    <n v="1148.7"/>
    <x v="0"/>
    <x v="5"/>
  </r>
  <r>
    <x v="1"/>
    <x v="3"/>
    <x v="3"/>
    <x v="4"/>
    <n v="643"/>
    <n v="7000"/>
    <n v="7840"/>
    <n v="1400"/>
    <x v="0"/>
    <x v="3"/>
  </r>
  <r>
    <x v="1"/>
    <x v="3"/>
    <x v="2"/>
    <x v="5"/>
    <n v="455"/>
    <n v="4578.6000000000004"/>
    <n v="5128.0320000000002"/>
    <n v="915.72000000000014"/>
    <x v="0"/>
    <x v="2"/>
  </r>
  <r>
    <x v="1"/>
    <x v="3"/>
    <x v="3"/>
    <x v="6"/>
    <n v="345"/>
    <n v="7000"/>
    <n v="7840"/>
    <n v="1400"/>
    <x v="0"/>
    <x v="0"/>
  </r>
  <r>
    <x v="1"/>
    <x v="3"/>
    <x v="1"/>
    <x v="7"/>
    <n v="122"/>
    <n v="100"/>
    <n v="112"/>
    <n v="20"/>
    <x v="0"/>
    <x v="5"/>
  </r>
  <r>
    <x v="1"/>
    <x v="3"/>
    <x v="4"/>
    <x v="8"/>
    <n v="78"/>
    <n v="4577.2"/>
    <n v="5126.4639999999999"/>
    <n v="915.44"/>
    <x v="0"/>
    <x v="2"/>
  </r>
  <r>
    <x v="1"/>
    <x v="3"/>
    <x v="4"/>
    <x v="9"/>
    <n v="76"/>
    <n v="4576.8999999999996"/>
    <n v="5126.1279999999997"/>
    <n v="915.38"/>
    <x v="0"/>
    <x v="5"/>
  </r>
  <r>
    <x v="1"/>
    <x v="3"/>
    <x v="4"/>
    <x v="10"/>
    <n v="46"/>
    <n v="200"/>
    <n v="224"/>
    <n v="40"/>
    <x v="0"/>
    <x v="5"/>
  </r>
  <r>
    <x v="1"/>
    <x v="3"/>
    <x v="4"/>
    <x v="11"/>
    <n v="34"/>
    <n v="4576.8"/>
    <n v="5126.0160000000014"/>
    <n v="915.36000000000013"/>
    <x v="0"/>
    <x v="0"/>
  </r>
  <r>
    <x v="1"/>
    <x v="3"/>
    <x v="1"/>
    <x v="12"/>
    <n v="7"/>
    <n v="200"/>
    <n v="224"/>
    <n v="40"/>
    <x v="0"/>
    <x v="2"/>
  </r>
  <r>
    <x v="1"/>
    <x v="3"/>
    <x v="4"/>
    <x v="14"/>
    <n v="3"/>
    <n v="4577.3"/>
    <n v="5126.576"/>
    <n v="915.46"/>
    <x v="0"/>
    <x v="5"/>
  </r>
  <r>
    <x v="1"/>
    <x v="3"/>
    <x v="5"/>
    <x v="13"/>
    <n v="2"/>
    <n v="7920"/>
    <n v="10296"/>
    <n v="1584"/>
    <x v="0"/>
    <x v="0"/>
  </r>
  <r>
    <x v="1"/>
    <x v="4"/>
    <x v="0"/>
    <x v="0"/>
    <n v="3566"/>
    <n v="5492.76"/>
    <n v="7140.5879999999997"/>
    <n v="1098.5519999999999"/>
    <x v="0"/>
    <x v="5"/>
  </r>
  <r>
    <x v="1"/>
    <x v="4"/>
    <x v="0"/>
    <x v="1"/>
    <n v="2498"/>
    <n v="9600"/>
    <n v="12480"/>
    <n v="1920"/>
    <x v="0"/>
    <x v="3"/>
  </r>
  <r>
    <x v="1"/>
    <x v="4"/>
    <x v="1"/>
    <x v="2"/>
    <n v="1245"/>
    <n v="5492.6399999999994"/>
    <n v="7140.4319999999989"/>
    <n v="1098.528"/>
    <x v="0"/>
    <x v="0"/>
  </r>
  <r>
    <x v="1"/>
    <x v="4"/>
    <x v="2"/>
    <x v="3"/>
    <n v="644"/>
    <n v="6892.2"/>
    <n v="8959.86"/>
    <n v="1378.44"/>
    <x v="0"/>
    <x v="0"/>
  </r>
  <r>
    <x v="1"/>
    <x v="4"/>
    <x v="3"/>
    <x v="4"/>
    <n v="643"/>
    <n v="8400"/>
    <n v="10920"/>
    <n v="1680"/>
    <x v="0"/>
    <x v="2"/>
  </r>
  <r>
    <x v="1"/>
    <x v="4"/>
    <x v="2"/>
    <x v="5"/>
    <n v="455"/>
    <n v="5494.3200000000006"/>
    <n v="7142.6160000000009"/>
    <n v="1098.864"/>
    <x v="0"/>
    <x v="5"/>
  </r>
  <r>
    <x v="1"/>
    <x v="4"/>
    <x v="3"/>
    <x v="6"/>
    <n v="345"/>
    <n v="8400"/>
    <n v="10920"/>
    <n v="1680"/>
    <x v="0"/>
    <x v="1"/>
  </r>
  <r>
    <x v="1"/>
    <x v="4"/>
    <x v="1"/>
    <x v="7"/>
    <n v="122"/>
    <n v="120"/>
    <n v="156"/>
    <n v="24"/>
    <x v="0"/>
    <x v="3"/>
  </r>
  <r>
    <x v="1"/>
    <x v="4"/>
    <x v="4"/>
    <x v="8"/>
    <n v="78"/>
    <n v="4577.2"/>
    <n v="5126.4639999999999"/>
    <n v="915.44"/>
    <x v="0"/>
    <x v="5"/>
  </r>
  <r>
    <x v="1"/>
    <x v="4"/>
    <x v="4"/>
    <x v="9"/>
    <n v="76"/>
    <n v="4576.8999999999996"/>
    <n v="5126.1279999999997"/>
    <n v="915.38"/>
    <x v="0"/>
    <x v="1"/>
  </r>
  <r>
    <x v="1"/>
    <x v="4"/>
    <x v="4"/>
    <x v="10"/>
    <n v="46"/>
    <n v="200"/>
    <n v="224"/>
    <n v="40"/>
    <x v="0"/>
    <x v="2"/>
  </r>
  <r>
    <x v="1"/>
    <x v="4"/>
    <x v="4"/>
    <x v="11"/>
    <n v="34"/>
    <n v="4576.8"/>
    <n v="5126.0160000000014"/>
    <n v="915.36000000000013"/>
    <x v="0"/>
    <x v="5"/>
  </r>
  <r>
    <x v="1"/>
    <x v="4"/>
    <x v="1"/>
    <x v="12"/>
    <n v="7"/>
    <n v="200"/>
    <n v="224"/>
    <n v="40"/>
    <x v="0"/>
    <x v="4"/>
  </r>
  <r>
    <x v="1"/>
    <x v="4"/>
    <x v="4"/>
    <x v="14"/>
    <n v="3"/>
    <n v="4577.3"/>
    <n v="5126.576"/>
    <n v="915.46"/>
    <x v="0"/>
    <x v="3"/>
  </r>
  <r>
    <x v="1"/>
    <x v="4"/>
    <x v="5"/>
    <x v="13"/>
    <n v="2"/>
    <n v="6600"/>
    <n v="7392"/>
    <n v="1320"/>
    <x v="0"/>
    <x v="5"/>
  </r>
  <r>
    <x v="1"/>
    <x v="5"/>
    <x v="0"/>
    <x v="0"/>
    <n v="3566"/>
    <n v="4577.3"/>
    <n v="5126.576"/>
    <n v="915.46"/>
    <x v="0"/>
    <x v="5"/>
  </r>
  <r>
    <x v="1"/>
    <x v="5"/>
    <x v="0"/>
    <x v="1"/>
    <n v="2498"/>
    <n v="8000"/>
    <n v="8960"/>
    <n v="1600"/>
    <x v="0"/>
    <x v="3"/>
  </r>
  <r>
    <x v="1"/>
    <x v="5"/>
    <x v="1"/>
    <x v="2"/>
    <n v="1245"/>
    <n v="4577.2"/>
    <n v="5126.4639999999999"/>
    <n v="915.44"/>
    <x v="0"/>
    <x v="3"/>
  </r>
  <r>
    <x v="1"/>
    <x v="5"/>
    <x v="2"/>
    <x v="3"/>
    <n v="644"/>
    <n v="5743.5"/>
    <n v="6432.72"/>
    <n v="1148.7"/>
    <x v="0"/>
    <x v="0"/>
  </r>
  <r>
    <x v="1"/>
    <x v="5"/>
    <x v="3"/>
    <x v="4"/>
    <n v="643"/>
    <n v="7000"/>
    <n v="7840"/>
    <n v="1400"/>
    <x v="0"/>
    <x v="2"/>
  </r>
  <r>
    <x v="1"/>
    <x v="5"/>
    <x v="2"/>
    <x v="5"/>
    <n v="455"/>
    <n v="4578.6000000000004"/>
    <n v="5128.0320000000002"/>
    <n v="915.72000000000014"/>
    <x v="0"/>
    <x v="3"/>
  </r>
  <r>
    <x v="1"/>
    <x v="5"/>
    <x v="3"/>
    <x v="6"/>
    <n v="345"/>
    <n v="7000"/>
    <n v="7840"/>
    <n v="1400"/>
    <x v="0"/>
    <x v="5"/>
  </r>
  <r>
    <x v="1"/>
    <x v="5"/>
    <x v="1"/>
    <x v="7"/>
    <n v="122"/>
    <n v="100"/>
    <n v="112"/>
    <n v="20"/>
    <x v="0"/>
    <x v="5"/>
  </r>
  <r>
    <x v="1"/>
    <x v="5"/>
    <x v="4"/>
    <x v="8"/>
    <n v="78"/>
    <n v="4577.2"/>
    <n v="5126.4639999999999"/>
    <n v="915.44"/>
    <x v="0"/>
    <x v="1"/>
  </r>
  <r>
    <x v="1"/>
    <x v="5"/>
    <x v="4"/>
    <x v="9"/>
    <n v="5034.5899999999992"/>
    <n v="4576.8999999999996"/>
    <n v="5126.1279999999997"/>
    <n v="915.38"/>
    <x v="0"/>
    <x v="1"/>
  </r>
  <r>
    <x v="1"/>
    <x v="5"/>
    <x v="4"/>
    <x v="10"/>
    <n v="220"/>
    <n v="200"/>
    <n v="224"/>
    <n v="40"/>
    <x v="0"/>
    <x v="2"/>
  </r>
  <r>
    <x v="1"/>
    <x v="5"/>
    <x v="4"/>
    <x v="11"/>
    <n v="5034.4799999999996"/>
    <n v="4576.8"/>
    <n v="5126.0160000000014"/>
    <n v="915.36000000000013"/>
    <x v="0"/>
    <x v="5"/>
  </r>
  <r>
    <x v="1"/>
    <x v="5"/>
    <x v="1"/>
    <x v="12"/>
    <n v="220"/>
    <n v="200"/>
    <n v="224"/>
    <n v="40"/>
    <x v="0"/>
    <x v="0"/>
  </r>
  <r>
    <x v="1"/>
    <x v="5"/>
    <x v="5"/>
    <x v="13"/>
    <n v="7260"/>
    <n v="6600"/>
    <n v="7392"/>
    <n v="1320"/>
    <x v="0"/>
    <x v="0"/>
  </r>
  <r>
    <x v="1"/>
    <x v="5"/>
    <x v="4"/>
    <x v="14"/>
    <n v="5035.0300000000007"/>
    <n v="4577.3"/>
    <n v="5126.576"/>
    <n v="915.46"/>
    <x v="0"/>
    <x v="1"/>
  </r>
  <r>
    <x v="1"/>
    <x v="6"/>
    <x v="0"/>
    <x v="0"/>
    <n v="5035.0300000000007"/>
    <n v="4577.3"/>
    <n v="5126.576"/>
    <n v="915.46"/>
    <x v="0"/>
    <x v="5"/>
  </r>
  <r>
    <x v="1"/>
    <x v="6"/>
    <x v="0"/>
    <x v="1"/>
    <n v="8800"/>
    <n v="8000"/>
    <n v="8960"/>
    <n v="1600"/>
    <x v="0"/>
    <x v="2"/>
  </r>
  <r>
    <x v="1"/>
    <x v="6"/>
    <x v="1"/>
    <x v="2"/>
    <n v="5034.92"/>
    <n v="4577.2"/>
    <n v="5126.4639999999999"/>
    <n v="915.44"/>
    <x v="0"/>
    <x v="0"/>
  </r>
  <r>
    <x v="1"/>
    <x v="6"/>
    <x v="2"/>
    <x v="3"/>
    <n v="644"/>
    <n v="5743.5"/>
    <n v="6432.72"/>
    <n v="1148.7"/>
    <x v="0"/>
    <x v="2"/>
  </r>
  <r>
    <x v="1"/>
    <x v="6"/>
    <x v="3"/>
    <x v="4"/>
    <n v="643"/>
    <n v="7000"/>
    <n v="7840"/>
    <n v="1400"/>
    <x v="0"/>
    <x v="3"/>
  </r>
  <r>
    <x v="1"/>
    <x v="6"/>
    <x v="2"/>
    <x v="5"/>
    <n v="455"/>
    <n v="4578.6000000000004"/>
    <n v="5128.0320000000002"/>
    <n v="915.72000000000014"/>
    <x v="0"/>
    <x v="3"/>
  </r>
  <r>
    <x v="1"/>
    <x v="6"/>
    <x v="3"/>
    <x v="6"/>
    <n v="345"/>
    <n v="7000"/>
    <n v="7840"/>
    <n v="1400"/>
    <x v="0"/>
    <x v="4"/>
  </r>
  <r>
    <x v="1"/>
    <x v="6"/>
    <x v="1"/>
    <x v="7"/>
    <n v="122"/>
    <n v="100"/>
    <n v="112"/>
    <n v="20"/>
    <x v="0"/>
    <x v="1"/>
  </r>
  <r>
    <x v="1"/>
    <x v="6"/>
    <x v="4"/>
    <x v="8"/>
    <n v="78"/>
    <n v="4577.2"/>
    <n v="5126.4639999999999"/>
    <n v="915.44"/>
    <x v="0"/>
    <x v="3"/>
  </r>
  <r>
    <x v="1"/>
    <x v="6"/>
    <x v="4"/>
    <x v="9"/>
    <n v="76"/>
    <n v="4576.8999999999996"/>
    <n v="5126.1279999999997"/>
    <n v="915.38"/>
    <x v="0"/>
    <x v="0"/>
  </r>
  <r>
    <x v="1"/>
    <x v="6"/>
    <x v="4"/>
    <x v="10"/>
    <n v="46"/>
    <n v="200"/>
    <n v="224"/>
    <n v="40"/>
    <x v="0"/>
    <x v="0"/>
  </r>
  <r>
    <x v="1"/>
    <x v="6"/>
    <x v="4"/>
    <x v="11"/>
    <n v="34"/>
    <n v="4576.8"/>
    <n v="5126.0160000000014"/>
    <n v="915.36000000000013"/>
    <x v="0"/>
    <x v="4"/>
  </r>
  <r>
    <x v="1"/>
    <x v="6"/>
    <x v="1"/>
    <x v="12"/>
    <n v="7"/>
    <n v="200"/>
    <n v="224"/>
    <n v="40"/>
    <x v="0"/>
    <x v="3"/>
  </r>
  <r>
    <x v="1"/>
    <x v="6"/>
    <x v="4"/>
    <x v="14"/>
    <n v="3"/>
    <n v="4577.3"/>
    <n v="5126.576"/>
    <n v="915.46"/>
    <x v="0"/>
    <x v="0"/>
  </r>
  <r>
    <x v="1"/>
    <x v="6"/>
    <x v="5"/>
    <x v="13"/>
    <n v="2"/>
    <n v="6600"/>
    <n v="7392"/>
    <n v="1320"/>
    <x v="0"/>
    <x v="5"/>
  </r>
  <r>
    <x v="1"/>
    <x v="7"/>
    <x v="0"/>
    <x v="0"/>
    <n v="3566"/>
    <n v="4577.3"/>
    <n v="5126.576"/>
    <n v="915.46"/>
    <x v="0"/>
    <x v="5"/>
  </r>
  <r>
    <x v="1"/>
    <x v="7"/>
    <x v="0"/>
    <x v="1"/>
    <n v="2498"/>
    <n v="8000"/>
    <n v="8960"/>
    <n v="1600"/>
    <x v="0"/>
    <x v="0"/>
  </r>
  <r>
    <x v="1"/>
    <x v="7"/>
    <x v="1"/>
    <x v="2"/>
    <n v="1245"/>
    <n v="4577.2"/>
    <n v="5126.4639999999999"/>
    <n v="915.44"/>
    <x v="0"/>
    <x v="3"/>
  </r>
  <r>
    <x v="1"/>
    <x v="7"/>
    <x v="2"/>
    <x v="3"/>
    <n v="644"/>
    <n v="5743.5"/>
    <n v="6432.72"/>
    <n v="1148.7"/>
    <x v="0"/>
    <x v="5"/>
  </r>
  <r>
    <x v="1"/>
    <x v="7"/>
    <x v="3"/>
    <x v="4"/>
    <n v="643"/>
    <n v="7000"/>
    <n v="7840"/>
    <n v="1400"/>
    <x v="0"/>
    <x v="1"/>
  </r>
  <r>
    <x v="1"/>
    <x v="7"/>
    <x v="2"/>
    <x v="5"/>
    <n v="455"/>
    <n v="5036.46"/>
    <n v="5128.0320000000002"/>
    <n v="1007.292"/>
    <x v="0"/>
    <x v="3"/>
  </r>
  <r>
    <x v="1"/>
    <x v="7"/>
    <x v="3"/>
    <x v="6"/>
    <n v="345"/>
    <n v="7700"/>
    <n v="7840"/>
    <n v="1540"/>
    <x v="0"/>
    <x v="3"/>
  </r>
  <r>
    <x v="1"/>
    <x v="7"/>
    <x v="1"/>
    <x v="7"/>
    <n v="122"/>
    <n v="110"/>
    <n v="112"/>
    <n v="22"/>
    <x v="0"/>
    <x v="5"/>
  </r>
  <r>
    <x v="1"/>
    <x v="7"/>
    <x v="4"/>
    <x v="8"/>
    <n v="78"/>
    <n v="5034.92"/>
    <n v="5126.4639999999999"/>
    <n v="1006.984"/>
    <x v="0"/>
    <x v="2"/>
  </r>
  <r>
    <x v="1"/>
    <x v="7"/>
    <x v="4"/>
    <x v="9"/>
    <n v="76"/>
    <n v="5034.5899999999992"/>
    <n v="5126.1279999999997"/>
    <n v="1006.918"/>
    <x v="0"/>
    <x v="3"/>
  </r>
  <r>
    <x v="1"/>
    <x v="7"/>
    <x v="4"/>
    <x v="10"/>
    <n v="46"/>
    <n v="230"/>
    <n v="224"/>
    <n v="46"/>
    <x v="0"/>
    <x v="5"/>
  </r>
  <r>
    <x v="1"/>
    <x v="7"/>
    <x v="4"/>
    <x v="11"/>
    <n v="34"/>
    <n v="5263.32"/>
    <n v="5126.0160000000014"/>
    <n v="1052.664"/>
    <x v="0"/>
    <x v="0"/>
  </r>
  <r>
    <x v="1"/>
    <x v="7"/>
    <x v="1"/>
    <x v="12"/>
    <n v="7"/>
    <n v="230"/>
    <n v="224"/>
    <n v="46"/>
    <x v="1"/>
    <x v="1"/>
  </r>
  <r>
    <x v="1"/>
    <x v="7"/>
    <x v="4"/>
    <x v="14"/>
    <n v="3"/>
    <n v="5263.8950000000004"/>
    <n v="5126.576"/>
    <n v="1052.779"/>
    <x v="1"/>
    <x v="3"/>
  </r>
  <r>
    <x v="1"/>
    <x v="7"/>
    <x v="5"/>
    <x v="13"/>
    <n v="2"/>
    <n v="7590"/>
    <n v="7392"/>
    <n v="1518"/>
    <x v="1"/>
    <x v="0"/>
  </r>
  <r>
    <x v="1"/>
    <x v="8"/>
    <x v="0"/>
    <x v="0"/>
    <n v="3566"/>
    <n v="5263.8950000000004"/>
    <n v="5126.576"/>
    <n v="1052.779"/>
    <x v="1"/>
    <x v="0"/>
  </r>
  <r>
    <x v="1"/>
    <x v="8"/>
    <x v="0"/>
    <x v="1"/>
    <n v="2498"/>
    <n v="8800"/>
    <n v="8960"/>
    <n v="1760"/>
    <x v="1"/>
    <x v="1"/>
  </r>
  <r>
    <x v="1"/>
    <x v="8"/>
    <x v="1"/>
    <x v="2"/>
    <n v="1245"/>
    <n v="5034.92"/>
    <n v="5126.4639999999999"/>
    <n v="1006.984"/>
    <x v="1"/>
    <x v="0"/>
  </r>
  <r>
    <x v="1"/>
    <x v="8"/>
    <x v="2"/>
    <x v="3"/>
    <n v="644"/>
    <n v="6317.85"/>
    <n v="6432.72"/>
    <n v="1263.57"/>
    <x v="1"/>
    <x v="5"/>
  </r>
  <r>
    <x v="1"/>
    <x v="8"/>
    <x v="3"/>
    <x v="4"/>
    <n v="643"/>
    <n v="7700"/>
    <n v="7840"/>
    <n v="1540"/>
    <x v="1"/>
    <x v="1"/>
  </r>
  <r>
    <x v="1"/>
    <x v="8"/>
    <x v="2"/>
    <x v="5"/>
    <n v="455"/>
    <n v="5036.46"/>
    <n v="5128.0320000000002"/>
    <n v="1007.292"/>
    <x v="1"/>
    <x v="5"/>
  </r>
  <r>
    <x v="1"/>
    <x v="8"/>
    <x v="3"/>
    <x v="6"/>
    <n v="345"/>
    <n v="7700"/>
    <n v="7840"/>
    <n v="1540"/>
    <x v="1"/>
    <x v="2"/>
  </r>
  <r>
    <x v="1"/>
    <x v="8"/>
    <x v="1"/>
    <x v="7"/>
    <n v="122"/>
    <n v="110"/>
    <n v="112"/>
    <n v="22"/>
    <x v="1"/>
    <x v="1"/>
  </r>
  <r>
    <x v="1"/>
    <x v="8"/>
    <x v="4"/>
    <x v="8"/>
    <n v="78"/>
    <n v="5034.92"/>
    <n v="5126.4639999999999"/>
    <n v="1006.984"/>
    <x v="1"/>
    <x v="5"/>
  </r>
  <r>
    <x v="1"/>
    <x v="8"/>
    <x v="4"/>
    <x v="9"/>
    <n v="76"/>
    <n v="4576.8999999999996"/>
    <n v="5126.1279999999997"/>
    <n v="915.38"/>
    <x v="1"/>
    <x v="1"/>
  </r>
  <r>
    <x v="1"/>
    <x v="8"/>
    <x v="4"/>
    <x v="10"/>
    <n v="46"/>
    <n v="200"/>
    <n v="224"/>
    <n v="40"/>
    <x v="1"/>
    <x v="2"/>
  </r>
  <r>
    <x v="1"/>
    <x v="8"/>
    <x v="4"/>
    <x v="11"/>
    <n v="34"/>
    <n v="4576.8"/>
    <n v="5126.0160000000014"/>
    <n v="915.36000000000013"/>
    <x v="1"/>
    <x v="2"/>
  </r>
  <r>
    <x v="1"/>
    <x v="8"/>
    <x v="1"/>
    <x v="12"/>
    <n v="7"/>
    <n v="200"/>
    <n v="224"/>
    <n v="40"/>
    <x v="1"/>
    <x v="1"/>
  </r>
  <r>
    <x v="1"/>
    <x v="8"/>
    <x v="4"/>
    <x v="14"/>
    <n v="3"/>
    <n v="4577.3"/>
    <n v="5126.576"/>
    <n v="915.46"/>
    <x v="1"/>
    <x v="3"/>
  </r>
  <r>
    <x v="1"/>
    <x v="8"/>
    <x v="5"/>
    <x v="13"/>
    <n v="2"/>
    <n v="6600"/>
    <n v="7392"/>
    <n v="1320"/>
    <x v="1"/>
    <x v="3"/>
  </r>
  <r>
    <x v="1"/>
    <x v="9"/>
    <x v="0"/>
    <x v="0"/>
    <n v="3566"/>
    <n v="4577.3"/>
    <n v="5126.576"/>
    <n v="915.46"/>
    <x v="1"/>
    <x v="1"/>
  </r>
  <r>
    <x v="1"/>
    <x v="9"/>
    <x v="0"/>
    <x v="1"/>
    <n v="2498"/>
    <n v="8000"/>
    <n v="8960"/>
    <n v="1600"/>
    <x v="1"/>
    <x v="5"/>
  </r>
  <r>
    <x v="1"/>
    <x v="9"/>
    <x v="1"/>
    <x v="2"/>
    <n v="1245"/>
    <n v="4577.2"/>
    <n v="5126.4639999999999"/>
    <n v="915.44"/>
    <x v="1"/>
    <x v="3"/>
  </r>
  <r>
    <x v="1"/>
    <x v="9"/>
    <x v="2"/>
    <x v="3"/>
    <n v="644"/>
    <n v="5743.5"/>
    <n v="6432.72"/>
    <n v="1148.7"/>
    <x v="1"/>
    <x v="4"/>
  </r>
  <r>
    <x v="1"/>
    <x v="9"/>
    <x v="3"/>
    <x v="4"/>
    <n v="643"/>
    <n v="7000"/>
    <n v="7840"/>
    <n v="1400"/>
    <x v="1"/>
    <x v="0"/>
  </r>
  <r>
    <x v="1"/>
    <x v="9"/>
    <x v="2"/>
    <x v="5"/>
    <n v="455"/>
    <n v="4578.6000000000004"/>
    <n v="5128.0320000000002"/>
    <n v="915.72000000000014"/>
    <x v="0"/>
    <x v="5"/>
  </r>
  <r>
    <x v="1"/>
    <x v="9"/>
    <x v="3"/>
    <x v="6"/>
    <n v="345"/>
    <n v="7000"/>
    <n v="7840"/>
    <n v="1400"/>
    <x v="0"/>
    <x v="5"/>
  </r>
  <r>
    <x v="1"/>
    <x v="9"/>
    <x v="1"/>
    <x v="7"/>
    <n v="122"/>
    <n v="100"/>
    <n v="112"/>
    <n v="20"/>
    <x v="0"/>
    <x v="2"/>
  </r>
  <r>
    <x v="1"/>
    <x v="9"/>
    <x v="4"/>
    <x v="8"/>
    <n v="78"/>
    <n v="4577.2"/>
    <n v="5126.4639999999999"/>
    <n v="915.44"/>
    <x v="0"/>
    <x v="2"/>
  </r>
  <r>
    <x v="1"/>
    <x v="9"/>
    <x v="4"/>
    <x v="9"/>
    <n v="76"/>
    <n v="4576.8999999999996"/>
    <n v="5126.1279999999997"/>
    <n v="915.38"/>
    <x v="0"/>
    <x v="2"/>
  </r>
  <r>
    <x v="1"/>
    <x v="9"/>
    <x v="4"/>
    <x v="10"/>
    <n v="46"/>
    <n v="200"/>
    <n v="224"/>
    <n v="40"/>
    <x v="0"/>
    <x v="5"/>
  </r>
  <r>
    <x v="1"/>
    <x v="9"/>
    <x v="4"/>
    <x v="11"/>
    <n v="34"/>
    <n v="4576.8"/>
    <n v="5126.0160000000014"/>
    <n v="915.36000000000013"/>
    <x v="0"/>
    <x v="3"/>
  </r>
  <r>
    <x v="1"/>
    <x v="9"/>
    <x v="1"/>
    <x v="12"/>
    <n v="7"/>
    <n v="200"/>
    <n v="224"/>
    <n v="40"/>
    <x v="0"/>
    <x v="5"/>
  </r>
  <r>
    <x v="1"/>
    <x v="9"/>
    <x v="4"/>
    <x v="14"/>
    <n v="3"/>
    <n v="4577.3"/>
    <n v="5126.576"/>
    <n v="915.46"/>
    <x v="0"/>
    <x v="1"/>
  </r>
  <r>
    <x v="1"/>
    <x v="9"/>
    <x v="5"/>
    <x v="13"/>
    <n v="2"/>
    <n v="6600"/>
    <n v="7392"/>
    <n v="1320"/>
    <x v="0"/>
    <x v="1"/>
  </r>
  <r>
    <x v="1"/>
    <x v="10"/>
    <x v="0"/>
    <x v="0"/>
    <n v="3566"/>
    <n v="4577.3"/>
    <n v="5126.576"/>
    <n v="915.46"/>
    <x v="0"/>
    <x v="3"/>
  </r>
  <r>
    <x v="1"/>
    <x v="10"/>
    <x v="0"/>
    <x v="1"/>
    <n v="2498"/>
    <n v="8000"/>
    <n v="8960"/>
    <n v="1600"/>
    <x v="0"/>
    <x v="2"/>
  </r>
  <r>
    <x v="1"/>
    <x v="10"/>
    <x v="1"/>
    <x v="2"/>
    <n v="1245"/>
    <n v="4577.2"/>
    <n v="5126.4639999999999"/>
    <n v="915.44"/>
    <x v="0"/>
    <x v="4"/>
  </r>
  <r>
    <x v="1"/>
    <x v="10"/>
    <x v="2"/>
    <x v="3"/>
    <n v="644"/>
    <n v="5743.5"/>
    <n v="6432.72"/>
    <n v="1148.7"/>
    <x v="0"/>
    <x v="5"/>
  </r>
  <r>
    <x v="1"/>
    <x v="10"/>
    <x v="3"/>
    <x v="4"/>
    <n v="643"/>
    <n v="7000"/>
    <n v="7840"/>
    <n v="1400"/>
    <x v="0"/>
    <x v="5"/>
  </r>
  <r>
    <x v="1"/>
    <x v="10"/>
    <x v="2"/>
    <x v="5"/>
    <n v="455"/>
    <n v="4578.6000000000004"/>
    <n v="5128.0320000000002"/>
    <n v="915.72000000000014"/>
    <x v="0"/>
    <x v="3"/>
  </r>
  <r>
    <x v="1"/>
    <x v="10"/>
    <x v="3"/>
    <x v="6"/>
    <n v="345"/>
    <n v="7000"/>
    <n v="7840"/>
    <n v="1400"/>
    <x v="0"/>
    <x v="3"/>
  </r>
  <r>
    <x v="1"/>
    <x v="10"/>
    <x v="1"/>
    <x v="7"/>
    <n v="122"/>
    <n v="100"/>
    <n v="112"/>
    <n v="20"/>
    <x v="0"/>
    <x v="4"/>
  </r>
  <r>
    <x v="1"/>
    <x v="10"/>
    <x v="4"/>
    <x v="8"/>
    <n v="78"/>
    <n v="4577.2"/>
    <n v="5126.4639999999999"/>
    <n v="915.44"/>
    <x v="0"/>
    <x v="2"/>
  </r>
  <r>
    <x v="1"/>
    <x v="10"/>
    <x v="4"/>
    <x v="9"/>
    <n v="76"/>
    <n v="4576.8999999999996"/>
    <n v="5126.1279999999997"/>
    <n v="915.38"/>
    <x v="0"/>
    <x v="1"/>
  </r>
  <r>
    <x v="1"/>
    <x v="10"/>
    <x v="4"/>
    <x v="10"/>
    <n v="46"/>
    <n v="200"/>
    <n v="224"/>
    <n v="40"/>
    <x v="0"/>
    <x v="0"/>
  </r>
  <r>
    <x v="1"/>
    <x v="10"/>
    <x v="4"/>
    <x v="11"/>
    <n v="34"/>
    <n v="5492.16"/>
    <n v="5126.0160000000014"/>
    <n v="1098.432"/>
    <x v="0"/>
    <x v="5"/>
  </r>
  <r>
    <x v="1"/>
    <x v="10"/>
    <x v="1"/>
    <x v="12"/>
    <n v="7"/>
    <n v="240"/>
    <n v="224"/>
    <n v="48"/>
    <x v="0"/>
    <x v="5"/>
  </r>
  <r>
    <x v="1"/>
    <x v="10"/>
    <x v="4"/>
    <x v="14"/>
    <n v="3"/>
    <n v="5492.76"/>
    <n v="5126.576"/>
    <n v="1098.5519999999999"/>
    <x v="0"/>
    <x v="5"/>
  </r>
  <r>
    <x v="1"/>
    <x v="10"/>
    <x v="5"/>
    <x v="13"/>
    <n v="2"/>
    <n v="7920"/>
    <n v="7392"/>
    <n v="1584"/>
    <x v="0"/>
    <x v="5"/>
  </r>
  <r>
    <x v="1"/>
    <x v="11"/>
    <x v="0"/>
    <x v="0"/>
    <n v="3566"/>
    <n v="4577.3"/>
    <n v="5126.576"/>
    <n v="915.46"/>
    <x v="0"/>
    <x v="4"/>
  </r>
  <r>
    <x v="1"/>
    <x v="11"/>
    <x v="0"/>
    <x v="1"/>
    <n v="2498"/>
    <n v="8000"/>
    <n v="8960"/>
    <n v="1600"/>
    <x v="0"/>
    <x v="2"/>
  </r>
  <r>
    <x v="1"/>
    <x v="11"/>
    <x v="1"/>
    <x v="2"/>
    <n v="1245"/>
    <n v="4577.2"/>
    <n v="5126.4639999999999"/>
    <n v="915.44"/>
    <x v="0"/>
    <x v="1"/>
  </r>
  <r>
    <x v="1"/>
    <x v="11"/>
    <x v="2"/>
    <x v="3"/>
    <n v="644"/>
    <n v="5743.5"/>
    <n v="6432.72"/>
    <n v="1148.7"/>
    <x v="0"/>
    <x v="3"/>
  </r>
  <r>
    <x v="1"/>
    <x v="11"/>
    <x v="3"/>
    <x v="4"/>
    <n v="643"/>
    <n v="7000"/>
    <n v="7840"/>
    <n v="1400"/>
    <x v="0"/>
    <x v="0"/>
  </r>
  <r>
    <x v="1"/>
    <x v="11"/>
    <x v="2"/>
    <x v="5"/>
    <n v="455"/>
    <n v="4578.6000000000004"/>
    <n v="5128.0320000000002"/>
    <n v="915.72000000000014"/>
    <x v="0"/>
    <x v="0"/>
  </r>
  <r>
    <x v="1"/>
    <x v="11"/>
    <x v="3"/>
    <x v="6"/>
    <n v="345"/>
    <n v="7000"/>
    <n v="7840"/>
    <n v="1400"/>
    <x v="0"/>
    <x v="0"/>
  </r>
  <r>
    <x v="1"/>
    <x v="11"/>
    <x v="1"/>
    <x v="7"/>
    <n v="122"/>
    <n v="100"/>
    <n v="112"/>
    <n v="20"/>
    <x v="0"/>
    <x v="5"/>
  </r>
  <r>
    <x v="1"/>
    <x v="11"/>
    <x v="4"/>
    <x v="8"/>
    <n v="78"/>
    <n v="4577.2"/>
    <n v="5126.4639999999999"/>
    <n v="915.44"/>
    <x v="0"/>
    <x v="0"/>
  </r>
  <r>
    <x v="1"/>
    <x v="11"/>
    <x v="4"/>
    <x v="9"/>
    <n v="76"/>
    <n v="4576.8999999999996"/>
    <n v="5126.1279999999997"/>
    <n v="915.38"/>
    <x v="0"/>
    <x v="0"/>
  </r>
  <r>
    <x v="1"/>
    <x v="11"/>
    <x v="4"/>
    <x v="10"/>
    <n v="46"/>
    <n v="200"/>
    <n v="224"/>
    <n v="40"/>
    <x v="0"/>
    <x v="1"/>
  </r>
  <r>
    <x v="1"/>
    <x v="11"/>
    <x v="4"/>
    <x v="11"/>
    <n v="34"/>
    <n v="4576.8"/>
    <n v="5126.0160000000014"/>
    <n v="915.36000000000013"/>
    <x v="0"/>
    <x v="2"/>
  </r>
  <r>
    <x v="1"/>
    <x v="11"/>
    <x v="1"/>
    <x v="12"/>
    <n v="7"/>
    <n v="200"/>
    <n v="224"/>
    <n v="40"/>
    <x v="0"/>
    <x v="3"/>
  </r>
  <r>
    <x v="1"/>
    <x v="11"/>
    <x v="4"/>
    <x v="14"/>
    <n v="3"/>
    <n v="4577.3"/>
    <n v="5126.576"/>
    <n v="915.46"/>
    <x v="0"/>
    <x v="5"/>
  </r>
  <r>
    <x v="1"/>
    <x v="11"/>
    <x v="5"/>
    <x v="13"/>
    <n v="2"/>
    <n v="6600"/>
    <n v="7392"/>
    <n v="1320"/>
    <x v="0"/>
    <x v="5"/>
  </r>
  <r>
    <x v="2"/>
    <x v="0"/>
    <x v="0"/>
    <x v="0"/>
    <n v="3566"/>
    <n v="5492.76"/>
    <n v="5126.576"/>
    <n v="1098.5519999999999"/>
    <x v="0"/>
    <x v="5"/>
  </r>
  <r>
    <x v="2"/>
    <x v="0"/>
    <x v="0"/>
    <x v="1"/>
    <n v="2498"/>
    <n v="9600"/>
    <n v="8960"/>
    <n v="1920"/>
    <x v="0"/>
    <x v="2"/>
  </r>
  <r>
    <x v="2"/>
    <x v="0"/>
    <x v="1"/>
    <x v="2"/>
    <n v="1245"/>
    <n v="5492.6399999999994"/>
    <n v="5126.4639999999999"/>
    <n v="1098.528"/>
    <x v="1"/>
    <x v="0"/>
  </r>
  <r>
    <x v="2"/>
    <x v="0"/>
    <x v="2"/>
    <x v="3"/>
    <n v="644"/>
    <n v="6892.2"/>
    <n v="6432.72"/>
    <n v="1378.44"/>
    <x v="1"/>
    <x v="0"/>
  </r>
  <r>
    <x v="2"/>
    <x v="0"/>
    <x v="3"/>
    <x v="4"/>
    <n v="643"/>
    <n v="8400"/>
    <n v="7840"/>
    <n v="1680"/>
    <x v="1"/>
    <x v="3"/>
  </r>
  <r>
    <x v="2"/>
    <x v="0"/>
    <x v="2"/>
    <x v="5"/>
    <n v="455"/>
    <n v="5494.3200000000006"/>
    <n v="5128.0320000000002"/>
    <n v="1098.864"/>
    <x v="1"/>
    <x v="1"/>
  </r>
  <r>
    <x v="2"/>
    <x v="0"/>
    <x v="3"/>
    <x v="6"/>
    <n v="345"/>
    <n v="8400"/>
    <n v="7840"/>
    <n v="1680"/>
    <x v="1"/>
    <x v="5"/>
  </r>
  <r>
    <x v="2"/>
    <x v="0"/>
    <x v="1"/>
    <x v="7"/>
    <n v="122"/>
    <n v="120"/>
    <n v="112"/>
    <n v="24"/>
    <x v="1"/>
    <x v="3"/>
  </r>
  <r>
    <x v="2"/>
    <x v="0"/>
    <x v="4"/>
    <x v="8"/>
    <n v="78"/>
    <n v="2288.6"/>
    <n v="5126.4639999999999"/>
    <n v="457.72"/>
    <x v="1"/>
    <x v="5"/>
  </r>
  <r>
    <x v="2"/>
    <x v="0"/>
    <x v="4"/>
    <x v="9"/>
    <n v="76"/>
    <n v="2288.4499999999998"/>
    <n v="5126.1279999999997"/>
    <n v="457.69"/>
    <x v="1"/>
    <x v="2"/>
  </r>
  <r>
    <x v="2"/>
    <x v="0"/>
    <x v="4"/>
    <x v="10"/>
    <n v="46"/>
    <n v="100"/>
    <n v="224"/>
    <n v="20"/>
    <x v="1"/>
    <x v="5"/>
  </r>
  <r>
    <x v="2"/>
    <x v="0"/>
    <x v="4"/>
    <x v="11"/>
    <n v="34"/>
    <n v="2288.4"/>
    <n v="5126.0160000000014"/>
    <n v="457.68000000000012"/>
    <x v="1"/>
    <x v="5"/>
  </r>
  <r>
    <x v="2"/>
    <x v="0"/>
    <x v="1"/>
    <x v="12"/>
    <n v="7"/>
    <n v="200"/>
    <n v="224"/>
    <n v="40"/>
    <x v="1"/>
    <x v="4"/>
  </r>
  <r>
    <x v="2"/>
    <x v="0"/>
    <x v="5"/>
    <x v="13"/>
    <n v="3"/>
    <n v="4577.3"/>
    <n v="7392"/>
    <n v="915.46"/>
    <x v="1"/>
    <x v="1"/>
  </r>
  <r>
    <x v="2"/>
    <x v="0"/>
    <x v="4"/>
    <x v="14"/>
    <n v="3"/>
    <n v="3300"/>
    <n v="5126.576"/>
    <n v="660"/>
    <x v="1"/>
    <x v="2"/>
  </r>
  <r>
    <x v="2"/>
    <x v="1"/>
    <x v="0"/>
    <x v="0"/>
    <n v="3566"/>
    <n v="4577.3"/>
    <n v="5126.576"/>
    <n v="915.46"/>
    <x v="1"/>
    <x v="2"/>
  </r>
  <r>
    <x v="2"/>
    <x v="1"/>
    <x v="0"/>
    <x v="1"/>
    <n v="2498"/>
    <n v="8000"/>
    <n v="8960"/>
    <n v="1600"/>
    <x v="1"/>
    <x v="2"/>
  </r>
  <r>
    <x v="2"/>
    <x v="1"/>
    <x v="1"/>
    <x v="2"/>
    <n v="1245"/>
    <n v="4577.2"/>
    <n v="5126.4639999999999"/>
    <n v="915.44"/>
    <x v="1"/>
    <x v="1"/>
  </r>
  <r>
    <x v="2"/>
    <x v="1"/>
    <x v="2"/>
    <x v="3"/>
    <n v="644"/>
    <n v="5743.5"/>
    <n v="6432.72"/>
    <n v="1148.7"/>
    <x v="1"/>
    <x v="3"/>
  </r>
  <r>
    <x v="2"/>
    <x v="1"/>
    <x v="3"/>
    <x v="4"/>
    <n v="643"/>
    <n v="7000"/>
    <n v="7840"/>
    <n v="1400"/>
    <x v="1"/>
    <x v="2"/>
  </r>
  <r>
    <x v="2"/>
    <x v="1"/>
    <x v="2"/>
    <x v="5"/>
    <n v="455"/>
    <n v="4578.6000000000004"/>
    <n v="5128.0320000000002"/>
    <n v="915.72000000000014"/>
    <x v="1"/>
    <x v="3"/>
  </r>
  <r>
    <x v="2"/>
    <x v="1"/>
    <x v="3"/>
    <x v="6"/>
    <n v="345"/>
    <n v="7000"/>
    <n v="7840"/>
    <n v="1400"/>
    <x v="1"/>
    <x v="3"/>
  </r>
  <r>
    <x v="2"/>
    <x v="1"/>
    <x v="1"/>
    <x v="7"/>
    <n v="122"/>
    <n v="100"/>
    <n v="112"/>
    <n v="20"/>
    <x v="1"/>
    <x v="1"/>
  </r>
  <r>
    <x v="2"/>
    <x v="1"/>
    <x v="4"/>
    <x v="8"/>
    <n v="78"/>
    <n v="2288.6"/>
    <n v="5126.4639999999999"/>
    <n v="457.72"/>
    <x v="1"/>
    <x v="5"/>
  </r>
  <r>
    <x v="2"/>
    <x v="1"/>
    <x v="4"/>
    <x v="9"/>
    <n v="76"/>
    <n v="2288.4499999999998"/>
    <n v="5126.1279999999997"/>
    <n v="457.69"/>
    <x v="1"/>
    <x v="3"/>
  </r>
  <r>
    <x v="2"/>
    <x v="1"/>
    <x v="4"/>
    <x v="10"/>
    <n v="46"/>
    <n v="100"/>
    <n v="224"/>
    <n v="20"/>
    <x v="1"/>
    <x v="5"/>
  </r>
  <r>
    <x v="2"/>
    <x v="1"/>
    <x v="4"/>
    <x v="11"/>
    <n v="34"/>
    <n v="2288.4"/>
    <n v="5126.0160000000014"/>
    <n v="457.68000000000012"/>
    <x v="1"/>
    <x v="5"/>
  </r>
  <r>
    <x v="2"/>
    <x v="1"/>
    <x v="1"/>
    <x v="12"/>
    <n v="7"/>
    <n v="200"/>
    <n v="224"/>
    <n v="40"/>
    <x v="0"/>
    <x v="0"/>
  </r>
  <r>
    <x v="2"/>
    <x v="1"/>
    <x v="4"/>
    <x v="14"/>
    <n v="3"/>
    <n v="3300"/>
    <n v="5126.576"/>
    <n v="660"/>
    <x v="0"/>
    <x v="5"/>
  </r>
  <r>
    <x v="2"/>
    <x v="1"/>
    <x v="5"/>
    <x v="13"/>
    <n v="2"/>
    <n v="6600"/>
    <n v="7392"/>
    <n v="1320"/>
    <x v="0"/>
    <x v="3"/>
  </r>
  <r>
    <x v="2"/>
    <x v="2"/>
    <x v="0"/>
    <x v="0"/>
    <n v="3566"/>
    <n v="4577.3"/>
    <n v="5126.576"/>
    <n v="915.46"/>
    <x v="0"/>
    <x v="5"/>
  </r>
  <r>
    <x v="2"/>
    <x v="2"/>
    <x v="0"/>
    <x v="1"/>
    <n v="2498"/>
    <n v="8000"/>
    <n v="8960"/>
    <n v="1600"/>
    <x v="0"/>
    <x v="2"/>
  </r>
  <r>
    <x v="2"/>
    <x v="2"/>
    <x v="1"/>
    <x v="2"/>
    <n v="1245"/>
    <n v="4577.2"/>
    <n v="5126.4639999999999"/>
    <n v="915.44"/>
    <x v="0"/>
    <x v="3"/>
  </r>
  <r>
    <x v="2"/>
    <x v="2"/>
    <x v="2"/>
    <x v="3"/>
    <n v="644"/>
    <n v="5743.5"/>
    <n v="6432.72"/>
    <n v="1148.7"/>
    <x v="0"/>
    <x v="0"/>
  </r>
  <r>
    <x v="2"/>
    <x v="2"/>
    <x v="3"/>
    <x v="4"/>
    <n v="643"/>
    <n v="7000"/>
    <n v="7840"/>
    <n v="1400"/>
    <x v="0"/>
    <x v="4"/>
  </r>
  <r>
    <x v="2"/>
    <x v="2"/>
    <x v="2"/>
    <x v="5"/>
    <n v="455"/>
    <n v="4578.6000000000004"/>
    <n v="5128.0320000000002"/>
    <n v="915.72000000000014"/>
    <x v="0"/>
    <x v="2"/>
  </r>
  <r>
    <x v="2"/>
    <x v="2"/>
    <x v="3"/>
    <x v="6"/>
    <n v="345"/>
    <n v="7000"/>
    <n v="7840"/>
    <n v="1400"/>
    <x v="0"/>
    <x v="4"/>
  </r>
  <r>
    <x v="2"/>
    <x v="2"/>
    <x v="1"/>
    <x v="7"/>
    <n v="122"/>
    <n v="100"/>
    <n v="112"/>
    <n v="20"/>
    <x v="0"/>
    <x v="1"/>
  </r>
  <r>
    <x v="2"/>
    <x v="2"/>
    <x v="4"/>
    <x v="8"/>
    <n v="78"/>
    <n v="2288.6"/>
    <n v="5126.4639999999999"/>
    <n v="457.72"/>
    <x v="0"/>
    <x v="1"/>
  </r>
  <r>
    <x v="2"/>
    <x v="2"/>
    <x v="4"/>
    <x v="9"/>
    <n v="76"/>
    <n v="2288.4499999999998"/>
    <n v="5126.1279999999997"/>
    <n v="457.69"/>
    <x v="0"/>
    <x v="1"/>
  </r>
  <r>
    <x v="2"/>
    <x v="2"/>
    <x v="4"/>
    <x v="10"/>
    <n v="46"/>
    <n v="100"/>
    <n v="224"/>
    <n v="20"/>
    <x v="0"/>
    <x v="0"/>
  </r>
  <r>
    <x v="2"/>
    <x v="2"/>
    <x v="4"/>
    <x v="11"/>
    <n v="34"/>
    <n v="2288.4"/>
    <n v="5126.0160000000014"/>
    <n v="457.68000000000012"/>
    <x v="0"/>
    <x v="5"/>
  </r>
  <r>
    <x v="2"/>
    <x v="2"/>
    <x v="1"/>
    <x v="12"/>
    <n v="7"/>
    <n v="200"/>
    <n v="224"/>
    <n v="40"/>
    <x v="0"/>
    <x v="5"/>
  </r>
  <r>
    <x v="2"/>
    <x v="2"/>
    <x v="4"/>
    <x v="14"/>
    <n v="3"/>
    <n v="2288.65"/>
    <n v="5126.576"/>
    <n v="457.73"/>
    <x v="0"/>
    <x v="5"/>
  </r>
  <r>
    <x v="2"/>
    <x v="2"/>
    <x v="5"/>
    <x v="13"/>
    <n v="2"/>
    <n v="6600"/>
    <n v="7392"/>
    <n v="1320"/>
    <x v="1"/>
    <x v="5"/>
  </r>
  <r>
    <x v="2"/>
    <x v="3"/>
    <x v="0"/>
    <x v="0"/>
    <n v="3566"/>
    <n v="4577.3"/>
    <n v="5126.576"/>
    <n v="915.46"/>
    <x v="1"/>
    <x v="1"/>
  </r>
  <r>
    <x v="2"/>
    <x v="3"/>
    <x v="0"/>
    <x v="1"/>
    <n v="2498"/>
    <n v="8000"/>
    <n v="8960"/>
    <n v="1600"/>
    <x v="1"/>
    <x v="1"/>
  </r>
  <r>
    <x v="2"/>
    <x v="3"/>
    <x v="1"/>
    <x v="2"/>
    <n v="1245"/>
    <n v="4577.2"/>
    <n v="5126.4639999999999"/>
    <n v="915.44"/>
    <x v="1"/>
    <x v="1"/>
  </r>
  <r>
    <x v="2"/>
    <x v="3"/>
    <x v="2"/>
    <x v="3"/>
    <n v="644"/>
    <n v="5743.5"/>
    <n v="6432.72"/>
    <n v="1148.7"/>
    <x v="1"/>
    <x v="0"/>
  </r>
  <r>
    <x v="2"/>
    <x v="3"/>
    <x v="3"/>
    <x v="4"/>
    <n v="643"/>
    <n v="7000"/>
    <n v="7840"/>
    <n v="1400"/>
    <x v="1"/>
    <x v="2"/>
  </r>
  <r>
    <x v="2"/>
    <x v="3"/>
    <x v="2"/>
    <x v="5"/>
    <n v="455"/>
    <n v="4578.6000000000004"/>
    <n v="5128.0320000000002"/>
    <n v="915.72000000000014"/>
    <x v="1"/>
    <x v="2"/>
  </r>
  <r>
    <x v="2"/>
    <x v="3"/>
    <x v="3"/>
    <x v="6"/>
    <n v="345"/>
    <n v="7000"/>
    <n v="7840"/>
    <n v="1400"/>
    <x v="1"/>
    <x v="3"/>
  </r>
  <r>
    <x v="2"/>
    <x v="3"/>
    <x v="1"/>
    <x v="7"/>
    <n v="122"/>
    <n v="100"/>
    <n v="112"/>
    <n v="20"/>
    <x v="1"/>
    <x v="5"/>
  </r>
  <r>
    <x v="2"/>
    <x v="3"/>
    <x v="4"/>
    <x v="8"/>
    <n v="78"/>
    <n v="2288.6"/>
    <n v="5126.4639999999999"/>
    <n v="457.72"/>
    <x v="1"/>
    <x v="0"/>
  </r>
  <r>
    <x v="2"/>
    <x v="3"/>
    <x v="4"/>
    <x v="9"/>
    <n v="76"/>
    <n v="2288.4499999999998"/>
    <n v="5126.1279999999997"/>
    <n v="457.69"/>
    <x v="1"/>
    <x v="5"/>
  </r>
  <r>
    <x v="2"/>
    <x v="3"/>
    <x v="4"/>
    <x v="10"/>
    <n v="46"/>
    <n v="100"/>
    <n v="224"/>
    <n v="20"/>
    <x v="1"/>
    <x v="2"/>
  </r>
  <r>
    <x v="2"/>
    <x v="3"/>
    <x v="4"/>
    <x v="11"/>
    <n v="34"/>
    <n v="2288.4"/>
    <n v="5126.0160000000014"/>
    <n v="457.68000000000012"/>
    <x v="1"/>
    <x v="4"/>
  </r>
  <r>
    <x v="2"/>
    <x v="3"/>
    <x v="1"/>
    <x v="12"/>
    <n v="7"/>
    <n v="200"/>
    <n v="224"/>
    <n v="40"/>
    <x v="1"/>
    <x v="2"/>
  </r>
  <r>
    <x v="2"/>
    <x v="3"/>
    <x v="4"/>
    <x v="14"/>
    <n v="3"/>
    <n v="2288.65"/>
    <n v="5126.576"/>
    <n v="457.73"/>
    <x v="1"/>
    <x v="1"/>
  </r>
  <r>
    <x v="2"/>
    <x v="3"/>
    <x v="5"/>
    <x v="13"/>
    <n v="2"/>
    <n v="7920"/>
    <n v="7392"/>
    <n v="1584"/>
    <x v="1"/>
    <x v="5"/>
  </r>
  <r>
    <x v="2"/>
    <x v="4"/>
    <x v="0"/>
    <x v="0"/>
    <n v="3566"/>
    <n v="4577.3"/>
    <n v="5126.576"/>
    <n v="915.46"/>
    <x v="0"/>
    <x v="0"/>
  </r>
  <r>
    <x v="2"/>
    <x v="4"/>
    <x v="0"/>
    <x v="1"/>
    <n v="2498"/>
    <n v="8800"/>
    <n v="8960"/>
    <n v="1760"/>
    <x v="0"/>
    <x v="2"/>
  </r>
  <r>
    <x v="2"/>
    <x v="4"/>
    <x v="1"/>
    <x v="2"/>
    <n v="1245"/>
    <n v="5034.92"/>
    <n v="5126.4639999999999"/>
    <n v="1006.984"/>
    <x v="0"/>
    <x v="5"/>
  </r>
  <r>
    <x v="2"/>
    <x v="4"/>
    <x v="2"/>
    <x v="3"/>
    <n v="644"/>
    <n v="6317.85"/>
    <n v="6432.72"/>
    <n v="1263.57"/>
    <x v="0"/>
    <x v="0"/>
  </r>
  <r>
    <x v="2"/>
    <x v="4"/>
    <x v="3"/>
    <x v="4"/>
    <n v="643"/>
    <n v="7700"/>
    <n v="7840"/>
    <n v="1540"/>
    <x v="0"/>
    <x v="0"/>
  </r>
  <r>
    <x v="2"/>
    <x v="4"/>
    <x v="2"/>
    <x v="5"/>
    <n v="455"/>
    <n v="5036.46"/>
    <n v="5128.0320000000002"/>
    <n v="1007.292"/>
    <x v="1"/>
    <x v="0"/>
  </r>
  <r>
    <x v="2"/>
    <x v="4"/>
    <x v="3"/>
    <x v="6"/>
    <n v="345"/>
    <n v="7700"/>
    <n v="7840"/>
    <n v="1540"/>
    <x v="1"/>
    <x v="2"/>
  </r>
  <r>
    <x v="2"/>
    <x v="4"/>
    <x v="1"/>
    <x v="7"/>
    <n v="122"/>
    <n v="110"/>
    <n v="112"/>
    <n v="22"/>
    <x v="1"/>
    <x v="3"/>
  </r>
  <r>
    <x v="2"/>
    <x v="4"/>
    <x v="4"/>
    <x v="8"/>
    <n v="78"/>
    <n v="2517.46"/>
    <n v="5126.4639999999999"/>
    <n v="503.49200000000002"/>
    <x v="1"/>
    <x v="1"/>
  </r>
  <r>
    <x v="2"/>
    <x v="4"/>
    <x v="4"/>
    <x v="9"/>
    <n v="76"/>
    <n v="2288.4499999999998"/>
    <n v="5126.1279999999997"/>
    <n v="457.69"/>
    <x v="1"/>
    <x v="1"/>
  </r>
  <r>
    <x v="2"/>
    <x v="4"/>
    <x v="4"/>
    <x v="10"/>
    <n v="46"/>
    <n v="100"/>
    <n v="224"/>
    <n v="20"/>
    <x v="1"/>
    <x v="1"/>
  </r>
  <r>
    <x v="2"/>
    <x v="4"/>
    <x v="4"/>
    <x v="11"/>
    <n v="34"/>
    <n v="2288.4"/>
    <n v="5126.0160000000014"/>
    <n v="457.68000000000012"/>
    <x v="1"/>
    <x v="0"/>
  </r>
  <r>
    <x v="2"/>
    <x v="4"/>
    <x v="1"/>
    <x v="12"/>
    <n v="7"/>
    <n v="200"/>
    <n v="224"/>
    <n v="40"/>
    <x v="1"/>
    <x v="4"/>
  </r>
  <r>
    <x v="2"/>
    <x v="4"/>
    <x v="4"/>
    <x v="14"/>
    <n v="3"/>
    <n v="3300"/>
    <n v="5126.576"/>
    <n v="660"/>
    <x v="1"/>
    <x v="3"/>
  </r>
  <r>
    <x v="2"/>
    <x v="4"/>
    <x v="5"/>
    <x v="13"/>
    <n v="2"/>
    <n v="4577.3"/>
    <n v="7392"/>
    <n v="915.46"/>
    <x v="0"/>
    <x v="4"/>
  </r>
  <r>
    <x v="2"/>
    <x v="5"/>
    <x v="0"/>
    <x v="0"/>
    <n v="3566"/>
    <n v="4577.3"/>
    <n v="5126.576"/>
    <n v="915.46"/>
    <x v="1"/>
    <x v="0"/>
  </r>
  <r>
    <x v="2"/>
    <x v="5"/>
    <x v="0"/>
    <x v="1"/>
    <n v="2498"/>
    <n v="8000"/>
    <n v="8960"/>
    <n v="1600"/>
    <x v="0"/>
    <x v="3"/>
  </r>
  <r>
    <x v="2"/>
    <x v="5"/>
    <x v="1"/>
    <x v="2"/>
    <n v="1245"/>
    <n v="4577.2"/>
    <n v="5126.4639999999999"/>
    <n v="915.44"/>
    <x v="0"/>
    <x v="3"/>
  </r>
  <r>
    <x v="2"/>
    <x v="5"/>
    <x v="2"/>
    <x v="3"/>
    <n v="644"/>
    <n v="5743.5"/>
    <n v="6432.72"/>
    <n v="1148.7"/>
    <x v="0"/>
    <x v="4"/>
  </r>
  <r>
    <x v="2"/>
    <x v="5"/>
    <x v="3"/>
    <x v="4"/>
    <n v="643"/>
    <n v="7000"/>
    <n v="7840"/>
    <n v="1400"/>
    <x v="0"/>
    <x v="1"/>
  </r>
  <r>
    <x v="2"/>
    <x v="5"/>
    <x v="2"/>
    <x v="5"/>
    <n v="455"/>
    <n v="4578.6000000000004"/>
    <n v="5128.0320000000002"/>
    <n v="915.72000000000014"/>
    <x v="0"/>
    <x v="3"/>
  </r>
  <r>
    <x v="2"/>
    <x v="5"/>
    <x v="3"/>
    <x v="6"/>
    <n v="345"/>
    <n v="7000"/>
    <n v="7840"/>
    <n v="1400"/>
    <x v="0"/>
    <x v="4"/>
  </r>
  <r>
    <x v="2"/>
    <x v="5"/>
    <x v="1"/>
    <x v="7"/>
    <n v="122"/>
    <n v="100"/>
    <n v="112"/>
    <n v="20"/>
    <x v="0"/>
    <x v="5"/>
  </r>
  <r>
    <x v="2"/>
    <x v="5"/>
    <x v="4"/>
    <x v="8"/>
    <n v="78"/>
    <n v="2288.6"/>
    <n v="5126.4639999999999"/>
    <n v="457.72"/>
    <x v="0"/>
    <x v="3"/>
  </r>
  <r>
    <x v="2"/>
    <x v="5"/>
    <x v="4"/>
    <x v="9"/>
    <n v="76"/>
    <n v="2288.4499999999998"/>
    <n v="5126.1279999999997"/>
    <n v="457.69"/>
    <x v="0"/>
    <x v="3"/>
  </r>
  <r>
    <x v="2"/>
    <x v="5"/>
    <x v="4"/>
    <x v="10"/>
    <n v="46"/>
    <n v="100"/>
    <n v="224"/>
    <n v="20"/>
    <x v="0"/>
    <x v="0"/>
  </r>
  <r>
    <x v="2"/>
    <x v="5"/>
    <x v="4"/>
    <x v="11"/>
    <n v="34"/>
    <n v="2288.4"/>
    <n v="5126.0160000000014"/>
    <n v="457.68000000000012"/>
    <x v="0"/>
    <x v="4"/>
  </r>
  <r>
    <x v="2"/>
    <x v="5"/>
    <x v="1"/>
    <x v="12"/>
    <n v="7"/>
    <n v="200"/>
    <n v="224"/>
    <n v="40"/>
    <x v="0"/>
    <x v="3"/>
  </r>
  <r>
    <x v="2"/>
    <x v="5"/>
    <x v="5"/>
    <x v="13"/>
    <n v="3"/>
    <n v="4577.3"/>
    <n v="7392"/>
    <n v="915.46"/>
    <x v="0"/>
    <x v="5"/>
  </r>
  <r>
    <x v="2"/>
    <x v="5"/>
    <x v="4"/>
    <x v="14"/>
    <n v="3"/>
    <n v="2288.65"/>
    <n v="5126.576"/>
    <n v="457.73"/>
    <x v="0"/>
    <x v="0"/>
  </r>
  <r>
    <x v="2"/>
    <x v="6"/>
    <x v="0"/>
    <x v="0"/>
    <n v="3566"/>
    <n v="4577.3"/>
    <n v="5126.576"/>
    <n v="915.46"/>
    <x v="0"/>
    <x v="3"/>
  </r>
  <r>
    <x v="2"/>
    <x v="6"/>
    <x v="0"/>
    <x v="1"/>
    <n v="2498"/>
    <n v="8000"/>
    <n v="8960"/>
    <n v="1600"/>
    <x v="0"/>
    <x v="0"/>
  </r>
  <r>
    <x v="2"/>
    <x v="6"/>
    <x v="1"/>
    <x v="2"/>
    <n v="1245"/>
    <n v="4577.2"/>
    <n v="5126.4639999999999"/>
    <n v="915.44"/>
    <x v="0"/>
    <x v="0"/>
  </r>
  <r>
    <x v="2"/>
    <x v="6"/>
    <x v="2"/>
    <x v="3"/>
    <n v="644"/>
    <n v="5743.5"/>
    <n v="6432.72"/>
    <n v="1148.7"/>
    <x v="0"/>
    <x v="4"/>
  </r>
  <r>
    <x v="2"/>
    <x v="6"/>
    <x v="3"/>
    <x v="4"/>
    <n v="643"/>
    <n v="7000"/>
    <n v="7840"/>
    <n v="1400"/>
    <x v="0"/>
    <x v="5"/>
  </r>
  <r>
    <x v="2"/>
    <x v="6"/>
    <x v="2"/>
    <x v="5"/>
    <n v="455"/>
    <n v="4578.6000000000004"/>
    <n v="5128.0320000000002"/>
    <n v="915.72000000000014"/>
    <x v="0"/>
    <x v="2"/>
  </r>
  <r>
    <x v="2"/>
    <x v="6"/>
    <x v="3"/>
    <x v="6"/>
    <n v="345"/>
    <n v="7000"/>
    <n v="7840"/>
    <n v="1400"/>
    <x v="0"/>
    <x v="2"/>
  </r>
  <r>
    <x v="2"/>
    <x v="6"/>
    <x v="1"/>
    <x v="7"/>
    <n v="122"/>
    <n v="100"/>
    <n v="112"/>
    <n v="20"/>
    <x v="0"/>
    <x v="5"/>
  </r>
  <r>
    <x v="2"/>
    <x v="6"/>
    <x v="4"/>
    <x v="8"/>
    <n v="78"/>
    <n v="2288.6"/>
    <n v="5126.4639999999999"/>
    <n v="457.72"/>
    <x v="0"/>
    <x v="5"/>
  </r>
  <r>
    <x v="2"/>
    <x v="6"/>
    <x v="4"/>
    <x v="9"/>
    <n v="76"/>
    <n v="2288.4499999999998"/>
    <n v="5126.1279999999997"/>
    <n v="457.69"/>
    <x v="0"/>
    <x v="4"/>
  </r>
  <r>
    <x v="2"/>
    <x v="6"/>
    <x v="4"/>
    <x v="10"/>
    <n v="46"/>
    <n v="100"/>
    <n v="224"/>
    <n v="20"/>
    <x v="0"/>
    <x v="2"/>
  </r>
  <r>
    <x v="2"/>
    <x v="6"/>
    <x v="4"/>
    <x v="11"/>
    <n v="34"/>
    <n v="2288.4"/>
    <n v="5126.0160000000014"/>
    <n v="457.68000000000012"/>
    <x v="0"/>
    <x v="1"/>
  </r>
  <r>
    <x v="2"/>
    <x v="6"/>
    <x v="1"/>
    <x v="12"/>
    <n v="7"/>
    <n v="200"/>
    <n v="224"/>
    <n v="40"/>
    <x v="0"/>
    <x v="5"/>
  </r>
  <r>
    <x v="2"/>
    <x v="6"/>
    <x v="4"/>
    <x v="14"/>
    <n v="3"/>
    <n v="2288.65"/>
    <n v="5126.576"/>
    <n v="457.73"/>
    <x v="0"/>
    <x v="5"/>
  </r>
  <r>
    <x v="2"/>
    <x v="6"/>
    <x v="5"/>
    <x v="13"/>
    <n v="2"/>
    <n v="6600"/>
    <n v="7392"/>
    <n v="1320"/>
    <x v="0"/>
    <x v="4"/>
  </r>
  <r>
    <x v="2"/>
    <x v="7"/>
    <x v="0"/>
    <x v="0"/>
    <n v="3566"/>
    <n v="4577.3"/>
    <n v="5126.576"/>
    <n v="915.46"/>
    <x v="0"/>
    <x v="0"/>
  </r>
  <r>
    <x v="2"/>
    <x v="7"/>
    <x v="0"/>
    <x v="1"/>
    <n v="2498"/>
    <n v="8000"/>
    <n v="8960"/>
    <n v="1600"/>
    <x v="0"/>
    <x v="3"/>
  </r>
  <r>
    <x v="2"/>
    <x v="7"/>
    <x v="1"/>
    <x v="2"/>
    <n v="1245"/>
    <n v="4577.2"/>
    <n v="5126.4639999999999"/>
    <n v="915.44"/>
    <x v="0"/>
    <x v="5"/>
  </r>
  <r>
    <x v="2"/>
    <x v="7"/>
    <x v="2"/>
    <x v="3"/>
    <n v="644"/>
    <n v="5743.5"/>
    <n v="6432.72"/>
    <n v="1148.7"/>
    <x v="0"/>
    <x v="5"/>
  </r>
  <r>
    <x v="2"/>
    <x v="7"/>
    <x v="3"/>
    <x v="4"/>
    <n v="643"/>
    <n v="7000"/>
    <n v="7840"/>
    <n v="1400"/>
    <x v="0"/>
    <x v="4"/>
  </r>
  <r>
    <x v="2"/>
    <x v="7"/>
    <x v="2"/>
    <x v="5"/>
    <n v="455"/>
    <n v="5036.46"/>
    <n v="5128.0320000000002"/>
    <n v="1007.292"/>
    <x v="0"/>
    <x v="1"/>
  </r>
  <r>
    <x v="2"/>
    <x v="7"/>
    <x v="3"/>
    <x v="6"/>
    <n v="345"/>
    <n v="7700"/>
    <n v="7840"/>
    <n v="1540"/>
    <x v="0"/>
    <x v="2"/>
  </r>
  <r>
    <x v="2"/>
    <x v="7"/>
    <x v="1"/>
    <x v="7"/>
    <n v="122"/>
    <n v="110"/>
    <n v="112"/>
    <n v="22"/>
    <x v="0"/>
    <x v="0"/>
  </r>
  <r>
    <x v="2"/>
    <x v="7"/>
    <x v="4"/>
    <x v="8"/>
    <n v="78"/>
    <n v="2517.46"/>
    <n v="5126.4639999999999"/>
    <n v="503.49200000000002"/>
    <x v="0"/>
    <x v="1"/>
  </r>
  <r>
    <x v="2"/>
    <x v="7"/>
    <x v="4"/>
    <x v="9"/>
    <n v="76"/>
    <n v="2517.2950000000001"/>
    <n v="5126.1279999999997"/>
    <n v="503.45899999999989"/>
    <x v="0"/>
    <x v="3"/>
  </r>
  <r>
    <x v="2"/>
    <x v="7"/>
    <x v="4"/>
    <x v="10"/>
    <n v="46"/>
    <n v="115"/>
    <n v="224"/>
    <n v="23"/>
    <x v="0"/>
    <x v="0"/>
  </r>
  <r>
    <x v="2"/>
    <x v="7"/>
    <x v="4"/>
    <x v="11"/>
    <n v="34"/>
    <n v="2631.66"/>
    <n v="5126.0160000000014"/>
    <n v="526.33199999999999"/>
    <x v="0"/>
    <x v="1"/>
  </r>
  <r>
    <x v="2"/>
    <x v="7"/>
    <x v="1"/>
    <x v="12"/>
    <n v="7"/>
    <n v="230"/>
    <n v="224"/>
    <n v="46"/>
    <x v="0"/>
    <x v="1"/>
  </r>
  <r>
    <x v="2"/>
    <x v="7"/>
    <x v="4"/>
    <x v="14"/>
    <n v="3"/>
    <n v="2631.9475000000002"/>
    <n v="5126.576"/>
    <n v="526.38950000000011"/>
    <x v="0"/>
    <x v="3"/>
  </r>
  <r>
    <x v="2"/>
    <x v="7"/>
    <x v="5"/>
    <x v="13"/>
    <n v="2"/>
    <n v="7590"/>
    <n v="7392"/>
    <n v="1518"/>
    <x v="0"/>
    <x v="5"/>
  </r>
  <r>
    <x v="2"/>
    <x v="8"/>
    <x v="0"/>
    <x v="0"/>
    <n v="3566"/>
    <n v="4577.3"/>
    <n v="5126.576"/>
    <n v="915.46"/>
    <x v="0"/>
    <x v="5"/>
  </r>
  <r>
    <x v="2"/>
    <x v="8"/>
    <x v="0"/>
    <x v="1"/>
    <n v="2498"/>
    <n v="8000"/>
    <n v="8960"/>
    <n v="1600"/>
    <x v="0"/>
    <x v="3"/>
  </r>
  <r>
    <x v="2"/>
    <x v="8"/>
    <x v="1"/>
    <x v="2"/>
    <n v="1245"/>
    <n v="4577.2"/>
    <n v="5126.4639999999999"/>
    <n v="915.44"/>
    <x v="0"/>
    <x v="1"/>
  </r>
  <r>
    <x v="2"/>
    <x v="8"/>
    <x v="2"/>
    <x v="3"/>
    <n v="644"/>
    <n v="5743.5"/>
    <n v="6432.72"/>
    <n v="1148.7"/>
    <x v="0"/>
    <x v="4"/>
  </r>
  <r>
    <x v="2"/>
    <x v="8"/>
    <x v="3"/>
    <x v="4"/>
    <n v="643"/>
    <n v="7000"/>
    <n v="7840"/>
    <n v="1400"/>
    <x v="0"/>
    <x v="1"/>
  </r>
  <r>
    <x v="2"/>
    <x v="8"/>
    <x v="2"/>
    <x v="5"/>
    <n v="455"/>
    <n v="4578.6000000000004"/>
    <n v="5128.0320000000002"/>
    <n v="915.72000000000014"/>
    <x v="0"/>
    <x v="4"/>
  </r>
  <r>
    <x v="2"/>
    <x v="8"/>
    <x v="3"/>
    <x v="6"/>
    <n v="345"/>
    <n v="7000"/>
    <n v="7840"/>
    <n v="1400"/>
    <x v="0"/>
    <x v="0"/>
  </r>
  <r>
    <x v="2"/>
    <x v="8"/>
    <x v="1"/>
    <x v="7"/>
    <n v="122"/>
    <n v="100"/>
    <n v="112"/>
    <n v="20"/>
    <x v="0"/>
    <x v="3"/>
  </r>
  <r>
    <x v="2"/>
    <x v="8"/>
    <x v="4"/>
    <x v="8"/>
    <n v="78"/>
    <n v="2288.6"/>
    <n v="5126.4639999999999"/>
    <n v="457.72"/>
    <x v="0"/>
    <x v="1"/>
  </r>
  <r>
    <x v="2"/>
    <x v="8"/>
    <x v="4"/>
    <x v="9"/>
    <n v="76"/>
    <n v="2288.4499999999998"/>
    <n v="5126.1279999999997"/>
    <n v="457.69"/>
    <x v="0"/>
    <x v="5"/>
  </r>
  <r>
    <x v="2"/>
    <x v="8"/>
    <x v="4"/>
    <x v="10"/>
    <n v="46"/>
    <n v="100"/>
    <n v="224"/>
    <n v="20"/>
    <x v="0"/>
    <x v="1"/>
  </r>
  <r>
    <x v="2"/>
    <x v="8"/>
    <x v="4"/>
    <x v="11"/>
    <n v="34"/>
    <n v="2746.08"/>
    <n v="5126.0160000000014"/>
    <n v="549.21600000000001"/>
    <x v="0"/>
    <x v="1"/>
  </r>
  <r>
    <x v="2"/>
    <x v="8"/>
    <x v="1"/>
    <x v="12"/>
    <n v="7"/>
    <n v="240"/>
    <n v="224"/>
    <n v="48"/>
    <x v="0"/>
    <x v="1"/>
  </r>
  <r>
    <x v="2"/>
    <x v="8"/>
    <x v="4"/>
    <x v="14"/>
    <n v="3"/>
    <n v="2746.38"/>
    <n v="5126.576"/>
    <n v="549.27600000000007"/>
    <x v="0"/>
    <x v="2"/>
  </r>
  <r>
    <x v="2"/>
    <x v="8"/>
    <x v="5"/>
    <x v="13"/>
    <n v="2"/>
    <n v="7920"/>
    <n v="7392"/>
    <n v="1584"/>
    <x v="0"/>
    <x v="1"/>
  </r>
  <r>
    <x v="2"/>
    <x v="9"/>
    <x v="0"/>
    <x v="0"/>
    <n v="3566"/>
    <n v="5035.0300000000007"/>
    <n v="5126.576"/>
    <n v="1007.006"/>
    <x v="0"/>
    <x v="4"/>
  </r>
  <r>
    <x v="2"/>
    <x v="9"/>
    <x v="0"/>
    <x v="1"/>
    <n v="2498"/>
    <n v="9200"/>
    <n v="8960"/>
    <n v="1840"/>
    <x v="0"/>
    <x v="5"/>
  </r>
  <r>
    <x v="2"/>
    <x v="9"/>
    <x v="1"/>
    <x v="2"/>
    <n v="1245"/>
    <n v="5263.78"/>
    <n v="5126.4639999999999"/>
    <n v="1052.7560000000001"/>
    <x v="0"/>
    <x v="0"/>
  </r>
  <r>
    <x v="2"/>
    <x v="9"/>
    <x v="2"/>
    <x v="3"/>
    <n v="644"/>
    <n v="6605.0249999999996"/>
    <n v="6432.72"/>
    <n v="1321.0050000000001"/>
    <x v="0"/>
    <x v="3"/>
  </r>
  <r>
    <x v="2"/>
    <x v="9"/>
    <x v="3"/>
    <x v="4"/>
    <n v="643"/>
    <n v="8400"/>
    <n v="7840"/>
    <n v="1680"/>
    <x v="0"/>
    <x v="2"/>
  </r>
  <r>
    <x v="2"/>
    <x v="9"/>
    <x v="2"/>
    <x v="5"/>
    <n v="455"/>
    <n v="5494.3200000000006"/>
    <n v="5128.0320000000002"/>
    <n v="1098.864"/>
    <x v="0"/>
    <x v="0"/>
  </r>
  <r>
    <x v="2"/>
    <x v="9"/>
    <x v="3"/>
    <x v="6"/>
    <n v="345"/>
    <n v="8400"/>
    <n v="7840"/>
    <n v="1680"/>
    <x v="0"/>
    <x v="4"/>
  </r>
  <r>
    <x v="2"/>
    <x v="9"/>
    <x v="1"/>
    <x v="7"/>
    <n v="122"/>
    <n v="120"/>
    <n v="112"/>
    <n v="24"/>
    <x v="0"/>
    <x v="0"/>
  </r>
  <r>
    <x v="2"/>
    <x v="9"/>
    <x v="4"/>
    <x v="8"/>
    <n v="78"/>
    <n v="2517.46"/>
    <n v="5126.4639999999999"/>
    <n v="503.49200000000002"/>
    <x v="0"/>
    <x v="4"/>
  </r>
  <r>
    <x v="2"/>
    <x v="9"/>
    <x v="4"/>
    <x v="9"/>
    <n v="76"/>
    <n v="2517.2950000000001"/>
    <n v="5126.1279999999997"/>
    <n v="503.45899999999989"/>
    <x v="0"/>
    <x v="0"/>
  </r>
  <r>
    <x v="2"/>
    <x v="9"/>
    <x v="4"/>
    <x v="10"/>
    <n v="46"/>
    <n v="110"/>
    <n v="224"/>
    <n v="22"/>
    <x v="0"/>
    <x v="3"/>
  </r>
  <r>
    <x v="2"/>
    <x v="9"/>
    <x v="4"/>
    <x v="11"/>
    <n v="34"/>
    <n v="2517.2399999999998"/>
    <n v="5126.0160000000014"/>
    <n v="503.44800000000009"/>
    <x v="0"/>
    <x v="0"/>
  </r>
  <r>
    <x v="2"/>
    <x v="9"/>
    <x v="1"/>
    <x v="12"/>
    <n v="7"/>
    <n v="220"/>
    <n v="224"/>
    <n v="44"/>
    <x v="0"/>
    <x v="1"/>
  </r>
  <r>
    <x v="2"/>
    <x v="9"/>
    <x v="4"/>
    <x v="14"/>
    <n v="3"/>
    <n v="2517.5149999999999"/>
    <n v="5126.576"/>
    <n v="503.5030000000001"/>
    <x v="0"/>
    <x v="2"/>
  </r>
  <r>
    <x v="2"/>
    <x v="9"/>
    <x v="5"/>
    <x v="13"/>
    <n v="2"/>
    <n v="7260"/>
    <n v="7392"/>
    <n v="1452"/>
    <x v="0"/>
    <x v="2"/>
  </r>
  <r>
    <x v="2"/>
    <x v="10"/>
    <x v="0"/>
    <x v="0"/>
    <n v="3566"/>
    <n v="5263.8950000000004"/>
    <n v="5126.576"/>
    <n v="1052.779"/>
    <x v="0"/>
    <x v="1"/>
  </r>
  <r>
    <x v="2"/>
    <x v="10"/>
    <x v="0"/>
    <x v="1"/>
    <n v="2498"/>
    <n v="8800"/>
    <n v="8960"/>
    <n v="1760"/>
    <x v="0"/>
    <x v="0"/>
  </r>
  <r>
    <x v="2"/>
    <x v="10"/>
    <x v="1"/>
    <x v="2"/>
    <n v="1245"/>
    <n v="5034.92"/>
    <n v="5126.4639999999999"/>
    <n v="1006.984"/>
    <x v="0"/>
    <x v="1"/>
  </r>
  <r>
    <x v="2"/>
    <x v="10"/>
    <x v="2"/>
    <x v="3"/>
    <n v="644"/>
    <n v="6317.85"/>
    <n v="6432.72"/>
    <n v="1263.57"/>
    <x v="0"/>
    <x v="1"/>
  </r>
  <r>
    <x v="2"/>
    <x v="10"/>
    <x v="3"/>
    <x v="4"/>
    <n v="643"/>
    <n v="7700"/>
    <n v="7840"/>
    <n v="1540"/>
    <x v="0"/>
    <x v="0"/>
  </r>
  <r>
    <x v="2"/>
    <x v="10"/>
    <x v="2"/>
    <x v="5"/>
    <n v="455"/>
    <n v="5036.46"/>
    <n v="5128.0320000000002"/>
    <n v="1007.292"/>
    <x v="0"/>
    <x v="0"/>
  </r>
  <r>
    <x v="2"/>
    <x v="10"/>
    <x v="3"/>
    <x v="6"/>
    <n v="345"/>
    <n v="7700"/>
    <n v="7840"/>
    <n v="1540"/>
    <x v="0"/>
    <x v="1"/>
  </r>
  <r>
    <x v="2"/>
    <x v="10"/>
    <x v="1"/>
    <x v="7"/>
    <n v="122"/>
    <n v="110"/>
    <n v="112"/>
    <n v="22"/>
    <x v="0"/>
    <x v="2"/>
  </r>
  <r>
    <x v="2"/>
    <x v="10"/>
    <x v="4"/>
    <x v="8"/>
    <n v="78"/>
    <n v="2517.46"/>
    <n v="5126.4639999999999"/>
    <n v="503.49200000000002"/>
    <x v="0"/>
    <x v="2"/>
  </r>
  <r>
    <x v="2"/>
    <x v="10"/>
    <x v="4"/>
    <x v="9"/>
    <n v="76"/>
    <n v="2288.4499999999998"/>
    <n v="5126.1279999999997"/>
    <n v="457.69"/>
    <x v="0"/>
    <x v="1"/>
  </r>
  <r>
    <x v="2"/>
    <x v="10"/>
    <x v="4"/>
    <x v="10"/>
    <n v="46"/>
    <n v="100"/>
    <n v="224"/>
    <n v="20"/>
    <x v="0"/>
    <x v="1"/>
  </r>
  <r>
    <x v="2"/>
    <x v="10"/>
    <x v="4"/>
    <x v="11"/>
    <n v="34"/>
    <n v="2288.4"/>
    <n v="5126.0160000000014"/>
    <n v="457.68000000000012"/>
    <x v="1"/>
    <x v="3"/>
  </r>
  <r>
    <x v="2"/>
    <x v="10"/>
    <x v="1"/>
    <x v="12"/>
    <n v="7"/>
    <n v="200"/>
    <n v="224"/>
    <n v="40"/>
    <x v="1"/>
    <x v="0"/>
  </r>
  <r>
    <x v="2"/>
    <x v="10"/>
    <x v="4"/>
    <x v="14"/>
    <n v="3"/>
    <n v="2288.65"/>
    <n v="5126.576"/>
    <n v="457.73"/>
    <x v="1"/>
    <x v="2"/>
  </r>
  <r>
    <x v="2"/>
    <x v="10"/>
    <x v="5"/>
    <x v="13"/>
    <n v="2"/>
    <n v="6600"/>
    <n v="7392"/>
    <n v="1320"/>
    <x v="1"/>
    <x v="1"/>
  </r>
  <r>
    <x v="2"/>
    <x v="11"/>
    <x v="0"/>
    <x v="0"/>
    <n v="3566"/>
    <n v="4577.3"/>
    <n v="5126.576"/>
    <n v="915.46"/>
    <x v="1"/>
    <x v="1"/>
  </r>
  <r>
    <x v="2"/>
    <x v="11"/>
    <x v="0"/>
    <x v="1"/>
    <n v="2498"/>
    <n v="8000"/>
    <n v="8960"/>
    <n v="1600"/>
    <x v="1"/>
    <x v="3"/>
  </r>
  <r>
    <x v="2"/>
    <x v="11"/>
    <x v="1"/>
    <x v="2"/>
    <n v="1245"/>
    <n v="4577.2"/>
    <n v="5126.4639999999999"/>
    <n v="915.44"/>
    <x v="1"/>
    <x v="2"/>
  </r>
  <r>
    <x v="2"/>
    <x v="11"/>
    <x v="2"/>
    <x v="3"/>
    <n v="644"/>
    <n v="5743.5"/>
    <n v="6432.72"/>
    <n v="1148.7"/>
    <x v="1"/>
    <x v="4"/>
  </r>
  <r>
    <x v="2"/>
    <x v="11"/>
    <x v="3"/>
    <x v="4"/>
    <n v="643"/>
    <n v="7000"/>
    <n v="7840"/>
    <n v="1400"/>
    <x v="1"/>
    <x v="3"/>
  </r>
  <r>
    <x v="2"/>
    <x v="11"/>
    <x v="2"/>
    <x v="5"/>
    <n v="455"/>
    <n v="4578.6000000000004"/>
    <n v="5128.0320000000002"/>
    <n v="915.72000000000014"/>
    <x v="1"/>
    <x v="2"/>
  </r>
  <r>
    <x v="2"/>
    <x v="11"/>
    <x v="3"/>
    <x v="6"/>
    <n v="345"/>
    <n v="7000"/>
    <n v="7840"/>
    <n v="1400"/>
    <x v="1"/>
    <x v="5"/>
  </r>
  <r>
    <x v="2"/>
    <x v="11"/>
    <x v="1"/>
    <x v="7"/>
    <n v="122"/>
    <n v="100"/>
    <n v="112"/>
    <n v="20"/>
    <x v="1"/>
    <x v="0"/>
  </r>
  <r>
    <x v="2"/>
    <x v="11"/>
    <x v="4"/>
    <x v="8"/>
    <n v="78"/>
    <n v="2288.6"/>
    <n v="5126.4639999999999"/>
    <n v="457.72"/>
    <x v="1"/>
    <x v="2"/>
  </r>
  <r>
    <x v="2"/>
    <x v="11"/>
    <x v="4"/>
    <x v="9"/>
    <n v="76"/>
    <n v="2288.4499999999998"/>
    <n v="5126.1279999999997"/>
    <n v="457.69"/>
    <x v="1"/>
    <x v="3"/>
  </r>
  <r>
    <x v="2"/>
    <x v="11"/>
    <x v="4"/>
    <x v="10"/>
    <n v="46"/>
    <n v="100"/>
    <n v="224"/>
    <n v="20"/>
    <x v="1"/>
    <x v="5"/>
  </r>
  <r>
    <x v="2"/>
    <x v="11"/>
    <x v="4"/>
    <x v="11"/>
    <n v="34"/>
    <n v="2288.4"/>
    <n v="5126.0160000000014"/>
    <n v="457.68000000000012"/>
    <x v="1"/>
    <x v="0"/>
  </r>
  <r>
    <x v="2"/>
    <x v="11"/>
    <x v="1"/>
    <x v="12"/>
    <n v="7"/>
    <n v="200"/>
    <n v="224"/>
    <n v="40"/>
    <x v="1"/>
    <x v="1"/>
  </r>
  <r>
    <x v="2"/>
    <x v="11"/>
    <x v="4"/>
    <x v="14"/>
    <n v="3"/>
    <n v="2288.65"/>
    <n v="5126.576"/>
    <n v="457.73"/>
    <x v="1"/>
    <x v="1"/>
  </r>
  <r>
    <x v="2"/>
    <x v="11"/>
    <x v="5"/>
    <x v="13"/>
    <n v="2"/>
    <n v="6600"/>
    <n v="7392"/>
    <n v="1320"/>
    <x v="1"/>
    <x v="3"/>
  </r>
  <r>
    <x v="3"/>
    <x v="0"/>
    <x v="0"/>
    <x v="0"/>
    <n v="3566"/>
    <n v="5492.76"/>
    <n v="5126.576"/>
    <n v="1098.5519999999999"/>
    <x v="1"/>
    <x v="0"/>
  </r>
  <r>
    <x v="3"/>
    <x v="0"/>
    <x v="0"/>
    <x v="1"/>
    <n v="2498"/>
    <n v="9600"/>
    <n v="8960"/>
    <n v="1920"/>
    <x v="1"/>
    <x v="2"/>
  </r>
  <r>
    <x v="3"/>
    <x v="0"/>
    <x v="1"/>
    <x v="2"/>
    <n v="1245"/>
    <n v="5492.6399999999994"/>
    <n v="5126.4639999999999"/>
    <n v="1098.528"/>
    <x v="1"/>
    <x v="0"/>
  </r>
  <r>
    <x v="3"/>
    <x v="0"/>
    <x v="2"/>
    <x v="3"/>
    <n v="644"/>
    <n v="6892.2"/>
    <n v="6432.72"/>
    <n v="1378.44"/>
    <x v="1"/>
    <x v="0"/>
  </r>
  <r>
    <x v="3"/>
    <x v="0"/>
    <x v="3"/>
    <x v="4"/>
    <n v="643"/>
    <n v="8400"/>
    <n v="7840"/>
    <n v="1680"/>
    <x v="0"/>
    <x v="1"/>
  </r>
  <r>
    <x v="3"/>
    <x v="0"/>
    <x v="2"/>
    <x v="5"/>
    <n v="455"/>
    <n v="5494.3200000000006"/>
    <n v="5128.0320000000002"/>
    <n v="1098.864"/>
    <x v="0"/>
    <x v="4"/>
  </r>
  <r>
    <x v="3"/>
    <x v="0"/>
    <x v="3"/>
    <x v="6"/>
    <n v="345"/>
    <n v="8400"/>
    <n v="7840"/>
    <n v="1680"/>
    <x v="0"/>
    <x v="2"/>
  </r>
  <r>
    <x v="3"/>
    <x v="0"/>
    <x v="1"/>
    <x v="7"/>
    <n v="122"/>
    <n v="120"/>
    <n v="112"/>
    <n v="24"/>
    <x v="0"/>
    <x v="2"/>
  </r>
  <r>
    <x v="3"/>
    <x v="0"/>
    <x v="4"/>
    <x v="8"/>
    <n v="78"/>
    <n v="2288.6"/>
    <n v="5126.4639999999999"/>
    <n v="457.72"/>
    <x v="0"/>
    <x v="0"/>
  </r>
  <r>
    <x v="3"/>
    <x v="0"/>
    <x v="4"/>
    <x v="9"/>
    <n v="76"/>
    <n v="2288.4499999999998"/>
    <n v="5126.1279999999997"/>
    <n v="457.69"/>
    <x v="0"/>
    <x v="5"/>
  </r>
  <r>
    <x v="3"/>
    <x v="0"/>
    <x v="4"/>
    <x v="10"/>
    <n v="46"/>
    <n v="100"/>
    <n v="224"/>
    <n v="20"/>
    <x v="0"/>
    <x v="3"/>
  </r>
  <r>
    <x v="3"/>
    <x v="0"/>
    <x v="4"/>
    <x v="11"/>
    <n v="34"/>
    <n v="2288.4"/>
    <n v="5126.0160000000014"/>
    <n v="457.68000000000012"/>
    <x v="0"/>
    <x v="3"/>
  </r>
  <r>
    <x v="3"/>
    <x v="0"/>
    <x v="1"/>
    <x v="12"/>
    <n v="7"/>
    <n v="200"/>
    <n v="224"/>
    <n v="40"/>
    <x v="0"/>
    <x v="4"/>
  </r>
  <r>
    <x v="3"/>
    <x v="0"/>
    <x v="5"/>
    <x v="13"/>
    <n v="3"/>
    <n v="4577.3"/>
    <n v="7392"/>
    <n v="915.46"/>
    <x v="0"/>
    <x v="5"/>
  </r>
  <r>
    <x v="3"/>
    <x v="0"/>
    <x v="4"/>
    <x v="14"/>
    <n v="3"/>
    <n v="3300"/>
    <n v="5126.576"/>
    <n v="660"/>
    <x v="0"/>
    <x v="3"/>
  </r>
  <r>
    <x v="3"/>
    <x v="1"/>
    <x v="0"/>
    <x v="0"/>
    <n v="3566"/>
    <n v="4577.3"/>
    <n v="5126.576"/>
    <n v="915.46"/>
    <x v="0"/>
    <x v="3"/>
  </r>
  <r>
    <x v="3"/>
    <x v="1"/>
    <x v="0"/>
    <x v="1"/>
    <n v="2498"/>
    <n v="8000"/>
    <n v="8960"/>
    <n v="1600"/>
    <x v="0"/>
    <x v="4"/>
  </r>
  <r>
    <x v="3"/>
    <x v="1"/>
    <x v="1"/>
    <x v="2"/>
    <n v="1245"/>
    <n v="4577.2"/>
    <n v="5126.4639999999999"/>
    <n v="915.44"/>
    <x v="0"/>
    <x v="3"/>
  </r>
  <r>
    <x v="3"/>
    <x v="1"/>
    <x v="2"/>
    <x v="3"/>
    <n v="644"/>
    <n v="5743.5"/>
    <n v="6432.72"/>
    <n v="1148.7"/>
    <x v="0"/>
    <x v="5"/>
  </r>
  <r>
    <x v="3"/>
    <x v="1"/>
    <x v="3"/>
    <x v="4"/>
    <n v="643"/>
    <n v="7000"/>
    <n v="7840"/>
    <n v="1400"/>
    <x v="0"/>
    <x v="4"/>
  </r>
  <r>
    <x v="3"/>
    <x v="1"/>
    <x v="2"/>
    <x v="5"/>
    <n v="455"/>
    <n v="4578.6000000000004"/>
    <n v="5128.0320000000002"/>
    <n v="915.72000000000014"/>
    <x v="0"/>
    <x v="5"/>
  </r>
  <r>
    <x v="3"/>
    <x v="1"/>
    <x v="3"/>
    <x v="6"/>
    <n v="345"/>
    <n v="7000"/>
    <n v="7840"/>
    <n v="1400"/>
    <x v="0"/>
    <x v="5"/>
  </r>
  <r>
    <x v="3"/>
    <x v="1"/>
    <x v="1"/>
    <x v="7"/>
    <n v="122"/>
    <n v="100"/>
    <n v="112"/>
    <n v="20"/>
    <x v="0"/>
    <x v="0"/>
  </r>
  <r>
    <x v="3"/>
    <x v="1"/>
    <x v="4"/>
    <x v="8"/>
    <n v="78"/>
    <n v="2288.6"/>
    <n v="5126.4639999999999"/>
    <n v="457.72"/>
    <x v="0"/>
    <x v="1"/>
  </r>
  <r>
    <x v="3"/>
    <x v="1"/>
    <x v="4"/>
    <x v="9"/>
    <n v="76"/>
    <n v="2288.4499999999998"/>
    <n v="5126.1279999999997"/>
    <n v="457.69"/>
    <x v="0"/>
    <x v="0"/>
  </r>
  <r>
    <x v="3"/>
    <x v="1"/>
    <x v="4"/>
    <x v="10"/>
    <n v="46"/>
    <n v="100"/>
    <n v="224"/>
    <n v="20"/>
    <x v="0"/>
    <x v="5"/>
  </r>
  <r>
    <x v="3"/>
    <x v="1"/>
    <x v="4"/>
    <x v="11"/>
    <n v="34"/>
    <n v="2288.4"/>
    <n v="5126.0160000000014"/>
    <n v="457.68000000000012"/>
    <x v="0"/>
    <x v="0"/>
  </r>
  <r>
    <x v="3"/>
    <x v="1"/>
    <x v="1"/>
    <x v="12"/>
    <n v="7"/>
    <n v="200"/>
    <n v="224"/>
    <n v="40"/>
    <x v="0"/>
    <x v="5"/>
  </r>
  <r>
    <x v="3"/>
    <x v="1"/>
    <x v="4"/>
    <x v="14"/>
    <n v="3"/>
    <n v="3300"/>
    <n v="5126.576"/>
    <n v="660"/>
    <x v="0"/>
    <x v="1"/>
  </r>
  <r>
    <x v="3"/>
    <x v="1"/>
    <x v="5"/>
    <x v="13"/>
    <n v="2"/>
    <n v="6600"/>
    <n v="7392"/>
    <n v="1320"/>
    <x v="0"/>
    <x v="1"/>
  </r>
  <r>
    <x v="3"/>
    <x v="2"/>
    <x v="0"/>
    <x v="0"/>
    <n v="3566"/>
    <n v="4577.3"/>
    <n v="5126.576"/>
    <n v="915.46"/>
    <x v="0"/>
    <x v="5"/>
  </r>
  <r>
    <x v="3"/>
    <x v="2"/>
    <x v="0"/>
    <x v="1"/>
    <n v="2498"/>
    <n v="8000"/>
    <n v="8960"/>
    <n v="1600"/>
    <x v="0"/>
    <x v="3"/>
  </r>
  <r>
    <x v="3"/>
    <x v="2"/>
    <x v="1"/>
    <x v="2"/>
    <n v="1245"/>
    <n v="4577.2"/>
    <n v="5126.4639999999999"/>
    <n v="915.44"/>
    <x v="0"/>
    <x v="4"/>
  </r>
  <r>
    <x v="3"/>
    <x v="2"/>
    <x v="2"/>
    <x v="3"/>
    <n v="644"/>
    <n v="10000"/>
    <n v="6432.72"/>
    <n v="2000"/>
    <x v="0"/>
    <x v="1"/>
  </r>
  <r>
    <x v="3"/>
    <x v="2"/>
    <x v="3"/>
    <x v="4"/>
    <n v="643"/>
    <n v="7000"/>
    <n v="7840"/>
    <n v="1400"/>
    <x v="0"/>
    <x v="5"/>
  </r>
  <r>
    <x v="3"/>
    <x v="2"/>
    <x v="2"/>
    <x v="5"/>
    <n v="455"/>
    <n v="4578.6000000000004"/>
    <n v="5128.0320000000002"/>
    <n v="915.72000000000014"/>
    <x v="0"/>
    <x v="4"/>
  </r>
  <r>
    <x v="3"/>
    <x v="2"/>
    <x v="3"/>
    <x v="6"/>
    <n v="345"/>
    <n v="7000"/>
    <n v="7840"/>
    <n v="1400"/>
    <x v="0"/>
    <x v="0"/>
  </r>
  <r>
    <x v="3"/>
    <x v="2"/>
    <x v="1"/>
    <x v="7"/>
    <n v="122"/>
    <n v="100"/>
    <n v="112"/>
    <n v="20"/>
    <x v="0"/>
    <x v="3"/>
  </r>
  <r>
    <x v="3"/>
    <x v="2"/>
    <x v="4"/>
    <x v="8"/>
    <n v="78"/>
    <n v="2288.6"/>
    <n v="5126.4639999999999"/>
    <n v="457.72"/>
    <x v="0"/>
    <x v="4"/>
  </r>
  <r>
    <x v="3"/>
    <x v="2"/>
    <x v="4"/>
    <x v="9"/>
    <n v="76"/>
    <n v="2288.4499999999998"/>
    <n v="5126.1279999999997"/>
    <n v="457.69"/>
    <x v="0"/>
    <x v="5"/>
  </r>
  <r>
    <x v="3"/>
    <x v="2"/>
    <x v="4"/>
    <x v="10"/>
    <n v="46"/>
    <n v="100"/>
    <n v="224"/>
    <n v="20"/>
    <x v="0"/>
    <x v="5"/>
  </r>
  <r>
    <x v="3"/>
    <x v="2"/>
    <x v="4"/>
    <x v="11"/>
    <n v="34"/>
    <n v="2288.4"/>
    <n v="5126.0160000000014"/>
    <n v="457.68000000000012"/>
    <x v="0"/>
    <x v="4"/>
  </r>
  <r>
    <x v="3"/>
    <x v="2"/>
    <x v="1"/>
    <x v="12"/>
    <n v="7"/>
    <n v="200"/>
    <n v="224"/>
    <n v="40"/>
    <x v="0"/>
    <x v="2"/>
  </r>
  <r>
    <x v="3"/>
    <x v="2"/>
    <x v="4"/>
    <x v="14"/>
    <n v="3"/>
    <n v="2288.65"/>
    <n v="5126.576"/>
    <n v="457.73"/>
    <x v="0"/>
    <x v="3"/>
  </r>
  <r>
    <x v="3"/>
    <x v="2"/>
    <x v="5"/>
    <x v="13"/>
    <n v="2"/>
    <n v="6600"/>
    <n v="7392"/>
    <n v="1320"/>
    <x v="0"/>
    <x v="3"/>
  </r>
  <r>
    <x v="3"/>
    <x v="3"/>
    <x v="0"/>
    <x v="0"/>
    <n v="3566"/>
    <n v="4577.3"/>
    <n v="5126.576"/>
    <n v="915.46"/>
    <x v="0"/>
    <x v="3"/>
  </r>
  <r>
    <x v="3"/>
    <x v="3"/>
    <x v="0"/>
    <x v="1"/>
    <n v="2498"/>
    <n v="8000"/>
    <n v="8960"/>
    <n v="1600"/>
    <x v="1"/>
    <x v="0"/>
  </r>
  <r>
    <x v="3"/>
    <x v="3"/>
    <x v="1"/>
    <x v="2"/>
    <n v="1245"/>
    <n v="4577.2"/>
    <n v="5126.4639999999999"/>
    <n v="915.44"/>
    <x v="1"/>
    <x v="1"/>
  </r>
  <r>
    <x v="3"/>
    <x v="3"/>
    <x v="2"/>
    <x v="3"/>
    <n v="644"/>
    <n v="15000"/>
    <n v="6432.72"/>
    <n v="3000"/>
    <x v="1"/>
    <x v="1"/>
  </r>
  <r>
    <x v="3"/>
    <x v="3"/>
    <x v="3"/>
    <x v="4"/>
    <n v="643"/>
    <n v="7000"/>
    <n v="7840"/>
    <n v="1400"/>
    <x v="1"/>
    <x v="1"/>
  </r>
  <r>
    <x v="3"/>
    <x v="3"/>
    <x v="2"/>
    <x v="5"/>
    <n v="455"/>
    <n v="14000"/>
    <n v="5128.0320000000002"/>
    <n v="2800"/>
    <x v="1"/>
    <x v="0"/>
  </r>
  <r>
    <x v="3"/>
    <x v="3"/>
    <x v="3"/>
    <x v="6"/>
    <n v="345"/>
    <n v="7000"/>
    <n v="7840"/>
    <n v="1400"/>
    <x v="1"/>
    <x v="5"/>
  </r>
  <r>
    <x v="3"/>
    <x v="3"/>
    <x v="1"/>
    <x v="7"/>
    <n v="122"/>
    <n v="100"/>
    <n v="112"/>
    <n v="20"/>
    <x v="1"/>
    <x v="2"/>
  </r>
  <r>
    <x v="3"/>
    <x v="3"/>
    <x v="4"/>
    <x v="8"/>
    <n v="78"/>
    <n v="2288.6"/>
    <n v="5126.4639999999999"/>
    <n v="457.72"/>
    <x v="1"/>
    <x v="1"/>
  </r>
  <r>
    <x v="3"/>
    <x v="3"/>
    <x v="4"/>
    <x v="9"/>
    <n v="76"/>
    <n v="2288.4499999999998"/>
    <n v="5126.1279999999997"/>
    <n v="457.69"/>
    <x v="1"/>
    <x v="5"/>
  </r>
  <r>
    <x v="3"/>
    <x v="3"/>
    <x v="4"/>
    <x v="10"/>
    <n v="46"/>
    <n v="100"/>
    <n v="224"/>
    <n v="20"/>
    <x v="1"/>
    <x v="1"/>
  </r>
  <r>
    <x v="3"/>
    <x v="3"/>
    <x v="4"/>
    <x v="11"/>
    <n v="34"/>
    <n v="2288.4"/>
    <n v="5126.0160000000014"/>
    <n v="457.68000000000012"/>
    <x v="1"/>
    <x v="1"/>
  </r>
  <r>
    <x v="3"/>
    <x v="3"/>
    <x v="1"/>
    <x v="12"/>
    <n v="7"/>
    <n v="200"/>
    <n v="224"/>
    <n v="40"/>
    <x v="1"/>
    <x v="0"/>
  </r>
  <r>
    <x v="3"/>
    <x v="3"/>
    <x v="4"/>
    <x v="14"/>
    <n v="3"/>
    <n v="2288.65"/>
    <n v="5126.576"/>
    <n v="457.73"/>
    <x v="1"/>
    <x v="4"/>
  </r>
  <r>
    <x v="3"/>
    <x v="3"/>
    <x v="5"/>
    <x v="13"/>
    <n v="2"/>
    <n v="7920"/>
    <n v="7392"/>
    <n v="1584"/>
    <x v="1"/>
    <x v="2"/>
  </r>
  <r>
    <x v="3"/>
    <x v="4"/>
    <x v="0"/>
    <x v="0"/>
    <n v="3566"/>
    <n v="4577.3"/>
    <n v="5126.576"/>
    <n v="915.46"/>
    <x v="1"/>
    <x v="4"/>
  </r>
  <r>
    <x v="3"/>
    <x v="4"/>
    <x v="0"/>
    <x v="1"/>
    <n v="2498"/>
    <n v="8800"/>
    <n v="8960"/>
    <n v="1760"/>
    <x v="1"/>
    <x v="1"/>
  </r>
  <r>
    <x v="3"/>
    <x v="4"/>
    <x v="1"/>
    <x v="2"/>
    <n v="1245"/>
    <n v="5034.92"/>
    <n v="5126.4639999999999"/>
    <n v="1006.984"/>
    <x v="1"/>
    <x v="3"/>
  </r>
  <r>
    <x v="3"/>
    <x v="4"/>
    <x v="2"/>
    <x v="3"/>
    <n v="644"/>
    <n v="6317.85"/>
    <n v="6432.72"/>
    <n v="1263.57"/>
    <x v="1"/>
    <x v="0"/>
  </r>
  <r>
    <x v="3"/>
    <x v="4"/>
    <x v="3"/>
    <x v="4"/>
    <n v="643"/>
    <n v="7700"/>
    <n v="7840"/>
    <n v="1540"/>
    <x v="1"/>
    <x v="1"/>
  </r>
  <r>
    <x v="3"/>
    <x v="4"/>
    <x v="2"/>
    <x v="5"/>
    <n v="455"/>
    <n v="5036.46"/>
    <n v="5128.0320000000002"/>
    <n v="1007.292"/>
    <x v="1"/>
    <x v="1"/>
  </r>
  <r>
    <x v="3"/>
    <x v="4"/>
    <x v="3"/>
    <x v="6"/>
    <n v="345"/>
    <n v="7700"/>
    <n v="7840"/>
    <n v="1540"/>
    <x v="1"/>
    <x v="1"/>
  </r>
  <r>
    <x v="3"/>
    <x v="4"/>
    <x v="1"/>
    <x v="7"/>
    <n v="122"/>
    <n v="110"/>
    <n v="112"/>
    <n v="22"/>
    <x v="1"/>
    <x v="2"/>
  </r>
  <r>
    <x v="3"/>
    <x v="4"/>
    <x v="4"/>
    <x v="8"/>
    <n v="78"/>
    <n v="2517.46"/>
    <n v="5126.4639999999999"/>
    <n v="503.49200000000002"/>
    <x v="1"/>
    <x v="0"/>
  </r>
  <r>
    <x v="3"/>
    <x v="4"/>
    <x v="4"/>
    <x v="9"/>
    <n v="76"/>
    <n v="2288.4499999999998"/>
    <n v="5126.1279999999997"/>
    <n v="457.69"/>
    <x v="1"/>
    <x v="4"/>
  </r>
  <r>
    <x v="3"/>
    <x v="4"/>
    <x v="4"/>
    <x v="10"/>
    <n v="46"/>
    <n v="100"/>
    <n v="224"/>
    <n v="20"/>
    <x v="1"/>
    <x v="4"/>
  </r>
  <r>
    <x v="3"/>
    <x v="4"/>
    <x v="4"/>
    <x v="11"/>
    <n v="34"/>
    <n v="2288.4"/>
    <n v="5126.0160000000014"/>
    <n v="457.68000000000012"/>
    <x v="0"/>
    <x v="4"/>
  </r>
  <r>
    <x v="3"/>
    <x v="4"/>
    <x v="1"/>
    <x v="12"/>
    <n v="7"/>
    <n v="200"/>
    <n v="224"/>
    <n v="40"/>
    <x v="0"/>
    <x v="0"/>
  </r>
  <r>
    <x v="3"/>
    <x v="4"/>
    <x v="4"/>
    <x v="14"/>
    <n v="3"/>
    <n v="3300"/>
    <n v="5126.576"/>
    <n v="660"/>
    <x v="0"/>
    <x v="1"/>
  </r>
  <r>
    <x v="3"/>
    <x v="4"/>
    <x v="5"/>
    <x v="13"/>
    <n v="2"/>
    <n v="4577.3"/>
    <n v="7392"/>
    <n v="915.46"/>
    <x v="0"/>
    <x v="2"/>
  </r>
  <r>
    <x v="3"/>
    <x v="5"/>
    <x v="0"/>
    <x v="0"/>
    <n v="3566"/>
    <n v="4577.3"/>
    <n v="5126.576"/>
    <n v="915.46"/>
    <x v="0"/>
    <x v="3"/>
  </r>
  <r>
    <x v="3"/>
    <x v="5"/>
    <x v="0"/>
    <x v="1"/>
    <n v="2498"/>
    <n v="8000"/>
    <n v="8960"/>
    <n v="1600"/>
    <x v="0"/>
    <x v="1"/>
  </r>
  <r>
    <x v="3"/>
    <x v="5"/>
    <x v="1"/>
    <x v="2"/>
    <n v="1245"/>
    <n v="4577.2"/>
    <n v="5126.4639999999999"/>
    <n v="915.44"/>
    <x v="0"/>
    <x v="2"/>
  </r>
  <r>
    <x v="3"/>
    <x v="5"/>
    <x v="2"/>
    <x v="3"/>
    <n v="644"/>
    <n v="10000"/>
    <n v="6432.72"/>
    <n v="2000"/>
    <x v="0"/>
    <x v="2"/>
  </r>
  <r>
    <x v="3"/>
    <x v="5"/>
    <x v="3"/>
    <x v="4"/>
    <n v="643"/>
    <n v="7000"/>
    <n v="7840"/>
    <n v="1400"/>
    <x v="0"/>
    <x v="3"/>
  </r>
  <r>
    <x v="3"/>
    <x v="5"/>
    <x v="2"/>
    <x v="5"/>
    <n v="455"/>
    <n v="8000"/>
    <n v="5128.0320000000002"/>
    <n v="1600"/>
    <x v="0"/>
    <x v="3"/>
  </r>
  <r>
    <x v="3"/>
    <x v="5"/>
    <x v="3"/>
    <x v="6"/>
    <n v="345"/>
    <n v="7000"/>
    <n v="7840"/>
    <n v="1400"/>
    <x v="0"/>
    <x v="4"/>
  </r>
  <r>
    <x v="3"/>
    <x v="5"/>
    <x v="1"/>
    <x v="7"/>
    <n v="122"/>
    <n v="100"/>
    <n v="112"/>
    <n v="20"/>
    <x v="0"/>
    <x v="2"/>
  </r>
  <r>
    <x v="3"/>
    <x v="5"/>
    <x v="4"/>
    <x v="8"/>
    <n v="78"/>
    <n v="2288.6"/>
    <n v="5126.4639999999999"/>
    <n v="457.72"/>
    <x v="0"/>
    <x v="2"/>
  </r>
  <r>
    <x v="3"/>
    <x v="5"/>
    <x v="4"/>
    <x v="9"/>
    <n v="76"/>
    <n v="2288.4499999999998"/>
    <n v="5126.1279999999997"/>
    <n v="457.69"/>
    <x v="0"/>
    <x v="0"/>
  </r>
  <r>
    <x v="3"/>
    <x v="5"/>
    <x v="4"/>
    <x v="10"/>
    <n v="46"/>
    <n v="100"/>
    <n v="224"/>
    <n v="20"/>
    <x v="0"/>
    <x v="1"/>
  </r>
  <r>
    <x v="3"/>
    <x v="5"/>
    <x v="4"/>
    <x v="11"/>
    <n v="34"/>
    <n v="2288.4"/>
    <n v="5126.0160000000014"/>
    <n v="457.68000000000012"/>
    <x v="0"/>
    <x v="3"/>
  </r>
  <r>
    <x v="3"/>
    <x v="5"/>
    <x v="1"/>
    <x v="12"/>
    <n v="7"/>
    <n v="200"/>
    <n v="224"/>
    <n v="40"/>
    <x v="0"/>
    <x v="1"/>
  </r>
  <r>
    <x v="3"/>
    <x v="5"/>
    <x v="5"/>
    <x v="13"/>
    <n v="3"/>
    <n v="4577.3"/>
    <n v="7392"/>
    <n v="915.46"/>
    <x v="1"/>
    <x v="1"/>
  </r>
  <r>
    <x v="3"/>
    <x v="5"/>
    <x v="4"/>
    <x v="14"/>
    <n v="3"/>
    <n v="2288.65"/>
    <n v="5126.576"/>
    <n v="457.73"/>
    <x v="1"/>
    <x v="1"/>
  </r>
  <r>
    <x v="3"/>
    <x v="6"/>
    <x v="0"/>
    <x v="0"/>
    <n v="3566"/>
    <n v="4577.3"/>
    <n v="5126.576"/>
    <n v="915.46"/>
    <x v="1"/>
    <x v="0"/>
  </r>
  <r>
    <x v="3"/>
    <x v="6"/>
    <x v="0"/>
    <x v="1"/>
    <n v="2498"/>
    <n v="8000"/>
    <n v="8960"/>
    <n v="1600"/>
    <x v="1"/>
    <x v="5"/>
  </r>
  <r>
    <x v="3"/>
    <x v="6"/>
    <x v="1"/>
    <x v="2"/>
    <n v="1245"/>
    <n v="4577.2"/>
    <n v="5126.4639999999999"/>
    <n v="915.44"/>
    <x v="1"/>
    <x v="2"/>
  </r>
  <r>
    <x v="3"/>
    <x v="6"/>
    <x v="2"/>
    <x v="3"/>
    <n v="644"/>
    <n v="5743.5"/>
    <n v="6432.72"/>
    <n v="1148.7"/>
    <x v="1"/>
    <x v="0"/>
  </r>
  <r>
    <x v="3"/>
    <x v="6"/>
    <x v="3"/>
    <x v="4"/>
    <n v="643"/>
    <n v="7000"/>
    <n v="7840"/>
    <n v="1400"/>
    <x v="1"/>
    <x v="2"/>
  </r>
  <r>
    <x v="3"/>
    <x v="6"/>
    <x v="2"/>
    <x v="5"/>
    <n v="455"/>
    <n v="4578.6000000000004"/>
    <n v="5128.0320000000002"/>
    <n v="915.72000000000014"/>
    <x v="1"/>
    <x v="1"/>
  </r>
  <r>
    <x v="3"/>
    <x v="6"/>
    <x v="3"/>
    <x v="6"/>
    <n v="345"/>
    <n v="7000"/>
    <n v="7840"/>
    <n v="1400"/>
    <x v="1"/>
    <x v="2"/>
  </r>
  <r>
    <x v="3"/>
    <x v="6"/>
    <x v="1"/>
    <x v="7"/>
    <n v="122"/>
    <n v="100"/>
    <n v="112"/>
    <n v="20"/>
    <x v="1"/>
    <x v="5"/>
  </r>
  <r>
    <x v="3"/>
    <x v="6"/>
    <x v="4"/>
    <x v="8"/>
    <n v="78"/>
    <n v="2288.6"/>
    <n v="5126.4639999999999"/>
    <n v="457.72"/>
    <x v="1"/>
    <x v="5"/>
  </r>
  <r>
    <x v="3"/>
    <x v="6"/>
    <x v="4"/>
    <x v="9"/>
    <n v="76"/>
    <n v="2288.4499999999998"/>
    <n v="5126.1279999999997"/>
    <n v="457.69"/>
    <x v="1"/>
    <x v="2"/>
  </r>
  <r>
    <x v="3"/>
    <x v="6"/>
    <x v="4"/>
    <x v="10"/>
    <n v="46"/>
    <n v="100"/>
    <n v="224"/>
    <n v="20"/>
    <x v="1"/>
    <x v="2"/>
  </r>
  <r>
    <x v="3"/>
    <x v="6"/>
    <x v="4"/>
    <x v="11"/>
    <n v="34"/>
    <n v="2288.4"/>
    <n v="5126.0160000000014"/>
    <n v="457.68000000000012"/>
    <x v="1"/>
    <x v="0"/>
  </r>
  <r>
    <x v="3"/>
    <x v="6"/>
    <x v="1"/>
    <x v="12"/>
    <n v="7"/>
    <n v="200"/>
    <n v="224"/>
    <n v="40"/>
    <x v="1"/>
    <x v="4"/>
  </r>
  <r>
    <x v="3"/>
    <x v="6"/>
    <x v="4"/>
    <x v="14"/>
    <n v="3"/>
    <n v="2288.65"/>
    <n v="5126.576"/>
    <n v="457.73"/>
    <x v="1"/>
    <x v="1"/>
  </r>
  <r>
    <x v="3"/>
    <x v="6"/>
    <x v="5"/>
    <x v="13"/>
    <n v="2"/>
    <n v="6600"/>
    <n v="7392"/>
    <n v="1320"/>
    <x v="0"/>
    <x v="5"/>
  </r>
  <r>
    <x v="3"/>
    <x v="7"/>
    <x v="0"/>
    <x v="0"/>
    <n v="3566"/>
    <n v="4577.3"/>
    <n v="5126.576"/>
    <n v="915.46"/>
    <x v="0"/>
    <x v="1"/>
  </r>
  <r>
    <x v="3"/>
    <x v="7"/>
    <x v="0"/>
    <x v="1"/>
    <n v="2498"/>
    <n v="8000"/>
    <n v="8960"/>
    <n v="1600"/>
    <x v="0"/>
    <x v="4"/>
  </r>
  <r>
    <x v="3"/>
    <x v="7"/>
    <x v="1"/>
    <x v="2"/>
    <n v="1245"/>
    <n v="4577.2"/>
    <n v="5126.4639999999999"/>
    <n v="915.44"/>
    <x v="0"/>
    <x v="3"/>
  </r>
  <r>
    <x v="3"/>
    <x v="7"/>
    <x v="2"/>
    <x v="3"/>
    <n v="644"/>
    <n v="5743.5"/>
    <n v="6432.72"/>
    <n v="1148.7"/>
    <x v="0"/>
    <x v="4"/>
  </r>
  <r>
    <x v="3"/>
    <x v="7"/>
    <x v="3"/>
    <x v="4"/>
    <n v="643"/>
    <n v="7000"/>
    <n v="7840"/>
    <n v="1400"/>
    <x v="1"/>
    <x v="3"/>
  </r>
  <r>
    <x v="3"/>
    <x v="7"/>
    <x v="2"/>
    <x v="5"/>
    <n v="455"/>
    <n v="5036.46"/>
    <n v="5128.0320000000002"/>
    <n v="1007.292"/>
    <x v="1"/>
    <x v="0"/>
  </r>
  <r>
    <x v="3"/>
    <x v="7"/>
    <x v="3"/>
    <x v="6"/>
    <n v="345"/>
    <n v="7700"/>
    <n v="7840"/>
    <n v="1540"/>
    <x v="1"/>
    <x v="4"/>
  </r>
  <r>
    <x v="3"/>
    <x v="7"/>
    <x v="1"/>
    <x v="7"/>
    <n v="122"/>
    <n v="110"/>
    <n v="112"/>
    <n v="22"/>
    <x v="1"/>
    <x v="5"/>
  </r>
  <r>
    <x v="3"/>
    <x v="7"/>
    <x v="4"/>
    <x v="8"/>
    <n v="78"/>
    <n v="2517.46"/>
    <n v="5126.4639999999999"/>
    <n v="503.49200000000002"/>
    <x v="1"/>
    <x v="5"/>
  </r>
  <r>
    <x v="3"/>
    <x v="7"/>
    <x v="4"/>
    <x v="9"/>
    <n v="76"/>
    <n v="2517.2950000000001"/>
    <n v="5126.1279999999997"/>
    <n v="503.45899999999989"/>
    <x v="1"/>
    <x v="3"/>
  </r>
  <r>
    <x v="3"/>
    <x v="7"/>
    <x v="4"/>
    <x v="10"/>
    <n v="46"/>
    <n v="115"/>
    <n v="224"/>
    <n v="23"/>
    <x v="1"/>
    <x v="0"/>
  </r>
  <r>
    <x v="3"/>
    <x v="7"/>
    <x v="4"/>
    <x v="11"/>
    <n v="34"/>
    <n v="2631.66"/>
    <n v="5126.0160000000014"/>
    <n v="526.33199999999999"/>
    <x v="1"/>
    <x v="3"/>
  </r>
  <r>
    <x v="3"/>
    <x v="7"/>
    <x v="1"/>
    <x v="12"/>
    <n v="7"/>
    <n v="230"/>
    <n v="224"/>
    <n v="46"/>
    <x v="1"/>
    <x v="3"/>
  </r>
  <r>
    <x v="3"/>
    <x v="7"/>
    <x v="4"/>
    <x v="14"/>
    <n v="3"/>
    <n v="2631.9475000000002"/>
    <n v="5126.576"/>
    <n v="526.38950000000011"/>
    <x v="0"/>
    <x v="4"/>
  </r>
  <r>
    <x v="3"/>
    <x v="7"/>
    <x v="5"/>
    <x v="13"/>
    <n v="2"/>
    <n v="7590"/>
    <n v="7392"/>
    <n v="1518"/>
    <x v="1"/>
    <x v="0"/>
  </r>
  <r>
    <x v="3"/>
    <x v="8"/>
    <x v="0"/>
    <x v="0"/>
    <n v="3566"/>
    <n v="4577.3"/>
    <n v="5126.576"/>
    <n v="915.46"/>
    <x v="1"/>
    <x v="5"/>
  </r>
  <r>
    <x v="3"/>
    <x v="8"/>
    <x v="0"/>
    <x v="1"/>
    <n v="2498"/>
    <n v="8000"/>
    <n v="8960"/>
    <n v="1600"/>
    <x v="1"/>
    <x v="5"/>
  </r>
  <r>
    <x v="3"/>
    <x v="8"/>
    <x v="1"/>
    <x v="2"/>
    <n v="1245"/>
    <n v="4577.2"/>
    <n v="5126.4639999999999"/>
    <n v="915.44"/>
    <x v="1"/>
    <x v="2"/>
  </r>
  <r>
    <x v="3"/>
    <x v="8"/>
    <x v="2"/>
    <x v="3"/>
    <n v="644"/>
    <n v="5743.5"/>
    <n v="6432.72"/>
    <n v="1148.7"/>
    <x v="1"/>
    <x v="1"/>
  </r>
  <r>
    <x v="3"/>
    <x v="8"/>
    <x v="3"/>
    <x v="4"/>
    <n v="643"/>
    <n v="7000"/>
    <n v="7840"/>
    <n v="1400"/>
    <x v="1"/>
    <x v="0"/>
  </r>
  <r>
    <x v="3"/>
    <x v="8"/>
    <x v="2"/>
    <x v="5"/>
    <n v="455"/>
    <n v="4578.6000000000004"/>
    <n v="5128.0320000000002"/>
    <n v="915.72000000000014"/>
    <x v="1"/>
    <x v="4"/>
  </r>
  <r>
    <x v="3"/>
    <x v="8"/>
    <x v="3"/>
    <x v="6"/>
    <n v="345"/>
    <n v="7000"/>
    <n v="7840"/>
    <n v="1400"/>
    <x v="1"/>
    <x v="1"/>
  </r>
  <r>
    <x v="3"/>
    <x v="8"/>
    <x v="1"/>
    <x v="7"/>
    <n v="122"/>
    <n v="100"/>
    <n v="112"/>
    <n v="20"/>
    <x v="1"/>
    <x v="0"/>
  </r>
  <r>
    <x v="3"/>
    <x v="8"/>
    <x v="4"/>
    <x v="8"/>
    <n v="78"/>
    <n v="2288.6"/>
    <n v="5126.4639999999999"/>
    <n v="457.72"/>
    <x v="1"/>
    <x v="2"/>
  </r>
  <r>
    <x v="3"/>
    <x v="8"/>
    <x v="4"/>
    <x v="9"/>
    <n v="76"/>
    <n v="2288.4499999999998"/>
    <n v="5126.1279999999997"/>
    <n v="457.69"/>
    <x v="1"/>
    <x v="2"/>
  </r>
  <r>
    <x v="3"/>
    <x v="8"/>
    <x v="4"/>
    <x v="10"/>
    <n v="46"/>
    <n v="100"/>
    <n v="224"/>
    <n v="20"/>
    <x v="1"/>
    <x v="0"/>
  </r>
  <r>
    <x v="3"/>
    <x v="8"/>
    <x v="4"/>
    <x v="11"/>
    <n v="34"/>
    <n v="2746.08"/>
    <n v="5126.0160000000014"/>
    <n v="549.21600000000001"/>
    <x v="1"/>
    <x v="5"/>
  </r>
  <r>
    <x v="3"/>
    <x v="8"/>
    <x v="1"/>
    <x v="12"/>
    <n v="7"/>
    <n v="240"/>
    <n v="224"/>
    <n v="48"/>
    <x v="1"/>
    <x v="3"/>
  </r>
  <r>
    <x v="3"/>
    <x v="8"/>
    <x v="4"/>
    <x v="14"/>
    <n v="3"/>
    <n v="2746.38"/>
    <n v="5126.576"/>
    <n v="549.27600000000007"/>
    <x v="1"/>
    <x v="3"/>
  </r>
  <r>
    <x v="3"/>
    <x v="8"/>
    <x v="5"/>
    <x v="13"/>
    <n v="2"/>
    <n v="7920"/>
    <n v="7392"/>
    <n v="1584"/>
    <x v="1"/>
    <x v="5"/>
  </r>
  <r>
    <x v="3"/>
    <x v="9"/>
    <x v="0"/>
    <x v="0"/>
    <n v="3566"/>
    <n v="5035.0300000000007"/>
    <n v="5126.576"/>
    <n v="1007.006"/>
    <x v="1"/>
    <x v="5"/>
  </r>
  <r>
    <x v="3"/>
    <x v="9"/>
    <x v="0"/>
    <x v="1"/>
    <n v="2498"/>
    <n v="9200"/>
    <n v="8960"/>
    <n v="1840"/>
    <x v="1"/>
    <x v="2"/>
  </r>
  <r>
    <x v="3"/>
    <x v="9"/>
    <x v="1"/>
    <x v="2"/>
    <n v="1245"/>
    <n v="5263.78"/>
    <n v="5126.4639999999999"/>
    <n v="1052.7560000000001"/>
    <x v="1"/>
    <x v="1"/>
  </r>
  <r>
    <x v="3"/>
    <x v="9"/>
    <x v="2"/>
    <x v="3"/>
    <n v="644"/>
    <n v="6605.0249999999996"/>
    <n v="6432.72"/>
    <n v="1321.0050000000001"/>
    <x v="1"/>
    <x v="3"/>
  </r>
  <r>
    <x v="3"/>
    <x v="9"/>
    <x v="3"/>
    <x v="4"/>
    <n v="643"/>
    <n v="8400"/>
    <n v="7840"/>
    <n v="1680"/>
    <x v="1"/>
    <x v="5"/>
  </r>
  <r>
    <x v="3"/>
    <x v="9"/>
    <x v="2"/>
    <x v="5"/>
    <n v="455"/>
    <n v="5494.3200000000006"/>
    <n v="5128.0320000000002"/>
    <n v="1098.864"/>
    <x v="1"/>
    <x v="2"/>
  </r>
  <r>
    <x v="3"/>
    <x v="9"/>
    <x v="3"/>
    <x v="6"/>
    <n v="345"/>
    <n v="8400"/>
    <n v="7840"/>
    <n v="1680"/>
    <x v="1"/>
    <x v="5"/>
  </r>
  <r>
    <x v="3"/>
    <x v="9"/>
    <x v="1"/>
    <x v="7"/>
    <n v="122"/>
    <n v="120"/>
    <n v="112"/>
    <n v="24"/>
    <x v="1"/>
    <x v="4"/>
  </r>
  <r>
    <x v="3"/>
    <x v="9"/>
    <x v="4"/>
    <x v="8"/>
    <n v="78"/>
    <n v="2517.46"/>
    <n v="5126.4639999999999"/>
    <n v="503.49200000000002"/>
    <x v="1"/>
    <x v="2"/>
  </r>
  <r>
    <x v="3"/>
    <x v="9"/>
    <x v="4"/>
    <x v="9"/>
    <n v="76"/>
    <n v="2517.2950000000001"/>
    <n v="5126.1279999999997"/>
    <n v="503.45899999999989"/>
    <x v="1"/>
    <x v="1"/>
  </r>
  <r>
    <x v="3"/>
    <x v="9"/>
    <x v="4"/>
    <x v="10"/>
    <n v="46"/>
    <n v="110"/>
    <n v="224"/>
    <n v="22"/>
    <x v="1"/>
    <x v="2"/>
  </r>
  <r>
    <x v="3"/>
    <x v="9"/>
    <x v="4"/>
    <x v="11"/>
    <n v="34"/>
    <n v="2517.2399999999998"/>
    <n v="5126.0160000000014"/>
    <n v="503.44800000000009"/>
    <x v="1"/>
    <x v="1"/>
  </r>
  <r>
    <x v="3"/>
    <x v="9"/>
    <x v="1"/>
    <x v="12"/>
    <n v="7"/>
    <n v="220"/>
    <n v="224"/>
    <n v="44"/>
    <x v="1"/>
    <x v="5"/>
  </r>
  <r>
    <x v="3"/>
    <x v="9"/>
    <x v="4"/>
    <x v="14"/>
    <n v="3"/>
    <n v="2517.5149999999999"/>
    <n v="5126.576"/>
    <n v="503.5030000000001"/>
    <x v="1"/>
    <x v="3"/>
  </r>
  <r>
    <x v="3"/>
    <x v="9"/>
    <x v="5"/>
    <x v="13"/>
    <n v="2"/>
    <n v="7260"/>
    <n v="7392"/>
    <n v="1452"/>
    <x v="1"/>
    <x v="1"/>
  </r>
  <r>
    <x v="3"/>
    <x v="10"/>
    <x v="0"/>
    <x v="0"/>
    <n v="3566"/>
    <n v="5263.8950000000004"/>
    <n v="5126.576"/>
    <n v="1052.779"/>
    <x v="1"/>
    <x v="2"/>
  </r>
  <r>
    <x v="3"/>
    <x v="10"/>
    <x v="0"/>
    <x v="1"/>
    <n v="2498"/>
    <n v="8800"/>
    <n v="8960"/>
    <n v="1760"/>
    <x v="1"/>
    <x v="3"/>
  </r>
  <r>
    <x v="3"/>
    <x v="10"/>
    <x v="1"/>
    <x v="2"/>
    <n v="1245"/>
    <n v="5034.92"/>
    <n v="5126.4639999999999"/>
    <n v="1006.984"/>
    <x v="1"/>
    <x v="2"/>
  </r>
  <r>
    <x v="3"/>
    <x v="10"/>
    <x v="2"/>
    <x v="3"/>
    <n v="644"/>
    <n v="22000"/>
    <n v="6432.72"/>
    <n v="4400"/>
    <x v="1"/>
    <x v="2"/>
  </r>
  <r>
    <x v="3"/>
    <x v="10"/>
    <x v="3"/>
    <x v="4"/>
    <n v="643"/>
    <n v="7700"/>
    <n v="7840"/>
    <n v="1540"/>
    <x v="1"/>
    <x v="2"/>
  </r>
  <r>
    <x v="3"/>
    <x v="10"/>
    <x v="2"/>
    <x v="5"/>
    <n v="455"/>
    <n v="11111"/>
    <n v="5128.0320000000002"/>
    <n v="2222.1999999999998"/>
    <x v="1"/>
    <x v="0"/>
  </r>
  <r>
    <x v="3"/>
    <x v="10"/>
    <x v="3"/>
    <x v="6"/>
    <n v="345"/>
    <n v="7700"/>
    <n v="7840"/>
    <n v="1540"/>
    <x v="1"/>
    <x v="4"/>
  </r>
  <r>
    <x v="3"/>
    <x v="10"/>
    <x v="1"/>
    <x v="7"/>
    <n v="122"/>
    <n v="110"/>
    <n v="112"/>
    <n v="22"/>
    <x v="1"/>
    <x v="1"/>
  </r>
  <r>
    <x v="3"/>
    <x v="10"/>
    <x v="4"/>
    <x v="8"/>
    <n v="78"/>
    <n v="2517.46"/>
    <n v="5126.4639999999999"/>
    <n v="503.49200000000002"/>
    <x v="1"/>
    <x v="3"/>
  </r>
  <r>
    <x v="3"/>
    <x v="10"/>
    <x v="4"/>
    <x v="9"/>
    <n v="76"/>
    <n v="2288.4499999999998"/>
    <n v="5126.1279999999997"/>
    <n v="457.69"/>
    <x v="1"/>
    <x v="4"/>
  </r>
  <r>
    <x v="3"/>
    <x v="10"/>
    <x v="4"/>
    <x v="10"/>
    <n v="46"/>
    <n v="100"/>
    <n v="224"/>
    <n v="20"/>
    <x v="1"/>
    <x v="3"/>
  </r>
  <r>
    <x v="3"/>
    <x v="10"/>
    <x v="4"/>
    <x v="11"/>
    <n v="34"/>
    <n v="2288.4"/>
    <n v="5126.0160000000014"/>
    <n v="457.68000000000012"/>
    <x v="1"/>
    <x v="3"/>
  </r>
  <r>
    <x v="3"/>
    <x v="10"/>
    <x v="1"/>
    <x v="12"/>
    <n v="7"/>
    <n v="200"/>
    <n v="224"/>
    <n v="40"/>
    <x v="1"/>
    <x v="1"/>
  </r>
  <r>
    <x v="3"/>
    <x v="10"/>
    <x v="4"/>
    <x v="14"/>
    <n v="3"/>
    <n v="2288.65"/>
    <n v="5126.576"/>
    <n v="457.73"/>
    <x v="1"/>
    <x v="0"/>
  </r>
  <r>
    <x v="3"/>
    <x v="10"/>
    <x v="5"/>
    <x v="13"/>
    <n v="2"/>
    <n v="6600"/>
    <n v="7392"/>
    <n v="1320"/>
    <x v="1"/>
    <x v="0"/>
  </r>
  <r>
    <x v="3"/>
    <x v="11"/>
    <x v="0"/>
    <x v="0"/>
    <n v="3566"/>
    <n v="4577.3"/>
    <n v="5126.576"/>
    <n v="915.46"/>
    <x v="1"/>
    <x v="1"/>
  </r>
  <r>
    <x v="3"/>
    <x v="11"/>
    <x v="0"/>
    <x v="1"/>
    <n v="2498"/>
    <n v="8000"/>
    <n v="8960"/>
    <n v="1600"/>
    <x v="1"/>
    <x v="0"/>
  </r>
  <r>
    <x v="3"/>
    <x v="11"/>
    <x v="1"/>
    <x v="2"/>
    <n v="1245"/>
    <n v="4577.2"/>
    <n v="5126.4639999999999"/>
    <n v="915.44"/>
    <x v="1"/>
    <x v="3"/>
  </r>
  <r>
    <x v="3"/>
    <x v="11"/>
    <x v="2"/>
    <x v="3"/>
    <n v="644"/>
    <n v="5743.5"/>
    <n v="6432.72"/>
    <n v="1148.7"/>
    <x v="1"/>
    <x v="0"/>
  </r>
  <r>
    <x v="3"/>
    <x v="11"/>
    <x v="3"/>
    <x v="4"/>
    <n v="643"/>
    <n v="7000"/>
    <n v="7840"/>
    <n v="1400"/>
    <x v="1"/>
    <x v="1"/>
  </r>
  <r>
    <x v="3"/>
    <x v="11"/>
    <x v="2"/>
    <x v="5"/>
    <n v="455"/>
    <n v="4578.6000000000004"/>
    <n v="5128.0320000000002"/>
    <n v="915.72000000000014"/>
    <x v="1"/>
    <x v="2"/>
  </r>
  <r>
    <x v="3"/>
    <x v="11"/>
    <x v="3"/>
    <x v="6"/>
    <n v="345"/>
    <n v="7000"/>
    <n v="7840"/>
    <n v="1400"/>
    <x v="1"/>
    <x v="1"/>
  </r>
  <r>
    <x v="3"/>
    <x v="11"/>
    <x v="1"/>
    <x v="7"/>
    <n v="122"/>
    <n v="100"/>
    <n v="112"/>
    <n v="20"/>
    <x v="1"/>
    <x v="4"/>
  </r>
  <r>
    <x v="3"/>
    <x v="11"/>
    <x v="4"/>
    <x v="8"/>
    <n v="78"/>
    <n v="2288.6"/>
    <n v="5126.4639999999999"/>
    <n v="457.72"/>
    <x v="1"/>
    <x v="1"/>
  </r>
  <r>
    <x v="3"/>
    <x v="11"/>
    <x v="4"/>
    <x v="9"/>
    <n v="76"/>
    <n v="2288.4499999999998"/>
    <n v="5126.1279999999997"/>
    <n v="457.69"/>
    <x v="1"/>
    <x v="3"/>
  </r>
  <r>
    <x v="3"/>
    <x v="11"/>
    <x v="4"/>
    <x v="10"/>
    <n v="46"/>
    <n v="100"/>
    <n v="224"/>
    <n v="20"/>
    <x v="1"/>
    <x v="5"/>
  </r>
  <r>
    <x v="3"/>
    <x v="11"/>
    <x v="4"/>
    <x v="11"/>
    <n v="34"/>
    <n v="2288.4"/>
    <n v="5126.0160000000014"/>
    <n v="457.68000000000012"/>
    <x v="1"/>
    <x v="5"/>
  </r>
  <r>
    <x v="3"/>
    <x v="11"/>
    <x v="1"/>
    <x v="12"/>
    <n v="7"/>
    <n v="200"/>
    <n v="224"/>
    <n v="40"/>
    <x v="1"/>
    <x v="2"/>
  </r>
  <r>
    <x v="3"/>
    <x v="11"/>
    <x v="4"/>
    <x v="14"/>
    <n v="3"/>
    <n v="2288.65"/>
    <n v="5126.576"/>
    <n v="457.73"/>
    <x v="1"/>
    <x v="4"/>
  </r>
  <r>
    <x v="3"/>
    <x v="11"/>
    <x v="5"/>
    <x v="13"/>
    <n v="2"/>
    <n v="6600"/>
    <n v="7392"/>
    <n v="1320"/>
    <x v="1"/>
    <x v="3"/>
  </r>
  <r>
    <x v="4"/>
    <x v="0"/>
    <x v="0"/>
    <x v="0"/>
    <n v="3566"/>
    <n v="4577.3"/>
    <n v="5126.576"/>
    <n v="915.46"/>
    <x v="1"/>
    <x v="4"/>
  </r>
  <r>
    <x v="4"/>
    <x v="0"/>
    <x v="0"/>
    <x v="1"/>
    <n v="2498"/>
    <n v="8000"/>
    <n v="8960"/>
    <n v="1600"/>
    <x v="1"/>
    <x v="1"/>
  </r>
  <r>
    <x v="4"/>
    <x v="0"/>
    <x v="1"/>
    <x v="2"/>
    <n v="1245"/>
    <n v="4577.2"/>
    <n v="5126.4639999999999"/>
    <n v="915.44"/>
    <x v="1"/>
    <x v="5"/>
  </r>
  <r>
    <x v="4"/>
    <x v="0"/>
    <x v="2"/>
    <x v="3"/>
    <n v="644"/>
    <n v="5743.5"/>
    <n v="6432.72"/>
    <n v="1148.7"/>
    <x v="1"/>
    <x v="3"/>
  </r>
  <r>
    <x v="4"/>
    <x v="0"/>
    <x v="3"/>
    <x v="4"/>
    <n v="643"/>
    <n v="7000"/>
    <n v="7840"/>
    <n v="1400"/>
    <x v="1"/>
    <x v="3"/>
  </r>
  <r>
    <x v="4"/>
    <x v="0"/>
    <x v="2"/>
    <x v="5"/>
    <n v="455"/>
    <n v="4578.6000000000004"/>
    <n v="5128.0320000000002"/>
    <n v="915.72000000000014"/>
    <x v="1"/>
    <x v="1"/>
  </r>
  <r>
    <x v="4"/>
    <x v="0"/>
    <x v="3"/>
    <x v="6"/>
    <n v="345"/>
    <n v="7000"/>
    <n v="7840"/>
    <n v="1400"/>
    <x v="1"/>
    <x v="0"/>
  </r>
  <r>
    <x v="4"/>
    <x v="0"/>
    <x v="1"/>
    <x v="7"/>
    <n v="122"/>
    <n v="100"/>
    <n v="112"/>
    <n v="20"/>
    <x v="1"/>
    <x v="0"/>
  </r>
  <r>
    <x v="4"/>
    <x v="0"/>
    <x v="4"/>
    <x v="8"/>
    <n v="78"/>
    <n v="4577.2"/>
    <n v="5126.4639999999999"/>
    <n v="915.44"/>
    <x v="1"/>
    <x v="3"/>
  </r>
  <r>
    <x v="4"/>
    <x v="0"/>
    <x v="4"/>
    <x v="9"/>
    <n v="76"/>
    <n v="4576.8999999999996"/>
    <n v="5126.1279999999997"/>
    <n v="915.38"/>
    <x v="1"/>
    <x v="0"/>
  </r>
  <r>
    <x v="4"/>
    <x v="0"/>
    <x v="4"/>
    <x v="10"/>
    <n v="46"/>
    <n v="200"/>
    <n v="224"/>
    <n v="40"/>
    <x v="1"/>
    <x v="3"/>
  </r>
  <r>
    <x v="4"/>
    <x v="0"/>
    <x v="4"/>
    <x v="11"/>
    <n v="34"/>
    <n v="4576.8"/>
    <n v="5126.0160000000014"/>
    <n v="915.36000000000013"/>
    <x v="1"/>
    <x v="0"/>
  </r>
  <r>
    <x v="4"/>
    <x v="0"/>
    <x v="1"/>
    <x v="12"/>
    <n v="7"/>
    <n v="200"/>
    <n v="224"/>
    <n v="40"/>
    <x v="1"/>
    <x v="0"/>
  </r>
  <r>
    <x v="4"/>
    <x v="0"/>
    <x v="5"/>
    <x v="13"/>
    <n v="3"/>
    <n v="6600"/>
    <n v="7392"/>
    <n v="1320"/>
    <x v="1"/>
    <x v="5"/>
  </r>
  <r>
    <x v="4"/>
    <x v="0"/>
    <x v="4"/>
    <x v="14"/>
    <n v="3"/>
    <n v="4577.3"/>
    <n v="5126.576"/>
    <n v="915.46"/>
    <x v="1"/>
    <x v="5"/>
  </r>
  <r>
    <x v="4"/>
    <x v="1"/>
    <x v="0"/>
    <x v="0"/>
    <n v="3566"/>
    <n v="4577.3"/>
    <n v="5126.576"/>
    <n v="915.46"/>
    <x v="1"/>
    <x v="5"/>
  </r>
  <r>
    <x v="4"/>
    <x v="1"/>
    <x v="0"/>
    <x v="1"/>
    <n v="2498"/>
    <n v="8000"/>
    <n v="8960"/>
    <n v="1600"/>
    <x v="1"/>
    <x v="5"/>
  </r>
  <r>
    <x v="4"/>
    <x v="1"/>
    <x v="1"/>
    <x v="2"/>
    <n v="1245"/>
    <n v="4577.2"/>
    <n v="5126.4639999999999"/>
    <n v="915.44"/>
    <x v="1"/>
    <x v="4"/>
  </r>
  <r>
    <x v="4"/>
    <x v="1"/>
    <x v="2"/>
    <x v="3"/>
    <n v="644"/>
    <n v="5743.5"/>
    <n v="6432.72"/>
    <n v="1148.7"/>
    <x v="1"/>
    <x v="0"/>
  </r>
  <r>
    <x v="4"/>
    <x v="1"/>
    <x v="3"/>
    <x v="4"/>
    <n v="643"/>
    <n v="7000"/>
    <n v="7840"/>
    <n v="1400"/>
    <x v="1"/>
    <x v="3"/>
  </r>
  <r>
    <x v="4"/>
    <x v="1"/>
    <x v="2"/>
    <x v="5"/>
    <n v="455"/>
    <n v="4578.6000000000004"/>
    <n v="5128.0320000000002"/>
    <n v="915.72000000000014"/>
    <x v="1"/>
    <x v="3"/>
  </r>
  <r>
    <x v="4"/>
    <x v="1"/>
    <x v="3"/>
    <x v="6"/>
    <n v="345"/>
    <n v="7000"/>
    <n v="7840"/>
    <n v="1400"/>
    <x v="1"/>
    <x v="3"/>
  </r>
  <r>
    <x v="4"/>
    <x v="1"/>
    <x v="1"/>
    <x v="7"/>
    <n v="122"/>
    <n v="100"/>
    <n v="112"/>
    <n v="20"/>
    <x v="1"/>
    <x v="3"/>
  </r>
  <r>
    <x v="4"/>
    <x v="1"/>
    <x v="4"/>
    <x v="8"/>
    <n v="78"/>
    <n v="4577.2"/>
    <n v="5126.4639999999999"/>
    <n v="915.44"/>
    <x v="1"/>
    <x v="3"/>
  </r>
  <r>
    <x v="4"/>
    <x v="1"/>
    <x v="4"/>
    <x v="9"/>
    <n v="76"/>
    <n v="4576.8999999999996"/>
    <n v="5126.1279999999997"/>
    <n v="915.38"/>
    <x v="1"/>
    <x v="2"/>
  </r>
  <r>
    <x v="4"/>
    <x v="1"/>
    <x v="4"/>
    <x v="10"/>
    <n v="46"/>
    <n v="200"/>
    <n v="224"/>
    <n v="40"/>
    <x v="1"/>
    <x v="1"/>
  </r>
  <r>
    <x v="4"/>
    <x v="1"/>
    <x v="4"/>
    <x v="11"/>
    <n v="34"/>
    <n v="4576.8"/>
    <n v="5126.0160000000014"/>
    <n v="915.36000000000013"/>
    <x v="1"/>
    <x v="1"/>
  </r>
  <r>
    <x v="4"/>
    <x v="1"/>
    <x v="1"/>
    <x v="12"/>
    <n v="7"/>
    <n v="200"/>
    <n v="224"/>
    <n v="40"/>
    <x v="1"/>
    <x v="2"/>
  </r>
  <r>
    <x v="4"/>
    <x v="1"/>
    <x v="4"/>
    <x v="14"/>
    <n v="3"/>
    <n v="4577.3"/>
    <n v="5126.576"/>
    <n v="915.46"/>
    <x v="1"/>
    <x v="4"/>
  </r>
  <r>
    <x v="4"/>
    <x v="1"/>
    <x v="5"/>
    <x v="13"/>
    <n v="2"/>
    <n v="6600"/>
    <n v="7392"/>
    <n v="1320"/>
    <x v="1"/>
    <x v="0"/>
  </r>
  <r>
    <x v="4"/>
    <x v="2"/>
    <x v="0"/>
    <x v="0"/>
    <n v="3566"/>
    <n v="4577.3"/>
    <n v="5126.576"/>
    <n v="915.46"/>
    <x v="1"/>
    <x v="1"/>
  </r>
  <r>
    <x v="4"/>
    <x v="2"/>
    <x v="0"/>
    <x v="1"/>
    <n v="2498"/>
    <n v="8000"/>
    <n v="8960"/>
    <n v="1600"/>
    <x v="1"/>
    <x v="1"/>
  </r>
  <r>
    <x v="4"/>
    <x v="2"/>
    <x v="1"/>
    <x v="2"/>
    <n v="1245"/>
    <n v="4577.2"/>
    <n v="5126.4639999999999"/>
    <n v="915.44"/>
    <x v="1"/>
    <x v="5"/>
  </r>
  <r>
    <x v="4"/>
    <x v="2"/>
    <x v="2"/>
    <x v="3"/>
    <n v="644"/>
    <n v="5743.5"/>
    <n v="6432.72"/>
    <n v="1148.7"/>
    <x v="0"/>
    <x v="0"/>
  </r>
  <r>
    <x v="4"/>
    <x v="2"/>
    <x v="3"/>
    <x v="4"/>
    <n v="643"/>
    <n v="7000"/>
    <n v="7840"/>
    <n v="1400"/>
    <x v="0"/>
    <x v="2"/>
  </r>
  <r>
    <x v="4"/>
    <x v="2"/>
    <x v="2"/>
    <x v="5"/>
    <n v="455"/>
    <n v="4578.6000000000004"/>
    <n v="5128.0320000000002"/>
    <n v="915.72000000000014"/>
    <x v="0"/>
    <x v="2"/>
  </r>
  <r>
    <x v="4"/>
    <x v="2"/>
    <x v="3"/>
    <x v="6"/>
    <n v="345"/>
    <n v="7000"/>
    <n v="7840"/>
    <n v="1400"/>
    <x v="0"/>
    <x v="2"/>
  </r>
  <r>
    <x v="4"/>
    <x v="2"/>
    <x v="1"/>
    <x v="7"/>
    <n v="122"/>
    <n v="100"/>
    <n v="112"/>
    <n v="20"/>
    <x v="0"/>
    <x v="1"/>
  </r>
  <r>
    <x v="4"/>
    <x v="2"/>
    <x v="4"/>
    <x v="8"/>
    <n v="78"/>
    <n v="4577.2"/>
    <n v="5126.4639999999999"/>
    <n v="915.44"/>
    <x v="0"/>
    <x v="5"/>
  </r>
  <r>
    <x v="4"/>
    <x v="2"/>
    <x v="4"/>
    <x v="9"/>
    <n v="76"/>
    <n v="4576.8999999999996"/>
    <n v="5126.1279999999997"/>
    <n v="915.38"/>
    <x v="0"/>
    <x v="5"/>
  </r>
  <r>
    <x v="4"/>
    <x v="2"/>
    <x v="4"/>
    <x v="10"/>
    <n v="46"/>
    <n v="200"/>
    <n v="224"/>
    <n v="40"/>
    <x v="0"/>
    <x v="2"/>
  </r>
  <r>
    <x v="4"/>
    <x v="2"/>
    <x v="4"/>
    <x v="11"/>
    <n v="34"/>
    <n v="4576.8"/>
    <n v="5126.0160000000014"/>
    <n v="915.36000000000013"/>
    <x v="0"/>
    <x v="5"/>
  </r>
  <r>
    <x v="4"/>
    <x v="2"/>
    <x v="1"/>
    <x v="12"/>
    <n v="7"/>
    <n v="200"/>
    <n v="224"/>
    <n v="40"/>
    <x v="0"/>
    <x v="0"/>
  </r>
  <r>
    <x v="4"/>
    <x v="2"/>
    <x v="4"/>
    <x v="14"/>
    <n v="3"/>
    <n v="4577.3"/>
    <n v="5126.576"/>
    <n v="915.46"/>
    <x v="0"/>
    <x v="0"/>
  </r>
  <r>
    <x v="4"/>
    <x v="2"/>
    <x v="5"/>
    <x v="13"/>
    <n v="2"/>
    <n v="6600"/>
    <n v="7392"/>
    <n v="1320"/>
    <x v="0"/>
    <x v="5"/>
  </r>
  <r>
    <x v="4"/>
    <x v="3"/>
    <x v="0"/>
    <x v="0"/>
    <n v="3566"/>
    <n v="4577.3"/>
    <n v="5126.576"/>
    <n v="915.46"/>
    <x v="0"/>
    <x v="3"/>
  </r>
  <r>
    <x v="4"/>
    <x v="3"/>
    <x v="0"/>
    <x v="1"/>
    <n v="2498"/>
    <n v="8000"/>
    <n v="8960"/>
    <n v="1600"/>
    <x v="0"/>
    <x v="5"/>
  </r>
  <r>
    <x v="4"/>
    <x v="3"/>
    <x v="1"/>
    <x v="2"/>
    <n v="1245"/>
    <n v="4577.2"/>
    <n v="5126.4639999999999"/>
    <n v="915.44"/>
    <x v="0"/>
    <x v="3"/>
  </r>
  <r>
    <x v="4"/>
    <x v="3"/>
    <x v="2"/>
    <x v="3"/>
    <n v="644"/>
    <n v="5743.5"/>
    <n v="6432.72"/>
    <n v="1148.7"/>
    <x v="0"/>
    <x v="3"/>
  </r>
  <r>
    <x v="4"/>
    <x v="3"/>
    <x v="3"/>
    <x v="4"/>
    <n v="643"/>
    <n v="7000"/>
    <n v="7840"/>
    <n v="1400"/>
    <x v="0"/>
    <x v="4"/>
  </r>
  <r>
    <x v="4"/>
    <x v="3"/>
    <x v="2"/>
    <x v="5"/>
    <n v="455"/>
    <n v="4578.6000000000004"/>
    <n v="5128.0320000000002"/>
    <n v="915.72000000000014"/>
    <x v="0"/>
    <x v="5"/>
  </r>
  <r>
    <x v="4"/>
    <x v="3"/>
    <x v="3"/>
    <x v="6"/>
    <n v="345"/>
    <n v="7000"/>
    <n v="7840"/>
    <n v="1400"/>
    <x v="0"/>
    <x v="4"/>
  </r>
  <r>
    <x v="4"/>
    <x v="3"/>
    <x v="1"/>
    <x v="7"/>
    <n v="122"/>
    <n v="100"/>
    <n v="112"/>
    <n v="20"/>
    <x v="0"/>
    <x v="3"/>
  </r>
  <r>
    <x v="4"/>
    <x v="3"/>
    <x v="4"/>
    <x v="8"/>
    <n v="78"/>
    <n v="4577.2"/>
    <n v="5126.4639999999999"/>
    <n v="915.44"/>
    <x v="0"/>
    <x v="3"/>
  </r>
  <r>
    <x v="4"/>
    <x v="3"/>
    <x v="4"/>
    <x v="9"/>
    <n v="76"/>
    <n v="4576.8999999999996"/>
    <n v="5126.1279999999997"/>
    <n v="915.38"/>
    <x v="0"/>
    <x v="2"/>
  </r>
  <r>
    <x v="4"/>
    <x v="3"/>
    <x v="4"/>
    <x v="10"/>
    <n v="46"/>
    <n v="200"/>
    <n v="224"/>
    <n v="40"/>
    <x v="0"/>
    <x v="2"/>
  </r>
  <r>
    <x v="4"/>
    <x v="3"/>
    <x v="4"/>
    <x v="11"/>
    <n v="34"/>
    <n v="4576.8"/>
    <n v="5126.0160000000014"/>
    <n v="915.36000000000013"/>
    <x v="0"/>
    <x v="2"/>
  </r>
  <r>
    <x v="4"/>
    <x v="3"/>
    <x v="1"/>
    <x v="12"/>
    <n v="7"/>
    <n v="200"/>
    <n v="224"/>
    <n v="40"/>
    <x v="0"/>
    <x v="3"/>
  </r>
  <r>
    <x v="4"/>
    <x v="3"/>
    <x v="4"/>
    <x v="14"/>
    <n v="3"/>
    <n v="4577.3"/>
    <n v="5126.576"/>
    <n v="915.46"/>
    <x v="0"/>
    <x v="1"/>
  </r>
  <r>
    <x v="4"/>
    <x v="3"/>
    <x v="5"/>
    <x v="13"/>
    <n v="2"/>
    <n v="6600"/>
    <n v="7392"/>
    <n v="1320"/>
    <x v="0"/>
    <x v="5"/>
  </r>
  <r>
    <x v="4"/>
    <x v="4"/>
    <x v="0"/>
    <x v="0"/>
    <n v="3566"/>
    <n v="4577.3"/>
    <n v="5126.576"/>
    <n v="915.46"/>
    <x v="0"/>
    <x v="1"/>
  </r>
  <r>
    <x v="4"/>
    <x v="4"/>
    <x v="0"/>
    <x v="1"/>
    <n v="2498"/>
    <n v="8000"/>
    <n v="8960"/>
    <n v="1600"/>
    <x v="0"/>
    <x v="5"/>
  </r>
  <r>
    <x v="4"/>
    <x v="4"/>
    <x v="1"/>
    <x v="2"/>
    <n v="1245"/>
    <n v="4577.2"/>
    <n v="5126.4639999999999"/>
    <n v="915.44"/>
    <x v="0"/>
    <x v="3"/>
  </r>
  <r>
    <x v="4"/>
    <x v="4"/>
    <x v="2"/>
    <x v="3"/>
    <n v="644"/>
    <n v="5743.5"/>
    <n v="6432.72"/>
    <n v="1148.7"/>
    <x v="0"/>
    <x v="1"/>
  </r>
  <r>
    <x v="4"/>
    <x v="4"/>
    <x v="3"/>
    <x v="4"/>
    <n v="643"/>
    <n v="7000"/>
    <n v="7840"/>
    <n v="1400"/>
    <x v="0"/>
    <x v="2"/>
  </r>
  <r>
    <x v="4"/>
    <x v="4"/>
    <x v="2"/>
    <x v="5"/>
    <n v="455"/>
    <n v="4578.6000000000004"/>
    <n v="5128.0320000000002"/>
    <n v="915.72000000000014"/>
    <x v="0"/>
    <x v="3"/>
  </r>
  <r>
    <x v="4"/>
    <x v="4"/>
    <x v="3"/>
    <x v="6"/>
    <n v="345"/>
    <n v="7000"/>
    <n v="7840"/>
    <n v="1400"/>
    <x v="0"/>
    <x v="3"/>
  </r>
  <r>
    <x v="4"/>
    <x v="4"/>
    <x v="1"/>
    <x v="7"/>
    <n v="122"/>
    <n v="100"/>
    <n v="112"/>
    <n v="20"/>
    <x v="0"/>
    <x v="1"/>
  </r>
  <r>
    <x v="4"/>
    <x v="4"/>
    <x v="4"/>
    <x v="8"/>
    <n v="78"/>
    <n v="4577.2"/>
    <n v="5126.4639999999999"/>
    <n v="915.44"/>
    <x v="0"/>
    <x v="4"/>
  </r>
  <r>
    <x v="4"/>
    <x v="4"/>
    <x v="4"/>
    <x v="9"/>
    <n v="76"/>
    <n v="4576.8999999999996"/>
    <n v="5126.1279999999997"/>
    <n v="915.38"/>
    <x v="0"/>
    <x v="1"/>
  </r>
  <r>
    <x v="4"/>
    <x v="4"/>
    <x v="4"/>
    <x v="10"/>
    <n v="46"/>
    <n v="200"/>
    <n v="224"/>
    <n v="40"/>
    <x v="0"/>
    <x v="4"/>
  </r>
  <r>
    <x v="4"/>
    <x v="4"/>
    <x v="4"/>
    <x v="11"/>
    <n v="34"/>
    <n v="4576.8"/>
    <n v="5126.0160000000014"/>
    <n v="915.36000000000013"/>
    <x v="0"/>
    <x v="1"/>
  </r>
  <r>
    <x v="4"/>
    <x v="4"/>
    <x v="1"/>
    <x v="12"/>
    <n v="7"/>
    <n v="200"/>
    <n v="224"/>
    <n v="40"/>
    <x v="0"/>
    <x v="0"/>
  </r>
  <r>
    <x v="4"/>
    <x v="4"/>
    <x v="4"/>
    <x v="14"/>
    <n v="3"/>
    <n v="4577.3"/>
    <n v="5126.576"/>
    <n v="915.46"/>
    <x v="0"/>
    <x v="5"/>
  </r>
  <r>
    <x v="4"/>
    <x v="4"/>
    <x v="5"/>
    <x v="13"/>
    <n v="2"/>
    <n v="6600"/>
    <n v="7392"/>
    <n v="1320"/>
    <x v="1"/>
    <x v="5"/>
  </r>
  <r>
    <x v="4"/>
    <x v="5"/>
    <x v="0"/>
    <x v="0"/>
    <n v="3566"/>
    <n v="4577.3"/>
    <n v="5126.576"/>
    <n v="915.46"/>
    <x v="1"/>
    <x v="5"/>
  </r>
  <r>
    <x v="4"/>
    <x v="5"/>
    <x v="0"/>
    <x v="1"/>
    <n v="2498"/>
    <n v="8000"/>
    <n v="8960"/>
    <n v="1600"/>
    <x v="1"/>
    <x v="3"/>
  </r>
  <r>
    <x v="4"/>
    <x v="5"/>
    <x v="1"/>
    <x v="2"/>
    <n v="1245"/>
    <n v="4577.2"/>
    <n v="5126.4639999999999"/>
    <n v="915.44"/>
    <x v="1"/>
    <x v="3"/>
  </r>
  <r>
    <x v="4"/>
    <x v="5"/>
    <x v="2"/>
    <x v="3"/>
    <n v="644"/>
    <n v="5743.5"/>
    <n v="6432.72"/>
    <n v="1148.7"/>
    <x v="1"/>
    <x v="3"/>
  </r>
  <r>
    <x v="4"/>
    <x v="5"/>
    <x v="3"/>
    <x v="4"/>
    <n v="643"/>
    <n v="7000"/>
    <n v="7840"/>
    <n v="1400"/>
    <x v="1"/>
    <x v="1"/>
  </r>
  <r>
    <x v="4"/>
    <x v="5"/>
    <x v="2"/>
    <x v="5"/>
    <n v="455"/>
    <n v="4578.6000000000004"/>
    <n v="5128.0320000000002"/>
    <n v="915.72000000000014"/>
    <x v="1"/>
    <x v="2"/>
  </r>
  <r>
    <x v="4"/>
    <x v="5"/>
    <x v="3"/>
    <x v="6"/>
    <n v="345"/>
    <n v="7000"/>
    <n v="7840"/>
    <n v="1400"/>
    <x v="1"/>
    <x v="2"/>
  </r>
  <r>
    <x v="4"/>
    <x v="5"/>
    <x v="1"/>
    <x v="7"/>
    <n v="122"/>
    <n v="100"/>
    <n v="112"/>
    <n v="20"/>
    <x v="1"/>
    <x v="2"/>
  </r>
  <r>
    <x v="4"/>
    <x v="5"/>
    <x v="4"/>
    <x v="8"/>
    <n v="78"/>
    <n v="4577.2"/>
    <n v="5126.4639999999999"/>
    <n v="915.44"/>
    <x v="1"/>
    <x v="3"/>
  </r>
  <r>
    <x v="4"/>
    <x v="5"/>
    <x v="4"/>
    <x v="9"/>
    <n v="76"/>
    <n v="4576.8999999999996"/>
    <n v="5126.1279999999997"/>
    <n v="915.38"/>
    <x v="1"/>
    <x v="2"/>
  </r>
  <r>
    <x v="4"/>
    <x v="5"/>
    <x v="4"/>
    <x v="10"/>
    <n v="46"/>
    <n v="200"/>
    <n v="224"/>
    <n v="40"/>
    <x v="1"/>
    <x v="1"/>
  </r>
  <r>
    <x v="4"/>
    <x v="5"/>
    <x v="4"/>
    <x v="11"/>
    <n v="34"/>
    <n v="4576.8"/>
    <n v="5126.0160000000014"/>
    <n v="915.36000000000013"/>
    <x v="1"/>
    <x v="0"/>
  </r>
  <r>
    <x v="4"/>
    <x v="5"/>
    <x v="1"/>
    <x v="12"/>
    <n v="7"/>
    <n v="200"/>
    <n v="224"/>
    <n v="40"/>
    <x v="1"/>
    <x v="3"/>
  </r>
  <r>
    <x v="4"/>
    <x v="5"/>
    <x v="5"/>
    <x v="13"/>
    <n v="3"/>
    <n v="6600"/>
    <n v="7392"/>
    <n v="1320"/>
    <x v="1"/>
    <x v="1"/>
  </r>
  <r>
    <x v="4"/>
    <x v="5"/>
    <x v="4"/>
    <x v="14"/>
    <n v="3"/>
    <n v="4577.3"/>
    <n v="5126.576"/>
    <n v="915.46"/>
    <x v="1"/>
    <x v="4"/>
  </r>
  <r>
    <x v="4"/>
    <x v="6"/>
    <x v="0"/>
    <x v="0"/>
    <n v="3566"/>
    <n v="4577.3"/>
    <n v="5126.576"/>
    <n v="915.46"/>
    <x v="1"/>
    <x v="4"/>
  </r>
  <r>
    <x v="4"/>
    <x v="6"/>
    <x v="0"/>
    <x v="1"/>
    <n v="2498"/>
    <n v="8000"/>
    <n v="8960"/>
    <n v="1600"/>
    <x v="1"/>
    <x v="3"/>
  </r>
  <r>
    <x v="4"/>
    <x v="6"/>
    <x v="1"/>
    <x v="2"/>
    <n v="1245"/>
    <n v="4577.2"/>
    <n v="5126.4639999999999"/>
    <n v="915.44"/>
    <x v="1"/>
    <x v="3"/>
  </r>
  <r>
    <x v="4"/>
    <x v="6"/>
    <x v="2"/>
    <x v="3"/>
    <n v="644"/>
    <n v="5743.5"/>
    <n v="6432.72"/>
    <n v="1148.7"/>
    <x v="1"/>
    <x v="4"/>
  </r>
  <r>
    <x v="4"/>
    <x v="6"/>
    <x v="3"/>
    <x v="4"/>
    <n v="643"/>
    <n v="7000"/>
    <n v="7840"/>
    <n v="1400"/>
    <x v="1"/>
    <x v="5"/>
  </r>
  <r>
    <x v="4"/>
    <x v="6"/>
    <x v="2"/>
    <x v="5"/>
    <n v="455"/>
    <n v="4578.6000000000004"/>
    <n v="5128.0320000000002"/>
    <n v="915.72000000000014"/>
    <x v="1"/>
    <x v="2"/>
  </r>
  <r>
    <x v="4"/>
    <x v="6"/>
    <x v="3"/>
    <x v="6"/>
    <n v="345"/>
    <n v="7000"/>
    <n v="7840"/>
    <n v="1400"/>
    <x v="1"/>
    <x v="2"/>
  </r>
  <r>
    <x v="4"/>
    <x v="6"/>
    <x v="1"/>
    <x v="7"/>
    <n v="122"/>
    <n v="100"/>
    <n v="112"/>
    <n v="20"/>
    <x v="0"/>
    <x v="4"/>
  </r>
  <r>
    <x v="4"/>
    <x v="6"/>
    <x v="4"/>
    <x v="8"/>
    <n v="78"/>
    <n v="4577.2"/>
    <n v="5126.4639999999999"/>
    <n v="915.44"/>
    <x v="0"/>
    <x v="5"/>
  </r>
  <r>
    <x v="4"/>
    <x v="6"/>
    <x v="4"/>
    <x v="9"/>
    <n v="76"/>
    <n v="4576.8999999999996"/>
    <n v="5126.1279999999997"/>
    <n v="915.38"/>
    <x v="0"/>
    <x v="3"/>
  </r>
  <r>
    <x v="4"/>
    <x v="6"/>
    <x v="4"/>
    <x v="10"/>
    <n v="46"/>
    <n v="200"/>
    <n v="224"/>
    <n v="40"/>
    <x v="0"/>
    <x v="1"/>
  </r>
  <r>
    <x v="4"/>
    <x v="6"/>
    <x v="4"/>
    <x v="11"/>
    <n v="34"/>
    <n v="4576.8"/>
    <n v="5126.0160000000014"/>
    <n v="915.36000000000013"/>
    <x v="0"/>
    <x v="5"/>
  </r>
  <r>
    <x v="4"/>
    <x v="6"/>
    <x v="1"/>
    <x v="12"/>
    <n v="7"/>
    <n v="200"/>
    <n v="224"/>
    <n v="40"/>
    <x v="0"/>
    <x v="2"/>
  </r>
  <r>
    <x v="4"/>
    <x v="6"/>
    <x v="4"/>
    <x v="14"/>
    <n v="3"/>
    <n v="4577.3"/>
    <n v="5126.576"/>
    <n v="915.46"/>
    <x v="0"/>
    <x v="1"/>
  </r>
  <r>
    <x v="4"/>
    <x v="6"/>
    <x v="5"/>
    <x v="13"/>
    <n v="2"/>
    <n v="6600"/>
    <n v="7392"/>
    <n v="1320"/>
    <x v="0"/>
    <x v="5"/>
  </r>
  <r>
    <x v="4"/>
    <x v="7"/>
    <x v="0"/>
    <x v="0"/>
    <n v="3566"/>
    <n v="4577.3"/>
    <n v="5126.576"/>
    <n v="915.46"/>
    <x v="0"/>
    <x v="1"/>
  </r>
  <r>
    <x v="4"/>
    <x v="7"/>
    <x v="0"/>
    <x v="1"/>
    <n v="2498"/>
    <n v="8000"/>
    <n v="8960"/>
    <n v="1600"/>
    <x v="0"/>
    <x v="1"/>
  </r>
  <r>
    <x v="4"/>
    <x v="7"/>
    <x v="1"/>
    <x v="2"/>
    <n v="1245"/>
    <n v="4577.2"/>
    <n v="5126.4639999999999"/>
    <n v="915.44"/>
    <x v="0"/>
    <x v="4"/>
  </r>
  <r>
    <x v="4"/>
    <x v="7"/>
    <x v="2"/>
    <x v="3"/>
    <n v="644"/>
    <n v="5743.5"/>
    <n v="6432.72"/>
    <n v="1148.7"/>
    <x v="0"/>
    <x v="0"/>
  </r>
  <r>
    <x v="4"/>
    <x v="7"/>
    <x v="3"/>
    <x v="4"/>
    <n v="643"/>
    <n v="7000"/>
    <n v="7840"/>
    <n v="1400"/>
    <x v="0"/>
    <x v="5"/>
  </r>
  <r>
    <x v="4"/>
    <x v="7"/>
    <x v="2"/>
    <x v="5"/>
    <n v="455"/>
    <n v="4578.6000000000004"/>
    <n v="5128.0320000000002"/>
    <n v="915.72000000000014"/>
    <x v="0"/>
    <x v="5"/>
  </r>
  <r>
    <x v="4"/>
    <x v="7"/>
    <x v="3"/>
    <x v="6"/>
    <n v="345"/>
    <n v="7000"/>
    <n v="7840"/>
    <n v="1400"/>
    <x v="0"/>
    <x v="2"/>
  </r>
  <r>
    <x v="4"/>
    <x v="7"/>
    <x v="1"/>
    <x v="7"/>
    <n v="122"/>
    <n v="100"/>
    <n v="112"/>
    <n v="20"/>
    <x v="0"/>
    <x v="5"/>
  </r>
  <r>
    <x v="4"/>
    <x v="7"/>
    <x v="4"/>
    <x v="8"/>
    <n v="78"/>
    <n v="4577.2"/>
    <n v="5126.4639999999999"/>
    <n v="915.44"/>
    <x v="0"/>
    <x v="2"/>
  </r>
  <r>
    <x v="4"/>
    <x v="7"/>
    <x v="4"/>
    <x v="9"/>
    <n v="76"/>
    <n v="4576.8999999999996"/>
    <n v="5126.1279999999997"/>
    <n v="915.38"/>
    <x v="0"/>
    <x v="5"/>
  </r>
  <r>
    <x v="4"/>
    <x v="7"/>
    <x v="4"/>
    <x v="10"/>
    <n v="46"/>
    <n v="200"/>
    <n v="224"/>
    <n v="40"/>
    <x v="0"/>
    <x v="2"/>
  </r>
  <r>
    <x v="4"/>
    <x v="7"/>
    <x v="4"/>
    <x v="11"/>
    <n v="34"/>
    <n v="4576.8"/>
    <n v="5126.0160000000014"/>
    <n v="915.36000000000013"/>
    <x v="0"/>
    <x v="5"/>
  </r>
  <r>
    <x v="4"/>
    <x v="7"/>
    <x v="1"/>
    <x v="12"/>
    <n v="7"/>
    <n v="200"/>
    <n v="224"/>
    <n v="40"/>
    <x v="0"/>
    <x v="4"/>
  </r>
  <r>
    <x v="4"/>
    <x v="7"/>
    <x v="4"/>
    <x v="14"/>
    <n v="3"/>
    <n v="4577.3"/>
    <n v="5126.576"/>
    <n v="915.46"/>
    <x v="0"/>
    <x v="0"/>
  </r>
  <r>
    <x v="4"/>
    <x v="7"/>
    <x v="5"/>
    <x v="13"/>
    <n v="2"/>
    <n v="6600"/>
    <n v="7392"/>
    <n v="1320"/>
    <x v="0"/>
    <x v="2"/>
  </r>
  <r>
    <x v="4"/>
    <x v="8"/>
    <x v="0"/>
    <x v="0"/>
    <n v="3566"/>
    <n v="4577.3"/>
    <n v="5126.576"/>
    <n v="915.46"/>
    <x v="0"/>
    <x v="2"/>
  </r>
  <r>
    <x v="4"/>
    <x v="8"/>
    <x v="0"/>
    <x v="1"/>
    <n v="2498"/>
    <n v="8000"/>
    <n v="8960"/>
    <n v="1600"/>
    <x v="0"/>
    <x v="5"/>
  </r>
  <r>
    <x v="4"/>
    <x v="8"/>
    <x v="1"/>
    <x v="2"/>
    <n v="1245"/>
    <n v="4577.2"/>
    <n v="5126.4639999999999"/>
    <n v="915.44"/>
    <x v="0"/>
    <x v="5"/>
  </r>
  <r>
    <x v="4"/>
    <x v="8"/>
    <x v="2"/>
    <x v="3"/>
    <n v="644"/>
    <n v="5743.5"/>
    <n v="6432.72"/>
    <n v="1148.7"/>
    <x v="0"/>
    <x v="5"/>
  </r>
  <r>
    <x v="4"/>
    <x v="8"/>
    <x v="3"/>
    <x v="4"/>
    <n v="643"/>
    <n v="7000"/>
    <n v="7840"/>
    <n v="1400"/>
    <x v="0"/>
    <x v="0"/>
  </r>
  <r>
    <x v="4"/>
    <x v="8"/>
    <x v="2"/>
    <x v="5"/>
    <n v="455"/>
    <n v="4578.6000000000004"/>
    <n v="5128.0320000000002"/>
    <n v="915.72000000000014"/>
    <x v="0"/>
    <x v="1"/>
  </r>
  <r>
    <x v="4"/>
    <x v="8"/>
    <x v="3"/>
    <x v="6"/>
    <n v="345"/>
    <n v="7000"/>
    <n v="7840"/>
    <n v="1400"/>
    <x v="0"/>
    <x v="4"/>
  </r>
  <r>
    <x v="4"/>
    <x v="8"/>
    <x v="1"/>
    <x v="7"/>
    <n v="122"/>
    <n v="100"/>
    <n v="112"/>
    <n v="20"/>
    <x v="0"/>
    <x v="0"/>
  </r>
  <r>
    <x v="4"/>
    <x v="8"/>
    <x v="4"/>
    <x v="8"/>
    <n v="78"/>
    <n v="4577.2"/>
    <n v="5126.4639999999999"/>
    <n v="915.44"/>
    <x v="0"/>
    <x v="5"/>
  </r>
  <r>
    <x v="4"/>
    <x v="8"/>
    <x v="4"/>
    <x v="9"/>
    <n v="76"/>
    <n v="4576.8999999999996"/>
    <n v="5126.1279999999997"/>
    <n v="915.38"/>
    <x v="0"/>
    <x v="2"/>
  </r>
  <r>
    <x v="4"/>
    <x v="8"/>
    <x v="4"/>
    <x v="10"/>
    <n v="46"/>
    <n v="200"/>
    <n v="224"/>
    <n v="40"/>
    <x v="0"/>
    <x v="4"/>
  </r>
  <r>
    <x v="4"/>
    <x v="8"/>
    <x v="4"/>
    <x v="11"/>
    <n v="34"/>
    <n v="4576.8"/>
    <n v="5126.0160000000014"/>
    <n v="915.36000000000013"/>
    <x v="0"/>
    <x v="3"/>
  </r>
  <r>
    <x v="4"/>
    <x v="8"/>
    <x v="1"/>
    <x v="12"/>
    <n v="7"/>
    <n v="200"/>
    <n v="224"/>
    <n v="40"/>
    <x v="0"/>
    <x v="0"/>
  </r>
  <r>
    <x v="4"/>
    <x v="8"/>
    <x v="4"/>
    <x v="14"/>
    <n v="3"/>
    <n v="4577.3"/>
    <n v="5126.576"/>
    <n v="915.46"/>
    <x v="0"/>
    <x v="5"/>
  </r>
  <r>
    <x v="4"/>
    <x v="8"/>
    <x v="5"/>
    <x v="13"/>
    <n v="2"/>
    <n v="6600"/>
    <n v="7392"/>
    <n v="1320"/>
    <x v="0"/>
    <x v="2"/>
  </r>
  <r>
    <x v="4"/>
    <x v="9"/>
    <x v="0"/>
    <x v="0"/>
    <n v="3566"/>
    <n v="4577.3"/>
    <n v="5126.576"/>
    <n v="915.46"/>
    <x v="0"/>
    <x v="3"/>
  </r>
  <r>
    <x v="4"/>
    <x v="9"/>
    <x v="0"/>
    <x v="1"/>
    <n v="2498"/>
    <n v="8000"/>
    <n v="8960"/>
    <n v="1600"/>
    <x v="0"/>
    <x v="4"/>
  </r>
  <r>
    <x v="4"/>
    <x v="9"/>
    <x v="1"/>
    <x v="2"/>
    <n v="1245"/>
    <n v="4577.2"/>
    <n v="5126.4639999999999"/>
    <n v="915.44"/>
    <x v="0"/>
    <x v="1"/>
  </r>
  <r>
    <x v="4"/>
    <x v="9"/>
    <x v="2"/>
    <x v="3"/>
    <n v="644"/>
    <n v="5743.5"/>
    <n v="6432.72"/>
    <n v="1148.7"/>
    <x v="0"/>
    <x v="2"/>
  </r>
  <r>
    <x v="4"/>
    <x v="9"/>
    <x v="3"/>
    <x v="4"/>
    <n v="643"/>
    <n v="7000"/>
    <n v="7840"/>
    <n v="1400"/>
    <x v="1"/>
    <x v="5"/>
  </r>
  <r>
    <x v="4"/>
    <x v="9"/>
    <x v="2"/>
    <x v="5"/>
    <n v="455"/>
    <n v="4578.6000000000004"/>
    <n v="5128.0320000000002"/>
    <n v="915.72000000000014"/>
    <x v="1"/>
    <x v="3"/>
  </r>
  <r>
    <x v="4"/>
    <x v="9"/>
    <x v="3"/>
    <x v="6"/>
    <n v="345"/>
    <n v="7000"/>
    <n v="7840"/>
    <n v="1400"/>
    <x v="1"/>
    <x v="4"/>
  </r>
  <r>
    <x v="4"/>
    <x v="9"/>
    <x v="1"/>
    <x v="7"/>
    <n v="122"/>
    <n v="100"/>
    <n v="112"/>
    <n v="20"/>
    <x v="1"/>
    <x v="2"/>
  </r>
  <r>
    <x v="4"/>
    <x v="9"/>
    <x v="4"/>
    <x v="8"/>
    <n v="78"/>
    <n v="4577.2"/>
    <n v="5126.4639999999999"/>
    <n v="915.44"/>
    <x v="1"/>
    <x v="1"/>
  </r>
  <r>
    <x v="4"/>
    <x v="9"/>
    <x v="4"/>
    <x v="9"/>
    <n v="76"/>
    <n v="4576.8999999999996"/>
    <n v="5126.1279999999997"/>
    <n v="915.38"/>
    <x v="1"/>
    <x v="3"/>
  </r>
  <r>
    <x v="4"/>
    <x v="9"/>
    <x v="4"/>
    <x v="10"/>
    <n v="46"/>
    <n v="200"/>
    <n v="224"/>
    <n v="40"/>
    <x v="1"/>
    <x v="3"/>
  </r>
  <r>
    <x v="4"/>
    <x v="9"/>
    <x v="4"/>
    <x v="11"/>
    <n v="34"/>
    <n v="4576.8"/>
    <n v="5126.0160000000014"/>
    <n v="915.36000000000013"/>
    <x v="1"/>
    <x v="3"/>
  </r>
  <r>
    <x v="4"/>
    <x v="9"/>
    <x v="1"/>
    <x v="12"/>
    <n v="7"/>
    <n v="200"/>
    <n v="224"/>
    <n v="40"/>
    <x v="1"/>
    <x v="0"/>
  </r>
  <r>
    <x v="4"/>
    <x v="9"/>
    <x v="4"/>
    <x v="14"/>
    <n v="3"/>
    <n v="4577.3"/>
    <n v="5126.576"/>
    <n v="915.46"/>
    <x v="1"/>
    <x v="5"/>
  </r>
  <r>
    <x v="4"/>
    <x v="9"/>
    <x v="5"/>
    <x v="13"/>
    <n v="2"/>
    <n v="6600"/>
    <n v="7392"/>
    <n v="1320"/>
    <x v="1"/>
    <x v="4"/>
  </r>
  <r>
    <x v="4"/>
    <x v="10"/>
    <x v="0"/>
    <x v="0"/>
    <n v="3566"/>
    <n v="4577.3"/>
    <n v="5126.576"/>
    <n v="915.46"/>
    <x v="1"/>
    <x v="2"/>
  </r>
  <r>
    <x v="4"/>
    <x v="10"/>
    <x v="0"/>
    <x v="1"/>
    <n v="2498"/>
    <n v="8000"/>
    <n v="8960"/>
    <n v="1600"/>
    <x v="1"/>
    <x v="5"/>
  </r>
  <r>
    <x v="4"/>
    <x v="10"/>
    <x v="1"/>
    <x v="2"/>
    <n v="1245"/>
    <n v="4577.2"/>
    <n v="5126.4639999999999"/>
    <n v="915.44"/>
    <x v="1"/>
    <x v="3"/>
  </r>
  <r>
    <x v="4"/>
    <x v="10"/>
    <x v="2"/>
    <x v="3"/>
    <n v="644"/>
    <n v="5743.5"/>
    <n v="6432.72"/>
    <n v="1148.7"/>
    <x v="1"/>
    <x v="5"/>
  </r>
  <r>
    <x v="4"/>
    <x v="10"/>
    <x v="3"/>
    <x v="4"/>
    <n v="643"/>
    <n v="7000"/>
    <n v="7840"/>
    <n v="1400"/>
    <x v="1"/>
    <x v="3"/>
  </r>
  <r>
    <x v="4"/>
    <x v="10"/>
    <x v="2"/>
    <x v="5"/>
    <n v="455"/>
    <n v="4578.6000000000004"/>
    <n v="5128.0320000000002"/>
    <n v="915.72000000000014"/>
    <x v="1"/>
    <x v="2"/>
  </r>
  <r>
    <x v="4"/>
    <x v="10"/>
    <x v="3"/>
    <x v="6"/>
    <n v="345"/>
    <n v="7000"/>
    <n v="7840"/>
    <n v="1400"/>
    <x v="1"/>
    <x v="4"/>
  </r>
  <r>
    <x v="4"/>
    <x v="10"/>
    <x v="1"/>
    <x v="7"/>
    <n v="122"/>
    <n v="100"/>
    <n v="112"/>
    <n v="20"/>
    <x v="1"/>
    <x v="3"/>
  </r>
  <r>
    <x v="4"/>
    <x v="10"/>
    <x v="4"/>
    <x v="8"/>
    <n v="78"/>
    <n v="4577.2"/>
    <n v="5126.4639999999999"/>
    <n v="915.44"/>
    <x v="1"/>
    <x v="0"/>
  </r>
  <r>
    <x v="4"/>
    <x v="10"/>
    <x v="4"/>
    <x v="9"/>
    <n v="76"/>
    <n v="4576.8999999999996"/>
    <n v="5126.1279999999997"/>
    <n v="915.38"/>
    <x v="1"/>
    <x v="3"/>
  </r>
  <r>
    <x v="4"/>
    <x v="10"/>
    <x v="4"/>
    <x v="10"/>
    <n v="46"/>
    <n v="200"/>
    <n v="224"/>
    <n v="40"/>
    <x v="1"/>
    <x v="5"/>
  </r>
  <r>
    <x v="4"/>
    <x v="10"/>
    <x v="4"/>
    <x v="11"/>
    <n v="34"/>
    <n v="4576.8"/>
    <n v="5126.0160000000014"/>
    <n v="915.36000000000013"/>
    <x v="1"/>
    <x v="4"/>
  </r>
  <r>
    <x v="4"/>
    <x v="10"/>
    <x v="1"/>
    <x v="12"/>
    <n v="7"/>
    <n v="200"/>
    <n v="224"/>
    <n v="40"/>
    <x v="1"/>
    <x v="1"/>
  </r>
  <r>
    <x v="4"/>
    <x v="10"/>
    <x v="4"/>
    <x v="14"/>
    <n v="3"/>
    <n v="4577.3"/>
    <n v="5126.576"/>
    <n v="915.46"/>
    <x v="1"/>
    <x v="5"/>
  </r>
  <r>
    <x v="4"/>
    <x v="10"/>
    <x v="5"/>
    <x v="13"/>
    <n v="2"/>
    <n v="6600"/>
    <n v="7392"/>
    <n v="1320"/>
    <x v="0"/>
    <x v="2"/>
  </r>
  <r>
    <x v="4"/>
    <x v="11"/>
    <x v="0"/>
    <x v="0"/>
    <n v="3566"/>
    <n v="4577.3"/>
    <n v="5126.576"/>
    <n v="915.46"/>
    <x v="0"/>
    <x v="3"/>
  </r>
  <r>
    <x v="4"/>
    <x v="11"/>
    <x v="0"/>
    <x v="1"/>
    <n v="2498"/>
    <n v="8000"/>
    <n v="8960"/>
    <n v="1600"/>
    <x v="0"/>
    <x v="2"/>
  </r>
  <r>
    <x v="4"/>
    <x v="11"/>
    <x v="1"/>
    <x v="2"/>
    <n v="1245"/>
    <n v="4577.2"/>
    <n v="5126.4639999999999"/>
    <n v="915.44"/>
    <x v="0"/>
    <x v="2"/>
  </r>
  <r>
    <x v="4"/>
    <x v="11"/>
    <x v="2"/>
    <x v="3"/>
    <n v="644"/>
    <n v="5743.5"/>
    <n v="6432.72"/>
    <n v="1148.7"/>
    <x v="0"/>
    <x v="5"/>
  </r>
  <r>
    <x v="4"/>
    <x v="11"/>
    <x v="3"/>
    <x v="4"/>
    <n v="643"/>
    <n v="7000"/>
    <n v="7840"/>
    <n v="1400"/>
    <x v="0"/>
    <x v="4"/>
  </r>
  <r>
    <x v="4"/>
    <x v="11"/>
    <x v="2"/>
    <x v="5"/>
    <n v="455"/>
    <n v="4578.6000000000004"/>
    <n v="5128.0320000000002"/>
    <n v="915.72000000000014"/>
    <x v="0"/>
    <x v="1"/>
  </r>
  <r>
    <x v="4"/>
    <x v="11"/>
    <x v="3"/>
    <x v="6"/>
    <n v="345"/>
    <n v="7000"/>
    <n v="7840"/>
    <n v="1400"/>
    <x v="0"/>
    <x v="2"/>
  </r>
  <r>
    <x v="4"/>
    <x v="11"/>
    <x v="1"/>
    <x v="7"/>
    <n v="122"/>
    <n v="100"/>
    <n v="112"/>
    <n v="20"/>
    <x v="0"/>
    <x v="2"/>
  </r>
  <r>
    <x v="4"/>
    <x v="11"/>
    <x v="4"/>
    <x v="8"/>
    <n v="78"/>
    <n v="4577.2"/>
    <n v="5126.4639999999999"/>
    <n v="915.44"/>
    <x v="0"/>
    <x v="1"/>
  </r>
  <r>
    <x v="4"/>
    <x v="11"/>
    <x v="4"/>
    <x v="9"/>
    <n v="76"/>
    <n v="4576.8999999999996"/>
    <n v="5126.1279999999997"/>
    <n v="915.38"/>
    <x v="0"/>
    <x v="0"/>
  </r>
  <r>
    <x v="4"/>
    <x v="11"/>
    <x v="4"/>
    <x v="10"/>
    <n v="46"/>
    <n v="200"/>
    <n v="224"/>
    <n v="40"/>
    <x v="0"/>
    <x v="5"/>
  </r>
  <r>
    <x v="4"/>
    <x v="11"/>
    <x v="4"/>
    <x v="11"/>
    <n v="34"/>
    <n v="4576.8"/>
    <n v="5126.0160000000014"/>
    <n v="915.36000000000013"/>
    <x v="0"/>
    <x v="2"/>
  </r>
  <r>
    <x v="4"/>
    <x v="11"/>
    <x v="1"/>
    <x v="12"/>
    <n v="7"/>
    <n v="200"/>
    <n v="224"/>
    <n v="40"/>
    <x v="0"/>
    <x v="5"/>
  </r>
  <r>
    <x v="4"/>
    <x v="11"/>
    <x v="4"/>
    <x v="14"/>
    <n v="3"/>
    <n v="4577.3"/>
    <n v="5126.576"/>
    <n v="915.46"/>
    <x v="0"/>
    <x v="5"/>
  </r>
  <r>
    <x v="4"/>
    <x v="11"/>
    <x v="5"/>
    <x v="13"/>
    <n v="2"/>
    <n v="6600"/>
    <n v="7392"/>
    <n v="1320"/>
    <x v="0"/>
    <x v="0"/>
  </r>
  <r>
    <x v="5"/>
    <x v="12"/>
    <x v="6"/>
    <x v="15"/>
    <m/>
    <m/>
    <m/>
    <m/>
    <x v="2"/>
    <x v="6"/>
  </r>
  <r>
    <x v="5"/>
    <x v="12"/>
    <x v="6"/>
    <x v="15"/>
    <m/>
    <m/>
    <m/>
    <m/>
    <x v="2"/>
    <x v="6"/>
  </r>
  <r>
    <x v="5"/>
    <x v="12"/>
    <x v="6"/>
    <x v="15"/>
    <m/>
    <m/>
    <m/>
    <m/>
    <x v="2"/>
    <x v="6"/>
  </r>
  <r>
    <x v="5"/>
    <x v="12"/>
    <x v="6"/>
    <x v="15"/>
    <m/>
    <m/>
    <m/>
    <m/>
    <x v="2"/>
    <x v="6"/>
  </r>
  <r>
    <x v="5"/>
    <x v="12"/>
    <x v="6"/>
    <x v="15"/>
    <m/>
    <m/>
    <m/>
    <m/>
    <x v="2"/>
    <x v="6"/>
  </r>
  <r>
    <x v="5"/>
    <x v="12"/>
    <x v="6"/>
    <x v="15"/>
    <m/>
    <m/>
    <m/>
    <m/>
    <x v="2"/>
    <x v="6"/>
  </r>
  <r>
    <x v="5"/>
    <x v="12"/>
    <x v="6"/>
    <x v="15"/>
    <m/>
    <m/>
    <m/>
    <m/>
    <x v="2"/>
    <x v="6"/>
  </r>
  <r>
    <x v="5"/>
    <x v="12"/>
    <x v="6"/>
    <x v="15"/>
    <m/>
    <m/>
    <m/>
    <m/>
    <x v="2"/>
    <x v="6"/>
  </r>
  <r>
    <x v="5"/>
    <x v="12"/>
    <x v="6"/>
    <x v="15"/>
    <m/>
    <m/>
    <m/>
    <m/>
    <x v="2"/>
    <x v="6"/>
  </r>
  <r>
    <x v="5"/>
    <x v="12"/>
    <x v="6"/>
    <x v="15"/>
    <m/>
    <m/>
    <m/>
    <m/>
    <x v="2"/>
    <x v="6"/>
  </r>
  <r>
    <x v="5"/>
    <x v="12"/>
    <x v="6"/>
    <x v="15"/>
    <m/>
    <m/>
    <m/>
    <m/>
    <x v="2"/>
    <x v="6"/>
  </r>
  <r>
    <x v="5"/>
    <x v="12"/>
    <x v="6"/>
    <x v="15"/>
    <m/>
    <m/>
    <m/>
    <m/>
    <x v="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A8D254-3A77-435F-992B-9BA8333E3C8C}"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T2" firstHeaderRow="0" firstDataRow="1" firstDataCol="0"/>
  <pivotFields count="10">
    <pivotField showAll="0">
      <items count="7">
        <item h="1" x="0"/>
        <item h="1" x="1"/>
        <item x="2"/>
        <item h="1" x="3"/>
        <item h="1" x="4"/>
        <item h="1" x="5"/>
        <item t="default"/>
      </items>
    </pivotField>
    <pivotField showAll="0"/>
    <pivotField showAll="0">
      <items count="8">
        <item x="4"/>
        <item x="5"/>
        <item x="0"/>
        <item x="1"/>
        <item x="2"/>
        <item x="3"/>
        <item h="1" x="6"/>
        <item t="default"/>
      </items>
    </pivotField>
    <pivotField showAll="0"/>
    <pivotField showAll="0"/>
    <pivotField dataField="1" showAll="0"/>
    <pivotField dataField="1" showAll="0"/>
    <pivotField showAll="0"/>
    <pivotField showAll="0"/>
    <pivotField showAll="0"/>
  </pivotFields>
  <rowItems count="1">
    <i/>
  </rowItems>
  <colFields count="1">
    <field x="-2"/>
  </colFields>
  <colItems count="2">
    <i>
      <x/>
    </i>
    <i i="1">
      <x v="1"/>
    </i>
  </colItems>
  <dataFields count="2">
    <dataField name="Income total" fld="5" baseField="0" baseItem="1" numFmtId="3"/>
    <dataField name="Target" fld="6" baseField="0" baseItem="1"/>
  </dataFields>
  <formats count="7">
    <format dxfId="6">
      <pivotArea field="2" type="button" dataOnly="0" labelOnly="1" outline="0"/>
    </format>
    <format dxfId="5">
      <pivotArea dataOnly="0" labelOnly="1" outline="0" fieldPosition="0">
        <references count="1">
          <reference field="4294967294" count="1">
            <x v="0"/>
          </reference>
        </references>
      </pivotArea>
    </format>
    <format dxfId="4">
      <pivotArea field="2" type="button" dataOnly="0" labelOnly="1" outline="0"/>
    </format>
    <format dxfId="3">
      <pivotArea dataOnly="0" labelOnly="1" outline="0" fieldPosition="0">
        <references count="1">
          <reference field="4294967294" count="1">
            <x v="0"/>
          </reference>
        </references>
      </pivotArea>
    </format>
    <format dxfId="2">
      <pivotArea dataOnly="0" labelOnly="1" outline="0" fieldPosition="0">
        <references count="1">
          <reference field="4294967294" count="2">
            <x v="0"/>
            <x v="1"/>
          </reference>
        </references>
      </pivotArea>
    </format>
    <format dxfId="1">
      <pivotArea dataOnly="0" labelOnly="1" outline="0" fieldPosition="0">
        <references count="1">
          <reference field="4294967294" count="2">
            <x v="0"/>
            <x v="1"/>
          </reference>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A8D445-97F4-4801-AE44-2756005D8118}"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P2:BQ3" firstHeaderRow="0" firstDataRow="1" firstDataCol="0"/>
  <pivotFields count="10">
    <pivotField showAll="0">
      <items count="7">
        <item h="1" x="0"/>
        <item h="1" x="1"/>
        <item x="2"/>
        <item h="1" x="3"/>
        <item h="1" x="4"/>
        <item h="1" x="5"/>
        <item t="default"/>
      </items>
    </pivotField>
    <pivotField showAll="0"/>
    <pivotField showAll="0">
      <items count="8">
        <item x="4"/>
        <item x="5"/>
        <item x="0"/>
        <item x="1"/>
        <item x="2"/>
        <item x="3"/>
        <item h="1" x="6"/>
        <item t="default"/>
      </items>
    </pivotField>
    <pivotField showAll="0"/>
    <pivotField showAll="0"/>
    <pivotField dataField="1" showAll="0"/>
    <pivotField dataField="1" showAll="0"/>
    <pivotField showAll="0"/>
    <pivotField showAll="0"/>
    <pivotField showAll="0"/>
  </pivotFields>
  <rowItems count="1">
    <i/>
  </rowItems>
  <colFields count="1">
    <field x="-2"/>
  </colFields>
  <colItems count="2">
    <i>
      <x/>
    </i>
    <i i="1">
      <x v="1"/>
    </i>
  </colItems>
  <dataFields count="2">
    <dataField name="Income " fld="5" baseField="2" baseItem="1" numFmtId="166"/>
    <dataField name="Sum of Target Income" fld="6" baseField="0" baseItem="0"/>
  </dataFields>
  <formats count="6">
    <format dxfId="12">
      <pivotArea field="2" type="button" dataOnly="0" labelOnly="1" outline="0"/>
    </format>
    <format dxfId="11">
      <pivotArea dataOnly="0" labelOnly="1" outline="0" fieldPosition="0">
        <references count="1">
          <reference field="4294967294" count="1">
            <x v="0"/>
          </reference>
        </references>
      </pivotArea>
    </format>
    <format dxfId="10">
      <pivotArea field="2" type="button" dataOnly="0" labelOnly="1" outline="0"/>
    </format>
    <format dxfId="9">
      <pivotArea dataOnly="0" labelOnly="1" outline="0" fieldPosition="0">
        <references count="1">
          <reference field="4294967294" count="1">
            <x v="0"/>
          </reference>
        </references>
      </pivotArea>
    </format>
    <format dxfId="8">
      <pivotArea outline="0" fieldPosition="0">
        <references count="1">
          <reference field="4294967294" count="1">
            <x v="0"/>
          </reference>
        </references>
      </pivotArea>
    </format>
    <format dxfId="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DE1E65-4143-4787-B81B-65E3D3736CA8}" name="PivotTable1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Q16:CR18" firstHeaderRow="1" firstDataRow="1" firstDataCol="1"/>
  <pivotFields count="11">
    <pivotField showAll="0"/>
    <pivotField showAll="0">
      <items count="7">
        <item h="1" x="0"/>
        <item h="1" x="1"/>
        <item h="1" x="2"/>
        <item h="1" x="3"/>
        <item x="4"/>
        <item h="1" x="5"/>
        <item t="default"/>
      </items>
    </pivotField>
    <pivotField showAll="0"/>
    <pivotField showAll="0">
      <items count="4">
        <item x="1"/>
        <item x="0"/>
        <item h="1" x="2"/>
        <item t="default"/>
      </items>
    </pivotField>
    <pivotField showAll="0">
      <items count="4">
        <item x="1"/>
        <item x="0"/>
        <item h="1" x="2"/>
        <item t="default"/>
      </items>
    </pivotField>
    <pivotField showAll="0"/>
    <pivotField axis="axisRow" dataField="1" showAll="0" sortType="ascending">
      <items count="4">
        <item x="1"/>
        <item x="0"/>
        <item h="1" x="2"/>
        <item t="default"/>
      </items>
    </pivotField>
    <pivotField showAll="0"/>
    <pivotField showAll="0"/>
    <pivotField showAll="0"/>
    <pivotField showAll="0"/>
  </pivotFields>
  <rowFields count="1">
    <field x="6"/>
  </rowFields>
  <rowItems count="2">
    <i>
      <x/>
    </i>
    <i>
      <x v="1"/>
    </i>
  </rowItems>
  <colItems count="1">
    <i/>
  </colItems>
  <dataFields count="1">
    <dataField name="Count of Registration Status" fld="6" subtotal="count" baseField="0" baseItem="0"/>
  </dataFields>
  <formats count="10">
    <format dxfId="22">
      <pivotArea field="3" type="button" dataOnly="0" labelOnly="1" outline="0"/>
    </format>
    <format dxfId="21">
      <pivotArea dataOnly="0" labelOnly="1" outline="0" axis="axisValues" fieldPosition="0"/>
    </format>
    <format dxfId="20">
      <pivotArea field="3" type="button" dataOnly="0" labelOnly="1" outline="0"/>
    </format>
    <format dxfId="19">
      <pivotArea dataOnly="0" labelOnly="1" outline="0" axis="axisValues" fieldPosition="0"/>
    </format>
    <format dxfId="18">
      <pivotArea dataOnly="0" grandRow="1" axis="axisRow" fieldPosition="0"/>
    </format>
    <format dxfId="17">
      <pivotArea dataOnly="0" grandRow="1" axis="axisRow" fieldPosition="0"/>
    </format>
    <format dxfId="16">
      <pivotArea field="4" type="button" dataOnly="0" labelOnly="1" outline="0"/>
    </format>
    <format dxfId="15">
      <pivotArea field="4" type="button" dataOnly="0" labelOnly="1" outline="0"/>
    </format>
    <format dxfId="14">
      <pivotArea field="6" type="button" dataOnly="0" labelOnly="1" outline="0" axis="axisRow" fieldPosition="0"/>
    </format>
    <format dxfId="13">
      <pivotArea field="6"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67DE98-CE24-4DBA-B8D8-7207B9ADB0B0}"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Y1:Z14" firstHeaderRow="1" firstDataRow="1" firstDataCol="1"/>
  <pivotFields count="10">
    <pivotField showAll="0">
      <items count="7">
        <item h="1" x="0"/>
        <item h="1" x="1"/>
        <item x="2"/>
        <item h="1" x="3"/>
        <item h="1" x="4"/>
        <item h="1" x="5"/>
        <item t="default"/>
      </items>
    </pivotField>
    <pivotField axis="axisRow" showAll="0" sortType="ascending">
      <items count="14">
        <item x="0"/>
        <item x="1"/>
        <item x="2"/>
        <item x="3"/>
        <item x="4"/>
        <item x="5"/>
        <item x="6"/>
        <item x="7"/>
        <item x="8"/>
        <item x="9"/>
        <item x="10"/>
        <item x="11"/>
        <item h="1" x="12"/>
        <item t="default"/>
      </items>
    </pivotField>
    <pivotField showAll="0">
      <items count="8">
        <item x="4"/>
        <item x="5"/>
        <item x="0"/>
        <item x="1"/>
        <item x="2"/>
        <item x="3"/>
        <item h="1" x="6"/>
        <item t="default"/>
      </items>
    </pivotField>
    <pivotField showAll="0"/>
    <pivotField showAll="0"/>
    <pivotField showAll="0"/>
    <pivotField showAll="0"/>
    <pivotField dataField="1"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operating profit" fld="7" baseField="1" baseItem="0" numFmtId="4"/>
  </dataFields>
  <formats count="3">
    <format dxfId="25">
      <pivotArea field="2" type="button" dataOnly="0" labelOnly="1" outline="0"/>
    </format>
    <format dxfId="24">
      <pivotArea field="2" type="button" dataOnly="0" labelOnly="1" outline="0"/>
    </format>
    <format dxfId="23">
      <pivotArea outline="0" fieldPosition="0">
        <references count="1">
          <reference field="4294967294" count="1">
            <x v="0"/>
          </reference>
        </references>
      </pivotArea>
    </format>
  </formats>
  <chartFormats count="3">
    <chartFormat chart="16" format="7"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5F941E-D3D5-4538-BACD-F52FC049D8FF}"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O1:AQ23" firstHeaderRow="0" firstDataRow="1" firstDataCol="1"/>
  <pivotFields count="10">
    <pivotField showAll="0">
      <items count="7">
        <item h="1" x="0"/>
        <item h="1" x="1"/>
        <item x="2"/>
        <item h="1" x="3"/>
        <item h="1" x="4"/>
        <item h="1" x="5"/>
        <item t="default"/>
      </items>
    </pivotField>
    <pivotField showAll="0" sortType="ascending"/>
    <pivotField axis="axisRow" showAll="0">
      <items count="8">
        <item x="4"/>
        <item x="5"/>
        <item x="0"/>
        <item x="1"/>
        <item x="2"/>
        <item x="3"/>
        <item h="1" x="6"/>
        <item t="default"/>
      </items>
    </pivotField>
    <pivotField axis="axisRow" showAll="0">
      <items count="17">
        <item x="13"/>
        <item x="10"/>
        <item x="2"/>
        <item x="8"/>
        <item x="1"/>
        <item x="9"/>
        <item x="12"/>
        <item x="6"/>
        <item x="7"/>
        <item x="5"/>
        <item x="3"/>
        <item x="4"/>
        <item x="0"/>
        <item x="14"/>
        <item x="11"/>
        <item x="15"/>
        <item t="default"/>
      </items>
    </pivotField>
    <pivotField showAll="0"/>
    <pivotField dataField="1" showAll="0"/>
    <pivotField showAll="0"/>
    <pivotField showAll="0"/>
    <pivotField showAll="0"/>
    <pivotField showAll="0"/>
  </pivotFields>
  <rowFields count="2">
    <field x="2"/>
    <field x="3"/>
  </rowFields>
  <rowItems count="22">
    <i>
      <x/>
    </i>
    <i r="1">
      <x v="1"/>
    </i>
    <i r="1">
      <x v="3"/>
    </i>
    <i r="1">
      <x v="5"/>
    </i>
    <i r="1">
      <x v="13"/>
    </i>
    <i r="1">
      <x v="14"/>
    </i>
    <i>
      <x v="1"/>
    </i>
    <i r="1">
      <x/>
    </i>
    <i>
      <x v="2"/>
    </i>
    <i r="1">
      <x v="4"/>
    </i>
    <i r="1">
      <x v="12"/>
    </i>
    <i>
      <x v="3"/>
    </i>
    <i r="1">
      <x v="2"/>
    </i>
    <i r="1">
      <x v="6"/>
    </i>
    <i r="1">
      <x v="8"/>
    </i>
    <i>
      <x v="4"/>
    </i>
    <i r="1">
      <x v="9"/>
    </i>
    <i r="1">
      <x v="10"/>
    </i>
    <i>
      <x v="5"/>
    </i>
    <i r="1">
      <x v="7"/>
    </i>
    <i r="1">
      <x v="11"/>
    </i>
    <i t="grand">
      <x/>
    </i>
  </rowItems>
  <colFields count="1">
    <field x="-2"/>
  </colFields>
  <colItems count="2">
    <i>
      <x/>
    </i>
    <i i="1">
      <x v="1"/>
    </i>
  </colItems>
  <dataFields count="2">
    <dataField name="Sum of Income" fld="5" baseField="0" baseItem="0"/>
    <dataField name="Sum of Income2" fld="5" showDataAs="percentOfTotal" baseField="8" baseItem="0" numFmtId="10"/>
  </dataFields>
  <formats count="3">
    <format dxfId="28">
      <pivotArea field="2" type="button" dataOnly="0" labelOnly="1" outline="0" axis="axisRow" fieldPosition="0"/>
    </format>
    <format dxfId="27">
      <pivotArea field="2" type="button" dataOnly="0" labelOnly="1" outline="0" axis="axisRow" fieldPosition="0"/>
    </format>
    <format dxfId="26">
      <pivotArea outline="0" fieldPosition="0">
        <references count="1">
          <reference field="4294967294" count="1">
            <x v="1"/>
          </reference>
        </references>
      </pivotArea>
    </format>
  </formats>
  <chartFormats count="4">
    <chartFormat chart="29" format="4"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1"/>
          </reference>
        </references>
      </pivotArea>
    </chartFormat>
    <chartFormat chart="42" format="58" series="1">
      <pivotArea type="data" outline="0" fieldPosition="0">
        <references count="1">
          <reference field="4294967294" count="1" selected="0">
            <x v="0"/>
          </reference>
        </references>
      </pivotArea>
    </chartFormat>
    <chartFormat chart="42" format="6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C32184-0066-40BE-B8C4-2D76E0272767}"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G1:AI4" firstHeaderRow="0" firstDataRow="1" firstDataCol="1"/>
  <pivotFields count="10">
    <pivotField showAll="0">
      <items count="7">
        <item h="1" x="0"/>
        <item h="1" x="1"/>
        <item x="2"/>
        <item h="1" x="3"/>
        <item h="1" x="4"/>
        <item h="1" x="5"/>
        <item t="default"/>
      </items>
    </pivotField>
    <pivotField showAll="0" sortType="ascending"/>
    <pivotField showAll="0">
      <items count="8">
        <item x="4"/>
        <item x="5"/>
        <item x="0"/>
        <item x="1"/>
        <item x="2"/>
        <item x="3"/>
        <item h="1" x="6"/>
        <item t="default"/>
      </items>
    </pivotField>
    <pivotField showAll="0"/>
    <pivotField showAll="0"/>
    <pivotField dataField="1" showAll="0"/>
    <pivotField showAll="0"/>
    <pivotField showAll="0"/>
    <pivotField axis="axisRow" showAll="0">
      <items count="4">
        <item x="0"/>
        <item x="1"/>
        <item x="2"/>
        <item t="default"/>
      </items>
    </pivotField>
    <pivotField showAll="0"/>
  </pivotFields>
  <rowFields count="1">
    <field x="8"/>
  </rowFields>
  <rowItems count="3">
    <i>
      <x/>
    </i>
    <i>
      <x v="1"/>
    </i>
    <i t="grand">
      <x/>
    </i>
  </rowItems>
  <colFields count="1">
    <field x="-2"/>
  </colFields>
  <colItems count="2">
    <i>
      <x/>
    </i>
    <i i="1">
      <x v="1"/>
    </i>
  </colItems>
  <dataFields count="2">
    <dataField name="Sum of Income" fld="5" baseField="0" baseItem="0"/>
    <dataField name="Sum of Income2" fld="5" showDataAs="percentOfTotal" baseField="8" baseItem="0" numFmtId="10"/>
  </dataFields>
  <formats count="3">
    <format dxfId="31">
      <pivotArea field="2" type="button" dataOnly="0" labelOnly="1" outline="0"/>
    </format>
    <format dxfId="30">
      <pivotArea field="2" type="button" dataOnly="0" labelOnly="1" outline="0"/>
    </format>
    <format dxfId="29">
      <pivotArea outline="0" fieldPosition="0">
        <references count="1">
          <reference field="4294967294" count="1">
            <x v="1"/>
          </reference>
        </references>
      </pivotArea>
    </format>
  </formats>
  <chartFormats count="12">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8" count="1" selected="0">
            <x v="0"/>
          </reference>
        </references>
      </pivotArea>
    </chartFormat>
    <chartFormat chart="29" format="6">
      <pivotArea type="data" outline="0" fieldPosition="0">
        <references count="2">
          <reference field="4294967294" count="1" selected="0">
            <x v="0"/>
          </reference>
          <reference field="8" count="1" selected="0">
            <x v="1"/>
          </reference>
        </references>
      </pivotArea>
    </chartFormat>
    <chartFormat chart="29" format="7" series="1">
      <pivotArea type="data" outline="0" fieldPosition="0">
        <references count="1">
          <reference field="4294967294" count="1" selected="0">
            <x v="1"/>
          </reference>
        </references>
      </pivotArea>
    </chartFormat>
    <chartFormat chart="29" format="8">
      <pivotArea type="data" outline="0" fieldPosition="0">
        <references count="2">
          <reference field="4294967294" count="1" selected="0">
            <x v="1"/>
          </reference>
          <reference field="8" count="1" selected="0">
            <x v="0"/>
          </reference>
        </references>
      </pivotArea>
    </chartFormat>
    <chartFormat chart="29" format="9">
      <pivotArea type="data" outline="0" fieldPosition="0">
        <references count="2">
          <reference field="4294967294" count="1" selected="0">
            <x v="1"/>
          </reference>
          <reference field="8" count="1" selected="0">
            <x v="1"/>
          </reference>
        </references>
      </pivotArea>
    </chartFormat>
    <chartFormat chart="42" format="58" series="1">
      <pivotArea type="data" outline="0" fieldPosition="0">
        <references count="1">
          <reference field="4294967294" count="1" selected="0">
            <x v="0"/>
          </reference>
        </references>
      </pivotArea>
    </chartFormat>
    <chartFormat chart="42" format="59">
      <pivotArea type="data" outline="0" fieldPosition="0">
        <references count="2">
          <reference field="4294967294" count="1" selected="0">
            <x v="0"/>
          </reference>
          <reference field="8" count="1" selected="0">
            <x v="0"/>
          </reference>
        </references>
      </pivotArea>
    </chartFormat>
    <chartFormat chart="42" format="60">
      <pivotArea type="data" outline="0" fieldPosition="0">
        <references count="2">
          <reference field="4294967294" count="1" selected="0">
            <x v="0"/>
          </reference>
          <reference field="8" count="1" selected="0">
            <x v="1"/>
          </reference>
        </references>
      </pivotArea>
    </chartFormat>
    <chartFormat chart="42" format="61" series="1">
      <pivotArea type="data" outline="0" fieldPosition="0">
        <references count="1">
          <reference field="4294967294" count="1" selected="0">
            <x v="1"/>
          </reference>
        </references>
      </pivotArea>
    </chartFormat>
    <chartFormat chart="42" format="62">
      <pivotArea type="data" outline="0" fieldPosition="0">
        <references count="2">
          <reference field="4294967294" count="1" selected="0">
            <x v="1"/>
          </reference>
          <reference field="8" count="1" selected="0">
            <x v="0"/>
          </reference>
        </references>
      </pivotArea>
    </chartFormat>
    <chartFormat chart="42" format="63">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302F9B-4896-451C-9329-A184006080AC}" name="PivotTable9"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CQ4:CR7" firstHeaderRow="1" firstDataRow="1" firstDataCol="1"/>
  <pivotFields count="11">
    <pivotField showAll="0"/>
    <pivotField showAll="0">
      <items count="7">
        <item h="1" x="0"/>
        <item h="1" x="1"/>
        <item h="1" x="2"/>
        <item h="1" x="3"/>
        <item x="4"/>
        <item h="1" x="5"/>
        <item t="default"/>
      </items>
    </pivotField>
    <pivotField showAll="0"/>
    <pivotField axis="axisRow" dataField="1" showAll="0" sortType="ascending">
      <items count="4">
        <item x="1"/>
        <item x="0"/>
        <item h="1" x="2"/>
        <item t="default"/>
      </items>
    </pivotField>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POS" fld="3" subtotal="count" baseField="0" baseItem="0"/>
  </dataFields>
  <formats count="6">
    <format dxfId="37">
      <pivotArea field="3" type="button" dataOnly="0" labelOnly="1" outline="0" axis="axisRow" fieldPosition="0"/>
    </format>
    <format dxfId="36">
      <pivotArea dataOnly="0" labelOnly="1" outline="0" axis="axisValues" fieldPosition="0"/>
    </format>
    <format dxfId="35">
      <pivotArea field="3" type="button" dataOnly="0" labelOnly="1" outline="0" axis="axisRow" fieldPosition="0"/>
    </format>
    <format dxfId="34">
      <pivotArea dataOnly="0" labelOnly="1" outline="0" axis="axisValues" fieldPosition="0"/>
    </format>
    <format dxfId="33">
      <pivotArea dataOnly="0" grandRow="1" axis="axisRow" fieldPosition="0"/>
    </format>
    <format dxfId="32">
      <pivotArea dataOnly="0" grandRow="1"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F74019-E101-4A6C-A7A3-A4DB379F8903}" name="PivotTable15"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location ref="CZ4:DA8" firstHeaderRow="1" firstDataRow="1" firstDataCol="1"/>
  <pivotFields count="11">
    <pivotField showAll="0"/>
    <pivotField showAll="0">
      <items count="7">
        <item h="1" x="0"/>
        <item h="1" x="1"/>
        <item h="1" x="2"/>
        <item h="1" x="3"/>
        <item x="4"/>
        <item h="1" x="5"/>
        <item t="default"/>
      </items>
    </pivotField>
    <pivotField showAll="0"/>
    <pivotField showAll="0">
      <items count="4">
        <item x="1"/>
        <item x="0"/>
        <item h="1" x="2"/>
        <item t="default"/>
      </items>
    </pivotField>
    <pivotField showAll="0">
      <items count="4">
        <item x="1"/>
        <item x="0"/>
        <item h="1" x="2"/>
        <item t="default"/>
      </items>
    </pivotField>
    <pivotField showAll="0"/>
    <pivotField showAll="0" sortType="ascending">
      <items count="4">
        <item x="1"/>
        <item x="0"/>
        <item h="1" x="2"/>
        <item t="default"/>
      </items>
    </pivotField>
    <pivotField showAll="0"/>
    <pivotField axis="axisRow" showAll="0">
      <items count="5">
        <item x="2"/>
        <item x="1"/>
        <item x="0"/>
        <item x="3"/>
        <item t="default"/>
      </items>
    </pivotField>
    <pivotField dataField="1" showAll="0"/>
    <pivotField showAll="0"/>
  </pivotFields>
  <rowFields count="1">
    <field x="8"/>
  </rowFields>
  <rowItems count="4">
    <i>
      <x/>
    </i>
    <i>
      <x v="1"/>
    </i>
    <i>
      <x v="2"/>
    </i>
    <i t="grand">
      <x/>
    </i>
  </rowItems>
  <colItems count="1">
    <i/>
  </colItems>
  <dataFields count="1">
    <dataField name="Sum of Amount" fld="9" baseField="0" baseItem="0"/>
  </dataFields>
  <formats count="12">
    <format dxfId="49">
      <pivotArea field="3" type="button" dataOnly="0" labelOnly="1" outline="0"/>
    </format>
    <format dxfId="48">
      <pivotArea dataOnly="0" labelOnly="1" outline="0" axis="axisValues" fieldPosition="0"/>
    </format>
    <format dxfId="47">
      <pivotArea field="3" type="button" dataOnly="0" labelOnly="1" outline="0"/>
    </format>
    <format dxfId="46">
      <pivotArea dataOnly="0" labelOnly="1" outline="0" axis="axisValues" fieldPosition="0"/>
    </format>
    <format dxfId="45">
      <pivotArea dataOnly="0" grandRow="1" axis="axisRow" fieldPosition="0"/>
    </format>
    <format dxfId="44">
      <pivotArea dataOnly="0" grandRow="1" axis="axisRow" fieldPosition="0"/>
    </format>
    <format dxfId="43">
      <pivotArea field="4" type="button" dataOnly="0" labelOnly="1" outline="0"/>
    </format>
    <format dxfId="42">
      <pivotArea field="4" type="button" dataOnly="0" labelOnly="1" outline="0"/>
    </format>
    <format dxfId="41">
      <pivotArea field="6" type="button" dataOnly="0" labelOnly="1" outline="0"/>
    </format>
    <format dxfId="40">
      <pivotArea field="6" type="button" dataOnly="0" labelOnly="1" outline="0"/>
    </format>
    <format dxfId="39">
      <pivotArea field="8" type="button" dataOnly="0" labelOnly="1" outline="0" axis="axisRow" fieldPosition="0"/>
    </format>
    <format dxfId="38">
      <pivotArea field="8" type="button" dataOnly="0" labelOnly="1" outline="0" axis="axisRow" fieldPosition="0"/>
    </format>
  </formats>
  <chartFormats count="2">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8A54DA-9D74-4DAA-8473-EA7522F51D1D}"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8" firstHeaderRow="0" firstDataRow="1" firstDataCol="1"/>
  <pivotFields count="10">
    <pivotField showAll="0">
      <items count="7">
        <item h="1" x="0"/>
        <item h="1" x="1"/>
        <item x="2"/>
        <item h="1" x="3"/>
        <item h="1" x="4"/>
        <item h="1" x="5"/>
        <item t="default"/>
      </items>
    </pivotField>
    <pivotField showAll="0"/>
    <pivotField axis="axisRow" showAll="0">
      <items count="8">
        <item x="4"/>
        <item x="5"/>
        <item x="0"/>
        <item x="1"/>
        <item x="2"/>
        <item x="3"/>
        <item h="1" x="6"/>
        <item t="default"/>
      </items>
    </pivotField>
    <pivotField showAll="0"/>
    <pivotField dataField="1" showAll="0"/>
    <pivotField dataField="1" showAll="0"/>
    <pivotField showAll="0"/>
    <pivotField showAll="0"/>
    <pivotField showAll="0"/>
    <pivotField showAll="0"/>
  </pivotFields>
  <rowFields count="1">
    <field x="2"/>
  </rowFields>
  <rowItems count="7">
    <i>
      <x/>
    </i>
    <i>
      <x v="1"/>
    </i>
    <i>
      <x v="2"/>
    </i>
    <i>
      <x v="3"/>
    </i>
    <i>
      <x v="4"/>
    </i>
    <i>
      <x v="5"/>
    </i>
    <i t="grand">
      <x/>
    </i>
  </rowItems>
  <colFields count="1">
    <field x="-2"/>
  </colFields>
  <colItems count="3">
    <i>
      <x/>
    </i>
    <i i="1">
      <x v="1"/>
    </i>
    <i i="2">
      <x v="2"/>
    </i>
  </colItems>
  <dataFields count="3">
    <dataField name="Income " fld="5" baseField="2" baseItem="1" numFmtId="1"/>
    <dataField name="Sum of Counts" fld="4" baseField="2" baseItem="2" numFmtId="3"/>
    <dataField name="Sum of Counts2" fld="4" showDataAs="percentOfCol" baseField="2" baseItem="1" numFmtId="10"/>
  </dataFields>
  <formats count="7">
    <format dxfId="56">
      <pivotArea field="2" type="button" dataOnly="0" labelOnly="1" outline="0" axis="axisRow" fieldPosition="0"/>
    </format>
    <format dxfId="55">
      <pivotArea dataOnly="0" labelOnly="1" outline="0" fieldPosition="0">
        <references count="1">
          <reference field="4294967294" count="1">
            <x v="0"/>
          </reference>
        </references>
      </pivotArea>
    </format>
    <format dxfId="54">
      <pivotArea field="2" type="button" dataOnly="0" labelOnly="1" outline="0" axis="axisRow" fieldPosition="0"/>
    </format>
    <format dxfId="53">
      <pivotArea dataOnly="0" labelOnly="1" outline="0" fieldPosition="0">
        <references count="1">
          <reference field="4294967294" count="1">
            <x v="0"/>
          </reference>
        </references>
      </pivotArea>
    </format>
    <format dxfId="52">
      <pivotArea outline="0" fieldPosition="0">
        <references count="1">
          <reference field="4294967294" count="1">
            <x v="2"/>
          </reference>
        </references>
      </pivotArea>
    </format>
    <format dxfId="51">
      <pivotArea outline="0" fieldPosition="0">
        <references count="1">
          <reference field="4294967294" count="1">
            <x v="1"/>
          </reference>
        </references>
      </pivotArea>
    </format>
    <format dxfId="5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6ADAB1-455E-48E9-B836-2FDFC3D694AD}" name="PivotTable12"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DF4:DG7" firstHeaderRow="1" firstDataRow="1" firstDataCol="1"/>
  <pivotFields count="11">
    <pivotField showAll="0"/>
    <pivotField showAll="0">
      <items count="7">
        <item h="1" x="0"/>
        <item h="1" x="1"/>
        <item h="1" x="2"/>
        <item h="1" x="3"/>
        <item x="4"/>
        <item h="1" x="5"/>
        <item t="default"/>
      </items>
    </pivotField>
    <pivotField showAll="0"/>
    <pivotField showAll="0">
      <items count="4">
        <item x="1"/>
        <item x="0"/>
        <item h="1" x="2"/>
        <item t="default"/>
      </items>
    </pivotField>
    <pivotField showAll="0">
      <items count="4">
        <item x="1"/>
        <item x="0"/>
        <item h="1" x="2"/>
        <item t="default"/>
      </items>
    </pivotField>
    <pivotField showAll="0"/>
    <pivotField showAll="0" sortType="ascending">
      <items count="4">
        <item x="1"/>
        <item x="0"/>
        <item h="1" x="2"/>
        <item t="default"/>
      </items>
    </pivotField>
    <pivotField axis="axisRow" showAll="0">
      <items count="4">
        <item x="0"/>
        <item x="1"/>
        <item x="2"/>
        <item t="default"/>
      </items>
    </pivotField>
    <pivotField showAll="0">
      <items count="5">
        <item x="2"/>
        <item x="1"/>
        <item x="0"/>
        <item x="3"/>
        <item t="default"/>
      </items>
    </pivotField>
    <pivotField dataField="1" showAll="0"/>
    <pivotField showAll="0"/>
  </pivotFields>
  <rowFields count="1">
    <field x="7"/>
  </rowFields>
  <rowItems count="3">
    <i>
      <x/>
    </i>
    <i>
      <x v="1"/>
    </i>
    <i t="grand">
      <x/>
    </i>
  </rowItems>
  <colItems count="1">
    <i/>
  </colItems>
  <dataFields count="1">
    <dataField name="Sum of Amount" fld="9" showDataAs="percentOfTotal" baseField="7" baseItem="0" numFmtId="10"/>
  </dataFields>
  <formats count="14">
    <format dxfId="70">
      <pivotArea field="3" type="button" dataOnly="0" labelOnly="1" outline="0"/>
    </format>
    <format dxfId="69">
      <pivotArea dataOnly="0" labelOnly="1" outline="0" axis="axisValues" fieldPosition="0"/>
    </format>
    <format dxfId="68">
      <pivotArea field="3" type="button" dataOnly="0" labelOnly="1" outline="0"/>
    </format>
    <format dxfId="67">
      <pivotArea dataOnly="0" labelOnly="1" outline="0" axis="axisValues" fieldPosition="0"/>
    </format>
    <format dxfId="66">
      <pivotArea dataOnly="0" grandRow="1" axis="axisRow" fieldPosition="0"/>
    </format>
    <format dxfId="65">
      <pivotArea dataOnly="0" grandRow="1" axis="axisRow" fieldPosition="0"/>
    </format>
    <format dxfId="64">
      <pivotArea field="4" type="button" dataOnly="0" labelOnly="1" outline="0"/>
    </format>
    <format dxfId="63">
      <pivotArea field="4" type="button" dataOnly="0" labelOnly="1" outline="0"/>
    </format>
    <format dxfId="62">
      <pivotArea field="6" type="button" dataOnly="0" labelOnly="1" outline="0"/>
    </format>
    <format dxfId="61">
      <pivotArea field="6" type="button" dataOnly="0" labelOnly="1" outline="0"/>
    </format>
    <format dxfId="60">
      <pivotArea field="8" type="button" dataOnly="0" labelOnly="1" outline="0"/>
    </format>
    <format dxfId="59">
      <pivotArea field="8" type="button" dataOnly="0" labelOnly="1" outline="0"/>
    </format>
    <format dxfId="58">
      <pivotArea outline="0" fieldPosition="0">
        <references count="1">
          <reference field="4294967294" count="1">
            <x v="0"/>
          </reference>
        </references>
      </pivotArea>
    </format>
    <format dxfId="57">
      <pivotArea field="7" type="button" dataOnly="0" labelOnly="1" outline="0" axis="axisRow" fieldPosition="0"/>
    </format>
  </formats>
  <chartFormats count="4">
    <chartFormat chart="9"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7" count="1" selected="0">
            <x v="0"/>
          </reference>
        </references>
      </pivotArea>
    </chartFormat>
    <chartFormat chart="17" format="7">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AD7141-EE4F-43C0-A007-EA3B03AFFBFD}" name="PivotTable14"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DI4:DI5" firstHeaderRow="1" firstDataRow="1" firstDataCol="0"/>
  <pivotFields count="11">
    <pivotField showAll="0"/>
    <pivotField showAll="0">
      <items count="7">
        <item h="1" x="0"/>
        <item h="1" x="1"/>
        <item h="1" x="2"/>
        <item h="1" x="3"/>
        <item x="4"/>
        <item h="1" x="5"/>
        <item t="default"/>
      </items>
    </pivotField>
    <pivotField showAll="0"/>
    <pivotField showAll="0">
      <items count="4">
        <item x="1"/>
        <item x="0"/>
        <item h="1" x="2"/>
        <item t="default"/>
      </items>
    </pivotField>
    <pivotField showAll="0">
      <items count="4">
        <item x="1"/>
        <item x="0"/>
        <item h="1" x="2"/>
        <item t="default"/>
      </items>
    </pivotField>
    <pivotField showAll="0"/>
    <pivotField showAll="0" sortType="ascending">
      <items count="4">
        <item x="1"/>
        <item x="0"/>
        <item h="1" x="2"/>
        <item t="default"/>
      </items>
    </pivotField>
    <pivotField showAll="0">
      <items count="4">
        <item x="0"/>
        <item x="1"/>
        <item x="2"/>
        <item t="default"/>
      </items>
    </pivotField>
    <pivotField showAll="0">
      <items count="5">
        <item x="2"/>
        <item x="1"/>
        <item x="0"/>
        <item x="3"/>
        <item t="default"/>
      </items>
    </pivotField>
    <pivotField dataField="1" showAll="0"/>
    <pivotField showAll="0"/>
  </pivotFields>
  <rowItems count="1">
    <i/>
  </rowItems>
  <colItems count="1">
    <i/>
  </colItems>
  <dataFields count="1">
    <dataField name="Total amount" fld="9" baseField="7" baseItem="0" numFmtId="167"/>
  </dataFields>
  <formats count="15">
    <format dxfId="85">
      <pivotArea field="3" type="button" dataOnly="0" labelOnly="1" outline="0"/>
    </format>
    <format dxfId="84">
      <pivotArea dataOnly="0" labelOnly="1" outline="0" axis="axisValues" fieldPosition="0"/>
    </format>
    <format dxfId="83">
      <pivotArea field="3" type="button" dataOnly="0" labelOnly="1" outline="0"/>
    </format>
    <format dxfId="82">
      <pivotArea dataOnly="0" labelOnly="1" outline="0" axis="axisValues" fieldPosition="0"/>
    </format>
    <format dxfId="81">
      <pivotArea dataOnly="0" grandRow="1" axis="axisRow" fieldPosition="0"/>
    </format>
    <format dxfId="80">
      <pivotArea dataOnly="0" grandRow="1" axis="axisRow" fieldPosition="0"/>
    </format>
    <format dxfId="79">
      <pivotArea field="4" type="button" dataOnly="0" labelOnly="1" outline="0"/>
    </format>
    <format dxfId="78">
      <pivotArea field="4" type="button" dataOnly="0" labelOnly="1" outline="0"/>
    </format>
    <format dxfId="77">
      <pivotArea field="6" type="button" dataOnly="0" labelOnly="1" outline="0"/>
    </format>
    <format dxfId="76">
      <pivotArea field="6" type="button" dataOnly="0" labelOnly="1" outline="0"/>
    </format>
    <format dxfId="75">
      <pivotArea field="8" type="button" dataOnly="0" labelOnly="1" outline="0"/>
    </format>
    <format dxfId="74">
      <pivotArea field="8" type="button" dataOnly="0" labelOnly="1" outline="0"/>
    </format>
    <format dxfId="73">
      <pivotArea field="7" type="button" dataOnly="0" labelOnly="1" outline="0"/>
    </format>
    <format dxfId="72">
      <pivotArea outline="0" fieldPosition="0">
        <references count="1">
          <reference field="4294967294" count="1">
            <x v="0"/>
          </reference>
        </references>
      </pivotArea>
    </format>
    <format dxfId="71">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8AEE26-D9B7-4DD0-811F-551A1D619583}" name="PivotTable10"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Q10:CR12" firstHeaderRow="1" firstDataRow="1" firstDataCol="1"/>
  <pivotFields count="11">
    <pivotField showAll="0"/>
    <pivotField showAll="0">
      <items count="7">
        <item h="1" x="0"/>
        <item h="1" x="1"/>
        <item h="1" x="2"/>
        <item h="1" x="3"/>
        <item x="4"/>
        <item h="1" x="5"/>
        <item t="default"/>
      </items>
    </pivotField>
    <pivotField showAll="0"/>
    <pivotField showAll="0">
      <items count="4">
        <item x="1"/>
        <item x="0"/>
        <item h="1" x="2"/>
        <item t="default"/>
      </items>
    </pivotField>
    <pivotField axis="axisRow" dataField="1" showAll="0" sortType="ascending">
      <items count="4">
        <item x="1"/>
        <item x="0"/>
        <item x="2"/>
        <item t="default"/>
      </items>
    </pivotField>
    <pivotField showAll="0"/>
    <pivotField showAll="0"/>
    <pivotField showAll="0"/>
    <pivotField showAll="0"/>
    <pivotField showAll="0"/>
    <pivotField showAll="0"/>
  </pivotFields>
  <rowFields count="1">
    <field x="4"/>
  </rowFields>
  <rowItems count="2">
    <i>
      <x/>
    </i>
    <i>
      <x v="1"/>
    </i>
  </rowItems>
  <colItems count="1">
    <i/>
  </colItems>
  <dataFields count="1">
    <dataField name="Count of Payment Method" fld="4" subtotal="count" baseField="0" baseItem="0"/>
  </dataFields>
  <formats count="8">
    <format dxfId="93">
      <pivotArea field="3" type="button" dataOnly="0" labelOnly="1" outline="0"/>
    </format>
    <format dxfId="92">
      <pivotArea dataOnly="0" labelOnly="1" outline="0" axis="axisValues" fieldPosition="0"/>
    </format>
    <format dxfId="91">
      <pivotArea field="3" type="button" dataOnly="0" labelOnly="1" outline="0"/>
    </format>
    <format dxfId="90">
      <pivotArea dataOnly="0" labelOnly="1" outline="0" axis="axisValues" fieldPosition="0"/>
    </format>
    <format dxfId="89">
      <pivotArea dataOnly="0" grandRow="1" axis="axisRow" fieldPosition="0"/>
    </format>
    <format dxfId="88">
      <pivotArea dataOnly="0" grandRow="1" axis="axisRow" fieldPosition="0"/>
    </format>
    <format dxfId="87">
      <pivotArea field="4" type="button" dataOnly="0" labelOnly="1" outline="0" axis="axisRow" fieldPosition="0"/>
    </format>
    <format dxfId="86">
      <pivotArea field="4"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502485-124A-4E3F-B8EC-8977C709F817}"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F2:CG3" firstHeaderRow="0" firstDataRow="1" firstDataCol="0"/>
  <pivotFields count="11">
    <pivotField showAll="0"/>
    <pivotField showAll="0">
      <items count="7">
        <item h="1" x="0"/>
        <item h="1" x="1"/>
        <item h="1" x="2"/>
        <item h="1" x="3"/>
        <item x="4"/>
        <item h="1" x="5"/>
        <item t="default"/>
      </items>
    </pivotField>
    <pivotField showAll="0"/>
    <pivotField showAll="0"/>
    <pivotField showAll="0"/>
    <pivotField showAll="0"/>
    <pivotField showAll="0"/>
    <pivotField showAll="0"/>
    <pivotField showAll="0"/>
    <pivotField dataField="1" showAll="0"/>
    <pivotField dataField="1" showAll="0"/>
  </pivotFields>
  <rowItems count="1">
    <i/>
  </rowItems>
  <colFields count="1">
    <field x="-2"/>
  </colFields>
  <colItems count="2">
    <i>
      <x/>
    </i>
    <i i="1">
      <x v="1"/>
    </i>
  </colItems>
  <dataFields count="2">
    <dataField name="Sum of Amount" fld="9" baseField="0" baseItem="0"/>
    <dataField name="Sum of Target" fld="10" baseField="0" baseItem="0"/>
  </dataFields>
  <formats count="2">
    <format dxfId="95">
      <pivotArea dataOnly="0" labelOnly="1" outline="0" fieldPosition="0">
        <references count="1">
          <reference field="4294967294" count="2">
            <x v="0"/>
            <x v="1"/>
          </reference>
        </references>
      </pivotArea>
    </format>
    <format dxfId="9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1D44B77-849C-4E52-918F-8566C1932B73}"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X2:AZ9" firstHeaderRow="0" firstDataRow="1" firstDataCol="1"/>
  <pivotFields count="10">
    <pivotField showAll="0">
      <items count="7">
        <item h="1" x="0"/>
        <item h="1" x="1"/>
        <item x="2"/>
        <item h="1" x="3"/>
        <item h="1" x="4"/>
        <item h="1" x="5"/>
        <item t="default"/>
      </items>
    </pivotField>
    <pivotField showAll="0"/>
    <pivotField showAll="0">
      <items count="8">
        <item x="4"/>
        <item x="5"/>
        <item x="0"/>
        <item x="1"/>
        <item x="2"/>
        <item x="3"/>
        <item h="1" x="6"/>
        <item t="default"/>
      </items>
    </pivotField>
    <pivotField showAll="0"/>
    <pivotField showAll="0"/>
    <pivotField dataField="1" showAll="0"/>
    <pivotField showAll="0"/>
    <pivotField showAll="0"/>
    <pivotField showAll="0"/>
    <pivotField axis="axisRow" showAll="0" sortType="ascending">
      <items count="8">
        <item x="2"/>
        <item x="1"/>
        <item x="5"/>
        <item x="0"/>
        <item x="4"/>
        <item x="3"/>
        <item x="6"/>
        <item t="default"/>
      </items>
    </pivotField>
  </pivotFields>
  <rowFields count="1">
    <field x="9"/>
  </rowFields>
  <rowItems count="7">
    <i>
      <x/>
    </i>
    <i>
      <x v="1"/>
    </i>
    <i>
      <x v="2"/>
    </i>
    <i>
      <x v="3"/>
    </i>
    <i>
      <x v="4"/>
    </i>
    <i>
      <x v="5"/>
    </i>
    <i t="grand">
      <x/>
    </i>
  </rowItems>
  <colFields count="1">
    <field x="-2"/>
  </colFields>
  <colItems count="2">
    <i>
      <x/>
    </i>
    <i i="1">
      <x v="1"/>
    </i>
  </colItems>
  <dataFields count="2">
    <dataField name="Income " fld="5" baseField="9" baseItem="0" numFmtId="3"/>
    <dataField name="Sum of Income" fld="5" showDataAs="percentOfTotal" baseField="9" baseItem="0" numFmtId="10"/>
  </dataFields>
  <formats count="6">
    <format dxfId="101">
      <pivotArea field="2" type="button" dataOnly="0" labelOnly="1" outline="0"/>
    </format>
    <format dxfId="100">
      <pivotArea dataOnly="0" labelOnly="1" outline="0" fieldPosition="0">
        <references count="1">
          <reference field="4294967294" count="1">
            <x v="0"/>
          </reference>
        </references>
      </pivotArea>
    </format>
    <format dxfId="99">
      <pivotArea field="2" type="button" dataOnly="0" labelOnly="1" outline="0"/>
    </format>
    <format dxfId="98">
      <pivotArea dataOnly="0" labelOnly="1" outline="0" fieldPosition="0">
        <references count="1">
          <reference field="4294967294" count="1">
            <x v="0"/>
          </reference>
        </references>
      </pivotArea>
    </format>
    <format dxfId="97">
      <pivotArea outline="0" fieldPosition="0">
        <references count="1">
          <reference field="4294967294" count="1">
            <x v="1"/>
          </reference>
        </references>
      </pivotArea>
    </format>
    <format dxfId="9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418602-A3C3-4E49-BB78-0A3A237FC2FA}"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B1:AC14" firstHeaderRow="1" firstDataRow="1" firstDataCol="1"/>
  <pivotFields count="10">
    <pivotField showAll="0">
      <items count="7">
        <item h="1" x="0"/>
        <item h="1" x="1"/>
        <item x="2"/>
        <item h="1" x="3"/>
        <item h="1" x="4"/>
        <item h="1" x="5"/>
        <item t="default"/>
      </items>
    </pivotField>
    <pivotField axis="axisRow" showAll="0" sortType="ascending">
      <items count="14">
        <item x="0"/>
        <item x="1"/>
        <item x="2"/>
        <item x="3"/>
        <item x="4"/>
        <item x="5"/>
        <item x="6"/>
        <item x="7"/>
        <item x="8"/>
        <item x="9"/>
        <item x="10"/>
        <item x="11"/>
        <item h="1" x="12"/>
        <item t="default"/>
      </items>
    </pivotField>
    <pivotField showAll="0">
      <items count="8">
        <item x="4"/>
        <item x="5"/>
        <item x="0"/>
        <item x="1"/>
        <item x="2"/>
        <item x="3"/>
        <item h="1" x="6"/>
        <item t="default"/>
      </items>
    </pivotField>
    <pivotField showAll="0"/>
    <pivotField showAll="0"/>
    <pivotField dataField="1"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Income" fld="5" baseField="0" baseItem="0"/>
  </dataFields>
  <formats count="2">
    <format dxfId="103">
      <pivotArea field="2" type="button" dataOnly="0" labelOnly="1" outline="0"/>
    </format>
    <format dxfId="102">
      <pivotArea field="2"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93026F6-BA42-409E-B0DE-8C8E0512BDA2}" sourceName="Year">
  <pivotTables>
    <pivotTable tabId="12" name="PivotTable1"/>
    <pivotTable tabId="12" name="PivotTable13"/>
    <pivotTable tabId="12" name="PivotTable3"/>
    <pivotTable tabId="12" name="PivotTable4"/>
    <pivotTable tabId="12" name="PivotTable5"/>
    <pivotTable tabId="12" name="PivotTable7"/>
    <pivotTable tabId="12" name="PivotTable2"/>
    <pivotTable tabId="12" name="PivotTable6"/>
  </pivotTables>
  <data>
    <tabular pivotCacheId="17601593" showMissing="0">
      <items count="6">
        <i x="0"/>
        <i x="1"/>
        <i x="2" s="1"/>
        <i x="3"/>
        <i x="4"/>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524D9E2-6591-4976-831D-50740CD5487F}" sourceName="Year">
  <pivotTables>
    <pivotTable tabId="12" name="PivotTable9"/>
    <pivotTable tabId="12" name="PivotTable10"/>
    <pivotTable tabId="12" name="PivotTable11"/>
    <pivotTable tabId="12" name="PivotTable8"/>
    <pivotTable tabId="12" name="PivotTable15"/>
    <pivotTable tabId="12" name="PivotTable12"/>
    <pivotTable tabId="12" name="PivotTable14"/>
  </pivotTables>
  <data>
    <tabular pivotCacheId="1685666198">
      <items count="6">
        <i x="0"/>
        <i x="1"/>
        <i x="2"/>
        <i x="3"/>
        <i x="4" s="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8080566-9B42-4742-BFB7-468D90A81B49}" cache="Slicer_Year1" caption="Year" columnCount="5" showCaption="0"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4DAD46C-B2CC-402C-90DE-83874C64021D}" cache="Slicer_Year1" caption="Year" columnCount="5" showCaption="0"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09307EE2-C0FD-4D33-AD19-45FF0F86597A}" cache="Slicer_Year" caption="Year" columnCount="5" showCaption="0"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0C78D-B3FB-4C7A-BC02-F974123D55F1}">
  <sheetPr codeName="Sheet1"/>
  <dimension ref="A1:FS121"/>
  <sheetViews>
    <sheetView showRowColHeaders="0" tabSelected="1" zoomScale="40" zoomScaleNormal="25" workbookViewId="0">
      <pane ySplit="6" topLeftCell="A7" activePane="bottomLeft" state="frozen"/>
      <selection activeCell="F15" sqref="F15:S31"/>
      <selection pane="bottomLeft"/>
      <extLst>
        <ext xmlns:xlsdti="http://schemas.microsoft.com/office/spreadsheetml/2023/showDataTypeIcons" uri="{77bfe23e-c014-4d31-8a63-9c772dbf06b6}">
          <xlsdti:showDataTypeIcons visible="0"/>
        </ext>
      </extLst>
    </sheetView>
  </sheetViews>
  <sheetFormatPr defaultColWidth="0" defaultRowHeight="15" zeroHeight="1" x14ac:dyDescent="0.25"/>
  <cols>
    <col min="1" max="42" width="9.140625" customWidth="1"/>
    <col min="43" max="76" width="0" hidden="1" customWidth="1"/>
    <col min="77" max="175" width="9.140625" hidden="1" customWidth="1"/>
  </cols>
  <sheetData>
    <row r="1" spans="1:42" s="3" customFormat="1" ht="9.75" customHeight="1" x14ac:dyDescent="0.25"/>
    <row r="2" spans="1:42" s="3" customFormat="1" ht="9.75" customHeight="1" x14ac:dyDescent="0.25"/>
    <row r="3" spans="1:42" s="3" customFormat="1" ht="9.75" customHeight="1" x14ac:dyDescent="0.25"/>
    <row r="4" spans="1:42" s="3" customFormat="1" ht="9.75" customHeight="1" x14ac:dyDescent="0.25"/>
    <row r="5" spans="1:42" s="3" customFormat="1" ht="9.75" customHeight="1" x14ac:dyDescent="0.25"/>
    <row r="6" spans="1:42" s="3" customFormat="1" ht="9.75" customHeight="1" x14ac:dyDescent="0.25"/>
    <row r="7" spans="1:42" s="2" customFormat="1" ht="9.75" customHeight="1"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row>
    <row r="8" spans="1:42" s="2" customFormat="1" ht="9.75" customHeight="1"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s="2" customFormat="1" ht="9.75" customHeight="1"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row>
    <row r="10" spans="1:42" s="2" customFormat="1" ht="9.7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row>
    <row r="11" spans="1:42" s="2" customFormat="1" ht="9.75" customHeigh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row>
    <row r="12" spans="1:42" s="2" customFormat="1" ht="9.75" customHeigh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row>
    <row r="13" spans="1:42" s="2" customFormat="1" ht="9.75"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s="2" customForma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row>
    <row r="15" spans="1:42" s="2" customFormat="1" x14ac:dyDescent="0.25">
      <c r="A15" s="4"/>
      <c r="B15" s="4"/>
      <c r="C15" s="4"/>
      <c r="D15" s="4"/>
      <c r="E15" s="4"/>
      <c r="F15" s="4"/>
      <c r="G15" s="4"/>
      <c r="H15" s="4"/>
      <c r="I15" s="18"/>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row>
    <row r="16" spans="1:42" s="2" customForma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row>
    <row r="17" spans="1:42" s="2" customForma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row>
    <row r="18" spans="1:42" s="2" customForma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row>
    <row r="19" spans="1:42" s="2" customForma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s="2" customForma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row>
    <row r="21" spans="1:42" s="2" customForma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row>
    <row r="22" spans="1:42" s="2" customForma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row>
    <row r="23" spans="1:42" s="2" customForma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row>
    <row r="24" spans="1:42" s="2" customForma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s="2" customForma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row>
    <row r="26" spans="1:42" s="2" customForma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row>
    <row r="27" spans="1:42" s="2" customForma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row>
    <row r="28" spans="1:42" s="2" customForma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row>
    <row r="29" spans="1:42" s="2" customForma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row>
    <row r="30" spans="1:42" s="2" customForma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s="2" customForma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row>
    <row r="32" spans="1:42" s="2" customForma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row>
    <row r="33" spans="1:42" s="2" customForma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row>
    <row r="34" spans="1:42" s="2" customForma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row>
    <row r="35" spans="1:42" s="2" customForma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s="2" customForma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row>
    <row r="37" spans="1:42" s="2" customForma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row>
    <row r="38" spans="1:42" s="2" customForma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row>
    <row r="39" spans="1:42" s="2" customForma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row>
    <row r="40" spans="1:42" s="2" customForma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row>
    <row r="41" spans="1:42" s="2" customForma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row>
    <row r="42" spans="1:42" s="2" customForma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row>
    <row r="43" spans="1:42" s="2" customForma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row>
    <row r="44" spans="1:42" s="2" customForma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row>
    <row r="45" spans="1:42" s="2" customForma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row>
    <row r="46" spans="1:42" s="2" customForma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row>
    <row r="47" spans="1:42" s="2" customForma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s="2" customForma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row>
    <row r="49" spans="1:42" s="2" customForma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row>
    <row r="50" spans="1:42" s="2" customForma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row>
    <row r="51" spans="1:42" s="2" customForma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row>
    <row r="52" spans="1:42" s="2" customForma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row>
    <row r="53" spans="1:42" s="2" customForma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row>
    <row r="54" spans="1:42" s="2" customForma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row>
    <row r="55" spans="1:42" s="2" customForma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s="2" customForma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row>
    <row r="57" spans="1:42" s="2" customForma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row>
    <row r="58" spans="1:42" s="2" customForma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row>
    <row r="59" spans="1:42" s="2" customForma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row>
    <row r="60" spans="1:42" s="2" customForma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s="2" customForma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row>
    <row r="62" spans="1:42" s="2" customForma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row>
    <row r="63" spans="1:42" s="2" customForma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row>
    <row r="64" spans="1:42" s="2" customForma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row>
    <row r="65" spans="1:42" s="2" customForma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row>
    <row r="66" spans="1:42" s="2" customForma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s="2" customForma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row>
    <row r="68" spans="1:42" s="2" customForma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row>
    <row r="69" spans="1:42" s="2" customForma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row>
    <row r="70" spans="1:42" s="2" customForma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row>
    <row r="71" spans="1:42" s="2" customForma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s="2" customForma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row>
    <row r="73" spans="1:42" s="2" customForma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row>
    <row r="74" spans="1:42" s="2" customForma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row>
    <row r="75" spans="1:42" s="2" customForma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row>
    <row r="76" spans="1:42" s="2" customForma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row>
    <row r="77" spans="1:42" s="2" customForma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s="2" customForma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row>
    <row r="79" spans="1:42" s="2" customForma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row>
    <row r="80" spans="1:42" s="2" customForma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row>
    <row r="81" spans="1:42" s="2" customForma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row>
    <row r="82" spans="1:42" s="2" customForma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s="2" customForma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row>
    <row r="84" spans="1:42" s="2" customForma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row>
    <row r="85" spans="1:42" s="2" customForma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row>
    <row r="86" spans="1:42" s="2" customForma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row>
    <row r="87" spans="1:42" s="2" customForma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row>
    <row r="88" spans="1:42" s="2" customForma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row>
    <row r="89" spans="1:42" s="2" customForma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row>
    <row r="90" spans="1:42" s="2" customForma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row>
    <row r="91" spans="1:42" s="2" customForma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row>
    <row r="92" spans="1:42" s="2" customForma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row>
    <row r="93" spans="1:42" s="2" customForma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row>
    <row r="94" spans="1:42" s="2" customForma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s="2" customForma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row>
    <row r="96" spans="1:42" s="2" customForma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row>
    <row r="97" spans="1:42" s="2" customForma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row>
    <row r="98" spans="1:42" s="2" customForma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row>
    <row r="99" spans="1:42" s="2" customForma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row>
    <row r="100" spans="1:42" s="2" customForma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row>
    <row r="101" spans="1:42" s="2" customForma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row>
    <row r="102" spans="1:42" s="2" customForma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row>
    <row r="103" spans="1:42" s="2" customForma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spans="1:42" s="2" customForma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row>
    <row r="105" spans="1:42" s="2" customForma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row>
    <row r="106" spans="1:42" s="2" customForma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row>
    <row r="107" spans="1:42" s="2" customForma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row>
    <row r="108" spans="1:42" s="2" customForma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row>
    <row r="109" spans="1:42" s="2" customForma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row>
    <row r="110" spans="1:42" s="2" customForma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row>
    <row r="111" spans="1:42" s="2" customForma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row>
    <row r="112" spans="1:42" s="2" customForma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row>
    <row r="113" spans="1:42" s="2" customForma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row>
    <row r="114" spans="1:42" s="2" customForma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row>
    <row r="115" spans="1:42" s="2" customForma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row>
    <row r="116" spans="1:42" s="2" customForma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row>
    <row r="117" spans="1:42" s="2" customForma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row>
    <row r="118" spans="1:42" s="2" customForma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row>
    <row r="119" spans="1:42" s="2" customForma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row>
    <row r="120" spans="1:42" s="2" customForma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row>
    <row r="121" spans="1:42" s="2" customForma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AF697-86ED-46F5-A19C-1848004CB15B}">
  <sheetPr codeName="Sheet2"/>
  <dimension ref="A1:FS4100"/>
  <sheetViews>
    <sheetView showGridLines="0" showRowColHeaders="0" topLeftCell="A3" zoomScale="70" zoomScaleNormal="70" workbookViewId="0">
      <selection activeCell="T20" sqref="T20"/>
      <extLst>
        <ext xmlns:xlsdti="http://schemas.microsoft.com/office/spreadsheetml/2023/showDataTypeIcons" uri="{77bfe23e-c014-4d31-8a63-9c772dbf06b6}">
          <xlsdti:showDataTypeIcons visible="0"/>
        </ext>
      </extLst>
    </sheetView>
  </sheetViews>
  <sheetFormatPr defaultColWidth="0" defaultRowHeight="15" customHeight="1" zeroHeight="1" x14ac:dyDescent="0.25"/>
  <cols>
    <col min="1" max="42" width="9.140625" customWidth="1"/>
    <col min="43" max="76" width="0" hidden="1" customWidth="1"/>
    <col min="77" max="175" width="9.140625" hidden="1" customWidth="1"/>
  </cols>
  <sheetData>
    <row r="1" spans="1:42" s="3" customFormat="1" ht="9.75" customHeight="1" x14ac:dyDescent="0.25"/>
    <row r="2" spans="1:42" s="3" customFormat="1" ht="9.75" customHeight="1" x14ac:dyDescent="0.25"/>
    <row r="3" spans="1:42" s="3" customFormat="1" ht="9.75" customHeight="1" x14ac:dyDescent="0.25"/>
    <row r="4" spans="1:42" s="3" customFormat="1" ht="9.75" customHeight="1" x14ac:dyDescent="0.25"/>
    <row r="5" spans="1:42" s="3" customFormat="1" ht="9.75" customHeight="1" x14ac:dyDescent="0.25"/>
    <row r="6" spans="1:42" s="3" customFormat="1" ht="9.75" customHeight="1" x14ac:dyDescent="0.25"/>
    <row r="7" spans="1:42" s="2" customFormat="1" ht="9.75" customHeight="1"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row>
    <row r="8" spans="1:42" s="2" customFormat="1"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s="2" customFormat="1"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row>
    <row r="10" spans="1:42" s="2" customForma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row>
    <row r="11" spans="1:42" s="2" customForma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row>
    <row r="12" spans="1:42" s="2" customForma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row>
    <row r="13" spans="1:42" s="2" customForma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s="2" customForma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row>
    <row r="15" spans="1:42" s="2" customForma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row>
    <row r="16" spans="1:42" s="2" customForma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row>
    <row r="17" spans="1:42" s="2" customForma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row>
    <row r="18" spans="1:42" s="2" customForma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row>
    <row r="19" spans="1:42" s="2" customForma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s="2" customForma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row>
    <row r="21" spans="1:42" s="2" customForma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row>
    <row r="22" spans="1:42" s="2" customForma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row>
    <row r="23" spans="1:42" s="2" customForma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row>
    <row r="24" spans="1:42" s="2" customForma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s="2" customForma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row>
    <row r="26" spans="1:42" s="2" customForma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row>
    <row r="27" spans="1:42" s="2" customForma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row>
    <row r="28" spans="1:42" s="2" customForma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row>
    <row r="29" spans="1:42" s="2" customForma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row>
    <row r="30" spans="1:42" s="2" customForma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s="2" customForma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row>
    <row r="32" spans="1:42" s="2" customForma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row>
    <row r="33" spans="1:42" s="2" customForma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row>
    <row r="34" spans="1:42" s="2" customForma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row>
    <row r="35" spans="1:42" s="2" customForma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s="2" customForma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row>
    <row r="37" spans="1:42" s="2" customForma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row>
    <row r="38" spans="1:42" s="2" customForma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row>
    <row r="39" spans="1:42" s="2" customForma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row>
    <row r="40" spans="1:42" s="2" customForma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row>
    <row r="41" spans="1:42" s="2" customForma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row>
    <row r="42" spans="1:42" s="2" customForma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row>
    <row r="43" spans="1:42" s="2" customForma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row>
    <row r="44" spans="1:42" s="2" customForma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row>
    <row r="45" spans="1:42" s="2" customForma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row>
    <row r="46" spans="1:42" s="2" customForma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row>
    <row r="47" spans="1:42" s="2" customForma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s="2" customForma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row>
    <row r="49" spans="1:42" s="2" customForma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row>
    <row r="50" spans="1:42" s="2" customForma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row>
    <row r="51" spans="1:42" s="2" customForma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row>
    <row r="52" spans="1:42" s="2" customForma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row>
    <row r="53" spans="1:42" s="2" customForma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row>
    <row r="54" spans="1:42" s="2" customForma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row>
    <row r="55" spans="1:42" s="2" customForma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s="2" customForma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row>
    <row r="57" spans="1:42" s="2" customForma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row>
    <row r="58" spans="1:42" s="2" customForma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row>
    <row r="59" spans="1:42" s="2" customForma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row>
    <row r="60" spans="1:42" s="2" customForma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s="2" customForma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row>
    <row r="62" spans="1:42" s="2" customForma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row>
    <row r="63" spans="1:42" s="2" customForma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row>
    <row r="64" spans="1:42" s="2" customForma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row>
    <row r="65" spans="1:42" s="2" customForma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row>
    <row r="66" spans="1:42" s="2" customForma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s="2" customForma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row>
    <row r="68" spans="1:42" s="2" customForma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row>
    <row r="69" spans="1:42" s="2" customForma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row>
    <row r="70" spans="1:42" s="2" customForma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57"/>
      <c r="AE70" s="4"/>
      <c r="AF70" s="4"/>
      <c r="AG70" s="4"/>
      <c r="AH70" s="4"/>
      <c r="AI70" s="4"/>
      <c r="AJ70" s="4"/>
      <c r="AK70" s="4"/>
      <c r="AL70" s="4"/>
      <c r="AM70" s="4"/>
      <c r="AN70" s="4"/>
      <c r="AO70" s="4"/>
      <c r="AP70" s="4"/>
    </row>
    <row r="71" spans="1:42" s="2" customForma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s="2" customForma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row>
    <row r="73" spans="1:42" s="2" customForma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row>
    <row r="74" spans="1:42" s="2" customForma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row>
    <row r="75" spans="1:42" s="2" customForma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row>
    <row r="76" spans="1:42" s="2" customForma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row>
    <row r="77" spans="1:42" s="2" customForma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s="2" customForma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row>
    <row r="79" spans="1:42" s="2" customForma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row>
    <row r="80" spans="1:42" s="2" customForma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row>
    <row r="81" spans="1:42" s="2" customForma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row>
    <row r="82" spans="1:42" s="60" customFormat="1" hidden="1" x14ac:dyDescent="0.25"/>
    <row r="83" spans="1:42" s="60" customFormat="1" hidden="1" x14ac:dyDescent="0.25"/>
    <row r="84" spans="1:42" s="60" customFormat="1" hidden="1" x14ac:dyDescent="0.25"/>
    <row r="85" spans="1:42" s="60" customFormat="1" hidden="1" x14ac:dyDescent="0.25"/>
    <row r="86" spans="1:42" s="60" customFormat="1" hidden="1" x14ac:dyDescent="0.25"/>
    <row r="87" spans="1:42" s="60" customFormat="1" hidden="1" x14ac:dyDescent="0.25"/>
    <row r="88" spans="1:42" s="60" customFormat="1" hidden="1" x14ac:dyDescent="0.25"/>
    <row r="89" spans="1:42" s="60" customFormat="1" hidden="1" x14ac:dyDescent="0.25"/>
    <row r="90" spans="1:42" s="60" customFormat="1" hidden="1" x14ac:dyDescent="0.25"/>
    <row r="91" spans="1:42" s="60" customFormat="1" hidden="1" x14ac:dyDescent="0.25"/>
    <row r="92" spans="1:42" s="60" customFormat="1" hidden="1" x14ac:dyDescent="0.25"/>
    <row r="93" spans="1:42" s="60" customFormat="1" hidden="1" x14ac:dyDescent="0.25"/>
    <row r="94" spans="1:42" s="60" customFormat="1" hidden="1" x14ac:dyDescent="0.25"/>
    <row r="95" spans="1:42" s="60" customFormat="1" hidden="1" x14ac:dyDescent="0.25"/>
    <row r="96" spans="1:42" s="60" customFormat="1" hidden="1" x14ac:dyDescent="0.25"/>
    <row r="97" s="60" customFormat="1" hidden="1" x14ac:dyDescent="0.25"/>
    <row r="98" s="60" customFormat="1" hidden="1" x14ac:dyDescent="0.25"/>
    <row r="99" s="60" customFormat="1" hidden="1" x14ac:dyDescent="0.25"/>
    <row r="100" s="60" customFormat="1" hidden="1" x14ac:dyDescent="0.25"/>
    <row r="101" s="60" customFormat="1" hidden="1" x14ac:dyDescent="0.25"/>
    <row r="102" s="60" customFormat="1" hidden="1" x14ac:dyDescent="0.25"/>
    <row r="103" s="60" customFormat="1" hidden="1" x14ac:dyDescent="0.25"/>
    <row r="104" s="60" customFormat="1" hidden="1" x14ac:dyDescent="0.25"/>
    <row r="105" s="60" customFormat="1" hidden="1" x14ac:dyDescent="0.25"/>
    <row r="106" s="60" customFormat="1" hidden="1" x14ac:dyDescent="0.25"/>
    <row r="107" s="60" customFormat="1" hidden="1" x14ac:dyDescent="0.25"/>
    <row r="108" s="60" customFormat="1" hidden="1" x14ac:dyDescent="0.25"/>
    <row r="109" s="60" customFormat="1" hidden="1" x14ac:dyDescent="0.25"/>
    <row r="110" s="60" customFormat="1" hidden="1" x14ac:dyDescent="0.25"/>
    <row r="111" s="60" customFormat="1" hidden="1" x14ac:dyDescent="0.25"/>
    <row r="112" s="60" customFormat="1" hidden="1" x14ac:dyDescent="0.25"/>
    <row r="113" s="60" customFormat="1" hidden="1" x14ac:dyDescent="0.25"/>
    <row r="114" s="60" customFormat="1" hidden="1" x14ac:dyDescent="0.25"/>
    <row r="115" s="60" customFormat="1" hidden="1" x14ac:dyDescent="0.25"/>
    <row r="116" s="60" customFormat="1" hidden="1" x14ac:dyDescent="0.25"/>
    <row r="117" s="60" customFormat="1" hidden="1" x14ac:dyDescent="0.25"/>
    <row r="118" s="60" customFormat="1" hidden="1" x14ac:dyDescent="0.25"/>
    <row r="119" s="60" customFormat="1" hidden="1" x14ac:dyDescent="0.25"/>
    <row r="120" s="60" customFormat="1" hidden="1" x14ac:dyDescent="0.25"/>
    <row r="121" s="60" customFormat="1" hidden="1" x14ac:dyDescent="0.25"/>
    <row r="122" s="60" customFormat="1" hidden="1" x14ac:dyDescent="0.25"/>
    <row r="123" s="60" customFormat="1" hidden="1" x14ac:dyDescent="0.25"/>
    <row r="124" s="60" customFormat="1" hidden="1" x14ac:dyDescent="0.25"/>
    <row r="125" s="60" customFormat="1" hidden="1" x14ac:dyDescent="0.25"/>
    <row r="126" s="60" customFormat="1" hidden="1" x14ac:dyDescent="0.25"/>
    <row r="127" s="60" customFormat="1" hidden="1" x14ac:dyDescent="0.25"/>
    <row r="128" s="60" customFormat="1" hidden="1" x14ac:dyDescent="0.25"/>
    <row r="129" s="60" customFormat="1" hidden="1" x14ac:dyDescent="0.25"/>
    <row r="130" s="60" customFormat="1" hidden="1" x14ac:dyDescent="0.25"/>
    <row r="131" s="60" customFormat="1" hidden="1" x14ac:dyDescent="0.25"/>
    <row r="132" s="60" customFormat="1" hidden="1" x14ac:dyDescent="0.25"/>
    <row r="133" s="60" customFormat="1" hidden="1" x14ac:dyDescent="0.25"/>
    <row r="134" s="60" customFormat="1" hidden="1" x14ac:dyDescent="0.25"/>
    <row r="135" s="60" customFormat="1" hidden="1" x14ac:dyDescent="0.25"/>
    <row r="136" s="60" customFormat="1" hidden="1" x14ac:dyDescent="0.25"/>
    <row r="137" s="60" customFormat="1" hidden="1" x14ac:dyDescent="0.25"/>
    <row r="138" s="60" customFormat="1" hidden="1" x14ac:dyDescent="0.25"/>
    <row r="139" s="60" customFormat="1" hidden="1" x14ac:dyDescent="0.25"/>
    <row r="140" s="60" customFormat="1" hidden="1" x14ac:dyDescent="0.25"/>
    <row r="141" s="60" customFormat="1" hidden="1" x14ac:dyDescent="0.25"/>
    <row r="142" s="60" customFormat="1" hidden="1" x14ac:dyDescent="0.25"/>
    <row r="143" s="60" customFormat="1" hidden="1" x14ac:dyDescent="0.25"/>
    <row r="144" s="60" customFormat="1" hidden="1" x14ac:dyDescent="0.25"/>
    <row r="145" s="60" customFormat="1" hidden="1" x14ac:dyDescent="0.25"/>
    <row r="146" s="60" customFormat="1" hidden="1" x14ac:dyDescent="0.25"/>
    <row r="147" s="60" customFormat="1" hidden="1" x14ac:dyDescent="0.25"/>
    <row r="148" s="60" customFormat="1" hidden="1" x14ac:dyDescent="0.25"/>
    <row r="149" s="60" customFormat="1" hidden="1" x14ac:dyDescent="0.25"/>
    <row r="150" s="60" customFormat="1" hidden="1" x14ac:dyDescent="0.25"/>
    <row r="151" s="60" customFormat="1" hidden="1" x14ac:dyDescent="0.25"/>
    <row r="152" s="60" customFormat="1" hidden="1" x14ac:dyDescent="0.25"/>
    <row r="153" s="60" customFormat="1" hidden="1" x14ac:dyDescent="0.25"/>
    <row r="154" s="60" customFormat="1" hidden="1" x14ac:dyDescent="0.25"/>
    <row r="155" s="60" customFormat="1" hidden="1" x14ac:dyDescent="0.25"/>
    <row r="156" s="60" customFormat="1" hidden="1" x14ac:dyDescent="0.25"/>
    <row r="157" s="60" customFormat="1" hidden="1" x14ac:dyDescent="0.25"/>
    <row r="158" s="60" customFormat="1" hidden="1" x14ac:dyDescent="0.25"/>
    <row r="159" s="60" customFormat="1" hidden="1" x14ac:dyDescent="0.25"/>
    <row r="160" s="60" customFormat="1" hidden="1" x14ac:dyDescent="0.25"/>
    <row r="161" s="60" customFormat="1" hidden="1" x14ac:dyDescent="0.25"/>
    <row r="162" s="60" customFormat="1" hidden="1" x14ac:dyDescent="0.25"/>
    <row r="163" s="60" customFormat="1" hidden="1" x14ac:dyDescent="0.25"/>
    <row r="164" s="60" customFormat="1" hidden="1" x14ac:dyDescent="0.25"/>
    <row r="165" s="60" customFormat="1" hidden="1" x14ac:dyDescent="0.25"/>
    <row r="166" s="60" customFormat="1" hidden="1" x14ac:dyDescent="0.25"/>
    <row r="167" s="60" customFormat="1" hidden="1" x14ac:dyDescent="0.25"/>
    <row r="168" s="60" customFormat="1" hidden="1" x14ac:dyDescent="0.25"/>
    <row r="169" s="60" customFormat="1" hidden="1" x14ac:dyDescent="0.25"/>
    <row r="170" s="60" customFormat="1" hidden="1" x14ac:dyDescent="0.25"/>
    <row r="171" s="60" customFormat="1" hidden="1" x14ac:dyDescent="0.25"/>
    <row r="172" s="60" customFormat="1" hidden="1" x14ac:dyDescent="0.25"/>
    <row r="173" s="60" customFormat="1" hidden="1" x14ac:dyDescent="0.25"/>
    <row r="174" s="60" customFormat="1" hidden="1" x14ac:dyDescent="0.25"/>
    <row r="175" s="60" customFormat="1" hidden="1" x14ac:dyDescent="0.25"/>
    <row r="176" s="60" customFormat="1" hidden="1" x14ac:dyDescent="0.25"/>
    <row r="177" s="60" customFormat="1" hidden="1" x14ac:dyDescent="0.25"/>
    <row r="178" s="60" customFormat="1" hidden="1" x14ac:dyDescent="0.25"/>
    <row r="179" s="60" customFormat="1" hidden="1" x14ac:dyDescent="0.25"/>
    <row r="180" s="60" customFormat="1" hidden="1" x14ac:dyDescent="0.25"/>
    <row r="181" s="60" customFormat="1" hidden="1" x14ac:dyDescent="0.25"/>
    <row r="182" s="60" customFormat="1" hidden="1" x14ac:dyDescent="0.25"/>
    <row r="183" s="60" customFormat="1" hidden="1" x14ac:dyDescent="0.25"/>
    <row r="184" s="60" customFormat="1" hidden="1" x14ac:dyDescent="0.25"/>
    <row r="185" s="60" customFormat="1" hidden="1" x14ac:dyDescent="0.25"/>
    <row r="186" s="60" customFormat="1" hidden="1" x14ac:dyDescent="0.25"/>
    <row r="187" s="60" customFormat="1" hidden="1" x14ac:dyDescent="0.25"/>
    <row r="188" s="60" customFormat="1" hidden="1" x14ac:dyDescent="0.25"/>
    <row r="189" s="60" customFormat="1" hidden="1" x14ac:dyDescent="0.25"/>
    <row r="190" s="60" customFormat="1" hidden="1" x14ac:dyDescent="0.25"/>
    <row r="191" s="60" customFormat="1" hidden="1" x14ac:dyDescent="0.25"/>
    <row r="192" s="60" customFormat="1" hidden="1" x14ac:dyDescent="0.25"/>
    <row r="193" s="60" customFormat="1" hidden="1" x14ac:dyDescent="0.25"/>
    <row r="194" s="60" customFormat="1" hidden="1" x14ac:dyDescent="0.25"/>
    <row r="195" s="60" customFormat="1" hidden="1" x14ac:dyDescent="0.25"/>
    <row r="196" s="60" customFormat="1" hidden="1" x14ac:dyDescent="0.25"/>
    <row r="197" s="60" customFormat="1" hidden="1" x14ac:dyDescent="0.25"/>
    <row r="198" s="60" customFormat="1" hidden="1" x14ac:dyDescent="0.25"/>
    <row r="199" s="60" customFormat="1" hidden="1" x14ac:dyDescent="0.25"/>
    <row r="200" s="60" customFormat="1" hidden="1" x14ac:dyDescent="0.25"/>
    <row r="201" s="60" customFormat="1" hidden="1" x14ac:dyDescent="0.25"/>
    <row r="202" s="60" customFormat="1" hidden="1" x14ac:dyDescent="0.25"/>
    <row r="203" s="60" customFormat="1" hidden="1" x14ac:dyDescent="0.25"/>
    <row r="204" s="60" customFormat="1" hidden="1" x14ac:dyDescent="0.25"/>
    <row r="205" s="60" customFormat="1" hidden="1" x14ac:dyDescent="0.25"/>
    <row r="206" s="60" customFormat="1" hidden="1" x14ac:dyDescent="0.25"/>
    <row r="207" s="60" customFormat="1" hidden="1" x14ac:dyDescent="0.25"/>
    <row r="208" s="60" customFormat="1" hidden="1" x14ac:dyDescent="0.25"/>
    <row r="209" s="60" customFormat="1" hidden="1" x14ac:dyDescent="0.25"/>
    <row r="210" s="60" customFormat="1" hidden="1" x14ac:dyDescent="0.25"/>
    <row r="211" s="60" customFormat="1" hidden="1" x14ac:dyDescent="0.25"/>
    <row r="212" s="60" customFormat="1" hidden="1" x14ac:dyDescent="0.25"/>
    <row r="213" s="60" customFormat="1" hidden="1" x14ac:dyDescent="0.25"/>
    <row r="214" s="60" customFormat="1" hidden="1" x14ac:dyDescent="0.25"/>
    <row r="215" s="60" customFormat="1" hidden="1" x14ac:dyDescent="0.25"/>
    <row r="216" s="60" customFormat="1" hidden="1" x14ac:dyDescent="0.25"/>
    <row r="217" s="60" customFormat="1" hidden="1" x14ac:dyDescent="0.25"/>
    <row r="218" s="60" customFormat="1" hidden="1" x14ac:dyDescent="0.25"/>
    <row r="219" s="60" customFormat="1" hidden="1" x14ac:dyDescent="0.25"/>
    <row r="220" s="60" customFormat="1" hidden="1" x14ac:dyDescent="0.25"/>
    <row r="221" s="60" customFormat="1" hidden="1" x14ac:dyDescent="0.25"/>
    <row r="222" s="60" customFormat="1" hidden="1" x14ac:dyDescent="0.25"/>
    <row r="223" s="60" customFormat="1" hidden="1" x14ac:dyDescent="0.25"/>
    <row r="224" s="60" customFormat="1" hidden="1" x14ac:dyDescent="0.25"/>
    <row r="225" s="60" customFormat="1" hidden="1" x14ac:dyDescent="0.25"/>
    <row r="226" s="60" customFormat="1" hidden="1" x14ac:dyDescent="0.25"/>
    <row r="227" s="60" customFormat="1" hidden="1" x14ac:dyDescent="0.25"/>
    <row r="228" s="60" customFormat="1" hidden="1" x14ac:dyDescent="0.25"/>
    <row r="229" s="60" customFormat="1" hidden="1" x14ac:dyDescent="0.25"/>
    <row r="230" s="60" customFormat="1" hidden="1" x14ac:dyDescent="0.25"/>
    <row r="231" s="60" customFormat="1" hidden="1" x14ac:dyDescent="0.25"/>
    <row r="232" s="60" customFormat="1" hidden="1" x14ac:dyDescent="0.25"/>
    <row r="233" s="60" customFormat="1" hidden="1" x14ac:dyDescent="0.25"/>
    <row r="234" s="60" customFormat="1" hidden="1" x14ac:dyDescent="0.25"/>
    <row r="235" s="60" customFormat="1" hidden="1" x14ac:dyDescent="0.25"/>
    <row r="236" s="60" customFormat="1" hidden="1" x14ac:dyDescent="0.25"/>
    <row r="237" s="60" customFormat="1" hidden="1" x14ac:dyDescent="0.25"/>
    <row r="238" s="60" customFormat="1" hidden="1" x14ac:dyDescent="0.25"/>
    <row r="239" s="60" customFormat="1" hidden="1" x14ac:dyDescent="0.25"/>
    <row r="240" s="60" customFormat="1" hidden="1" x14ac:dyDescent="0.25"/>
    <row r="241" s="60" customFormat="1" hidden="1" x14ac:dyDescent="0.25"/>
    <row r="242" s="60" customFormat="1" hidden="1" x14ac:dyDescent="0.25"/>
    <row r="243" s="60" customFormat="1" hidden="1" x14ac:dyDescent="0.25"/>
    <row r="244" s="60" customFormat="1" hidden="1" x14ac:dyDescent="0.25"/>
    <row r="245" s="60" customFormat="1" hidden="1" x14ac:dyDescent="0.25"/>
    <row r="246" s="60" customFormat="1" hidden="1" x14ac:dyDescent="0.25"/>
    <row r="247" s="60" customFormat="1" hidden="1" x14ac:dyDescent="0.25"/>
    <row r="248" s="60" customFormat="1" hidden="1" x14ac:dyDescent="0.25"/>
    <row r="249" s="60" customFormat="1" hidden="1" x14ac:dyDescent="0.25"/>
    <row r="250" s="60" customFormat="1" hidden="1" x14ac:dyDescent="0.25"/>
    <row r="251" s="60" customFormat="1" hidden="1" x14ac:dyDescent="0.25"/>
    <row r="252" s="60" customFormat="1" hidden="1" x14ac:dyDescent="0.25"/>
    <row r="253" s="60" customFormat="1" hidden="1" x14ac:dyDescent="0.25"/>
    <row r="254" s="60" customFormat="1" hidden="1" x14ac:dyDescent="0.25"/>
    <row r="255" s="60" customFormat="1" hidden="1" x14ac:dyDescent="0.25"/>
    <row r="256" s="60" customFormat="1" hidden="1" x14ac:dyDescent="0.25"/>
    <row r="257" s="60" customFormat="1" hidden="1" x14ac:dyDescent="0.25"/>
    <row r="258" s="60" customFormat="1" hidden="1" x14ac:dyDescent="0.25"/>
    <row r="259" s="60" customFormat="1" hidden="1" x14ac:dyDescent="0.25"/>
    <row r="260" s="60" customFormat="1" hidden="1" x14ac:dyDescent="0.25"/>
    <row r="261" s="60" customFormat="1" hidden="1" x14ac:dyDescent="0.25"/>
    <row r="262" s="60" customFormat="1" hidden="1" x14ac:dyDescent="0.25"/>
    <row r="263" s="60" customFormat="1" hidden="1" x14ac:dyDescent="0.25"/>
    <row r="264" s="60" customFormat="1" hidden="1" x14ac:dyDescent="0.25"/>
    <row r="265" s="60" customFormat="1" hidden="1" x14ac:dyDescent="0.25"/>
    <row r="266" s="60" customFormat="1" hidden="1" x14ac:dyDescent="0.25"/>
    <row r="267" s="60" customFormat="1" hidden="1" x14ac:dyDescent="0.25"/>
    <row r="268" s="60" customFormat="1" hidden="1" x14ac:dyDescent="0.25"/>
    <row r="269" s="60" customFormat="1" hidden="1" x14ac:dyDescent="0.25"/>
    <row r="270" s="60" customFormat="1" hidden="1" x14ac:dyDescent="0.25"/>
    <row r="271" s="60" customFormat="1" hidden="1" x14ac:dyDescent="0.25"/>
    <row r="272" s="60" customFormat="1" hidden="1" x14ac:dyDescent="0.25"/>
    <row r="273" s="60" customFormat="1" hidden="1" x14ac:dyDescent="0.25"/>
    <row r="274" s="60" customFormat="1" hidden="1" x14ac:dyDescent="0.25"/>
    <row r="275" s="60" customFormat="1" hidden="1" x14ac:dyDescent="0.25"/>
    <row r="276" s="60" customFormat="1" hidden="1" x14ac:dyDescent="0.25"/>
    <row r="277" s="60" customFormat="1" hidden="1" x14ac:dyDescent="0.25"/>
    <row r="278" s="60" customFormat="1" hidden="1" x14ac:dyDescent="0.25"/>
    <row r="279" s="60" customFormat="1" hidden="1" x14ac:dyDescent="0.25"/>
    <row r="280" s="60" customFormat="1" hidden="1" x14ac:dyDescent="0.25"/>
    <row r="281" s="60" customFormat="1" hidden="1" x14ac:dyDescent="0.25"/>
    <row r="282" s="60" customFormat="1" hidden="1" x14ac:dyDescent="0.25"/>
    <row r="283" s="60" customFormat="1" hidden="1" x14ac:dyDescent="0.25"/>
    <row r="284" s="60" customFormat="1" hidden="1" x14ac:dyDescent="0.25"/>
    <row r="285" s="60" customFormat="1" hidden="1" x14ac:dyDescent="0.25"/>
    <row r="286" s="60" customFormat="1" hidden="1" x14ac:dyDescent="0.25"/>
    <row r="287" s="60" customFormat="1" hidden="1" x14ac:dyDescent="0.25"/>
    <row r="288" s="60" customFormat="1" hidden="1" x14ac:dyDescent="0.25"/>
    <row r="289" s="60" customFormat="1" hidden="1" x14ac:dyDescent="0.25"/>
    <row r="290" s="60" customFormat="1" hidden="1" x14ac:dyDescent="0.25"/>
    <row r="291" s="60" customFormat="1" hidden="1" x14ac:dyDescent="0.25"/>
    <row r="292" s="60" customFormat="1" hidden="1" x14ac:dyDescent="0.25"/>
    <row r="293" s="60" customFormat="1" hidden="1" x14ac:dyDescent="0.25"/>
    <row r="294" s="60" customFormat="1" hidden="1" x14ac:dyDescent="0.25"/>
    <row r="295" s="60" customFormat="1" hidden="1" x14ac:dyDescent="0.25"/>
    <row r="296" s="60" customFormat="1" hidden="1" x14ac:dyDescent="0.25"/>
    <row r="297" s="60" customFormat="1" hidden="1" x14ac:dyDescent="0.25"/>
    <row r="298" s="60" customFormat="1" hidden="1" x14ac:dyDescent="0.25"/>
    <row r="299" s="60" customFormat="1" hidden="1" x14ac:dyDescent="0.25"/>
    <row r="300" s="60" customFormat="1" hidden="1" x14ac:dyDescent="0.25"/>
    <row r="301" s="60" customFormat="1" hidden="1" x14ac:dyDescent="0.25"/>
    <row r="302" s="60" customFormat="1" hidden="1" x14ac:dyDescent="0.25"/>
    <row r="303" s="60" customFormat="1" hidden="1" x14ac:dyDescent="0.25"/>
    <row r="304" s="60" customFormat="1" hidden="1" x14ac:dyDescent="0.25"/>
    <row r="305" s="60" customFormat="1" hidden="1" x14ac:dyDescent="0.25"/>
    <row r="306" s="60" customFormat="1" hidden="1" x14ac:dyDescent="0.25"/>
    <row r="307" s="60" customFormat="1" hidden="1" x14ac:dyDescent="0.25"/>
    <row r="308" s="60" customFormat="1" hidden="1" x14ac:dyDescent="0.25"/>
    <row r="309" s="60" customFormat="1" hidden="1" x14ac:dyDescent="0.25"/>
    <row r="310" s="60" customFormat="1" hidden="1" x14ac:dyDescent="0.25"/>
    <row r="311" s="60" customFormat="1" hidden="1" x14ac:dyDescent="0.25"/>
    <row r="312" s="60" customFormat="1" hidden="1" x14ac:dyDescent="0.25"/>
    <row r="313" s="60" customFormat="1" hidden="1" x14ac:dyDescent="0.25"/>
    <row r="314" s="60" customFormat="1" hidden="1" x14ac:dyDescent="0.25"/>
    <row r="315" s="60" customFormat="1" hidden="1" x14ac:dyDescent="0.25"/>
    <row r="316" s="60" customFormat="1" hidden="1" x14ac:dyDescent="0.25"/>
    <row r="317" s="60" customFormat="1" hidden="1" x14ac:dyDescent="0.25"/>
    <row r="318" s="60" customFormat="1" hidden="1" x14ac:dyDescent="0.25"/>
    <row r="319" s="60" customFormat="1" hidden="1" x14ac:dyDescent="0.25"/>
    <row r="320" s="60" customFormat="1" hidden="1" x14ac:dyDescent="0.25"/>
    <row r="321" s="60" customFormat="1" hidden="1" x14ac:dyDescent="0.25"/>
    <row r="322" s="60" customFormat="1" hidden="1" x14ac:dyDescent="0.25"/>
    <row r="323" s="60" customFormat="1" hidden="1" x14ac:dyDescent="0.25"/>
    <row r="324" s="60" customFormat="1" hidden="1" x14ac:dyDescent="0.25"/>
    <row r="325" s="60" customFormat="1" hidden="1" x14ac:dyDescent="0.25"/>
    <row r="326" s="60" customFormat="1" hidden="1" x14ac:dyDescent="0.25"/>
    <row r="327" s="60" customFormat="1" hidden="1" x14ac:dyDescent="0.25"/>
    <row r="328" s="60" customFormat="1" hidden="1" x14ac:dyDescent="0.25"/>
    <row r="329" s="60" customFormat="1" hidden="1" x14ac:dyDescent="0.25"/>
    <row r="330" s="60" customFormat="1" hidden="1" x14ac:dyDescent="0.25"/>
    <row r="331" s="60" customFormat="1" hidden="1" x14ac:dyDescent="0.25"/>
    <row r="332" s="60" customFormat="1" hidden="1" x14ac:dyDescent="0.25"/>
    <row r="333" s="60" customFormat="1" hidden="1" x14ac:dyDescent="0.25"/>
    <row r="334" s="60" customFormat="1" hidden="1" x14ac:dyDescent="0.25"/>
    <row r="335" s="60" customFormat="1" hidden="1" x14ac:dyDescent="0.25"/>
    <row r="336" s="60" customFormat="1" hidden="1" x14ac:dyDescent="0.25"/>
    <row r="337" s="60" customFormat="1" hidden="1" x14ac:dyDescent="0.25"/>
    <row r="338" s="60" customFormat="1" hidden="1" x14ac:dyDescent="0.25"/>
    <row r="339" s="60" customFormat="1" hidden="1" x14ac:dyDescent="0.25"/>
    <row r="340" s="60" customFormat="1" hidden="1" x14ac:dyDescent="0.25"/>
    <row r="341" s="60" customFormat="1" hidden="1" x14ac:dyDescent="0.25"/>
    <row r="342" s="60" customFormat="1" hidden="1" x14ac:dyDescent="0.25"/>
    <row r="343" s="60" customFormat="1" hidden="1" x14ac:dyDescent="0.25"/>
    <row r="344" s="60" customFormat="1" hidden="1" x14ac:dyDescent="0.25"/>
    <row r="345" s="60" customFormat="1" hidden="1" x14ac:dyDescent="0.25"/>
    <row r="346" s="60" customFormat="1" hidden="1" x14ac:dyDescent="0.25"/>
    <row r="347" s="60" customFormat="1" hidden="1" x14ac:dyDescent="0.25"/>
    <row r="348" s="60" customFormat="1" hidden="1" x14ac:dyDescent="0.25"/>
    <row r="349" s="60" customFormat="1" hidden="1" x14ac:dyDescent="0.25"/>
    <row r="350" s="60" customFormat="1" hidden="1" x14ac:dyDescent="0.25"/>
    <row r="351" s="60" customFormat="1" hidden="1" x14ac:dyDescent="0.25"/>
    <row r="352" s="60" customFormat="1" hidden="1" x14ac:dyDescent="0.25"/>
    <row r="353" s="60" customFormat="1" hidden="1" x14ac:dyDescent="0.25"/>
    <row r="354" s="60" customFormat="1" hidden="1" x14ac:dyDescent="0.25"/>
    <row r="355" s="60" customFormat="1" hidden="1" x14ac:dyDescent="0.25"/>
    <row r="356" s="60" customFormat="1" hidden="1" x14ac:dyDescent="0.25"/>
    <row r="357" s="60" customFormat="1" hidden="1" x14ac:dyDescent="0.25"/>
    <row r="358" s="60" customFormat="1" hidden="1" x14ac:dyDescent="0.25"/>
    <row r="359" s="60" customFormat="1" hidden="1" x14ac:dyDescent="0.25"/>
    <row r="360" s="60" customFormat="1" hidden="1" x14ac:dyDescent="0.25"/>
    <row r="361" s="60" customFormat="1" hidden="1" x14ac:dyDescent="0.25"/>
    <row r="362" s="60" customFormat="1" hidden="1" x14ac:dyDescent="0.25"/>
    <row r="363" s="60" customFormat="1" hidden="1" x14ac:dyDescent="0.25"/>
    <row r="364" s="60" customFormat="1" hidden="1" x14ac:dyDescent="0.25"/>
    <row r="365" s="60" customFormat="1" hidden="1" x14ac:dyDescent="0.25"/>
    <row r="366" s="60" customFormat="1" hidden="1" x14ac:dyDescent="0.25"/>
    <row r="367" s="60" customFormat="1" hidden="1" x14ac:dyDescent="0.25"/>
    <row r="368" s="60" customFormat="1" hidden="1" x14ac:dyDescent="0.25"/>
    <row r="369" s="60" customFormat="1" hidden="1" x14ac:dyDescent="0.25"/>
    <row r="370" s="60" customFormat="1" hidden="1" x14ac:dyDescent="0.25"/>
    <row r="371" s="60" customFormat="1" hidden="1" x14ac:dyDescent="0.25"/>
    <row r="372" s="60" customFormat="1" hidden="1" x14ac:dyDescent="0.25"/>
    <row r="373" s="60" customFormat="1" hidden="1" x14ac:dyDescent="0.25"/>
    <row r="374" s="60" customFormat="1" hidden="1" x14ac:dyDescent="0.25"/>
    <row r="375" s="60" customFormat="1" hidden="1" x14ac:dyDescent="0.25"/>
    <row r="376" s="60" customFormat="1" hidden="1" x14ac:dyDescent="0.25"/>
    <row r="377" s="60" customFormat="1" hidden="1" x14ac:dyDescent="0.25"/>
    <row r="378" s="60" customFormat="1" hidden="1" x14ac:dyDescent="0.25"/>
    <row r="379" s="60" customFormat="1" hidden="1" x14ac:dyDescent="0.25"/>
    <row r="380" s="60" customFormat="1" hidden="1" x14ac:dyDescent="0.25"/>
    <row r="381" s="60" customFormat="1" hidden="1" x14ac:dyDescent="0.25"/>
    <row r="382" s="60" customFormat="1" hidden="1" x14ac:dyDescent="0.25"/>
    <row r="383" s="60" customFormat="1" hidden="1" x14ac:dyDescent="0.25"/>
    <row r="384" s="60" customFormat="1" hidden="1" x14ac:dyDescent="0.25"/>
    <row r="385" s="60" customFormat="1" hidden="1" x14ac:dyDescent="0.25"/>
    <row r="386" s="60" customFormat="1" hidden="1" x14ac:dyDescent="0.25"/>
    <row r="387" s="60" customFormat="1" hidden="1" x14ac:dyDescent="0.25"/>
    <row r="388" s="60" customFormat="1" hidden="1" x14ac:dyDescent="0.25"/>
    <row r="389" s="60" customFormat="1" hidden="1" x14ac:dyDescent="0.25"/>
    <row r="390" s="60" customFormat="1" hidden="1" x14ac:dyDescent="0.25"/>
    <row r="391" s="60" customFormat="1" hidden="1" x14ac:dyDescent="0.25"/>
    <row r="392" s="60" customFormat="1" hidden="1" x14ac:dyDescent="0.25"/>
    <row r="393" s="60" customFormat="1" hidden="1" x14ac:dyDescent="0.25"/>
    <row r="394" s="60" customFormat="1" hidden="1" x14ac:dyDescent="0.25"/>
    <row r="395" s="60" customFormat="1" hidden="1" x14ac:dyDescent="0.25"/>
    <row r="396" s="60" customFormat="1" hidden="1" x14ac:dyDescent="0.25"/>
    <row r="397" s="60" customFormat="1" hidden="1" x14ac:dyDescent="0.25"/>
    <row r="398" s="60" customFormat="1" hidden="1" x14ac:dyDescent="0.25"/>
    <row r="399" s="60" customFormat="1" hidden="1" x14ac:dyDescent="0.25"/>
    <row r="400" s="60" customFormat="1" hidden="1" x14ac:dyDescent="0.25"/>
    <row r="401" s="60" customFormat="1" hidden="1" x14ac:dyDescent="0.25"/>
    <row r="402" s="60" customFormat="1" hidden="1" x14ac:dyDescent="0.25"/>
    <row r="403" s="60" customFormat="1" hidden="1" x14ac:dyDescent="0.25"/>
    <row r="404" s="60" customFormat="1" hidden="1" x14ac:dyDescent="0.25"/>
    <row r="405" s="60" customFormat="1" hidden="1" x14ac:dyDescent="0.25"/>
    <row r="406" s="60" customFormat="1" hidden="1" x14ac:dyDescent="0.25"/>
    <row r="407" s="60" customFormat="1" hidden="1" x14ac:dyDescent="0.25"/>
    <row r="408" s="60" customFormat="1" hidden="1" x14ac:dyDescent="0.25"/>
    <row r="409" s="60" customFormat="1" hidden="1" x14ac:dyDescent="0.25"/>
    <row r="410" s="60" customFormat="1" hidden="1" x14ac:dyDescent="0.25"/>
    <row r="411" s="60" customFormat="1" hidden="1" x14ac:dyDescent="0.25"/>
    <row r="412" s="60" customFormat="1" hidden="1" x14ac:dyDescent="0.25"/>
    <row r="413" s="60" customFormat="1" hidden="1" x14ac:dyDescent="0.25"/>
    <row r="414" s="60" customFormat="1" hidden="1" x14ac:dyDescent="0.25"/>
    <row r="415" s="60" customFormat="1" hidden="1" x14ac:dyDescent="0.25"/>
    <row r="416" s="60" customFormat="1" hidden="1" x14ac:dyDescent="0.25"/>
    <row r="417" s="60" customFormat="1" hidden="1" x14ac:dyDescent="0.25"/>
    <row r="418" s="60" customFormat="1" hidden="1" x14ac:dyDescent="0.25"/>
    <row r="419" s="60" customFormat="1" hidden="1" x14ac:dyDescent="0.25"/>
    <row r="420" s="60" customFormat="1" hidden="1" x14ac:dyDescent="0.25"/>
    <row r="421" s="60" customFormat="1" hidden="1" x14ac:dyDescent="0.25"/>
    <row r="422" s="60" customFormat="1" hidden="1" x14ac:dyDescent="0.25"/>
    <row r="423" s="60" customFormat="1" hidden="1" x14ac:dyDescent="0.25"/>
    <row r="424" s="60" customFormat="1" hidden="1" x14ac:dyDescent="0.25"/>
    <row r="425" s="60" customFormat="1" hidden="1" x14ac:dyDescent="0.25"/>
    <row r="426" s="60" customFormat="1" hidden="1" x14ac:dyDescent="0.25"/>
    <row r="427" s="60" customFormat="1" hidden="1" x14ac:dyDescent="0.25"/>
    <row r="428" s="60" customFormat="1" hidden="1" x14ac:dyDescent="0.25"/>
    <row r="429" s="60" customFormat="1" hidden="1" x14ac:dyDescent="0.25"/>
    <row r="430" s="60" customFormat="1" hidden="1" x14ac:dyDescent="0.25"/>
    <row r="431" s="60" customFormat="1" hidden="1" x14ac:dyDescent="0.25"/>
    <row r="432" s="60" customFormat="1" hidden="1" x14ac:dyDescent="0.25"/>
    <row r="433" s="60" customFormat="1" hidden="1" x14ac:dyDescent="0.25"/>
    <row r="434" s="60" customFormat="1" hidden="1" x14ac:dyDescent="0.25"/>
    <row r="435" s="60" customFormat="1" hidden="1" x14ac:dyDescent="0.25"/>
    <row r="436" s="60" customFormat="1" hidden="1" x14ac:dyDescent="0.25"/>
    <row r="437" s="60" customFormat="1" hidden="1" x14ac:dyDescent="0.25"/>
    <row r="438" s="60" customFormat="1" hidden="1" x14ac:dyDescent="0.25"/>
    <row r="439" s="60" customFormat="1" hidden="1" x14ac:dyDescent="0.25"/>
    <row r="440" s="60" customFormat="1" hidden="1" x14ac:dyDescent="0.25"/>
    <row r="441" s="60" customFormat="1" hidden="1" x14ac:dyDescent="0.25"/>
    <row r="442" s="60" customFormat="1" hidden="1" x14ac:dyDescent="0.25"/>
    <row r="443" s="60" customFormat="1" hidden="1" x14ac:dyDescent="0.25"/>
    <row r="444" s="60" customFormat="1" hidden="1" x14ac:dyDescent="0.25"/>
    <row r="445" s="60" customFormat="1" hidden="1" x14ac:dyDescent="0.25"/>
    <row r="446" s="60" customFormat="1" hidden="1" x14ac:dyDescent="0.25"/>
    <row r="447" s="60" customFormat="1" hidden="1" x14ac:dyDescent="0.25"/>
    <row r="448" s="60" customFormat="1" hidden="1" x14ac:dyDescent="0.25"/>
    <row r="449" s="60" customFormat="1" hidden="1" x14ac:dyDescent="0.25"/>
    <row r="450" s="60" customFormat="1" hidden="1" x14ac:dyDescent="0.25"/>
    <row r="451" s="60" customFormat="1" hidden="1" x14ac:dyDescent="0.25"/>
    <row r="452" s="60" customFormat="1" hidden="1" x14ac:dyDescent="0.25"/>
    <row r="453" s="60" customFormat="1" hidden="1" x14ac:dyDescent="0.25"/>
    <row r="454" s="60" customFormat="1" hidden="1" x14ac:dyDescent="0.25"/>
    <row r="455" s="60" customFormat="1" hidden="1" x14ac:dyDescent="0.25"/>
    <row r="456" s="60" customFormat="1" hidden="1" x14ac:dyDescent="0.25"/>
    <row r="457" s="60" customFormat="1" hidden="1" x14ac:dyDescent="0.25"/>
    <row r="458" s="60" customFormat="1" hidden="1" x14ac:dyDescent="0.25"/>
    <row r="459" s="60" customFormat="1" hidden="1" x14ac:dyDescent="0.25"/>
    <row r="460" s="60" customFormat="1" hidden="1" x14ac:dyDescent="0.25"/>
    <row r="461" s="60" customFormat="1" hidden="1" x14ac:dyDescent="0.25"/>
    <row r="462" s="60" customFormat="1" hidden="1" x14ac:dyDescent="0.25"/>
    <row r="463" s="60" customFormat="1" hidden="1" x14ac:dyDescent="0.25"/>
    <row r="464" s="60" customFormat="1" hidden="1" x14ac:dyDescent="0.25"/>
    <row r="465" s="60" customFormat="1" hidden="1" x14ac:dyDescent="0.25"/>
    <row r="466" s="60" customFormat="1" hidden="1" x14ac:dyDescent="0.25"/>
    <row r="467" s="60" customFormat="1" hidden="1" x14ac:dyDescent="0.25"/>
    <row r="468" s="60" customFormat="1" hidden="1" x14ac:dyDescent="0.25"/>
    <row r="469" s="60" customFormat="1" hidden="1" x14ac:dyDescent="0.25"/>
    <row r="470" s="60" customFormat="1" hidden="1" x14ac:dyDescent="0.25"/>
    <row r="471" s="60" customFormat="1" hidden="1" x14ac:dyDescent="0.25"/>
    <row r="472" s="60" customFormat="1" hidden="1" x14ac:dyDescent="0.25"/>
    <row r="473" s="60" customFormat="1" hidden="1" x14ac:dyDescent="0.25"/>
    <row r="474" s="60" customFormat="1" hidden="1" x14ac:dyDescent="0.25"/>
    <row r="475" s="60" customFormat="1" hidden="1" x14ac:dyDescent="0.25"/>
    <row r="476" s="60" customFormat="1" hidden="1" x14ac:dyDescent="0.25"/>
    <row r="477" s="60" customFormat="1" hidden="1" x14ac:dyDescent="0.25"/>
    <row r="478" s="60" customFormat="1" hidden="1" x14ac:dyDescent="0.25"/>
    <row r="479" s="60" customFormat="1" hidden="1" x14ac:dyDescent="0.25"/>
    <row r="480" s="60" customFormat="1" hidden="1" x14ac:dyDescent="0.25"/>
    <row r="481" s="60" customFormat="1" hidden="1" x14ac:dyDescent="0.25"/>
    <row r="482" s="60" customFormat="1" hidden="1" x14ac:dyDescent="0.25"/>
    <row r="483" s="60" customFormat="1" hidden="1" x14ac:dyDescent="0.25"/>
    <row r="484" s="60" customFormat="1" hidden="1" x14ac:dyDescent="0.25"/>
    <row r="485" s="60" customFormat="1" hidden="1" x14ac:dyDescent="0.25"/>
    <row r="486" s="60" customFormat="1" hidden="1" x14ac:dyDescent="0.25"/>
    <row r="487" s="60" customFormat="1" hidden="1" x14ac:dyDescent="0.25"/>
    <row r="488" s="60" customFormat="1" hidden="1" x14ac:dyDescent="0.25"/>
    <row r="489" s="60" customFormat="1" hidden="1" x14ac:dyDescent="0.25"/>
    <row r="490" s="60" customFormat="1" hidden="1" x14ac:dyDescent="0.25"/>
    <row r="491" s="60" customFormat="1" hidden="1" x14ac:dyDescent="0.25"/>
    <row r="492" s="60" customFormat="1" hidden="1" x14ac:dyDescent="0.25"/>
    <row r="493" s="60" customFormat="1" hidden="1" x14ac:dyDescent="0.25"/>
    <row r="494" s="60" customFormat="1" hidden="1" x14ac:dyDescent="0.25"/>
    <row r="495" s="60" customFormat="1" hidden="1" x14ac:dyDescent="0.25"/>
    <row r="496" s="60" customFormat="1" hidden="1" x14ac:dyDescent="0.25"/>
    <row r="497" s="60" customFormat="1" hidden="1" x14ac:dyDescent="0.25"/>
    <row r="498" s="60" customFormat="1" hidden="1" x14ac:dyDescent="0.25"/>
    <row r="499" s="60" customFormat="1" hidden="1" x14ac:dyDescent="0.25"/>
    <row r="500" s="60" customFormat="1" hidden="1" x14ac:dyDescent="0.25"/>
    <row r="501" s="60" customFormat="1" hidden="1" x14ac:dyDescent="0.25"/>
    <row r="502" s="60" customFormat="1" hidden="1" x14ac:dyDescent="0.25"/>
    <row r="503" s="60" customFormat="1" hidden="1" x14ac:dyDescent="0.25"/>
    <row r="504" s="60" customFormat="1" hidden="1" x14ac:dyDescent="0.25"/>
    <row r="505" s="60" customFormat="1" hidden="1" x14ac:dyDescent="0.25"/>
    <row r="506" s="60" customFormat="1" hidden="1" x14ac:dyDescent="0.25"/>
    <row r="507" s="60" customFormat="1" hidden="1" x14ac:dyDescent="0.25"/>
    <row r="508" s="60" customFormat="1" hidden="1" x14ac:dyDescent="0.25"/>
    <row r="509" s="60" customFormat="1" hidden="1" x14ac:dyDescent="0.25"/>
    <row r="510" s="60" customFormat="1" hidden="1" x14ac:dyDescent="0.25"/>
    <row r="511" s="60" customFormat="1" hidden="1" x14ac:dyDescent="0.25"/>
    <row r="512" s="60" customFormat="1" hidden="1" x14ac:dyDescent="0.25"/>
    <row r="513" s="60" customFormat="1" hidden="1" x14ac:dyDescent="0.25"/>
    <row r="514" s="60" customFormat="1" hidden="1" x14ac:dyDescent="0.25"/>
    <row r="515" s="60" customFormat="1" hidden="1" x14ac:dyDescent="0.25"/>
    <row r="516" s="60" customFormat="1" hidden="1" x14ac:dyDescent="0.25"/>
    <row r="517" s="60" customFormat="1" hidden="1" x14ac:dyDescent="0.25"/>
    <row r="518" s="60" customFormat="1" hidden="1" x14ac:dyDescent="0.25"/>
    <row r="519" s="60" customFormat="1" hidden="1" x14ac:dyDescent="0.25"/>
    <row r="520" s="60" customFormat="1" hidden="1" x14ac:dyDescent="0.25"/>
    <row r="521" s="60" customFormat="1" hidden="1" x14ac:dyDescent="0.25"/>
    <row r="522" s="60" customFormat="1" hidden="1" x14ac:dyDescent="0.25"/>
    <row r="523" s="60" customFormat="1" hidden="1" x14ac:dyDescent="0.25"/>
    <row r="524" s="60" customFormat="1" hidden="1" x14ac:dyDescent="0.25"/>
    <row r="525" s="60" customFormat="1" hidden="1" x14ac:dyDescent="0.25"/>
    <row r="526" s="60" customFormat="1" hidden="1" x14ac:dyDescent="0.25"/>
    <row r="527" s="60" customFormat="1" hidden="1" x14ac:dyDescent="0.25"/>
    <row r="528" s="60" customFormat="1" hidden="1" x14ac:dyDescent="0.25"/>
    <row r="529" s="60" customFormat="1" hidden="1" x14ac:dyDescent="0.25"/>
    <row r="530" s="60" customFormat="1" hidden="1" x14ac:dyDescent="0.25"/>
    <row r="531" s="60" customFormat="1" hidden="1" x14ac:dyDescent="0.25"/>
    <row r="532" s="60" customFormat="1" hidden="1" x14ac:dyDescent="0.25"/>
    <row r="533" s="60" customFormat="1" hidden="1" x14ac:dyDescent="0.25"/>
    <row r="534" s="60" customFormat="1" hidden="1" x14ac:dyDescent="0.25"/>
    <row r="535" s="60" customFormat="1" hidden="1" x14ac:dyDescent="0.25"/>
    <row r="536" s="60" customFormat="1" hidden="1" x14ac:dyDescent="0.25"/>
    <row r="537" s="60" customFormat="1" hidden="1" x14ac:dyDescent="0.25"/>
    <row r="538" s="60" customFormat="1" hidden="1" x14ac:dyDescent="0.25"/>
    <row r="539" s="60" customFormat="1" hidden="1" x14ac:dyDescent="0.25"/>
    <row r="540" s="60" customFormat="1" hidden="1" x14ac:dyDescent="0.25"/>
    <row r="541" s="60" customFormat="1" hidden="1" x14ac:dyDescent="0.25"/>
    <row r="542" s="60" customFormat="1" hidden="1" x14ac:dyDescent="0.25"/>
    <row r="543" s="60" customFormat="1" hidden="1" x14ac:dyDescent="0.25"/>
    <row r="544" s="60" customFormat="1" hidden="1" x14ac:dyDescent="0.25"/>
    <row r="545" s="60" customFormat="1" hidden="1" x14ac:dyDescent="0.25"/>
    <row r="546" s="60" customFormat="1" hidden="1" x14ac:dyDescent="0.25"/>
    <row r="547" s="60" customFormat="1" hidden="1" x14ac:dyDescent="0.25"/>
    <row r="548" s="60" customFormat="1" hidden="1" x14ac:dyDescent="0.25"/>
    <row r="549" s="60" customFormat="1" hidden="1" x14ac:dyDescent="0.25"/>
    <row r="550" s="60" customFormat="1" hidden="1" x14ac:dyDescent="0.25"/>
    <row r="551" s="60" customFormat="1" hidden="1" x14ac:dyDescent="0.25"/>
    <row r="552" s="60" customFormat="1" hidden="1" x14ac:dyDescent="0.25"/>
    <row r="553" s="60" customFormat="1" hidden="1" x14ac:dyDescent="0.25"/>
    <row r="554" s="60" customFormat="1" hidden="1" x14ac:dyDescent="0.25"/>
    <row r="555" s="60" customFormat="1" hidden="1" x14ac:dyDescent="0.25"/>
    <row r="556" s="60" customFormat="1" hidden="1" x14ac:dyDescent="0.25"/>
    <row r="557" s="60" customFormat="1" hidden="1" x14ac:dyDescent="0.25"/>
    <row r="558" s="60" customFormat="1" hidden="1" x14ac:dyDescent="0.25"/>
    <row r="559" s="60" customFormat="1" hidden="1" x14ac:dyDescent="0.25"/>
    <row r="560" s="60" customFormat="1" hidden="1" x14ac:dyDescent="0.25"/>
    <row r="561" s="60" customFormat="1" hidden="1" x14ac:dyDescent="0.25"/>
    <row r="562" s="60" customFormat="1" hidden="1" x14ac:dyDescent="0.25"/>
    <row r="563" s="60" customFormat="1" hidden="1" x14ac:dyDescent="0.25"/>
    <row r="564" s="60" customFormat="1" hidden="1" x14ac:dyDescent="0.25"/>
    <row r="565" s="60" customFormat="1" hidden="1" x14ac:dyDescent="0.25"/>
    <row r="566" s="60" customFormat="1" hidden="1" x14ac:dyDescent="0.25"/>
    <row r="567" s="60" customFormat="1" hidden="1" x14ac:dyDescent="0.25"/>
    <row r="568" s="60" customFormat="1" hidden="1" x14ac:dyDescent="0.25"/>
    <row r="569" s="60" customFormat="1" hidden="1" x14ac:dyDescent="0.25"/>
    <row r="570" s="60" customFormat="1" hidden="1" x14ac:dyDescent="0.25"/>
    <row r="571" s="60" customFormat="1" hidden="1" x14ac:dyDescent="0.25"/>
    <row r="572" s="60" customFormat="1" hidden="1" x14ac:dyDescent="0.25"/>
    <row r="573" s="60" customFormat="1" hidden="1" x14ac:dyDescent="0.25"/>
    <row r="574" s="60" customFormat="1" hidden="1" x14ac:dyDescent="0.25"/>
    <row r="575" s="60" customFormat="1" hidden="1" x14ac:dyDescent="0.25"/>
    <row r="576" s="60" customFormat="1" hidden="1" x14ac:dyDescent="0.25"/>
    <row r="577" s="60" customFormat="1" hidden="1" x14ac:dyDescent="0.25"/>
    <row r="578" s="60" customFormat="1" hidden="1" x14ac:dyDescent="0.25"/>
    <row r="579" s="60" customFormat="1" hidden="1" x14ac:dyDescent="0.25"/>
    <row r="580" s="60" customFormat="1" hidden="1" x14ac:dyDescent="0.25"/>
    <row r="581" s="60" customFormat="1" hidden="1" x14ac:dyDescent="0.25"/>
    <row r="582" s="60" customFormat="1" hidden="1" x14ac:dyDescent="0.25"/>
    <row r="583" s="60" customFormat="1" hidden="1" x14ac:dyDescent="0.25"/>
    <row r="584" s="60" customFormat="1" hidden="1" x14ac:dyDescent="0.25"/>
    <row r="585" s="60" customFormat="1" hidden="1" x14ac:dyDescent="0.25"/>
    <row r="586" s="60" customFormat="1" hidden="1" x14ac:dyDescent="0.25"/>
    <row r="587" s="60" customFormat="1" hidden="1" x14ac:dyDescent="0.25"/>
    <row r="588" s="60" customFormat="1" hidden="1" x14ac:dyDescent="0.25"/>
    <row r="589" s="60" customFormat="1" hidden="1" x14ac:dyDescent="0.25"/>
    <row r="590" s="60" customFormat="1" hidden="1" x14ac:dyDescent="0.25"/>
    <row r="591" s="60" customFormat="1" hidden="1" x14ac:dyDescent="0.25"/>
    <row r="592" s="60" customFormat="1" hidden="1" x14ac:dyDescent="0.25"/>
    <row r="593" s="60" customFormat="1" hidden="1" x14ac:dyDescent="0.25"/>
    <row r="594" s="60" customFormat="1" hidden="1" x14ac:dyDescent="0.25"/>
    <row r="595" s="60" customFormat="1" hidden="1" x14ac:dyDescent="0.25"/>
    <row r="596" s="60" customFormat="1" hidden="1" x14ac:dyDescent="0.25"/>
    <row r="597" s="60" customFormat="1" hidden="1" x14ac:dyDescent="0.25"/>
    <row r="598" s="60" customFormat="1" hidden="1" x14ac:dyDescent="0.25"/>
    <row r="599" s="60" customFormat="1" hidden="1" x14ac:dyDescent="0.25"/>
    <row r="600" s="60" customFormat="1" hidden="1" x14ac:dyDescent="0.25"/>
    <row r="601" s="60" customFormat="1" hidden="1" x14ac:dyDescent="0.25"/>
    <row r="602" s="60" customFormat="1" hidden="1" x14ac:dyDescent="0.25"/>
    <row r="603" s="60" customFormat="1" hidden="1" x14ac:dyDescent="0.25"/>
    <row r="604" s="60" customFormat="1" hidden="1" x14ac:dyDescent="0.25"/>
    <row r="605" s="60" customFormat="1" hidden="1" x14ac:dyDescent="0.25"/>
    <row r="606" s="60" customFormat="1" hidden="1" x14ac:dyDescent="0.25"/>
    <row r="607" s="60" customFormat="1" hidden="1" x14ac:dyDescent="0.25"/>
    <row r="608" s="60" customFormat="1" hidden="1" x14ac:dyDescent="0.25"/>
    <row r="609" s="60" customFormat="1" hidden="1" x14ac:dyDescent="0.25"/>
    <row r="610" s="60" customFormat="1" hidden="1" x14ac:dyDescent="0.25"/>
    <row r="611" s="60" customFormat="1" hidden="1" x14ac:dyDescent="0.25"/>
    <row r="612" s="60" customFormat="1" hidden="1" x14ac:dyDescent="0.25"/>
    <row r="613" s="60" customFormat="1" hidden="1" x14ac:dyDescent="0.25"/>
    <row r="614" s="60" customFormat="1" hidden="1" x14ac:dyDescent="0.25"/>
    <row r="615" s="60" customFormat="1" hidden="1" x14ac:dyDescent="0.25"/>
    <row r="616" s="60" customFormat="1" hidden="1" x14ac:dyDescent="0.25"/>
    <row r="617" s="60" customFormat="1" hidden="1" x14ac:dyDescent="0.25"/>
    <row r="618" s="60" customFormat="1" hidden="1" x14ac:dyDescent="0.25"/>
    <row r="619" s="60" customFormat="1" hidden="1" x14ac:dyDescent="0.25"/>
    <row r="620" s="60" customFormat="1" hidden="1" x14ac:dyDescent="0.25"/>
    <row r="621" s="60" customFormat="1" hidden="1" x14ac:dyDescent="0.25"/>
    <row r="622" s="60" customFormat="1" hidden="1" x14ac:dyDescent="0.25"/>
    <row r="623" s="60" customFormat="1" hidden="1" x14ac:dyDescent="0.25"/>
    <row r="624" s="60" customFormat="1" hidden="1" x14ac:dyDescent="0.25"/>
    <row r="625" s="60" customFormat="1" hidden="1" x14ac:dyDescent="0.25"/>
    <row r="626" s="60" customFormat="1" hidden="1" x14ac:dyDescent="0.25"/>
    <row r="627" s="60" customFormat="1" hidden="1" x14ac:dyDescent="0.25"/>
    <row r="628" s="60" customFormat="1" hidden="1" x14ac:dyDescent="0.25"/>
    <row r="629" s="60" customFormat="1" hidden="1" x14ac:dyDescent="0.25"/>
    <row r="630" s="60" customFormat="1" hidden="1" x14ac:dyDescent="0.25"/>
    <row r="631" s="60" customFormat="1" hidden="1" x14ac:dyDescent="0.25"/>
    <row r="632" s="60" customFormat="1" hidden="1" x14ac:dyDescent="0.25"/>
    <row r="633" s="60" customFormat="1" hidden="1" x14ac:dyDescent="0.25"/>
    <row r="634" s="60" customFormat="1" hidden="1" x14ac:dyDescent="0.25"/>
    <row r="635" s="60" customFormat="1" hidden="1" x14ac:dyDescent="0.25"/>
    <row r="636" s="60" customFormat="1" hidden="1" x14ac:dyDescent="0.25"/>
    <row r="637" s="60" customFormat="1" hidden="1" x14ac:dyDescent="0.25"/>
    <row r="638" s="60" customFormat="1" hidden="1" x14ac:dyDescent="0.25"/>
    <row r="639" s="60" customFormat="1" hidden="1" x14ac:dyDescent="0.25"/>
    <row r="640" s="60" customFormat="1" hidden="1" x14ac:dyDescent="0.25"/>
    <row r="641" s="60" customFormat="1" hidden="1" x14ac:dyDescent="0.25"/>
    <row r="642" s="60" customFormat="1" hidden="1" x14ac:dyDescent="0.25"/>
    <row r="643" s="60" customFormat="1" hidden="1" x14ac:dyDescent="0.25"/>
    <row r="644" s="60" customFormat="1" hidden="1" x14ac:dyDescent="0.25"/>
    <row r="645" s="60" customFormat="1" hidden="1" x14ac:dyDescent="0.25"/>
    <row r="646" s="60" customFormat="1" hidden="1" x14ac:dyDescent="0.25"/>
    <row r="647" s="60" customFormat="1" hidden="1" x14ac:dyDescent="0.25"/>
    <row r="648" s="60" customFormat="1" hidden="1" x14ac:dyDescent="0.25"/>
    <row r="649" s="60" customFormat="1" hidden="1" x14ac:dyDescent="0.25"/>
    <row r="650" s="60" customFormat="1" hidden="1" x14ac:dyDescent="0.25"/>
    <row r="651" s="60" customFormat="1" hidden="1" x14ac:dyDescent="0.25"/>
    <row r="652" s="60" customFormat="1" hidden="1" x14ac:dyDescent="0.25"/>
    <row r="653" s="60" customFormat="1" hidden="1" x14ac:dyDescent="0.25"/>
    <row r="654" s="60" customFormat="1" hidden="1" x14ac:dyDescent="0.25"/>
    <row r="655" s="60" customFormat="1" hidden="1" x14ac:dyDescent="0.25"/>
    <row r="656" s="60" customFormat="1" hidden="1" x14ac:dyDescent="0.25"/>
    <row r="657" s="60" customFormat="1" hidden="1" x14ac:dyDescent="0.25"/>
    <row r="658" s="60" customFormat="1" hidden="1" x14ac:dyDescent="0.25"/>
    <row r="659" s="60" customFormat="1" hidden="1" x14ac:dyDescent="0.25"/>
    <row r="660" s="60" customFormat="1" hidden="1" x14ac:dyDescent="0.25"/>
    <row r="661" s="60" customFormat="1" hidden="1" x14ac:dyDescent="0.25"/>
    <row r="662" s="60" customFormat="1" hidden="1" x14ac:dyDescent="0.25"/>
    <row r="663" s="60" customFormat="1" hidden="1" x14ac:dyDescent="0.25"/>
    <row r="664" s="60" customFormat="1" hidden="1" x14ac:dyDescent="0.25"/>
    <row r="665" s="60" customFormat="1" hidden="1" x14ac:dyDescent="0.25"/>
    <row r="666" s="60" customFormat="1" hidden="1" x14ac:dyDescent="0.25"/>
    <row r="667" s="60" customFormat="1" hidden="1" x14ac:dyDescent="0.25"/>
    <row r="668" s="60" customFormat="1" hidden="1" x14ac:dyDescent="0.25"/>
    <row r="669" s="60" customFormat="1" hidden="1" x14ac:dyDescent="0.25"/>
    <row r="670" s="60" customFormat="1" hidden="1" x14ac:dyDescent="0.25"/>
    <row r="671" s="60" customFormat="1" hidden="1" x14ac:dyDescent="0.25"/>
    <row r="672" s="60" customFormat="1" hidden="1" x14ac:dyDescent="0.25"/>
    <row r="673" s="60" customFormat="1" hidden="1" x14ac:dyDescent="0.25"/>
    <row r="674" s="60" customFormat="1" hidden="1" x14ac:dyDescent="0.25"/>
    <row r="675" s="60" customFormat="1" hidden="1" x14ac:dyDescent="0.25"/>
    <row r="676" s="60" customFormat="1" hidden="1" x14ac:dyDescent="0.25"/>
    <row r="677" s="60" customFormat="1" hidden="1" x14ac:dyDescent="0.25"/>
    <row r="678" s="60" customFormat="1" hidden="1" x14ac:dyDescent="0.25"/>
    <row r="679" s="60" customFormat="1" hidden="1" x14ac:dyDescent="0.25"/>
    <row r="680" s="60" customFormat="1" hidden="1" x14ac:dyDescent="0.25"/>
    <row r="681" s="60" customFormat="1" hidden="1" x14ac:dyDescent="0.25"/>
    <row r="682" s="60" customFormat="1" hidden="1" x14ac:dyDescent="0.25"/>
    <row r="683" s="60" customFormat="1" hidden="1" x14ac:dyDescent="0.25"/>
    <row r="684" s="60" customFormat="1" hidden="1" x14ac:dyDescent="0.25"/>
    <row r="685" s="60" customFormat="1" hidden="1" x14ac:dyDescent="0.25"/>
    <row r="686" s="60" customFormat="1" hidden="1" x14ac:dyDescent="0.25"/>
    <row r="687" s="60" customFormat="1" hidden="1" x14ac:dyDescent="0.25"/>
    <row r="688" s="60" customFormat="1" hidden="1" x14ac:dyDescent="0.25"/>
    <row r="689" s="60" customFormat="1" hidden="1" x14ac:dyDescent="0.25"/>
    <row r="690" s="60" customFormat="1" hidden="1" x14ac:dyDescent="0.25"/>
    <row r="691" s="60" customFormat="1" hidden="1" x14ac:dyDescent="0.25"/>
    <row r="692" s="60" customFormat="1" hidden="1" x14ac:dyDescent="0.25"/>
    <row r="693" s="60" customFormat="1" hidden="1" x14ac:dyDescent="0.25"/>
    <row r="694" s="60" customFormat="1" hidden="1" x14ac:dyDescent="0.25"/>
    <row r="695" s="60" customFormat="1" hidden="1" x14ac:dyDescent="0.25"/>
    <row r="696" s="60" customFormat="1" hidden="1" x14ac:dyDescent="0.25"/>
    <row r="697" s="60" customFormat="1" hidden="1" x14ac:dyDescent="0.25"/>
    <row r="698" s="60" customFormat="1" hidden="1" x14ac:dyDescent="0.25"/>
    <row r="699" s="60" customFormat="1" hidden="1" x14ac:dyDescent="0.25"/>
    <row r="700" s="60" customFormat="1" hidden="1" x14ac:dyDescent="0.25"/>
    <row r="701" s="60" customFormat="1" hidden="1" x14ac:dyDescent="0.25"/>
    <row r="702" s="60" customFormat="1" hidden="1" x14ac:dyDescent="0.25"/>
    <row r="703" s="60" customFormat="1" hidden="1" x14ac:dyDescent="0.25"/>
    <row r="704" s="60" customFormat="1" hidden="1" x14ac:dyDescent="0.25"/>
    <row r="705" s="60" customFormat="1" hidden="1" x14ac:dyDescent="0.25"/>
    <row r="706" s="60" customFormat="1" hidden="1" x14ac:dyDescent="0.25"/>
    <row r="707" s="60" customFormat="1" hidden="1" x14ac:dyDescent="0.25"/>
    <row r="708" s="60" customFormat="1" hidden="1" x14ac:dyDescent="0.25"/>
    <row r="709" s="60" customFormat="1" hidden="1" x14ac:dyDescent="0.25"/>
    <row r="710" s="60" customFormat="1" hidden="1" x14ac:dyDescent="0.25"/>
    <row r="711" s="60" customFormat="1" hidden="1" x14ac:dyDescent="0.25"/>
    <row r="712" s="60" customFormat="1" hidden="1" x14ac:dyDescent="0.25"/>
    <row r="713" s="60" customFormat="1" hidden="1" x14ac:dyDescent="0.25"/>
    <row r="714" s="60" customFormat="1" hidden="1" x14ac:dyDescent="0.25"/>
    <row r="715" s="60" customFormat="1" hidden="1" x14ac:dyDescent="0.25"/>
    <row r="716" s="60" customFormat="1" hidden="1" x14ac:dyDescent="0.25"/>
    <row r="717" s="60" customFormat="1" hidden="1" x14ac:dyDescent="0.25"/>
    <row r="718" s="60" customFormat="1" hidden="1" x14ac:dyDescent="0.25"/>
    <row r="719" s="60" customFormat="1" hidden="1" x14ac:dyDescent="0.25"/>
    <row r="720" s="60" customFormat="1" hidden="1" x14ac:dyDescent="0.25"/>
    <row r="721" s="60" customFormat="1" hidden="1" x14ac:dyDescent="0.25"/>
    <row r="722" s="60" customFormat="1" hidden="1" x14ac:dyDescent="0.25"/>
    <row r="723" s="60" customFormat="1" hidden="1" x14ac:dyDescent="0.25"/>
    <row r="724" s="60" customFormat="1" hidden="1" x14ac:dyDescent="0.25"/>
    <row r="725" s="60" customFormat="1" hidden="1" x14ac:dyDescent="0.25"/>
    <row r="726" s="60" customFormat="1" hidden="1" x14ac:dyDescent="0.25"/>
    <row r="727" s="60" customFormat="1" hidden="1" x14ac:dyDescent="0.25"/>
    <row r="728" s="60" customFormat="1" hidden="1" x14ac:dyDescent="0.25"/>
    <row r="729" s="60" customFormat="1" hidden="1" x14ac:dyDescent="0.25"/>
    <row r="730" s="60" customFormat="1" hidden="1" x14ac:dyDescent="0.25"/>
    <row r="731" s="60" customFormat="1" hidden="1" x14ac:dyDescent="0.25"/>
    <row r="732" s="60" customFormat="1" hidden="1" x14ac:dyDescent="0.25"/>
    <row r="733" s="60" customFormat="1" hidden="1" x14ac:dyDescent="0.25"/>
    <row r="734" s="60" customFormat="1" hidden="1" x14ac:dyDescent="0.25"/>
    <row r="735" s="60" customFormat="1" hidden="1" x14ac:dyDescent="0.25"/>
    <row r="736" s="60" customFormat="1" hidden="1" x14ac:dyDescent="0.25"/>
    <row r="737" s="60" customFormat="1" hidden="1" x14ac:dyDescent="0.25"/>
    <row r="738" s="60" customFormat="1" hidden="1" x14ac:dyDescent="0.25"/>
    <row r="739" s="60" customFormat="1" hidden="1" x14ac:dyDescent="0.25"/>
    <row r="740" s="60" customFormat="1" hidden="1" x14ac:dyDescent="0.25"/>
    <row r="741" s="60" customFormat="1" hidden="1" x14ac:dyDescent="0.25"/>
    <row r="742" s="60" customFormat="1" hidden="1" x14ac:dyDescent="0.25"/>
    <row r="743" s="60" customFormat="1" hidden="1" x14ac:dyDescent="0.25"/>
    <row r="744" s="60" customFormat="1" hidden="1" x14ac:dyDescent="0.25"/>
    <row r="745" s="60" customFormat="1" hidden="1" x14ac:dyDescent="0.25"/>
    <row r="746" s="60" customFormat="1" hidden="1" x14ac:dyDescent="0.25"/>
    <row r="747" s="60" customFormat="1" hidden="1" x14ac:dyDescent="0.25"/>
    <row r="748" s="60" customFormat="1" hidden="1" x14ac:dyDescent="0.25"/>
    <row r="749" s="60" customFormat="1" hidden="1" x14ac:dyDescent="0.25"/>
    <row r="750" s="60" customFormat="1" hidden="1" x14ac:dyDescent="0.25"/>
    <row r="751" s="60" customFormat="1" hidden="1" x14ac:dyDescent="0.25"/>
    <row r="752" s="60" customFormat="1" hidden="1" x14ac:dyDescent="0.25"/>
    <row r="753" s="60" customFormat="1" hidden="1" x14ac:dyDescent="0.25"/>
    <row r="754" s="60" customFormat="1" hidden="1" x14ac:dyDescent="0.25"/>
    <row r="755" s="60" customFormat="1" hidden="1" x14ac:dyDescent="0.25"/>
    <row r="756" s="60" customFormat="1" hidden="1" x14ac:dyDescent="0.25"/>
    <row r="757" s="60" customFormat="1" hidden="1" x14ac:dyDescent="0.25"/>
    <row r="758" s="60" customFormat="1" hidden="1" x14ac:dyDescent="0.25"/>
    <row r="759" s="60" customFormat="1" hidden="1" x14ac:dyDescent="0.25"/>
    <row r="760" s="60" customFormat="1" hidden="1" x14ac:dyDescent="0.25"/>
    <row r="761" s="60" customFormat="1" hidden="1" x14ac:dyDescent="0.25"/>
    <row r="762" s="60" customFormat="1" hidden="1" x14ac:dyDescent="0.25"/>
    <row r="763" s="60" customFormat="1" hidden="1" x14ac:dyDescent="0.25"/>
    <row r="764" s="60" customFormat="1" hidden="1" x14ac:dyDescent="0.25"/>
    <row r="765" s="60" customFormat="1" hidden="1" x14ac:dyDescent="0.25"/>
    <row r="766" s="60" customFormat="1" hidden="1" x14ac:dyDescent="0.25"/>
    <row r="767" s="60" customFormat="1" hidden="1" x14ac:dyDescent="0.25"/>
    <row r="768" s="60" customFormat="1" hidden="1" x14ac:dyDescent="0.25"/>
    <row r="769" s="60" customFormat="1" hidden="1" x14ac:dyDescent="0.25"/>
    <row r="770" s="60" customFormat="1" hidden="1" x14ac:dyDescent="0.25"/>
    <row r="771" s="60" customFormat="1" hidden="1" x14ac:dyDescent="0.25"/>
    <row r="772" s="60" customFormat="1" hidden="1" x14ac:dyDescent="0.25"/>
    <row r="773" s="60" customFormat="1" hidden="1" x14ac:dyDescent="0.25"/>
    <row r="774" s="60" customFormat="1" hidden="1" x14ac:dyDescent="0.25"/>
    <row r="775" s="60" customFormat="1" hidden="1" x14ac:dyDescent="0.25"/>
    <row r="776" s="60" customFormat="1" hidden="1" x14ac:dyDescent="0.25"/>
    <row r="777" s="60" customFormat="1" hidden="1" x14ac:dyDescent="0.25"/>
    <row r="778" s="60" customFormat="1" hidden="1" x14ac:dyDescent="0.25"/>
    <row r="779" s="60" customFormat="1" hidden="1" x14ac:dyDescent="0.25"/>
    <row r="780" s="60" customFormat="1" hidden="1" x14ac:dyDescent="0.25"/>
    <row r="781" s="60" customFormat="1" hidden="1" x14ac:dyDescent="0.25"/>
    <row r="782" s="60" customFormat="1" hidden="1" x14ac:dyDescent="0.25"/>
    <row r="783" s="60" customFormat="1" hidden="1" x14ac:dyDescent="0.25"/>
    <row r="784" s="60" customFormat="1" hidden="1" x14ac:dyDescent="0.25"/>
    <row r="785" s="60" customFormat="1" hidden="1" x14ac:dyDescent="0.25"/>
    <row r="786" s="60" customFormat="1" hidden="1" x14ac:dyDescent="0.25"/>
    <row r="787" s="60" customFormat="1" hidden="1" x14ac:dyDescent="0.25"/>
    <row r="788" s="60" customFormat="1" hidden="1" x14ac:dyDescent="0.25"/>
    <row r="789" s="60" customFormat="1" hidden="1" x14ac:dyDescent="0.25"/>
    <row r="790" s="60" customFormat="1" hidden="1" x14ac:dyDescent="0.25"/>
    <row r="791" s="60" customFormat="1" hidden="1" x14ac:dyDescent="0.25"/>
    <row r="792" s="60" customFormat="1" hidden="1" x14ac:dyDescent="0.25"/>
    <row r="793" s="60" customFormat="1" hidden="1" x14ac:dyDescent="0.25"/>
    <row r="794" s="60" customFormat="1" hidden="1" x14ac:dyDescent="0.25"/>
    <row r="795" s="60" customFormat="1" hidden="1" x14ac:dyDescent="0.25"/>
    <row r="796" s="60" customFormat="1" hidden="1" x14ac:dyDescent="0.25"/>
    <row r="797" s="60" customFormat="1" hidden="1" x14ac:dyDescent="0.25"/>
    <row r="798" s="60" customFormat="1" hidden="1" x14ac:dyDescent="0.25"/>
    <row r="799" s="60" customFormat="1" hidden="1" x14ac:dyDescent="0.25"/>
    <row r="800" s="60" customFormat="1" hidden="1" x14ac:dyDescent="0.25"/>
    <row r="801" s="60" customFormat="1" hidden="1" x14ac:dyDescent="0.25"/>
    <row r="802" s="60" customFormat="1" hidden="1" x14ac:dyDescent="0.25"/>
    <row r="803" s="60" customFormat="1" hidden="1" x14ac:dyDescent="0.25"/>
    <row r="804" s="60" customFormat="1" hidden="1" x14ac:dyDescent="0.25"/>
    <row r="805" s="60" customFormat="1" hidden="1" x14ac:dyDescent="0.25"/>
    <row r="806" s="60" customFormat="1" hidden="1" x14ac:dyDescent="0.25"/>
    <row r="807" s="60" customFormat="1" hidden="1" x14ac:dyDescent="0.25"/>
    <row r="808" s="60" customFormat="1" hidden="1" x14ac:dyDescent="0.25"/>
    <row r="809" s="60" customFormat="1" hidden="1" x14ac:dyDescent="0.25"/>
    <row r="810" s="60" customFormat="1" hidden="1" x14ac:dyDescent="0.25"/>
    <row r="811" s="60" customFormat="1" hidden="1" x14ac:dyDescent="0.25"/>
    <row r="812" s="60" customFormat="1" hidden="1" x14ac:dyDescent="0.25"/>
    <row r="813" s="60" customFormat="1" hidden="1" x14ac:dyDescent="0.25"/>
    <row r="814" s="60" customFormat="1" hidden="1" x14ac:dyDescent="0.25"/>
    <row r="815" s="60" customFormat="1" hidden="1" x14ac:dyDescent="0.25"/>
    <row r="816" s="60" customFormat="1" hidden="1" x14ac:dyDescent="0.25"/>
    <row r="817" s="60" customFormat="1" hidden="1" x14ac:dyDescent="0.25"/>
    <row r="818" s="60" customFormat="1" hidden="1" x14ac:dyDescent="0.25"/>
    <row r="819" s="60" customFormat="1" hidden="1" x14ac:dyDescent="0.25"/>
    <row r="820" s="60" customFormat="1" hidden="1" x14ac:dyDescent="0.25"/>
    <row r="821" s="60" customFormat="1" hidden="1" x14ac:dyDescent="0.25"/>
    <row r="822" s="60" customFormat="1" hidden="1" x14ac:dyDescent="0.25"/>
    <row r="823" s="60" customFormat="1" hidden="1" x14ac:dyDescent="0.25"/>
    <row r="824" s="60" customFormat="1" hidden="1" x14ac:dyDescent="0.25"/>
    <row r="825" s="60" customFormat="1" hidden="1" x14ac:dyDescent="0.25"/>
    <row r="826" s="60" customFormat="1" hidden="1" x14ac:dyDescent="0.25"/>
    <row r="827" s="60" customFormat="1" hidden="1" x14ac:dyDescent="0.25"/>
    <row r="828" s="60" customFormat="1" hidden="1" x14ac:dyDescent="0.25"/>
    <row r="829" s="60" customFormat="1" hidden="1" x14ac:dyDescent="0.25"/>
    <row r="830" s="60" customFormat="1" hidden="1" x14ac:dyDescent="0.25"/>
    <row r="831" s="60" customFormat="1" hidden="1" x14ac:dyDescent="0.25"/>
    <row r="832" s="60" customFormat="1" hidden="1" x14ac:dyDescent="0.25"/>
    <row r="833" s="60" customFormat="1" hidden="1" x14ac:dyDescent="0.25"/>
    <row r="834" s="60" customFormat="1" hidden="1" x14ac:dyDescent="0.25"/>
    <row r="835" s="60" customFormat="1" hidden="1" x14ac:dyDescent="0.25"/>
    <row r="836" s="60" customFormat="1" hidden="1" x14ac:dyDescent="0.25"/>
    <row r="837" s="60" customFormat="1" hidden="1" x14ac:dyDescent="0.25"/>
    <row r="838" s="60" customFormat="1" hidden="1" x14ac:dyDescent="0.25"/>
    <row r="839" s="60" customFormat="1" hidden="1" x14ac:dyDescent="0.25"/>
    <row r="840" s="60" customFormat="1" hidden="1" x14ac:dyDescent="0.25"/>
    <row r="841" s="60" customFormat="1" hidden="1" x14ac:dyDescent="0.25"/>
    <row r="842" s="60" customFormat="1" hidden="1" x14ac:dyDescent="0.25"/>
    <row r="843" s="60" customFormat="1" hidden="1" x14ac:dyDescent="0.25"/>
    <row r="844" s="60" customFormat="1" hidden="1" x14ac:dyDescent="0.25"/>
    <row r="845" s="60" customFormat="1" hidden="1" x14ac:dyDescent="0.25"/>
    <row r="846" s="60" customFormat="1" hidden="1" x14ac:dyDescent="0.25"/>
    <row r="847" s="60" customFormat="1" hidden="1" x14ac:dyDescent="0.25"/>
    <row r="848" s="60" customFormat="1" hidden="1" x14ac:dyDescent="0.25"/>
    <row r="849" s="60" customFormat="1" hidden="1" x14ac:dyDescent="0.25"/>
    <row r="850" s="60" customFormat="1" hidden="1" x14ac:dyDescent="0.25"/>
    <row r="851" s="60" customFormat="1" hidden="1" x14ac:dyDescent="0.25"/>
    <row r="852" s="60" customFormat="1" hidden="1" x14ac:dyDescent="0.25"/>
    <row r="853" s="60" customFormat="1" hidden="1" x14ac:dyDescent="0.25"/>
    <row r="854" s="60" customFormat="1" hidden="1" x14ac:dyDescent="0.25"/>
    <row r="855" s="60" customFormat="1" hidden="1" x14ac:dyDescent="0.25"/>
    <row r="856" s="60" customFormat="1" hidden="1" x14ac:dyDescent="0.25"/>
    <row r="857" s="60" customFormat="1" hidden="1" x14ac:dyDescent="0.25"/>
    <row r="858" s="60" customFormat="1" hidden="1" x14ac:dyDescent="0.25"/>
    <row r="859" s="60" customFormat="1" hidden="1" x14ac:dyDescent="0.25"/>
    <row r="860" s="60" customFormat="1" hidden="1" x14ac:dyDescent="0.25"/>
    <row r="861" s="60" customFormat="1" hidden="1" x14ac:dyDescent="0.25"/>
    <row r="862" s="60" customFormat="1" hidden="1" x14ac:dyDescent="0.25"/>
    <row r="863" s="60" customFormat="1" hidden="1" x14ac:dyDescent="0.25"/>
    <row r="864" s="60" customFormat="1" hidden="1" x14ac:dyDescent="0.25"/>
    <row r="865" s="60" customFormat="1" hidden="1" x14ac:dyDescent="0.25"/>
    <row r="866" s="60" customFormat="1" hidden="1" x14ac:dyDescent="0.25"/>
    <row r="867" s="60" customFormat="1" hidden="1" x14ac:dyDescent="0.25"/>
    <row r="868" s="60" customFormat="1" hidden="1" x14ac:dyDescent="0.25"/>
    <row r="869" s="60" customFormat="1" hidden="1" x14ac:dyDescent="0.25"/>
    <row r="870" s="60" customFormat="1" hidden="1" x14ac:dyDescent="0.25"/>
    <row r="871" s="60" customFormat="1" hidden="1" x14ac:dyDescent="0.25"/>
    <row r="872" s="60" customFormat="1" hidden="1" x14ac:dyDescent="0.25"/>
    <row r="873" s="60" customFormat="1" hidden="1" x14ac:dyDescent="0.25"/>
    <row r="874" s="60" customFormat="1" hidden="1" x14ac:dyDescent="0.25"/>
    <row r="875" s="60" customFormat="1" hidden="1" x14ac:dyDescent="0.25"/>
    <row r="876" s="60" customFormat="1" hidden="1" x14ac:dyDescent="0.25"/>
    <row r="877" s="60" customFormat="1" hidden="1" x14ac:dyDescent="0.25"/>
    <row r="878" s="60" customFormat="1" hidden="1" x14ac:dyDescent="0.25"/>
    <row r="879" s="60" customFormat="1" hidden="1" x14ac:dyDescent="0.25"/>
    <row r="880" s="60" customFormat="1" hidden="1" x14ac:dyDescent="0.25"/>
    <row r="881" s="60" customFormat="1" hidden="1" x14ac:dyDescent="0.25"/>
    <row r="882" s="60" customFormat="1" hidden="1" x14ac:dyDescent="0.25"/>
    <row r="883" s="60" customFormat="1" hidden="1" x14ac:dyDescent="0.25"/>
    <row r="884" s="60" customFormat="1" hidden="1" x14ac:dyDescent="0.25"/>
    <row r="885" s="60" customFormat="1" hidden="1" x14ac:dyDescent="0.25"/>
    <row r="886" s="60" customFormat="1" hidden="1" x14ac:dyDescent="0.25"/>
    <row r="887" s="60" customFormat="1" hidden="1" x14ac:dyDescent="0.25"/>
    <row r="888" s="60" customFormat="1" hidden="1" x14ac:dyDescent="0.25"/>
    <row r="889" s="60" customFormat="1" hidden="1" x14ac:dyDescent="0.25"/>
    <row r="890" s="60" customFormat="1" hidden="1" x14ac:dyDescent="0.25"/>
    <row r="891" s="60" customFormat="1" hidden="1" x14ac:dyDescent="0.25"/>
    <row r="892" s="60" customFormat="1" hidden="1" x14ac:dyDescent="0.25"/>
    <row r="893" s="60" customFormat="1" hidden="1" x14ac:dyDescent="0.25"/>
    <row r="894" s="60" customFormat="1" hidden="1" x14ac:dyDescent="0.25"/>
    <row r="895" s="60" customFormat="1" hidden="1" x14ac:dyDescent="0.25"/>
    <row r="896" s="60" customFormat="1" hidden="1" x14ac:dyDescent="0.25"/>
    <row r="897" s="60" customFormat="1" hidden="1" x14ac:dyDescent="0.25"/>
    <row r="898" s="60" customFormat="1" hidden="1" x14ac:dyDescent="0.25"/>
    <row r="899" s="60" customFormat="1" hidden="1" x14ac:dyDescent="0.25"/>
    <row r="900" s="60" customFormat="1" hidden="1" x14ac:dyDescent="0.25"/>
    <row r="901" s="60" customFormat="1" hidden="1" x14ac:dyDescent="0.25"/>
    <row r="902" s="60" customFormat="1" hidden="1" x14ac:dyDescent="0.25"/>
    <row r="903" s="60" customFormat="1" hidden="1" x14ac:dyDescent="0.25"/>
    <row r="904" s="60" customFormat="1" hidden="1" x14ac:dyDescent="0.25"/>
    <row r="905" s="60" customFormat="1" hidden="1" x14ac:dyDescent="0.25"/>
    <row r="906" s="60" customFormat="1" hidden="1" x14ac:dyDescent="0.25"/>
    <row r="907" s="60" customFormat="1" hidden="1" x14ac:dyDescent="0.25"/>
    <row r="908" s="60" customFormat="1" hidden="1" x14ac:dyDescent="0.25"/>
    <row r="909" s="60" customFormat="1" hidden="1" x14ac:dyDescent="0.25"/>
    <row r="910" s="60" customFormat="1" hidden="1" x14ac:dyDescent="0.25"/>
    <row r="911" s="60" customFormat="1" hidden="1" x14ac:dyDescent="0.25"/>
    <row r="912" s="60" customFormat="1" hidden="1" x14ac:dyDescent="0.25"/>
    <row r="913" s="60" customFormat="1" hidden="1" x14ac:dyDescent="0.25"/>
    <row r="914" s="60" customFormat="1" hidden="1" x14ac:dyDescent="0.25"/>
    <row r="915" s="60" customFormat="1" hidden="1" x14ac:dyDescent="0.25"/>
    <row r="916" s="60" customFormat="1" hidden="1" x14ac:dyDescent="0.25"/>
    <row r="917" s="60" customFormat="1" hidden="1" x14ac:dyDescent="0.25"/>
    <row r="918" s="60" customFormat="1" hidden="1" x14ac:dyDescent="0.25"/>
    <row r="919" s="60" customFormat="1" hidden="1" x14ac:dyDescent="0.25"/>
    <row r="920" s="60" customFormat="1" hidden="1" x14ac:dyDescent="0.25"/>
    <row r="921" s="60" customFormat="1" hidden="1" x14ac:dyDescent="0.25"/>
    <row r="922" s="60" customFormat="1" hidden="1" x14ac:dyDescent="0.25"/>
    <row r="923" s="60" customFormat="1" hidden="1" x14ac:dyDescent="0.25"/>
    <row r="924" s="60" customFormat="1" hidden="1" x14ac:dyDescent="0.25"/>
    <row r="925" s="60" customFormat="1" hidden="1" x14ac:dyDescent="0.25"/>
    <row r="926" s="60" customFormat="1" hidden="1" x14ac:dyDescent="0.25"/>
    <row r="927" s="60" customFormat="1" hidden="1" x14ac:dyDescent="0.25"/>
    <row r="928" s="60" customFormat="1" hidden="1" x14ac:dyDescent="0.25"/>
    <row r="929" s="60" customFormat="1" hidden="1" x14ac:dyDescent="0.25"/>
    <row r="930" s="60" customFormat="1" hidden="1" x14ac:dyDescent="0.25"/>
    <row r="931" s="60" customFormat="1" hidden="1" x14ac:dyDescent="0.25"/>
    <row r="932" s="60" customFormat="1" hidden="1" x14ac:dyDescent="0.25"/>
    <row r="933" s="60" customFormat="1" hidden="1" x14ac:dyDescent="0.25"/>
    <row r="934" s="60" customFormat="1" hidden="1" x14ac:dyDescent="0.25"/>
    <row r="935" s="60" customFormat="1" hidden="1" x14ac:dyDescent="0.25"/>
    <row r="936" s="60" customFormat="1" hidden="1" x14ac:dyDescent="0.25"/>
    <row r="937" s="60" customFormat="1" hidden="1" x14ac:dyDescent="0.25"/>
    <row r="938" s="60" customFormat="1" hidden="1" x14ac:dyDescent="0.25"/>
    <row r="939" s="60" customFormat="1" hidden="1" x14ac:dyDescent="0.25"/>
    <row r="940" s="60" customFormat="1" hidden="1" x14ac:dyDescent="0.25"/>
    <row r="941" s="60" customFormat="1" hidden="1" x14ac:dyDescent="0.25"/>
    <row r="942" s="60" customFormat="1" hidden="1" x14ac:dyDescent="0.25"/>
    <row r="943" s="60" customFormat="1" hidden="1" x14ac:dyDescent="0.25"/>
    <row r="944" s="60" customFormat="1" hidden="1" x14ac:dyDescent="0.25"/>
    <row r="945" s="60" customFormat="1" hidden="1" x14ac:dyDescent="0.25"/>
    <row r="946" s="60" customFormat="1" hidden="1" x14ac:dyDescent="0.25"/>
    <row r="947" s="60" customFormat="1" hidden="1" x14ac:dyDescent="0.25"/>
    <row r="948" s="60" customFormat="1" hidden="1" x14ac:dyDescent="0.25"/>
    <row r="949" s="60" customFormat="1" hidden="1" x14ac:dyDescent="0.25"/>
    <row r="950" s="60" customFormat="1" hidden="1" x14ac:dyDescent="0.25"/>
    <row r="951" s="60" customFormat="1" hidden="1" x14ac:dyDescent="0.25"/>
    <row r="952" s="60" customFormat="1" hidden="1" x14ac:dyDescent="0.25"/>
    <row r="953" s="60" customFormat="1" hidden="1" x14ac:dyDescent="0.25"/>
    <row r="954" s="60" customFormat="1" hidden="1" x14ac:dyDescent="0.25"/>
    <row r="955" s="60" customFormat="1" hidden="1" x14ac:dyDescent="0.25"/>
    <row r="956" s="60" customFormat="1" hidden="1" x14ac:dyDescent="0.25"/>
    <row r="957" s="60" customFormat="1" hidden="1" x14ac:dyDescent="0.25"/>
    <row r="958" s="60" customFormat="1" hidden="1" x14ac:dyDescent="0.25"/>
    <row r="959" s="60" customFormat="1" hidden="1" x14ac:dyDescent="0.25"/>
    <row r="960" s="60" customFormat="1" hidden="1" x14ac:dyDescent="0.25"/>
    <row r="961" s="60" customFormat="1" hidden="1" x14ac:dyDescent="0.25"/>
    <row r="962" s="60" customFormat="1" hidden="1" x14ac:dyDescent="0.25"/>
    <row r="963" s="60" customFormat="1" hidden="1" x14ac:dyDescent="0.25"/>
    <row r="964" s="60" customFormat="1" hidden="1" x14ac:dyDescent="0.25"/>
    <row r="965" s="60" customFormat="1" hidden="1" x14ac:dyDescent="0.25"/>
    <row r="966" s="60" customFormat="1" hidden="1" x14ac:dyDescent="0.25"/>
    <row r="967" s="60" customFormat="1" hidden="1" x14ac:dyDescent="0.25"/>
    <row r="968" s="60" customFormat="1" hidden="1" x14ac:dyDescent="0.25"/>
    <row r="969" s="60" customFormat="1" hidden="1" x14ac:dyDescent="0.25"/>
    <row r="970" s="60" customFormat="1" hidden="1" x14ac:dyDescent="0.25"/>
    <row r="971" s="60" customFormat="1" hidden="1" x14ac:dyDescent="0.25"/>
    <row r="972" s="60" customFormat="1" hidden="1" x14ac:dyDescent="0.25"/>
    <row r="973" s="60" customFormat="1" hidden="1" x14ac:dyDescent="0.25"/>
    <row r="974" s="60" customFormat="1" hidden="1" x14ac:dyDescent="0.25"/>
    <row r="975" s="60" customFormat="1" hidden="1" x14ac:dyDescent="0.25"/>
    <row r="976" s="60" customFormat="1" hidden="1" x14ac:dyDescent="0.25"/>
    <row r="977" s="60" customFormat="1" hidden="1" x14ac:dyDescent="0.25"/>
    <row r="978" s="60" customFormat="1" hidden="1" x14ac:dyDescent="0.25"/>
    <row r="979" s="60" customFormat="1" hidden="1" x14ac:dyDescent="0.25"/>
    <row r="980" s="60" customFormat="1" hidden="1" x14ac:dyDescent="0.25"/>
    <row r="981" s="60" customFormat="1" hidden="1" x14ac:dyDescent="0.25"/>
    <row r="982" s="60" customFormat="1" hidden="1" x14ac:dyDescent="0.25"/>
    <row r="983" s="60" customFormat="1" hidden="1" x14ac:dyDescent="0.25"/>
    <row r="984" s="60" customFormat="1" hidden="1" x14ac:dyDescent="0.25"/>
    <row r="985" s="60" customFormat="1" hidden="1" x14ac:dyDescent="0.25"/>
    <row r="986" s="60" customFormat="1" hidden="1" x14ac:dyDescent="0.25"/>
    <row r="987" s="60" customFormat="1" hidden="1" x14ac:dyDescent="0.25"/>
    <row r="988" s="60" customFormat="1" hidden="1" x14ac:dyDescent="0.25"/>
    <row r="989" s="60" customFormat="1" hidden="1" x14ac:dyDescent="0.25"/>
    <row r="990" s="60" customFormat="1" hidden="1" x14ac:dyDescent="0.25"/>
    <row r="991" s="60" customFormat="1" hidden="1" x14ac:dyDescent="0.25"/>
    <row r="992" s="60" customFormat="1" hidden="1" x14ac:dyDescent="0.25"/>
    <row r="993" s="60" customFormat="1" hidden="1" x14ac:dyDescent="0.25"/>
    <row r="994" s="60" customFormat="1" hidden="1" x14ac:dyDescent="0.25"/>
    <row r="995" s="60" customFormat="1" hidden="1" x14ac:dyDescent="0.25"/>
    <row r="996" s="60" customFormat="1" hidden="1" x14ac:dyDescent="0.25"/>
    <row r="997" s="60" customFormat="1" hidden="1" x14ac:dyDescent="0.25"/>
    <row r="998" s="60" customFormat="1" hidden="1" x14ac:dyDescent="0.25"/>
    <row r="999" s="60" customFormat="1" hidden="1" x14ac:dyDescent="0.25"/>
    <row r="1000" s="60" customFormat="1" hidden="1" x14ac:dyDescent="0.25"/>
    <row r="1001" s="60" customFormat="1" hidden="1" x14ac:dyDescent="0.25"/>
    <row r="1002" s="60" customFormat="1" hidden="1" x14ac:dyDescent="0.25"/>
    <row r="1003" s="60" customFormat="1" hidden="1" x14ac:dyDescent="0.25"/>
    <row r="1004" s="60" customFormat="1" hidden="1" x14ac:dyDescent="0.25"/>
    <row r="1005" s="60" customFormat="1" hidden="1" x14ac:dyDescent="0.25"/>
    <row r="1006" s="60" customFormat="1" hidden="1" x14ac:dyDescent="0.25"/>
    <row r="1007" s="60" customFormat="1" hidden="1" x14ac:dyDescent="0.25"/>
    <row r="1008" s="60" customFormat="1" hidden="1" x14ac:dyDescent="0.25"/>
    <row r="1009" s="60" customFormat="1" hidden="1" x14ac:dyDescent="0.25"/>
    <row r="1010" s="60" customFormat="1" hidden="1" x14ac:dyDescent="0.25"/>
    <row r="1011" s="60" customFormat="1" hidden="1" x14ac:dyDescent="0.25"/>
    <row r="1012" s="60" customFormat="1" hidden="1" x14ac:dyDescent="0.25"/>
    <row r="1013" s="60" customFormat="1" hidden="1" x14ac:dyDescent="0.25"/>
    <row r="1014" s="60" customFormat="1" hidden="1" x14ac:dyDescent="0.25"/>
    <row r="1015" s="60" customFormat="1" hidden="1" x14ac:dyDescent="0.25"/>
    <row r="1016" s="60" customFormat="1" hidden="1" x14ac:dyDescent="0.25"/>
    <row r="1017" s="60" customFormat="1" hidden="1" x14ac:dyDescent="0.25"/>
    <row r="1018" s="60" customFormat="1" hidden="1" x14ac:dyDescent="0.25"/>
    <row r="1019" s="60" customFormat="1" hidden="1" x14ac:dyDescent="0.25"/>
    <row r="1020" s="60" customFormat="1" hidden="1" x14ac:dyDescent="0.25"/>
    <row r="1021" s="60" customFormat="1" hidden="1" x14ac:dyDescent="0.25"/>
    <row r="1022" s="60" customFormat="1" hidden="1" x14ac:dyDescent="0.25"/>
    <row r="1023" s="60" customFormat="1" hidden="1" x14ac:dyDescent="0.25"/>
    <row r="1024" s="60" customFormat="1" hidden="1" x14ac:dyDescent="0.25"/>
    <row r="1025" s="60" customFormat="1" hidden="1" x14ac:dyDescent="0.25"/>
    <row r="1026" s="60" customFormat="1" hidden="1" x14ac:dyDescent="0.25"/>
    <row r="1027" s="60" customFormat="1" hidden="1" x14ac:dyDescent="0.25"/>
    <row r="1028" s="60" customFormat="1" hidden="1" x14ac:dyDescent="0.25"/>
    <row r="1029" s="60" customFormat="1" hidden="1" x14ac:dyDescent="0.25"/>
    <row r="1030" s="60" customFormat="1" hidden="1" x14ac:dyDescent="0.25"/>
    <row r="1031" s="60" customFormat="1" hidden="1" x14ac:dyDescent="0.25"/>
    <row r="1032" s="60" customFormat="1" hidden="1" x14ac:dyDescent="0.25"/>
    <row r="1033" s="60" customFormat="1" hidden="1" x14ac:dyDescent="0.25"/>
    <row r="1034" s="60" customFormat="1" hidden="1" x14ac:dyDescent="0.25"/>
    <row r="1035" s="60" customFormat="1" hidden="1" x14ac:dyDescent="0.25"/>
    <row r="1036" s="60" customFormat="1" hidden="1" x14ac:dyDescent="0.25"/>
    <row r="1037" s="60" customFormat="1" hidden="1" x14ac:dyDescent="0.25"/>
    <row r="1038" s="60" customFormat="1" hidden="1" x14ac:dyDescent="0.25"/>
    <row r="1039" s="60" customFormat="1" hidden="1" x14ac:dyDescent="0.25"/>
    <row r="1040" s="60" customFormat="1" hidden="1" x14ac:dyDescent="0.25"/>
    <row r="1041" s="60" customFormat="1" hidden="1" x14ac:dyDescent="0.25"/>
    <row r="1042" s="60" customFormat="1" hidden="1" x14ac:dyDescent="0.25"/>
    <row r="1043" s="60" customFormat="1" hidden="1" x14ac:dyDescent="0.25"/>
    <row r="1044" s="60" customFormat="1" hidden="1" x14ac:dyDescent="0.25"/>
    <row r="1045" s="60" customFormat="1" hidden="1" x14ac:dyDescent="0.25"/>
    <row r="1046" s="60" customFormat="1" hidden="1" x14ac:dyDescent="0.25"/>
    <row r="1047" s="60" customFormat="1" hidden="1" x14ac:dyDescent="0.25"/>
    <row r="1048" s="60" customFormat="1" hidden="1" x14ac:dyDescent="0.25"/>
    <row r="1049" s="60" customFormat="1" hidden="1" x14ac:dyDescent="0.25"/>
    <row r="1050" s="60" customFormat="1" hidden="1" x14ac:dyDescent="0.25"/>
    <row r="1051" s="60" customFormat="1" hidden="1" x14ac:dyDescent="0.25"/>
    <row r="1052" s="60" customFormat="1" hidden="1" x14ac:dyDescent="0.25"/>
    <row r="1053" s="60" customFormat="1" hidden="1" x14ac:dyDescent="0.25"/>
    <row r="1054" s="60" customFormat="1" hidden="1" x14ac:dyDescent="0.25"/>
    <row r="1055" s="60" customFormat="1" hidden="1" x14ac:dyDescent="0.25"/>
    <row r="1056" s="60" customFormat="1" hidden="1" x14ac:dyDescent="0.25"/>
    <row r="1057" s="60" customFormat="1" hidden="1" x14ac:dyDescent="0.25"/>
    <row r="1058" s="60" customFormat="1" hidden="1" x14ac:dyDescent="0.25"/>
    <row r="1059" s="60" customFormat="1" hidden="1" x14ac:dyDescent="0.25"/>
    <row r="1060" s="60" customFormat="1" hidden="1" x14ac:dyDescent="0.25"/>
    <row r="1061" s="60" customFormat="1" hidden="1" x14ac:dyDescent="0.25"/>
    <row r="1062" s="60" customFormat="1" hidden="1" x14ac:dyDescent="0.25"/>
    <row r="1063" s="60" customFormat="1" hidden="1" x14ac:dyDescent="0.25"/>
    <row r="1064" s="60" customFormat="1" hidden="1" x14ac:dyDescent="0.25"/>
    <row r="1065" s="60" customFormat="1" hidden="1" x14ac:dyDescent="0.25"/>
    <row r="1066" s="60" customFormat="1" hidden="1" x14ac:dyDescent="0.25"/>
    <row r="1067" s="60" customFormat="1" hidden="1" x14ac:dyDescent="0.25"/>
    <row r="1068" s="60" customFormat="1" hidden="1" x14ac:dyDescent="0.25"/>
    <row r="1069" s="60" customFormat="1" hidden="1" x14ac:dyDescent="0.25"/>
    <row r="1070" s="60" customFormat="1" hidden="1" x14ac:dyDescent="0.25"/>
    <row r="1071" s="60" customFormat="1" hidden="1" x14ac:dyDescent="0.25"/>
    <row r="1072" s="60" customFormat="1" hidden="1" x14ac:dyDescent="0.25"/>
    <row r="1073" s="60" customFormat="1" hidden="1" x14ac:dyDescent="0.25"/>
    <row r="1074" s="60" customFormat="1" hidden="1" x14ac:dyDescent="0.25"/>
    <row r="1075" s="60" customFormat="1" hidden="1" x14ac:dyDescent="0.25"/>
    <row r="1076" s="60" customFormat="1" hidden="1" x14ac:dyDescent="0.25"/>
    <row r="1077" s="60" customFormat="1" hidden="1" x14ac:dyDescent="0.25"/>
    <row r="1078" s="60" customFormat="1" hidden="1" x14ac:dyDescent="0.25"/>
    <row r="1079" s="60" customFormat="1" hidden="1" x14ac:dyDescent="0.25"/>
    <row r="1080" s="60" customFormat="1" hidden="1" x14ac:dyDescent="0.25"/>
    <row r="1081" s="60" customFormat="1" hidden="1" x14ac:dyDescent="0.25"/>
    <row r="1082" s="60" customFormat="1" hidden="1" x14ac:dyDescent="0.25"/>
    <row r="1083" s="60" customFormat="1" hidden="1" x14ac:dyDescent="0.25"/>
    <row r="1084" s="60" customFormat="1" hidden="1" x14ac:dyDescent="0.25"/>
    <row r="1085" s="60" customFormat="1" hidden="1" x14ac:dyDescent="0.25"/>
    <row r="1086" s="60" customFormat="1" hidden="1" x14ac:dyDescent="0.25"/>
    <row r="1087" s="60" customFormat="1" hidden="1" x14ac:dyDescent="0.25"/>
    <row r="1088" s="60" customFormat="1" hidden="1" x14ac:dyDescent="0.25"/>
    <row r="1089" s="60" customFormat="1" hidden="1" x14ac:dyDescent="0.25"/>
    <row r="1090" s="60" customFormat="1" hidden="1" x14ac:dyDescent="0.25"/>
    <row r="1091" s="60" customFormat="1" hidden="1" x14ac:dyDescent="0.25"/>
    <row r="1092" s="60" customFormat="1" hidden="1" x14ac:dyDescent="0.25"/>
    <row r="1093" s="60" customFormat="1" hidden="1" x14ac:dyDescent="0.25"/>
    <row r="1094" s="60" customFormat="1" hidden="1" x14ac:dyDescent="0.25"/>
    <row r="1095" s="60" customFormat="1" hidden="1" x14ac:dyDescent="0.25"/>
    <row r="1096" s="60" customFormat="1" hidden="1" x14ac:dyDescent="0.25"/>
    <row r="1097" s="60" customFormat="1" hidden="1" x14ac:dyDescent="0.25"/>
    <row r="1098" s="60" customFormat="1" hidden="1" x14ac:dyDescent="0.25"/>
    <row r="1099" s="60" customFormat="1" hidden="1" x14ac:dyDescent="0.25"/>
    <row r="1100" s="60" customFormat="1" hidden="1" x14ac:dyDescent="0.25"/>
    <row r="1101" s="60" customFormat="1" hidden="1" x14ac:dyDescent="0.25"/>
    <row r="1102" s="60" customFormat="1" hidden="1" x14ac:dyDescent="0.25"/>
    <row r="1103" s="60" customFormat="1" hidden="1" x14ac:dyDescent="0.25"/>
    <row r="1104" s="60" customFormat="1" hidden="1" x14ac:dyDescent="0.25"/>
    <row r="1105" s="60" customFormat="1" hidden="1" x14ac:dyDescent="0.25"/>
    <row r="1106" s="60" customFormat="1" hidden="1" x14ac:dyDescent="0.25"/>
    <row r="1107" s="60" customFormat="1" hidden="1" x14ac:dyDescent="0.25"/>
    <row r="1108" s="60" customFormat="1" hidden="1" x14ac:dyDescent="0.25"/>
    <row r="1109" s="60" customFormat="1" hidden="1" x14ac:dyDescent="0.25"/>
    <row r="1110" s="60" customFormat="1" hidden="1" x14ac:dyDescent="0.25"/>
    <row r="1111" s="60" customFormat="1" hidden="1" x14ac:dyDescent="0.25"/>
    <row r="1112" s="60" customFormat="1" hidden="1" x14ac:dyDescent="0.25"/>
    <row r="1113" s="60" customFormat="1" hidden="1" x14ac:dyDescent="0.25"/>
    <row r="1114" s="60" customFormat="1" hidden="1" x14ac:dyDescent="0.25"/>
    <row r="1115" s="60" customFormat="1" hidden="1" x14ac:dyDescent="0.25"/>
    <row r="1116" s="60" customFormat="1" hidden="1" x14ac:dyDescent="0.25"/>
    <row r="1117" s="60" customFormat="1" hidden="1" x14ac:dyDescent="0.25"/>
    <row r="1118" s="60" customFormat="1" hidden="1" x14ac:dyDescent="0.25"/>
    <row r="1119" s="60" customFormat="1" hidden="1" x14ac:dyDescent="0.25"/>
    <row r="1120" s="60" customFormat="1" hidden="1" x14ac:dyDescent="0.25"/>
    <row r="1121" s="60" customFormat="1" hidden="1" x14ac:dyDescent="0.25"/>
    <row r="1122" s="60" customFormat="1" hidden="1" x14ac:dyDescent="0.25"/>
    <row r="1123" s="60" customFormat="1" hidden="1" x14ac:dyDescent="0.25"/>
    <row r="1124" s="60" customFormat="1" hidden="1" x14ac:dyDescent="0.25"/>
    <row r="1125" s="60" customFormat="1" hidden="1" x14ac:dyDescent="0.25"/>
    <row r="1126" s="60" customFormat="1" hidden="1" x14ac:dyDescent="0.25"/>
    <row r="1127" s="60" customFormat="1" hidden="1" x14ac:dyDescent="0.25"/>
    <row r="1128" s="60" customFormat="1" hidden="1" x14ac:dyDescent="0.25"/>
    <row r="1129" s="60" customFormat="1" hidden="1" x14ac:dyDescent="0.25"/>
    <row r="1130" s="60" customFormat="1" hidden="1" x14ac:dyDescent="0.25"/>
    <row r="1131" s="60" customFormat="1" hidden="1" x14ac:dyDescent="0.25"/>
    <row r="1132" s="60" customFormat="1" hidden="1" x14ac:dyDescent="0.25"/>
    <row r="1133" s="60" customFormat="1" hidden="1" x14ac:dyDescent="0.25"/>
    <row r="1134" s="60" customFormat="1" hidden="1" x14ac:dyDescent="0.25"/>
    <row r="1135" s="60" customFormat="1" hidden="1" x14ac:dyDescent="0.25"/>
    <row r="1136" s="60" customFormat="1" hidden="1" x14ac:dyDescent="0.25"/>
    <row r="1137" s="60" customFormat="1" hidden="1" x14ac:dyDescent="0.25"/>
    <row r="1138" s="60" customFormat="1" hidden="1" x14ac:dyDescent="0.25"/>
    <row r="1139" s="60" customFormat="1" hidden="1" x14ac:dyDescent="0.25"/>
    <row r="1140" s="60" customFormat="1" hidden="1" x14ac:dyDescent="0.25"/>
    <row r="1141" s="60" customFormat="1" hidden="1" x14ac:dyDescent="0.25"/>
    <row r="1142" s="60" customFormat="1" hidden="1" x14ac:dyDescent="0.25"/>
    <row r="1143" s="60" customFormat="1" hidden="1" x14ac:dyDescent="0.25"/>
    <row r="1144" s="60" customFormat="1" hidden="1" x14ac:dyDescent="0.25"/>
    <row r="1145" s="60" customFormat="1" hidden="1" x14ac:dyDescent="0.25"/>
    <row r="1146" s="60" customFormat="1" hidden="1" x14ac:dyDescent="0.25"/>
    <row r="1147" s="60" customFormat="1" hidden="1" x14ac:dyDescent="0.25"/>
    <row r="1148" s="60" customFormat="1" hidden="1" x14ac:dyDescent="0.25"/>
    <row r="1149" s="60" customFormat="1" hidden="1" x14ac:dyDescent="0.25"/>
    <row r="1150" s="60" customFormat="1" hidden="1" x14ac:dyDescent="0.25"/>
    <row r="1151" s="60" customFormat="1" hidden="1" x14ac:dyDescent="0.25"/>
    <row r="1152" s="60" customFormat="1" hidden="1" x14ac:dyDescent="0.25"/>
    <row r="1153" s="60" customFormat="1" hidden="1" x14ac:dyDescent="0.25"/>
    <row r="1154" s="60" customFormat="1" hidden="1" x14ac:dyDescent="0.25"/>
    <row r="1155" s="60" customFormat="1" hidden="1" x14ac:dyDescent="0.25"/>
    <row r="1156" s="60" customFormat="1" hidden="1" x14ac:dyDescent="0.25"/>
    <row r="1157" s="60" customFormat="1" hidden="1" x14ac:dyDescent="0.25"/>
    <row r="1158" s="60" customFormat="1" hidden="1" x14ac:dyDescent="0.25"/>
    <row r="1159" s="60" customFormat="1" hidden="1" x14ac:dyDescent="0.25"/>
    <row r="1160" s="60" customFormat="1" hidden="1" x14ac:dyDescent="0.25"/>
    <row r="1161" s="60" customFormat="1" hidden="1" x14ac:dyDescent="0.25"/>
    <row r="1162" s="60" customFormat="1" hidden="1" x14ac:dyDescent="0.25"/>
    <row r="1163" s="60" customFormat="1" hidden="1" x14ac:dyDescent="0.25"/>
    <row r="1164" s="60" customFormat="1" hidden="1" x14ac:dyDescent="0.25"/>
    <row r="1165" s="60" customFormat="1" hidden="1" x14ac:dyDescent="0.25"/>
    <row r="1166" s="60" customFormat="1" hidden="1" x14ac:dyDescent="0.25"/>
    <row r="1167" s="60" customFormat="1" hidden="1" x14ac:dyDescent="0.25"/>
    <row r="1168" s="60" customFormat="1" hidden="1" x14ac:dyDescent="0.25"/>
    <row r="1169" s="60" customFormat="1" hidden="1" x14ac:dyDescent="0.25"/>
    <row r="1170" s="60" customFormat="1" hidden="1" x14ac:dyDescent="0.25"/>
    <row r="1171" s="60" customFormat="1" hidden="1" x14ac:dyDescent="0.25"/>
    <row r="1172" s="60" customFormat="1" hidden="1" x14ac:dyDescent="0.25"/>
    <row r="1173" s="60" customFormat="1" hidden="1" x14ac:dyDescent="0.25"/>
    <row r="1174" s="60" customFormat="1" hidden="1" x14ac:dyDescent="0.25"/>
    <row r="1175" s="60" customFormat="1" hidden="1" x14ac:dyDescent="0.25"/>
    <row r="1176" s="60" customFormat="1" hidden="1" x14ac:dyDescent="0.25"/>
    <row r="1177" s="60" customFormat="1" hidden="1" x14ac:dyDescent="0.25"/>
    <row r="1178" s="60" customFormat="1" hidden="1" x14ac:dyDescent="0.25"/>
    <row r="1179" s="60" customFormat="1" hidden="1" x14ac:dyDescent="0.25"/>
    <row r="1180" s="60" customFormat="1" hidden="1" x14ac:dyDescent="0.25"/>
    <row r="1181" s="60" customFormat="1" hidden="1" x14ac:dyDescent="0.25"/>
    <row r="1182" s="60" customFormat="1" hidden="1" x14ac:dyDescent="0.25"/>
    <row r="1183" s="60" customFormat="1" hidden="1" x14ac:dyDescent="0.25"/>
    <row r="1184" s="60" customFormat="1" hidden="1" x14ac:dyDescent="0.25"/>
    <row r="1185" s="60" customFormat="1" hidden="1" x14ac:dyDescent="0.25"/>
    <row r="1186" s="60" customFormat="1" hidden="1" x14ac:dyDescent="0.25"/>
    <row r="1187" s="60" customFormat="1" hidden="1" x14ac:dyDescent="0.25"/>
    <row r="1188" s="60" customFormat="1" hidden="1" x14ac:dyDescent="0.25"/>
    <row r="1189" s="60" customFormat="1" hidden="1" x14ac:dyDescent="0.25"/>
    <row r="1190" s="60" customFormat="1" hidden="1" x14ac:dyDescent="0.25"/>
    <row r="1191" s="60" customFormat="1" hidden="1" x14ac:dyDescent="0.25"/>
    <row r="1192" s="60" customFormat="1" hidden="1" x14ac:dyDescent="0.25"/>
    <row r="1193" s="60" customFormat="1" hidden="1" x14ac:dyDescent="0.25"/>
    <row r="1194" s="60" customFormat="1" hidden="1" x14ac:dyDescent="0.25"/>
    <row r="1195" s="60" customFormat="1" hidden="1" x14ac:dyDescent="0.25"/>
    <row r="1196" s="60" customFormat="1" hidden="1" x14ac:dyDescent="0.25"/>
    <row r="1197" s="60" customFormat="1" hidden="1" x14ac:dyDescent="0.25"/>
    <row r="1198" s="60" customFormat="1" hidden="1" x14ac:dyDescent="0.25"/>
    <row r="1199" s="60" customFormat="1" hidden="1" x14ac:dyDescent="0.25"/>
    <row r="1200" s="60" customFormat="1" hidden="1" x14ac:dyDescent="0.25"/>
    <row r="1201" s="60" customFormat="1" hidden="1" x14ac:dyDescent="0.25"/>
    <row r="1202" s="60" customFormat="1" hidden="1" x14ac:dyDescent="0.25"/>
    <row r="1203" s="60" customFormat="1" hidden="1" x14ac:dyDescent="0.25"/>
    <row r="1204" s="60" customFormat="1" hidden="1" x14ac:dyDescent="0.25"/>
    <row r="1205" s="60" customFormat="1" hidden="1" x14ac:dyDescent="0.25"/>
    <row r="1206" s="60" customFormat="1" hidden="1" x14ac:dyDescent="0.25"/>
    <row r="1207" s="60" customFormat="1" hidden="1" x14ac:dyDescent="0.25"/>
    <row r="1208" s="60" customFormat="1" hidden="1" x14ac:dyDescent="0.25"/>
    <row r="1209" s="60" customFormat="1" hidden="1" x14ac:dyDescent="0.25"/>
    <row r="1210" s="60" customFormat="1" hidden="1" x14ac:dyDescent="0.25"/>
    <row r="1211" s="60" customFormat="1" hidden="1" x14ac:dyDescent="0.25"/>
    <row r="1212" s="60" customFormat="1" hidden="1" x14ac:dyDescent="0.25"/>
    <row r="1213" s="60" customFormat="1" hidden="1" x14ac:dyDescent="0.25"/>
    <row r="1214" s="60" customFormat="1" hidden="1" x14ac:dyDescent="0.25"/>
    <row r="1215" s="60" customFormat="1" hidden="1" x14ac:dyDescent="0.25"/>
    <row r="1216" s="60" customFormat="1" hidden="1" x14ac:dyDescent="0.25"/>
    <row r="1217" s="60" customFormat="1" hidden="1" x14ac:dyDescent="0.25"/>
    <row r="1218" s="60" customFormat="1" hidden="1" x14ac:dyDescent="0.25"/>
    <row r="1219" s="60" customFormat="1" hidden="1" x14ac:dyDescent="0.25"/>
    <row r="1220" s="60" customFormat="1" hidden="1" x14ac:dyDescent="0.25"/>
    <row r="1221" s="60" customFormat="1" hidden="1" x14ac:dyDescent="0.25"/>
    <row r="1222" s="60" customFormat="1" hidden="1" x14ac:dyDescent="0.25"/>
    <row r="1223" s="60" customFormat="1" hidden="1" x14ac:dyDescent="0.25"/>
    <row r="1224" s="60" customFormat="1" hidden="1" x14ac:dyDescent="0.25"/>
    <row r="1225" s="60" customFormat="1" hidden="1" x14ac:dyDescent="0.25"/>
    <row r="1226" s="60" customFormat="1" hidden="1" x14ac:dyDescent="0.25"/>
    <row r="1227" s="60" customFormat="1" hidden="1" x14ac:dyDescent="0.25"/>
    <row r="1228" s="60" customFormat="1" hidden="1" x14ac:dyDescent="0.25"/>
    <row r="1229" s="60" customFormat="1" hidden="1" x14ac:dyDescent="0.25"/>
    <row r="1230" s="60" customFormat="1" hidden="1" x14ac:dyDescent="0.25"/>
    <row r="1231" s="60" customFormat="1" hidden="1" x14ac:dyDescent="0.25"/>
    <row r="1232" s="60" customFormat="1" hidden="1" x14ac:dyDescent="0.25"/>
    <row r="1233" s="60" customFormat="1" hidden="1" x14ac:dyDescent="0.25"/>
    <row r="1234" s="60" customFormat="1" hidden="1" x14ac:dyDescent="0.25"/>
    <row r="1235" s="60" customFormat="1" hidden="1" x14ac:dyDescent="0.25"/>
    <row r="1236" s="60" customFormat="1" hidden="1" x14ac:dyDescent="0.25"/>
    <row r="1237" s="60" customFormat="1" hidden="1" x14ac:dyDescent="0.25"/>
    <row r="1238" s="60" customFormat="1" hidden="1" x14ac:dyDescent="0.25"/>
    <row r="1239" s="60" customFormat="1" hidden="1" x14ac:dyDescent="0.25"/>
    <row r="1240" s="60" customFormat="1" hidden="1" x14ac:dyDescent="0.25"/>
    <row r="1241" s="60" customFormat="1" hidden="1" x14ac:dyDescent="0.25"/>
    <row r="1242" s="60" customFormat="1" hidden="1" x14ac:dyDescent="0.25"/>
    <row r="1243" s="60" customFormat="1" hidden="1" x14ac:dyDescent="0.25"/>
    <row r="1244" s="60" customFormat="1" hidden="1" x14ac:dyDescent="0.25"/>
    <row r="1245" s="60" customFormat="1" hidden="1" x14ac:dyDescent="0.25"/>
    <row r="1246" s="60" customFormat="1" hidden="1" x14ac:dyDescent="0.25"/>
    <row r="1247" s="60" customFormat="1" hidden="1" x14ac:dyDescent="0.25"/>
    <row r="1248" s="60" customFormat="1" hidden="1" x14ac:dyDescent="0.25"/>
    <row r="1249" s="60" customFormat="1" hidden="1" x14ac:dyDescent="0.25"/>
    <row r="1250" s="60" customFormat="1" hidden="1" x14ac:dyDescent="0.25"/>
    <row r="1251" s="60" customFormat="1" hidden="1" x14ac:dyDescent="0.25"/>
    <row r="1252" s="60" customFormat="1" hidden="1" x14ac:dyDescent="0.25"/>
    <row r="1253" s="60" customFormat="1" hidden="1" x14ac:dyDescent="0.25"/>
    <row r="1254" s="60" customFormat="1" hidden="1" x14ac:dyDescent="0.25"/>
    <row r="1255" s="60" customFormat="1" hidden="1" x14ac:dyDescent="0.25"/>
    <row r="1256" s="60" customFormat="1" hidden="1" x14ac:dyDescent="0.25"/>
    <row r="1257" s="60" customFormat="1" hidden="1" x14ac:dyDescent="0.25"/>
    <row r="1258" s="60" customFormat="1" hidden="1" x14ac:dyDescent="0.25"/>
    <row r="1259" s="60" customFormat="1" hidden="1" x14ac:dyDescent="0.25"/>
    <row r="1260" s="60" customFormat="1" hidden="1" x14ac:dyDescent="0.25"/>
    <row r="1261" s="60" customFormat="1" hidden="1" x14ac:dyDescent="0.25"/>
    <row r="1262" s="60" customFormat="1" hidden="1" x14ac:dyDescent="0.25"/>
    <row r="1263" s="60" customFormat="1" hidden="1" x14ac:dyDescent="0.25"/>
    <row r="1264" s="60" customFormat="1" hidden="1" x14ac:dyDescent="0.25"/>
    <row r="1265" s="60" customFormat="1" hidden="1" x14ac:dyDescent="0.25"/>
    <row r="1266" s="60" customFormat="1" hidden="1" x14ac:dyDescent="0.25"/>
    <row r="1267" s="60" customFormat="1" hidden="1" x14ac:dyDescent="0.25"/>
    <row r="1268" s="60" customFormat="1" hidden="1" x14ac:dyDescent="0.25"/>
    <row r="1269" s="60" customFormat="1" hidden="1" x14ac:dyDescent="0.25"/>
    <row r="1270" s="60" customFormat="1" hidden="1" x14ac:dyDescent="0.25"/>
    <row r="1271" s="60" customFormat="1" hidden="1" x14ac:dyDescent="0.25"/>
    <row r="1272" s="60" customFormat="1" hidden="1" x14ac:dyDescent="0.25"/>
    <row r="1273" s="60" customFormat="1" hidden="1" x14ac:dyDescent="0.25"/>
    <row r="1274" s="60" customFormat="1" hidden="1" x14ac:dyDescent="0.25"/>
    <row r="1275" s="60" customFormat="1" hidden="1" x14ac:dyDescent="0.25"/>
    <row r="1276" s="60" customFormat="1" hidden="1" x14ac:dyDescent="0.25"/>
    <row r="1277" s="60" customFormat="1" hidden="1" x14ac:dyDescent="0.25"/>
    <row r="1278" s="60" customFormat="1" hidden="1" x14ac:dyDescent="0.25"/>
    <row r="1279" s="60" customFormat="1" hidden="1" x14ac:dyDescent="0.25"/>
    <row r="1280" s="60" customFormat="1" hidden="1" x14ac:dyDescent="0.25"/>
    <row r="1281" s="60" customFormat="1" hidden="1" x14ac:dyDescent="0.25"/>
    <row r="1282" s="60" customFormat="1" hidden="1" x14ac:dyDescent="0.25"/>
    <row r="1283" s="60" customFormat="1" hidden="1" x14ac:dyDescent="0.25"/>
    <row r="1284" s="60" customFormat="1" hidden="1" x14ac:dyDescent="0.25"/>
    <row r="1285" s="60" customFormat="1" hidden="1" x14ac:dyDescent="0.25"/>
    <row r="1286" s="60" customFormat="1" hidden="1" x14ac:dyDescent="0.25"/>
    <row r="1287" s="60" customFormat="1" hidden="1" x14ac:dyDescent="0.25"/>
    <row r="1288" s="60" customFormat="1" hidden="1" x14ac:dyDescent="0.25"/>
    <row r="1289" s="60" customFormat="1" hidden="1" x14ac:dyDescent="0.25"/>
    <row r="1290" s="60" customFormat="1" hidden="1" x14ac:dyDescent="0.25"/>
    <row r="1291" s="60" customFormat="1" hidden="1" x14ac:dyDescent="0.25"/>
    <row r="1292" s="60" customFormat="1" hidden="1" x14ac:dyDescent="0.25"/>
    <row r="1293" s="60" customFormat="1" hidden="1" x14ac:dyDescent="0.25"/>
    <row r="1294" s="60" customFormat="1" hidden="1" x14ac:dyDescent="0.25"/>
    <row r="1295" s="60" customFormat="1" hidden="1" x14ac:dyDescent="0.25"/>
    <row r="1296" s="60" customFormat="1" hidden="1" x14ac:dyDescent="0.25"/>
    <row r="1297" s="60" customFormat="1" hidden="1" x14ac:dyDescent="0.25"/>
    <row r="1298" s="60" customFormat="1" hidden="1" x14ac:dyDescent="0.25"/>
    <row r="1299" s="60" customFormat="1" hidden="1" x14ac:dyDescent="0.25"/>
    <row r="1300" s="60" customFormat="1" hidden="1" x14ac:dyDescent="0.25"/>
    <row r="1301" s="60" customFormat="1" hidden="1" x14ac:dyDescent="0.25"/>
    <row r="1302" s="60" customFormat="1" hidden="1" x14ac:dyDescent="0.25"/>
    <row r="1303" s="60" customFormat="1" hidden="1" x14ac:dyDescent="0.25"/>
    <row r="1304" s="60" customFormat="1" hidden="1" x14ac:dyDescent="0.25"/>
    <row r="1305" s="60" customFormat="1" hidden="1" x14ac:dyDescent="0.25"/>
    <row r="1306" s="60" customFormat="1" hidden="1" x14ac:dyDescent="0.25"/>
    <row r="1307" s="60" customFormat="1" hidden="1" x14ac:dyDescent="0.25"/>
    <row r="1308" s="60" customFormat="1" hidden="1" x14ac:dyDescent="0.25"/>
    <row r="1309" s="60" customFormat="1" hidden="1" x14ac:dyDescent="0.25"/>
    <row r="1310" s="60" customFormat="1" hidden="1" x14ac:dyDescent="0.25"/>
    <row r="1311" s="60" customFormat="1" hidden="1" x14ac:dyDescent="0.25"/>
    <row r="1312" s="60" customFormat="1" hidden="1" x14ac:dyDescent="0.25"/>
    <row r="1313" s="60" customFormat="1" hidden="1" x14ac:dyDescent="0.25"/>
    <row r="1314" s="60" customFormat="1" hidden="1" x14ac:dyDescent="0.25"/>
    <row r="1315" s="60" customFormat="1" hidden="1" x14ac:dyDescent="0.25"/>
    <row r="1316" s="60" customFormat="1" hidden="1" x14ac:dyDescent="0.25"/>
    <row r="1317" s="60" customFormat="1" hidden="1" x14ac:dyDescent="0.25"/>
    <row r="1318" s="60" customFormat="1" hidden="1" x14ac:dyDescent="0.25"/>
    <row r="1319" s="60" customFormat="1" hidden="1" x14ac:dyDescent="0.25"/>
    <row r="1320" s="60" customFormat="1" hidden="1" x14ac:dyDescent="0.25"/>
    <row r="1321" s="60" customFormat="1" hidden="1" x14ac:dyDescent="0.25"/>
    <row r="1322" s="60" customFormat="1" hidden="1" x14ac:dyDescent="0.25"/>
    <row r="1323" s="60" customFormat="1" hidden="1" x14ac:dyDescent="0.25"/>
    <row r="1324" s="60" customFormat="1" hidden="1" x14ac:dyDescent="0.25"/>
    <row r="1325" s="60" customFormat="1" hidden="1" x14ac:dyDescent="0.25"/>
    <row r="1326" s="60" customFormat="1" hidden="1" x14ac:dyDescent="0.25"/>
    <row r="1327" s="60" customFormat="1" hidden="1" x14ac:dyDescent="0.25"/>
    <row r="1328" s="60" customFormat="1" hidden="1" x14ac:dyDescent="0.25"/>
    <row r="1329" s="60" customFormat="1" hidden="1" x14ac:dyDescent="0.25"/>
    <row r="1330" s="60" customFormat="1" hidden="1" x14ac:dyDescent="0.25"/>
    <row r="1331" s="60" customFormat="1" hidden="1" x14ac:dyDescent="0.25"/>
    <row r="1332" s="60" customFormat="1" hidden="1" x14ac:dyDescent="0.25"/>
    <row r="1333" s="60" customFormat="1" hidden="1" x14ac:dyDescent="0.25"/>
    <row r="1334" s="60" customFormat="1" hidden="1" x14ac:dyDescent="0.25"/>
    <row r="1335" s="60" customFormat="1" hidden="1" x14ac:dyDescent="0.25"/>
    <row r="1336" s="60" customFormat="1" hidden="1" x14ac:dyDescent="0.25"/>
    <row r="1337" s="60" customFormat="1" hidden="1" x14ac:dyDescent="0.25"/>
    <row r="1338" s="60" customFormat="1" hidden="1" x14ac:dyDescent="0.25"/>
    <row r="1339" s="60" customFormat="1" hidden="1" x14ac:dyDescent="0.25"/>
    <row r="1340" s="60" customFormat="1" hidden="1" x14ac:dyDescent="0.25"/>
    <row r="1341" s="60" customFormat="1" hidden="1" x14ac:dyDescent="0.25"/>
    <row r="1342" s="60" customFormat="1" hidden="1" x14ac:dyDescent="0.25"/>
    <row r="1343" s="60" customFormat="1" hidden="1" x14ac:dyDescent="0.25"/>
    <row r="1344" s="60" customFormat="1" hidden="1" x14ac:dyDescent="0.25"/>
    <row r="1345" s="60" customFormat="1" hidden="1" x14ac:dyDescent="0.25"/>
    <row r="1346" s="60" customFormat="1" hidden="1" x14ac:dyDescent="0.25"/>
    <row r="1347" s="60" customFormat="1" hidden="1" x14ac:dyDescent="0.25"/>
    <row r="1348" s="60" customFormat="1" hidden="1" x14ac:dyDescent="0.25"/>
    <row r="1349" s="60" customFormat="1" hidden="1" x14ac:dyDescent="0.25"/>
    <row r="1350" s="60" customFormat="1" hidden="1" x14ac:dyDescent="0.25"/>
    <row r="1351" s="60" customFormat="1" hidden="1" x14ac:dyDescent="0.25"/>
    <row r="1352" s="60" customFormat="1" hidden="1" x14ac:dyDescent="0.25"/>
    <row r="1353" s="60" customFormat="1" hidden="1" x14ac:dyDescent="0.25"/>
    <row r="1354" s="60" customFormat="1" hidden="1" x14ac:dyDescent="0.25"/>
    <row r="1355" s="60" customFormat="1" hidden="1" x14ac:dyDescent="0.25"/>
    <row r="1356" s="60" customFormat="1" hidden="1" x14ac:dyDescent="0.25"/>
    <row r="1357" s="60" customFormat="1" hidden="1" x14ac:dyDescent="0.25"/>
    <row r="1358" s="60" customFormat="1" hidden="1" x14ac:dyDescent="0.25"/>
    <row r="1359" s="60" customFormat="1" hidden="1" x14ac:dyDescent="0.25"/>
    <row r="1360" s="60" customFormat="1" hidden="1" x14ac:dyDescent="0.25"/>
    <row r="1361" s="60" customFormat="1" hidden="1" x14ac:dyDescent="0.25"/>
    <row r="1362" s="60" customFormat="1" hidden="1" x14ac:dyDescent="0.25"/>
    <row r="1363" s="60" customFormat="1" hidden="1" x14ac:dyDescent="0.25"/>
    <row r="1364" s="60" customFormat="1" hidden="1" x14ac:dyDescent="0.25"/>
    <row r="1365" s="60" customFormat="1" hidden="1" x14ac:dyDescent="0.25"/>
    <row r="1366" s="60" customFormat="1" hidden="1" x14ac:dyDescent="0.25"/>
    <row r="1367" s="60" customFormat="1" hidden="1" x14ac:dyDescent="0.25"/>
    <row r="1368" s="60" customFormat="1" hidden="1" x14ac:dyDescent="0.25"/>
    <row r="1369" s="60" customFormat="1" hidden="1" x14ac:dyDescent="0.25"/>
    <row r="1370" s="60" customFormat="1" hidden="1" x14ac:dyDescent="0.25"/>
    <row r="1371" s="60" customFormat="1" hidden="1" x14ac:dyDescent="0.25"/>
    <row r="1372" s="60" customFormat="1" hidden="1" x14ac:dyDescent="0.25"/>
    <row r="1373" s="60" customFormat="1" hidden="1" x14ac:dyDescent="0.25"/>
    <row r="1374" s="60" customFormat="1" hidden="1" x14ac:dyDescent="0.25"/>
    <row r="1375" s="60" customFormat="1" hidden="1" x14ac:dyDescent="0.25"/>
    <row r="1376" s="60" customFormat="1" hidden="1" x14ac:dyDescent="0.25"/>
    <row r="1377" s="60" customFormat="1" hidden="1" x14ac:dyDescent="0.25"/>
    <row r="1378" s="60" customFormat="1" hidden="1" x14ac:dyDescent="0.25"/>
    <row r="1379" s="60" customFormat="1" hidden="1" x14ac:dyDescent="0.25"/>
    <row r="1380" s="60" customFormat="1" hidden="1" x14ac:dyDescent="0.25"/>
    <row r="1381" s="60" customFormat="1" hidden="1" x14ac:dyDescent="0.25"/>
    <row r="1382" s="60" customFormat="1" hidden="1" x14ac:dyDescent="0.25"/>
    <row r="1383" s="60" customFormat="1" hidden="1" x14ac:dyDescent="0.25"/>
    <row r="1384" s="60" customFormat="1" hidden="1" x14ac:dyDescent="0.25"/>
    <row r="1385" s="60" customFormat="1" hidden="1" x14ac:dyDescent="0.25"/>
    <row r="1386" s="60" customFormat="1" hidden="1" x14ac:dyDescent="0.25"/>
    <row r="1387" s="60" customFormat="1" hidden="1" x14ac:dyDescent="0.25"/>
    <row r="1388" s="60" customFormat="1" hidden="1" x14ac:dyDescent="0.25"/>
    <row r="1389" s="60" customFormat="1" hidden="1" x14ac:dyDescent="0.25"/>
    <row r="1390" s="60" customFormat="1" hidden="1" x14ac:dyDescent="0.25"/>
    <row r="1391" s="60" customFormat="1" hidden="1" x14ac:dyDescent="0.25"/>
    <row r="1392" s="60" customFormat="1" hidden="1" x14ac:dyDescent="0.25"/>
    <row r="1393" s="60" customFormat="1" hidden="1" x14ac:dyDescent="0.25"/>
    <row r="1394" s="60" customFormat="1" hidden="1" x14ac:dyDescent="0.25"/>
    <row r="1395" s="60" customFormat="1" hidden="1" x14ac:dyDescent="0.25"/>
    <row r="1396" s="60" customFormat="1" hidden="1" x14ac:dyDescent="0.25"/>
    <row r="1397" s="60" customFormat="1" hidden="1" x14ac:dyDescent="0.25"/>
    <row r="1398" s="60" customFormat="1" hidden="1" x14ac:dyDescent="0.25"/>
    <row r="1399" s="60" customFormat="1" hidden="1" x14ac:dyDescent="0.25"/>
    <row r="1400" s="60" customFormat="1" hidden="1" x14ac:dyDescent="0.25"/>
    <row r="1401" s="60" customFormat="1" hidden="1" x14ac:dyDescent="0.25"/>
    <row r="1402" s="60" customFormat="1" hidden="1" x14ac:dyDescent="0.25"/>
    <row r="1403" s="60" customFormat="1" hidden="1" x14ac:dyDescent="0.25"/>
    <row r="1404" s="60" customFormat="1" hidden="1" x14ac:dyDescent="0.25"/>
    <row r="1405" s="60" customFormat="1" hidden="1" x14ac:dyDescent="0.25"/>
    <row r="1406" s="60" customFormat="1" hidden="1" x14ac:dyDescent="0.25"/>
    <row r="1407" s="60" customFormat="1" hidden="1" x14ac:dyDescent="0.25"/>
    <row r="1408" s="60" customFormat="1" hidden="1" x14ac:dyDescent="0.25"/>
    <row r="1409" s="60" customFormat="1" hidden="1" x14ac:dyDescent="0.25"/>
    <row r="1410" s="60" customFormat="1" hidden="1" x14ac:dyDescent="0.25"/>
    <row r="1411" s="60" customFormat="1" hidden="1" x14ac:dyDescent="0.25"/>
    <row r="1412" s="60" customFormat="1" hidden="1" x14ac:dyDescent="0.25"/>
    <row r="1413" s="60" customFormat="1" hidden="1" x14ac:dyDescent="0.25"/>
    <row r="1414" s="60" customFormat="1" hidden="1" x14ac:dyDescent="0.25"/>
    <row r="1415" s="60" customFormat="1" hidden="1" x14ac:dyDescent="0.25"/>
    <row r="1416" s="60" customFormat="1" hidden="1" x14ac:dyDescent="0.25"/>
    <row r="1417" s="60" customFormat="1" hidden="1" x14ac:dyDescent="0.25"/>
    <row r="1418" s="60" customFormat="1" hidden="1" x14ac:dyDescent="0.25"/>
    <row r="1419" s="60" customFormat="1" hidden="1" x14ac:dyDescent="0.25"/>
    <row r="1420" s="60" customFormat="1" hidden="1" x14ac:dyDescent="0.25"/>
    <row r="1421" s="60" customFormat="1" hidden="1" x14ac:dyDescent="0.25"/>
    <row r="1422" s="60" customFormat="1" hidden="1" x14ac:dyDescent="0.25"/>
    <row r="1423" s="60" customFormat="1" hidden="1" x14ac:dyDescent="0.25"/>
    <row r="1424" s="60" customFormat="1" hidden="1" x14ac:dyDescent="0.25"/>
    <row r="1425" s="60" customFormat="1" hidden="1" x14ac:dyDescent="0.25"/>
    <row r="1426" s="60" customFormat="1" hidden="1" x14ac:dyDescent="0.25"/>
    <row r="1427" s="60" customFormat="1" hidden="1" x14ac:dyDescent="0.25"/>
    <row r="1428" s="60" customFormat="1" hidden="1" x14ac:dyDescent="0.25"/>
    <row r="1429" s="60" customFormat="1" hidden="1" x14ac:dyDescent="0.25"/>
    <row r="1430" s="60" customFormat="1" hidden="1" x14ac:dyDescent="0.25"/>
    <row r="1431" s="60" customFormat="1" hidden="1" x14ac:dyDescent="0.25"/>
    <row r="1432" s="60" customFormat="1" hidden="1" x14ac:dyDescent="0.25"/>
    <row r="1433" s="60" customFormat="1" hidden="1" x14ac:dyDescent="0.25"/>
    <row r="1434" s="60" customFormat="1" hidden="1" x14ac:dyDescent="0.25"/>
    <row r="1435" s="60" customFormat="1" hidden="1" x14ac:dyDescent="0.25"/>
    <row r="1436" s="60" customFormat="1" hidden="1" x14ac:dyDescent="0.25"/>
    <row r="1437" s="60" customFormat="1" hidden="1" x14ac:dyDescent="0.25"/>
    <row r="1438" s="60" customFormat="1" hidden="1" x14ac:dyDescent="0.25"/>
    <row r="1439" s="60" customFormat="1" hidden="1" x14ac:dyDescent="0.25"/>
    <row r="1440" s="60" customFormat="1" hidden="1" x14ac:dyDescent="0.25"/>
    <row r="1441" s="60" customFormat="1" hidden="1" x14ac:dyDescent="0.25"/>
    <row r="1442" s="60" customFormat="1" hidden="1" x14ac:dyDescent="0.25"/>
    <row r="1443" s="60" customFormat="1" hidden="1" x14ac:dyDescent="0.25"/>
    <row r="1444" s="60" customFormat="1" hidden="1" x14ac:dyDescent="0.25"/>
    <row r="1445" s="60" customFormat="1" hidden="1" x14ac:dyDescent="0.25"/>
    <row r="1446" s="60" customFormat="1" hidden="1" x14ac:dyDescent="0.25"/>
    <row r="1447" s="60" customFormat="1" hidden="1" x14ac:dyDescent="0.25"/>
    <row r="1448" s="60" customFormat="1" hidden="1" x14ac:dyDescent="0.25"/>
    <row r="1449" s="60" customFormat="1" hidden="1" x14ac:dyDescent="0.25"/>
    <row r="1450" s="60" customFormat="1" hidden="1" x14ac:dyDescent="0.25"/>
    <row r="1451" s="60" customFormat="1" hidden="1" x14ac:dyDescent="0.25"/>
    <row r="1452" s="60" customFormat="1" hidden="1" x14ac:dyDescent="0.25"/>
    <row r="1453" s="60" customFormat="1" hidden="1" x14ac:dyDescent="0.25"/>
    <row r="1454" s="60" customFormat="1" hidden="1" x14ac:dyDescent="0.25"/>
    <row r="1455" s="60" customFormat="1" hidden="1" x14ac:dyDescent="0.25"/>
    <row r="1456" s="60" customFormat="1" hidden="1" x14ac:dyDescent="0.25"/>
    <row r="1457" s="60" customFormat="1" hidden="1" x14ac:dyDescent="0.25"/>
    <row r="1458" s="60" customFormat="1" hidden="1" x14ac:dyDescent="0.25"/>
    <row r="1459" s="60" customFormat="1" hidden="1" x14ac:dyDescent="0.25"/>
    <row r="1460" s="60" customFormat="1" hidden="1" x14ac:dyDescent="0.25"/>
    <row r="1461" s="60" customFormat="1" hidden="1" x14ac:dyDescent="0.25"/>
    <row r="1462" s="60" customFormat="1" hidden="1" x14ac:dyDescent="0.25"/>
    <row r="1463" s="60" customFormat="1" hidden="1" x14ac:dyDescent="0.25"/>
    <row r="1464" s="60" customFormat="1" hidden="1" x14ac:dyDescent="0.25"/>
    <row r="1465" s="60" customFormat="1" hidden="1" x14ac:dyDescent="0.25"/>
    <row r="1466" s="60" customFormat="1" hidden="1" x14ac:dyDescent="0.25"/>
    <row r="1467" s="60" customFormat="1" hidden="1" x14ac:dyDescent="0.25"/>
    <row r="1468" s="60" customFormat="1" hidden="1" x14ac:dyDescent="0.25"/>
    <row r="1469" s="60" customFormat="1" hidden="1" x14ac:dyDescent="0.25"/>
    <row r="1470" s="60" customFormat="1" hidden="1" x14ac:dyDescent="0.25"/>
    <row r="1471" s="60" customFormat="1" hidden="1" x14ac:dyDescent="0.25"/>
    <row r="1472" s="60" customFormat="1" hidden="1" x14ac:dyDescent="0.25"/>
    <row r="1473" s="60" customFormat="1" hidden="1" x14ac:dyDescent="0.25"/>
    <row r="1474" s="60" customFormat="1" hidden="1" x14ac:dyDescent="0.25"/>
    <row r="1475" s="60" customFormat="1" hidden="1" x14ac:dyDescent="0.25"/>
    <row r="1476" s="60" customFormat="1" hidden="1" x14ac:dyDescent="0.25"/>
    <row r="1477" s="60" customFormat="1" hidden="1" x14ac:dyDescent="0.25"/>
    <row r="1478" s="60" customFormat="1" hidden="1" x14ac:dyDescent="0.25"/>
    <row r="1479" s="60" customFormat="1" hidden="1" x14ac:dyDescent="0.25"/>
    <row r="1480" s="60" customFormat="1" hidden="1" x14ac:dyDescent="0.25"/>
    <row r="1481" s="60" customFormat="1" hidden="1" x14ac:dyDescent="0.25"/>
    <row r="1482" s="60" customFormat="1" hidden="1" x14ac:dyDescent="0.25"/>
    <row r="1483" s="60" customFormat="1" hidden="1" x14ac:dyDescent="0.25"/>
    <row r="1484" s="60" customFormat="1" hidden="1" x14ac:dyDescent="0.25"/>
    <row r="1485" s="60" customFormat="1" hidden="1" x14ac:dyDescent="0.25"/>
    <row r="1486" s="60" customFormat="1" hidden="1" x14ac:dyDescent="0.25"/>
    <row r="1487" s="60" customFormat="1" hidden="1" x14ac:dyDescent="0.25"/>
    <row r="1488" s="60" customFormat="1" hidden="1" x14ac:dyDescent="0.25"/>
    <row r="1489" s="60" customFormat="1" hidden="1" x14ac:dyDescent="0.25"/>
    <row r="1490" s="60" customFormat="1" hidden="1" x14ac:dyDescent="0.25"/>
    <row r="1491" s="60" customFormat="1" hidden="1" x14ac:dyDescent="0.25"/>
    <row r="1492" s="60" customFormat="1" hidden="1" x14ac:dyDescent="0.25"/>
    <row r="1493" s="60" customFormat="1" hidden="1" x14ac:dyDescent="0.25"/>
    <row r="1494" s="60" customFormat="1" hidden="1" x14ac:dyDescent="0.25"/>
    <row r="1495" s="60" customFormat="1" hidden="1" x14ac:dyDescent="0.25"/>
    <row r="1496" s="60" customFormat="1" hidden="1" x14ac:dyDescent="0.25"/>
    <row r="1497" s="60" customFormat="1" hidden="1" x14ac:dyDescent="0.25"/>
    <row r="1498" s="60" customFormat="1" hidden="1" x14ac:dyDescent="0.25"/>
    <row r="1499" s="60" customFormat="1" hidden="1" x14ac:dyDescent="0.25"/>
    <row r="1500" s="60" customFormat="1" hidden="1" x14ac:dyDescent="0.25"/>
    <row r="1501" s="60" customFormat="1" hidden="1" x14ac:dyDescent="0.25"/>
    <row r="1502" s="60" customFormat="1" hidden="1" x14ac:dyDescent="0.25"/>
    <row r="1503" s="60" customFormat="1" hidden="1" x14ac:dyDescent="0.25"/>
    <row r="1504" s="60" customFormat="1" hidden="1" x14ac:dyDescent="0.25"/>
    <row r="1505" s="60" customFormat="1" hidden="1" x14ac:dyDescent="0.25"/>
    <row r="1506" s="60" customFormat="1" hidden="1" x14ac:dyDescent="0.25"/>
    <row r="1507" s="60" customFormat="1" hidden="1" x14ac:dyDescent="0.25"/>
    <row r="1508" s="60" customFormat="1" hidden="1" x14ac:dyDescent="0.25"/>
    <row r="1509" s="60" customFormat="1" hidden="1" x14ac:dyDescent="0.25"/>
    <row r="1510" s="60" customFormat="1" hidden="1" x14ac:dyDescent="0.25"/>
    <row r="1511" s="60" customFormat="1" hidden="1" x14ac:dyDescent="0.25"/>
    <row r="1512" s="60" customFormat="1" hidden="1" x14ac:dyDescent="0.25"/>
    <row r="1513" s="60" customFormat="1" hidden="1" x14ac:dyDescent="0.25"/>
    <row r="1514" s="60" customFormat="1" hidden="1" x14ac:dyDescent="0.25"/>
    <row r="1515" s="60" customFormat="1" hidden="1" x14ac:dyDescent="0.25"/>
    <row r="1516" s="60" customFormat="1" hidden="1" x14ac:dyDescent="0.25"/>
    <row r="1517" s="60" customFormat="1" hidden="1" x14ac:dyDescent="0.25"/>
    <row r="1518" s="60" customFormat="1" hidden="1" x14ac:dyDescent="0.25"/>
    <row r="1519" s="60" customFormat="1" hidden="1" x14ac:dyDescent="0.25"/>
    <row r="1520" s="60" customFormat="1" hidden="1" x14ac:dyDescent="0.25"/>
    <row r="1521" s="60" customFormat="1" hidden="1" x14ac:dyDescent="0.25"/>
    <row r="1522" s="60" customFormat="1" hidden="1" x14ac:dyDescent="0.25"/>
    <row r="1523" s="60" customFormat="1" hidden="1" x14ac:dyDescent="0.25"/>
    <row r="1524" s="60" customFormat="1" hidden="1" x14ac:dyDescent="0.25"/>
    <row r="1525" s="60" customFormat="1" hidden="1" x14ac:dyDescent="0.25"/>
    <row r="1526" s="60" customFormat="1" hidden="1" x14ac:dyDescent="0.25"/>
    <row r="1527" s="60" customFormat="1" hidden="1" x14ac:dyDescent="0.25"/>
    <row r="1528" s="60" customFormat="1" hidden="1" x14ac:dyDescent="0.25"/>
    <row r="1529" s="60" customFormat="1" hidden="1" x14ac:dyDescent="0.25"/>
    <row r="1530" s="60" customFormat="1" hidden="1" x14ac:dyDescent="0.25"/>
    <row r="1531" s="60" customFormat="1" hidden="1" x14ac:dyDescent="0.25"/>
    <row r="1532" s="60" customFormat="1" hidden="1" x14ac:dyDescent="0.25"/>
    <row r="1533" s="60" customFormat="1" hidden="1" x14ac:dyDescent="0.25"/>
    <row r="1534" s="60" customFormat="1" hidden="1" x14ac:dyDescent="0.25"/>
    <row r="1535" s="60" customFormat="1" hidden="1" x14ac:dyDescent="0.25"/>
    <row r="1536" s="60" customFormat="1" hidden="1" x14ac:dyDescent="0.25"/>
    <row r="1537" s="60" customFormat="1" hidden="1" x14ac:dyDescent="0.25"/>
    <row r="1538" s="60" customFormat="1" hidden="1" x14ac:dyDescent="0.25"/>
    <row r="1539" s="60" customFormat="1" hidden="1" x14ac:dyDescent="0.25"/>
    <row r="1540" s="60" customFormat="1" hidden="1" x14ac:dyDescent="0.25"/>
    <row r="1541" s="60" customFormat="1" hidden="1" x14ac:dyDescent="0.25"/>
    <row r="1542" s="60" customFormat="1" hidden="1" x14ac:dyDescent="0.25"/>
    <row r="1543" s="60" customFormat="1" hidden="1" x14ac:dyDescent="0.25"/>
    <row r="1544" s="60" customFormat="1" hidden="1" x14ac:dyDescent="0.25"/>
    <row r="1545" s="60" customFormat="1" hidden="1" x14ac:dyDescent="0.25"/>
    <row r="1546" s="60" customFormat="1" hidden="1" x14ac:dyDescent="0.25"/>
    <row r="1547" s="60" customFormat="1" hidden="1" x14ac:dyDescent="0.25"/>
    <row r="1548" s="60" customFormat="1" hidden="1" x14ac:dyDescent="0.25"/>
    <row r="1549" s="60" customFormat="1" hidden="1" x14ac:dyDescent="0.25"/>
    <row r="1550" s="60" customFormat="1" hidden="1" x14ac:dyDescent="0.25"/>
    <row r="1551" s="60" customFormat="1" hidden="1" x14ac:dyDescent="0.25"/>
    <row r="1552" s="60" customFormat="1" hidden="1" x14ac:dyDescent="0.25"/>
    <row r="1553" s="60" customFormat="1" hidden="1" x14ac:dyDescent="0.25"/>
    <row r="1554" s="60" customFormat="1" hidden="1" x14ac:dyDescent="0.25"/>
    <row r="1555" s="60" customFormat="1" hidden="1" x14ac:dyDescent="0.25"/>
    <row r="1556" s="60" customFormat="1" hidden="1" x14ac:dyDescent="0.25"/>
    <row r="1557" s="60" customFormat="1" hidden="1" x14ac:dyDescent="0.25"/>
    <row r="1558" s="60" customFormat="1" hidden="1" x14ac:dyDescent="0.25"/>
    <row r="1559" s="60" customFormat="1" hidden="1" x14ac:dyDescent="0.25"/>
    <row r="1560" s="60" customFormat="1" hidden="1" x14ac:dyDescent="0.25"/>
    <row r="1561" s="60" customFormat="1" hidden="1" x14ac:dyDescent="0.25"/>
    <row r="1562" s="60" customFormat="1" hidden="1" x14ac:dyDescent="0.25"/>
    <row r="1563" s="60" customFormat="1" hidden="1" x14ac:dyDescent="0.25"/>
    <row r="1564" s="60" customFormat="1" hidden="1" x14ac:dyDescent="0.25"/>
    <row r="1565" s="60" customFormat="1" hidden="1" x14ac:dyDescent="0.25"/>
    <row r="1566" s="60" customFormat="1" hidden="1" x14ac:dyDescent="0.25"/>
    <row r="1567" s="60" customFormat="1" hidden="1" x14ac:dyDescent="0.25"/>
    <row r="1568" s="60" customFormat="1" hidden="1" x14ac:dyDescent="0.25"/>
    <row r="1569" s="60" customFormat="1" hidden="1" x14ac:dyDescent="0.25"/>
    <row r="1570" s="60" customFormat="1" hidden="1" x14ac:dyDescent="0.25"/>
    <row r="1571" s="60" customFormat="1" hidden="1" x14ac:dyDescent="0.25"/>
    <row r="1572" s="60" customFormat="1" hidden="1" x14ac:dyDescent="0.25"/>
    <row r="1573" s="60" customFormat="1" hidden="1" x14ac:dyDescent="0.25"/>
    <row r="1574" s="60" customFormat="1" hidden="1" x14ac:dyDescent="0.25"/>
    <row r="1575" s="60" customFormat="1" hidden="1" x14ac:dyDescent="0.25"/>
    <row r="1576" s="60" customFormat="1" hidden="1" x14ac:dyDescent="0.25"/>
    <row r="1577" s="60" customFormat="1" hidden="1" x14ac:dyDescent="0.25"/>
    <row r="1578" s="60" customFormat="1" hidden="1" x14ac:dyDescent="0.25"/>
    <row r="1579" s="60" customFormat="1" hidden="1" x14ac:dyDescent="0.25"/>
    <row r="1580" s="60" customFormat="1" hidden="1" x14ac:dyDescent="0.25"/>
    <row r="1581" s="60" customFormat="1" hidden="1" x14ac:dyDescent="0.25"/>
    <row r="1582" s="60" customFormat="1" hidden="1" x14ac:dyDescent="0.25"/>
    <row r="1583" s="60" customFormat="1" hidden="1" x14ac:dyDescent="0.25"/>
    <row r="1584" s="60" customFormat="1" hidden="1" x14ac:dyDescent="0.25"/>
    <row r="1585" s="60" customFormat="1" hidden="1" x14ac:dyDescent="0.25"/>
    <row r="1586" s="60" customFormat="1" hidden="1" x14ac:dyDescent="0.25"/>
    <row r="1587" s="60" customFormat="1" hidden="1" x14ac:dyDescent="0.25"/>
    <row r="1588" s="60" customFormat="1" hidden="1" x14ac:dyDescent="0.25"/>
    <row r="1589" s="60" customFormat="1" hidden="1" x14ac:dyDescent="0.25"/>
    <row r="1590" s="60" customFormat="1" hidden="1" x14ac:dyDescent="0.25"/>
    <row r="1591" s="60" customFormat="1" hidden="1" x14ac:dyDescent="0.25"/>
    <row r="1592" s="60" customFormat="1" hidden="1" x14ac:dyDescent="0.25"/>
    <row r="1593" s="60" customFormat="1" hidden="1" x14ac:dyDescent="0.25"/>
    <row r="1594" s="60" customFormat="1" hidden="1" x14ac:dyDescent="0.25"/>
    <row r="1595" s="60" customFormat="1" hidden="1" x14ac:dyDescent="0.25"/>
    <row r="1596" s="60" customFormat="1" hidden="1" x14ac:dyDescent="0.25"/>
    <row r="1597" s="60" customFormat="1" hidden="1" x14ac:dyDescent="0.25"/>
    <row r="1598" s="60" customFormat="1" hidden="1" x14ac:dyDescent="0.25"/>
    <row r="1599" s="60" customFormat="1" hidden="1" x14ac:dyDescent="0.25"/>
    <row r="1600" s="60" customFormat="1" hidden="1" x14ac:dyDescent="0.25"/>
    <row r="1601" s="60" customFormat="1" hidden="1" x14ac:dyDescent="0.25"/>
    <row r="1602" s="60" customFormat="1" hidden="1" x14ac:dyDescent="0.25"/>
    <row r="1603" s="60" customFormat="1" hidden="1" x14ac:dyDescent="0.25"/>
    <row r="1604" s="60" customFormat="1" hidden="1" x14ac:dyDescent="0.25"/>
    <row r="1605" s="60" customFormat="1" hidden="1" x14ac:dyDescent="0.25"/>
    <row r="1606" s="60" customFormat="1" hidden="1" x14ac:dyDescent="0.25"/>
    <row r="1607" s="60" customFormat="1" hidden="1" x14ac:dyDescent="0.25"/>
    <row r="1608" s="60" customFormat="1" hidden="1" x14ac:dyDescent="0.25"/>
    <row r="1609" s="60" customFormat="1" hidden="1" x14ac:dyDescent="0.25"/>
    <row r="1610" s="60" customFormat="1" hidden="1" x14ac:dyDescent="0.25"/>
    <row r="1611" s="60" customFormat="1" hidden="1" x14ac:dyDescent="0.25"/>
    <row r="1612" s="60" customFormat="1" hidden="1" x14ac:dyDescent="0.25"/>
    <row r="1613" s="60" customFormat="1" hidden="1" x14ac:dyDescent="0.25"/>
    <row r="1614" s="60" customFormat="1" hidden="1" x14ac:dyDescent="0.25"/>
    <row r="1615" s="60" customFormat="1" hidden="1" x14ac:dyDescent="0.25"/>
    <row r="1616" s="60" customFormat="1" hidden="1" x14ac:dyDescent="0.25"/>
    <row r="1617" s="60" customFormat="1" hidden="1" x14ac:dyDescent="0.25"/>
    <row r="1618" s="60" customFormat="1" hidden="1" x14ac:dyDescent="0.25"/>
    <row r="1619" s="60" customFormat="1" hidden="1" x14ac:dyDescent="0.25"/>
    <row r="1620" s="60" customFormat="1" hidden="1" x14ac:dyDescent="0.25"/>
    <row r="1621" s="60" customFormat="1" hidden="1" x14ac:dyDescent="0.25"/>
    <row r="1622" s="60" customFormat="1" hidden="1" x14ac:dyDescent="0.25"/>
    <row r="1623" s="60" customFormat="1" hidden="1" x14ac:dyDescent="0.25"/>
    <row r="1624" s="60" customFormat="1" hidden="1" x14ac:dyDescent="0.25"/>
    <row r="1625" s="60" customFormat="1" hidden="1" x14ac:dyDescent="0.25"/>
    <row r="1626" s="60" customFormat="1" hidden="1" x14ac:dyDescent="0.25"/>
    <row r="1627" s="60" customFormat="1" hidden="1" x14ac:dyDescent="0.25"/>
    <row r="1628" s="60" customFormat="1" hidden="1" x14ac:dyDescent="0.25"/>
    <row r="1629" s="60" customFormat="1" hidden="1" x14ac:dyDescent="0.25"/>
    <row r="1630" s="60" customFormat="1" hidden="1" x14ac:dyDescent="0.25"/>
    <row r="1631" s="60" customFormat="1" hidden="1" x14ac:dyDescent="0.25"/>
    <row r="1632" s="60" customFormat="1" hidden="1" x14ac:dyDescent="0.25"/>
    <row r="1633" s="60" customFormat="1" hidden="1" x14ac:dyDescent="0.25"/>
    <row r="1634" s="60" customFormat="1" hidden="1" x14ac:dyDescent="0.25"/>
    <row r="1635" s="60" customFormat="1" hidden="1" x14ac:dyDescent="0.25"/>
    <row r="1636" s="60" customFormat="1" hidden="1" x14ac:dyDescent="0.25"/>
    <row r="1637" s="60" customFormat="1" hidden="1" x14ac:dyDescent="0.25"/>
    <row r="1638" s="60" customFormat="1" hidden="1" x14ac:dyDescent="0.25"/>
    <row r="1639" s="60" customFormat="1" hidden="1" x14ac:dyDescent="0.25"/>
    <row r="1640" s="60" customFormat="1" hidden="1" x14ac:dyDescent="0.25"/>
    <row r="1641" s="60" customFormat="1" hidden="1" x14ac:dyDescent="0.25"/>
    <row r="1642" s="60" customFormat="1" hidden="1" x14ac:dyDescent="0.25"/>
    <row r="1643" s="60" customFormat="1" hidden="1" x14ac:dyDescent="0.25"/>
    <row r="1644" s="60" customFormat="1" hidden="1" x14ac:dyDescent="0.25"/>
    <row r="1645" s="60" customFormat="1" hidden="1" x14ac:dyDescent="0.25"/>
    <row r="1646" s="60" customFormat="1" hidden="1" x14ac:dyDescent="0.25"/>
    <row r="1647" s="60" customFormat="1" hidden="1" x14ac:dyDescent="0.25"/>
    <row r="1648" s="60" customFormat="1" hidden="1" x14ac:dyDescent="0.25"/>
    <row r="1649" s="60" customFormat="1" hidden="1" x14ac:dyDescent="0.25"/>
    <row r="1650" s="60" customFormat="1" hidden="1" x14ac:dyDescent="0.25"/>
    <row r="1651" s="60" customFormat="1" hidden="1" x14ac:dyDescent="0.25"/>
    <row r="1652" s="60" customFormat="1" hidden="1" x14ac:dyDescent="0.25"/>
    <row r="1653" s="60" customFormat="1" hidden="1" x14ac:dyDescent="0.25"/>
    <row r="1654" s="60" customFormat="1" hidden="1" x14ac:dyDescent="0.25"/>
    <row r="1655" s="60" customFormat="1" hidden="1" x14ac:dyDescent="0.25"/>
    <row r="1656" s="60" customFormat="1" hidden="1" x14ac:dyDescent="0.25"/>
    <row r="1657" s="60" customFormat="1" hidden="1" x14ac:dyDescent="0.25"/>
    <row r="1658" s="60" customFormat="1" hidden="1" x14ac:dyDescent="0.25"/>
    <row r="1659" s="60" customFormat="1" hidden="1" x14ac:dyDescent="0.25"/>
    <row r="1660" s="60" customFormat="1" hidden="1" x14ac:dyDescent="0.25"/>
    <row r="1661" s="60" customFormat="1" hidden="1" x14ac:dyDescent="0.25"/>
    <row r="1662" s="60" customFormat="1" hidden="1" x14ac:dyDescent="0.25"/>
    <row r="1663" s="60" customFormat="1" hidden="1" x14ac:dyDescent="0.25"/>
    <row r="1664" s="60" customFormat="1" hidden="1" x14ac:dyDescent="0.25"/>
    <row r="1665" s="60" customFormat="1" hidden="1" x14ac:dyDescent="0.25"/>
    <row r="1666" s="60" customFormat="1" hidden="1" x14ac:dyDescent="0.25"/>
    <row r="1667" s="60" customFormat="1" hidden="1" x14ac:dyDescent="0.25"/>
    <row r="1668" s="60" customFormat="1" hidden="1" x14ac:dyDescent="0.25"/>
    <row r="1669" s="60" customFormat="1" hidden="1" x14ac:dyDescent="0.25"/>
    <row r="1670" s="60" customFormat="1" hidden="1" x14ac:dyDescent="0.25"/>
    <row r="1671" s="60" customFormat="1" hidden="1" x14ac:dyDescent="0.25"/>
    <row r="1672" s="60" customFormat="1" hidden="1" x14ac:dyDescent="0.25"/>
    <row r="1673" s="60" customFormat="1" hidden="1" x14ac:dyDescent="0.25"/>
    <row r="1674" s="60" customFormat="1" hidden="1" x14ac:dyDescent="0.25"/>
    <row r="1675" s="60" customFormat="1" hidden="1" x14ac:dyDescent="0.25"/>
    <row r="1676" s="60" customFormat="1" hidden="1" x14ac:dyDescent="0.25"/>
    <row r="1677" s="60" customFormat="1" hidden="1" x14ac:dyDescent="0.25"/>
    <row r="1678" s="60" customFormat="1" hidden="1" x14ac:dyDescent="0.25"/>
    <row r="1679" s="60" customFormat="1" hidden="1" x14ac:dyDescent="0.25"/>
    <row r="1680" s="60" customFormat="1" hidden="1" x14ac:dyDescent="0.25"/>
    <row r="1681" s="60" customFormat="1" hidden="1" x14ac:dyDescent="0.25"/>
    <row r="1682" s="60" customFormat="1" hidden="1" x14ac:dyDescent="0.25"/>
    <row r="1683" s="60" customFormat="1" hidden="1" x14ac:dyDescent="0.25"/>
    <row r="1684" s="60" customFormat="1" hidden="1" x14ac:dyDescent="0.25"/>
    <row r="1685" s="60" customFormat="1" hidden="1" x14ac:dyDescent="0.25"/>
    <row r="1686" s="60" customFormat="1" hidden="1" x14ac:dyDescent="0.25"/>
    <row r="1687" s="60" customFormat="1" hidden="1" x14ac:dyDescent="0.25"/>
    <row r="1688" s="60" customFormat="1" hidden="1" x14ac:dyDescent="0.25"/>
    <row r="1689" s="60" customFormat="1" hidden="1" x14ac:dyDescent="0.25"/>
    <row r="1690" s="60" customFormat="1" hidden="1" x14ac:dyDescent="0.25"/>
    <row r="1691" s="60" customFormat="1" hidden="1" x14ac:dyDescent="0.25"/>
    <row r="1692" s="60" customFormat="1" hidden="1" x14ac:dyDescent="0.25"/>
    <row r="1693" s="60" customFormat="1" hidden="1" x14ac:dyDescent="0.25"/>
    <row r="1694" s="60" customFormat="1" hidden="1" x14ac:dyDescent="0.25"/>
    <row r="1695" s="60" customFormat="1" hidden="1" x14ac:dyDescent="0.25"/>
    <row r="1696" s="60" customFormat="1" hidden="1" x14ac:dyDescent="0.25"/>
    <row r="1697" s="60" customFormat="1" hidden="1" x14ac:dyDescent="0.25"/>
    <row r="1698" s="60" customFormat="1" hidden="1" x14ac:dyDescent="0.25"/>
    <row r="1699" s="60" customFormat="1" hidden="1" x14ac:dyDescent="0.25"/>
    <row r="1700" s="60" customFormat="1" hidden="1" x14ac:dyDescent="0.25"/>
    <row r="1701" s="60" customFormat="1" hidden="1" x14ac:dyDescent="0.25"/>
    <row r="1702" s="60" customFormat="1" hidden="1" x14ac:dyDescent="0.25"/>
    <row r="1703" s="60" customFormat="1" hidden="1" x14ac:dyDescent="0.25"/>
    <row r="1704" s="60" customFormat="1" hidden="1" x14ac:dyDescent="0.25"/>
    <row r="1705" s="60" customFormat="1" hidden="1" x14ac:dyDescent="0.25"/>
    <row r="1706" s="60" customFormat="1" hidden="1" x14ac:dyDescent="0.25"/>
    <row r="1707" s="60" customFormat="1" hidden="1" x14ac:dyDescent="0.25"/>
    <row r="1708" s="60" customFormat="1" hidden="1" x14ac:dyDescent="0.25"/>
    <row r="1709" s="60" customFormat="1" hidden="1" x14ac:dyDescent="0.25"/>
    <row r="1710" s="60" customFormat="1" hidden="1" x14ac:dyDescent="0.25"/>
    <row r="1711" s="60" customFormat="1" hidden="1" x14ac:dyDescent="0.25"/>
    <row r="1712" s="60" customFormat="1" hidden="1" x14ac:dyDescent="0.25"/>
    <row r="1713" s="60" customFormat="1" hidden="1" x14ac:dyDescent="0.25"/>
    <row r="1714" s="60" customFormat="1" hidden="1" x14ac:dyDescent="0.25"/>
    <row r="1715" s="60" customFormat="1" hidden="1" x14ac:dyDescent="0.25"/>
    <row r="1716" s="60" customFormat="1" hidden="1" x14ac:dyDescent="0.25"/>
    <row r="1717" s="60" customFormat="1" hidden="1" x14ac:dyDescent="0.25"/>
    <row r="1718" s="60" customFormat="1" hidden="1" x14ac:dyDescent="0.25"/>
    <row r="1719" s="60" customFormat="1" hidden="1" x14ac:dyDescent="0.25"/>
    <row r="1720" s="60" customFormat="1" hidden="1" x14ac:dyDescent="0.25"/>
    <row r="1721" s="60" customFormat="1" hidden="1" x14ac:dyDescent="0.25"/>
    <row r="1722" s="60" customFormat="1" hidden="1" x14ac:dyDescent="0.25"/>
    <row r="1723" s="60" customFormat="1" hidden="1" x14ac:dyDescent="0.25"/>
    <row r="1724" s="60" customFormat="1" hidden="1" x14ac:dyDescent="0.25"/>
    <row r="1725" s="60" customFormat="1" hidden="1" x14ac:dyDescent="0.25"/>
    <row r="1726" s="60" customFormat="1" hidden="1" x14ac:dyDescent="0.25"/>
    <row r="1727" s="60" customFormat="1" hidden="1" x14ac:dyDescent="0.25"/>
    <row r="1728" s="60" customFormat="1" hidden="1" x14ac:dyDescent="0.25"/>
    <row r="1729" s="60" customFormat="1" hidden="1" x14ac:dyDescent="0.25"/>
    <row r="1730" s="60" customFormat="1" hidden="1" x14ac:dyDescent="0.25"/>
    <row r="1731" s="60" customFormat="1" hidden="1" x14ac:dyDescent="0.25"/>
    <row r="1732" s="60" customFormat="1" hidden="1" x14ac:dyDescent="0.25"/>
    <row r="1733" s="60" customFormat="1" hidden="1" x14ac:dyDescent="0.25"/>
    <row r="1734" s="60" customFormat="1" hidden="1" x14ac:dyDescent="0.25"/>
    <row r="1735" s="60" customFormat="1" hidden="1" x14ac:dyDescent="0.25"/>
    <row r="1736" s="60" customFormat="1" hidden="1" x14ac:dyDescent="0.25"/>
    <row r="1737" s="60" customFormat="1" hidden="1" x14ac:dyDescent="0.25"/>
    <row r="1738" s="60" customFormat="1" hidden="1" x14ac:dyDescent="0.25"/>
    <row r="1739" s="60" customFormat="1" hidden="1" x14ac:dyDescent="0.25"/>
    <row r="1740" s="60" customFormat="1" hidden="1" x14ac:dyDescent="0.25"/>
    <row r="1741" s="60" customFormat="1" hidden="1" x14ac:dyDescent="0.25"/>
    <row r="1742" s="60" customFormat="1" hidden="1" x14ac:dyDescent="0.25"/>
    <row r="1743" s="60" customFormat="1" hidden="1" x14ac:dyDescent="0.25"/>
    <row r="1744" s="60" customFormat="1" hidden="1" x14ac:dyDescent="0.25"/>
    <row r="1745" s="60" customFormat="1" hidden="1" x14ac:dyDescent="0.25"/>
    <row r="1746" s="60" customFormat="1" hidden="1" x14ac:dyDescent="0.25"/>
    <row r="1747" s="60" customFormat="1" hidden="1" x14ac:dyDescent="0.25"/>
    <row r="1748" s="60" customFormat="1" hidden="1" x14ac:dyDescent="0.25"/>
    <row r="1749" s="60" customFormat="1" hidden="1" x14ac:dyDescent="0.25"/>
    <row r="1750" s="60" customFormat="1" hidden="1" x14ac:dyDescent="0.25"/>
    <row r="1751" s="60" customFormat="1" hidden="1" x14ac:dyDescent="0.25"/>
    <row r="1752" s="60" customFormat="1" hidden="1" x14ac:dyDescent="0.25"/>
    <row r="1753" s="60" customFormat="1" hidden="1" x14ac:dyDescent="0.25"/>
    <row r="1754" s="60" customFormat="1" hidden="1" x14ac:dyDescent="0.25"/>
    <row r="1755" s="60" customFormat="1" hidden="1" x14ac:dyDescent="0.25"/>
    <row r="1756" s="60" customFormat="1" hidden="1" x14ac:dyDescent="0.25"/>
    <row r="1757" s="60" customFormat="1" hidden="1" x14ac:dyDescent="0.25"/>
    <row r="1758" s="60" customFormat="1" hidden="1" x14ac:dyDescent="0.25"/>
    <row r="1759" s="60" customFormat="1" hidden="1" x14ac:dyDescent="0.25"/>
    <row r="1760" s="60" customFormat="1" hidden="1" x14ac:dyDescent="0.25"/>
    <row r="1761" s="60" customFormat="1" hidden="1" x14ac:dyDescent="0.25"/>
    <row r="1762" s="60" customFormat="1" hidden="1" x14ac:dyDescent="0.25"/>
    <row r="1763" s="60" customFormat="1" hidden="1" x14ac:dyDescent="0.25"/>
    <row r="1764" s="60" customFormat="1" hidden="1" x14ac:dyDescent="0.25"/>
    <row r="1765" s="60" customFormat="1" hidden="1" x14ac:dyDescent="0.25"/>
    <row r="1766" s="60" customFormat="1" hidden="1" x14ac:dyDescent="0.25"/>
    <row r="1767" s="60" customFormat="1" hidden="1" x14ac:dyDescent="0.25"/>
    <row r="1768" s="60" customFormat="1" hidden="1" x14ac:dyDescent="0.25"/>
    <row r="1769" s="60" customFormat="1" hidden="1" x14ac:dyDescent="0.25"/>
    <row r="1770" s="60" customFormat="1" hidden="1" x14ac:dyDescent="0.25"/>
    <row r="1771" s="60" customFormat="1" hidden="1" x14ac:dyDescent="0.25"/>
    <row r="1772" s="60" customFormat="1" hidden="1" x14ac:dyDescent="0.25"/>
    <row r="1773" s="60" customFormat="1" hidden="1" x14ac:dyDescent="0.25"/>
    <row r="1774" s="60" customFormat="1" hidden="1" x14ac:dyDescent="0.25"/>
    <row r="1775" s="60" customFormat="1" hidden="1" x14ac:dyDescent="0.25"/>
    <row r="1776" s="60" customFormat="1" hidden="1" x14ac:dyDescent="0.25"/>
    <row r="1777" s="60" customFormat="1" hidden="1" x14ac:dyDescent="0.25"/>
    <row r="1778" s="60" customFormat="1" hidden="1" x14ac:dyDescent="0.25"/>
    <row r="1779" s="60" customFormat="1" hidden="1" x14ac:dyDescent="0.25"/>
    <row r="1780" s="60" customFormat="1" hidden="1" x14ac:dyDescent="0.25"/>
    <row r="1781" s="60" customFormat="1" hidden="1" x14ac:dyDescent="0.25"/>
    <row r="1782" s="60" customFormat="1" hidden="1" x14ac:dyDescent="0.25"/>
    <row r="1783" s="60" customFormat="1" hidden="1" x14ac:dyDescent="0.25"/>
    <row r="1784" s="60" customFormat="1" hidden="1" x14ac:dyDescent="0.25"/>
    <row r="1785" s="60" customFormat="1" hidden="1" x14ac:dyDescent="0.25"/>
    <row r="1786" s="60" customFormat="1" hidden="1" x14ac:dyDescent="0.25"/>
    <row r="1787" s="60" customFormat="1" hidden="1" x14ac:dyDescent="0.25"/>
    <row r="1788" s="60" customFormat="1" hidden="1" x14ac:dyDescent="0.25"/>
    <row r="1789" s="60" customFormat="1" hidden="1" x14ac:dyDescent="0.25"/>
    <row r="1790" s="60" customFormat="1" hidden="1" x14ac:dyDescent="0.25"/>
    <row r="1791" s="60" customFormat="1" hidden="1" x14ac:dyDescent="0.25"/>
    <row r="1792" s="60" customFormat="1" hidden="1" x14ac:dyDescent="0.25"/>
    <row r="1793" s="60" customFormat="1" hidden="1" x14ac:dyDescent="0.25"/>
    <row r="1794" s="60" customFormat="1" hidden="1" x14ac:dyDescent="0.25"/>
    <row r="1795" s="60" customFormat="1" hidden="1" x14ac:dyDescent="0.25"/>
    <row r="1796" s="60" customFormat="1" hidden="1" x14ac:dyDescent="0.25"/>
    <row r="1797" s="60" customFormat="1" hidden="1" x14ac:dyDescent="0.25"/>
    <row r="1798" s="60" customFormat="1" hidden="1" x14ac:dyDescent="0.25"/>
    <row r="1799" s="60" customFormat="1" hidden="1" x14ac:dyDescent="0.25"/>
    <row r="1800" s="60" customFormat="1" hidden="1" x14ac:dyDescent="0.25"/>
    <row r="1801" s="60" customFormat="1" hidden="1" x14ac:dyDescent="0.25"/>
    <row r="1802" s="60" customFormat="1" hidden="1" x14ac:dyDescent="0.25"/>
    <row r="1803" s="60" customFormat="1" hidden="1" x14ac:dyDescent="0.25"/>
    <row r="1804" s="60" customFormat="1" hidden="1" x14ac:dyDescent="0.25"/>
    <row r="1805" s="60" customFormat="1" hidden="1" x14ac:dyDescent="0.25"/>
    <row r="1806" s="60" customFormat="1" hidden="1" x14ac:dyDescent="0.25"/>
    <row r="1807" s="60" customFormat="1" hidden="1" x14ac:dyDescent="0.25"/>
    <row r="1808" s="60" customFormat="1" hidden="1" x14ac:dyDescent="0.25"/>
    <row r="1809" s="60" customFormat="1" hidden="1" x14ac:dyDescent="0.25"/>
    <row r="1810" s="60" customFormat="1" hidden="1" x14ac:dyDescent="0.25"/>
    <row r="1811" s="60" customFormat="1" hidden="1" x14ac:dyDescent="0.25"/>
    <row r="1812" s="60" customFormat="1" hidden="1" x14ac:dyDescent="0.25"/>
    <row r="1813" s="60" customFormat="1" hidden="1" x14ac:dyDescent="0.25"/>
    <row r="1814" s="60" customFormat="1" hidden="1" x14ac:dyDescent="0.25"/>
    <row r="1815" s="60" customFormat="1" hidden="1" x14ac:dyDescent="0.25"/>
    <row r="1816" s="60" customFormat="1" hidden="1" x14ac:dyDescent="0.25"/>
    <row r="1817" s="60" customFormat="1" hidden="1" x14ac:dyDescent="0.25"/>
    <row r="1818" s="60" customFormat="1" hidden="1" x14ac:dyDescent="0.25"/>
    <row r="1819" s="60" customFormat="1" hidden="1" x14ac:dyDescent="0.25"/>
    <row r="1820" s="60" customFormat="1" hidden="1" x14ac:dyDescent="0.25"/>
    <row r="1821" s="60" customFormat="1" hidden="1" x14ac:dyDescent="0.25"/>
    <row r="1822" s="60" customFormat="1" hidden="1" x14ac:dyDescent="0.25"/>
    <row r="1823" s="60" customFormat="1" hidden="1" x14ac:dyDescent="0.25"/>
    <row r="1824" s="60" customFormat="1" hidden="1" x14ac:dyDescent="0.25"/>
    <row r="1825" s="60" customFormat="1" hidden="1" x14ac:dyDescent="0.25"/>
    <row r="1826" s="60" customFormat="1" hidden="1" x14ac:dyDescent="0.25"/>
    <row r="1827" s="60" customFormat="1" hidden="1" x14ac:dyDescent="0.25"/>
    <row r="1828" s="60" customFormat="1" hidden="1" x14ac:dyDescent="0.25"/>
    <row r="1829" s="60" customFormat="1" hidden="1" x14ac:dyDescent="0.25"/>
    <row r="1830" s="60" customFormat="1" hidden="1" x14ac:dyDescent="0.25"/>
    <row r="1831" s="60" customFormat="1" hidden="1" x14ac:dyDescent="0.25"/>
    <row r="1832" s="60" customFormat="1" hidden="1" x14ac:dyDescent="0.25"/>
    <row r="1833" s="60" customFormat="1" hidden="1" x14ac:dyDescent="0.25"/>
    <row r="1834" s="60" customFormat="1" hidden="1" x14ac:dyDescent="0.25"/>
    <row r="1835" s="60" customFormat="1" hidden="1" x14ac:dyDescent="0.25"/>
    <row r="1836" s="60" customFormat="1" hidden="1" x14ac:dyDescent="0.25"/>
    <row r="1837" s="60" customFormat="1" hidden="1" x14ac:dyDescent="0.25"/>
    <row r="1838" s="60" customFormat="1" hidden="1" x14ac:dyDescent="0.25"/>
    <row r="1839" s="60" customFormat="1" hidden="1" x14ac:dyDescent="0.25"/>
    <row r="1840" s="60" customFormat="1" hidden="1" x14ac:dyDescent="0.25"/>
    <row r="1841" s="60" customFormat="1" hidden="1" x14ac:dyDescent="0.25"/>
    <row r="1842" s="60" customFormat="1" hidden="1" x14ac:dyDescent="0.25"/>
    <row r="1843" s="60" customFormat="1" hidden="1" x14ac:dyDescent="0.25"/>
    <row r="1844" s="60" customFormat="1" hidden="1" x14ac:dyDescent="0.25"/>
    <row r="1845" s="60" customFormat="1" hidden="1" x14ac:dyDescent="0.25"/>
    <row r="1846" s="60" customFormat="1" hidden="1" x14ac:dyDescent="0.25"/>
    <row r="1847" s="60" customFormat="1" hidden="1" x14ac:dyDescent="0.25"/>
    <row r="1848" s="60" customFormat="1" hidden="1" x14ac:dyDescent="0.25"/>
    <row r="1849" s="60" customFormat="1" hidden="1" x14ac:dyDescent="0.25"/>
    <row r="1850" s="60" customFormat="1" hidden="1" x14ac:dyDescent="0.25"/>
    <row r="1851" s="60" customFormat="1" hidden="1" x14ac:dyDescent="0.25"/>
    <row r="1852" s="60" customFormat="1" hidden="1" x14ac:dyDescent="0.25"/>
    <row r="1853" s="60" customFormat="1" hidden="1" x14ac:dyDescent="0.25"/>
    <row r="1854" s="60" customFormat="1" hidden="1" x14ac:dyDescent="0.25"/>
    <row r="1855" s="60" customFormat="1" hidden="1" x14ac:dyDescent="0.25"/>
    <row r="1856" s="60" customFormat="1" hidden="1" x14ac:dyDescent="0.25"/>
    <row r="1857" s="60" customFormat="1" hidden="1" x14ac:dyDescent="0.25"/>
    <row r="1858" s="60" customFormat="1" hidden="1" x14ac:dyDescent="0.25"/>
    <row r="1859" s="60" customFormat="1" hidden="1" x14ac:dyDescent="0.25"/>
    <row r="1860" s="60" customFormat="1" hidden="1" x14ac:dyDescent="0.25"/>
    <row r="1861" s="60" customFormat="1" hidden="1" x14ac:dyDescent="0.25"/>
    <row r="1862" s="60" customFormat="1" hidden="1" x14ac:dyDescent="0.25"/>
    <row r="1863" s="60" customFormat="1" hidden="1" x14ac:dyDescent="0.25"/>
    <row r="1864" s="60" customFormat="1" hidden="1" x14ac:dyDescent="0.25"/>
    <row r="1865" s="60" customFormat="1" hidden="1" x14ac:dyDescent="0.25"/>
    <row r="1866" s="60" customFormat="1" hidden="1" x14ac:dyDescent="0.25"/>
    <row r="1867" s="60" customFormat="1" hidden="1" x14ac:dyDescent="0.25"/>
    <row r="1868" s="60" customFormat="1" hidden="1" x14ac:dyDescent="0.25"/>
    <row r="1869" s="60" customFormat="1" hidden="1" x14ac:dyDescent="0.25"/>
    <row r="1870" s="60" customFormat="1" hidden="1" x14ac:dyDescent="0.25"/>
    <row r="1871" s="60" customFormat="1" hidden="1" x14ac:dyDescent="0.25"/>
    <row r="1872" s="60" customFormat="1" hidden="1" x14ac:dyDescent="0.25"/>
    <row r="1873" s="60" customFormat="1" hidden="1" x14ac:dyDescent="0.25"/>
    <row r="1874" s="60" customFormat="1" hidden="1" x14ac:dyDescent="0.25"/>
    <row r="1875" s="60" customFormat="1" hidden="1" x14ac:dyDescent="0.25"/>
    <row r="1876" s="60" customFormat="1" hidden="1" x14ac:dyDescent="0.25"/>
    <row r="1877" s="60" customFormat="1" hidden="1" x14ac:dyDescent="0.25"/>
    <row r="1878" s="60" customFormat="1" hidden="1" x14ac:dyDescent="0.25"/>
    <row r="1879" s="60" customFormat="1" hidden="1" x14ac:dyDescent="0.25"/>
    <row r="1880" s="60" customFormat="1" hidden="1" x14ac:dyDescent="0.25"/>
    <row r="1881" s="60" customFormat="1" hidden="1" x14ac:dyDescent="0.25"/>
    <row r="1882" s="60" customFormat="1" hidden="1" x14ac:dyDescent="0.25"/>
    <row r="1883" s="60" customFormat="1" hidden="1" x14ac:dyDescent="0.25"/>
    <row r="1884" s="60" customFormat="1" hidden="1" x14ac:dyDescent="0.25"/>
    <row r="1885" s="60" customFormat="1" hidden="1" x14ac:dyDescent="0.25"/>
    <row r="1886" s="60" customFormat="1" hidden="1" x14ac:dyDescent="0.25"/>
    <row r="1887" s="60" customFormat="1" hidden="1" x14ac:dyDescent="0.25"/>
    <row r="1888" s="60" customFormat="1" hidden="1" x14ac:dyDescent="0.25"/>
    <row r="1889" s="60" customFormat="1" hidden="1" x14ac:dyDescent="0.25"/>
    <row r="1890" s="60" customFormat="1" hidden="1" x14ac:dyDescent="0.25"/>
    <row r="1891" s="60" customFormat="1" hidden="1" x14ac:dyDescent="0.25"/>
    <row r="1892" s="60" customFormat="1" hidden="1" x14ac:dyDescent="0.25"/>
    <row r="1893" s="60" customFormat="1" hidden="1" x14ac:dyDescent="0.25"/>
    <row r="1894" s="60" customFormat="1" hidden="1" x14ac:dyDescent="0.25"/>
    <row r="1895" s="60" customFormat="1" hidden="1" x14ac:dyDescent="0.25"/>
    <row r="1896" s="60" customFormat="1" hidden="1" x14ac:dyDescent="0.25"/>
    <row r="1897" s="60" customFormat="1" hidden="1" x14ac:dyDescent="0.25"/>
    <row r="1898" s="60" customFormat="1" hidden="1" x14ac:dyDescent="0.25"/>
    <row r="1899" s="60" customFormat="1" hidden="1" x14ac:dyDescent="0.25"/>
    <row r="1900" s="60" customFormat="1" hidden="1" x14ac:dyDescent="0.25"/>
    <row r="1901" s="60" customFormat="1" hidden="1" x14ac:dyDescent="0.25"/>
    <row r="1902" s="60" customFormat="1" hidden="1" x14ac:dyDescent="0.25"/>
    <row r="1903" s="60" customFormat="1" hidden="1" x14ac:dyDescent="0.25"/>
    <row r="1904" s="60" customFormat="1" hidden="1" x14ac:dyDescent="0.25"/>
    <row r="1905" s="60" customFormat="1" hidden="1" x14ac:dyDescent="0.25"/>
    <row r="1906" s="60" customFormat="1" hidden="1" x14ac:dyDescent="0.25"/>
    <row r="1907" s="60" customFormat="1" hidden="1" x14ac:dyDescent="0.25"/>
    <row r="1908" s="60" customFormat="1" hidden="1" x14ac:dyDescent="0.25"/>
    <row r="1909" s="60" customFormat="1" hidden="1" x14ac:dyDescent="0.25"/>
    <row r="1910" s="60" customFormat="1" hidden="1" x14ac:dyDescent="0.25"/>
    <row r="1911" s="60" customFormat="1" hidden="1" x14ac:dyDescent="0.25"/>
    <row r="1912" s="60" customFormat="1" hidden="1" x14ac:dyDescent="0.25"/>
    <row r="1913" s="60" customFormat="1" hidden="1" x14ac:dyDescent="0.25"/>
    <row r="1914" s="60" customFormat="1" hidden="1" x14ac:dyDescent="0.25"/>
    <row r="1915" s="60" customFormat="1" hidden="1" x14ac:dyDescent="0.25"/>
    <row r="1916" s="60" customFormat="1" hidden="1" x14ac:dyDescent="0.25"/>
    <row r="1917" s="60" customFormat="1" hidden="1" x14ac:dyDescent="0.25"/>
    <row r="1918" s="60" customFormat="1" hidden="1" x14ac:dyDescent="0.25"/>
    <row r="1919" s="60" customFormat="1" hidden="1" x14ac:dyDescent="0.25"/>
    <row r="1920" s="60" customFormat="1" hidden="1" x14ac:dyDescent="0.25"/>
    <row r="1921" s="60" customFormat="1" hidden="1" x14ac:dyDescent="0.25"/>
    <row r="1922" s="60" customFormat="1" hidden="1" x14ac:dyDescent="0.25"/>
    <row r="1923" s="60" customFormat="1" hidden="1" x14ac:dyDescent="0.25"/>
    <row r="1924" s="60" customFormat="1" hidden="1" x14ac:dyDescent="0.25"/>
    <row r="1925" s="60" customFormat="1" hidden="1" x14ac:dyDescent="0.25"/>
    <row r="1926" s="60" customFormat="1" hidden="1" x14ac:dyDescent="0.25"/>
    <row r="1927" s="60" customFormat="1" hidden="1" x14ac:dyDescent="0.25"/>
    <row r="1928" s="60" customFormat="1" hidden="1" x14ac:dyDescent="0.25"/>
    <row r="1929" s="60" customFormat="1" hidden="1" x14ac:dyDescent="0.25"/>
    <row r="1930" s="60" customFormat="1" hidden="1" x14ac:dyDescent="0.25"/>
    <row r="1931" s="60" customFormat="1" hidden="1" x14ac:dyDescent="0.25"/>
    <row r="1932" s="60" customFormat="1" hidden="1" x14ac:dyDescent="0.25"/>
    <row r="1933" s="60" customFormat="1" hidden="1" x14ac:dyDescent="0.25"/>
    <row r="1934" s="60" customFormat="1" hidden="1" x14ac:dyDescent="0.25"/>
    <row r="1935" s="60" customFormat="1" hidden="1" x14ac:dyDescent="0.25"/>
    <row r="1936" s="60" customFormat="1" hidden="1" x14ac:dyDescent="0.25"/>
    <row r="1937" s="60" customFormat="1" hidden="1" x14ac:dyDescent="0.25"/>
    <row r="1938" s="60" customFormat="1" hidden="1" x14ac:dyDescent="0.25"/>
    <row r="1939" s="60" customFormat="1" hidden="1" x14ac:dyDescent="0.25"/>
    <row r="1940" s="60" customFormat="1" hidden="1" x14ac:dyDescent="0.25"/>
    <row r="1941" s="60" customFormat="1" hidden="1" x14ac:dyDescent="0.25"/>
    <row r="1942" s="60" customFormat="1" hidden="1" x14ac:dyDescent="0.25"/>
    <row r="1943" s="60" customFormat="1" hidden="1" x14ac:dyDescent="0.25"/>
    <row r="1944" s="60" customFormat="1" hidden="1" x14ac:dyDescent="0.25"/>
    <row r="1945" s="60" customFormat="1" hidden="1" x14ac:dyDescent="0.25"/>
    <row r="1946" s="60" customFormat="1" hidden="1" x14ac:dyDescent="0.25"/>
    <row r="1947" s="60" customFormat="1" hidden="1" x14ac:dyDescent="0.25"/>
    <row r="1948" s="60" customFormat="1" hidden="1" x14ac:dyDescent="0.25"/>
    <row r="1949" s="60" customFormat="1" hidden="1" x14ac:dyDescent="0.25"/>
    <row r="1950" s="60" customFormat="1" hidden="1" x14ac:dyDescent="0.25"/>
    <row r="1951" s="60" customFormat="1" hidden="1" x14ac:dyDescent="0.25"/>
    <row r="1952" s="60" customFormat="1" hidden="1" x14ac:dyDescent="0.25"/>
    <row r="1953" s="60" customFormat="1" hidden="1" x14ac:dyDescent="0.25"/>
    <row r="1954" s="60" customFormat="1" hidden="1" x14ac:dyDescent="0.25"/>
    <row r="1955" s="60" customFormat="1" hidden="1" x14ac:dyDescent="0.25"/>
    <row r="1956" s="60" customFormat="1" hidden="1" x14ac:dyDescent="0.25"/>
    <row r="1957" s="60" customFormat="1" hidden="1" x14ac:dyDescent="0.25"/>
    <row r="1958" s="60" customFormat="1" hidden="1" x14ac:dyDescent="0.25"/>
    <row r="1959" s="60" customFormat="1" hidden="1" x14ac:dyDescent="0.25"/>
    <row r="1960" s="60" customFormat="1" hidden="1" x14ac:dyDescent="0.25"/>
    <row r="1961" s="60" customFormat="1" hidden="1" x14ac:dyDescent="0.25"/>
    <row r="1962" s="60" customFormat="1" hidden="1" x14ac:dyDescent="0.25"/>
    <row r="1963" s="60" customFormat="1" hidden="1" x14ac:dyDescent="0.25"/>
    <row r="1964" s="60" customFormat="1" hidden="1" x14ac:dyDescent="0.25"/>
    <row r="1965" s="60" customFormat="1" hidden="1" x14ac:dyDescent="0.25"/>
    <row r="1966" s="60" customFormat="1" hidden="1" x14ac:dyDescent="0.25"/>
    <row r="1967" s="60" customFormat="1" hidden="1" x14ac:dyDescent="0.25"/>
    <row r="1968" s="60" customFormat="1" hidden="1" x14ac:dyDescent="0.25"/>
    <row r="1969" s="60" customFormat="1" hidden="1" x14ac:dyDescent="0.25"/>
    <row r="1970" s="60" customFormat="1" hidden="1" x14ac:dyDescent="0.25"/>
    <row r="1971" s="60" customFormat="1" hidden="1" x14ac:dyDescent="0.25"/>
    <row r="1972" s="60" customFormat="1" hidden="1" x14ac:dyDescent="0.25"/>
    <row r="1973" s="60" customFormat="1" hidden="1" x14ac:dyDescent="0.25"/>
    <row r="1974" s="60" customFormat="1" hidden="1" x14ac:dyDescent="0.25"/>
    <row r="1975" s="60" customFormat="1" hidden="1" x14ac:dyDescent="0.25"/>
    <row r="1976" s="60" customFormat="1" hidden="1" x14ac:dyDescent="0.25"/>
    <row r="1977" s="60" customFormat="1" hidden="1" x14ac:dyDescent="0.25"/>
    <row r="1978" s="60" customFormat="1" hidden="1" x14ac:dyDescent="0.25"/>
    <row r="1979" s="60" customFormat="1" hidden="1" x14ac:dyDescent="0.25"/>
    <row r="1980" s="60" customFormat="1" hidden="1" x14ac:dyDescent="0.25"/>
    <row r="1981" s="60" customFormat="1" hidden="1" x14ac:dyDescent="0.25"/>
    <row r="1982" s="60" customFormat="1" hidden="1" x14ac:dyDescent="0.25"/>
    <row r="1983" s="60" customFormat="1" hidden="1" x14ac:dyDescent="0.25"/>
    <row r="1984" s="60" customFormat="1" hidden="1" x14ac:dyDescent="0.25"/>
    <row r="1985" s="60" customFormat="1" hidden="1" x14ac:dyDescent="0.25"/>
    <row r="1986" s="60" customFormat="1" hidden="1" x14ac:dyDescent="0.25"/>
    <row r="1987" s="60" customFormat="1" hidden="1" x14ac:dyDescent="0.25"/>
    <row r="1988" s="60" customFormat="1" hidden="1" x14ac:dyDescent="0.25"/>
    <row r="1989" s="60" customFormat="1" hidden="1" x14ac:dyDescent="0.25"/>
    <row r="1990" s="60" customFormat="1" hidden="1" x14ac:dyDescent="0.25"/>
    <row r="1991" s="60" customFormat="1" hidden="1" x14ac:dyDescent="0.25"/>
    <row r="1992" s="60" customFormat="1" hidden="1" x14ac:dyDescent="0.25"/>
    <row r="1993" s="60" customFormat="1" hidden="1" x14ac:dyDescent="0.25"/>
    <row r="1994" s="60" customFormat="1" hidden="1" x14ac:dyDescent="0.25"/>
    <row r="1995" s="60" customFormat="1" hidden="1" x14ac:dyDescent="0.25"/>
    <row r="1996" s="60" customFormat="1" hidden="1" x14ac:dyDescent="0.25"/>
    <row r="1997" s="60" customFormat="1" hidden="1" x14ac:dyDescent="0.25"/>
    <row r="1998" s="60" customFormat="1" hidden="1" x14ac:dyDescent="0.25"/>
    <row r="1999" s="60" customFormat="1" hidden="1" x14ac:dyDescent="0.25"/>
    <row r="2000" s="60" customFormat="1" hidden="1" x14ac:dyDescent="0.25"/>
    <row r="2001" s="60" customFormat="1" hidden="1" x14ac:dyDescent="0.25"/>
    <row r="2002" s="60" customFormat="1" hidden="1" x14ac:dyDescent="0.25"/>
    <row r="2003" s="60" customFormat="1" hidden="1" x14ac:dyDescent="0.25"/>
    <row r="2004" s="60" customFormat="1" hidden="1" x14ac:dyDescent="0.25"/>
    <row r="2005" s="60" customFormat="1" hidden="1" x14ac:dyDescent="0.25"/>
    <row r="2006" s="60" customFormat="1" hidden="1" x14ac:dyDescent="0.25"/>
    <row r="2007" s="60" customFormat="1" hidden="1" x14ac:dyDescent="0.25"/>
    <row r="2008" s="60" customFormat="1" hidden="1" x14ac:dyDescent="0.25"/>
    <row r="2009" s="60" customFormat="1" hidden="1" x14ac:dyDescent="0.25"/>
    <row r="2010" s="60" customFormat="1" hidden="1" x14ac:dyDescent="0.25"/>
    <row r="2011" s="60" customFormat="1" hidden="1" x14ac:dyDescent="0.25"/>
    <row r="2012" s="60" customFormat="1" hidden="1" x14ac:dyDescent="0.25"/>
    <row r="2013" s="60" customFormat="1" hidden="1" x14ac:dyDescent="0.25"/>
    <row r="2014" s="60" customFormat="1" hidden="1" x14ac:dyDescent="0.25"/>
    <row r="2015" s="60" customFormat="1" hidden="1" x14ac:dyDescent="0.25"/>
    <row r="2016" s="60" customFormat="1" hidden="1" x14ac:dyDescent="0.25"/>
    <row r="2017" s="60" customFormat="1" hidden="1" x14ac:dyDescent="0.25"/>
    <row r="2018" s="60" customFormat="1" hidden="1" x14ac:dyDescent="0.25"/>
    <row r="2019" s="60" customFormat="1" hidden="1" x14ac:dyDescent="0.25"/>
    <row r="2020" s="60" customFormat="1" hidden="1" x14ac:dyDescent="0.25"/>
    <row r="2021" s="60" customFormat="1" hidden="1" x14ac:dyDescent="0.25"/>
    <row r="2022" s="60" customFormat="1" hidden="1" x14ac:dyDescent="0.25"/>
    <row r="2023" s="60" customFormat="1" hidden="1" x14ac:dyDescent="0.25"/>
    <row r="2024" s="60" customFormat="1" hidden="1" x14ac:dyDescent="0.25"/>
    <row r="2025" s="60" customFormat="1" hidden="1" x14ac:dyDescent="0.25"/>
    <row r="2026" s="60" customFormat="1" hidden="1" x14ac:dyDescent="0.25"/>
    <row r="2027" s="60" customFormat="1" hidden="1" x14ac:dyDescent="0.25"/>
    <row r="2028" s="60" customFormat="1" hidden="1" x14ac:dyDescent="0.25"/>
    <row r="2029" s="60" customFormat="1" hidden="1" x14ac:dyDescent="0.25"/>
    <row r="2030" s="60" customFormat="1" hidden="1" x14ac:dyDescent="0.25"/>
    <row r="2031" s="60" customFormat="1" hidden="1" x14ac:dyDescent="0.25"/>
    <row r="2032" s="60" customFormat="1" hidden="1" x14ac:dyDescent="0.25"/>
    <row r="2033" s="60" customFormat="1" hidden="1" x14ac:dyDescent="0.25"/>
    <row r="2034" s="60" customFormat="1" hidden="1" x14ac:dyDescent="0.25"/>
    <row r="2035" s="60" customFormat="1" hidden="1" x14ac:dyDescent="0.25"/>
    <row r="2036" s="60" customFormat="1" hidden="1" x14ac:dyDescent="0.25"/>
    <row r="2037" s="60" customFormat="1" hidden="1" x14ac:dyDescent="0.25"/>
    <row r="2038" s="60" customFormat="1" hidden="1" x14ac:dyDescent="0.25"/>
    <row r="2039" s="60" customFormat="1" hidden="1" x14ac:dyDescent="0.25"/>
    <row r="2040" s="60" customFormat="1" hidden="1" x14ac:dyDescent="0.25"/>
    <row r="2041" s="60" customFormat="1" hidden="1" x14ac:dyDescent="0.25"/>
    <row r="2042" s="60" customFormat="1" hidden="1" x14ac:dyDescent="0.25"/>
    <row r="2043" s="60" customFormat="1" hidden="1" x14ac:dyDescent="0.25"/>
    <row r="2044" s="60" customFormat="1" hidden="1" x14ac:dyDescent="0.25"/>
    <row r="2045" s="60" customFormat="1" hidden="1" x14ac:dyDescent="0.25"/>
    <row r="2046" s="60" customFormat="1" hidden="1" x14ac:dyDescent="0.25"/>
    <row r="2047" s="60" customFormat="1" hidden="1" x14ac:dyDescent="0.25"/>
    <row r="2048" s="60" customFormat="1" hidden="1" x14ac:dyDescent="0.25"/>
    <row r="2049" s="60" customFormat="1" hidden="1" x14ac:dyDescent="0.25"/>
    <row r="2050" s="60" customFormat="1" hidden="1" x14ac:dyDescent="0.25"/>
    <row r="2051" s="60" customFormat="1" hidden="1" x14ac:dyDescent="0.25"/>
    <row r="2052" s="60" customFormat="1" hidden="1" x14ac:dyDescent="0.25"/>
    <row r="2053" s="60" customFormat="1" hidden="1" x14ac:dyDescent="0.25"/>
    <row r="2054" s="60" customFormat="1" hidden="1" x14ac:dyDescent="0.25"/>
    <row r="2055" s="60" customFormat="1" hidden="1" x14ac:dyDescent="0.25"/>
    <row r="2056" s="60" customFormat="1" hidden="1" x14ac:dyDescent="0.25"/>
    <row r="2057" s="60" customFormat="1" hidden="1" x14ac:dyDescent="0.25"/>
    <row r="2058" s="60" customFormat="1" hidden="1" x14ac:dyDescent="0.25"/>
    <row r="2059" s="60" customFormat="1" hidden="1" x14ac:dyDescent="0.25"/>
    <row r="2060" s="60" customFormat="1" hidden="1" x14ac:dyDescent="0.25"/>
    <row r="2061" s="60" customFormat="1" hidden="1" x14ac:dyDescent="0.25"/>
    <row r="2062" s="60" customFormat="1" hidden="1" x14ac:dyDescent="0.25"/>
    <row r="2063" s="60" customFormat="1" hidden="1" x14ac:dyDescent="0.25"/>
    <row r="2064" s="60" customFormat="1" hidden="1" x14ac:dyDescent="0.25"/>
    <row r="2065" s="60" customFormat="1" hidden="1" x14ac:dyDescent="0.25"/>
    <row r="2066" s="60" customFormat="1" hidden="1" x14ac:dyDescent="0.25"/>
    <row r="2067" s="60" customFormat="1" hidden="1" x14ac:dyDescent="0.25"/>
    <row r="2068" s="60" customFormat="1" hidden="1" x14ac:dyDescent="0.25"/>
    <row r="2069" s="60" customFormat="1" hidden="1" x14ac:dyDescent="0.25"/>
    <row r="2070" s="60" customFormat="1" hidden="1" x14ac:dyDescent="0.25"/>
    <row r="2071" s="60" customFormat="1" hidden="1" x14ac:dyDescent="0.25"/>
    <row r="2072" s="60" customFormat="1" hidden="1" x14ac:dyDescent="0.25"/>
    <row r="2073" s="60" customFormat="1" hidden="1" x14ac:dyDescent="0.25"/>
    <row r="2074" s="60" customFormat="1" hidden="1" x14ac:dyDescent="0.25"/>
    <row r="2075" s="60" customFormat="1" hidden="1" x14ac:dyDescent="0.25"/>
    <row r="2076" s="60" customFormat="1" hidden="1" x14ac:dyDescent="0.25"/>
    <row r="2077" s="60" customFormat="1" hidden="1" x14ac:dyDescent="0.25"/>
    <row r="2078" s="60" customFormat="1" hidden="1" x14ac:dyDescent="0.25"/>
    <row r="2079" s="60" customFormat="1" hidden="1" x14ac:dyDescent="0.25"/>
    <row r="2080" s="60" customFormat="1" hidden="1" x14ac:dyDescent="0.25"/>
    <row r="2081" s="60" customFormat="1" hidden="1" x14ac:dyDescent="0.25"/>
    <row r="2082" s="60" customFormat="1" hidden="1" x14ac:dyDescent="0.25"/>
    <row r="2083" s="60" customFormat="1" hidden="1" x14ac:dyDescent="0.25"/>
    <row r="2084" s="60" customFormat="1" hidden="1" x14ac:dyDescent="0.25"/>
    <row r="2085" s="60" customFormat="1" hidden="1" x14ac:dyDescent="0.25"/>
    <row r="2086" s="60" customFormat="1" hidden="1" x14ac:dyDescent="0.25"/>
    <row r="2087" s="60" customFormat="1" hidden="1" x14ac:dyDescent="0.25"/>
    <row r="2088" s="60" customFormat="1" hidden="1" x14ac:dyDescent="0.25"/>
    <row r="2089" s="60" customFormat="1" hidden="1" x14ac:dyDescent="0.25"/>
    <row r="2090" s="60" customFormat="1" hidden="1" x14ac:dyDescent="0.25"/>
    <row r="2091" s="60" customFormat="1" hidden="1" x14ac:dyDescent="0.25"/>
    <row r="2092" s="60" customFormat="1" hidden="1" x14ac:dyDescent="0.25"/>
    <row r="2093" s="60" customFormat="1" hidden="1" x14ac:dyDescent="0.25"/>
    <row r="2094" s="60" customFormat="1" hidden="1" x14ac:dyDescent="0.25"/>
    <row r="2095" s="60" customFormat="1" hidden="1" x14ac:dyDescent="0.25"/>
    <row r="2096" s="60" customFormat="1" hidden="1" x14ac:dyDescent="0.25"/>
    <row r="2097" s="60" customFormat="1" hidden="1" x14ac:dyDescent="0.25"/>
    <row r="2098" s="60" customFormat="1" hidden="1" x14ac:dyDescent="0.25"/>
    <row r="2099" s="60" customFormat="1" hidden="1" x14ac:dyDescent="0.25"/>
    <row r="2100" s="60" customFormat="1" hidden="1" x14ac:dyDescent="0.25"/>
    <row r="2101" s="60" customFormat="1" hidden="1" x14ac:dyDescent="0.25"/>
    <row r="2102" s="60" customFormat="1" hidden="1" x14ac:dyDescent="0.25"/>
    <row r="2103" s="60" customFormat="1" hidden="1" x14ac:dyDescent="0.25"/>
    <row r="2104" s="60" customFormat="1" hidden="1" x14ac:dyDescent="0.25"/>
    <row r="2105" s="60" customFormat="1" hidden="1" x14ac:dyDescent="0.25"/>
    <row r="2106" s="60" customFormat="1" hidden="1" x14ac:dyDescent="0.25"/>
    <row r="2107" s="60" customFormat="1" hidden="1" x14ac:dyDescent="0.25"/>
    <row r="2108" s="60" customFormat="1" hidden="1" x14ac:dyDescent="0.25"/>
    <row r="2109" s="60" customFormat="1" hidden="1" x14ac:dyDescent="0.25"/>
    <row r="2110" s="60" customFormat="1" hidden="1" x14ac:dyDescent="0.25"/>
    <row r="2111" s="60" customFormat="1" hidden="1" x14ac:dyDescent="0.25"/>
    <row r="2112" s="60" customFormat="1" hidden="1" x14ac:dyDescent="0.25"/>
    <row r="2113" s="60" customFormat="1" hidden="1" x14ac:dyDescent="0.25"/>
    <row r="2114" s="60" customFormat="1" hidden="1" x14ac:dyDescent="0.25"/>
    <row r="2115" s="60" customFormat="1" hidden="1" x14ac:dyDescent="0.25"/>
    <row r="2116" s="60" customFormat="1" hidden="1" x14ac:dyDescent="0.25"/>
    <row r="2117" s="60" customFormat="1" hidden="1" x14ac:dyDescent="0.25"/>
    <row r="2118" s="60" customFormat="1" hidden="1" x14ac:dyDescent="0.25"/>
    <row r="2119" s="60" customFormat="1" hidden="1" x14ac:dyDescent="0.25"/>
    <row r="2120" s="60" customFormat="1" hidden="1" x14ac:dyDescent="0.25"/>
    <row r="2121" s="60" customFormat="1" hidden="1" x14ac:dyDescent="0.25"/>
    <row r="2122" s="60" customFormat="1" hidden="1" x14ac:dyDescent="0.25"/>
    <row r="2123" s="60" customFormat="1" hidden="1" x14ac:dyDescent="0.25"/>
    <row r="2124" s="60" customFormat="1" hidden="1" x14ac:dyDescent="0.25"/>
    <row r="2125" s="60" customFormat="1" hidden="1" x14ac:dyDescent="0.25"/>
    <row r="2126" s="60" customFormat="1" hidden="1" x14ac:dyDescent="0.25"/>
    <row r="2127" s="60" customFormat="1" hidden="1" x14ac:dyDescent="0.25"/>
    <row r="2128" s="60" customFormat="1" hidden="1" x14ac:dyDescent="0.25"/>
    <row r="2129" s="60" customFormat="1" hidden="1" x14ac:dyDescent="0.25"/>
    <row r="2130" s="60" customFormat="1" hidden="1" x14ac:dyDescent="0.25"/>
    <row r="2131" s="60" customFormat="1" hidden="1" x14ac:dyDescent="0.25"/>
    <row r="2132" s="60" customFormat="1" hidden="1" x14ac:dyDescent="0.25"/>
    <row r="2133" s="60" customFormat="1" hidden="1" x14ac:dyDescent="0.25"/>
    <row r="2134" s="60" customFormat="1" hidden="1" x14ac:dyDescent="0.25"/>
    <row r="2135" s="60" customFormat="1" hidden="1" x14ac:dyDescent="0.25"/>
    <row r="2136" s="60" customFormat="1" hidden="1" x14ac:dyDescent="0.25"/>
    <row r="2137" s="60" customFormat="1" hidden="1" x14ac:dyDescent="0.25"/>
    <row r="2138" s="60" customFormat="1" hidden="1" x14ac:dyDescent="0.25"/>
    <row r="2139" s="60" customFormat="1" hidden="1" x14ac:dyDescent="0.25"/>
    <row r="2140" s="60" customFormat="1" hidden="1" x14ac:dyDescent="0.25"/>
    <row r="2141" s="60" customFormat="1" hidden="1" x14ac:dyDescent="0.25"/>
    <row r="2142" s="60" customFormat="1" hidden="1" x14ac:dyDescent="0.25"/>
    <row r="2143" s="60" customFormat="1" hidden="1" x14ac:dyDescent="0.25"/>
    <row r="2144" s="60" customFormat="1" hidden="1" x14ac:dyDescent="0.25"/>
    <row r="2145" s="60" customFormat="1" hidden="1" x14ac:dyDescent="0.25"/>
    <row r="2146" s="60" customFormat="1" hidden="1" x14ac:dyDescent="0.25"/>
    <row r="2147" s="60" customFormat="1" hidden="1" x14ac:dyDescent="0.25"/>
    <row r="2148" s="60" customFormat="1" hidden="1" x14ac:dyDescent="0.25"/>
    <row r="2149" s="60" customFormat="1" hidden="1" x14ac:dyDescent="0.25"/>
    <row r="2150" s="60" customFormat="1" hidden="1" x14ac:dyDescent="0.25"/>
    <row r="2151" s="60" customFormat="1" hidden="1" x14ac:dyDescent="0.25"/>
    <row r="2152" s="60" customFormat="1" hidden="1" x14ac:dyDescent="0.25"/>
    <row r="2153" s="60" customFormat="1" hidden="1" x14ac:dyDescent="0.25"/>
    <row r="2154" s="60" customFormat="1" hidden="1" x14ac:dyDescent="0.25"/>
    <row r="2155" s="60" customFormat="1" hidden="1" x14ac:dyDescent="0.25"/>
    <row r="2156" s="60" customFormat="1" hidden="1" x14ac:dyDescent="0.25"/>
    <row r="2157" s="60" customFormat="1" hidden="1" x14ac:dyDescent="0.25"/>
    <row r="2158" s="60" customFormat="1" hidden="1" x14ac:dyDescent="0.25"/>
    <row r="2159" s="60" customFormat="1" hidden="1" x14ac:dyDescent="0.25"/>
    <row r="2160" s="60" customFormat="1" hidden="1" x14ac:dyDescent="0.25"/>
    <row r="2161" s="60" customFormat="1" hidden="1" x14ac:dyDescent="0.25"/>
    <row r="2162" s="60" customFormat="1" hidden="1" x14ac:dyDescent="0.25"/>
    <row r="2163" s="60" customFormat="1" hidden="1" x14ac:dyDescent="0.25"/>
    <row r="2164" s="60" customFormat="1" hidden="1" x14ac:dyDescent="0.25"/>
    <row r="2165" s="60" customFormat="1" hidden="1" x14ac:dyDescent="0.25"/>
    <row r="2166" s="60" customFormat="1" hidden="1" x14ac:dyDescent="0.25"/>
    <row r="2167" s="60" customFormat="1" hidden="1" x14ac:dyDescent="0.25"/>
    <row r="2168" s="60" customFormat="1" hidden="1" x14ac:dyDescent="0.25"/>
    <row r="2169" s="60" customFormat="1" hidden="1" x14ac:dyDescent="0.25"/>
    <row r="2170" s="60" customFormat="1" hidden="1" x14ac:dyDescent="0.25"/>
    <row r="2171" s="60" customFormat="1" hidden="1" x14ac:dyDescent="0.25"/>
    <row r="2172" s="60" customFormat="1" hidden="1" x14ac:dyDescent="0.25"/>
    <row r="2173" s="60" customFormat="1" hidden="1" x14ac:dyDescent="0.25"/>
    <row r="2174" s="60" customFormat="1" hidden="1" x14ac:dyDescent="0.25"/>
    <row r="2175" s="60" customFormat="1" hidden="1" x14ac:dyDescent="0.25"/>
    <row r="2176" s="60" customFormat="1" hidden="1" x14ac:dyDescent="0.25"/>
    <row r="2177" s="60" customFormat="1" hidden="1" x14ac:dyDescent="0.25"/>
    <row r="2178" s="60" customFormat="1" hidden="1" x14ac:dyDescent="0.25"/>
    <row r="2179" s="60" customFormat="1" hidden="1" x14ac:dyDescent="0.25"/>
    <row r="2180" s="60" customFormat="1" hidden="1" x14ac:dyDescent="0.25"/>
    <row r="2181" s="60" customFormat="1" hidden="1" x14ac:dyDescent="0.25"/>
    <row r="2182" s="60" customFormat="1" hidden="1" x14ac:dyDescent="0.25"/>
    <row r="2183" s="60" customFormat="1" hidden="1" x14ac:dyDescent="0.25"/>
    <row r="2184" s="60" customFormat="1" hidden="1" x14ac:dyDescent="0.25"/>
    <row r="2185" s="60" customFormat="1" hidden="1" x14ac:dyDescent="0.25"/>
    <row r="2186" s="60" customFormat="1" hidden="1" x14ac:dyDescent="0.25"/>
    <row r="2187" s="60" customFormat="1" hidden="1" x14ac:dyDescent="0.25"/>
    <row r="2188" s="60" customFormat="1" hidden="1" x14ac:dyDescent="0.25"/>
    <row r="2189" s="60" customFormat="1" hidden="1" x14ac:dyDescent="0.25"/>
    <row r="2190" s="60" customFormat="1" hidden="1" x14ac:dyDescent="0.25"/>
    <row r="2191" s="60" customFormat="1" hidden="1" x14ac:dyDescent="0.25"/>
    <row r="2192" s="60" customFormat="1" hidden="1" x14ac:dyDescent="0.25"/>
    <row r="2193" s="60" customFormat="1" hidden="1" x14ac:dyDescent="0.25"/>
    <row r="2194" s="60" customFormat="1" hidden="1" x14ac:dyDescent="0.25"/>
    <row r="2195" s="60" customFormat="1" hidden="1" x14ac:dyDescent="0.25"/>
    <row r="2196" s="60" customFormat="1" hidden="1" x14ac:dyDescent="0.25"/>
    <row r="2197" s="60" customFormat="1" hidden="1" x14ac:dyDescent="0.25"/>
    <row r="2198" s="60" customFormat="1" hidden="1" x14ac:dyDescent="0.25"/>
    <row r="2199" s="60" customFormat="1" hidden="1" x14ac:dyDescent="0.25"/>
    <row r="2200" s="60" customFormat="1" hidden="1" x14ac:dyDescent="0.25"/>
    <row r="2201" s="60" customFormat="1" hidden="1" x14ac:dyDescent="0.25"/>
    <row r="2202" s="60" customFormat="1" hidden="1" x14ac:dyDescent="0.25"/>
    <row r="2203" s="60" customFormat="1" hidden="1" x14ac:dyDescent="0.25"/>
    <row r="2204" s="60" customFormat="1" hidden="1" x14ac:dyDescent="0.25"/>
    <row r="2205" s="60" customFormat="1" hidden="1" x14ac:dyDescent="0.25"/>
    <row r="2206" s="60" customFormat="1" hidden="1" x14ac:dyDescent="0.25"/>
    <row r="2207" s="60" customFormat="1" hidden="1" x14ac:dyDescent="0.25"/>
    <row r="2208" s="60" customFormat="1" hidden="1" x14ac:dyDescent="0.25"/>
    <row r="2209" s="60" customFormat="1" hidden="1" x14ac:dyDescent="0.25"/>
    <row r="2210" s="60" customFormat="1" hidden="1" x14ac:dyDescent="0.25"/>
    <row r="2211" s="60" customFormat="1" hidden="1" x14ac:dyDescent="0.25"/>
    <row r="2212" s="60" customFormat="1" hidden="1" x14ac:dyDescent="0.25"/>
    <row r="2213" s="60" customFormat="1" hidden="1" x14ac:dyDescent="0.25"/>
    <row r="2214" s="60" customFormat="1" hidden="1" x14ac:dyDescent="0.25"/>
    <row r="2215" s="60" customFormat="1" hidden="1" x14ac:dyDescent="0.25"/>
    <row r="2216" s="60" customFormat="1" hidden="1" x14ac:dyDescent="0.25"/>
    <row r="2217" s="60" customFormat="1" hidden="1" x14ac:dyDescent="0.25"/>
    <row r="2218" s="60" customFormat="1" hidden="1" x14ac:dyDescent="0.25"/>
    <row r="2219" s="60" customFormat="1" hidden="1" x14ac:dyDescent="0.25"/>
    <row r="2220" s="60" customFormat="1" hidden="1" x14ac:dyDescent="0.25"/>
    <row r="2221" s="60" customFormat="1" hidden="1" x14ac:dyDescent="0.25"/>
    <row r="2222" s="60" customFormat="1" hidden="1" x14ac:dyDescent="0.25"/>
    <row r="2223" s="60" customFormat="1" hidden="1" x14ac:dyDescent="0.25"/>
    <row r="2224" s="60" customFormat="1" hidden="1" x14ac:dyDescent="0.25"/>
    <row r="2225" s="60" customFormat="1" hidden="1" x14ac:dyDescent="0.25"/>
    <row r="2226" s="60" customFormat="1" hidden="1" x14ac:dyDescent="0.25"/>
    <row r="2227" s="60" customFormat="1" hidden="1" x14ac:dyDescent="0.25"/>
    <row r="2228" s="60" customFormat="1" hidden="1" x14ac:dyDescent="0.25"/>
    <row r="2229" s="60" customFormat="1" hidden="1" x14ac:dyDescent="0.25"/>
    <row r="2230" s="60" customFormat="1" hidden="1" x14ac:dyDescent="0.25"/>
    <row r="2231" s="60" customFormat="1" hidden="1" x14ac:dyDescent="0.25"/>
    <row r="2232" s="60" customFormat="1" hidden="1" x14ac:dyDescent="0.25"/>
    <row r="2233" s="60" customFormat="1" hidden="1" x14ac:dyDescent="0.25"/>
    <row r="2234" s="60" customFormat="1" hidden="1" x14ac:dyDescent="0.25"/>
    <row r="2235" s="60" customFormat="1" hidden="1" x14ac:dyDescent="0.25"/>
    <row r="2236" s="60" customFormat="1" hidden="1" x14ac:dyDescent="0.25"/>
    <row r="2237" s="60" customFormat="1" hidden="1" x14ac:dyDescent="0.25"/>
    <row r="2238" s="60" customFormat="1" hidden="1" x14ac:dyDescent="0.25"/>
    <row r="2239" s="60" customFormat="1" hidden="1" x14ac:dyDescent="0.25"/>
    <row r="2240" s="60" customFormat="1" hidden="1" x14ac:dyDescent="0.25"/>
    <row r="2241" s="60" customFormat="1" hidden="1" x14ac:dyDescent="0.25"/>
    <row r="2242" s="60" customFormat="1" hidden="1" x14ac:dyDescent="0.25"/>
    <row r="2243" s="60" customFormat="1" hidden="1" x14ac:dyDescent="0.25"/>
    <row r="2244" s="60" customFormat="1" hidden="1" x14ac:dyDescent="0.25"/>
    <row r="2245" s="60" customFormat="1" hidden="1" x14ac:dyDescent="0.25"/>
    <row r="2246" s="60" customFormat="1" hidden="1" x14ac:dyDescent="0.25"/>
    <row r="2247" s="60" customFormat="1" hidden="1" x14ac:dyDescent="0.25"/>
    <row r="2248" s="60" customFormat="1" hidden="1" x14ac:dyDescent="0.25"/>
    <row r="2249" s="60" customFormat="1" hidden="1" x14ac:dyDescent="0.25"/>
    <row r="2250" s="60" customFormat="1" hidden="1" x14ac:dyDescent="0.25"/>
    <row r="2251" s="60" customFormat="1" hidden="1" x14ac:dyDescent="0.25"/>
    <row r="2252" s="60" customFormat="1" hidden="1" x14ac:dyDescent="0.25"/>
    <row r="2253" s="60" customFormat="1" hidden="1" x14ac:dyDescent="0.25"/>
    <row r="2254" s="60" customFormat="1" hidden="1" x14ac:dyDescent="0.25"/>
    <row r="2255" s="60" customFormat="1" hidden="1" x14ac:dyDescent="0.25"/>
    <row r="2256" s="60" customFormat="1" hidden="1" x14ac:dyDescent="0.25"/>
    <row r="2257" s="60" customFormat="1" hidden="1" x14ac:dyDescent="0.25"/>
    <row r="2258" s="60" customFormat="1" hidden="1" x14ac:dyDescent="0.25"/>
    <row r="2259" s="60" customFormat="1" hidden="1" x14ac:dyDescent="0.25"/>
    <row r="2260" s="60" customFormat="1" hidden="1" x14ac:dyDescent="0.25"/>
    <row r="2261" s="60" customFormat="1" hidden="1" x14ac:dyDescent="0.25"/>
    <row r="2262" s="60" customFormat="1" hidden="1" x14ac:dyDescent="0.25"/>
    <row r="2263" s="60" customFormat="1" hidden="1" x14ac:dyDescent="0.25"/>
    <row r="2264" s="60" customFormat="1" hidden="1" x14ac:dyDescent="0.25"/>
    <row r="2265" s="60" customFormat="1" hidden="1" x14ac:dyDescent="0.25"/>
    <row r="2266" s="60" customFormat="1" hidden="1" x14ac:dyDescent="0.25"/>
    <row r="2267" s="60" customFormat="1" hidden="1" x14ac:dyDescent="0.25"/>
    <row r="2268" s="60" customFormat="1" hidden="1" x14ac:dyDescent="0.25"/>
    <row r="2269" s="60" customFormat="1" hidden="1" x14ac:dyDescent="0.25"/>
    <row r="2270" s="60" customFormat="1" hidden="1" x14ac:dyDescent="0.25"/>
    <row r="2271" s="60" customFormat="1" hidden="1" x14ac:dyDescent="0.25"/>
    <row r="2272" s="60" customFormat="1" hidden="1" x14ac:dyDescent="0.25"/>
    <row r="2273" s="60" customFormat="1" hidden="1" x14ac:dyDescent="0.25"/>
    <row r="2274" s="60" customFormat="1" hidden="1" x14ac:dyDescent="0.25"/>
    <row r="2275" s="60" customFormat="1" hidden="1" x14ac:dyDescent="0.25"/>
    <row r="2276" s="60" customFormat="1" hidden="1" x14ac:dyDescent="0.25"/>
    <row r="2277" s="60" customFormat="1" hidden="1" x14ac:dyDescent="0.25"/>
    <row r="2278" s="60" customFormat="1" hidden="1" x14ac:dyDescent="0.25"/>
    <row r="2279" s="60" customFormat="1" hidden="1" x14ac:dyDescent="0.25"/>
    <row r="2280" s="60" customFormat="1" hidden="1" x14ac:dyDescent="0.25"/>
    <row r="2281" s="60" customFormat="1" hidden="1" x14ac:dyDescent="0.25"/>
    <row r="2282" s="60" customFormat="1" hidden="1" x14ac:dyDescent="0.25"/>
    <row r="2283" s="60" customFormat="1" hidden="1" x14ac:dyDescent="0.25"/>
    <row r="2284" s="60" customFormat="1" hidden="1" x14ac:dyDescent="0.25"/>
    <row r="2285" s="60" customFormat="1" hidden="1" x14ac:dyDescent="0.25"/>
    <row r="2286" s="60" customFormat="1" hidden="1" x14ac:dyDescent="0.25"/>
    <row r="2287" s="60" customFormat="1" hidden="1" x14ac:dyDescent="0.25"/>
    <row r="2288" s="60" customFormat="1" hidden="1" x14ac:dyDescent="0.25"/>
    <row r="2289" s="60" customFormat="1" hidden="1" x14ac:dyDescent="0.25"/>
    <row r="2290" s="60" customFormat="1" hidden="1" x14ac:dyDescent="0.25"/>
    <row r="2291" s="60" customFormat="1" hidden="1" x14ac:dyDescent="0.25"/>
    <row r="2292" s="60" customFormat="1" hidden="1" x14ac:dyDescent="0.25"/>
    <row r="2293" s="60" customFormat="1" hidden="1" x14ac:dyDescent="0.25"/>
    <row r="2294" s="60" customFormat="1" hidden="1" x14ac:dyDescent="0.25"/>
    <row r="2295" s="60" customFormat="1" hidden="1" x14ac:dyDescent="0.25"/>
    <row r="2296" s="60" customFormat="1" hidden="1" x14ac:dyDescent="0.25"/>
    <row r="2297" s="60" customFormat="1" hidden="1" x14ac:dyDescent="0.25"/>
    <row r="2298" s="60" customFormat="1" hidden="1" x14ac:dyDescent="0.25"/>
    <row r="2299" s="60" customFormat="1" hidden="1" x14ac:dyDescent="0.25"/>
    <row r="2300" s="60" customFormat="1" hidden="1" x14ac:dyDescent="0.25"/>
    <row r="2301" s="60" customFormat="1" hidden="1" x14ac:dyDescent="0.25"/>
    <row r="2302" s="60" customFormat="1" hidden="1" x14ac:dyDescent="0.25"/>
    <row r="2303" s="60" customFormat="1" hidden="1" x14ac:dyDescent="0.25"/>
    <row r="2304" s="60" customFormat="1" hidden="1" x14ac:dyDescent="0.25"/>
    <row r="2305" s="60" customFormat="1" hidden="1" x14ac:dyDescent="0.25"/>
    <row r="2306" s="60" customFormat="1" hidden="1" x14ac:dyDescent="0.25"/>
    <row r="2307" s="60" customFormat="1" hidden="1" x14ac:dyDescent="0.25"/>
    <row r="2308" s="60" customFormat="1" hidden="1" x14ac:dyDescent="0.25"/>
    <row r="2309" s="60" customFormat="1" hidden="1" x14ac:dyDescent="0.25"/>
    <row r="2310" s="60" customFormat="1" hidden="1" x14ac:dyDescent="0.25"/>
    <row r="2311" s="60" customFormat="1" hidden="1" x14ac:dyDescent="0.25"/>
    <row r="2312" s="60" customFormat="1" hidden="1" x14ac:dyDescent="0.25"/>
    <row r="2313" s="60" customFormat="1" hidden="1" x14ac:dyDescent="0.25"/>
    <row r="2314" s="60" customFormat="1" hidden="1" x14ac:dyDescent="0.25"/>
    <row r="2315" s="60" customFormat="1" hidden="1" x14ac:dyDescent="0.25"/>
    <row r="2316" s="60" customFormat="1" hidden="1" x14ac:dyDescent="0.25"/>
    <row r="2317" s="60" customFormat="1" hidden="1" x14ac:dyDescent="0.25"/>
    <row r="2318" s="60" customFormat="1" hidden="1" x14ac:dyDescent="0.25"/>
    <row r="2319" s="60" customFormat="1" hidden="1" x14ac:dyDescent="0.25"/>
    <row r="2320" s="60" customFormat="1" hidden="1" x14ac:dyDescent="0.25"/>
    <row r="2321" s="60" customFormat="1" hidden="1" x14ac:dyDescent="0.25"/>
    <row r="2322" s="60" customFormat="1" hidden="1" x14ac:dyDescent="0.25"/>
    <row r="2323" s="60" customFormat="1" hidden="1" x14ac:dyDescent="0.25"/>
    <row r="2324" s="60" customFormat="1" hidden="1" x14ac:dyDescent="0.25"/>
    <row r="2325" s="60" customFormat="1" hidden="1" x14ac:dyDescent="0.25"/>
    <row r="2326" s="60" customFormat="1" hidden="1" x14ac:dyDescent="0.25"/>
    <row r="2327" s="60" customFormat="1" hidden="1" x14ac:dyDescent="0.25"/>
    <row r="2328" s="60" customFormat="1" hidden="1" x14ac:dyDescent="0.25"/>
    <row r="2329" s="60" customFormat="1" hidden="1" x14ac:dyDescent="0.25"/>
    <row r="2330" s="60" customFormat="1" hidden="1" x14ac:dyDescent="0.25"/>
    <row r="2331" s="60" customFormat="1" hidden="1" x14ac:dyDescent="0.25"/>
    <row r="2332" s="60" customFormat="1" hidden="1" x14ac:dyDescent="0.25"/>
    <row r="2333" s="60" customFormat="1" hidden="1" x14ac:dyDescent="0.25"/>
    <row r="2334" s="60" customFormat="1" hidden="1" x14ac:dyDescent="0.25"/>
    <row r="2335" s="60" customFormat="1" hidden="1" x14ac:dyDescent="0.25"/>
    <row r="2336" s="60" customFormat="1" hidden="1" x14ac:dyDescent="0.25"/>
    <row r="2337" s="60" customFormat="1" hidden="1" x14ac:dyDescent="0.25"/>
    <row r="2338" s="60" customFormat="1" hidden="1" x14ac:dyDescent="0.25"/>
    <row r="2339" s="60" customFormat="1" hidden="1" x14ac:dyDescent="0.25"/>
    <row r="2340" s="60" customFormat="1" hidden="1" x14ac:dyDescent="0.25"/>
    <row r="2341" s="60" customFormat="1" hidden="1" x14ac:dyDescent="0.25"/>
    <row r="2342" s="60" customFormat="1" hidden="1" x14ac:dyDescent="0.25"/>
    <row r="2343" s="60" customFormat="1" hidden="1" x14ac:dyDescent="0.25"/>
    <row r="2344" s="60" customFormat="1" hidden="1" x14ac:dyDescent="0.25"/>
    <row r="2345" s="60" customFormat="1" hidden="1" x14ac:dyDescent="0.25"/>
    <row r="2346" s="60" customFormat="1" hidden="1" x14ac:dyDescent="0.25"/>
    <row r="2347" s="60" customFormat="1" hidden="1" x14ac:dyDescent="0.25"/>
    <row r="2348" s="60" customFormat="1" hidden="1" x14ac:dyDescent="0.25"/>
    <row r="2349" s="60" customFormat="1" hidden="1" x14ac:dyDescent="0.25"/>
    <row r="2350" s="60" customFormat="1" hidden="1" x14ac:dyDescent="0.25"/>
    <row r="2351" s="60" customFormat="1" hidden="1" x14ac:dyDescent="0.25"/>
    <row r="2352" s="60" customFormat="1" hidden="1" x14ac:dyDescent="0.25"/>
    <row r="2353" s="60" customFormat="1" hidden="1" x14ac:dyDescent="0.25"/>
    <row r="2354" s="60" customFormat="1" hidden="1" x14ac:dyDescent="0.25"/>
    <row r="2355" s="60" customFormat="1" hidden="1" x14ac:dyDescent="0.25"/>
    <row r="2356" s="60" customFormat="1" hidden="1" x14ac:dyDescent="0.25"/>
    <row r="2357" s="60" customFormat="1" hidden="1" x14ac:dyDescent="0.25"/>
    <row r="2358" s="60" customFormat="1" hidden="1" x14ac:dyDescent="0.25"/>
    <row r="2359" s="60" customFormat="1" hidden="1" x14ac:dyDescent="0.25"/>
    <row r="2360" s="60" customFormat="1" hidden="1" x14ac:dyDescent="0.25"/>
    <row r="2361" s="60" customFormat="1" hidden="1" x14ac:dyDescent="0.25"/>
    <row r="2362" s="60" customFormat="1" hidden="1" x14ac:dyDescent="0.25"/>
    <row r="2363" s="60" customFormat="1" hidden="1" x14ac:dyDescent="0.25"/>
    <row r="2364" s="60" customFormat="1" hidden="1" x14ac:dyDescent="0.25"/>
    <row r="2365" s="60" customFormat="1" hidden="1" x14ac:dyDescent="0.25"/>
    <row r="2366" s="60" customFormat="1" hidden="1" x14ac:dyDescent="0.25"/>
    <row r="2367" s="60" customFormat="1" hidden="1" x14ac:dyDescent="0.25"/>
    <row r="2368" s="60" customFormat="1" hidden="1" x14ac:dyDescent="0.25"/>
    <row r="2369" s="60" customFormat="1" hidden="1" x14ac:dyDescent="0.25"/>
    <row r="2370" s="60" customFormat="1" hidden="1" x14ac:dyDescent="0.25"/>
    <row r="2371" s="60" customFormat="1" hidden="1" x14ac:dyDescent="0.25"/>
    <row r="2372" s="60" customFormat="1" hidden="1" x14ac:dyDescent="0.25"/>
    <row r="2373" s="60" customFormat="1" hidden="1" x14ac:dyDescent="0.25"/>
    <row r="2374" s="60" customFormat="1" hidden="1" x14ac:dyDescent="0.25"/>
    <row r="2375" s="60" customFormat="1" hidden="1" x14ac:dyDescent="0.25"/>
    <row r="2376" s="60" customFormat="1" hidden="1" x14ac:dyDescent="0.25"/>
    <row r="2377" s="60" customFormat="1" hidden="1" x14ac:dyDescent="0.25"/>
    <row r="2378" s="60" customFormat="1" hidden="1" x14ac:dyDescent="0.25"/>
    <row r="2379" s="60" customFormat="1" hidden="1" x14ac:dyDescent="0.25"/>
    <row r="2380" s="60" customFormat="1" hidden="1" x14ac:dyDescent="0.25"/>
    <row r="2381" s="60" customFormat="1" hidden="1" x14ac:dyDescent="0.25"/>
    <row r="2382" s="60" customFormat="1" hidden="1" x14ac:dyDescent="0.25"/>
    <row r="2383" s="60" customFormat="1" hidden="1" x14ac:dyDescent="0.25"/>
    <row r="2384" s="60" customFormat="1" hidden="1" x14ac:dyDescent="0.25"/>
    <row r="2385" s="60" customFormat="1" hidden="1" x14ac:dyDescent="0.25"/>
    <row r="2386" s="60" customFormat="1" hidden="1" x14ac:dyDescent="0.25"/>
    <row r="2387" s="60" customFormat="1" hidden="1" x14ac:dyDescent="0.25"/>
    <row r="2388" s="60" customFormat="1" hidden="1" x14ac:dyDescent="0.25"/>
    <row r="2389" s="60" customFormat="1" hidden="1" x14ac:dyDescent="0.25"/>
    <row r="2390" s="60" customFormat="1" hidden="1" x14ac:dyDescent="0.25"/>
    <row r="2391" s="60" customFormat="1" hidden="1" x14ac:dyDescent="0.25"/>
    <row r="2392" s="60" customFormat="1" hidden="1" x14ac:dyDescent="0.25"/>
    <row r="2393" s="60" customFormat="1" hidden="1" x14ac:dyDescent="0.25"/>
    <row r="2394" s="60" customFormat="1" hidden="1" x14ac:dyDescent="0.25"/>
    <row r="2395" s="60" customFormat="1" hidden="1" x14ac:dyDescent="0.25"/>
    <row r="2396" s="60" customFormat="1" hidden="1" x14ac:dyDescent="0.25"/>
    <row r="2397" s="60" customFormat="1" hidden="1" x14ac:dyDescent="0.25"/>
    <row r="2398" s="60" customFormat="1" hidden="1" x14ac:dyDescent="0.25"/>
    <row r="2399" s="60" customFormat="1" hidden="1" x14ac:dyDescent="0.25"/>
    <row r="2400" s="60" customFormat="1" hidden="1" x14ac:dyDescent="0.25"/>
    <row r="2401" s="60" customFormat="1" hidden="1" x14ac:dyDescent="0.25"/>
    <row r="2402" s="60" customFormat="1" hidden="1" x14ac:dyDescent="0.25"/>
    <row r="2403" s="60" customFormat="1" hidden="1" x14ac:dyDescent="0.25"/>
    <row r="2404" s="60" customFormat="1" hidden="1" x14ac:dyDescent="0.25"/>
    <row r="2405" s="60" customFormat="1" hidden="1" x14ac:dyDescent="0.25"/>
    <row r="2406" s="60" customFormat="1" hidden="1" x14ac:dyDescent="0.25"/>
    <row r="2407" s="60" customFormat="1" hidden="1" x14ac:dyDescent="0.25"/>
    <row r="2408" s="60" customFormat="1" hidden="1" x14ac:dyDescent="0.25"/>
    <row r="2409" s="60" customFormat="1" hidden="1" x14ac:dyDescent="0.25"/>
    <row r="2410" s="60" customFormat="1" hidden="1" x14ac:dyDescent="0.25"/>
    <row r="2411" s="60" customFormat="1" hidden="1" x14ac:dyDescent="0.25"/>
    <row r="2412" s="60" customFormat="1" hidden="1" x14ac:dyDescent="0.25"/>
    <row r="2413" s="60" customFormat="1" hidden="1" x14ac:dyDescent="0.25"/>
    <row r="2414" s="60" customFormat="1" hidden="1" x14ac:dyDescent="0.25"/>
    <row r="2415" s="60" customFormat="1" hidden="1" x14ac:dyDescent="0.25"/>
    <row r="2416" s="60" customFormat="1" hidden="1" x14ac:dyDescent="0.25"/>
    <row r="2417" s="60" customFormat="1" hidden="1" x14ac:dyDescent="0.25"/>
    <row r="2418" s="60" customFormat="1" hidden="1" x14ac:dyDescent="0.25"/>
    <row r="2419" s="60" customFormat="1" hidden="1" x14ac:dyDescent="0.25"/>
    <row r="2420" s="60" customFormat="1" hidden="1" x14ac:dyDescent="0.25"/>
    <row r="2421" s="60" customFormat="1" hidden="1" x14ac:dyDescent="0.25"/>
    <row r="2422" s="60" customFormat="1" hidden="1" x14ac:dyDescent="0.25"/>
    <row r="2423" s="60" customFormat="1" hidden="1" x14ac:dyDescent="0.25"/>
    <row r="2424" s="60" customFormat="1" hidden="1" x14ac:dyDescent="0.25"/>
    <row r="2425" s="60" customFormat="1" hidden="1" x14ac:dyDescent="0.25"/>
    <row r="2426" s="60" customFormat="1" hidden="1" x14ac:dyDescent="0.25"/>
    <row r="2427" s="60" customFormat="1" hidden="1" x14ac:dyDescent="0.25"/>
    <row r="2428" s="60" customFormat="1" hidden="1" x14ac:dyDescent="0.25"/>
    <row r="2429" s="60" customFormat="1" hidden="1" x14ac:dyDescent="0.25"/>
    <row r="2430" s="60" customFormat="1" hidden="1" x14ac:dyDescent="0.25"/>
    <row r="2431" s="60" customFormat="1" hidden="1" x14ac:dyDescent="0.25"/>
    <row r="2432" s="60" customFormat="1" hidden="1" x14ac:dyDescent="0.25"/>
    <row r="2433" s="60" customFormat="1" hidden="1" x14ac:dyDescent="0.25"/>
    <row r="2434" s="60" customFormat="1" hidden="1" x14ac:dyDescent="0.25"/>
    <row r="2435" s="60" customFormat="1" hidden="1" x14ac:dyDescent="0.25"/>
    <row r="2436" s="60" customFormat="1" hidden="1" x14ac:dyDescent="0.25"/>
    <row r="2437" s="60" customFormat="1" hidden="1" x14ac:dyDescent="0.25"/>
    <row r="2438" s="60" customFormat="1" hidden="1" x14ac:dyDescent="0.25"/>
    <row r="2439" s="60" customFormat="1" hidden="1" x14ac:dyDescent="0.25"/>
    <row r="2440" s="60" customFormat="1" hidden="1" x14ac:dyDescent="0.25"/>
    <row r="2441" s="60" customFormat="1" hidden="1" x14ac:dyDescent="0.25"/>
    <row r="2442" s="60" customFormat="1" hidden="1" x14ac:dyDescent="0.25"/>
    <row r="2443" s="60" customFormat="1" hidden="1" x14ac:dyDescent="0.25"/>
    <row r="2444" s="60" customFormat="1" hidden="1" x14ac:dyDescent="0.25"/>
    <row r="2445" s="60" customFormat="1" hidden="1" x14ac:dyDescent="0.25"/>
    <row r="2446" s="60" customFormat="1" hidden="1" x14ac:dyDescent="0.25"/>
    <row r="2447" s="60" customFormat="1" hidden="1" x14ac:dyDescent="0.25"/>
    <row r="2448" s="60" customFormat="1" hidden="1" x14ac:dyDescent="0.25"/>
    <row r="2449" s="60" customFormat="1" hidden="1" x14ac:dyDescent="0.25"/>
    <row r="2450" s="60" customFormat="1" hidden="1" x14ac:dyDescent="0.25"/>
    <row r="2451" s="60" customFormat="1" hidden="1" x14ac:dyDescent="0.25"/>
    <row r="2452" s="60" customFormat="1" hidden="1" x14ac:dyDescent="0.25"/>
    <row r="2453" s="60" customFormat="1" hidden="1" x14ac:dyDescent="0.25"/>
    <row r="2454" s="60" customFormat="1" hidden="1" x14ac:dyDescent="0.25"/>
    <row r="2455" s="60" customFormat="1" hidden="1" x14ac:dyDescent="0.25"/>
    <row r="2456" s="60" customFormat="1" hidden="1" x14ac:dyDescent="0.25"/>
    <row r="2457" s="60" customFormat="1" hidden="1" x14ac:dyDescent="0.25"/>
    <row r="2458" s="60" customFormat="1" hidden="1" x14ac:dyDescent="0.25"/>
    <row r="2459" s="60" customFormat="1" hidden="1" x14ac:dyDescent="0.25"/>
    <row r="2460" s="60" customFormat="1" hidden="1" x14ac:dyDescent="0.25"/>
    <row r="2461" s="60" customFormat="1" hidden="1" x14ac:dyDescent="0.25"/>
    <row r="2462" s="60" customFormat="1" hidden="1" x14ac:dyDescent="0.25"/>
    <row r="2463" s="60" customFormat="1" hidden="1" x14ac:dyDescent="0.25"/>
    <row r="2464" s="60" customFormat="1" hidden="1" x14ac:dyDescent="0.25"/>
    <row r="2465" s="60" customFormat="1" hidden="1" x14ac:dyDescent="0.25"/>
    <row r="2466" s="60" customFormat="1" hidden="1" x14ac:dyDescent="0.25"/>
    <row r="2467" s="60" customFormat="1" hidden="1" x14ac:dyDescent="0.25"/>
    <row r="2468" s="60" customFormat="1" hidden="1" x14ac:dyDescent="0.25"/>
    <row r="2469" s="60" customFormat="1" hidden="1" x14ac:dyDescent="0.25"/>
    <row r="2470" s="60" customFormat="1" hidden="1" x14ac:dyDescent="0.25"/>
    <row r="2471" s="60" customFormat="1" hidden="1" x14ac:dyDescent="0.25"/>
    <row r="2472" s="60" customFormat="1" hidden="1" x14ac:dyDescent="0.25"/>
    <row r="2473" s="60" customFormat="1" hidden="1" x14ac:dyDescent="0.25"/>
    <row r="2474" s="60" customFormat="1" hidden="1" x14ac:dyDescent="0.25"/>
    <row r="2475" s="60" customFormat="1" hidden="1" x14ac:dyDescent="0.25"/>
    <row r="2476" s="60" customFormat="1" hidden="1" x14ac:dyDescent="0.25"/>
    <row r="2477" s="60" customFormat="1" hidden="1" x14ac:dyDescent="0.25"/>
    <row r="2478" s="60" customFormat="1" hidden="1" x14ac:dyDescent="0.25"/>
    <row r="2479" s="60" customFormat="1" hidden="1" x14ac:dyDescent="0.25"/>
    <row r="2480" s="60" customFormat="1" hidden="1" x14ac:dyDescent="0.25"/>
    <row r="2481" s="60" customFormat="1" hidden="1" x14ac:dyDescent="0.25"/>
    <row r="2482" s="60" customFormat="1" hidden="1" x14ac:dyDescent="0.25"/>
    <row r="2483" s="60" customFormat="1" hidden="1" x14ac:dyDescent="0.25"/>
    <row r="2484" s="60" customFormat="1" hidden="1" x14ac:dyDescent="0.25"/>
    <row r="2485" s="60" customFormat="1" hidden="1" x14ac:dyDescent="0.25"/>
    <row r="2486" s="60" customFormat="1" hidden="1" x14ac:dyDescent="0.25"/>
    <row r="2487" s="60" customFormat="1" hidden="1" x14ac:dyDescent="0.25"/>
    <row r="2488" s="60" customFormat="1" hidden="1" x14ac:dyDescent="0.25"/>
    <row r="2489" s="60" customFormat="1" hidden="1" x14ac:dyDescent="0.25"/>
    <row r="2490" s="60" customFormat="1" hidden="1" x14ac:dyDescent="0.25"/>
    <row r="2491" s="60" customFormat="1" hidden="1" x14ac:dyDescent="0.25"/>
    <row r="2492" s="60" customFormat="1" hidden="1" x14ac:dyDescent="0.25"/>
    <row r="2493" s="60" customFormat="1" hidden="1" x14ac:dyDescent="0.25"/>
    <row r="2494" s="60" customFormat="1" hidden="1" x14ac:dyDescent="0.25"/>
    <row r="2495" s="60" customFormat="1" hidden="1" x14ac:dyDescent="0.25"/>
    <row r="2496" s="60" customFormat="1" hidden="1" x14ac:dyDescent="0.25"/>
    <row r="2497" s="60" customFormat="1" hidden="1" x14ac:dyDescent="0.25"/>
    <row r="2498" s="60" customFormat="1" hidden="1" x14ac:dyDescent="0.25"/>
    <row r="2499" s="60" customFormat="1" hidden="1" x14ac:dyDescent="0.25"/>
    <row r="2500" s="60" customFormat="1" hidden="1" x14ac:dyDescent="0.25"/>
    <row r="2501" s="60" customFormat="1" hidden="1" x14ac:dyDescent="0.25"/>
    <row r="2502" s="60" customFormat="1" hidden="1" x14ac:dyDescent="0.25"/>
    <row r="2503" s="60" customFormat="1" hidden="1" x14ac:dyDescent="0.25"/>
    <row r="2504" s="60" customFormat="1" hidden="1" x14ac:dyDescent="0.25"/>
    <row r="2505" s="60" customFormat="1" hidden="1" x14ac:dyDescent="0.25"/>
    <row r="2506" s="60" customFormat="1" hidden="1" x14ac:dyDescent="0.25"/>
    <row r="2507" s="60" customFormat="1" hidden="1" x14ac:dyDescent="0.25"/>
    <row r="2508" s="60" customFormat="1" hidden="1" x14ac:dyDescent="0.25"/>
    <row r="2509" s="60" customFormat="1" hidden="1" x14ac:dyDescent="0.25"/>
    <row r="2510" s="60" customFormat="1" hidden="1" x14ac:dyDescent="0.25"/>
    <row r="2511" s="60" customFormat="1" hidden="1" x14ac:dyDescent="0.25"/>
    <row r="2512" s="60" customFormat="1" hidden="1" x14ac:dyDescent="0.25"/>
    <row r="2513" s="60" customFormat="1" hidden="1" x14ac:dyDescent="0.25"/>
    <row r="2514" s="60" customFormat="1" hidden="1" x14ac:dyDescent="0.25"/>
    <row r="2515" s="60" customFormat="1" hidden="1" x14ac:dyDescent="0.25"/>
    <row r="2516" s="60" customFormat="1" hidden="1" x14ac:dyDescent="0.25"/>
    <row r="2517" s="60" customFormat="1" hidden="1" x14ac:dyDescent="0.25"/>
    <row r="2518" s="60" customFormat="1" hidden="1" x14ac:dyDescent="0.25"/>
    <row r="2519" s="60" customFormat="1" hidden="1" x14ac:dyDescent="0.25"/>
    <row r="2520" s="60" customFormat="1" hidden="1" x14ac:dyDescent="0.25"/>
    <row r="2521" s="60" customFormat="1" hidden="1" x14ac:dyDescent="0.25"/>
    <row r="2522" s="60" customFormat="1" hidden="1" x14ac:dyDescent="0.25"/>
    <row r="2523" s="60" customFormat="1" hidden="1" x14ac:dyDescent="0.25"/>
    <row r="2524" s="60" customFormat="1" hidden="1" x14ac:dyDescent="0.25"/>
    <row r="2525" s="60" customFormat="1" hidden="1" x14ac:dyDescent="0.25"/>
    <row r="2526" s="60" customFormat="1" hidden="1" x14ac:dyDescent="0.25"/>
    <row r="2527" s="60" customFormat="1" hidden="1" x14ac:dyDescent="0.25"/>
    <row r="2528" s="60" customFormat="1" hidden="1" x14ac:dyDescent="0.25"/>
    <row r="2529" s="60" customFormat="1" hidden="1" x14ac:dyDescent="0.25"/>
    <row r="2530" s="60" customFormat="1" hidden="1" x14ac:dyDescent="0.25"/>
    <row r="2531" s="60" customFormat="1" hidden="1" x14ac:dyDescent="0.25"/>
    <row r="2532" s="60" customFormat="1" hidden="1" x14ac:dyDescent="0.25"/>
    <row r="2533" s="60" customFormat="1" hidden="1" x14ac:dyDescent="0.25"/>
    <row r="2534" s="60" customFormat="1" hidden="1" x14ac:dyDescent="0.25"/>
    <row r="2535" s="60" customFormat="1" hidden="1" x14ac:dyDescent="0.25"/>
    <row r="2536" s="60" customFormat="1" hidden="1" x14ac:dyDescent="0.25"/>
    <row r="2537" s="60" customFormat="1" hidden="1" x14ac:dyDescent="0.25"/>
    <row r="2538" s="60" customFormat="1" hidden="1" x14ac:dyDescent="0.25"/>
    <row r="2539" s="60" customFormat="1" hidden="1" x14ac:dyDescent="0.25"/>
    <row r="2540" s="60" customFormat="1" hidden="1" x14ac:dyDescent="0.25"/>
    <row r="2541" s="60" customFormat="1" hidden="1" x14ac:dyDescent="0.25"/>
    <row r="2542" s="60" customFormat="1" hidden="1" x14ac:dyDescent="0.25"/>
    <row r="2543" s="60" customFormat="1" hidden="1" x14ac:dyDescent="0.25"/>
    <row r="2544" s="60" customFormat="1" hidden="1" x14ac:dyDescent="0.25"/>
    <row r="2545" s="60" customFormat="1" hidden="1" x14ac:dyDescent="0.25"/>
    <row r="2546" s="60" customFormat="1" hidden="1" x14ac:dyDescent="0.25"/>
    <row r="2547" s="60" customFormat="1" hidden="1" x14ac:dyDescent="0.25"/>
    <row r="2548" s="60" customFormat="1" hidden="1" x14ac:dyDescent="0.25"/>
    <row r="2549" s="60" customFormat="1" hidden="1" x14ac:dyDescent="0.25"/>
    <row r="2550" s="60" customFormat="1" hidden="1" x14ac:dyDescent="0.25"/>
    <row r="2551" s="60" customFormat="1" hidden="1" x14ac:dyDescent="0.25"/>
    <row r="2552" s="60" customFormat="1" hidden="1" x14ac:dyDescent="0.25"/>
    <row r="2553" s="60" customFormat="1" hidden="1" x14ac:dyDescent="0.25"/>
    <row r="2554" s="60" customFormat="1" hidden="1" x14ac:dyDescent="0.25"/>
    <row r="2555" s="60" customFormat="1" hidden="1" x14ac:dyDescent="0.25"/>
    <row r="2556" s="60" customFormat="1" hidden="1" x14ac:dyDescent="0.25"/>
    <row r="2557" s="60" customFormat="1" hidden="1" x14ac:dyDescent="0.25"/>
    <row r="2558" s="60" customFormat="1" hidden="1" x14ac:dyDescent="0.25"/>
    <row r="2559" s="60" customFormat="1" hidden="1" x14ac:dyDescent="0.25"/>
    <row r="2560" s="60" customFormat="1" hidden="1" x14ac:dyDescent="0.25"/>
    <row r="2561" s="60" customFormat="1" hidden="1" x14ac:dyDescent="0.25"/>
    <row r="2562" s="60" customFormat="1" hidden="1" x14ac:dyDescent="0.25"/>
    <row r="2563" s="60" customFormat="1" hidden="1" x14ac:dyDescent="0.25"/>
    <row r="2564" s="60" customFormat="1" hidden="1" x14ac:dyDescent="0.25"/>
    <row r="2565" s="60" customFormat="1" hidden="1" x14ac:dyDescent="0.25"/>
    <row r="2566" s="60" customFormat="1" hidden="1" x14ac:dyDescent="0.25"/>
    <row r="2567" s="60" customFormat="1" hidden="1" x14ac:dyDescent="0.25"/>
    <row r="2568" s="60" customFormat="1" hidden="1" x14ac:dyDescent="0.25"/>
    <row r="2569" s="60" customFormat="1" hidden="1" x14ac:dyDescent="0.25"/>
    <row r="2570" s="60" customFormat="1" hidden="1" x14ac:dyDescent="0.25"/>
    <row r="2571" s="60" customFormat="1" hidden="1" x14ac:dyDescent="0.25"/>
    <row r="2572" s="60" customFormat="1" hidden="1" x14ac:dyDescent="0.25"/>
    <row r="2573" s="60" customFormat="1" hidden="1" x14ac:dyDescent="0.25"/>
    <row r="2574" s="60" customFormat="1" hidden="1" x14ac:dyDescent="0.25"/>
    <row r="2575" s="60" customFormat="1" hidden="1" x14ac:dyDescent="0.25"/>
    <row r="2576" s="60" customFormat="1" hidden="1" x14ac:dyDescent="0.25"/>
    <row r="2577" s="60" customFormat="1" hidden="1" x14ac:dyDescent="0.25"/>
    <row r="2578" s="60" customFormat="1" hidden="1" x14ac:dyDescent="0.25"/>
    <row r="2579" s="60" customFormat="1" hidden="1" x14ac:dyDescent="0.25"/>
    <row r="2580" s="60" customFormat="1" hidden="1" x14ac:dyDescent="0.25"/>
    <row r="2581" s="60" customFormat="1" hidden="1" x14ac:dyDescent="0.25"/>
    <row r="2582" s="60" customFormat="1" hidden="1" x14ac:dyDescent="0.25"/>
    <row r="2583" s="60" customFormat="1" hidden="1" x14ac:dyDescent="0.25"/>
    <row r="2584" s="60" customFormat="1" hidden="1" x14ac:dyDescent="0.25"/>
    <row r="2585" s="60" customFormat="1" hidden="1" x14ac:dyDescent="0.25"/>
    <row r="2586" s="60" customFormat="1" hidden="1" x14ac:dyDescent="0.25"/>
    <row r="2587" s="60" customFormat="1" hidden="1" x14ac:dyDescent="0.25"/>
    <row r="2588" s="60" customFormat="1" hidden="1" x14ac:dyDescent="0.25"/>
    <row r="2589" s="60" customFormat="1" hidden="1" x14ac:dyDescent="0.25"/>
    <row r="2590" s="60" customFormat="1" hidden="1" x14ac:dyDescent="0.25"/>
    <row r="2591" s="60" customFormat="1" hidden="1" x14ac:dyDescent="0.25"/>
    <row r="2592" s="60" customFormat="1" hidden="1" x14ac:dyDescent="0.25"/>
    <row r="2593" s="60" customFormat="1" hidden="1" x14ac:dyDescent="0.25"/>
    <row r="2594" s="60" customFormat="1" hidden="1" x14ac:dyDescent="0.25"/>
    <row r="2595" s="60" customFormat="1" hidden="1" x14ac:dyDescent="0.25"/>
    <row r="2596" s="60" customFormat="1" hidden="1" x14ac:dyDescent="0.25"/>
    <row r="2597" s="60" customFormat="1" hidden="1" x14ac:dyDescent="0.25"/>
    <row r="2598" s="60" customFormat="1" hidden="1" x14ac:dyDescent="0.25"/>
    <row r="2599" s="60" customFormat="1" hidden="1" x14ac:dyDescent="0.25"/>
    <row r="2600" s="60" customFormat="1" hidden="1" x14ac:dyDescent="0.25"/>
    <row r="2601" s="60" customFormat="1" hidden="1" x14ac:dyDescent="0.25"/>
    <row r="2602" s="60" customFormat="1" hidden="1" x14ac:dyDescent="0.25"/>
    <row r="2603" s="60" customFormat="1" hidden="1" x14ac:dyDescent="0.25"/>
    <row r="2604" s="60" customFormat="1" hidden="1" x14ac:dyDescent="0.25"/>
    <row r="2605" s="60" customFormat="1" hidden="1" x14ac:dyDescent="0.25"/>
    <row r="2606" s="60" customFormat="1" hidden="1" x14ac:dyDescent="0.25"/>
    <row r="2607" s="60" customFormat="1" hidden="1" x14ac:dyDescent="0.25"/>
    <row r="2608" s="60" customFormat="1" hidden="1" x14ac:dyDescent="0.25"/>
    <row r="2609" s="60" customFormat="1" hidden="1" x14ac:dyDescent="0.25"/>
    <row r="2610" s="60" customFormat="1" hidden="1" x14ac:dyDescent="0.25"/>
    <row r="2611" s="60" customFormat="1" hidden="1" x14ac:dyDescent="0.25"/>
    <row r="2612" s="60" customFormat="1" hidden="1" x14ac:dyDescent="0.25"/>
    <row r="2613" s="60" customFormat="1" hidden="1" x14ac:dyDescent="0.25"/>
    <row r="2614" s="60" customFormat="1" hidden="1" x14ac:dyDescent="0.25"/>
    <row r="2615" s="60" customFormat="1" hidden="1" x14ac:dyDescent="0.25"/>
    <row r="2616" s="60" customFormat="1" hidden="1" x14ac:dyDescent="0.25"/>
    <row r="2617" s="60" customFormat="1" hidden="1" x14ac:dyDescent="0.25"/>
    <row r="2618" s="60" customFormat="1" hidden="1" x14ac:dyDescent="0.25"/>
    <row r="2619" s="60" customFormat="1" hidden="1" x14ac:dyDescent="0.25"/>
    <row r="2620" s="60" customFormat="1" hidden="1" x14ac:dyDescent="0.25"/>
    <row r="2621" s="60" customFormat="1" hidden="1" x14ac:dyDescent="0.25"/>
    <row r="2622" s="60" customFormat="1" hidden="1" x14ac:dyDescent="0.25"/>
    <row r="2623" s="60" customFormat="1" hidden="1" x14ac:dyDescent="0.25"/>
    <row r="2624" s="60" customFormat="1" hidden="1" x14ac:dyDescent="0.25"/>
    <row r="2625" s="60" customFormat="1" hidden="1" x14ac:dyDescent="0.25"/>
    <row r="2626" s="60" customFormat="1" hidden="1" x14ac:dyDescent="0.25"/>
    <row r="2627" s="60" customFormat="1" hidden="1" x14ac:dyDescent="0.25"/>
    <row r="2628" s="60" customFormat="1" hidden="1" x14ac:dyDescent="0.25"/>
    <row r="2629" s="60" customFormat="1" hidden="1" x14ac:dyDescent="0.25"/>
    <row r="2630" s="60" customFormat="1" hidden="1" x14ac:dyDescent="0.25"/>
    <row r="2631" s="60" customFormat="1" hidden="1" x14ac:dyDescent="0.25"/>
    <row r="2632" s="60" customFormat="1" hidden="1" x14ac:dyDescent="0.25"/>
    <row r="2633" s="60" customFormat="1" hidden="1" x14ac:dyDescent="0.25"/>
    <row r="2634" s="60" customFormat="1" hidden="1" x14ac:dyDescent="0.25"/>
    <row r="2635" s="60" customFormat="1" hidden="1" x14ac:dyDescent="0.25"/>
    <row r="2636" s="60" customFormat="1" hidden="1" x14ac:dyDescent="0.25"/>
    <row r="2637" s="60" customFormat="1" hidden="1" x14ac:dyDescent="0.25"/>
    <row r="2638" s="60" customFormat="1" hidden="1" x14ac:dyDescent="0.25"/>
    <row r="2639" s="60" customFormat="1" hidden="1" x14ac:dyDescent="0.25"/>
    <row r="2640" s="60" customFormat="1" hidden="1" x14ac:dyDescent="0.25"/>
    <row r="2641" s="60" customFormat="1" hidden="1" x14ac:dyDescent="0.25"/>
    <row r="2642" s="60" customFormat="1" hidden="1" x14ac:dyDescent="0.25"/>
    <row r="2643" s="60" customFormat="1" hidden="1" x14ac:dyDescent="0.25"/>
    <row r="2644" s="60" customFormat="1" hidden="1" x14ac:dyDescent="0.25"/>
    <row r="2645" s="60" customFormat="1" hidden="1" x14ac:dyDescent="0.25"/>
    <row r="2646" s="60" customFormat="1" hidden="1" x14ac:dyDescent="0.25"/>
    <row r="2647" s="60" customFormat="1" hidden="1" x14ac:dyDescent="0.25"/>
    <row r="2648" s="60" customFormat="1" hidden="1" x14ac:dyDescent="0.25"/>
    <row r="2649" s="60" customFormat="1" hidden="1" x14ac:dyDescent="0.25"/>
    <row r="2650" s="60" customFormat="1" hidden="1" x14ac:dyDescent="0.25"/>
    <row r="2651" s="60" customFormat="1" hidden="1" x14ac:dyDescent="0.25"/>
    <row r="2652" s="60" customFormat="1" hidden="1" x14ac:dyDescent="0.25"/>
    <row r="2653" s="60" customFormat="1" hidden="1" x14ac:dyDescent="0.25"/>
    <row r="2654" s="60" customFormat="1" hidden="1" x14ac:dyDescent="0.25"/>
    <row r="2655" s="60" customFormat="1" hidden="1" x14ac:dyDescent="0.25"/>
    <row r="2656" s="60" customFormat="1" hidden="1" x14ac:dyDescent="0.25"/>
    <row r="2657" s="60" customFormat="1" hidden="1" x14ac:dyDescent="0.25"/>
    <row r="2658" s="60" customFormat="1" hidden="1" x14ac:dyDescent="0.25"/>
    <row r="2659" s="60" customFormat="1" hidden="1" x14ac:dyDescent="0.25"/>
    <row r="2660" s="60" customFormat="1" hidden="1" x14ac:dyDescent="0.25"/>
    <row r="2661" s="60" customFormat="1" hidden="1" x14ac:dyDescent="0.25"/>
    <row r="2662" s="60" customFormat="1" hidden="1" x14ac:dyDescent="0.25"/>
    <row r="2663" s="60" customFormat="1" hidden="1" x14ac:dyDescent="0.25"/>
    <row r="2664" s="60" customFormat="1" hidden="1" x14ac:dyDescent="0.25"/>
    <row r="2665" s="60" customFormat="1" hidden="1" x14ac:dyDescent="0.25"/>
    <row r="2666" s="60" customFormat="1" hidden="1" x14ac:dyDescent="0.25"/>
    <row r="2667" s="60" customFormat="1" hidden="1" x14ac:dyDescent="0.25"/>
    <row r="2668" s="60" customFormat="1" hidden="1" x14ac:dyDescent="0.25"/>
    <row r="2669" s="60" customFormat="1" hidden="1" x14ac:dyDescent="0.25"/>
    <row r="2670" s="60" customFormat="1" hidden="1" x14ac:dyDescent="0.25"/>
    <row r="2671" s="60" customFormat="1" hidden="1" x14ac:dyDescent="0.25"/>
    <row r="2672" s="60" customFormat="1" hidden="1" x14ac:dyDescent="0.25"/>
    <row r="2673" s="60" customFormat="1" hidden="1" x14ac:dyDescent="0.25"/>
    <row r="2674" s="60" customFormat="1" hidden="1" x14ac:dyDescent="0.25"/>
    <row r="2675" s="60" customFormat="1" hidden="1" x14ac:dyDescent="0.25"/>
    <row r="2676" s="60" customFormat="1" hidden="1" x14ac:dyDescent="0.25"/>
    <row r="2677" s="60" customFormat="1" hidden="1" x14ac:dyDescent="0.25"/>
    <row r="2678" s="60" customFormat="1" hidden="1" x14ac:dyDescent="0.25"/>
    <row r="2679" s="60" customFormat="1" hidden="1" x14ac:dyDescent="0.25"/>
    <row r="2680" s="60" customFormat="1" hidden="1" x14ac:dyDescent="0.25"/>
    <row r="2681" s="60" customFormat="1" hidden="1" x14ac:dyDescent="0.25"/>
    <row r="2682" s="60" customFormat="1" hidden="1" x14ac:dyDescent="0.25"/>
    <row r="2683" s="60" customFormat="1" hidden="1" x14ac:dyDescent="0.25"/>
    <row r="2684" s="60" customFormat="1" hidden="1" x14ac:dyDescent="0.25"/>
    <row r="2685" s="60" customFormat="1" hidden="1" x14ac:dyDescent="0.25"/>
    <row r="2686" s="60" customFormat="1" hidden="1" x14ac:dyDescent="0.25"/>
    <row r="2687" s="60" customFormat="1" hidden="1" x14ac:dyDescent="0.25"/>
    <row r="2688" s="60" customFormat="1" hidden="1" x14ac:dyDescent="0.25"/>
    <row r="2689" s="60" customFormat="1" hidden="1" x14ac:dyDescent="0.25"/>
    <row r="2690" s="60" customFormat="1" hidden="1" x14ac:dyDescent="0.25"/>
    <row r="2691" s="60" customFormat="1" hidden="1" x14ac:dyDescent="0.25"/>
    <row r="2692" s="60" customFormat="1" hidden="1" x14ac:dyDescent="0.25"/>
    <row r="2693" s="60" customFormat="1" hidden="1" x14ac:dyDescent="0.25"/>
    <row r="2694" s="60" customFormat="1" hidden="1" x14ac:dyDescent="0.25"/>
    <row r="2695" s="60" customFormat="1" hidden="1" x14ac:dyDescent="0.25"/>
    <row r="2696" s="60" customFormat="1" hidden="1" x14ac:dyDescent="0.25"/>
    <row r="2697" s="60" customFormat="1" hidden="1" x14ac:dyDescent="0.25"/>
    <row r="2698" s="60" customFormat="1" hidden="1" x14ac:dyDescent="0.25"/>
    <row r="2699" s="60" customFormat="1" hidden="1" x14ac:dyDescent="0.25"/>
    <row r="2700" s="60" customFormat="1" hidden="1" x14ac:dyDescent="0.25"/>
    <row r="2701" s="60" customFormat="1" hidden="1" x14ac:dyDescent="0.25"/>
    <row r="2702" s="60" customFormat="1" hidden="1" x14ac:dyDescent="0.25"/>
    <row r="2703" s="60" customFormat="1" hidden="1" x14ac:dyDescent="0.25"/>
    <row r="2704" s="60" customFormat="1" hidden="1" x14ac:dyDescent="0.25"/>
    <row r="2705" s="60" customFormat="1" hidden="1" x14ac:dyDescent="0.25"/>
    <row r="2706" s="60" customFormat="1" hidden="1" x14ac:dyDescent="0.25"/>
    <row r="2707" s="60" customFormat="1" hidden="1" x14ac:dyDescent="0.25"/>
    <row r="2708" s="60" customFormat="1" hidden="1" x14ac:dyDescent="0.25"/>
    <row r="2709" s="60" customFormat="1" hidden="1" x14ac:dyDescent="0.25"/>
    <row r="2710" s="60" customFormat="1" hidden="1" x14ac:dyDescent="0.25"/>
    <row r="2711" s="60" customFormat="1" hidden="1" x14ac:dyDescent="0.25"/>
    <row r="2712" s="60" customFormat="1" hidden="1" x14ac:dyDescent="0.25"/>
    <row r="2713" s="60" customFormat="1" hidden="1" x14ac:dyDescent="0.25"/>
    <row r="2714" s="60" customFormat="1" hidden="1" x14ac:dyDescent="0.25"/>
    <row r="2715" s="60" customFormat="1" hidden="1" x14ac:dyDescent="0.25"/>
    <row r="2716" s="60" customFormat="1" hidden="1" x14ac:dyDescent="0.25"/>
    <row r="2717" s="60" customFormat="1" hidden="1" x14ac:dyDescent="0.25"/>
    <row r="2718" s="60" customFormat="1" hidden="1" x14ac:dyDescent="0.25"/>
    <row r="2719" s="60" customFormat="1" hidden="1" x14ac:dyDescent="0.25"/>
    <row r="2720" s="60" customFormat="1" hidden="1" x14ac:dyDescent="0.25"/>
    <row r="2721" s="60" customFormat="1" hidden="1" x14ac:dyDescent="0.25"/>
    <row r="2722" s="60" customFormat="1" hidden="1" x14ac:dyDescent="0.25"/>
    <row r="2723" s="60" customFormat="1" hidden="1" x14ac:dyDescent="0.25"/>
    <row r="2724" s="60" customFormat="1" hidden="1" x14ac:dyDescent="0.25"/>
    <row r="2725" s="60" customFormat="1" hidden="1" x14ac:dyDescent="0.25"/>
    <row r="2726" s="60" customFormat="1" hidden="1" x14ac:dyDescent="0.25"/>
    <row r="2727" s="60" customFormat="1" hidden="1" x14ac:dyDescent="0.25"/>
    <row r="2728" s="60" customFormat="1" hidden="1" x14ac:dyDescent="0.25"/>
    <row r="2729" s="60" customFormat="1" hidden="1" x14ac:dyDescent="0.25"/>
    <row r="2730" s="60" customFormat="1" hidden="1" x14ac:dyDescent="0.25"/>
    <row r="2731" s="60" customFormat="1" hidden="1" x14ac:dyDescent="0.25"/>
    <row r="2732" s="60" customFormat="1" hidden="1" x14ac:dyDescent="0.25"/>
    <row r="2733" s="60" customFormat="1" hidden="1" x14ac:dyDescent="0.25"/>
    <row r="2734" s="60" customFormat="1" hidden="1" x14ac:dyDescent="0.25"/>
    <row r="2735" s="60" customFormat="1" hidden="1" x14ac:dyDescent="0.25"/>
    <row r="2736" s="60" customFormat="1" hidden="1" x14ac:dyDescent="0.25"/>
    <row r="2737" s="60" customFormat="1" hidden="1" x14ac:dyDescent="0.25"/>
    <row r="2738" s="60" customFormat="1" hidden="1" x14ac:dyDescent="0.25"/>
    <row r="2739" s="60" customFormat="1" hidden="1" x14ac:dyDescent="0.25"/>
    <row r="2740" s="60" customFormat="1" hidden="1" x14ac:dyDescent="0.25"/>
    <row r="2741" s="60" customFormat="1" hidden="1" x14ac:dyDescent="0.25"/>
    <row r="2742" s="60" customFormat="1" hidden="1" x14ac:dyDescent="0.25"/>
    <row r="2743" s="60" customFormat="1" hidden="1" x14ac:dyDescent="0.25"/>
    <row r="2744" s="60" customFormat="1" hidden="1" x14ac:dyDescent="0.25"/>
    <row r="2745" s="60" customFormat="1" hidden="1" x14ac:dyDescent="0.25"/>
    <row r="2746" s="60" customFormat="1" hidden="1" x14ac:dyDescent="0.25"/>
    <row r="2747" s="60" customFormat="1" hidden="1" x14ac:dyDescent="0.25"/>
    <row r="2748" s="60" customFormat="1" hidden="1" x14ac:dyDescent="0.25"/>
    <row r="2749" s="60" customFormat="1" hidden="1" x14ac:dyDescent="0.25"/>
    <row r="2750" s="60" customFormat="1" hidden="1" x14ac:dyDescent="0.25"/>
    <row r="2751" s="60" customFormat="1" hidden="1" x14ac:dyDescent="0.25"/>
    <row r="2752" s="60" customFormat="1" hidden="1" x14ac:dyDescent="0.25"/>
    <row r="2753" s="60" customFormat="1" hidden="1" x14ac:dyDescent="0.25"/>
    <row r="2754" s="60" customFormat="1" hidden="1" x14ac:dyDescent="0.25"/>
    <row r="2755" s="60" customFormat="1" hidden="1" x14ac:dyDescent="0.25"/>
    <row r="2756" s="60" customFormat="1" hidden="1" x14ac:dyDescent="0.25"/>
    <row r="2757" s="60" customFormat="1" hidden="1" x14ac:dyDescent="0.25"/>
    <row r="2758" s="60" customFormat="1" hidden="1" x14ac:dyDescent="0.25"/>
    <row r="2759" s="60" customFormat="1" hidden="1" x14ac:dyDescent="0.25"/>
    <row r="2760" s="60" customFormat="1" hidden="1" x14ac:dyDescent="0.25"/>
    <row r="2761" s="60" customFormat="1" hidden="1" x14ac:dyDescent="0.25"/>
    <row r="2762" s="60" customFormat="1" hidden="1" x14ac:dyDescent="0.25"/>
    <row r="2763" s="60" customFormat="1" hidden="1" x14ac:dyDescent="0.25"/>
    <row r="2764" s="60" customFormat="1" hidden="1" x14ac:dyDescent="0.25"/>
    <row r="2765" s="60" customFormat="1" hidden="1" x14ac:dyDescent="0.25"/>
    <row r="2766" s="60" customFormat="1" hidden="1" x14ac:dyDescent="0.25"/>
    <row r="2767" s="60" customFormat="1" hidden="1" x14ac:dyDescent="0.25"/>
    <row r="2768" s="60" customFormat="1" hidden="1" x14ac:dyDescent="0.25"/>
    <row r="2769" s="60" customFormat="1" hidden="1" x14ac:dyDescent="0.25"/>
    <row r="2770" s="60" customFormat="1" hidden="1" x14ac:dyDescent="0.25"/>
    <row r="2771" s="60" customFormat="1" hidden="1" x14ac:dyDescent="0.25"/>
    <row r="2772" s="60" customFormat="1" hidden="1" x14ac:dyDescent="0.25"/>
    <row r="2773" s="60" customFormat="1" hidden="1" x14ac:dyDescent="0.25"/>
    <row r="2774" s="60" customFormat="1" hidden="1" x14ac:dyDescent="0.25"/>
    <row r="2775" s="60" customFormat="1" hidden="1" x14ac:dyDescent="0.25"/>
    <row r="2776" s="60" customFormat="1" hidden="1" x14ac:dyDescent="0.25"/>
    <row r="2777" s="60" customFormat="1" hidden="1" x14ac:dyDescent="0.25"/>
    <row r="2778" s="60" customFormat="1" hidden="1" x14ac:dyDescent="0.25"/>
    <row r="2779" s="60" customFormat="1" hidden="1" x14ac:dyDescent="0.25"/>
    <row r="2780" s="60" customFormat="1" hidden="1" x14ac:dyDescent="0.25"/>
    <row r="2781" s="60" customFormat="1" hidden="1" x14ac:dyDescent="0.25"/>
    <row r="2782" s="60" customFormat="1" hidden="1" x14ac:dyDescent="0.25"/>
    <row r="2783" s="60" customFormat="1" hidden="1" x14ac:dyDescent="0.25"/>
    <row r="2784" s="60" customFormat="1" hidden="1" x14ac:dyDescent="0.25"/>
    <row r="2785" s="60" customFormat="1" hidden="1" x14ac:dyDescent="0.25"/>
    <row r="2786" s="60" customFormat="1" hidden="1" x14ac:dyDescent="0.25"/>
    <row r="2787" s="60" customFormat="1" hidden="1" x14ac:dyDescent="0.25"/>
    <row r="2788" s="60" customFormat="1" hidden="1" x14ac:dyDescent="0.25"/>
    <row r="2789" s="60" customFormat="1" hidden="1" x14ac:dyDescent="0.25"/>
    <row r="2790" s="60" customFormat="1" hidden="1" x14ac:dyDescent="0.25"/>
    <row r="2791" s="60" customFormat="1" hidden="1" x14ac:dyDescent="0.25"/>
    <row r="2792" s="60" customFormat="1" hidden="1" x14ac:dyDescent="0.25"/>
    <row r="2793" s="60" customFormat="1" hidden="1" x14ac:dyDescent="0.25"/>
    <row r="2794" s="60" customFormat="1" hidden="1" x14ac:dyDescent="0.25"/>
    <row r="2795" s="60" customFormat="1" hidden="1" x14ac:dyDescent="0.25"/>
    <row r="2796" s="60" customFormat="1" hidden="1" x14ac:dyDescent="0.25"/>
    <row r="2797" s="60" customFormat="1" hidden="1" x14ac:dyDescent="0.25"/>
    <row r="2798" s="60" customFormat="1" hidden="1" x14ac:dyDescent="0.25"/>
    <row r="2799" s="60" customFormat="1" hidden="1" x14ac:dyDescent="0.25"/>
    <row r="2800" s="60" customFormat="1" hidden="1" x14ac:dyDescent="0.25"/>
    <row r="2801" s="60" customFormat="1" hidden="1" x14ac:dyDescent="0.25"/>
    <row r="2802" s="60" customFormat="1" hidden="1" x14ac:dyDescent="0.25"/>
    <row r="2803" s="60" customFormat="1" hidden="1" x14ac:dyDescent="0.25"/>
    <row r="2804" s="60" customFormat="1" hidden="1" x14ac:dyDescent="0.25"/>
    <row r="2805" s="60" customFormat="1" hidden="1" x14ac:dyDescent="0.25"/>
    <row r="2806" s="60" customFormat="1" hidden="1" x14ac:dyDescent="0.25"/>
    <row r="2807" s="60" customFormat="1" hidden="1" x14ac:dyDescent="0.25"/>
    <row r="2808" s="60" customFormat="1" hidden="1" x14ac:dyDescent="0.25"/>
    <row r="2809" s="60" customFormat="1" hidden="1" x14ac:dyDescent="0.25"/>
    <row r="2810" s="60" customFormat="1" hidden="1" x14ac:dyDescent="0.25"/>
    <row r="2811" s="60" customFormat="1" hidden="1" x14ac:dyDescent="0.25"/>
    <row r="2812" s="60" customFormat="1" hidden="1" x14ac:dyDescent="0.25"/>
    <row r="2813" s="60" customFormat="1" hidden="1" x14ac:dyDescent="0.25"/>
    <row r="2814" s="60" customFormat="1" hidden="1" x14ac:dyDescent="0.25"/>
    <row r="2815" s="60" customFormat="1" hidden="1" x14ac:dyDescent="0.25"/>
    <row r="2816" s="60" customFormat="1" hidden="1" x14ac:dyDescent="0.25"/>
    <row r="2817" s="60" customFormat="1" hidden="1" x14ac:dyDescent="0.25"/>
    <row r="2818" s="60" customFormat="1" hidden="1" x14ac:dyDescent="0.25"/>
    <row r="2819" s="60" customFormat="1" hidden="1" x14ac:dyDescent="0.25"/>
    <row r="2820" s="60" customFormat="1" hidden="1" x14ac:dyDescent="0.25"/>
    <row r="2821" s="60" customFormat="1" hidden="1" x14ac:dyDescent="0.25"/>
    <row r="2822" s="60" customFormat="1" hidden="1" x14ac:dyDescent="0.25"/>
    <row r="2823" s="60" customFormat="1" hidden="1" x14ac:dyDescent="0.25"/>
    <row r="2824" s="60" customFormat="1" hidden="1" x14ac:dyDescent="0.25"/>
    <row r="2825" s="60" customFormat="1" hidden="1" x14ac:dyDescent="0.25"/>
    <row r="2826" s="60" customFormat="1" hidden="1" x14ac:dyDescent="0.25"/>
    <row r="2827" s="60" customFormat="1" hidden="1" x14ac:dyDescent="0.25"/>
    <row r="2828" s="60" customFormat="1" hidden="1" x14ac:dyDescent="0.25"/>
    <row r="2829" s="60" customFormat="1" hidden="1" x14ac:dyDescent="0.25"/>
    <row r="2830" s="60" customFormat="1" hidden="1" x14ac:dyDescent="0.25"/>
    <row r="2831" s="60" customFormat="1" hidden="1" x14ac:dyDescent="0.25"/>
    <row r="2832" s="60" customFormat="1" hidden="1" x14ac:dyDescent="0.25"/>
    <row r="2833" s="60" customFormat="1" hidden="1" x14ac:dyDescent="0.25"/>
    <row r="2834" s="60" customFormat="1" hidden="1" x14ac:dyDescent="0.25"/>
    <row r="2835" s="60" customFormat="1" hidden="1" x14ac:dyDescent="0.25"/>
    <row r="2836" s="60" customFormat="1" hidden="1" x14ac:dyDescent="0.25"/>
    <row r="2837" s="60" customFormat="1" hidden="1" x14ac:dyDescent="0.25"/>
    <row r="2838" s="60" customFormat="1" hidden="1" x14ac:dyDescent="0.25"/>
    <row r="2839" s="60" customFormat="1" hidden="1" x14ac:dyDescent="0.25"/>
    <row r="2840" s="60" customFormat="1" hidden="1" x14ac:dyDescent="0.25"/>
    <row r="2841" s="60" customFormat="1" hidden="1" x14ac:dyDescent="0.25"/>
    <row r="2842" s="60" customFormat="1" hidden="1" x14ac:dyDescent="0.25"/>
    <row r="2843" s="60" customFormat="1" hidden="1" x14ac:dyDescent="0.25"/>
    <row r="2844" s="60" customFormat="1" hidden="1" x14ac:dyDescent="0.25"/>
    <row r="2845" s="60" customFormat="1" hidden="1" x14ac:dyDescent="0.25"/>
    <row r="2846" s="60" customFormat="1" hidden="1" x14ac:dyDescent="0.25"/>
    <row r="2847" s="60" customFormat="1" hidden="1" x14ac:dyDescent="0.25"/>
    <row r="2848" s="60" customFormat="1" hidden="1" x14ac:dyDescent="0.25"/>
    <row r="2849" s="60" customFormat="1" hidden="1" x14ac:dyDescent="0.25"/>
    <row r="2850" s="60" customFormat="1" hidden="1" x14ac:dyDescent="0.25"/>
    <row r="2851" s="60" customFormat="1" hidden="1" x14ac:dyDescent="0.25"/>
    <row r="2852" s="60" customFormat="1" hidden="1" x14ac:dyDescent="0.25"/>
    <row r="2853" s="60" customFormat="1" hidden="1" x14ac:dyDescent="0.25"/>
    <row r="2854" s="60" customFormat="1" hidden="1" x14ac:dyDescent="0.25"/>
    <row r="2855" s="60" customFormat="1" hidden="1" x14ac:dyDescent="0.25"/>
    <row r="2856" s="60" customFormat="1" hidden="1" x14ac:dyDescent="0.25"/>
    <row r="2857" s="60" customFormat="1" hidden="1" x14ac:dyDescent="0.25"/>
    <row r="2858" s="60" customFormat="1" hidden="1" x14ac:dyDescent="0.25"/>
    <row r="2859" s="60" customFormat="1" hidden="1" x14ac:dyDescent="0.25"/>
    <row r="2860" s="60" customFormat="1" hidden="1" x14ac:dyDescent="0.25"/>
    <row r="2861" s="60" customFormat="1" hidden="1" x14ac:dyDescent="0.25"/>
    <row r="2862" s="60" customFormat="1" hidden="1" x14ac:dyDescent="0.25"/>
    <row r="2863" s="60" customFormat="1" hidden="1" x14ac:dyDescent="0.25"/>
    <row r="2864" s="60" customFormat="1" hidden="1" x14ac:dyDescent="0.25"/>
    <row r="2865" s="60" customFormat="1" hidden="1" x14ac:dyDescent="0.25"/>
    <row r="2866" s="60" customFormat="1" hidden="1" x14ac:dyDescent="0.25"/>
    <row r="2867" s="60" customFormat="1" hidden="1" x14ac:dyDescent="0.25"/>
    <row r="2868" s="60" customFormat="1" hidden="1" x14ac:dyDescent="0.25"/>
    <row r="2869" s="60" customFormat="1" hidden="1" x14ac:dyDescent="0.25"/>
    <row r="2870" s="60" customFormat="1" hidden="1" x14ac:dyDescent="0.25"/>
    <row r="2871" s="60" customFormat="1" hidden="1" x14ac:dyDescent="0.25"/>
    <row r="2872" s="60" customFormat="1" hidden="1" x14ac:dyDescent="0.25"/>
    <row r="2873" s="60" customFormat="1" hidden="1" x14ac:dyDescent="0.25"/>
    <row r="2874" s="60" customFormat="1" hidden="1" x14ac:dyDescent="0.25"/>
    <row r="2875" s="60" customFormat="1" hidden="1" x14ac:dyDescent="0.25"/>
    <row r="2876" s="60" customFormat="1" hidden="1" x14ac:dyDescent="0.25"/>
    <row r="2877" s="60" customFormat="1" hidden="1" x14ac:dyDescent="0.25"/>
    <row r="2878" s="60" customFormat="1" hidden="1" x14ac:dyDescent="0.25"/>
    <row r="2879" s="60" customFormat="1" hidden="1" x14ac:dyDescent="0.25"/>
    <row r="2880" s="60" customFormat="1" hidden="1" x14ac:dyDescent="0.25"/>
    <row r="2881" s="60" customFormat="1" hidden="1" x14ac:dyDescent="0.25"/>
    <row r="2882" s="60" customFormat="1" hidden="1" x14ac:dyDescent="0.25"/>
    <row r="2883" s="60" customFormat="1" hidden="1" x14ac:dyDescent="0.25"/>
    <row r="2884" s="60" customFormat="1" hidden="1" x14ac:dyDescent="0.25"/>
    <row r="2885" s="60" customFormat="1" hidden="1" x14ac:dyDescent="0.25"/>
    <row r="2886" s="60" customFormat="1" hidden="1" x14ac:dyDescent="0.25"/>
    <row r="2887" s="60" customFormat="1" hidden="1" x14ac:dyDescent="0.25"/>
    <row r="2888" s="60" customFormat="1" hidden="1" x14ac:dyDescent="0.25"/>
    <row r="2889" s="60" customFormat="1" hidden="1" x14ac:dyDescent="0.25"/>
    <row r="2890" s="60" customFormat="1" hidden="1" x14ac:dyDescent="0.25"/>
    <row r="2891" s="60" customFormat="1" hidden="1" x14ac:dyDescent="0.25"/>
    <row r="2892" s="60" customFormat="1" hidden="1" x14ac:dyDescent="0.25"/>
    <row r="2893" s="60" customFormat="1" hidden="1" x14ac:dyDescent="0.25"/>
    <row r="2894" s="60" customFormat="1" hidden="1" x14ac:dyDescent="0.25"/>
    <row r="2895" s="60" customFormat="1" hidden="1" x14ac:dyDescent="0.25"/>
    <row r="2896" s="60" customFormat="1" hidden="1" x14ac:dyDescent="0.25"/>
    <row r="2897" s="60" customFormat="1" hidden="1" x14ac:dyDescent="0.25"/>
    <row r="2898" s="60" customFormat="1" hidden="1" x14ac:dyDescent="0.25"/>
    <row r="2899" s="60" customFormat="1" hidden="1" x14ac:dyDescent="0.25"/>
    <row r="2900" s="60" customFormat="1" hidden="1" x14ac:dyDescent="0.25"/>
    <row r="2901" s="60" customFormat="1" hidden="1" x14ac:dyDescent="0.25"/>
    <row r="2902" s="60" customFormat="1" hidden="1" x14ac:dyDescent="0.25"/>
    <row r="2903" s="60" customFormat="1" hidden="1" x14ac:dyDescent="0.25"/>
    <row r="2904" s="60" customFormat="1" hidden="1" x14ac:dyDescent="0.25"/>
    <row r="2905" s="60" customFormat="1" hidden="1" x14ac:dyDescent="0.25"/>
    <row r="2906" s="60" customFormat="1" hidden="1" x14ac:dyDescent="0.25"/>
    <row r="2907" s="60" customFormat="1" hidden="1" x14ac:dyDescent="0.25"/>
    <row r="2908" s="60" customFormat="1" hidden="1" x14ac:dyDescent="0.25"/>
    <row r="2909" s="60" customFormat="1" hidden="1" x14ac:dyDescent="0.25"/>
    <row r="2910" s="60" customFormat="1" hidden="1" x14ac:dyDescent="0.25"/>
    <row r="2911" s="60" customFormat="1" hidden="1" x14ac:dyDescent="0.25"/>
    <row r="2912" s="60" customFormat="1" hidden="1" x14ac:dyDescent="0.25"/>
    <row r="2913" s="60" customFormat="1" hidden="1" x14ac:dyDescent="0.25"/>
    <row r="2914" s="60" customFormat="1" hidden="1" x14ac:dyDescent="0.25"/>
    <row r="2915" s="60" customFormat="1" hidden="1" x14ac:dyDescent="0.25"/>
    <row r="2916" s="60" customFormat="1" hidden="1" x14ac:dyDescent="0.25"/>
    <row r="2917" s="60" customFormat="1" hidden="1" x14ac:dyDescent="0.25"/>
    <row r="2918" s="60" customFormat="1" hidden="1" x14ac:dyDescent="0.25"/>
    <row r="2919" s="60" customFormat="1" hidden="1" x14ac:dyDescent="0.25"/>
    <row r="2920" s="60" customFormat="1" hidden="1" x14ac:dyDescent="0.25"/>
    <row r="2921" s="60" customFormat="1" hidden="1" x14ac:dyDescent="0.25"/>
    <row r="2922" s="60" customFormat="1" hidden="1" x14ac:dyDescent="0.25"/>
    <row r="2923" s="60" customFormat="1" hidden="1" x14ac:dyDescent="0.25"/>
    <row r="2924" s="60" customFormat="1" hidden="1" x14ac:dyDescent="0.25"/>
    <row r="2925" s="60" customFormat="1" hidden="1" x14ac:dyDescent="0.25"/>
    <row r="2926" s="60" customFormat="1" hidden="1" x14ac:dyDescent="0.25"/>
    <row r="2927" s="60" customFormat="1" hidden="1" x14ac:dyDescent="0.25"/>
    <row r="2928" s="60" customFormat="1" hidden="1" x14ac:dyDescent="0.25"/>
    <row r="2929" s="60" customFormat="1" hidden="1" x14ac:dyDescent="0.25"/>
    <row r="2930" s="60" customFormat="1" hidden="1" x14ac:dyDescent="0.25"/>
    <row r="2931" s="60" customFormat="1" hidden="1" x14ac:dyDescent="0.25"/>
    <row r="2932" s="60" customFormat="1" hidden="1" x14ac:dyDescent="0.25"/>
    <row r="2933" s="60" customFormat="1" hidden="1" x14ac:dyDescent="0.25"/>
    <row r="2934" s="60" customFormat="1" hidden="1" x14ac:dyDescent="0.25"/>
    <row r="2935" s="60" customFormat="1" hidden="1" x14ac:dyDescent="0.25"/>
    <row r="2936" s="60" customFormat="1" hidden="1" x14ac:dyDescent="0.25"/>
    <row r="2937" s="60" customFormat="1" hidden="1" x14ac:dyDescent="0.25"/>
    <row r="2938" s="60" customFormat="1" hidden="1" x14ac:dyDescent="0.25"/>
    <row r="2939" s="60" customFormat="1" hidden="1" x14ac:dyDescent="0.25"/>
    <row r="2940" s="60" customFormat="1" hidden="1" x14ac:dyDescent="0.25"/>
    <row r="2941" s="60" customFormat="1" hidden="1" x14ac:dyDescent="0.25"/>
    <row r="2942" s="60" customFormat="1" hidden="1" x14ac:dyDescent="0.25"/>
    <row r="2943" s="60" customFormat="1" hidden="1" x14ac:dyDescent="0.25"/>
    <row r="2944" s="60" customFormat="1" hidden="1" x14ac:dyDescent="0.25"/>
    <row r="2945" s="60" customFormat="1" hidden="1" x14ac:dyDescent="0.25"/>
    <row r="2946" s="60" customFormat="1" hidden="1" x14ac:dyDescent="0.25"/>
    <row r="2947" s="60" customFormat="1" hidden="1" x14ac:dyDescent="0.25"/>
    <row r="2948" s="60" customFormat="1" hidden="1" x14ac:dyDescent="0.25"/>
    <row r="2949" s="60" customFormat="1" hidden="1" x14ac:dyDescent="0.25"/>
    <row r="2950" s="60" customFormat="1" hidden="1" x14ac:dyDescent="0.25"/>
    <row r="2951" s="60" customFormat="1" hidden="1" x14ac:dyDescent="0.25"/>
    <row r="2952" s="60" customFormat="1" hidden="1" x14ac:dyDescent="0.25"/>
    <row r="2953" s="60" customFormat="1" hidden="1" x14ac:dyDescent="0.25"/>
    <row r="2954" s="60" customFormat="1" hidden="1" x14ac:dyDescent="0.25"/>
    <row r="2955" s="60" customFormat="1" hidden="1" x14ac:dyDescent="0.25"/>
    <row r="2956" s="60" customFormat="1" hidden="1" x14ac:dyDescent="0.25"/>
    <row r="2957" s="60" customFormat="1" hidden="1" x14ac:dyDescent="0.25"/>
    <row r="2958" s="60" customFormat="1" hidden="1" x14ac:dyDescent="0.25"/>
    <row r="2959" s="60" customFormat="1" hidden="1" x14ac:dyDescent="0.25"/>
    <row r="2960" s="60" customFormat="1" hidden="1" x14ac:dyDescent="0.25"/>
    <row r="2961" s="60" customFormat="1" hidden="1" x14ac:dyDescent="0.25"/>
    <row r="2962" s="60" customFormat="1" hidden="1" x14ac:dyDescent="0.25"/>
    <row r="2963" s="60" customFormat="1" hidden="1" x14ac:dyDescent="0.25"/>
    <row r="2964" s="60" customFormat="1" hidden="1" x14ac:dyDescent="0.25"/>
    <row r="2965" s="60" customFormat="1" hidden="1" x14ac:dyDescent="0.25"/>
    <row r="2966" s="60" customFormat="1" hidden="1" x14ac:dyDescent="0.25"/>
    <row r="2967" s="60" customFormat="1" hidden="1" x14ac:dyDescent="0.25"/>
    <row r="2968" s="60" customFormat="1" hidden="1" x14ac:dyDescent="0.25"/>
    <row r="2969" s="60" customFormat="1" hidden="1" x14ac:dyDescent="0.25"/>
    <row r="2970" s="60" customFormat="1" hidden="1" x14ac:dyDescent="0.25"/>
    <row r="2971" s="60" customFormat="1" hidden="1" x14ac:dyDescent="0.25"/>
    <row r="2972" s="60" customFormat="1" hidden="1" x14ac:dyDescent="0.25"/>
    <row r="2973" s="60" customFormat="1" hidden="1" x14ac:dyDescent="0.25"/>
    <row r="2974" s="60" customFormat="1" hidden="1" x14ac:dyDescent="0.25"/>
    <row r="2975" s="60" customFormat="1" hidden="1" x14ac:dyDescent="0.25"/>
    <row r="2976" s="60" customFormat="1" hidden="1" x14ac:dyDescent="0.25"/>
    <row r="2977" s="60" customFormat="1" hidden="1" x14ac:dyDescent="0.25"/>
    <row r="2978" s="60" customFormat="1" hidden="1" x14ac:dyDescent="0.25"/>
    <row r="2979" s="60" customFormat="1" hidden="1" x14ac:dyDescent="0.25"/>
    <row r="2980" s="60" customFormat="1" hidden="1" x14ac:dyDescent="0.25"/>
    <row r="2981" s="60" customFormat="1" hidden="1" x14ac:dyDescent="0.25"/>
    <row r="2982" s="60" customFormat="1" hidden="1" x14ac:dyDescent="0.25"/>
    <row r="2983" s="60" customFormat="1" hidden="1" x14ac:dyDescent="0.25"/>
    <row r="2984" s="60" customFormat="1" hidden="1" x14ac:dyDescent="0.25"/>
    <row r="2985" s="60" customFormat="1" hidden="1" x14ac:dyDescent="0.25"/>
    <row r="2986" s="60" customFormat="1" hidden="1" x14ac:dyDescent="0.25"/>
    <row r="2987" s="60" customFormat="1" hidden="1" x14ac:dyDescent="0.25"/>
    <row r="2988" s="60" customFormat="1" hidden="1" x14ac:dyDescent="0.25"/>
    <row r="2989" s="60" customFormat="1" hidden="1" x14ac:dyDescent="0.25"/>
    <row r="2990" s="60" customFormat="1" hidden="1" x14ac:dyDescent="0.25"/>
    <row r="2991" s="60" customFormat="1" hidden="1" x14ac:dyDescent="0.25"/>
    <row r="2992" s="60" customFormat="1" hidden="1" x14ac:dyDescent="0.25"/>
    <row r="2993" s="60" customFormat="1" hidden="1" x14ac:dyDescent="0.25"/>
    <row r="2994" s="60" customFormat="1" hidden="1" x14ac:dyDescent="0.25"/>
    <row r="2995" s="60" customFormat="1" hidden="1" x14ac:dyDescent="0.25"/>
    <row r="2996" s="60" customFormat="1" hidden="1" x14ac:dyDescent="0.25"/>
    <row r="2997" s="60" customFormat="1" hidden="1" x14ac:dyDescent="0.25"/>
    <row r="2998" s="60" customFormat="1" hidden="1" x14ac:dyDescent="0.25"/>
    <row r="2999" s="60" customFormat="1" hidden="1" x14ac:dyDescent="0.25"/>
    <row r="3000" s="60" customFormat="1" hidden="1" x14ac:dyDescent="0.25"/>
    <row r="3001" s="60" customFormat="1" hidden="1" x14ac:dyDescent="0.25"/>
    <row r="3002" s="60" customFormat="1" hidden="1" x14ac:dyDescent="0.25"/>
    <row r="3003" s="60" customFormat="1" hidden="1" x14ac:dyDescent="0.25"/>
    <row r="3004" s="60" customFormat="1" hidden="1" x14ac:dyDescent="0.25"/>
    <row r="3005" s="60" customFormat="1" hidden="1" x14ac:dyDescent="0.25"/>
    <row r="3006" s="60" customFormat="1" hidden="1" x14ac:dyDescent="0.25"/>
    <row r="3007" s="60" customFormat="1" hidden="1" x14ac:dyDescent="0.25"/>
    <row r="3008" s="60" customFormat="1" hidden="1" x14ac:dyDescent="0.25"/>
    <row r="3009" s="60" customFormat="1" hidden="1" x14ac:dyDescent="0.25"/>
    <row r="3010" s="60" customFormat="1" hidden="1" x14ac:dyDescent="0.25"/>
    <row r="3011" s="60" customFormat="1" hidden="1" x14ac:dyDescent="0.25"/>
    <row r="3012" s="60" customFormat="1" hidden="1" x14ac:dyDescent="0.25"/>
    <row r="3013" s="60" customFormat="1" hidden="1" x14ac:dyDescent="0.25"/>
    <row r="3014" s="60" customFormat="1" hidden="1" x14ac:dyDescent="0.25"/>
    <row r="3015" s="60" customFormat="1" hidden="1" x14ac:dyDescent="0.25"/>
    <row r="3016" s="60" customFormat="1" hidden="1" x14ac:dyDescent="0.25"/>
    <row r="3017" s="60" customFormat="1" hidden="1" x14ac:dyDescent="0.25"/>
    <row r="3018" s="60" customFormat="1" hidden="1" x14ac:dyDescent="0.25"/>
    <row r="3019" s="60" customFormat="1" hidden="1" x14ac:dyDescent="0.25"/>
    <row r="3020" s="60" customFormat="1" hidden="1" x14ac:dyDescent="0.25"/>
    <row r="3021" s="60" customFormat="1" hidden="1" x14ac:dyDescent="0.25"/>
    <row r="3022" s="60" customFormat="1" hidden="1" x14ac:dyDescent="0.25"/>
    <row r="3023" s="60" customFormat="1" hidden="1" x14ac:dyDescent="0.25"/>
    <row r="3024" s="60" customFormat="1" hidden="1" x14ac:dyDescent="0.25"/>
    <row r="3025" s="60" customFormat="1" hidden="1" x14ac:dyDescent="0.25"/>
    <row r="3026" s="60" customFormat="1" hidden="1" x14ac:dyDescent="0.25"/>
    <row r="3027" s="60" customFormat="1" hidden="1" x14ac:dyDescent="0.25"/>
    <row r="3028" s="60" customFormat="1" hidden="1" x14ac:dyDescent="0.25"/>
    <row r="3029" s="60" customFormat="1" hidden="1" x14ac:dyDescent="0.25"/>
    <row r="3030" s="60" customFormat="1" hidden="1" x14ac:dyDescent="0.25"/>
    <row r="3031" s="60" customFormat="1" hidden="1" x14ac:dyDescent="0.25"/>
    <row r="3032" s="60" customFormat="1" hidden="1" x14ac:dyDescent="0.25"/>
    <row r="3033" s="60" customFormat="1" hidden="1" x14ac:dyDescent="0.25"/>
    <row r="3034" s="60" customFormat="1" hidden="1" x14ac:dyDescent="0.25"/>
    <row r="3035" s="60" customFormat="1" hidden="1" x14ac:dyDescent="0.25"/>
    <row r="3036" s="60" customFormat="1" hidden="1" x14ac:dyDescent="0.25"/>
    <row r="3037" s="60" customFormat="1" hidden="1" x14ac:dyDescent="0.25"/>
    <row r="3038" s="60" customFormat="1" hidden="1" x14ac:dyDescent="0.25"/>
    <row r="3039" s="60" customFormat="1" hidden="1" x14ac:dyDescent="0.25"/>
    <row r="3040" s="60" customFormat="1" hidden="1" x14ac:dyDescent="0.25"/>
    <row r="3041" s="60" customFormat="1" hidden="1" x14ac:dyDescent="0.25"/>
    <row r="3042" s="60" customFormat="1" hidden="1" x14ac:dyDescent="0.25"/>
    <row r="3043" s="60" customFormat="1" hidden="1" x14ac:dyDescent="0.25"/>
    <row r="3044" s="60" customFormat="1" hidden="1" x14ac:dyDescent="0.25"/>
    <row r="3045" s="60" customFormat="1" hidden="1" x14ac:dyDescent="0.25"/>
    <row r="3046" s="60" customFormat="1" hidden="1" x14ac:dyDescent="0.25"/>
    <row r="3047" s="60" customFormat="1" hidden="1" x14ac:dyDescent="0.25"/>
    <row r="3048" s="60" customFormat="1" hidden="1" x14ac:dyDescent="0.25"/>
    <row r="3049" s="60" customFormat="1" hidden="1" x14ac:dyDescent="0.25"/>
    <row r="3050" s="60" customFormat="1" hidden="1" x14ac:dyDescent="0.25"/>
    <row r="3051" s="60" customFormat="1" hidden="1" x14ac:dyDescent="0.25"/>
    <row r="3052" s="60" customFormat="1" hidden="1" x14ac:dyDescent="0.25"/>
    <row r="3053" s="60" customFormat="1" hidden="1" x14ac:dyDescent="0.25"/>
    <row r="3054" s="60" customFormat="1" hidden="1" x14ac:dyDescent="0.25"/>
    <row r="3055" s="60" customFormat="1" hidden="1" x14ac:dyDescent="0.25"/>
    <row r="3056" s="60" customFormat="1" hidden="1" x14ac:dyDescent="0.25"/>
    <row r="3057" s="60" customFormat="1" hidden="1" x14ac:dyDescent="0.25"/>
    <row r="3058" s="60" customFormat="1" hidden="1" x14ac:dyDescent="0.25"/>
    <row r="3059" s="60" customFormat="1" hidden="1" x14ac:dyDescent="0.25"/>
    <row r="3060" s="60" customFormat="1" hidden="1" x14ac:dyDescent="0.25"/>
    <row r="3061" s="60" customFormat="1" hidden="1" x14ac:dyDescent="0.25"/>
    <row r="3062" s="60" customFormat="1" hidden="1" x14ac:dyDescent="0.25"/>
    <row r="3063" s="60" customFormat="1" hidden="1" x14ac:dyDescent="0.25"/>
    <row r="3064" s="60" customFormat="1" hidden="1" x14ac:dyDescent="0.25"/>
    <row r="3065" s="60" customFormat="1" hidden="1" x14ac:dyDescent="0.25"/>
    <row r="3066" s="60" customFormat="1" hidden="1" x14ac:dyDescent="0.25"/>
    <row r="3067" s="60" customFormat="1" hidden="1" x14ac:dyDescent="0.25"/>
    <row r="3068" s="60" customFormat="1" hidden="1" x14ac:dyDescent="0.25"/>
    <row r="3069" s="60" customFormat="1" hidden="1" x14ac:dyDescent="0.25"/>
    <row r="3070" s="60" customFormat="1" hidden="1" x14ac:dyDescent="0.25"/>
    <row r="3071" s="60" customFormat="1" hidden="1" x14ac:dyDescent="0.25"/>
    <row r="3072" s="60" customFormat="1" hidden="1" x14ac:dyDescent="0.25"/>
    <row r="3073" s="60" customFormat="1" hidden="1" x14ac:dyDescent="0.25"/>
    <row r="3074" s="60" customFormat="1" hidden="1" x14ac:dyDescent="0.25"/>
    <row r="3075" s="60" customFormat="1" hidden="1" x14ac:dyDescent="0.25"/>
    <row r="3076" s="60" customFormat="1" hidden="1" x14ac:dyDescent="0.25"/>
    <row r="3077" s="60" customFormat="1" hidden="1" x14ac:dyDescent="0.25"/>
    <row r="3078" s="60" customFormat="1" hidden="1" x14ac:dyDescent="0.25"/>
    <row r="3079" s="60" customFormat="1" hidden="1" x14ac:dyDescent="0.25"/>
    <row r="3080" s="60" customFormat="1" hidden="1" x14ac:dyDescent="0.25"/>
    <row r="3081" s="60" customFormat="1" hidden="1" x14ac:dyDescent="0.25"/>
    <row r="3082" s="60" customFormat="1" hidden="1" x14ac:dyDescent="0.25"/>
    <row r="3083" s="60" customFormat="1" hidden="1" x14ac:dyDescent="0.25"/>
    <row r="3084" s="60" customFormat="1" hidden="1" x14ac:dyDescent="0.25"/>
    <row r="3085" s="60" customFormat="1" hidden="1" x14ac:dyDescent="0.25"/>
    <row r="3086" s="60" customFormat="1" hidden="1" x14ac:dyDescent="0.25"/>
    <row r="3087" s="60" customFormat="1" hidden="1" x14ac:dyDescent="0.25"/>
    <row r="3088" s="60" customFormat="1" hidden="1" x14ac:dyDescent="0.25"/>
    <row r="3089" s="60" customFormat="1" hidden="1" x14ac:dyDescent="0.25"/>
    <row r="3090" s="60" customFormat="1" hidden="1" x14ac:dyDescent="0.25"/>
    <row r="3091" s="60" customFormat="1" hidden="1" x14ac:dyDescent="0.25"/>
    <row r="3092" s="60" customFormat="1" hidden="1" x14ac:dyDescent="0.25"/>
    <row r="3093" s="60" customFormat="1" hidden="1" x14ac:dyDescent="0.25"/>
    <row r="3094" s="60" customFormat="1" hidden="1" x14ac:dyDescent="0.25"/>
    <row r="3095" s="60" customFormat="1" hidden="1" x14ac:dyDescent="0.25"/>
    <row r="3096" s="60" customFormat="1" hidden="1" x14ac:dyDescent="0.25"/>
    <row r="3097" s="60" customFormat="1" hidden="1" x14ac:dyDescent="0.25"/>
    <row r="3098" s="60" customFormat="1" hidden="1" x14ac:dyDescent="0.25"/>
    <row r="3099" s="60" customFormat="1" hidden="1" x14ac:dyDescent="0.25"/>
    <row r="3100" s="60" customFormat="1" hidden="1" x14ac:dyDescent="0.25"/>
    <row r="3101" s="60" customFormat="1" hidden="1" x14ac:dyDescent="0.25"/>
    <row r="3102" s="60" customFormat="1" hidden="1" x14ac:dyDescent="0.25"/>
    <row r="3103" s="60" customFormat="1" hidden="1" x14ac:dyDescent="0.25"/>
    <row r="3104" s="60" customFormat="1" hidden="1" x14ac:dyDescent="0.25"/>
    <row r="3105" s="60" customFormat="1" hidden="1" x14ac:dyDescent="0.25"/>
    <row r="3106" s="60" customFormat="1" hidden="1" x14ac:dyDescent="0.25"/>
    <row r="3107" s="60" customFormat="1" hidden="1" x14ac:dyDescent="0.25"/>
    <row r="3108" s="60" customFormat="1" hidden="1" x14ac:dyDescent="0.25"/>
    <row r="3109" s="60" customFormat="1" hidden="1" x14ac:dyDescent="0.25"/>
    <row r="3110" s="60" customFormat="1" hidden="1" x14ac:dyDescent="0.25"/>
    <row r="3111" s="60" customFormat="1" hidden="1" x14ac:dyDescent="0.25"/>
    <row r="3112" s="60" customFormat="1" hidden="1" x14ac:dyDescent="0.25"/>
    <row r="3113" s="60" customFormat="1" hidden="1" x14ac:dyDescent="0.25"/>
    <row r="3114" s="60" customFormat="1" hidden="1" x14ac:dyDescent="0.25"/>
    <row r="3115" s="60" customFormat="1" hidden="1" x14ac:dyDescent="0.25"/>
    <row r="3116" s="60" customFormat="1" hidden="1" x14ac:dyDescent="0.25"/>
    <row r="3117" s="60" customFormat="1" hidden="1" x14ac:dyDescent="0.25"/>
    <row r="3118" s="60" customFormat="1" hidden="1" x14ac:dyDescent="0.25"/>
    <row r="3119" s="60" customFormat="1" hidden="1" x14ac:dyDescent="0.25"/>
    <row r="3120" s="60" customFormat="1" hidden="1" x14ac:dyDescent="0.25"/>
    <row r="3121" s="60" customFormat="1" hidden="1" x14ac:dyDescent="0.25"/>
    <row r="3122" s="60" customFormat="1" hidden="1" x14ac:dyDescent="0.25"/>
    <row r="3123" s="60" customFormat="1" hidden="1" x14ac:dyDescent="0.25"/>
    <row r="3124" s="60" customFormat="1" hidden="1" x14ac:dyDescent="0.25"/>
    <row r="3125" s="60" customFormat="1" hidden="1" x14ac:dyDescent="0.25"/>
    <row r="3126" s="60" customFormat="1" hidden="1" x14ac:dyDescent="0.25"/>
    <row r="3127" s="60" customFormat="1" hidden="1" x14ac:dyDescent="0.25"/>
    <row r="3128" s="60" customFormat="1" hidden="1" x14ac:dyDescent="0.25"/>
    <row r="3129" s="60" customFormat="1" hidden="1" x14ac:dyDescent="0.25"/>
    <row r="3130" s="60" customFormat="1" hidden="1" x14ac:dyDescent="0.25"/>
    <row r="3131" s="60" customFormat="1" hidden="1" x14ac:dyDescent="0.25"/>
    <row r="3132" s="60" customFormat="1" hidden="1" x14ac:dyDescent="0.25"/>
    <row r="3133" s="60" customFormat="1" hidden="1" x14ac:dyDescent="0.25"/>
    <row r="3134" s="60" customFormat="1" hidden="1" x14ac:dyDescent="0.25"/>
    <row r="3135" s="60" customFormat="1" hidden="1" x14ac:dyDescent="0.25"/>
    <row r="3136" s="60" customFormat="1" hidden="1" x14ac:dyDescent="0.25"/>
    <row r="3137" s="60" customFormat="1" hidden="1" x14ac:dyDescent="0.25"/>
    <row r="3138" s="60" customFormat="1" hidden="1" x14ac:dyDescent="0.25"/>
    <row r="3139" s="60" customFormat="1" hidden="1" x14ac:dyDescent="0.25"/>
    <row r="3140" s="60" customFormat="1" hidden="1" x14ac:dyDescent="0.25"/>
    <row r="3141" s="60" customFormat="1" hidden="1" x14ac:dyDescent="0.25"/>
    <row r="3142" s="60" customFormat="1" hidden="1" x14ac:dyDescent="0.25"/>
    <row r="3143" s="60" customFormat="1" hidden="1" x14ac:dyDescent="0.25"/>
    <row r="3144" s="60" customFormat="1" hidden="1" x14ac:dyDescent="0.25"/>
    <row r="3145" s="60" customFormat="1" hidden="1" x14ac:dyDescent="0.25"/>
    <row r="3146" s="60" customFormat="1" hidden="1" x14ac:dyDescent="0.25"/>
    <row r="3147" s="60" customFormat="1" hidden="1" x14ac:dyDescent="0.25"/>
    <row r="3148" s="60" customFormat="1" hidden="1" x14ac:dyDescent="0.25"/>
    <row r="3149" s="60" customFormat="1" hidden="1" x14ac:dyDescent="0.25"/>
    <row r="3150" s="60" customFormat="1" hidden="1" x14ac:dyDescent="0.25"/>
    <row r="3151" s="60" customFormat="1" hidden="1" x14ac:dyDescent="0.25"/>
    <row r="3152" s="60" customFormat="1" hidden="1" x14ac:dyDescent="0.25"/>
    <row r="3153" s="60" customFormat="1" hidden="1" x14ac:dyDescent="0.25"/>
    <row r="3154" s="60" customFormat="1" hidden="1" x14ac:dyDescent="0.25"/>
    <row r="3155" s="60" customFormat="1" hidden="1" x14ac:dyDescent="0.25"/>
    <row r="3156" s="60" customFormat="1" hidden="1" x14ac:dyDescent="0.25"/>
    <row r="3157" s="60" customFormat="1" hidden="1" x14ac:dyDescent="0.25"/>
    <row r="3158" s="60" customFormat="1" hidden="1" x14ac:dyDescent="0.25"/>
    <row r="3159" s="60" customFormat="1" hidden="1" x14ac:dyDescent="0.25"/>
    <row r="3160" s="60" customFormat="1" hidden="1" x14ac:dyDescent="0.25"/>
    <row r="3161" s="60" customFormat="1" hidden="1" x14ac:dyDescent="0.25"/>
    <row r="3162" s="60" customFormat="1" hidden="1" x14ac:dyDescent="0.25"/>
    <row r="3163" s="60" customFormat="1" hidden="1" x14ac:dyDescent="0.25"/>
    <row r="3164" s="60" customFormat="1" hidden="1" x14ac:dyDescent="0.25"/>
    <row r="3165" s="60" customFormat="1" hidden="1" x14ac:dyDescent="0.25"/>
    <row r="3166" s="60" customFormat="1" hidden="1" x14ac:dyDescent="0.25"/>
    <row r="3167" s="60" customFormat="1" hidden="1" x14ac:dyDescent="0.25"/>
    <row r="3168" s="60" customFormat="1" hidden="1" x14ac:dyDescent="0.25"/>
    <row r="3169" s="60" customFormat="1" hidden="1" x14ac:dyDescent="0.25"/>
    <row r="3170" s="60" customFormat="1" hidden="1" x14ac:dyDescent="0.25"/>
    <row r="3171" s="60" customFormat="1" hidden="1" x14ac:dyDescent="0.25"/>
    <row r="3172" s="60" customFormat="1" hidden="1" x14ac:dyDescent="0.25"/>
    <row r="3173" s="60" customFormat="1" hidden="1" x14ac:dyDescent="0.25"/>
    <row r="3174" s="60" customFormat="1" hidden="1" x14ac:dyDescent="0.25"/>
    <row r="3175" s="60" customFormat="1" hidden="1" x14ac:dyDescent="0.25"/>
    <row r="3176" s="60" customFormat="1" hidden="1" x14ac:dyDescent="0.25"/>
    <row r="3177" s="60" customFormat="1" hidden="1" x14ac:dyDescent="0.25"/>
    <row r="3178" s="60" customFormat="1" hidden="1" x14ac:dyDescent="0.25"/>
    <row r="3179" s="60" customFormat="1" hidden="1" x14ac:dyDescent="0.25"/>
    <row r="3180" s="60" customFormat="1" hidden="1" x14ac:dyDescent="0.25"/>
    <row r="3181" s="60" customFormat="1" hidden="1" x14ac:dyDescent="0.25"/>
    <row r="3182" s="60" customFormat="1" hidden="1" x14ac:dyDescent="0.25"/>
    <row r="3183" s="60" customFormat="1" hidden="1" x14ac:dyDescent="0.25"/>
    <row r="3184" s="60" customFormat="1" hidden="1" x14ac:dyDescent="0.25"/>
    <row r="3185" s="60" customFormat="1" hidden="1" x14ac:dyDescent="0.25"/>
    <row r="3186" s="60" customFormat="1" hidden="1" x14ac:dyDescent="0.25"/>
    <row r="3187" s="60" customFormat="1" hidden="1" x14ac:dyDescent="0.25"/>
    <row r="3188" s="60" customFormat="1" hidden="1" x14ac:dyDescent="0.25"/>
    <row r="3189" s="60" customFormat="1" hidden="1" x14ac:dyDescent="0.25"/>
    <row r="3190" s="60" customFormat="1" hidden="1" x14ac:dyDescent="0.25"/>
    <row r="3191" s="60" customFormat="1" hidden="1" x14ac:dyDescent="0.25"/>
    <row r="3192" s="60" customFormat="1" hidden="1" x14ac:dyDescent="0.25"/>
    <row r="3193" s="60" customFormat="1" hidden="1" x14ac:dyDescent="0.25"/>
    <row r="3194" s="60" customFormat="1" hidden="1" x14ac:dyDescent="0.25"/>
    <row r="3195" s="60" customFormat="1" hidden="1" x14ac:dyDescent="0.25"/>
    <row r="3196" s="60" customFormat="1" hidden="1" x14ac:dyDescent="0.25"/>
    <row r="3197" s="60" customFormat="1" hidden="1" x14ac:dyDescent="0.25"/>
    <row r="3198" s="60" customFormat="1" hidden="1" x14ac:dyDescent="0.25"/>
    <row r="3199" s="60" customFormat="1" hidden="1" x14ac:dyDescent="0.25"/>
    <row r="3200" s="60" customFormat="1" hidden="1" x14ac:dyDescent="0.25"/>
    <row r="3201" s="60" customFormat="1" hidden="1" x14ac:dyDescent="0.25"/>
    <row r="3202" s="60" customFormat="1" hidden="1" x14ac:dyDescent="0.25"/>
    <row r="3203" s="60" customFormat="1" hidden="1" x14ac:dyDescent="0.25"/>
    <row r="3204" s="60" customFormat="1" hidden="1" x14ac:dyDescent="0.25"/>
    <row r="3205" s="60" customFormat="1" hidden="1" x14ac:dyDescent="0.25"/>
    <row r="3206" s="60" customFormat="1" hidden="1" x14ac:dyDescent="0.25"/>
    <row r="3207" s="60" customFormat="1" hidden="1" x14ac:dyDescent="0.25"/>
    <row r="3208" s="60" customFormat="1" hidden="1" x14ac:dyDescent="0.25"/>
    <row r="3209" s="60" customFormat="1" hidden="1" x14ac:dyDescent="0.25"/>
    <row r="3210" s="60" customFormat="1" hidden="1" x14ac:dyDescent="0.25"/>
    <row r="3211" s="60" customFormat="1" hidden="1" x14ac:dyDescent="0.25"/>
    <row r="3212" s="60" customFormat="1" hidden="1" x14ac:dyDescent="0.25"/>
    <row r="3213" s="60" customFormat="1" hidden="1" x14ac:dyDescent="0.25"/>
    <row r="3214" s="60" customFormat="1" hidden="1" x14ac:dyDescent="0.25"/>
    <row r="3215" s="60" customFormat="1" hidden="1" x14ac:dyDescent="0.25"/>
    <row r="3216" s="60" customFormat="1" hidden="1" x14ac:dyDescent="0.25"/>
    <row r="3217" s="60" customFormat="1" hidden="1" x14ac:dyDescent="0.25"/>
    <row r="3218" s="60" customFormat="1" hidden="1" x14ac:dyDescent="0.25"/>
    <row r="3219" s="60" customFormat="1" hidden="1" x14ac:dyDescent="0.25"/>
    <row r="3220" s="60" customFormat="1" hidden="1" x14ac:dyDescent="0.25"/>
    <row r="3221" s="60" customFormat="1" hidden="1" x14ac:dyDescent="0.25"/>
    <row r="3222" s="60" customFormat="1" hidden="1" x14ac:dyDescent="0.25"/>
    <row r="3223" s="60" customFormat="1" hidden="1" x14ac:dyDescent="0.25"/>
    <row r="3224" s="60" customFormat="1" hidden="1" x14ac:dyDescent="0.25"/>
    <row r="3225" s="60" customFormat="1" hidden="1" x14ac:dyDescent="0.25"/>
    <row r="3226" s="60" customFormat="1" hidden="1" x14ac:dyDescent="0.25"/>
    <row r="3227" s="60" customFormat="1" hidden="1" x14ac:dyDescent="0.25"/>
    <row r="3228" s="60" customFormat="1" hidden="1" x14ac:dyDescent="0.25"/>
    <row r="3229" s="60" customFormat="1" hidden="1" x14ac:dyDescent="0.25"/>
    <row r="3230" s="60" customFormat="1" hidden="1" x14ac:dyDescent="0.25"/>
    <row r="3231" s="60" customFormat="1" hidden="1" x14ac:dyDescent="0.25"/>
    <row r="3232" s="60" customFormat="1" hidden="1" x14ac:dyDescent="0.25"/>
    <row r="3233" s="60" customFormat="1" hidden="1" x14ac:dyDescent="0.25"/>
    <row r="3234" s="60" customFormat="1" hidden="1" x14ac:dyDescent="0.25"/>
    <row r="3235" s="60" customFormat="1" hidden="1" x14ac:dyDescent="0.25"/>
    <row r="3236" s="60" customFormat="1" hidden="1" x14ac:dyDescent="0.25"/>
    <row r="3237" s="60" customFormat="1" hidden="1" x14ac:dyDescent="0.25"/>
    <row r="3238" s="60" customFormat="1" hidden="1" x14ac:dyDescent="0.25"/>
    <row r="3239" s="60" customFormat="1" hidden="1" x14ac:dyDescent="0.25"/>
    <row r="3240" s="60" customFormat="1" hidden="1" x14ac:dyDescent="0.25"/>
    <row r="3241" s="60" customFormat="1" hidden="1" x14ac:dyDescent="0.25"/>
    <row r="3242" s="60" customFormat="1" hidden="1" x14ac:dyDescent="0.25"/>
    <row r="3243" s="60" customFormat="1" hidden="1" x14ac:dyDescent="0.25"/>
    <row r="3244" s="60" customFormat="1" hidden="1" x14ac:dyDescent="0.25"/>
    <row r="3245" s="60" customFormat="1" hidden="1" x14ac:dyDescent="0.25"/>
    <row r="3246" s="60" customFormat="1" hidden="1" x14ac:dyDescent="0.25"/>
    <row r="3247" s="60" customFormat="1" hidden="1" x14ac:dyDescent="0.25"/>
    <row r="3248" s="60" customFormat="1" hidden="1" x14ac:dyDescent="0.25"/>
    <row r="3249" s="60" customFormat="1" hidden="1" x14ac:dyDescent="0.25"/>
    <row r="3250" s="60" customFormat="1" hidden="1" x14ac:dyDescent="0.25"/>
    <row r="3251" s="60" customFormat="1" hidden="1" x14ac:dyDescent="0.25"/>
    <row r="3252" s="60" customFormat="1" hidden="1" x14ac:dyDescent="0.25"/>
    <row r="3253" s="60" customFormat="1" hidden="1" x14ac:dyDescent="0.25"/>
    <row r="3254" s="60" customFormat="1" hidden="1" x14ac:dyDescent="0.25"/>
    <row r="3255" s="60" customFormat="1" hidden="1" x14ac:dyDescent="0.25"/>
    <row r="3256" s="60" customFormat="1" hidden="1" x14ac:dyDescent="0.25"/>
    <row r="3257" s="60" customFormat="1" hidden="1" x14ac:dyDescent="0.25"/>
    <row r="3258" s="60" customFormat="1" hidden="1" x14ac:dyDescent="0.25"/>
    <row r="3259" s="60" customFormat="1" hidden="1" x14ac:dyDescent="0.25"/>
    <row r="3260" s="60" customFormat="1" hidden="1" x14ac:dyDescent="0.25"/>
    <row r="3261" s="60" customFormat="1" hidden="1" x14ac:dyDescent="0.25"/>
    <row r="3262" s="60" customFormat="1" hidden="1" x14ac:dyDescent="0.25"/>
    <row r="3263" s="60" customFormat="1" hidden="1" x14ac:dyDescent="0.25"/>
    <row r="3264" s="60" customFormat="1" hidden="1" x14ac:dyDescent="0.25"/>
    <row r="3265" s="60" customFormat="1" hidden="1" x14ac:dyDescent="0.25"/>
    <row r="3266" s="60" customFormat="1" hidden="1" x14ac:dyDescent="0.25"/>
    <row r="3267" s="60" customFormat="1" hidden="1" x14ac:dyDescent="0.25"/>
    <row r="3268" s="60" customFormat="1" hidden="1" x14ac:dyDescent="0.25"/>
    <row r="3269" s="60" customFormat="1" hidden="1" x14ac:dyDescent="0.25"/>
    <row r="3270" s="60" customFormat="1" hidden="1" x14ac:dyDescent="0.25"/>
    <row r="3271" s="60" customFormat="1" hidden="1" x14ac:dyDescent="0.25"/>
    <row r="3272" s="60" customFormat="1" hidden="1" x14ac:dyDescent="0.25"/>
    <row r="3273" s="60" customFormat="1" hidden="1" x14ac:dyDescent="0.25"/>
    <row r="3274" s="60" customFormat="1" hidden="1" x14ac:dyDescent="0.25"/>
    <row r="3275" s="60" customFormat="1" hidden="1" x14ac:dyDescent="0.25"/>
    <row r="3276" s="60" customFormat="1" hidden="1" x14ac:dyDescent="0.25"/>
    <row r="3277" s="60" customFormat="1" hidden="1" x14ac:dyDescent="0.25"/>
    <row r="3278" s="60" customFormat="1" hidden="1" x14ac:dyDescent="0.25"/>
    <row r="3279" s="60" customFormat="1" hidden="1" x14ac:dyDescent="0.25"/>
    <row r="3280" s="60" customFormat="1" hidden="1" x14ac:dyDescent="0.25"/>
    <row r="3281" s="60" customFormat="1" hidden="1" x14ac:dyDescent="0.25"/>
    <row r="3282" s="60" customFormat="1" hidden="1" x14ac:dyDescent="0.25"/>
    <row r="3283" s="60" customFormat="1" hidden="1" x14ac:dyDescent="0.25"/>
    <row r="3284" s="60" customFormat="1" hidden="1" x14ac:dyDescent="0.25"/>
    <row r="3285" s="60" customFormat="1" hidden="1" x14ac:dyDescent="0.25"/>
    <row r="3286" s="60" customFormat="1" hidden="1" x14ac:dyDescent="0.25"/>
    <row r="3287" s="60" customFormat="1" hidden="1" x14ac:dyDescent="0.25"/>
    <row r="3288" s="60" customFormat="1" hidden="1" x14ac:dyDescent="0.25"/>
    <row r="3289" s="60" customFormat="1" hidden="1" x14ac:dyDescent="0.25"/>
    <row r="3290" s="60" customFormat="1" hidden="1" x14ac:dyDescent="0.25"/>
    <row r="3291" s="60" customFormat="1" hidden="1" x14ac:dyDescent="0.25"/>
    <row r="3292" s="60" customFormat="1" hidden="1" x14ac:dyDescent="0.25"/>
    <row r="3293" s="60" customFormat="1" hidden="1" x14ac:dyDescent="0.25"/>
    <row r="3294" s="60" customFormat="1" hidden="1" x14ac:dyDescent="0.25"/>
    <row r="3295" s="60" customFormat="1" hidden="1" x14ac:dyDescent="0.25"/>
    <row r="3296" s="60" customFormat="1" hidden="1" x14ac:dyDescent="0.25"/>
    <row r="3297" s="60" customFormat="1" hidden="1" x14ac:dyDescent="0.25"/>
    <row r="3298" s="60" customFormat="1" hidden="1" x14ac:dyDescent="0.25"/>
    <row r="3299" s="60" customFormat="1" hidden="1" x14ac:dyDescent="0.25"/>
    <row r="3300" s="60" customFormat="1" hidden="1" x14ac:dyDescent="0.25"/>
    <row r="3301" s="60" customFormat="1" hidden="1" x14ac:dyDescent="0.25"/>
    <row r="3302" s="60" customFormat="1" hidden="1" x14ac:dyDescent="0.25"/>
    <row r="3303" s="60" customFormat="1" hidden="1" x14ac:dyDescent="0.25"/>
    <row r="3304" s="60" customFormat="1" hidden="1" x14ac:dyDescent="0.25"/>
    <row r="3305" s="60" customFormat="1" hidden="1" x14ac:dyDescent="0.25"/>
    <row r="3306" s="60" customFormat="1" hidden="1" x14ac:dyDescent="0.25"/>
    <row r="3307" s="60" customFormat="1" hidden="1" x14ac:dyDescent="0.25"/>
    <row r="3308" s="60" customFormat="1" hidden="1" x14ac:dyDescent="0.25"/>
    <row r="3309" s="60" customFormat="1" hidden="1" x14ac:dyDescent="0.25"/>
    <row r="3310" s="60" customFormat="1" hidden="1" x14ac:dyDescent="0.25"/>
    <row r="3311" s="60" customFormat="1" hidden="1" x14ac:dyDescent="0.25"/>
    <row r="3312" s="60" customFormat="1" hidden="1" x14ac:dyDescent="0.25"/>
    <row r="3313" s="60" customFormat="1" hidden="1" x14ac:dyDescent="0.25"/>
    <row r="3314" s="60" customFormat="1" hidden="1" x14ac:dyDescent="0.25"/>
    <row r="3315" s="60" customFormat="1" hidden="1" x14ac:dyDescent="0.25"/>
    <row r="3316" s="60" customFormat="1" hidden="1" x14ac:dyDescent="0.25"/>
    <row r="3317" s="60" customFormat="1" hidden="1" x14ac:dyDescent="0.25"/>
    <row r="3318" s="60" customFormat="1" hidden="1" x14ac:dyDescent="0.25"/>
    <row r="3319" s="60" customFormat="1" hidden="1" x14ac:dyDescent="0.25"/>
    <row r="3320" s="60" customFormat="1" hidden="1" x14ac:dyDescent="0.25"/>
    <row r="3321" s="60" customFormat="1" hidden="1" x14ac:dyDescent="0.25"/>
    <row r="3322" s="60" customFormat="1" hidden="1" x14ac:dyDescent="0.25"/>
    <row r="3323" s="60" customFormat="1" hidden="1" x14ac:dyDescent="0.25"/>
    <row r="3324" s="60" customFormat="1" hidden="1" x14ac:dyDescent="0.25"/>
    <row r="3325" s="60" customFormat="1" hidden="1" x14ac:dyDescent="0.25"/>
    <row r="3326" s="60" customFormat="1" hidden="1" x14ac:dyDescent="0.25"/>
    <row r="3327" s="60" customFormat="1" hidden="1" x14ac:dyDescent="0.25"/>
    <row r="3328" s="60" customFormat="1" hidden="1" x14ac:dyDescent="0.25"/>
    <row r="3329" s="60" customFormat="1" hidden="1" x14ac:dyDescent="0.25"/>
    <row r="3330" s="60" customFormat="1" hidden="1" x14ac:dyDescent="0.25"/>
    <row r="3331" s="60" customFormat="1" hidden="1" x14ac:dyDescent="0.25"/>
    <row r="3332" s="60" customFormat="1" hidden="1" x14ac:dyDescent="0.25"/>
    <row r="3333" s="60" customFormat="1" hidden="1" x14ac:dyDescent="0.25"/>
    <row r="3334" s="60" customFormat="1" hidden="1" x14ac:dyDescent="0.25"/>
    <row r="3335" s="60" customFormat="1" hidden="1" x14ac:dyDescent="0.25"/>
    <row r="3336" s="60" customFormat="1" hidden="1" x14ac:dyDescent="0.25"/>
    <row r="3337" s="60" customFormat="1" hidden="1" x14ac:dyDescent="0.25"/>
    <row r="3338" s="60" customFormat="1" hidden="1" x14ac:dyDescent="0.25"/>
    <row r="3339" s="60" customFormat="1" hidden="1" x14ac:dyDescent="0.25"/>
    <row r="3340" s="60" customFormat="1" hidden="1" x14ac:dyDescent="0.25"/>
    <row r="3341" s="60" customFormat="1" hidden="1" x14ac:dyDescent="0.25"/>
    <row r="3342" s="60" customFormat="1" hidden="1" x14ac:dyDescent="0.25"/>
    <row r="3343" s="60" customFormat="1" hidden="1" x14ac:dyDescent="0.25"/>
    <row r="3344" s="60" customFormat="1" hidden="1" x14ac:dyDescent="0.25"/>
    <row r="3345" s="60" customFormat="1" hidden="1" x14ac:dyDescent="0.25"/>
    <row r="3346" s="60" customFormat="1" hidden="1" x14ac:dyDescent="0.25"/>
    <row r="3347" s="60" customFormat="1" hidden="1" x14ac:dyDescent="0.25"/>
    <row r="3348" s="60" customFormat="1" hidden="1" x14ac:dyDescent="0.25"/>
    <row r="3349" s="60" customFormat="1" hidden="1" x14ac:dyDescent="0.25"/>
    <row r="3350" s="60" customFormat="1" hidden="1" x14ac:dyDescent="0.25"/>
    <row r="3351" s="60" customFormat="1" hidden="1" x14ac:dyDescent="0.25"/>
    <row r="3352" s="60" customFormat="1" hidden="1" x14ac:dyDescent="0.25"/>
    <row r="3353" s="60" customFormat="1" hidden="1" x14ac:dyDescent="0.25"/>
    <row r="3354" s="60" customFormat="1" hidden="1" x14ac:dyDescent="0.25"/>
    <row r="3355" s="60" customFormat="1" hidden="1" x14ac:dyDescent="0.25"/>
    <row r="3356" s="60" customFormat="1" hidden="1" x14ac:dyDescent="0.25"/>
    <row r="3357" s="60" customFormat="1" hidden="1" x14ac:dyDescent="0.25"/>
    <row r="3358" s="60" customFormat="1" hidden="1" x14ac:dyDescent="0.25"/>
    <row r="3359" s="60" customFormat="1" hidden="1" x14ac:dyDescent="0.25"/>
    <row r="3360" s="60" customFormat="1" hidden="1" x14ac:dyDescent="0.25"/>
    <row r="3361" s="60" customFormat="1" hidden="1" x14ac:dyDescent="0.25"/>
    <row r="3362" s="60" customFormat="1" hidden="1" x14ac:dyDescent="0.25"/>
    <row r="3363" s="60" customFormat="1" hidden="1" x14ac:dyDescent="0.25"/>
    <row r="3364" s="60" customFormat="1" hidden="1" x14ac:dyDescent="0.25"/>
    <row r="3365" s="60" customFormat="1" hidden="1" x14ac:dyDescent="0.25"/>
    <row r="3366" s="60" customFormat="1" hidden="1" x14ac:dyDescent="0.25"/>
    <row r="3367" s="60" customFormat="1" hidden="1" x14ac:dyDescent="0.25"/>
    <row r="3368" s="60" customFormat="1" hidden="1" x14ac:dyDescent="0.25"/>
    <row r="3369" s="60" customFormat="1" hidden="1" x14ac:dyDescent="0.25"/>
    <row r="3370" s="60" customFormat="1" hidden="1" x14ac:dyDescent="0.25"/>
    <row r="3371" s="60" customFormat="1" hidden="1" x14ac:dyDescent="0.25"/>
    <row r="3372" s="60" customFormat="1" hidden="1" x14ac:dyDescent="0.25"/>
    <row r="3373" s="60" customFormat="1" hidden="1" x14ac:dyDescent="0.25"/>
    <row r="3374" s="60" customFormat="1" hidden="1" x14ac:dyDescent="0.25"/>
    <row r="3375" s="60" customFormat="1" hidden="1" x14ac:dyDescent="0.25"/>
    <row r="3376" s="60" customFormat="1" hidden="1" x14ac:dyDescent="0.25"/>
    <row r="3377" s="60" customFormat="1" hidden="1" x14ac:dyDescent="0.25"/>
    <row r="3378" s="60" customFormat="1" hidden="1" x14ac:dyDescent="0.25"/>
    <row r="3379" s="60" customFormat="1" hidden="1" x14ac:dyDescent="0.25"/>
    <row r="3380" s="60" customFormat="1" hidden="1" x14ac:dyDescent="0.25"/>
    <row r="3381" s="60" customFormat="1" hidden="1" x14ac:dyDescent="0.25"/>
    <row r="3382" s="60" customFormat="1" hidden="1" x14ac:dyDescent="0.25"/>
    <row r="3383" s="60" customFormat="1" hidden="1" x14ac:dyDescent="0.25"/>
    <row r="3384" s="60" customFormat="1" hidden="1" x14ac:dyDescent="0.25"/>
    <row r="3385" s="60" customFormat="1" hidden="1" x14ac:dyDescent="0.25"/>
    <row r="3386" s="60" customFormat="1" hidden="1" x14ac:dyDescent="0.25"/>
    <row r="3387" s="60" customFormat="1" hidden="1" x14ac:dyDescent="0.25"/>
    <row r="3388" s="60" customFormat="1" hidden="1" x14ac:dyDescent="0.25"/>
    <row r="3389" s="60" customFormat="1" hidden="1" x14ac:dyDescent="0.25"/>
    <row r="3390" s="60" customFormat="1" hidden="1" x14ac:dyDescent="0.25"/>
    <row r="3391" s="60" customFormat="1" hidden="1" x14ac:dyDescent="0.25"/>
    <row r="3392" s="60" customFormat="1" hidden="1" x14ac:dyDescent="0.25"/>
    <row r="3393" s="60" customFormat="1" hidden="1" x14ac:dyDescent="0.25"/>
    <row r="3394" s="60" customFormat="1" hidden="1" x14ac:dyDescent="0.25"/>
    <row r="3395" s="60" customFormat="1" hidden="1" x14ac:dyDescent="0.25"/>
    <row r="3396" s="60" customFormat="1" hidden="1" x14ac:dyDescent="0.25"/>
    <row r="3397" s="60" customFormat="1" hidden="1" x14ac:dyDescent="0.25"/>
    <row r="3398" s="60" customFormat="1" hidden="1" x14ac:dyDescent="0.25"/>
    <row r="3399" s="60" customFormat="1" hidden="1" x14ac:dyDescent="0.25"/>
    <row r="3400" s="60" customFormat="1" hidden="1" x14ac:dyDescent="0.25"/>
    <row r="3401" s="60" customFormat="1" hidden="1" x14ac:dyDescent="0.25"/>
    <row r="3402" s="60" customFormat="1" hidden="1" x14ac:dyDescent="0.25"/>
    <row r="3403" s="60" customFormat="1" hidden="1" x14ac:dyDescent="0.25"/>
    <row r="3404" s="60" customFormat="1" hidden="1" x14ac:dyDescent="0.25"/>
    <row r="3405" s="60" customFormat="1" hidden="1" x14ac:dyDescent="0.25"/>
    <row r="3406" s="60" customFormat="1" hidden="1" x14ac:dyDescent="0.25"/>
    <row r="3407" s="60" customFormat="1" hidden="1" x14ac:dyDescent="0.25"/>
    <row r="3408" s="60" customFormat="1" hidden="1" x14ac:dyDescent="0.25"/>
    <row r="3409" s="60" customFormat="1" hidden="1" x14ac:dyDescent="0.25"/>
    <row r="3410" s="60" customFormat="1" hidden="1" x14ac:dyDescent="0.25"/>
    <row r="3411" s="60" customFormat="1" hidden="1" x14ac:dyDescent="0.25"/>
    <row r="3412" s="60" customFormat="1" hidden="1" x14ac:dyDescent="0.25"/>
    <row r="3413" s="60" customFormat="1" hidden="1" x14ac:dyDescent="0.25"/>
    <row r="3414" s="60" customFormat="1" hidden="1" x14ac:dyDescent="0.25"/>
    <row r="3415" s="60" customFormat="1" hidden="1" x14ac:dyDescent="0.25"/>
    <row r="3416" s="60" customFormat="1" hidden="1" x14ac:dyDescent="0.25"/>
    <row r="3417" s="60" customFormat="1" hidden="1" x14ac:dyDescent="0.25"/>
    <row r="3418" s="60" customFormat="1" hidden="1" x14ac:dyDescent="0.25"/>
    <row r="3419" s="60" customFormat="1" hidden="1" x14ac:dyDescent="0.25"/>
    <row r="3420" s="60" customFormat="1" hidden="1" x14ac:dyDescent="0.25"/>
    <row r="3421" s="60" customFormat="1" hidden="1" x14ac:dyDescent="0.25"/>
    <row r="3422" s="60" customFormat="1" hidden="1" x14ac:dyDescent="0.25"/>
    <row r="3423" s="60" customFormat="1" hidden="1" x14ac:dyDescent="0.25"/>
    <row r="3424" s="60" customFormat="1" hidden="1" x14ac:dyDescent="0.25"/>
    <row r="3425" s="60" customFormat="1" hidden="1" x14ac:dyDescent="0.25"/>
    <row r="3426" s="60" customFormat="1" hidden="1" x14ac:dyDescent="0.25"/>
    <row r="3427" s="60" customFormat="1" hidden="1" x14ac:dyDescent="0.25"/>
    <row r="3428" s="60" customFormat="1" hidden="1" x14ac:dyDescent="0.25"/>
    <row r="3429" s="60" customFormat="1" hidden="1" x14ac:dyDescent="0.25"/>
    <row r="3430" s="60" customFormat="1" hidden="1" x14ac:dyDescent="0.25"/>
    <row r="3431" s="60" customFormat="1" hidden="1" x14ac:dyDescent="0.25"/>
    <row r="3432" s="60" customFormat="1" hidden="1" x14ac:dyDescent="0.25"/>
    <row r="3433" s="60" customFormat="1" hidden="1" x14ac:dyDescent="0.25"/>
    <row r="3434" s="60" customFormat="1" hidden="1" x14ac:dyDescent="0.25"/>
    <row r="3435" s="60" customFormat="1" hidden="1" x14ac:dyDescent="0.25"/>
    <row r="3436" s="60" customFormat="1" hidden="1" x14ac:dyDescent="0.25"/>
    <row r="3437" s="60" customFormat="1" hidden="1" x14ac:dyDescent="0.25"/>
    <row r="3438" s="60" customFormat="1" hidden="1" x14ac:dyDescent="0.25"/>
    <row r="3439" s="60" customFormat="1" hidden="1" x14ac:dyDescent="0.25"/>
    <row r="3440" s="60" customFormat="1" hidden="1" x14ac:dyDescent="0.25"/>
    <row r="3441" s="60" customFormat="1" hidden="1" x14ac:dyDescent="0.25"/>
    <row r="3442" s="60" customFormat="1" hidden="1" x14ac:dyDescent="0.25"/>
    <row r="3443" s="60" customFormat="1" hidden="1" x14ac:dyDescent="0.25"/>
    <row r="3444" s="60" customFormat="1" hidden="1" x14ac:dyDescent="0.25"/>
    <row r="3445" s="60" customFormat="1" hidden="1" x14ac:dyDescent="0.25"/>
    <row r="3446" s="60" customFormat="1" hidden="1" x14ac:dyDescent="0.25"/>
    <row r="3447" s="60" customFormat="1" hidden="1" x14ac:dyDescent="0.25"/>
    <row r="3448" s="60" customFormat="1" hidden="1" x14ac:dyDescent="0.25"/>
    <row r="3449" s="60" customFormat="1" hidden="1" x14ac:dyDescent="0.25"/>
    <row r="3450" s="60" customFormat="1" hidden="1" x14ac:dyDescent="0.25"/>
    <row r="3451" s="60" customFormat="1" hidden="1" x14ac:dyDescent="0.25"/>
    <row r="3452" s="60" customFormat="1" hidden="1" x14ac:dyDescent="0.25"/>
    <row r="3453" s="60" customFormat="1" hidden="1" x14ac:dyDescent="0.25"/>
    <row r="3454" s="60" customFormat="1" hidden="1" x14ac:dyDescent="0.25"/>
    <row r="3455" s="60" customFormat="1" hidden="1" x14ac:dyDescent="0.25"/>
    <row r="3456" s="60" customFormat="1" hidden="1" x14ac:dyDescent="0.25"/>
    <row r="3457" s="60" customFormat="1" hidden="1" x14ac:dyDescent="0.25"/>
    <row r="3458" s="60" customFormat="1" hidden="1" x14ac:dyDescent="0.25"/>
    <row r="3459" s="60" customFormat="1" hidden="1" x14ac:dyDescent="0.25"/>
    <row r="3460" s="60" customFormat="1" hidden="1" x14ac:dyDescent="0.25"/>
    <row r="3461" s="60" customFormat="1" hidden="1" x14ac:dyDescent="0.25"/>
    <row r="3462" s="60" customFormat="1" hidden="1" x14ac:dyDescent="0.25"/>
    <row r="3463" s="60" customFormat="1" hidden="1" x14ac:dyDescent="0.25"/>
    <row r="3464" s="60" customFormat="1" hidden="1" x14ac:dyDescent="0.25"/>
    <row r="3465" s="60" customFormat="1" hidden="1" x14ac:dyDescent="0.25"/>
    <row r="3466" s="60" customFormat="1" hidden="1" x14ac:dyDescent="0.25"/>
    <row r="3467" s="60" customFormat="1" hidden="1" x14ac:dyDescent="0.25"/>
    <row r="3468" s="60" customFormat="1" hidden="1" x14ac:dyDescent="0.25"/>
    <row r="3469" s="60" customFormat="1" hidden="1" x14ac:dyDescent="0.25"/>
    <row r="3470" s="60" customFormat="1" hidden="1" x14ac:dyDescent="0.25"/>
    <row r="3471" s="60" customFormat="1" hidden="1" x14ac:dyDescent="0.25"/>
    <row r="3472" s="60" customFormat="1" hidden="1" x14ac:dyDescent="0.25"/>
    <row r="3473" s="60" customFormat="1" hidden="1" x14ac:dyDescent="0.25"/>
    <row r="3474" s="60" customFormat="1" hidden="1" x14ac:dyDescent="0.25"/>
    <row r="3475" s="60" customFormat="1" hidden="1" x14ac:dyDescent="0.25"/>
    <row r="3476" s="60" customFormat="1" hidden="1" x14ac:dyDescent="0.25"/>
    <row r="3477" s="60" customFormat="1" hidden="1" x14ac:dyDescent="0.25"/>
    <row r="3478" s="60" customFormat="1" hidden="1" x14ac:dyDescent="0.25"/>
    <row r="3479" s="60" customFormat="1" hidden="1" x14ac:dyDescent="0.25"/>
    <row r="3480" s="60" customFormat="1" hidden="1" x14ac:dyDescent="0.25"/>
    <row r="3481" s="60" customFormat="1" hidden="1" x14ac:dyDescent="0.25"/>
    <row r="3482" s="60" customFormat="1" hidden="1" x14ac:dyDescent="0.25"/>
    <row r="3483" s="60" customFormat="1" hidden="1" x14ac:dyDescent="0.25"/>
    <row r="3484" s="60" customFormat="1" hidden="1" x14ac:dyDescent="0.25"/>
    <row r="3485" s="60" customFormat="1" hidden="1" x14ac:dyDescent="0.25"/>
    <row r="3486" s="60" customFormat="1" hidden="1" x14ac:dyDescent="0.25"/>
    <row r="3487" s="60" customFormat="1" hidden="1" x14ac:dyDescent="0.25"/>
    <row r="3488" s="60" customFormat="1" hidden="1" x14ac:dyDescent="0.25"/>
    <row r="3489" s="60" customFormat="1" hidden="1" x14ac:dyDescent="0.25"/>
    <row r="3490" s="60" customFormat="1" hidden="1" x14ac:dyDescent="0.25"/>
    <row r="3491" s="60" customFormat="1" hidden="1" x14ac:dyDescent="0.25"/>
    <row r="3492" s="60" customFormat="1" hidden="1" x14ac:dyDescent="0.25"/>
    <row r="3493" s="60" customFormat="1" hidden="1" x14ac:dyDescent="0.25"/>
    <row r="3494" s="60" customFormat="1" hidden="1" x14ac:dyDescent="0.25"/>
    <row r="3495" s="60" customFormat="1" hidden="1" x14ac:dyDescent="0.25"/>
    <row r="3496" s="60" customFormat="1" hidden="1" x14ac:dyDescent="0.25"/>
    <row r="3497" s="60" customFormat="1" hidden="1" x14ac:dyDescent="0.25"/>
    <row r="3498" s="60" customFormat="1" hidden="1" x14ac:dyDescent="0.25"/>
    <row r="3499" s="60" customFormat="1" hidden="1" x14ac:dyDescent="0.25"/>
    <row r="3500" s="60" customFormat="1" hidden="1" x14ac:dyDescent="0.25"/>
    <row r="3501" s="60" customFormat="1" hidden="1" x14ac:dyDescent="0.25"/>
    <row r="3502" s="60" customFormat="1" hidden="1" x14ac:dyDescent="0.25"/>
    <row r="3503" s="60" customFormat="1" hidden="1" x14ac:dyDescent="0.25"/>
    <row r="3504" s="60" customFormat="1" hidden="1" x14ac:dyDescent="0.25"/>
    <row r="3505" s="60" customFormat="1" hidden="1" x14ac:dyDescent="0.25"/>
    <row r="3506" s="60" customFormat="1" hidden="1" x14ac:dyDescent="0.25"/>
    <row r="3507" s="60" customFormat="1" hidden="1" x14ac:dyDescent="0.25"/>
    <row r="3508" s="60" customFormat="1" hidden="1" x14ac:dyDescent="0.25"/>
    <row r="3509" s="60" customFormat="1" hidden="1" x14ac:dyDescent="0.25"/>
    <row r="3510" s="60" customFormat="1" hidden="1" x14ac:dyDescent="0.25"/>
    <row r="3511" s="60" customFormat="1" hidden="1" x14ac:dyDescent="0.25"/>
    <row r="3512" s="60" customFormat="1" hidden="1" x14ac:dyDescent="0.25"/>
    <row r="3513" s="60" customFormat="1" hidden="1" x14ac:dyDescent="0.25"/>
    <row r="3514" s="60" customFormat="1" hidden="1" x14ac:dyDescent="0.25"/>
    <row r="3515" s="60" customFormat="1" hidden="1" x14ac:dyDescent="0.25"/>
    <row r="3516" s="60" customFormat="1" hidden="1" x14ac:dyDescent="0.25"/>
    <row r="3517" s="60" customFormat="1" hidden="1" x14ac:dyDescent="0.25"/>
    <row r="3518" s="60" customFormat="1" hidden="1" x14ac:dyDescent="0.25"/>
    <row r="3519" s="60" customFormat="1" hidden="1" x14ac:dyDescent="0.25"/>
    <row r="3520" s="60" customFormat="1" hidden="1" x14ac:dyDescent="0.25"/>
    <row r="3521" s="60" customFormat="1" hidden="1" x14ac:dyDescent="0.25"/>
    <row r="3522" s="60" customFormat="1" hidden="1" x14ac:dyDescent="0.25"/>
    <row r="3523" s="60" customFormat="1" hidden="1" x14ac:dyDescent="0.25"/>
    <row r="3524" s="60" customFormat="1" hidden="1" x14ac:dyDescent="0.25"/>
    <row r="3525" s="60" customFormat="1" hidden="1" x14ac:dyDescent="0.25"/>
    <row r="3526" s="60" customFormat="1" hidden="1" x14ac:dyDescent="0.25"/>
    <row r="3527" s="60" customFormat="1" hidden="1" x14ac:dyDescent="0.25"/>
    <row r="3528" s="60" customFormat="1" hidden="1" x14ac:dyDescent="0.25"/>
    <row r="3529" s="60" customFormat="1" hidden="1" x14ac:dyDescent="0.25"/>
    <row r="3530" s="60" customFormat="1" hidden="1" x14ac:dyDescent="0.25"/>
    <row r="3531" s="60" customFormat="1" hidden="1" x14ac:dyDescent="0.25"/>
    <row r="3532" s="60" customFormat="1" hidden="1" x14ac:dyDescent="0.25"/>
    <row r="3533" s="60" customFormat="1" hidden="1" x14ac:dyDescent="0.25"/>
    <row r="3534" s="60" customFormat="1" hidden="1" x14ac:dyDescent="0.25"/>
    <row r="3535" s="60" customFormat="1" hidden="1" x14ac:dyDescent="0.25"/>
    <row r="3536" s="60" customFormat="1" hidden="1" x14ac:dyDescent="0.25"/>
    <row r="3537" s="60" customFormat="1" hidden="1" x14ac:dyDescent="0.25"/>
    <row r="3538" s="60" customFormat="1" hidden="1" x14ac:dyDescent="0.25"/>
    <row r="3539" s="60" customFormat="1" hidden="1" x14ac:dyDescent="0.25"/>
    <row r="3540" s="60" customFormat="1" hidden="1" x14ac:dyDescent="0.25"/>
    <row r="3541" s="60" customFormat="1" hidden="1" x14ac:dyDescent="0.25"/>
    <row r="3542" s="60" customFormat="1" hidden="1" x14ac:dyDescent="0.25"/>
    <row r="3543" s="60" customFormat="1" hidden="1" x14ac:dyDescent="0.25"/>
    <row r="3544" s="60" customFormat="1" hidden="1" x14ac:dyDescent="0.25"/>
    <row r="3545" s="60" customFormat="1" hidden="1" x14ac:dyDescent="0.25"/>
    <row r="3546" s="60" customFormat="1" hidden="1" x14ac:dyDescent="0.25"/>
    <row r="3547" s="60" customFormat="1" hidden="1" x14ac:dyDescent="0.25"/>
    <row r="3548" s="60" customFormat="1" hidden="1" x14ac:dyDescent="0.25"/>
    <row r="3549" s="60" customFormat="1" hidden="1" x14ac:dyDescent="0.25"/>
    <row r="3550" s="60" customFormat="1" hidden="1" x14ac:dyDescent="0.25"/>
    <row r="3551" s="60" customFormat="1" hidden="1" x14ac:dyDescent="0.25"/>
    <row r="3552" s="60" customFormat="1" hidden="1" x14ac:dyDescent="0.25"/>
    <row r="3553" s="60" customFormat="1" hidden="1" x14ac:dyDescent="0.25"/>
    <row r="3554" s="60" customFormat="1" hidden="1" x14ac:dyDescent="0.25"/>
    <row r="3555" s="60" customFormat="1" hidden="1" x14ac:dyDescent="0.25"/>
    <row r="3556" s="60" customFormat="1" hidden="1" x14ac:dyDescent="0.25"/>
    <row r="3557" s="60" customFormat="1" hidden="1" x14ac:dyDescent="0.25"/>
    <row r="3558" s="60" customFormat="1" hidden="1" x14ac:dyDescent="0.25"/>
    <row r="3559" s="60" customFormat="1" hidden="1" x14ac:dyDescent="0.25"/>
    <row r="3560" s="60" customFormat="1" hidden="1" x14ac:dyDescent="0.25"/>
    <row r="3561" s="60" customFormat="1" hidden="1" x14ac:dyDescent="0.25"/>
    <row r="3562" s="60" customFormat="1" hidden="1" x14ac:dyDescent="0.25"/>
    <row r="3563" s="60" customFormat="1" hidden="1" x14ac:dyDescent="0.25"/>
    <row r="3564" s="60" customFormat="1" hidden="1" x14ac:dyDescent="0.25"/>
    <row r="3565" s="60" customFormat="1" hidden="1" x14ac:dyDescent="0.25"/>
    <row r="3566" s="60" customFormat="1" hidden="1" x14ac:dyDescent="0.25"/>
    <row r="3567" s="60" customFormat="1" hidden="1" x14ac:dyDescent="0.25"/>
    <row r="3568" s="60" customFormat="1" hidden="1" x14ac:dyDescent="0.25"/>
    <row r="3569" s="60" customFormat="1" hidden="1" x14ac:dyDescent="0.25"/>
    <row r="3570" s="60" customFormat="1" hidden="1" x14ac:dyDescent="0.25"/>
    <row r="3571" s="60" customFormat="1" hidden="1" x14ac:dyDescent="0.25"/>
    <row r="3572" s="60" customFormat="1" hidden="1" x14ac:dyDescent="0.25"/>
    <row r="3573" s="60" customFormat="1" hidden="1" x14ac:dyDescent="0.25"/>
    <row r="3574" s="60" customFormat="1" hidden="1" x14ac:dyDescent="0.25"/>
    <row r="3575" s="60" customFormat="1" hidden="1" x14ac:dyDescent="0.25"/>
    <row r="3576" s="60" customFormat="1" hidden="1" x14ac:dyDescent="0.25"/>
    <row r="3577" s="60" customFormat="1" hidden="1" x14ac:dyDescent="0.25"/>
    <row r="3578" s="60" customFormat="1" hidden="1" x14ac:dyDescent="0.25"/>
    <row r="3579" s="60" customFormat="1" hidden="1" x14ac:dyDescent="0.25"/>
    <row r="3580" s="60" customFormat="1" hidden="1" x14ac:dyDescent="0.25"/>
    <row r="3581" s="60" customFormat="1" hidden="1" x14ac:dyDescent="0.25"/>
    <row r="3582" s="60" customFormat="1" hidden="1" x14ac:dyDescent="0.25"/>
    <row r="3583" s="60" customFormat="1" hidden="1" x14ac:dyDescent="0.25"/>
    <row r="3584" s="60" customFormat="1" hidden="1" x14ac:dyDescent="0.25"/>
    <row r="3585" s="60" customFormat="1" hidden="1" x14ac:dyDescent="0.25"/>
    <row r="3586" s="60" customFormat="1" hidden="1" x14ac:dyDescent="0.25"/>
    <row r="3587" s="60" customFormat="1" hidden="1" x14ac:dyDescent="0.25"/>
    <row r="3588" s="60" customFormat="1" hidden="1" x14ac:dyDescent="0.25"/>
    <row r="3589" s="60" customFormat="1" hidden="1" x14ac:dyDescent="0.25"/>
    <row r="3590" s="60" customFormat="1" hidden="1" x14ac:dyDescent="0.25"/>
    <row r="3591" s="60" customFormat="1" hidden="1" x14ac:dyDescent="0.25"/>
    <row r="3592" s="60" customFormat="1" hidden="1" x14ac:dyDescent="0.25"/>
    <row r="3593" s="60" customFormat="1" hidden="1" x14ac:dyDescent="0.25"/>
    <row r="3594" s="60" customFormat="1" hidden="1" x14ac:dyDescent="0.25"/>
    <row r="3595" s="60" customFormat="1" hidden="1" x14ac:dyDescent="0.25"/>
    <row r="3596" s="60" customFormat="1" hidden="1" x14ac:dyDescent="0.25"/>
    <row r="3597" s="60" customFormat="1" hidden="1" x14ac:dyDescent="0.25"/>
    <row r="3598" s="60" customFormat="1" hidden="1" x14ac:dyDescent="0.25"/>
    <row r="3599" s="60" customFormat="1" hidden="1" x14ac:dyDescent="0.25"/>
    <row r="3600" s="60" customFormat="1" hidden="1" x14ac:dyDescent="0.25"/>
    <row r="3601" s="60" customFormat="1" hidden="1" x14ac:dyDescent="0.25"/>
    <row r="3602" s="60" customFormat="1" hidden="1" x14ac:dyDescent="0.25"/>
    <row r="3603" s="60" customFormat="1" hidden="1" x14ac:dyDescent="0.25"/>
    <row r="3604" s="60" customFormat="1" hidden="1" x14ac:dyDescent="0.25"/>
    <row r="3605" s="60" customFormat="1" hidden="1" x14ac:dyDescent="0.25"/>
    <row r="3606" s="60" customFormat="1" hidden="1" x14ac:dyDescent="0.25"/>
    <row r="3607" s="60" customFormat="1" hidden="1" x14ac:dyDescent="0.25"/>
    <row r="3608" s="60" customFormat="1" hidden="1" x14ac:dyDescent="0.25"/>
    <row r="3609" s="60" customFormat="1" hidden="1" x14ac:dyDescent="0.25"/>
    <row r="3610" s="60" customFormat="1" hidden="1" x14ac:dyDescent="0.25"/>
    <row r="3611" s="60" customFormat="1" hidden="1" x14ac:dyDescent="0.25"/>
    <row r="3612" s="60" customFormat="1" hidden="1" x14ac:dyDescent="0.25"/>
    <row r="3613" s="60" customFormat="1" hidden="1" x14ac:dyDescent="0.25"/>
    <row r="3614" s="60" customFormat="1" hidden="1" x14ac:dyDescent="0.25"/>
    <row r="3615" s="60" customFormat="1" hidden="1" x14ac:dyDescent="0.25"/>
    <row r="3616" s="60" customFormat="1" hidden="1" x14ac:dyDescent="0.25"/>
    <row r="3617" s="60" customFormat="1" hidden="1" x14ac:dyDescent="0.25"/>
    <row r="3618" s="60" customFormat="1" hidden="1" x14ac:dyDescent="0.25"/>
    <row r="3619" s="60" customFormat="1" hidden="1" x14ac:dyDescent="0.25"/>
    <row r="3620" s="60" customFormat="1" hidden="1" x14ac:dyDescent="0.25"/>
    <row r="3621" s="60" customFormat="1" hidden="1" x14ac:dyDescent="0.25"/>
    <row r="3622" s="60" customFormat="1" hidden="1" x14ac:dyDescent="0.25"/>
    <row r="3623" s="60" customFormat="1" hidden="1" x14ac:dyDescent="0.25"/>
    <row r="3624" s="60" customFormat="1" hidden="1" x14ac:dyDescent="0.25"/>
    <row r="3625" s="60" customFormat="1" hidden="1" x14ac:dyDescent="0.25"/>
    <row r="3626" s="60" customFormat="1" hidden="1" x14ac:dyDescent="0.25"/>
    <row r="3627" s="60" customFormat="1" hidden="1" x14ac:dyDescent="0.25"/>
    <row r="3628" s="60" customFormat="1" hidden="1" x14ac:dyDescent="0.25"/>
    <row r="3629" s="60" customFormat="1" hidden="1" x14ac:dyDescent="0.25"/>
    <row r="3630" s="60" customFormat="1" hidden="1" x14ac:dyDescent="0.25"/>
    <row r="3631" s="60" customFormat="1" hidden="1" x14ac:dyDescent="0.25"/>
    <row r="3632" s="60" customFormat="1" hidden="1" x14ac:dyDescent="0.25"/>
    <row r="3633" s="60" customFormat="1" hidden="1" x14ac:dyDescent="0.25"/>
    <row r="3634" s="60" customFormat="1" hidden="1" x14ac:dyDescent="0.25"/>
    <row r="3635" s="60" customFormat="1" hidden="1" x14ac:dyDescent="0.25"/>
    <row r="3636" s="60" customFormat="1" hidden="1" x14ac:dyDescent="0.25"/>
    <row r="3637" s="60" customFormat="1" hidden="1" x14ac:dyDescent="0.25"/>
    <row r="3638" s="60" customFormat="1" hidden="1" x14ac:dyDescent="0.25"/>
    <row r="3639" s="60" customFormat="1" hidden="1" x14ac:dyDescent="0.25"/>
    <row r="3640" s="60" customFormat="1" hidden="1" x14ac:dyDescent="0.25"/>
    <row r="3641" s="60" customFormat="1" hidden="1" x14ac:dyDescent="0.25"/>
    <row r="3642" s="60" customFormat="1" hidden="1" x14ac:dyDescent="0.25"/>
    <row r="3643" s="60" customFormat="1" hidden="1" x14ac:dyDescent="0.25"/>
    <row r="3644" s="60" customFormat="1" hidden="1" x14ac:dyDescent="0.25"/>
    <row r="3645" s="60" customFormat="1" hidden="1" x14ac:dyDescent="0.25"/>
    <row r="3646" s="60" customFormat="1" hidden="1" x14ac:dyDescent="0.25"/>
    <row r="3647" s="60" customFormat="1" hidden="1" x14ac:dyDescent="0.25"/>
    <row r="3648" s="60" customFormat="1" hidden="1" x14ac:dyDescent="0.25"/>
    <row r="3649" s="60" customFormat="1" hidden="1" x14ac:dyDescent="0.25"/>
    <row r="3650" s="60" customFormat="1" hidden="1" x14ac:dyDescent="0.25"/>
    <row r="3651" s="60" customFormat="1" hidden="1" x14ac:dyDescent="0.25"/>
    <row r="3652" s="60" customFormat="1" hidden="1" x14ac:dyDescent="0.25"/>
    <row r="3653" s="60" customFormat="1" hidden="1" x14ac:dyDescent="0.25"/>
    <row r="3654" s="60" customFormat="1" hidden="1" x14ac:dyDescent="0.25"/>
    <row r="3655" s="60" customFormat="1" hidden="1" x14ac:dyDescent="0.25"/>
    <row r="3656" s="60" customFormat="1" hidden="1" x14ac:dyDescent="0.25"/>
    <row r="3657" s="60" customFormat="1" hidden="1" x14ac:dyDescent="0.25"/>
    <row r="3658" s="60" customFormat="1" hidden="1" x14ac:dyDescent="0.25"/>
    <row r="3659" s="60" customFormat="1" hidden="1" x14ac:dyDescent="0.25"/>
    <row r="3660" s="60" customFormat="1" hidden="1" x14ac:dyDescent="0.25"/>
    <row r="3661" s="60" customFormat="1" hidden="1" x14ac:dyDescent="0.25"/>
    <row r="3662" s="60" customFormat="1" hidden="1" x14ac:dyDescent="0.25"/>
    <row r="3663" s="60" customFormat="1" hidden="1" x14ac:dyDescent="0.25"/>
    <row r="3664" s="60" customFormat="1" hidden="1" x14ac:dyDescent="0.25"/>
    <row r="3665" s="60" customFormat="1" hidden="1" x14ac:dyDescent="0.25"/>
    <row r="3666" s="60" customFormat="1" hidden="1" x14ac:dyDescent="0.25"/>
    <row r="3667" s="60" customFormat="1" hidden="1" x14ac:dyDescent="0.25"/>
    <row r="3668" s="60" customFormat="1" hidden="1" x14ac:dyDescent="0.25"/>
    <row r="3669" s="60" customFormat="1" hidden="1" x14ac:dyDescent="0.25"/>
    <row r="3670" s="60" customFormat="1" hidden="1" x14ac:dyDescent="0.25"/>
    <row r="3671" s="60" customFormat="1" hidden="1" x14ac:dyDescent="0.25"/>
    <row r="3672" s="60" customFormat="1" hidden="1" x14ac:dyDescent="0.25"/>
    <row r="3673" s="60" customFormat="1" hidden="1" x14ac:dyDescent="0.25"/>
    <row r="3674" s="60" customFormat="1" hidden="1" x14ac:dyDescent="0.25"/>
    <row r="3675" s="60" customFormat="1" hidden="1" x14ac:dyDescent="0.25"/>
    <row r="3676" s="60" customFormat="1" hidden="1" x14ac:dyDescent="0.25"/>
    <row r="3677" s="60" customFormat="1" hidden="1" x14ac:dyDescent="0.25"/>
    <row r="3678" s="60" customFormat="1" hidden="1" x14ac:dyDescent="0.25"/>
    <row r="3679" s="60" customFormat="1" hidden="1" x14ac:dyDescent="0.25"/>
    <row r="3680" s="60" customFormat="1" hidden="1" x14ac:dyDescent="0.25"/>
    <row r="3681" s="60" customFormat="1" hidden="1" x14ac:dyDescent="0.25"/>
    <row r="3682" s="60" customFormat="1" hidden="1" x14ac:dyDescent="0.25"/>
    <row r="3683" s="60" customFormat="1" hidden="1" x14ac:dyDescent="0.25"/>
    <row r="3684" s="60" customFormat="1" hidden="1" x14ac:dyDescent="0.25"/>
    <row r="3685" s="60" customFormat="1" hidden="1" x14ac:dyDescent="0.25"/>
    <row r="3686" s="60" customFormat="1" hidden="1" x14ac:dyDescent="0.25"/>
    <row r="3687" s="60" customFormat="1" hidden="1" x14ac:dyDescent="0.25"/>
    <row r="3688" s="60" customFormat="1" hidden="1" x14ac:dyDescent="0.25"/>
    <row r="3689" s="60" customFormat="1" hidden="1" x14ac:dyDescent="0.25"/>
    <row r="3690" s="60" customFormat="1" hidden="1" x14ac:dyDescent="0.25"/>
    <row r="3691" s="60" customFormat="1" hidden="1" x14ac:dyDescent="0.25"/>
    <row r="3692" s="60" customFormat="1" hidden="1" x14ac:dyDescent="0.25"/>
    <row r="3693" s="60" customFormat="1" hidden="1" x14ac:dyDescent="0.25"/>
    <row r="3694" s="60" customFormat="1" hidden="1" x14ac:dyDescent="0.25"/>
    <row r="3695" s="60" customFormat="1" hidden="1" x14ac:dyDescent="0.25"/>
    <row r="3696" s="60" customFormat="1" hidden="1" x14ac:dyDescent="0.25"/>
    <row r="3697" s="60" customFormat="1" hidden="1" x14ac:dyDescent="0.25"/>
    <row r="3698" s="60" customFormat="1" hidden="1" x14ac:dyDescent="0.25"/>
    <row r="3699" s="60" customFormat="1" hidden="1" x14ac:dyDescent="0.25"/>
    <row r="3700" s="60" customFormat="1" hidden="1" x14ac:dyDescent="0.25"/>
    <row r="3701" s="60" customFormat="1" hidden="1" x14ac:dyDescent="0.25"/>
    <row r="3702" s="60" customFormat="1" hidden="1" x14ac:dyDescent="0.25"/>
    <row r="3703" s="60" customFormat="1" hidden="1" x14ac:dyDescent="0.25"/>
    <row r="3704" s="60" customFormat="1" hidden="1" x14ac:dyDescent="0.25"/>
    <row r="3705" s="60" customFormat="1" hidden="1" x14ac:dyDescent="0.25"/>
    <row r="3706" s="60" customFormat="1" hidden="1" x14ac:dyDescent="0.25"/>
    <row r="3707" s="60" customFormat="1" hidden="1" x14ac:dyDescent="0.25"/>
    <row r="3708" s="60" customFormat="1" hidden="1" x14ac:dyDescent="0.25"/>
    <row r="3709" s="60" customFormat="1" hidden="1" x14ac:dyDescent="0.25"/>
    <row r="3710" s="60" customFormat="1" hidden="1" x14ac:dyDescent="0.25"/>
    <row r="3711" s="60" customFormat="1" hidden="1" x14ac:dyDescent="0.25"/>
    <row r="3712" s="60" customFormat="1" hidden="1" x14ac:dyDescent="0.25"/>
    <row r="3713" s="60" customFormat="1" hidden="1" x14ac:dyDescent="0.25"/>
    <row r="3714" s="60" customFormat="1" hidden="1" x14ac:dyDescent="0.25"/>
    <row r="3715" s="60" customFormat="1" hidden="1" x14ac:dyDescent="0.25"/>
    <row r="3716" s="60" customFormat="1" hidden="1" x14ac:dyDescent="0.25"/>
    <row r="3717" s="60" customFormat="1" hidden="1" x14ac:dyDescent="0.25"/>
    <row r="3718" s="60" customFormat="1" hidden="1" x14ac:dyDescent="0.25"/>
    <row r="3719" s="60" customFormat="1" hidden="1" x14ac:dyDescent="0.25"/>
    <row r="3720" s="60" customFormat="1" hidden="1" x14ac:dyDescent="0.25"/>
    <row r="3721" s="60" customFormat="1" hidden="1" x14ac:dyDescent="0.25"/>
    <row r="3722" s="60" customFormat="1" hidden="1" x14ac:dyDescent="0.25"/>
    <row r="3723" s="60" customFormat="1" hidden="1" x14ac:dyDescent="0.25"/>
    <row r="3724" s="60" customFormat="1" hidden="1" x14ac:dyDescent="0.25"/>
    <row r="3725" s="60" customFormat="1" hidden="1" x14ac:dyDescent="0.25"/>
    <row r="3726" s="60" customFormat="1" hidden="1" x14ac:dyDescent="0.25"/>
    <row r="3727" s="60" customFormat="1" hidden="1" x14ac:dyDescent="0.25"/>
    <row r="3728" s="60" customFormat="1" hidden="1" x14ac:dyDescent="0.25"/>
    <row r="3729" s="60" customFormat="1" hidden="1" x14ac:dyDescent="0.25"/>
    <row r="3730" s="60" customFormat="1" hidden="1" x14ac:dyDescent="0.25"/>
    <row r="3731" s="60" customFormat="1" hidden="1" x14ac:dyDescent="0.25"/>
    <row r="3732" s="60" customFormat="1" hidden="1" x14ac:dyDescent="0.25"/>
    <row r="3733" s="60" customFormat="1" hidden="1" x14ac:dyDescent="0.25"/>
    <row r="3734" s="60" customFormat="1" hidden="1" x14ac:dyDescent="0.25"/>
    <row r="3735" s="60" customFormat="1" hidden="1" x14ac:dyDescent="0.25"/>
    <row r="3736" s="60" customFormat="1" hidden="1" x14ac:dyDescent="0.25"/>
    <row r="3737" s="60" customFormat="1" hidden="1" x14ac:dyDescent="0.25"/>
    <row r="3738" s="60" customFormat="1" hidden="1" x14ac:dyDescent="0.25"/>
    <row r="3739" s="60" customFormat="1" hidden="1" x14ac:dyDescent="0.25"/>
    <row r="3740" s="60" customFormat="1" hidden="1" x14ac:dyDescent="0.25"/>
    <row r="3741" s="60" customFormat="1" hidden="1" x14ac:dyDescent="0.25"/>
    <row r="3742" s="60" customFormat="1" hidden="1" x14ac:dyDescent="0.25"/>
    <row r="3743" s="60" customFormat="1" hidden="1" x14ac:dyDescent="0.25"/>
    <row r="3744" s="60" customFormat="1" hidden="1" x14ac:dyDescent="0.25"/>
    <row r="3745" s="60" customFormat="1" hidden="1" x14ac:dyDescent="0.25"/>
    <row r="3746" s="60" customFormat="1" hidden="1" x14ac:dyDescent="0.25"/>
    <row r="3747" s="60" customFormat="1" hidden="1" x14ac:dyDescent="0.25"/>
    <row r="3748" s="60" customFormat="1" hidden="1" x14ac:dyDescent="0.25"/>
    <row r="3749" s="60" customFormat="1" hidden="1" x14ac:dyDescent="0.25"/>
    <row r="3750" s="60" customFormat="1" hidden="1" x14ac:dyDescent="0.25"/>
    <row r="3751" s="60" customFormat="1" hidden="1" x14ac:dyDescent="0.25"/>
    <row r="3752" s="60" customFormat="1" hidden="1" x14ac:dyDescent="0.25"/>
    <row r="3753" s="60" customFormat="1" hidden="1" x14ac:dyDescent="0.25"/>
    <row r="3754" s="60" customFormat="1" hidden="1" x14ac:dyDescent="0.25"/>
    <row r="3755" s="60" customFormat="1" hidden="1" x14ac:dyDescent="0.25"/>
    <row r="3756" s="60" customFormat="1" hidden="1" x14ac:dyDescent="0.25"/>
    <row r="3757" s="60" customFormat="1" hidden="1" x14ac:dyDescent="0.25"/>
    <row r="3758" s="60" customFormat="1" hidden="1" x14ac:dyDescent="0.25"/>
    <row r="3759" s="60" customFormat="1" hidden="1" x14ac:dyDescent="0.25"/>
    <row r="3760" s="60" customFormat="1" hidden="1" x14ac:dyDescent="0.25"/>
    <row r="3761" s="60" customFormat="1" hidden="1" x14ac:dyDescent="0.25"/>
    <row r="3762" s="60" customFormat="1" hidden="1" x14ac:dyDescent="0.25"/>
    <row r="3763" s="60" customFormat="1" hidden="1" x14ac:dyDescent="0.25"/>
    <row r="3764" s="60" customFormat="1" hidden="1" x14ac:dyDescent="0.25"/>
    <row r="3765" s="60" customFormat="1" hidden="1" x14ac:dyDescent="0.25"/>
    <row r="3766" s="60" customFormat="1" hidden="1" x14ac:dyDescent="0.25"/>
    <row r="3767" s="60" customFormat="1" hidden="1" x14ac:dyDescent="0.25"/>
    <row r="3768" s="60" customFormat="1" hidden="1" x14ac:dyDescent="0.25"/>
    <row r="3769" s="60" customFormat="1" hidden="1" x14ac:dyDescent="0.25"/>
    <row r="3770" s="60" customFormat="1" hidden="1" x14ac:dyDescent="0.25"/>
    <row r="3771" s="60" customFormat="1" hidden="1" x14ac:dyDescent="0.25"/>
    <row r="3772" s="60" customFormat="1" hidden="1" x14ac:dyDescent="0.25"/>
    <row r="3773" s="60" customFormat="1" hidden="1" x14ac:dyDescent="0.25"/>
    <row r="3774" s="60" customFormat="1" hidden="1" x14ac:dyDescent="0.25"/>
    <row r="3775" s="60" customFormat="1" hidden="1" x14ac:dyDescent="0.25"/>
    <row r="3776" s="60" customFormat="1" hidden="1" x14ac:dyDescent="0.25"/>
    <row r="3777" s="60" customFormat="1" hidden="1" x14ac:dyDescent="0.25"/>
    <row r="3778" s="60" customFormat="1" hidden="1" x14ac:dyDescent="0.25"/>
    <row r="3779" s="60" customFormat="1" hidden="1" x14ac:dyDescent="0.25"/>
    <row r="3780" s="60" customFormat="1" hidden="1" x14ac:dyDescent="0.25"/>
    <row r="3781" s="60" customFormat="1" hidden="1" x14ac:dyDescent="0.25"/>
    <row r="3782" s="60" customFormat="1" hidden="1" x14ac:dyDescent="0.25"/>
    <row r="3783" s="60" customFormat="1" hidden="1" x14ac:dyDescent="0.25"/>
    <row r="3784" s="60" customFormat="1" hidden="1" x14ac:dyDescent="0.25"/>
    <row r="3785" s="60" customFormat="1" hidden="1" x14ac:dyDescent="0.25"/>
    <row r="3786" s="60" customFormat="1" hidden="1" x14ac:dyDescent="0.25"/>
    <row r="3787" s="60" customFormat="1" hidden="1" x14ac:dyDescent="0.25"/>
    <row r="3788" s="60" customFormat="1" hidden="1" x14ac:dyDescent="0.25"/>
    <row r="3789" s="60" customFormat="1" hidden="1" x14ac:dyDescent="0.25"/>
    <row r="3790" s="60" customFormat="1" hidden="1" x14ac:dyDescent="0.25"/>
    <row r="3791" s="60" customFormat="1" hidden="1" x14ac:dyDescent="0.25"/>
    <row r="3792" s="60" customFormat="1" hidden="1" x14ac:dyDescent="0.25"/>
    <row r="3793" s="60" customFormat="1" hidden="1" x14ac:dyDescent="0.25"/>
    <row r="3794" s="60" customFormat="1" hidden="1" x14ac:dyDescent="0.25"/>
    <row r="3795" s="60" customFormat="1" hidden="1" x14ac:dyDescent="0.25"/>
    <row r="3796" s="60" customFormat="1" hidden="1" x14ac:dyDescent="0.25"/>
    <row r="3797" s="60" customFormat="1" hidden="1" x14ac:dyDescent="0.25"/>
    <row r="3798" s="60" customFormat="1" hidden="1" x14ac:dyDescent="0.25"/>
    <row r="3799" s="60" customFormat="1" hidden="1" x14ac:dyDescent="0.25"/>
    <row r="3800" s="60" customFormat="1" hidden="1" x14ac:dyDescent="0.25"/>
    <row r="3801" s="60" customFormat="1" hidden="1" x14ac:dyDescent="0.25"/>
    <row r="3802" s="60" customFormat="1" hidden="1" x14ac:dyDescent="0.25"/>
    <row r="3803" s="60" customFormat="1" hidden="1" x14ac:dyDescent="0.25"/>
    <row r="3804" s="60" customFormat="1" hidden="1" x14ac:dyDescent="0.25"/>
    <row r="3805" s="60" customFormat="1" hidden="1" x14ac:dyDescent="0.25"/>
    <row r="3806" s="60" customFormat="1" hidden="1" x14ac:dyDescent="0.25"/>
    <row r="3807" s="60" customFormat="1" hidden="1" x14ac:dyDescent="0.25"/>
    <row r="3808" s="60" customFormat="1" hidden="1" x14ac:dyDescent="0.25"/>
    <row r="3809" s="60" customFormat="1" hidden="1" x14ac:dyDescent="0.25"/>
    <row r="3810" s="60" customFormat="1" hidden="1" x14ac:dyDescent="0.25"/>
    <row r="3811" s="60" customFormat="1" hidden="1" x14ac:dyDescent="0.25"/>
    <row r="3812" s="60" customFormat="1" hidden="1" x14ac:dyDescent="0.25"/>
    <row r="3813" s="60" customFormat="1" hidden="1" x14ac:dyDescent="0.25"/>
    <row r="3814" s="60" customFormat="1" hidden="1" x14ac:dyDescent="0.25"/>
    <row r="3815" s="60" customFormat="1" hidden="1" x14ac:dyDescent="0.25"/>
    <row r="3816" s="60" customFormat="1" hidden="1" x14ac:dyDescent="0.25"/>
    <row r="3817" s="60" customFormat="1" hidden="1" x14ac:dyDescent="0.25"/>
    <row r="3818" s="60" customFormat="1" hidden="1" x14ac:dyDescent="0.25"/>
    <row r="3819" s="60" customFormat="1" hidden="1" x14ac:dyDescent="0.25"/>
    <row r="3820" s="60" customFormat="1" hidden="1" x14ac:dyDescent="0.25"/>
    <row r="3821" s="60" customFormat="1" hidden="1" x14ac:dyDescent="0.25"/>
    <row r="3822" s="60" customFormat="1" hidden="1" x14ac:dyDescent="0.25"/>
    <row r="3823" s="60" customFormat="1" hidden="1" x14ac:dyDescent="0.25"/>
    <row r="3824" s="60" customFormat="1" hidden="1" x14ac:dyDescent="0.25"/>
    <row r="3825" s="60" customFormat="1" hidden="1" x14ac:dyDescent="0.25"/>
    <row r="3826" s="60" customFormat="1" hidden="1" x14ac:dyDescent="0.25"/>
    <row r="3827" s="60" customFormat="1" hidden="1" x14ac:dyDescent="0.25"/>
    <row r="3828" s="60" customFormat="1" hidden="1" x14ac:dyDescent="0.25"/>
    <row r="3829" s="60" customFormat="1" hidden="1" x14ac:dyDescent="0.25"/>
    <row r="3830" s="60" customFormat="1" hidden="1" x14ac:dyDescent="0.25"/>
    <row r="3831" s="60" customFormat="1" hidden="1" x14ac:dyDescent="0.25"/>
    <row r="3832" s="60" customFormat="1" hidden="1" x14ac:dyDescent="0.25"/>
    <row r="3833" s="60" customFormat="1" hidden="1" x14ac:dyDescent="0.25"/>
    <row r="3834" s="60" customFormat="1" hidden="1" x14ac:dyDescent="0.25"/>
    <row r="3835" s="60" customFormat="1" hidden="1" x14ac:dyDescent="0.25"/>
    <row r="3836" s="60" customFormat="1" hidden="1" x14ac:dyDescent="0.25"/>
    <row r="3837" s="60" customFormat="1" hidden="1" x14ac:dyDescent="0.25"/>
    <row r="3838" s="60" customFormat="1" hidden="1" x14ac:dyDescent="0.25"/>
    <row r="3839" s="60" customFormat="1" hidden="1" x14ac:dyDescent="0.25"/>
    <row r="3840" s="60" customFormat="1" hidden="1" x14ac:dyDescent="0.25"/>
    <row r="3841" s="60" customFormat="1" hidden="1" x14ac:dyDescent="0.25"/>
    <row r="3842" s="60" customFormat="1" hidden="1" x14ac:dyDescent="0.25"/>
    <row r="3843" s="60" customFormat="1" hidden="1" x14ac:dyDescent="0.25"/>
    <row r="3844" s="60" customFormat="1" hidden="1" x14ac:dyDescent="0.25"/>
    <row r="3845" s="60" customFormat="1" hidden="1" x14ac:dyDescent="0.25"/>
    <row r="3846" s="60" customFormat="1" hidden="1" x14ac:dyDescent="0.25"/>
    <row r="3847" s="60" customFormat="1" hidden="1" x14ac:dyDescent="0.25"/>
    <row r="3848" s="60" customFormat="1" hidden="1" x14ac:dyDescent="0.25"/>
    <row r="3849" s="60" customFormat="1" hidden="1" x14ac:dyDescent="0.25"/>
    <row r="3850" s="60" customFormat="1" hidden="1" x14ac:dyDescent="0.25"/>
    <row r="3851" s="60" customFormat="1" hidden="1" x14ac:dyDescent="0.25"/>
    <row r="3852" s="60" customFormat="1" hidden="1" x14ac:dyDescent="0.25"/>
    <row r="3853" s="60" customFormat="1" hidden="1" x14ac:dyDescent="0.25"/>
    <row r="3854" s="60" customFormat="1" hidden="1" x14ac:dyDescent="0.25"/>
    <row r="3855" s="60" customFormat="1" hidden="1" x14ac:dyDescent="0.25"/>
    <row r="3856" s="60" customFormat="1" hidden="1" x14ac:dyDescent="0.25"/>
    <row r="3857" s="60" customFormat="1" hidden="1" x14ac:dyDescent="0.25"/>
    <row r="3858" s="60" customFormat="1" hidden="1" x14ac:dyDescent="0.25"/>
    <row r="3859" s="60" customFormat="1" hidden="1" x14ac:dyDescent="0.25"/>
    <row r="3860" s="60" customFormat="1" hidden="1" x14ac:dyDescent="0.25"/>
    <row r="3861" s="60" customFormat="1" hidden="1" x14ac:dyDescent="0.25"/>
    <row r="3862" s="60" customFormat="1" hidden="1" x14ac:dyDescent="0.25"/>
    <row r="3863" s="60" customFormat="1" hidden="1" x14ac:dyDescent="0.25"/>
    <row r="3864" s="60" customFormat="1" hidden="1" x14ac:dyDescent="0.25"/>
    <row r="3865" s="60" customFormat="1" hidden="1" x14ac:dyDescent="0.25"/>
    <row r="3866" s="60" customFormat="1" hidden="1" x14ac:dyDescent="0.25"/>
    <row r="3867" s="60" customFormat="1" hidden="1" x14ac:dyDescent="0.25"/>
    <row r="3868" s="60" customFormat="1" hidden="1" x14ac:dyDescent="0.25"/>
    <row r="3869" s="60" customFormat="1" hidden="1" x14ac:dyDescent="0.25"/>
    <row r="3870" s="60" customFormat="1" hidden="1" x14ac:dyDescent="0.25"/>
    <row r="3871" s="60" customFormat="1" hidden="1" x14ac:dyDescent="0.25"/>
    <row r="3872" s="60" customFormat="1" hidden="1" x14ac:dyDescent="0.25"/>
    <row r="3873" s="60" customFormat="1" hidden="1" x14ac:dyDescent="0.25"/>
    <row r="3874" s="60" customFormat="1" hidden="1" x14ac:dyDescent="0.25"/>
    <row r="3875" s="60" customFormat="1" hidden="1" x14ac:dyDescent="0.25"/>
    <row r="3876" s="60" customFormat="1" hidden="1" x14ac:dyDescent="0.25"/>
    <row r="3877" s="60" customFormat="1" hidden="1" x14ac:dyDescent="0.25"/>
    <row r="3878" s="60" customFormat="1" hidden="1" x14ac:dyDescent="0.25"/>
    <row r="3879" s="60" customFormat="1" hidden="1" x14ac:dyDescent="0.25"/>
    <row r="3880" s="60" customFormat="1" hidden="1" x14ac:dyDescent="0.25"/>
    <row r="3881" s="60" customFormat="1" hidden="1" x14ac:dyDescent="0.25"/>
    <row r="3882" s="60" customFormat="1" hidden="1" x14ac:dyDescent="0.25"/>
    <row r="3883" s="60" customFormat="1" hidden="1" x14ac:dyDescent="0.25"/>
    <row r="3884" s="60" customFormat="1" hidden="1" x14ac:dyDescent="0.25"/>
    <row r="3885" s="60" customFormat="1" hidden="1" x14ac:dyDescent="0.25"/>
    <row r="3886" s="60" customFormat="1" hidden="1" x14ac:dyDescent="0.25"/>
    <row r="3887" s="60" customFormat="1" hidden="1" x14ac:dyDescent="0.25"/>
    <row r="3888" s="60" customFormat="1" hidden="1" x14ac:dyDescent="0.25"/>
    <row r="3889" s="60" customFormat="1" hidden="1" x14ac:dyDescent="0.25"/>
    <row r="3890" s="60" customFormat="1" hidden="1" x14ac:dyDescent="0.25"/>
    <row r="3891" s="60" customFormat="1" hidden="1" x14ac:dyDescent="0.25"/>
    <row r="3892" s="60" customFormat="1" hidden="1" x14ac:dyDescent="0.25"/>
    <row r="3893" s="60" customFormat="1" hidden="1" x14ac:dyDescent="0.25"/>
    <row r="3894" s="60" customFormat="1" hidden="1" x14ac:dyDescent="0.25"/>
    <row r="3895" s="60" customFormat="1" hidden="1" x14ac:dyDescent="0.25"/>
    <row r="3896" s="60" customFormat="1" hidden="1" x14ac:dyDescent="0.25"/>
    <row r="3897" s="60" customFormat="1" hidden="1" x14ac:dyDescent="0.25"/>
    <row r="3898" s="60" customFormat="1" hidden="1" x14ac:dyDescent="0.25"/>
    <row r="3899" s="60" customFormat="1" hidden="1" x14ac:dyDescent="0.25"/>
    <row r="3900" s="60" customFormat="1" hidden="1" x14ac:dyDescent="0.25"/>
    <row r="3901" s="60" customFormat="1" hidden="1" x14ac:dyDescent="0.25"/>
    <row r="3902" s="60" customFormat="1" hidden="1" x14ac:dyDescent="0.25"/>
    <row r="3903" s="60" customFormat="1" hidden="1" x14ac:dyDescent="0.25"/>
    <row r="3904" s="60" customFormat="1" hidden="1" x14ac:dyDescent="0.25"/>
    <row r="3905" s="60" customFormat="1" hidden="1" x14ac:dyDescent="0.25"/>
    <row r="3906" s="60" customFormat="1" hidden="1" x14ac:dyDescent="0.25"/>
    <row r="3907" s="60" customFormat="1" hidden="1" x14ac:dyDescent="0.25"/>
    <row r="3908" s="60" customFormat="1" hidden="1" x14ac:dyDescent="0.25"/>
    <row r="3909" s="60" customFormat="1" hidden="1" x14ac:dyDescent="0.25"/>
    <row r="3910" s="60" customFormat="1" hidden="1" x14ac:dyDescent="0.25"/>
    <row r="3911" s="60" customFormat="1" hidden="1" x14ac:dyDescent="0.25"/>
    <row r="3912" s="60" customFormat="1" hidden="1" x14ac:dyDescent="0.25"/>
    <row r="3913" s="60" customFormat="1" hidden="1" x14ac:dyDescent="0.25"/>
    <row r="3914" s="60" customFormat="1" hidden="1" x14ac:dyDescent="0.25"/>
    <row r="3915" s="60" customFormat="1" hidden="1" x14ac:dyDescent="0.25"/>
    <row r="3916" s="60" customFormat="1" hidden="1" x14ac:dyDescent="0.25"/>
    <row r="3917" s="60" customFormat="1" hidden="1" x14ac:dyDescent="0.25"/>
    <row r="3918" s="60" customFormat="1" hidden="1" x14ac:dyDescent="0.25"/>
    <row r="3919" s="60" customFormat="1" hidden="1" x14ac:dyDescent="0.25"/>
    <row r="3920" s="60" customFormat="1" hidden="1" x14ac:dyDescent="0.25"/>
    <row r="3921" s="60" customFormat="1" hidden="1" x14ac:dyDescent="0.25"/>
    <row r="3922" s="60" customFormat="1" hidden="1" x14ac:dyDescent="0.25"/>
    <row r="3923" s="60" customFormat="1" hidden="1" x14ac:dyDescent="0.25"/>
    <row r="3924" s="60" customFormat="1" hidden="1" x14ac:dyDescent="0.25"/>
    <row r="3925" s="60" customFormat="1" hidden="1" x14ac:dyDescent="0.25"/>
    <row r="3926" s="60" customFormat="1" hidden="1" x14ac:dyDescent="0.25"/>
    <row r="3927" s="60" customFormat="1" hidden="1" x14ac:dyDescent="0.25"/>
    <row r="3928" s="60" customFormat="1" hidden="1" x14ac:dyDescent="0.25"/>
    <row r="3929" s="60" customFormat="1" hidden="1" x14ac:dyDescent="0.25"/>
    <row r="3930" s="60" customFormat="1" hidden="1" x14ac:dyDescent="0.25"/>
    <row r="3931" s="60" customFormat="1" hidden="1" x14ac:dyDescent="0.25"/>
    <row r="3932" s="60" customFormat="1" hidden="1" x14ac:dyDescent="0.25"/>
    <row r="3933" s="60" customFormat="1" hidden="1" x14ac:dyDescent="0.25"/>
    <row r="3934" s="60" customFormat="1" hidden="1" x14ac:dyDescent="0.25"/>
    <row r="3935" s="60" customFormat="1" hidden="1" x14ac:dyDescent="0.25"/>
    <row r="3936" s="60" customFormat="1" hidden="1" x14ac:dyDescent="0.25"/>
    <row r="3937" s="60" customFormat="1" hidden="1" x14ac:dyDescent="0.25"/>
    <row r="3938" s="60" customFormat="1" hidden="1" x14ac:dyDescent="0.25"/>
    <row r="3939" s="60" customFormat="1" hidden="1" x14ac:dyDescent="0.25"/>
    <row r="3940" s="60" customFormat="1" hidden="1" x14ac:dyDescent="0.25"/>
    <row r="3941" s="60" customFormat="1" hidden="1" x14ac:dyDescent="0.25"/>
    <row r="3942" s="60" customFormat="1" hidden="1" x14ac:dyDescent="0.25"/>
    <row r="3943" s="60" customFormat="1" hidden="1" x14ac:dyDescent="0.25"/>
    <row r="3944" s="60" customFormat="1" hidden="1" x14ac:dyDescent="0.25"/>
    <row r="3945" s="60" customFormat="1" hidden="1" x14ac:dyDescent="0.25"/>
    <row r="3946" s="60" customFormat="1" hidden="1" x14ac:dyDescent="0.25"/>
    <row r="3947" s="60" customFormat="1" hidden="1" x14ac:dyDescent="0.25"/>
    <row r="3948" s="60" customFormat="1" hidden="1" x14ac:dyDescent="0.25"/>
    <row r="3949" s="60" customFormat="1" hidden="1" x14ac:dyDescent="0.25"/>
    <row r="3950" s="60" customFormat="1" hidden="1" x14ac:dyDescent="0.25"/>
    <row r="3951" s="60" customFormat="1" hidden="1" x14ac:dyDescent="0.25"/>
    <row r="3952" s="60" customFormat="1" hidden="1" x14ac:dyDescent="0.25"/>
    <row r="3953" s="60" customFormat="1" hidden="1" x14ac:dyDescent="0.25"/>
    <row r="3954" s="60" customFormat="1" hidden="1" x14ac:dyDescent="0.25"/>
    <row r="3955" s="60" customFormat="1" hidden="1" x14ac:dyDescent="0.25"/>
    <row r="3956" s="60" customFormat="1" hidden="1" x14ac:dyDescent="0.25"/>
    <row r="3957" s="60" customFormat="1" hidden="1" x14ac:dyDescent="0.25"/>
    <row r="3958" s="60" customFormat="1" hidden="1" x14ac:dyDescent="0.25"/>
    <row r="3959" s="60" customFormat="1" hidden="1" x14ac:dyDescent="0.25"/>
    <row r="3960" s="60" customFormat="1" hidden="1" x14ac:dyDescent="0.25"/>
    <row r="3961" s="60" customFormat="1" hidden="1" x14ac:dyDescent="0.25"/>
    <row r="3962" s="60" customFormat="1" hidden="1" x14ac:dyDescent="0.25"/>
    <row r="3963" s="60" customFormat="1" hidden="1" x14ac:dyDescent="0.25"/>
    <row r="3964" s="60" customFormat="1" hidden="1" x14ac:dyDescent="0.25"/>
    <row r="3965" s="60" customFormat="1" hidden="1" x14ac:dyDescent="0.25"/>
    <row r="3966" s="60" customFormat="1" hidden="1" x14ac:dyDescent="0.25"/>
    <row r="3967" s="60" customFormat="1" hidden="1" x14ac:dyDescent="0.25"/>
    <row r="3968" s="60" customFormat="1" hidden="1" x14ac:dyDescent="0.25"/>
    <row r="3969" s="60" customFormat="1" hidden="1" x14ac:dyDescent="0.25"/>
    <row r="3970" s="60" customFormat="1" hidden="1" x14ac:dyDescent="0.25"/>
    <row r="3971" s="60" customFormat="1" hidden="1" x14ac:dyDescent="0.25"/>
    <row r="3972" s="60" customFormat="1" hidden="1" x14ac:dyDescent="0.25"/>
    <row r="3973" s="60" customFormat="1" hidden="1" x14ac:dyDescent="0.25"/>
    <row r="3974" s="60" customFormat="1" hidden="1" x14ac:dyDescent="0.25"/>
    <row r="3975" s="60" customFormat="1" hidden="1" x14ac:dyDescent="0.25"/>
    <row r="3976" s="60" customFormat="1" hidden="1" x14ac:dyDescent="0.25"/>
    <row r="3977" s="60" customFormat="1" hidden="1" x14ac:dyDescent="0.25"/>
    <row r="3978" s="60" customFormat="1" hidden="1" x14ac:dyDescent="0.25"/>
    <row r="3979" s="60" customFormat="1" hidden="1" x14ac:dyDescent="0.25"/>
    <row r="3980" s="60" customFormat="1" hidden="1" x14ac:dyDescent="0.25"/>
    <row r="3981" s="60" customFormat="1" hidden="1" x14ac:dyDescent="0.25"/>
    <row r="3982" s="60" customFormat="1" hidden="1" x14ac:dyDescent="0.25"/>
    <row r="3983" s="60" customFormat="1" hidden="1" x14ac:dyDescent="0.25"/>
    <row r="3984" s="60" customFormat="1" hidden="1" x14ac:dyDescent="0.25"/>
    <row r="3985" s="60" customFormat="1" hidden="1" x14ac:dyDescent="0.25"/>
    <row r="3986" s="60" customFormat="1" hidden="1" x14ac:dyDescent="0.25"/>
    <row r="3987" s="60" customFormat="1" hidden="1" x14ac:dyDescent="0.25"/>
    <row r="3988" s="60" customFormat="1" hidden="1" x14ac:dyDescent="0.25"/>
    <row r="3989" s="60" customFormat="1" hidden="1" x14ac:dyDescent="0.25"/>
    <row r="3990" s="60" customFormat="1" hidden="1" x14ac:dyDescent="0.25"/>
    <row r="3991" s="60" customFormat="1" hidden="1" x14ac:dyDescent="0.25"/>
    <row r="3992" s="60" customFormat="1" hidden="1" x14ac:dyDescent="0.25"/>
    <row r="3993" s="60" customFormat="1" hidden="1" x14ac:dyDescent="0.25"/>
    <row r="3994" s="60" customFormat="1" hidden="1" x14ac:dyDescent="0.25"/>
    <row r="3995" s="60" customFormat="1" hidden="1" x14ac:dyDescent="0.25"/>
    <row r="3996" s="60" customFormat="1" hidden="1" x14ac:dyDescent="0.25"/>
    <row r="3997" s="60" customFormat="1" hidden="1" x14ac:dyDescent="0.25"/>
    <row r="3998" s="60" customFormat="1" hidden="1" x14ac:dyDescent="0.25"/>
    <row r="3999" s="60" customFormat="1" hidden="1" x14ac:dyDescent="0.25"/>
    <row r="4000" s="60" customFormat="1" hidden="1" x14ac:dyDescent="0.25"/>
    <row r="4001" s="60" customFormat="1" hidden="1" x14ac:dyDescent="0.25"/>
    <row r="4002" s="60" customFormat="1" hidden="1" x14ac:dyDescent="0.25"/>
    <row r="4003" s="60" customFormat="1" hidden="1" x14ac:dyDescent="0.25"/>
    <row r="4004" s="60" customFormat="1" hidden="1" x14ac:dyDescent="0.25"/>
    <row r="4005" s="60" customFormat="1" hidden="1" x14ac:dyDescent="0.25"/>
    <row r="4006" s="60" customFormat="1" hidden="1" x14ac:dyDescent="0.25"/>
    <row r="4007" s="60" customFormat="1" hidden="1" x14ac:dyDescent="0.25"/>
    <row r="4008" s="60" customFormat="1" hidden="1" x14ac:dyDescent="0.25"/>
    <row r="4009" s="60" customFormat="1" hidden="1" x14ac:dyDescent="0.25"/>
    <row r="4010" s="60" customFormat="1" hidden="1" x14ac:dyDescent="0.25"/>
    <row r="4011" s="60" customFormat="1" hidden="1" x14ac:dyDescent="0.25"/>
    <row r="4012" s="60" customFormat="1" hidden="1" x14ac:dyDescent="0.25"/>
    <row r="4013" s="60" customFormat="1" hidden="1" x14ac:dyDescent="0.25"/>
    <row r="4014" s="60" customFormat="1" hidden="1" x14ac:dyDescent="0.25"/>
    <row r="4015" s="60" customFormat="1" hidden="1" x14ac:dyDescent="0.25"/>
    <row r="4016" s="60" customFormat="1" hidden="1" x14ac:dyDescent="0.25"/>
    <row r="4017" s="60" customFormat="1" hidden="1" x14ac:dyDescent="0.25"/>
    <row r="4018" s="60" customFormat="1" hidden="1" x14ac:dyDescent="0.25"/>
    <row r="4019" s="60" customFormat="1" hidden="1" x14ac:dyDescent="0.25"/>
    <row r="4020" s="60" customFormat="1" hidden="1" x14ac:dyDescent="0.25"/>
    <row r="4021" s="60" customFormat="1" hidden="1" x14ac:dyDescent="0.25"/>
    <row r="4022" s="60" customFormat="1" hidden="1" x14ac:dyDescent="0.25"/>
    <row r="4023" s="60" customFormat="1" hidden="1" x14ac:dyDescent="0.25"/>
    <row r="4024" s="60" customFormat="1" hidden="1" x14ac:dyDescent="0.25"/>
    <row r="4025" s="60" customFormat="1" hidden="1" x14ac:dyDescent="0.25"/>
    <row r="4026" s="60" customFormat="1" hidden="1" x14ac:dyDescent="0.25"/>
    <row r="4027" s="60" customFormat="1" hidden="1" x14ac:dyDescent="0.25"/>
    <row r="4028" s="60" customFormat="1" hidden="1" x14ac:dyDescent="0.25"/>
    <row r="4029" s="60" customFormat="1" hidden="1" x14ac:dyDescent="0.25"/>
    <row r="4030" s="60" customFormat="1" hidden="1" x14ac:dyDescent="0.25"/>
    <row r="4031" s="60" customFormat="1" hidden="1" x14ac:dyDescent="0.25"/>
    <row r="4032" s="60" customFormat="1" hidden="1" x14ac:dyDescent="0.25"/>
    <row r="4033" s="60" customFormat="1" hidden="1" x14ac:dyDescent="0.25"/>
    <row r="4034" s="60" customFormat="1" hidden="1" x14ac:dyDescent="0.25"/>
    <row r="4035" s="60" customFormat="1" hidden="1" x14ac:dyDescent="0.25"/>
    <row r="4036" s="60" customFormat="1" hidden="1" x14ac:dyDescent="0.25"/>
    <row r="4037" s="60" customFormat="1" hidden="1" x14ac:dyDescent="0.25"/>
    <row r="4038" s="60" customFormat="1" hidden="1" x14ac:dyDescent="0.25"/>
    <row r="4039" s="60" customFormat="1" hidden="1" x14ac:dyDescent="0.25"/>
    <row r="4040" s="60" customFormat="1" hidden="1" x14ac:dyDescent="0.25"/>
    <row r="4041" s="60" customFormat="1" hidden="1" x14ac:dyDescent="0.25"/>
    <row r="4042" s="60" customFormat="1" hidden="1" x14ac:dyDescent="0.25"/>
    <row r="4043" s="60" customFormat="1" hidden="1" x14ac:dyDescent="0.25"/>
    <row r="4044" s="60" customFormat="1" hidden="1" x14ac:dyDescent="0.25"/>
    <row r="4045" s="60" customFormat="1" hidden="1" x14ac:dyDescent="0.25"/>
    <row r="4046" s="60" customFormat="1" hidden="1" x14ac:dyDescent="0.25"/>
    <row r="4047" s="60" customFormat="1" hidden="1" x14ac:dyDescent="0.25"/>
    <row r="4048" s="60" customFormat="1" hidden="1" x14ac:dyDescent="0.25"/>
    <row r="4049" s="60" customFormat="1" hidden="1" x14ac:dyDescent="0.25"/>
    <row r="4050" s="60" customFormat="1" hidden="1" x14ac:dyDescent="0.25"/>
    <row r="4051" s="60" customFormat="1" hidden="1" x14ac:dyDescent="0.25"/>
    <row r="4052" s="60" customFormat="1" hidden="1" x14ac:dyDescent="0.25"/>
    <row r="4053" s="60" customFormat="1" hidden="1" x14ac:dyDescent="0.25"/>
    <row r="4054" s="60" customFormat="1" hidden="1" x14ac:dyDescent="0.25"/>
    <row r="4055" s="60" customFormat="1" hidden="1" x14ac:dyDescent="0.25"/>
    <row r="4056" s="60" customFormat="1" hidden="1" x14ac:dyDescent="0.25"/>
    <row r="4057" s="60" customFormat="1" hidden="1" x14ac:dyDescent="0.25"/>
    <row r="4058" s="60" customFormat="1" hidden="1" x14ac:dyDescent="0.25"/>
    <row r="4059" s="60" customFormat="1" hidden="1" x14ac:dyDescent="0.25"/>
    <row r="4060" s="60" customFormat="1" hidden="1" x14ac:dyDescent="0.25"/>
    <row r="4061" s="60" customFormat="1" hidden="1" x14ac:dyDescent="0.25"/>
    <row r="4062" s="60" customFormat="1" hidden="1" x14ac:dyDescent="0.25"/>
    <row r="4063" s="60" customFormat="1" hidden="1" x14ac:dyDescent="0.25"/>
    <row r="4064" s="60" customFormat="1" hidden="1" x14ac:dyDescent="0.25"/>
    <row r="4065" s="60" customFormat="1" hidden="1" x14ac:dyDescent="0.25"/>
    <row r="4066" s="60" customFormat="1" hidden="1" x14ac:dyDescent="0.25"/>
    <row r="4067" s="60" customFormat="1" hidden="1" x14ac:dyDescent="0.25"/>
    <row r="4068" s="60" customFormat="1" hidden="1" x14ac:dyDescent="0.25"/>
    <row r="4069" s="60" customFormat="1" hidden="1" x14ac:dyDescent="0.25"/>
    <row r="4070" s="60" customFormat="1" hidden="1" x14ac:dyDescent="0.25"/>
    <row r="4071" s="60" customFormat="1" hidden="1" x14ac:dyDescent="0.25"/>
    <row r="4072" s="60" customFormat="1" hidden="1" x14ac:dyDescent="0.25"/>
    <row r="4073" s="60" customFormat="1" hidden="1" x14ac:dyDescent="0.25"/>
    <row r="4074" s="60" customFormat="1" hidden="1" x14ac:dyDescent="0.25"/>
    <row r="4075" s="60" customFormat="1" hidden="1" x14ac:dyDescent="0.25"/>
    <row r="4076" s="60" customFormat="1" hidden="1" x14ac:dyDescent="0.25"/>
    <row r="4077" s="60" customFormat="1" hidden="1" x14ac:dyDescent="0.25"/>
    <row r="4078" s="60" customFormat="1" hidden="1" x14ac:dyDescent="0.25"/>
    <row r="4079" s="60" customFormat="1" hidden="1" x14ac:dyDescent="0.25"/>
    <row r="4080" s="60" customFormat="1" hidden="1" x14ac:dyDescent="0.25"/>
    <row r="4081" s="60" customFormat="1" hidden="1" x14ac:dyDescent="0.25"/>
    <row r="4082" s="60" customFormat="1" hidden="1" x14ac:dyDescent="0.25"/>
    <row r="4083" s="60" customFormat="1" hidden="1" x14ac:dyDescent="0.25"/>
    <row r="4084" s="60" customFormat="1" hidden="1" x14ac:dyDescent="0.25"/>
    <row r="4085" s="60" customFormat="1" hidden="1" x14ac:dyDescent="0.25"/>
    <row r="4086" s="60" customFormat="1" hidden="1" x14ac:dyDescent="0.25"/>
    <row r="4087" s="60" customFormat="1" hidden="1" x14ac:dyDescent="0.25"/>
    <row r="4088" s="60" customFormat="1" hidden="1" x14ac:dyDescent="0.25"/>
    <row r="4089" s="60" customFormat="1" hidden="1" x14ac:dyDescent="0.25"/>
    <row r="4090" s="60" customFormat="1" hidden="1" x14ac:dyDescent="0.25"/>
    <row r="4091" s="60" customFormat="1" hidden="1" x14ac:dyDescent="0.25"/>
    <row r="4092" s="60" customFormat="1" hidden="1" x14ac:dyDescent="0.25"/>
    <row r="4093" s="60" customFormat="1" hidden="1" x14ac:dyDescent="0.25"/>
    <row r="4094" s="60" customFormat="1" hidden="1" x14ac:dyDescent="0.25"/>
    <row r="4095" s="60" customFormat="1" hidden="1" x14ac:dyDescent="0.25"/>
    <row r="4096" s="60" customFormat="1" hidden="1" x14ac:dyDescent="0.25"/>
    <row r="4097" s="60" customFormat="1" hidden="1" x14ac:dyDescent="0.25"/>
    <row r="4098" s="60" customFormat="1" hidden="1" x14ac:dyDescent="0.25"/>
    <row r="4099" s="60" customFormat="1" hidden="1" x14ac:dyDescent="0.25"/>
    <row r="4100" s="60" customFormat="1" hidden="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6B971-03D8-4D0F-9F17-02F7B9BCABFE}">
  <sheetPr codeName="Sheet3"/>
  <dimension ref="A1:FS4111"/>
  <sheetViews>
    <sheetView showGridLines="0" showRowColHeaders="0" zoomScale="59" zoomScaleNormal="70" workbookViewId="0">
      <selection activeCell="M74" sqref="M74"/>
      <extLst>
        <ext xmlns:xlsdti="http://schemas.microsoft.com/office/spreadsheetml/2023/showDataTypeIcons" uri="{77bfe23e-c014-4d31-8a63-9c772dbf06b6}">
          <xlsdti:showDataTypeIcons visible="0"/>
        </ext>
      </extLst>
    </sheetView>
  </sheetViews>
  <sheetFormatPr defaultColWidth="0" defaultRowHeight="15" customHeight="1" zeroHeight="1" x14ac:dyDescent="0.25"/>
  <cols>
    <col min="1" max="42" width="9.140625" customWidth="1"/>
    <col min="43" max="76" width="0" hidden="1" customWidth="1"/>
    <col min="77" max="175" width="9.140625" hidden="1" customWidth="1"/>
  </cols>
  <sheetData>
    <row r="1" spans="1:42" s="3" customFormat="1" ht="9.75" customHeight="1" x14ac:dyDescent="0.25"/>
    <row r="2" spans="1:42" s="3" customFormat="1" ht="9.75" customHeight="1" x14ac:dyDescent="0.25"/>
    <row r="3" spans="1:42" s="3" customFormat="1" ht="9.75" customHeight="1" x14ac:dyDescent="0.25"/>
    <row r="4" spans="1:42" s="3" customFormat="1" ht="9.75" customHeight="1" x14ac:dyDescent="0.25"/>
    <row r="5" spans="1:42" s="3" customFormat="1" ht="9.75" customHeight="1" x14ac:dyDescent="0.25"/>
    <row r="6" spans="1:42" s="3" customFormat="1" ht="9.75" customHeight="1" x14ac:dyDescent="0.25"/>
    <row r="7" spans="1:42" s="2" customFormat="1" ht="9.75" customHeight="1"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row>
    <row r="8" spans="1:42" s="2" customFormat="1"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s="2" customFormat="1"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row>
    <row r="10" spans="1:42" s="2" customForma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row>
    <row r="11" spans="1:42" s="2" customForma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row>
    <row r="12" spans="1:42" s="2" customForma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row>
    <row r="13" spans="1:42" s="2" customForma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s="2" customForma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row>
    <row r="15" spans="1:42" s="2" customForma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row>
    <row r="16" spans="1:42" s="2" customForma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row>
    <row r="17" spans="1:42" s="2" customForma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row>
    <row r="18" spans="1:42" s="2" customForma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row>
    <row r="19" spans="1:42" s="2" customForma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s="2" customForma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row>
    <row r="21" spans="1:42" s="2" customForma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row>
    <row r="22" spans="1:42" s="2" customForma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row>
    <row r="23" spans="1:42" s="2" customForma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row>
    <row r="24" spans="1:42" s="2" customForma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s="2" customForma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row>
    <row r="26" spans="1:42" s="2" customForma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row>
    <row r="27" spans="1:42" s="2" customForma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row>
    <row r="28" spans="1:42" s="2" customForma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row>
    <row r="29" spans="1:42" s="2" customForma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row>
    <row r="30" spans="1:42" s="2" customForma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s="2" customForma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row>
    <row r="32" spans="1:42" s="2" customForma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row>
    <row r="33" spans="1:42" s="2" customForma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row>
    <row r="34" spans="1:42" s="2" customForma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row>
    <row r="35" spans="1:42" s="2" customForma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s="2" customForma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row>
    <row r="37" spans="1:42" s="2" customForma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row>
    <row r="38" spans="1:42" s="2" customForma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row>
    <row r="39" spans="1:42" s="2" customForma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row>
    <row r="40" spans="1:42" s="2" customForma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row>
    <row r="41" spans="1:42" s="2" customForma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row>
    <row r="42" spans="1:42" s="2" customForma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row>
    <row r="43" spans="1:42" s="2" customForma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row>
    <row r="44" spans="1:42" s="2" customFormat="1" x14ac:dyDescent="0.25">
      <c r="A44" s="4"/>
      <c r="B44" s="4"/>
      <c r="C44" s="4"/>
      <c r="D44" s="4"/>
      <c r="E44" s="4"/>
      <c r="F44" s="4"/>
      <c r="G44" s="4"/>
      <c r="H44" s="4"/>
      <c r="I44" s="4"/>
      <c r="J44" s="4" t="s">
        <v>117</v>
      </c>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row>
    <row r="45" spans="1:42" s="2" customForma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row>
    <row r="46" spans="1:42" s="2" customForma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row>
    <row r="47" spans="1:42" s="2" customForma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s="2" customForma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row>
    <row r="49" spans="1:42" s="2" customForma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row>
    <row r="50" spans="1:42" s="2" customForma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row>
    <row r="51" spans="1:42" s="2" customForma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row>
    <row r="52" spans="1:42" s="2" customForma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row>
    <row r="53" spans="1:42" s="2" customForma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row>
    <row r="54" spans="1:42" s="2" customForma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row>
    <row r="55" spans="1:42" s="2" customForma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s="2" customForma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row>
    <row r="57" spans="1:42" s="2" customForma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row>
    <row r="58" spans="1:42" s="2" customForma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row>
    <row r="59" spans="1:42" s="2" customForma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row>
    <row r="60" spans="1:42" s="2" customForma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s="2" customForma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row>
    <row r="62" spans="1:42" s="2" customForma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row>
    <row r="63" spans="1:42" s="2" customForma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row>
    <row r="64" spans="1:42" s="2" customForma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row>
    <row r="65" spans="1:42" s="2" customForma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row>
    <row r="66" spans="1:42" s="2" customForma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s="2" customForma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row>
    <row r="68" spans="1:42" s="2" customForma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row>
    <row r="69" spans="1:42" s="2" customForma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row>
    <row r="70" spans="1:42" s="2" customFormat="1" x14ac:dyDescent="0.25">
      <c r="A70" s="4"/>
      <c r="B70" s="4"/>
      <c r="C70" s="68"/>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row>
    <row r="71" spans="1:42" s="2" customForma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s="2" customForma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row>
    <row r="73" spans="1:42" s="2" customForma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row>
    <row r="74" spans="1:42" s="2" customForma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row>
    <row r="75" spans="1:42" s="2" customForma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row>
    <row r="76" spans="1:42" s="2" customForma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row>
    <row r="77" spans="1:42" s="2" customForma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s="2" customForma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row>
    <row r="79" spans="1:42" s="2" customForma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row>
    <row r="80" spans="1:42" s="2" customForma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row>
    <row r="81" spans="1:42" s="2" customForma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row>
    <row r="82" spans="1:42" s="2" customForma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s="2" customForma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row>
    <row r="84" spans="1:42" s="2" customForma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row>
    <row r="85" spans="1:42" s="2" customForma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row>
    <row r="86" spans="1:42" s="2" customForma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row>
    <row r="87" spans="1:42" s="2" customForma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row>
    <row r="88" spans="1:42" s="2" customForma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row>
    <row r="89" spans="1:42" s="2" customForma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row>
    <row r="90" spans="1:42" s="2" customForma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row>
    <row r="91" spans="1:42" s="2" customForma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row>
    <row r="92" spans="1:42" s="2" customForma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row>
    <row r="93" spans="1:42" s="2" customForma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row>
    <row r="94" spans="1:42" s="2" customForma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s="2" customForma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row>
    <row r="96" spans="1:42" s="2" customForma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row>
    <row r="97" spans="1:42" s="2" customForma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row>
    <row r="98" spans="1:42" s="2" customForma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row>
    <row r="99" spans="1:42" s="2" customForma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row>
    <row r="100" spans="1:42" s="2" customForma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row>
    <row r="101" spans="1:42" s="2" customForma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row>
    <row r="102" spans="1:42" s="2" customForma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row>
    <row r="103" spans="1:42" s="2" customForma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spans="1:42" s="2" customForma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row>
    <row r="105" spans="1:42" s="2" customForma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row>
    <row r="106" spans="1:42" s="2" customForma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row>
    <row r="107" spans="1:42" s="2" customForma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row>
    <row r="108" spans="1:42" s="2" customForma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row>
    <row r="109" spans="1:42" s="2" customForma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row>
    <row r="110" spans="1:42" s="2" customForma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row>
    <row r="111" spans="1:42" s="2" customForma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row>
    <row r="112" spans="1:42" s="2" customForma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row>
    <row r="113" spans="1:42" s="2" customForma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row>
    <row r="114" spans="1:42" s="2" customForma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row>
    <row r="115" spans="1:42" s="2" customForma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row>
    <row r="116" spans="1:42" s="2" customForma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row>
    <row r="117" spans="1:42" s="2" customForma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row>
    <row r="118" spans="1:42" s="2" customForma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row>
    <row r="119" spans="1:42" s="2" customForma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row>
    <row r="120" spans="1:42" s="2" customForma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row>
    <row r="121" spans="1:42" s="2" customForma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row>
    <row r="122" spans="1:42" s="2" customForma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row>
    <row r="123" spans="1:42" s="2" customForma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row>
    <row r="124" spans="1:42" s="2" customForma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row>
    <row r="125" spans="1:42" s="2" customForma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row>
    <row r="126" spans="1:42" s="2" customForma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row>
    <row r="127" spans="1:42" s="2" customForma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row>
    <row r="128" spans="1:42" s="2" customForma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row>
    <row r="129" spans="1:42" s="2" customForma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row>
    <row r="130" spans="1:42" s="2" customForma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row>
    <row r="131" spans="1:42" s="2" customForma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row>
    <row r="132" spans="1:42" s="2" customForma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row>
    <row r="133" spans="1:42" s="2" customForma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row>
    <row r="134" spans="1:42" s="2" customForma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row>
    <row r="135" spans="1:42" s="2" customForma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row>
    <row r="136" spans="1:42" s="2" customForma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row>
    <row r="137" spans="1:42" s="2" customForma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row>
    <row r="138" spans="1:42" s="2" customForma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row>
    <row r="139" spans="1:42" s="2" customForma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row>
    <row r="140" spans="1:42" s="2" customForma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row>
    <row r="141" spans="1:42" s="2" customForma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row>
    <row r="142" spans="1:42" s="2" customForma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row>
    <row r="143" spans="1:42" s="2" customForma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row>
    <row r="144" spans="1:42" s="2" customForma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row>
    <row r="145" spans="1:42" s="2" customForma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row>
    <row r="146" spans="1:42" s="2" customForma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row>
    <row r="147" spans="1:42" s="2" customForma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row>
    <row r="148" spans="1:42" s="2" customForma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row>
    <row r="149" spans="1:42" s="2" customForma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row>
    <row r="150" spans="1:42" s="2" customForma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row>
    <row r="151" spans="1:42" s="2" customForma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row>
    <row r="152" spans="1:42" s="2" customForma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row>
    <row r="153" spans="1:42" s="2" customForma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row>
    <row r="154" spans="1:42" s="2" customForma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row>
    <row r="155" spans="1:42" s="2" customForma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row>
    <row r="156" spans="1:42" s="2" customForma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row>
    <row r="157" spans="1:42" s="2" customForma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row>
    <row r="158" spans="1:42" s="2" customForma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row>
    <row r="159" spans="1:42" s="2" customForma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row>
    <row r="160" spans="1:42" s="2" customForma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row>
    <row r="161" spans="1:42" s="2" customForma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row>
    <row r="162" spans="1:42" s="2" customForma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row>
    <row r="163" spans="1:42" s="2" customForma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row>
    <row r="164" spans="1:42" s="2" customForma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row>
    <row r="165" spans="1:42" s="2" customForma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row>
    <row r="166" spans="1:42" s="2" customForma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row>
    <row r="167" spans="1:42" s="2" customForma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row>
    <row r="168" spans="1:42" s="2" customForma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row>
    <row r="169" spans="1:42" s="2" customForma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row>
    <row r="170" spans="1:42" s="2" customForma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row>
    <row r="171" spans="1:42" s="2" customForma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row>
    <row r="172" spans="1:42" s="2" customForma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row>
    <row r="173" spans="1:42" s="2" customForma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row>
    <row r="174" spans="1:42" s="2" customForma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row>
    <row r="175" spans="1:42" s="2" customForma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row>
    <row r="176" spans="1:42" s="2" customForma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row>
    <row r="177" spans="1:42" s="2" customForma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row>
    <row r="178" spans="1:42" s="2" customForma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row>
    <row r="179" spans="1:42" s="2" customForma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row>
    <row r="180" spans="1:42" s="2" customForma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row>
    <row r="181" spans="1:42" s="2" customForma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row>
    <row r="182" spans="1:42" s="2" customForma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row>
    <row r="183" spans="1:42" s="2" customForma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row>
    <row r="184" spans="1:42" s="2" customForma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row>
    <row r="185" spans="1:42" s="2" customForma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row>
    <row r="186" spans="1:42" s="2" customForma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row>
    <row r="187" spans="1:42" s="2" customForma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row>
    <row r="188" spans="1:42" s="2" customForma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row>
    <row r="189" spans="1:42" s="2" customForma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row>
    <row r="190" spans="1:42" s="2" customForma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row>
    <row r="191" spans="1:42" s="2" customForma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row>
    <row r="192" spans="1:42" s="2" customForma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row>
    <row r="193" spans="1:42" s="2" customForma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row>
    <row r="194" spans="1:42" s="2" customForma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row>
    <row r="195" spans="1:42" s="2" customForma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row>
    <row r="196" spans="1:42" s="2" customForma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row>
    <row r="197" spans="1:42" s="2" customForma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row>
    <row r="198" spans="1:42" s="2" customForma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row>
    <row r="199" spans="1:42" s="2" customForma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row>
    <row r="200" spans="1:42" s="2" customForma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row>
    <row r="201" spans="1:42" s="2" customForma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row>
    <row r="202" spans="1:42" s="2" customForma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row>
    <row r="203" spans="1:42" s="2" customForma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row>
    <row r="204" spans="1:42" s="2" customForma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row>
    <row r="205" spans="1:42" s="2" customForma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row>
    <row r="206" spans="1:42" s="2" customForma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row>
    <row r="207" spans="1:42" s="2" customForma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row>
    <row r="208" spans="1:42" s="2" customForma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row>
    <row r="209" spans="1:42" s="2" customForma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row>
    <row r="210" spans="1:42" s="2" customForma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row>
    <row r="211" spans="1:42" s="2" customForma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row>
    <row r="212" spans="1:42" s="2" customForma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row>
    <row r="213" spans="1:42" s="2" customForma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row>
    <row r="214" spans="1:42" s="2" customForma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row>
    <row r="215" spans="1:42" s="2" customForma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row>
    <row r="216" spans="1:42" s="2" customForma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row>
    <row r="217" spans="1:42" s="2" customForma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row>
    <row r="218" spans="1:42" s="2" customForma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row>
    <row r="219" spans="1:42" s="2" customForma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row>
    <row r="220" spans="1:42" s="2" customForma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row>
    <row r="221" spans="1:42" s="2" customForma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row>
    <row r="222" spans="1:42" s="2" customForma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row>
    <row r="223" spans="1:42" s="2" customForma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row>
    <row r="224" spans="1:42" s="2" customForma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row>
    <row r="225" spans="1:42" s="2" customForma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row>
    <row r="226" spans="1:42" s="2" customForma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row>
    <row r="227" spans="1:42" s="2" customForma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row>
    <row r="228" spans="1:42" s="2" customForma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row>
    <row r="229" spans="1:42" s="2" customForma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row>
    <row r="230" spans="1:42" s="2" customForma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row>
    <row r="231" spans="1:42" s="2" customForma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row>
    <row r="232" spans="1:42" s="2" customForma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row>
    <row r="233" spans="1:42" s="2" customForma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row>
    <row r="234" spans="1:42" s="2" customForma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row>
    <row r="235" spans="1:42" s="2" customForma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row>
    <row r="236" spans="1:42" s="2" customForma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row>
    <row r="237" spans="1:42" s="2" customForma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row>
    <row r="238" spans="1:42" s="2" customForma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row>
    <row r="239" spans="1:42" s="2" customForma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row>
    <row r="240" spans="1:42" s="2" customForma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row>
    <row r="241" spans="1:42" s="2" customForma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row>
    <row r="242" spans="1:42" s="2" customForma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row>
    <row r="243" spans="1:42" s="2" customForma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row>
    <row r="244" spans="1:42" s="2" customForma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row>
    <row r="245" spans="1:42" s="2" customForma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row>
    <row r="246" spans="1:42" s="2" customForma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row>
    <row r="247" spans="1:42" s="2" customForma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row>
    <row r="248" spans="1:42" s="2" customForma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row>
    <row r="249" spans="1:42" s="2" customForma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row>
    <row r="250" spans="1:42" s="2" customForma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row>
    <row r="251" spans="1:42" s="2" customForma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row>
    <row r="252" spans="1:42" s="2" customForma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row>
    <row r="253" spans="1:42" s="2" customForma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row>
    <row r="254" spans="1:42" s="2" customForma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row>
    <row r="255" spans="1:42" s="2" customForma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row>
    <row r="256" spans="1:42" s="2" customForma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row>
    <row r="257" spans="1:42" s="2" customForma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row>
    <row r="258" spans="1:42" s="2" customForma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row>
    <row r="259" spans="1:42" s="2" customForma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row>
    <row r="260" spans="1:42" s="2" customForma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row>
    <row r="261" spans="1:42" s="2" customForma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row>
    <row r="262" spans="1:42" s="2" customForma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row>
    <row r="263" spans="1:42" s="2" customForma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row>
    <row r="264" spans="1:42" s="2" customForma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row>
    <row r="265" spans="1:42" s="2" customForma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row>
    <row r="266" spans="1:42" s="2" customForma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row>
    <row r="267" spans="1:42" s="2" customForma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row>
    <row r="268" spans="1:42" s="2" customForma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row>
    <row r="269" spans="1:42" s="2" customForma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row>
    <row r="270" spans="1:42" s="2" customForma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row>
    <row r="271" spans="1:42" s="2" customForma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row>
    <row r="272" spans="1:42" s="2" customForma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row>
    <row r="273" spans="1:42" s="2" customForma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row>
    <row r="274" spans="1:42" s="2" customForma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row>
    <row r="275" spans="1:42" s="2" customForma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row>
    <row r="276" spans="1:42" s="2" customForma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row>
    <row r="277" spans="1:42" s="2" customForma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row>
    <row r="278" spans="1:42" s="2" customForma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row>
    <row r="279" spans="1:42" s="2" customForma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row>
    <row r="280" spans="1:42" s="2" customForma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row>
    <row r="281" spans="1:42" s="2" customForma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row>
    <row r="282" spans="1:42" s="2" customForma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row>
    <row r="283" spans="1:42" s="2" customForma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row>
    <row r="284" spans="1:42" s="2" customForma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row>
    <row r="285" spans="1:42" s="2" customForma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row>
    <row r="286" spans="1:42" s="2" customForma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row>
    <row r="287" spans="1:42" s="2" customForma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row>
    <row r="288" spans="1:42" s="2" customForma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row>
    <row r="289" spans="1:42" s="2" customForma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row>
    <row r="290" spans="1:42" s="2" customForma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row>
    <row r="291" spans="1:42" s="2" customForma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row>
    <row r="292" spans="1:42" s="2" customForma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row>
    <row r="293" spans="1:42" s="2" customForma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row>
    <row r="294" spans="1:42" s="2" customForma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row>
    <row r="295" spans="1:42" s="2" customForma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row>
    <row r="296" spans="1:42" s="2" customForma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row>
    <row r="297" spans="1:42" s="2" customForma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row>
    <row r="298" spans="1:42" s="2" customForma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row>
    <row r="299" spans="1:42" s="2" customForma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row>
    <row r="300" spans="1:42" s="2" customForma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row>
    <row r="301" spans="1:42" s="2" customForma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row>
    <row r="302" spans="1:42" s="2" customForma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row>
    <row r="303" spans="1:42" s="2" customForma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row>
    <row r="304" spans="1:42" s="2" customForma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row>
    <row r="305" spans="1:42" s="2" customForma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row>
    <row r="306" spans="1:42" s="2" customForma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row>
    <row r="307" spans="1:42" s="2" customForma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row>
    <row r="308" spans="1:42" s="2" customForma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row>
    <row r="309" spans="1:42" s="2" customForma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row>
    <row r="310" spans="1:42" s="2" customForma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row>
    <row r="311" spans="1:42" s="2" customForma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row>
    <row r="312" spans="1:42" s="2" customForma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row>
    <row r="313" spans="1:42" s="2" customForma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row>
    <row r="314" spans="1:42" s="2" customForma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row>
    <row r="315" spans="1:42" s="2" customForma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row>
    <row r="316" spans="1:42" s="2" customForma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row>
    <row r="317" spans="1:42" s="2" customForma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row>
    <row r="318" spans="1:42" s="2" customForma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row>
    <row r="319" spans="1:42" s="2" customForma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row>
    <row r="320" spans="1:42" s="2" customForma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row>
    <row r="321" spans="1:42" s="2" customForma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row>
    <row r="322" spans="1:42" s="2" customForma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row>
    <row r="323" spans="1:42" s="2" customForma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row>
    <row r="324" spans="1:42" s="2" customForma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row>
    <row r="325" spans="1:42" s="2" customForma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row>
    <row r="326" spans="1:42" s="2" customForma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row>
    <row r="327" spans="1:42" s="2" customForma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row>
    <row r="328" spans="1:42" s="2" customForma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row>
    <row r="329" spans="1:42" s="2" customForma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row>
    <row r="330" spans="1:42" s="2" customForma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row>
    <row r="331" spans="1:42" s="2" customForma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row>
    <row r="332" spans="1:42" s="2" customForma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row>
    <row r="333" spans="1:42" s="2" customForma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row>
    <row r="334" spans="1:42" s="2" customForma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row>
    <row r="335" spans="1:42" s="2" customForma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row>
    <row r="336" spans="1:42" s="2" customForma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row>
    <row r="337" spans="1:42" s="2" customForma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row>
    <row r="338" spans="1:42" s="2" customForma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row>
    <row r="339" spans="1:42" s="2" customForma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row>
    <row r="340" spans="1:42" s="2" customForma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row>
    <row r="341" spans="1:42" s="2" customForma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row>
    <row r="342" spans="1:42" s="2" customForma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row>
    <row r="343" spans="1:42" s="2" customForma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row>
    <row r="344" spans="1:42" s="2" customForma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row>
    <row r="345" spans="1:42" s="2" customForma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row>
    <row r="346" spans="1:42" s="2" customForma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row>
    <row r="347" spans="1:42" s="2" customForma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row>
    <row r="348" spans="1:42" s="2" customForma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row>
    <row r="349" spans="1:42" s="2" customForma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row>
    <row r="350" spans="1:42" s="2" customForma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row>
    <row r="351" spans="1:42" s="2" customForma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row>
    <row r="352" spans="1:42" s="2" customForma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row>
    <row r="353" spans="1:42" s="2" customForma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row>
    <row r="354" spans="1:42" s="2" customForma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row>
    <row r="355" spans="1:42" s="2" customForma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row>
    <row r="356" spans="1:42" s="2" customForma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row>
    <row r="357" spans="1:42" s="2" customForma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row>
    <row r="358" spans="1:42" s="2" customForma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row>
    <row r="359" spans="1:42" s="2" customForma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row>
    <row r="360" spans="1:42" s="2" customForma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row>
    <row r="361" spans="1:42" s="2" customForma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row>
    <row r="362" spans="1:42" s="2" customForma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row>
    <row r="363" spans="1:42" s="2" customForma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row>
    <row r="364" spans="1:42" s="2" customForma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row>
    <row r="365" spans="1:42" s="2" customForma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row>
    <row r="366" spans="1:42" s="2" customForma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row>
    <row r="367" spans="1:42" s="2" customForma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row>
    <row r="368" spans="1:42" s="2" customForma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row>
    <row r="369" spans="1:42" s="2" customForma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row>
    <row r="370" spans="1:42" s="2" customForma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row>
    <row r="371" spans="1:42" s="2" customForma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row>
    <row r="372" spans="1:42" s="2" customForma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row>
    <row r="373" spans="1:42" s="2" customForma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row>
    <row r="374" spans="1:42" s="2" customForma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row>
    <row r="375" spans="1:42" s="2" customForma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row>
    <row r="376" spans="1:42" s="2" customForma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row>
    <row r="377" spans="1:42" s="2" customForma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row>
    <row r="378" spans="1:42" s="2" customForma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row>
    <row r="379" spans="1:42" s="2" customForma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row>
    <row r="380" spans="1:42" s="2" customForma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row>
    <row r="381" spans="1:42" s="2" customForma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row>
    <row r="382" spans="1:42" s="2" customForma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row>
    <row r="383" spans="1:42" s="2" customForma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row>
    <row r="384" spans="1:42" s="2" customForma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row>
    <row r="385" spans="1:42" s="2" customForma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row>
    <row r="386" spans="1:42" s="2" customForma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row>
    <row r="387" spans="1:42" s="2" customForma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row>
    <row r="388" spans="1:42" s="2" customForma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row>
    <row r="389" spans="1:42" s="2" customForma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row>
    <row r="390" spans="1:42" s="2" customForma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row>
    <row r="391" spans="1:42" s="2" customForma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row>
    <row r="392" spans="1:42" s="2" customForma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row>
    <row r="393" spans="1:42" s="2" customForma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row>
    <row r="394" spans="1:42" s="2" customForma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row>
    <row r="395" spans="1:42" s="2" customForma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row>
    <row r="396" spans="1:42" s="2" customForma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row>
    <row r="397" spans="1:42" s="2" customForma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row>
    <row r="398" spans="1:42" s="2" customForma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row>
    <row r="399" spans="1:42" s="2" customForma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row>
    <row r="400" spans="1:42" s="2" customForma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row>
    <row r="401" spans="1:42" s="2" customForma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row>
    <row r="402" spans="1:42" s="2" customForma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row>
    <row r="403" spans="1:42" s="2" customForma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row>
    <row r="404" spans="1:42" s="2" customForma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row>
    <row r="405" spans="1:42" s="2" customForma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row>
    <row r="406" spans="1:42" s="2" customForma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row>
    <row r="407" spans="1:42" s="2" customForma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row>
    <row r="408" spans="1:42" s="2" customForma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row>
    <row r="409" spans="1:42" s="2" customForma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row>
    <row r="410" spans="1:42" s="2" customForma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row>
    <row r="411" spans="1:42" s="2" customForma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row>
    <row r="412" spans="1:42" s="2" customForma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row>
    <row r="413" spans="1:42" s="2" customForma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row>
    <row r="414" spans="1:42" s="2" customForma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row>
    <row r="415" spans="1:42" s="2" customForma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row>
    <row r="416" spans="1:42" s="2" customForma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row>
    <row r="417" spans="1:42" s="2" customForma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row>
    <row r="418" spans="1:42" s="2" customForma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row>
    <row r="419" spans="1:42" s="2" customForma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row>
    <row r="420" spans="1:42" s="2" customForma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row>
    <row r="421" spans="1:42" s="2" customForma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row>
    <row r="422" spans="1:42" s="2" customForma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row>
    <row r="423" spans="1:42" s="2" customForma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row>
    <row r="424" spans="1:42" s="2" customForma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row>
    <row r="425" spans="1:42" s="2" customForma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row>
    <row r="426" spans="1:42" s="2" customForma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row>
    <row r="427" spans="1:42" s="2" customForma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row>
    <row r="428" spans="1:42" s="2" customForma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row>
    <row r="429" spans="1:42" s="2" customForma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row>
    <row r="430" spans="1:42" s="2" customForma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row>
    <row r="431" spans="1:42" s="2" customForma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row>
    <row r="432" spans="1:42" s="2" customForma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row>
    <row r="433" spans="1:42" s="2" customForma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row>
    <row r="434" spans="1:42" s="2" customForma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row>
    <row r="435" spans="1:42" s="2" customForma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row>
    <row r="436" spans="1:42" s="2" customForma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row>
    <row r="437" spans="1:42" s="2" customForma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row>
    <row r="438" spans="1:42" s="2" customForma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row>
    <row r="439" spans="1:42" s="2" customForma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row>
    <row r="440" spans="1:42" s="2" customForma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row>
    <row r="441" spans="1:42" s="2" customForma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row>
    <row r="442" spans="1:42" s="2" customForma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row>
    <row r="443" spans="1:42" s="2" customForma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row>
    <row r="444" spans="1:42" s="2" customForma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row>
    <row r="445" spans="1:42" s="2" customForma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row>
    <row r="446" spans="1:42" s="2" customForma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row>
    <row r="447" spans="1:42" s="2" customForma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row>
    <row r="448" spans="1:42" s="2" customForma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row>
    <row r="449" spans="1:42" s="2" customForma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row>
    <row r="450" spans="1:42" s="2" customForma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row>
    <row r="451" spans="1:42" s="2" customForma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row>
    <row r="452" spans="1:42" s="2" customForma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row>
    <row r="453" spans="1:42" s="2" customForma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row>
    <row r="454" spans="1:42" s="2" customForma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row>
    <row r="455" spans="1:42" s="2" customForma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row>
    <row r="456" spans="1:42" s="2" customForma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row>
    <row r="457" spans="1:42" s="2" customForma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row>
    <row r="458" spans="1:42" s="2" customForma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row>
    <row r="459" spans="1:42" s="2" customForma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row>
    <row r="460" spans="1:42" s="2" customForma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row>
    <row r="461" spans="1:42" s="2" customForma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row>
    <row r="462" spans="1:42" s="2" customForma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row>
    <row r="463" spans="1:42" s="2" customForma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row>
    <row r="464" spans="1:42" s="2" customForma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row>
    <row r="465" spans="1:42" s="2" customForma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row>
    <row r="466" spans="1:42" s="2" customForma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row>
    <row r="467" spans="1:42" s="2" customForma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row>
    <row r="468" spans="1:42" s="2" customForma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row>
    <row r="469" spans="1:42" s="2" customForma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row>
    <row r="470" spans="1:42" s="2" customForma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row>
    <row r="471" spans="1:42" s="2" customForma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row>
    <row r="472" spans="1:42" s="2" customForma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row>
    <row r="473" spans="1:42" s="2" customForma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row>
    <row r="474" spans="1:42" s="2" customForma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row>
    <row r="475" spans="1:42" s="2" customForma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row>
    <row r="476" spans="1:42" s="2" customForma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row>
    <row r="477" spans="1:42" s="2" customForma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row>
    <row r="478" spans="1:42" s="2" customForma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row>
    <row r="479" spans="1:42" s="2" customForma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row>
    <row r="480" spans="1:42" s="2" customForma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row>
    <row r="481" spans="1:42" s="2" customForma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row>
    <row r="482" spans="1:42" s="2" customForma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row>
    <row r="483" spans="1:42" s="2" customForma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row>
    <row r="484" spans="1:42" s="2" customForma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row>
    <row r="485" spans="1:42" s="2" customForma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row>
    <row r="486" spans="1:42" s="2" customForma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row>
    <row r="487" spans="1:42" s="2" customForma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row>
    <row r="488" spans="1:42" s="2" customForma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row>
    <row r="489" spans="1:42" s="2" customForma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row>
    <row r="490" spans="1:42" s="2" customForma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row>
    <row r="491" spans="1:42" s="2" customForma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row>
    <row r="492" spans="1:42" s="2" customForma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row>
    <row r="493" spans="1:42" s="2" customForma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row>
    <row r="494" spans="1:42" s="2" customForma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row>
    <row r="495" spans="1:42" s="2" customForma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row>
    <row r="496" spans="1:42" s="2" customForma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row>
    <row r="497" spans="1:42" s="2" customForma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row>
    <row r="498" spans="1:42" s="2" customForma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row>
    <row r="499" spans="1:42" s="2" customForma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row>
    <row r="500" spans="1:42" s="2" customForma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row>
    <row r="501" spans="1:42" s="2" customForma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row>
    <row r="502" spans="1:42" s="2" customForma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row>
    <row r="503" spans="1:42" s="2" customForma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row>
    <row r="504" spans="1:42" s="2" customForma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row>
    <row r="505" spans="1:42" s="2" customForma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row>
    <row r="506" spans="1:42" s="2" customForma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row>
    <row r="507" spans="1:42" s="2" customForma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row>
    <row r="508" spans="1:42" s="2" customForma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row>
    <row r="509" spans="1:42" s="2" customForma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row>
    <row r="510" spans="1:42" s="2" customForma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row>
    <row r="511" spans="1:42" s="2" customForma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row>
    <row r="512" spans="1:42" s="2" customForma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row>
    <row r="513" spans="1:42" s="2" customForma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row>
    <row r="514" spans="1:42" s="2" customForma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row>
    <row r="515" spans="1:42" s="2" customForma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row>
    <row r="516" spans="1:42" s="2" customForma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row>
    <row r="517" spans="1:42" s="2" customForma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row>
    <row r="518" spans="1:42" s="2" customForma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row>
    <row r="519" spans="1:42" s="2" customForma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row>
    <row r="520" spans="1:42" s="2" customForma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row>
    <row r="521" spans="1:42" s="2" customForma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row>
    <row r="522" spans="1:42" s="2" customForma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row>
    <row r="523" spans="1:42" s="2" customForma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row>
    <row r="524" spans="1:42" s="2" customForma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row>
    <row r="525" spans="1:42" s="2" customForma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row>
    <row r="526" spans="1:42" s="2" customForma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row>
    <row r="527" spans="1:42" s="2" customForma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row>
    <row r="528" spans="1:42" s="2" customForma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row>
    <row r="529" spans="1:42" s="2" customForma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row>
    <row r="530" spans="1:42" s="2" customForma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row>
    <row r="531" spans="1:42" s="2" customForma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row>
    <row r="532" spans="1:42" s="2" customForma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row>
    <row r="533" spans="1:42" s="2" customForma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row>
    <row r="534" spans="1:42" s="2" customForma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row>
    <row r="535" spans="1:42" s="2" customForma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row>
    <row r="536" spans="1:42" s="2" customForma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row>
    <row r="537" spans="1:42" s="2" customForma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row>
    <row r="538" spans="1:42" s="2" customForma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row>
    <row r="539" spans="1:42" s="2" customForma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row>
    <row r="540" spans="1:42" s="2" customForma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row>
    <row r="541" spans="1:42" s="2" customForma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row>
    <row r="542" spans="1:42" s="2" customForma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row>
    <row r="543" spans="1:42" s="2" customForma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row>
    <row r="544" spans="1:42" s="2" customForma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row>
    <row r="545" spans="1:42" s="2" customForma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row>
    <row r="546" spans="1:42" s="2" customForma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row>
    <row r="547" spans="1:42" s="2" customForma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row>
    <row r="548" spans="1:42" s="2" customForma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row>
    <row r="549" spans="1:42" s="2" customForma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row>
    <row r="550" spans="1:42" s="2" customForma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row>
    <row r="551" spans="1:42" s="2" customForma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row>
    <row r="552" spans="1:42" s="2" customForma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row>
    <row r="553" spans="1:42" s="2" customForma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row>
    <row r="554" spans="1:42" s="2" customForma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row>
    <row r="555" spans="1:42" s="2" customForma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row>
    <row r="556" spans="1:42" s="2" customForma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row>
    <row r="557" spans="1:42" s="2" customForma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row>
    <row r="558" spans="1:42" s="2" customForma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row>
    <row r="559" spans="1:42" s="2" customForma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row>
    <row r="560" spans="1:42" s="2" customForma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row>
    <row r="561" spans="1:42" s="2" customForma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row>
    <row r="562" spans="1:42" s="2" customForma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row>
    <row r="563" spans="1:42" s="2" customForma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row>
    <row r="564" spans="1:42" s="2" customForma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row>
    <row r="565" spans="1:42" s="2" customForma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row>
    <row r="566" spans="1:42" s="2" customForma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row>
    <row r="567" spans="1:42" s="2" customForma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row>
    <row r="568" spans="1:42" s="2" customForma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row>
    <row r="569" spans="1:42" s="2" customForma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row>
    <row r="570" spans="1:42" s="2" customForma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row>
    <row r="571" spans="1:42" s="2" customForma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row>
    <row r="572" spans="1:42" s="2" customForma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row>
    <row r="573" spans="1:42" s="2" customForma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row>
    <row r="574" spans="1:42" s="2" customForma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row>
    <row r="575" spans="1:42" s="2" customForma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row>
    <row r="576" spans="1:42" s="2" customForma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row>
    <row r="577" spans="1:42" s="2" customForma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row>
    <row r="578" spans="1:42" s="2" customForma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row>
    <row r="579" spans="1:42" s="2" customForma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row>
    <row r="580" spans="1:42" s="2" customForma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row>
    <row r="581" spans="1:42" s="2" customForma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row>
    <row r="582" spans="1:42" s="2" customForma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row>
    <row r="583" spans="1:42" s="2" customForma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row>
    <row r="584" spans="1:42" s="2" customForma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row>
    <row r="585" spans="1:42" s="2" customForma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row>
    <row r="586" spans="1:42" s="2" customForma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row>
    <row r="587" spans="1:42" s="2" customForma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row>
    <row r="588" spans="1:42" s="2" customForma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row>
    <row r="589" spans="1:42" s="2" customForma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row>
    <row r="590" spans="1:42" s="2" customForma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row>
    <row r="591" spans="1:42" s="2" customForma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row>
    <row r="592" spans="1:42" s="2" customForma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row>
    <row r="593" spans="1:42" s="2" customForma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row>
    <row r="594" spans="1:42" s="2" customForma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row>
    <row r="595" spans="1:42" s="2" customForma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row>
    <row r="596" spans="1:42" s="2" customForma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row>
    <row r="597" spans="1:42" s="2" customForma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row>
    <row r="598" spans="1:42" s="2" customForma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row>
    <row r="599" spans="1:42" s="2" customForma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row>
    <row r="600" spans="1:42" s="2" customForma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row>
    <row r="601" spans="1:42" s="2" customForma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row>
    <row r="602" spans="1:42" s="2" customForma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row>
    <row r="603" spans="1:42" s="2" customForma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row>
    <row r="604" spans="1:42" s="2" customForma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row>
    <row r="605" spans="1:42" s="2" customForma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row>
    <row r="606" spans="1:42" s="2" customForma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row>
    <row r="607" spans="1:42" s="2" customForma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row>
    <row r="608" spans="1:42" s="2" customForma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row>
    <row r="609" spans="1:42" s="2" customForma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row>
    <row r="610" spans="1:42" s="2" customForma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row>
    <row r="611" spans="1:42" s="2" customForma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row>
    <row r="612" spans="1:42" s="2" customForma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row>
    <row r="613" spans="1:42" s="2" customForma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row>
    <row r="614" spans="1:42" s="2" customForma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row>
    <row r="615" spans="1:42" s="2" customForma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row>
    <row r="616" spans="1:42" s="2" customForma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row>
    <row r="617" spans="1:42" s="2" customForma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row>
    <row r="618" spans="1:42" s="2" customForma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row>
    <row r="619" spans="1:42" s="2" customForma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row>
    <row r="620" spans="1:42" s="2" customForma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row>
    <row r="621" spans="1:42" s="2" customForma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row>
    <row r="622" spans="1:42" s="2" customForma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row>
    <row r="623" spans="1:42" s="2" customForma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row>
    <row r="624" spans="1:42" s="2" customForma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row>
    <row r="625" spans="1:42" s="2" customForma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row>
    <row r="626" spans="1:42" s="2" customForma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row>
    <row r="627" spans="1:42" s="2" customForma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row>
    <row r="628" spans="1:42" s="2" customForma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row>
    <row r="629" spans="1:42" s="2" customForma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row>
    <row r="630" spans="1:42" s="2" customForma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row>
    <row r="631" spans="1:42" s="2" customForma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row>
    <row r="632" spans="1:42" s="2" customForma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row>
    <row r="633" spans="1:42" s="2" customForma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row>
    <row r="634" spans="1:42" s="2" customForma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row>
    <row r="635" spans="1:42" s="2" customForma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row>
    <row r="636" spans="1:42" s="2" customForma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row>
    <row r="637" spans="1:42" s="2" customForma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row>
    <row r="638" spans="1:42" s="2" customForma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row>
    <row r="639" spans="1:42" s="2" customForma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row>
    <row r="640" spans="1:42" s="2" customForma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row>
    <row r="641" spans="1:42" s="2" customForma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row>
    <row r="642" spans="1:42" s="2" customForma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row>
    <row r="643" spans="1:42" s="2" customForma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row>
    <row r="644" spans="1:42" s="2" customForma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row>
    <row r="645" spans="1:42" s="2" customForma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row>
    <row r="646" spans="1:42" s="2" customForma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row>
    <row r="647" spans="1:42" s="2" customForma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row>
    <row r="648" spans="1:42" s="2" customForma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row>
    <row r="649" spans="1:42" s="2" customForma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row>
    <row r="650" spans="1:42" s="2" customForma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row>
    <row r="651" spans="1:42" s="2" customForma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row>
    <row r="652" spans="1:42" s="2" customForma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row>
    <row r="653" spans="1:42" s="2" customForma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row>
    <row r="654" spans="1:42" s="2" customForma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row>
    <row r="655" spans="1:42" s="2" customForma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row>
    <row r="656" spans="1:42" s="2" customForma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row>
    <row r="657" spans="1:42" s="2" customForma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row>
    <row r="658" spans="1:42" s="2" customForma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row>
    <row r="659" spans="1:42" s="2" customForma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row>
    <row r="660" spans="1:42" s="2" customForma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row>
    <row r="661" spans="1:42" s="2" customForma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row>
    <row r="662" spans="1:42" s="2" customForma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row>
    <row r="663" spans="1:42" s="2" customForma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row>
    <row r="664" spans="1:42" s="2" customForma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row>
    <row r="665" spans="1:42" s="2" customForma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row>
    <row r="666" spans="1:42" s="2" customForma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row>
    <row r="667" spans="1:42" s="2" customForma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row>
    <row r="668" spans="1:42" s="2" customForma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row>
    <row r="669" spans="1:42" s="2" customForma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row>
    <row r="670" spans="1:42" s="2" customForma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row>
    <row r="671" spans="1:42" s="2" customForma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row>
    <row r="672" spans="1:42" s="2" customForma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row>
    <row r="673" spans="1:42" s="2" customForma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row>
    <row r="674" spans="1:42" s="2" customForma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row>
    <row r="675" spans="1:42" s="2" customForma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row>
    <row r="676" spans="1:42" s="2" customForma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row>
    <row r="677" spans="1:42" s="2" customForma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row>
    <row r="678" spans="1:42" s="2" customForma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row>
    <row r="679" spans="1:42" s="2" customForma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row>
    <row r="680" spans="1:42" s="2" customForma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row>
    <row r="681" spans="1:42" s="2" customForma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row>
    <row r="682" spans="1:42" s="2" customForma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row>
    <row r="683" spans="1:42" s="2" customForma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row>
    <row r="684" spans="1:42" s="2" customForma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row>
    <row r="685" spans="1:42" s="2" customForma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row>
    <row r="686" spans="1:42" s="2" customForma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row>
    <row r="687" spans="1:42" s="2" customForma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row>
    <row r="688" spans="1:42" s="2" customForma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row>
    <row r="689" spans="1:42" s="2" customForma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row>
    <row r="690" spans="1:42" s="2" customForma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row>
    <row r="691" spans="1:42" s="2" customForma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row>
    <row r="692" spans="1:42" s="2" customForma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row>
    <row r="693" spans="1:42" s="2" customForma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row>
    <row r="694" spans="1:42" s="2" customForma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row>
    <row r="695" spans="1:42" s="2" customForma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row>
    <row r="696" spans="1:42" s="2" customForma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row>
    <row r="697" spans="1:42" s="2" customForma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row>
    <row r="698" spans="1:42" s="2" customForma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row>
    <row r="699" spans="1:42" s="2" customForma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row>
    <row r="700" spans="1:42" s="2" customForma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row>
    <row r="701" spans="1:42" s="2" customForma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row>
    <row r="702" spans="1:42" s="2" customForma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row>
    <row r="703" spans="1:42" s="2" customForma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row>
    <row r="704" spans="1:42" s="2" customForma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row>
    <row r="705" spans="1:42" s="2" customForma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row>
    <row r="706" spans="1:42" s="2" customForma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row>
    <row r="707" spans="1:42" s="2" customForma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row>
    <row r="708" spans="1:42" s="2" customForma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row>
    <row r="709" spans="1:42" s="2" customForma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row>
    <row r="710" spans="1:42" s="2" customForma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row>
    <row r="711" spans="1:42" s="2" customForma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row>
    <row r="712" spans="1:42" s="2" customForma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row>
    <row r="713" spans="1:42" s="2" customForma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row>
    <row r="714" spans="1:42" s="2" customForma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row>
    <row r="715" spans="1:42" s="2" customForma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row>
    <row r="716" spans="1:42" s="2" customForma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row>
    <row r="717" spans="1:42" s="2" customForma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row>
    <row r="718" spans="1:42" s="2" customForma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row>
    <row r="719" spans="1:42" s="2" customForma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row>
    <row r="720" spans="1:42" s="2" customForma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row>
    <row r="721" spans="1:42" s="2" customForma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row>
    <row r="722" spans="1:42" s="2" customForma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row>
    <row r="723" spans="1:42" s="2" customForma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row>
    <row r="724" spans="1:42" s="2" customForma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row>
    <row r="725" spans="1:42" s="2" customForma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row>
    <row r="726" spans="1:42" s="2" customForma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row>
    <row r="727" spans="1:42" s="2" customForma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row>
    <row r="728" spans="1:42" s="2" customForma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row>
    <row r="729" spans="1:42" s="2" customForma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row>
    <row r="730" spans="1:42" s="2" customForma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row>
    <row r="731" spans="1:42" s="2" customForma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row>
    <row r="732" spans="1:42" s="2" customForma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row>
    <row r="733" spans="1:42" s="2" customForma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row>
    <row r="734" spans="1:42" s="2" customForma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row>
    <row r="735" spans="1:42" s="2" customForma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row>
    <row r="736" spans="1:42" s="2" customForma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row>
    <row r="737" spans="1:42" s="2" customForma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row>
    <row r="738" spans="1:42" s="2" customForma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row>
    <row r="739" spans="1:42" s="2" customForma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row>
    <row r="740" spans="1:42" s="2" customForma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row>
    <row r="741" spans="1:42" s="2" customForma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row>
    <row r="742" spans="1:42" s="2" customForma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row>
    <row r="743" spans="1:42" s="2" customForma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row>
    <row r="744" spans="1:42" s="2" customForma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row>
    <row r="745" spans="1:42" s="2" customForma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row>
    <row r="746" spans="1:42" s="2" customForma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row>
    <row r="747" spans="1:42" s="2" customForma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row>
    <row r="748" spans="1:42" s="2" customForma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row>
    <row r="749" spans="1:42" s="2" customForma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row>
    <row r="750" spans="1:42" s="2" customForma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row>
    <row r="751" spans="1:42" s="2" customForma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row>
    <row r="752" spans="1:42" s="2" customForma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row>
    <row r="753" spans="1:42" s="2" customForma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row>
    <row r="754" spans="1:42" s="2" customForma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row>
    <row r="755" spans="1:42" s="2" customForma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row>
    <row r="756" spans="1:42" s="2" customForma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row>
    <row r="757" spans="1:42" s="2" customForma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row>
    <row r="758" spans="1:42" s="2" customForma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row>
    <row r="759" spans="1:42" s="2" customForma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row>
    <row r="760" spans="1:42" s="2" customForma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row>
    <row r="761" spans="1:42" s="2" customForma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row>
    <row r="762" spans="1:42" s="2" customForma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row>
    <row r="763" spans="1:42" s="2" customForma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row>
    <row r="764" spans="1:42" s="2" customForma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row>
    <row r="765" spans="1:42" s="2" customForma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row>
    <row r="766" spans="1:42" s="2" customForma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row>
    <row r="767" spans="1:42" s="2" customForma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row>
    <row r="768" spans="1:42" s="2" customForma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row>
    <row r="769" spans="1:42" s="2" customForma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row>
    <row r="770" spans="1:42" s="2" customForma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row>
    <row r="771" spans="1:42" s="2" customForma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row>
    <row r="772" spans="1:42" s="2" customForma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row>
    <row r="773" spans="1:42" s="2" customForma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row>
    <row r="774" spans="1:42" s="2" customForma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row>
    <row r="775" spans="1:42" s="2" customForma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row>
    <row r="776" spans="1:42" s="2" customForma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row>
    <row r="777" spans="1:42" s="2" customForma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row>
    <row r="778" spans="1:42" s="2" customForma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row>
    <row r="779" spans="1:42" s="2" customForma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row>
    <row r="780" spans="1:42" s="2" customForma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row>
    <row r="781" spans="1:42" s="2" customForma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row>
    <row r="782" spans="1:42" s="2" customForma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row>
    <row r="783" spans="1:42" s="2" customForma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row>
    <row r="784" spans="1:42" s="2" customForma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row>
    <row r="785" spans="1:42" s="2" customForma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row>
    <row r="786" spans="1:42" s="2" customForma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row>
    <row r="787" spans="1:42" s="2" customForma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row>
    <row r="788" spans="1:42" s="2" customForma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row>
    <row r="789" spans="1:42" s="2" customForma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row>
    <row r="790" spans="1:42" s="2" customForma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row>
    <row r="791" spans="1:42" s="2" customForma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row>
    <row r="792" spans="1:42" s="2" customForma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row>
    <row r="793" spans="1:42" s="2" customForma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row>
    <row r="794" spans="1:42" s="2" customForma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row>
    <row r="795" spans="1:42" s="2" customForma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row>
    <row r="796" spans="1:42" s="2" customForma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row>
    <row r="797" spans="1:42" s="2" customForma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row>
    <row r="798" spans="1:42" s="2" customForma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row>
    <row r="799" spans="1:42" s="2" customForma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row>
    <row r="800" spans="1:42" s="2" customForma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row>
    <row r="801" spans="1:42" s="2" customForma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row>
    <row r="802" spans="1:42" s="2" customForma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row>
    <row r="803" spans="1:42" s="2" customForma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row>
    <row r="804" spans="1:42" s="2" customForma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row>
    <row r="805" spans="1:42" s="2" customForma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row>
    <row r="806" spans="1:42" s="2" customForma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row>
    <row r="807" spans="1:42" s="2" customForma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row>
    <row r="808" spans="1:42" s="2" customForma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row>
    <row r="809" spans="1:42" s="2" customForma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row>
    <row r="810" spans="1:42" s="2" customForma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row>
    <row r="811" spans="1:42" s="2" customForma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row>
    <row r="812" spans="1:42" s="2" customForma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row>
    <row r="813" spans="1:42" s="2" customForma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row>
    <row r="814" spans="1:42" s="2" customForma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row>
    <row r="815" spans="1:42" s="2" customForma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row>
    <row r="816" spans="1:42" s="2" customForma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row>
    <row r="817" spans="1:42" s="2" customForma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row>
    <row r="818" spans="1:42" s="2" customForma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row>
    <row r="819" spans="1:42" s="2" customForma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row>
    <row r="820" spans="1:42" s="2" customForma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row>
    <row r="821" spans="1:42" s="2" customForma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row>
    <row r="822" spans="1:42" s="2" customForma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row>
    <row r="823" spans="1:42" s="2" customForma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row>
    <row r="824" spans="1:42" s="2" customForma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row>
    <row r="825" spans="1:42" s="2" customForma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row>
    <row r="826" spans="1:42" s="2" customForma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row>
    <row r="827" spans="1:42" s="2" customForma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row>
    <row r="828" spans="1:42" s="2" customForma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row>
    <row r="829" spans="1:42" s="2" customForma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row>
    <row r="830" spans="1:42" s="2" customForma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row>
    <row r="831" spans="1:42" s="2" customForma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row>
    <row r="832" spans="1:42" s="2" customForma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row>
    <row r="833" spans="1:42" s="2" customForma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row>
    <row r="834" spans="1:42" s="2" customForma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row>
    <row r="835" spans="1:42" s="2" customForma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row>
    <row r="836" spans="1:42" s="2" customForma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row>
    <row r="837" spans="1:42" s="2" customForma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row>
    <row r="838" spans="1:42" s="2" customForma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row>
    <row r="839" spans="1:42" s="2" customForma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row>
    <row r="840" spans="1:42" s="2" customForma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row>
    <row r="841" spans="1:42" s="2" customForma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row>
    <row r="842" spans="1:42" s="2" customForma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row>
    <row r="843" spans="1:42" s="2" customForma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row>
    <row r="844" spans="1:42" s="2" customForma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row>
    <row r="845" spans="1:42" s="2" customForma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row>
    <row r="846" spans="1:42" s="2" customForma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row>
    <row r="847" spans="1:42" s="2" customForma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row>
    <row r="848" spans="1:42" s="2" customForma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row>
    <row r="849" spans="1:42" s="2" customForma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row>
    <row r="850" spans="1:42" s="2" customForma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row>
    <row r="851" spans="1:42" s="2" customForma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row>
    <row r="852" spans="1:42" s="2" customForma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row>
    <row r="853" spans="1:42" s="2" customForma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row>
    <row r="854" spans="1:42" s="2" customForma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row>
    <row r="855" spans="1:42" s="2" customForma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row>
    <row r="856" spans="1:42" s="2" customForma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row>
    <row r="857" spans="1:42" s="2" customForma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row>
    <row r="858" spans="1:42" s="2" customForma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row>
    <row r="859" spans="1:42" s="2" customForma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row>
    <row r="860" spans="1:42" s="2" customForma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row>
    <row r="861" spans="1:42" s="2" customForma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row>
    <row r="862" spans="1:42" s="2" customForma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row>
    <row r="863" spans="1:42" s="2" customForma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row>
    <row r="864" spans="1:42" s="2" customForma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row>
    <row r="865" spans="1:42" s="2" customForma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row>
    <row r="866" spans="1:42" s="2" customForma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row>
    <row r="867" spans="1:42" s="2" customForma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row>
    <row r="868" spans="1:42" s="2" customForma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row>
    <row r="869" spans="1:42" s="2" customForma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row>
    <row r="870" spans="1:42" s="2" customForma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row>
    <row r="871" spans="1:42" s="2" customForma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row>
    <row r="872" spans="1:42" s="2" customForma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row>
    <row r="873" spans="1:42" s="2" customForma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row>
    <row r="874" spans="1:42" s="2" customForma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row>
    <row r="875" spans="1:42" s="2" customForma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row>
    <row r="876" spans="1:42" s="2" customForma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row>
    <row r="877" spans="1:42" s="2" customForma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row>
    <row r="878" spans="1:42" s="2" customForma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row>
    <row r="879" spans="1:42" s="2" customForma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row>
    <row r="880" spans="1:42" s="2" customForma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row>
    <row r="881" spans="1:42" s="2" customForma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row>
    <row r="882" spans="1:42" s="2" customForma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row>
    <row r="883" spans="1:42" s="2" customForma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row>
    <row r="884" spans="1:42" s="2" customForma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row>
    <row r="885" spans="1:42" s="2" customForma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row>
    <row r="886" spans="1:42" s="2" customForma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row>
    <row r="887" spans="1:42" s="2" customForma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row>
    <row r="888" spans="1:42" s="2" customForma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row>
    <row r="889" spans="1:42" s="2" customForma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row>
    <row r="890" spans="1:42" s="2" customForma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row>
    <row r="891" spans="1:42" s="2" customForma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row>
    <row r="892" spans="1:42" s="2" customForma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row>
    <row r="893" spans="1:42" s="2" customForma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row>
    <row r="894" spans="1:42" s="2" customForma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row>
    <row r="895" spans="1:42" s="2" customForma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row>
    <row r="896" spans="1:42" s="2" customForma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row>
    <row r="897" spans="1:42" s="2" customForma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row>
    <row r="898" spans="1:42" s="2" customForma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row>
    <row r="899" spans="1:42" s="2" customForma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row>
    <row r="900" spans="1:42" s="2" customForma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row>
    <row r="901" spans="1:42" s="2" customForma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row>
    <row r="902" spans="1:42" s="2" customForma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row>
    <row r="903" spans="1:42" s="2" customForma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row>
    <row r="904" spans="1:42" s="2" customForma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row>
    <row r="905" spans="1:42" s="2" customForma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row>
    <row r="906" spans="1:42" s="2" customForma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row>
    <row r="907" spans="1:42" s="2" customForma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row>
    <row r="908" spans="1:42" s="2" customForma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row>
    <row r="909" spans="1:42" s="2" customForma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row>
    <row r="910" spans="1:42" s="2" customForma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row>
    <row r="911" spans="1:42" s="2" customForma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row>
    <row r="912" spans="1:42" s="2" customForma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row>
    <row r="913" spans="1:42" s="2" customForma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row>
    <row r="914" spans="1:42" s="2" customForma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row>
    <row r="915" spans="1:42" s="2" customForma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row>
    <row r="916" spans="1:42" s="2" customForma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row>
    <row r="917" spans="1:42" s="2" customForma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row>
    <row r="918" spans="1:42" s="2" customForma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row>
    <row r="919" spans="1:42" s="2" customForma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row>
    <row r="920" spans="1:42" s="2" customForma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row>
    <row r="921" spans="1:42" s="2" customForma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row>
    <row r="922" spans="1:42" s="2" customForma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row>
    <row r="923" spans="1:42" s="2" customForma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row>
    <row r="924" spans="1:42" s="2" customForma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row>
    <row r="925" spans="1:42" s="2" customForma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row>
    <row r="926" spans="1:42" s="2" customForma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row>
    <row r="927" spans="1:42" s="2" customForma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row>
    <row r="928" spans="1:42" s="2" customForma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row>
    <row r="929" spans="1:42" s="2" customForma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row>
    <row r="930" spans="1:42" s="2" customForma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row>
    <row r="931" spans="1:42" s="2" customForma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row>
    <row r="932" spans="1:42" s="2" customForma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row>
    <row r="933" spans="1:42" s="2" customForma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row>
    <row r="934" spans="1:42" s="2" customForma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row>
    <row r="935" spans="1:42" s="2" customForma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row>
    <row r="936" spans="1:42" s="2" customForma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row>
    <row r="937" spans="1:42" s="2" customForma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row>
    <row r="938" spans="1:42" s="2" customForma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row>
    <row r="939" spans="1:42" s="2" customForma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row>
    <row r="940" spans="1:42" s="2" customForma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row>
    <row r="941" spans="1:42" s="2" customForma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row>
    <row r="942" spans="1:42" s="2" customForma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row>
    <row r="943" spans="1:42" s="2" customForma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row>
    <row r="944" spans="1:42" s="2" customForma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row>
    <row r="945" spans="1:42" s="2" customForma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row>
    <row r="946" spans="1:42" s="2" customForma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row>
    <row r="947" spans="1:42" s="2" customForma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row>
    <row r="948" spans="1:42" s="2" customForma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row>
    <row r="949" spans="1:42" s="2" customForma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row>
    <row r="950" spans="1:42" s="2" customForma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row>
    <row r="951" spans="1:42" s="2" customForma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row>
    <row r="952" spans="1:42" s="2" customForma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row>
    <row r="953" spans="1:42" s="2" customForma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row>
    <row r="954" spans="1:42" s="2" customForma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row>
    <row r="955" spans="1:42" s="2" customForma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row>
    <row r="956" spans="1:42" s="2" customForma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row>
    <row r="957" spans="1:42" s="2" customForma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row>
    <row r="958" spans="1:42" s="2" customForma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row>
    <row r="959" spans="1:42" s="2" customForma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row>
    <row r="960" spans="1:42" s="2" customForma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row>
    <row r="961" spans="1:42" s="2" customForma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row>
    <row r="962" spans="1:42" s="2" customForma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row>
    <row r="963" spans="1:42" s="2" customForma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row>
    <row r="964" spans="1:42" s="2" customForma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row>
    <row r="965" spans="1:42" s="2" customForma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row>
    <row r="966" spans="1:42" s="2" customForma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row>
    <row r="967" spans="1:42" s="2" customForma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row>
    <row r="968" spans="1:42" s="2" customForma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row>
    <row r="969" spans="1:42" s="2" customForma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row>
    <row r="970" spans="1:42" s="2" customForma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row>
    <row r="971" spans="1:42" s="2" customForma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row>
    <row r="972" spans="1:42" s="2" customForma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row>
    <row r="973" spans="1:42" s="2" customForma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row>
    <row r="974" spans="1:42" s="2" customForma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row>
    <row r="975" spans="1:42" s="2" customForma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row>
    <row r="976" spans="1:42" s="2" customForma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row>
    <row r="977" spans="1:42" s="2" customForma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row>
    <row r="978" spans="1:42" s="2" customForma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row>
    <row r="979" spans="1:42" s="2" customForma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row>
    <row r="980" spans="1:42" s="2" customForma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row>
    <row r="981" spans="1:42" s="2" customForma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row>
    <row r="982" spans="1:42" s="2" customForma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row>
    <row r="983" spans="1:42" s="2" customForma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row>
    <row r="984" spans="1:42" s="2" customForma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row>
    <row r="985" spans="1:42" s="2" customForma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row>
    <row r="986" spans="1:42" s="2" customForma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row>
    <row r="987" spans="1:42" s="2" customForma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row>
    <row r="988" spans="1:42" s="2" customForma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row>
    <row r="989" spans="1:42" s="2" customForma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row>
    <row r="990" spans="1:42" s="2" customForma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row>
    <row r="991" spans="1:42" s="2" customForma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row>
    <row r="992" spans="1:42" s="2" customForma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row>
    <row r="993" spans="1:42" s="2" customForma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row>
    <row r="994" spans="1:42" s="2" customForma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row>
    <row r="995" spans="1:42" s="2" customForma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row>
    <row r="996" spans="1:42" s="2" customForma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row>
    <row r="997" spans="1:42" s="2" customForma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row>
    <row r="998" spans="1:42" s="2" customForma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row>
    <row r="999" spans="1:42" s="2" customForma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row>
    <row r="1000" spans="1:42" s="2" customForma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row>
    <row r="1001" spans="1:42" s="2" customFormat="1"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row>
    <row r="1002" spans="1:42" s="2" customFormat="1"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row>
    <row r="1003" spans="1:42" s="2" customFormat="1"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row>
    <row r="1004" spans="1:42" s="2" customFormat="1"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row>
    <row r="1005" spans="1:42" s="2" customFormat="1"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row>
    <row r="1006" spans="1:42" s="2" customFormat="1"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row>
    <row r="1007" spans="1:42" s="2" customFormat="1"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row>
    <row r="1008" spans="1:42" s="2" customFormat="1" x14ac:dyDescent="0.2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row>
    <row r="1009" spans="1:42" s="2" customFormat="1" x14ac:dyDescent="0.2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row>
    <row r="1010" spans="1:42" s="2" customFormat="1" x14ac:dyDescent="0.2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row>
    <row r="1011" spans="1:42" s="2" customFormat="1" x14ac:dyDescent="0.2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row>
    <row r="1012" spans="1:42" s="2" customFormat="1" x14ac:dyDescent="0.2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row>
    <row r="1013" spans="1:42" s="2" customFormat="1" x14ac:dyDescent="0.25">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row>
    <row r="1014" spans="1:42" s="2" customFormat="1" x14ac:dyDescent="0.25">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row>
    <row r="1015" spans="1:42" s="2" customFormat="1" x14ac:dyDescent="0.2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row>
    <row r="1016" spans="1:42" s="2" customFormat="1" x14ac:dyDescent="0.25">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row>
    <row r="1017" spans="1:42" s="2" customFormat="1" x14ac:dyDescent="0.25">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row>
    <row r="1018" spans="1:42" s="2" customFormat="1" x14ac:dyDescent="0.25">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row>
    <row r="1019" spans="1:42" s="2" customFormat="1" x14ac:dyDescent="0.25">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row>
    <row r="1020" spans="1:42" s="2" customFormat="1" x14ac:dyDescent="0.25">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row>
    <row r="1021" spans="1:42" s="2" customFormat="1" x14ac:dyDescent="0.25">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row>
    <row r="1022" spans="1:42" s="2" customFormat="1" x14ac:dyDescent="0.25">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row>
    <row r="1023" spans="1:42" s="2" customFormat="1" x14ac:dyDescent="0.25">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row>
    <row r="1024" spans="1:42" s="2" customFormat="1" x14ac:dyDescent="0.25">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row>
    <row r="1025" spans="1:42" s="2" customFormat="1" x14ac:dyDescent="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row>
    <row r="1026" spans="1:42" s="2" customFormat="1" x14ac:dyDescent="0.25">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row>
    <row r="1027" spans="1:42" s="2" customFormat="1" x14ac:dyDescent="0.25">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row>
    <row r="1028" spans="1:42" s="2" customFormat="1" x14ac:dyDescent="0.25">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row>
    <row r="1029" spans="1:42" s="2" customFormat="1" x14ac:dyDescent="0.25">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row>
    <row r="1030" spans="1:42" s="2" customFormat="1" x14ac:dyDescent="0.25">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row>
    <row r="1031" spans="1:42" s="2" customFormat="1" x14ac:dyDescent="0.25">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row>
    <row r="1032" spans="1:42" s="2" customFormat="1" x14ac:dyDescent="0.25">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row>
    <row r="1033" spans="1:42" s="2" customFormat="1" x14ac:dyDescent="0.25">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row>
    <row r="1034" spans="1:42" s="2" customFormat="1" x14ac:dyDescent="0.25">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row>
    <row r="1035" spans="1:42" s="2" customFormat="1" x14ac:dyDescent="0.2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row>
    <row r="1036" spans="1:42" s="2" customFormat="1" x14ac:dyDescent="0.25">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row>
    <row r="1037" spans="1:42" s="2" customFormat="1" x14ac:dyDescent="0.25">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row>
    <row r="1038" spans="1:42" s="2" customFormat="1" x14ac:dyDescent="0.25">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row>
    <row r="1039" spans="1:42" s="2" customFormat="1" x14ac:dyDescent="0.25">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row>
    <row r="1040" spans="1:42" s="2" customFormat="1" x14ac:dyDescent="0.25">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row>
    <row r="1041" spans="1:42" s="2" customFormat="1" x14ac:dyDescent="0.25">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row>
    <row r="1042" spans="1:42" s="2" customFormat="1" x14ac:dyDescent="0.25">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c r="AN1042" s="4"/>
      <c r="AO1042" s="4"/>
      <c r="AP1042" s="4"/>
    </row>
    <row r="1043" spans="1:42" s="2" customFormat="1" x14ac:dyDescent="0.25">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row>
    <row r="1044" spans="1:42" s="2" customFormat="1" x14ac:dyDescent="0.25">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4"/>
      <c r="AK1044" s="4"/>
      <c r="AL1044" s="4"/>
      <c r="AM1044" s="4"/>
      <c r="AN1044" s="4"/>
      <c r="AO1044" s="4"/>
      <c r="AP1044" s="4"/>
    </row>
    <row r="1045" spans="1:42" s="2" customFormat="1" x14ac:dyDescent="0.2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row>
    <row r="1046" spans="1:42" s="2" customFormat="1" x14ac:dyDescent="0.25">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row>
    <row r="1047" spans="1:42" s="2" customFormat="1" x14ac:dyDescent="0.25">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4"/>
      <c r="AK1047" s="4"/>
      <c r="AL1047" s="4"/>
      <c r="AM1047" s="4"/>
      <c r="AN1047" s="4"/>
      <c r="AO1047" s="4"/>
      <c r="AP1047" s="4"/>
    </row>
    <row r="1048" spans="1:42" s="2" customFormat="1" x14ac:dyDescent="0.25">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c r="AK1048" s="4"/>
      <c r="AL1048" s="4"/>
      <c r="AM1048" s="4"/>
      <c r="AN1048" s="4"/>
      <c r="AO1048" s="4"/>
      <c r="AP1048" s="4"/>
    </row>
    <row r="1049" spans="1:42" s="2" customFormat="1" x14ac:dyDescent="0.25">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c r="AK1049" s="4"/>
      <c r="AL1049" s="4"/>
      <c r="AM1049" s="4"/>
      <c r="AN1049" s="4"/>
      <c r="AO1049" s="4"/>
      <c r="AP1049" s="4"/>
    </row>
    <row r="1050" spans="1:42" s="2" customFormat="1" x14ac:dyDescent="0.25">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4"/>
    </row>
    <row r="1051" spans="1:42" s="2" customFormat="1" x14ac:dyDescent="0.25">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row>
    <row r="1052" spans="1:42" s="2" customFormat="1" x14ac:dyDescent="0.25">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row>
    <row r="1053" spans="1:42" s="2" customFormat="1" x14ac:dyDescent="0.25">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row>
    <row r="1054" spans="1:42" s="2" customFormat="1" x14ac:dyDescent="0.25">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row>
    <row r="1055" spans="1:42" s="2" customFormat="1" x14ac:dyDescent="0.25">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row>
    <row r="1056" spans="1:42" s="2" customFormat="1" x14ac:dyDescent="0.25">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row>
    <row r="1057" spans="1:42" s="2" customFormat="1" x14ac:dyDescent="0.25">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row>
    <row r="1058" spans="1:42" s="2" customFormat="1" x14ac:dyDescent="0.25">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row>
    <row r="1059" spans="1:42" s="2" customFormat="1" x14ac:dyDescent="0.25">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row>
    <row r="1060" spans="1:42" s="2" customFormat="1" x14ac:dyDescent="0.25">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row>
    <row r="1061" spans="1:42" s="2" customFormat="1" x14ac:dyDescent="0.25">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row>
    <row r="1062" spans="1:42" s="2" customFormat="1" x14ac:dyDescent="0.25">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row>
    <row r="1063" spans="1:42" s="2" customFormat="1" x14ac:dyDescent="0.25">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row>
    <row r="1064" spans="1:42" s="2" customFormat="1" x14ac:dyDescent="0.25">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row>
    <row r="1065" spans="1:42" s="2" customFormat="1" x14ac:dyDescent="0.25">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row>
    <row r="1066" spans="1:42" s="2" customFormat="1" x14ac:dyDescent="0.25">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row>
    <row r="1067" spans="1:42" s="2" customFormat="1" x14ac:dyDescent="0.25">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row>
    <row r="1068" spans="1:42" s="2" customFormat="1" x14ac:dyDescent="0.25">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row>
    <row r="1069" spans="1:42" s="2" customFormat="1" x14ac:dyDescent="0.25">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row>
    <row r="1070" spans="1:42" s="2" customFormat="1" x14ac:dyDescent="0.25">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row>
    <row r="1071" spans="1:42" s="2" customFormat="1" x14ac:dyDescent="0.25">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c r="AI1071" s="4"/>
      <c r="AJ1071" s="4"/>
      <c r="AK1071" s="4"/>
      <c r="AL1071" s="4"/>
      <c r="AM1071" s="4"/>
      <c r="AN1071" s="4"/>
      <c r="AO1071" s="4"/>
      <c r="AP1071" s="4"/>
    </row>
    <row r="1072" spans="1:42" s="2" customFormat="1" x14ac:dyDescent="0.25">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row>
    <row r="1073" spans="1:42" s="2" customFormat="1" x14ac:dyDescent="0.25">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row>
    <row r="1074" spans="1:42" s="2" customFormat="1" x14ac:dyDescent="0.25">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4"/>
    </row>
    <row r="1075" spans="1:42" s="2" customFormat="1" x14ac:dyDescent="0.25">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row>
    <row r="1076" spans="1:42" s="2" customFormat="1" x14ac:dyDescent="0.25">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c r="AK1076" s="4"/>
      <c r="AL1076" s="4"/>
      <c r="AM1076" s="4"/>
      <c r="AN1076" s="4"/>
      <c r="AO1076" s="4"/>
      <c r="AP1076" s="4"/>
    </row>
    <row r="1077" spans="1:42" s="2" customFormat="1" x14ac:dyDescent="0.25">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4"/>
      <c r="AK1077" s="4"/>
      <c r="AL1077" s="4"/>
      <c r="AM1077" s="4"/>
      <c r="AN1077" s="4"/>
      <c r="AO1077" s="4"/>
      <c r="AP1077" s="4"/>
    </row>
    <row r="1078" spans="1:42" s="2" customFormat="1" x14ac:dyDescent="0.25">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row>
    <row r="1079" spans="1:42" s="2" customFormat="1" x14ac:dyDescent="0.25">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row>
    <row r="1080" spans="1:42" s="2" customFormat="1" x14ac:dyDescent="0.25">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c r="AK1080" s="4"/>
      <c r="AL1080" s="4"/>
      <c r="AM1080" s="4"/>
      <c r="AN1080" s="4"/>
      <c r="AO1080" s="4"/>
      <c r="AP1080" s="4"/>
    </row>
    <row r="1081" spans="1:42" s="2" customFormat="1" x14ac:dyDescent="0.25">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c r="AK1081" s="4"/>
      <c r="AL1081" s="4"/>
      <c r="AM1081" s="4"/>
      <c r="AN1081" s="4"/>
      <c r="AO1081" s="4"/>
      <c r="AP1081" s="4"/>
    </row>
    <row r="1082" spans="1:42" s="2" customFormat="1" x14ac:dyDescent="0.25">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row>
    <row r="1083" spans="1:42" s="2" customFormat="1" x14ac:dyDescent="0.25">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c r="AI1083" s="4"/>
      <c r="AJ1083" s="4"/>
      <c r="AK1083" s="4"/>
      <c r="AL1083" s="4"/>
      <c r="AM1083" s="4"/>
      <c r="AN1083" s="4"/>
      <c r="AO1083" s="4"/>
      <c r="AP1083" s="4"/>
    </row>
    <row r="1084" spans="1:42" s="2" customFormat="1" x14ac:dyDescent="0.25">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row>
    <row r="1085" spans="1:42" s="2" customFormat="1" x14ac:dyDescent="0.25">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row>
    <row r="1086" spans="1:42" s="2" customFormat="1" x14ac:dyDescent="0.25">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row>
    <row r="1087" spans="1:42" s="2" customFormat="1" x14ac:dyDescent="0.25">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4"/>
      <c r="AK1087" s="4"/>
      <c r="AL1087" s="4"/>
      <c r="AM1087" s="4"/>
      <c r="AN1087" s="4"/>
      <c r="AO1087" s="4"/>
      <c r="AP1087" s="4"/>
    </row>
    <row r="1088" spans="1:42" s="2" customFormat="1" x14ac:dyDescent="0.25">
      <c r="A1088" s="4"/>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row>
    <row r="1089" spans="1:42" s="2" customFormat="1" x14ac:dyDescent="0.25">
      <c r="A1089" s="4"/>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row>
    <row r="1090" spans="1:42" s="2" customFormat="1" x14ac:dyDescent="0.25">
      <c r="A1090" s="4"/>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row>
    <row r="1091" spans="1:42" s="2" customFormat="1" x14ac:dyDescent="0.25">
      <c r="A1091" s="4"/>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row>
    <row r="1092" spans="1:42" s="2" customFormat="1" x14ac:dyDescent="0.25">
      <c r="A1092" s="4"/>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4"/>
      <c r="AK1092" s="4"/>
      <c r="AL1092" s="4"/>
      <c r="AM1092" s="4"/>
      <c r="AN1092" s="4"/>
      <c r="AO1092" s="4"/>
      <c r="AP1092" s="4"/>
    </row>
    <row r="1093" spans="1:42" s="2" customFormat="1" x14ac:dyDescent="0.25">
      <c r="A1093" s="4"/>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4"/>
      <c r="AK1093" s="4"/>
      <c r="AL1093" s="4"/>
      <c r="AM1093" s="4"/>
      <c r="AN1093" s="4"/>
      <c r="AO1093" s="4"/>
      <c r="AP1093" s="4"/>
    </row>
    <row r="1094" spans="1:42" s="2" customFormat="1" x14ac:dyDescent="0.25">
      <c r="A1094" s="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row>
    <row r="1095" spans="1:42" s="2" customFormat="1" x14ac:dyDescent="0.25">
      <c r="A1095" s="4"/>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4"/>
      <c r="AK1095" s="4"/>
      <c r="AL1095" s="4"/>
      <c r="AM1095" s="4"/>
      <c r="AN1095" s="4"/>
      <c r="AO1095" s="4"/>
      <c r="AP1095" s="4"/>
    </row>
    <row r="1096" spans="1:42" s="2" customFormat="1" x14ac:dyDescent="0.25">
      <c r="A1096" s="4"/>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c r="AL1096" s="4"/>
      <c r="AM1096" s="4"/>
      <c r="AN1096" s="4"/>
      <c r="AO1096" s="4"/>
      <c r="AP1096" s="4"/>
    </row>
    <row r="1097" spans="1:42" s="2" customFormat="1" x14ac:dyDescent="0.25">
      <c r="A1097" s="4"/>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row>
    <row r="1098" spans="1:42" s="2" customFormat="1" x14ac:dyDescent="0.25">
      <c r="A1098" s="4"/>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c r="AK1098" s="4"/>
      <c r="AL1098" s="4"/>
      <c r="AM1098" s="4"/>
      <c r="AN1098" s="4"/>
      <c r="AO1098" s="4"/>
      <c r="AP1098" s="4"/>
    </row>
    <row r="1099" spans="1:42" s="2" customFormat="1" x14ac:dyDescent="0.25">
      <c r="A1099" s="4"/>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row>
    <row r="1100" spans="1:42" s="2" customFormat="1" x14ac:dyDescent="0.25">
      <c r="A1100" s="4"/>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c r="AK1100" s="4"/>
      <c r="AL1100" s="4"/>
      <c r="AM1100" s="4"/>
      <c r="AN1100" s="4"/>
      <c r="AO1100" s="4"/>
      <c r="AP1100" s="4"/>
    </row>
    <row r="1101" spans="1:42" s="2" customFormat="1" x14ac:dyDescent="0.25">
      <c r="A1101" s="4"/>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c r="AK1101" s="4"/>
      <c r="AL1101" s="4"/>
      <c r="AM1101" s="4"/>
      <c r="AN1101" s="4"/>
      <c r="AO1101" s="4"/>
      <c r="AP1101" s="4"/>
    </row>
    <row r="1102" spans="1:42" s="2" customFormat="1" x14ac:dyDescent="0.25">
      <c r="A1102" s="4"/>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row>
    <row r="1103" spans="1:42" s="2" customFormat="1" x14ac:dyDescent="0.25">
      <c r="A1103" s="4"/>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row>
    <row r="1104" spans="1:42" s="2" customFormat="1" x14ac:dyDescent="0.25">
      <c r="A1104" s="4"/>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c r="AK1104" s="4"/>
      <c r="AL1104" s="4"/>
      <c r="AM1104" s="4"/>
      <c r="AN1104" s="4"/>
      <c r="AO1104" s="4"/>
      <c r="AP1104" s="4"/>
    </row>
    <row r="1105" spans="1:42" s="2" customFormat="1" x14ac:dyDescent="0.25">
      <c r="A1105" s="4"/>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c r="AK1105" s="4"/>
      <c r="AL1105" s="4"/>
      <c r="AM1105" s="4"/>
      <c r="AN1105" s="4"/>
      <c r="AO1105" s="4"/>
      <c r="AP1105" s="4"/>
    </row>
    <row r="1106" spans="1:42" s="2" customFormat="1" x14ac:dyDescent="0.25">
      <c r="A1106" s="4"/>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c r="AK1106" s="4"/>
      <c r="AL1106" s="4"/>
      <c r="AM1106" s="4"/>
      <c r="AN1106" s="4"/>
      <c r="AO1106" s="4"/>
      <c r="AP1106" s="4"/>
    </row>
    <row r="1107" spans="1:42" s="2" customFormat="1" x14ac:dyDescent="0.25">
      <c r="A1107" s="4"/>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row>
    <row r="1108" spans="1:42" s="2" customFormat="1" x14ac:dyDescent="0.25">
      <c r="A1108" s="4"/>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row>
    <row r="1109" spans="1:42" s="2" customFormat="1" x14ac:dyDescent="0.25">
      <c r="A1109" s="4"/>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row>
    <row r="1110" spans="1:42" s="2" customFormat="1" x14ac:dyDescent="0.25">
      <c r="A1110" s="4"/>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row>
    <row r="1111" spans="1:42" s="2" customFormat="1" x14ac:dyDescent="0.25">
      <c r="A1111" s="4"/>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row>
    <row r="1112" spans="1:42" s="2" customFormat="1" x14ac:dyDescent="0.25">
      <c r="A1112" s="4"/>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row>
    <row r="1113" spans="1:42" s="2" customFormat="1" x14ac:dyDescent="0.25">
      <c r="A1113" s="4"/>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row>
    <row r="1114" spans="1:42" s="2" customFormat="1" x14ac:dyDescent="0.25">
      <c r="A1114" s="4"/>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row>
    <row r="1115" spans="1:42" s="2" customFormat="1" x14ac:dyDescent="0.25">
      <c r="A1115" s="4"/>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row>
    <row r="1116" spans="1:42" s="2" customFormat="1" x14ac:dyDescent="0.25">
      <c r="A1116" s="4"/>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row>
    <row r="1117" spans="1:42" s="2" customFormat="1" x14ac:dyDescent="0.25">
      <c r="A1117" s="4"/>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4"/>
    </row>
    <row r="1118" spans="1:42" s="2" customFormat="1" x14ac:dyDescent="0.25">
      <c r="A1118" s="4"/>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row>
    <row r="1119" spans="1:42" s="2" customFormat="1" x14ac:dyDescent="0.25">
      <c r="A1119" s="4"/>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c r="AI1119" s="4"/>
      <c r="AJ1119" s="4"/>
      <c r="AK1119" s="4"/>
      <c r="AL1119" s="4"/>
      <c r="AM1119" s="4"/>
      <c r="AN1119" s="4"/>
      <c r="AO1119" s="4"/>
      <c r="AP1119" s="4"/>
    </row>
    <row r="1120" spans="1:42" s="2" customFormat="1" x14ac:dyDescent="0.25">
      <c r="A1120" s="4"/>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row>
    <row r="1121" spans="1:42" s="2" customFormat="1" x14ac:dyDescent="0.25">
      <c r="A1121" s="4"/>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row>
    <row r="1122" spans="1:42" s="2" customFormat="1" x14ac:dyDescent="0.25">
      <c r="A1122" s="4"/>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row>
    <row r="1123" spans="1:42" s="2" customFormat="1" x14ac:dyDescent="0.25">
      <c r="A1123" s="4"/>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row>
    <row r="1124" spans="1:42" s="2" customFormat="1" x14ac:dyDescent="0.25">
      <c r="A1124" s="4"/>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c r="AI1124" s="4"/>
      <c r="AJ1124" s="4"/>
      <c r="AK1124" s="4"/>
      <c r="AL1124" s="4"/>
      <c r="AM1124" s="4"/>
      <c r="AN1124" s="4"/>
      <c r="AO1124" s="4"/>
      <c r="AP1124" s="4"/>
    </row>
    <row r="1125" spans="1:42" s="2" customFormat="1" x14ac:dyDescent="0.25">
      <c r="A1125" s="4"/>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c r="AN1125" s="4"/>
      <c r="AO1125" s="4"/>
      <c r="AP1125" s="4"/>
    </row>
    <row r="1126" spans="1:42" s="2" customFormat="1" x14ac:dyDescent="0.25">
      <c r="A1126" s="4"/>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row>
    <row r="1127" spans="1:42" s="2" customFormat="1" x14ac:dyDescent="0.25">
      <c r="A1127" s="4"/>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c r="AI1127" s="4"/>
      <c r="AJ1127" s="4"/>
      <c r="AK1127" s="4"/>
      <c r="AL1127" s="4"/>
      <c r="AM1127" s="4"/>
      <c r="AN1127" s="4"/>
      <c r="AO1127" s="4"/>
      <c r="AP1127" s="4"/>
    </row>
    <row r="1128" spans="1:42" s="2" customFormat="1" x14ac:dyDescent="0.25">
      <c r="A1128" s="4"/>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c r="AK1128" s="4"/>
      <c r="AL1128" s="4"/>
      <c r="AM1128" s="4"/>
      <c r="AN1128" s="4"/>
      <c r="AO1128" s="4"/>
      <c r="AP1128" s="4"/>
    </row>
    <row r="1129" spans="1:42" s="2" customFormat="1" x14ac:dyDescent="0.25">
      <c r="A1129" s="4"/>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c r="AN1129" s="4"/>
      <c r="AO1129" s="4"/>
      <c r="AP1129" s="4"/>
    </row>
    <row r="1130" spans="1:42" s="2" customFormat="1" x14ac:dyDescent="0.25">
      <c r="A1130" s="4"/>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c r="AI1130" s="4"/>
      <c r="AJ1130" s="4"/>
      <c r="AK1130" s="4"/>
      <c r="AL1130" s="4"/>
      <c r="AM1130" s="4"/>
      <c r="AN1130" s="4"/>
      <c r="AO1130" s="4"/>
      <c r="AP1130" s="4"/>
    </row>
    <row r="1131" spans="1:42" s="2" customFormat="1" x14ac:dyDescent="0.25">
      <c r="A1131" s="4"/>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c r="AJ1131" s="4"/>
      <c r="AK1131" s="4"/>
      <c r="AL1131" s="4"/>
      <c r="AM1131" s="4"/>
      <c r="AN1131" s="4"/>
      <c r="AO1131" s="4"/>
      <c r="AP1131" s="4"/>
    </row>
    <row r="1132" spans="1:42" s="2" customFormat="1" x14ac:dyDescent="0.25">
      <c r="A1132" s="4"/>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4"/>
      <c r="AK1132" s="4"/>
      <c r="AL1132" s="4"/>
      <c r="AM1132" s="4"/>
      <c r="AN1132" s="4"/>
      <c r="AO1132" s="4"/>
      <c r="AP1132" s="4"/>
    </row>
    <row r="1133" spans="1:42" s="2" customFormat="1" x14ac:dyDescent="0.25">
      <c r="A1133" s="4"/>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c r="AI1133" s="4"/>
      <c r="AJ1133" s="4"/>
      <c r="AK1133" s="4"/>
      <c r="AL1133" s="4"/>
      <c r="AM1133" s="4"/>
      <c r="AN1133" s="4"/>
      <c r="AO1133" s="4"/>
      <c r="AP1133" s="4"/>
    </row>
    <row r="1134" spans="1:42" s="2" customFormat="1" x14ac:dyDescent="0.25">
      <c r="A1134" s="4"/>
      <c r="B1134" s="4"/>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c r="AI1134" s="4"/>
      <c r="AJ1134" s="4"/>
      <c r="AK1134" s="4"/>
      <c r="AL1134" s="4"/>
      <c r="AM1134" s="4"/>
      <c r="AN1134" s="4"/>
      <c r="AO1134" s="4"/>
      <c r="AP1134" s="4"/>
    </row>
    <row r="1135" spans="1:42" s="2" customFormat="1" x14ac:dyDescent="0.25">
      <c r="A1135" s="4"/>
      <c r="B1135" s="4"/>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c r="AK1135" s="4"/>
      <c r="AL1135" s="4"/>
      <c r="AM1135" s="4"/>
      <c r="AN1135" s="4"/>
      <c r="AO1135" s="4"/>
      <c r="AP1135" s="4"/>
    </row>
    <row r="1136" spans="1:42" s="2" customFormat="1" x14ac:dyDescent="0.25">
      <c r="A1136" s="4"/>
      <c r="B1136" s="4"/>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c r="AK1136" s="4"/>
      <c r="AL1136" s="4"/>
      <c r="AM1136" s="4"/>
      <c r="AN1136" s="4"/>
      <c r="AO1136" s="4"/>
      <c r="AP1136" s="4"/>
    </row>
    <row r="1137" spans="1:42" s="2" customFormat="1" x14ac:dyDescent="0.25">
      <c r="A1137" s="4"/>
      <c r="B1137" s="4"/>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4"/>
    </row>
    <row r="1138" spans="1:42" s="2" customFormat="1" x14ac:dyDescent="0.25">
      <c r="A1138" s="4"/>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4"/>
      <c r="AK1138" s="4"/>
      <c r="AL1138" s="4"/>
      <c r="AM1138" s="4"/>
      <c r="AN1138" s="4"/>
      <c r="AO1138" s="4"/>
      <c r="AP1138" s="4"/>
    </row>
    <row r="1139" spans="1:42" s="2" customFormat="1" x14ac:dyDescent="0.25">
      <c r="A1139" s="4"/>
      <c r="B1139" s="4"/>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c r="AI1139" s="4"/>
      <c r="AJ1139" s="4"/>
      <c r="AK1139" s="4"/>
      <c r="AL1139" s="4"/>
      <c r="AM1139" s="4"/>
      <c r="AN1139" s="4"/>
      <c r="AO1139" s="4"/>
      <c r="AP1139" s="4"/>
    </row>
    <row r="1140" spans="1:42" s="2" customFormat="1" x14ac:dyDescent="0.25">
      <c r="A1140" s="4"/>
      <c r="B1140" s="4"/>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c r="AI1140" s="4"/>
      <c r="AJ1140" s="4"/>
      <c r="AK1140" s="4"/>
      <c r="AL1140" s="4"/>
      <c r="AM1140" s="4"/>
      <c r="AN1140" s="4"/>
      <c r="AO1140" s="4"/>
      <c r="AP1140" s="4"/>
    </row>
    <row r="1141" spans="1:42" s="2" customFormat="1" x14ac:dyDescent="0.25">
      <c r="A1141" s="4"/>
      <c r="B1141" s="4"/>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c r="AI1141" s="4"/>
      <c r="AJ1141" s="4"/>
      <c r="AK1141" s="4"/>
      <c r="AL1141" s="4"/>
      <c r="AM1141" s="4"/>
      <c r="AN1141" s="4"/>
      <c r="AO1141" s="4"/>
      <c r="AP1141" s="4"/>
    </row>
    <row r="1142" spans="1:42" s="2" customFormat="1" x14ac:dyDescent="0.25">
      <c r="A1142" s="4"/>
      <c r="B1142" s="4"/>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c r="AI1142" s="4"/>
      <c r="AJ1142" s="4"/>
      <c r="AK1142" s="4"/>
      <c r="AL1142" s="4"/>
      <c r="AM1142" s="4"/>
      <c r="AN1142" s="4"/>
      <c r="AO1142" s="4"/>
      <c r="AP1142" s="4"/>
    </row>
    <row r="1143" spans="1:42" s="2" customFormat="1" x14ac:dyDescent="0.25">
      <c r="A1143" s="4"/>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c r="AI1143" s="4"/>
      <c r="AJ1143" s="4"/>
      <c r="AK1143" s="4"/>
      <c r="AL1143" s="4"/>
      <c r="AM1143" s="4"/>
      <c r="AN1143" s="4"/>
      <c r="AO1143" s="4"/>
      <c r="AP1143" s="4"/>
    </row>
    <row r="1144" spans="1:42" s="2" customFormat="1" x14ac:dyDescent="0.25">
      <c r="A1144" s="4"/>
      <c r="B1144" s="4"/>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c r="AI1144" s="4"/>
      <c r="AJ1144" s="4"/>
      <c r="AK1144" s="4"/>
      <c r="AL1144" s="4"/>
      <c r="AM1144" s="4"/>
      <c r="AN1144" s="4"/>
      <c r="AO1144" s="4"/>
      <c r="AP1144" s="4"/>
    </row>
    <row r="1145" spans="1:42" s="2" customFormat="1" x14ac:dyDescent="0.25">
      <c r="A1145" s="4"/>
      <c r="B1145" s="4"/>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c r="AI1145" s="4"/>
      <c r="AJ1145" s="4"/>
      <c r="AK1145" s="4"/>
      <c r="AL1145" s="4"/>
      <c r="AM1145" s="4"/>
      <c r="AN1145" s="4"/>
      <c r="AO1145" s="4"/>
      <c r="AP1145" s="4"/>
    </row>
    <row r="1146" spans="1:42" s="2" customFormat="1" x14ac:dyDescent="0.25">
      <c r="A1146" s="4"/>
      <c r="B1146" s="4"/>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c r="AH1146" s="4"/>
      <c r="AI1146" s="4"/>
      <c r="AJ1146" s="4"/>
      <c r="AK1146" s="4"/>
      <c r="AL1146" s="4"/>
      <c r="AM1146" s="4"/>
      <c r="AN1146" s="4"/>
      <c r="AO1146" s="4"/>
      <c r="AP1146" s="4"/>
    </row>
    <row r="1147" spans="1:42" s="2" customFormat="1" x14ac:dyDescent="0.25">
      <c r="A1147" s="4"/>
      <c r="B1147" s="4"/>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c r="AI1147" s="4"/>
      <c r="AJ1147" s="4"/>
      <c r="AK1147" s="4"/>
      <c r="AL1147" s="4"/>
      <c r="AM1147" s="4"/>
      <c r="AN1147" s="4"/>
      <c r="AO1147" s="4"/>
      <c r="AP1147" s="4"/>
    </row>
    <row r="1148" spans="1:42" s="2" customFormat="1" x14ac:dyDescent="0.25">
      <c r="A1148" s="4"/>
      <c r="B1148" s="4"/>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c r="AH1148" s="4"/>
      <c r="AI1148" s="4"/>
      <c r="AJ1148" s="4"/>
      <c r="AK1148" s="4"/>
      <c r="AL1148" s="4"/>
      <c r="AM1148" s="4"/>
      <c r="AN1148" s="4"/>
      <c r="AO1148" s="4"/>
      <c r="AP1148" s="4"/>
    </row>
    <row r="1149" spans="1:42" s="2" customFormat="1" x14ac:dyDescent="0.25">
      <c r="A1149" s="4"/>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c r="AI1149" s="4"/>
      <c r="AJ1149" s="4"/>
      <c r="AK1149" s="4"/>
      <c r="AL1149" s="4"/>
      <c r="AM1149" s="4"/>
      <c r="AN1149" s="4"/>
      <c r="AO1149" s="4"/>
      <c r="AP1149" s="4"/>
    </row>
    <row r="1150" spans="1:42" s="2" customFormat="1" x14ac:dyDescent="0.25">
      <c r="A1150" s="4"/>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c r="AK1150" s="4"/>
      <c r="AL1150" s="4"/>
      <c r="AM1150" s="4"/>
      <c r="AN1150" s="4"/>
      <c r="AO1150" s="4"/>
      <c r="AP1150" s="4"/>
    </row>
    <row r="1151" spans="1:42" s="2" customFormat="1" x14ac:dyDescent="0.25">
      <c r="A1151" s="4"/>
      <c r="B1151" s="4"/>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c r="AI1151" s="4"/>
      <c r="AJ1151" s="4"/>
      <c r="AK1151" s="4"/>
      <c r="AL1151" s="4"/>
      <c r="AM1151" s="4"/>
      <c r="AN1151" s="4"/>
      <c r="AO1151" s="4"/>
      <c r="AP1151" s="4"/>
    </row>
    <row r="1152" spans="1:42" s="2" customFormat="1" x14ac:dyDescent="0.25">
      <c r="A1152" s="4"/>
      <c r="B1152" s="4"/>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c r="AI1152" s="4"/>
      <c r="AJ1152" s="4"/>
      <c r="AK1152" s="4"/>
      <c r="AL1152" s="4"/>
      <c r="AM1152" s="4"/>
      <c r="AN1152" s="4"/>
      <c r="AO1152" s="4"/>
      <c r="AP1152" s="4"/>
    </row>
    <row r="1153" spans="1:42" s="2" customFormat="1" x14ac:dyDescent="0.25">
      <c r="A1153" s="4"/>
      <c r="B1153" s="4"/>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c r="AI1153" s="4"/>
      <c r="AJ1153" s="4"/>
      <c r="AK1153" s="4"/>
      <c r="AL1153" s="4"/>
      <c r="AM1153" s="4"/>
      <c r="AN1153" s="4"/>
      <c r="AO1153" s="4"/>
      <c r="AP1153" s="4"/>
    </row>
    <row r="1154" spans="1:42" s="2" customFormat="1" x14ac:dyDescent="0.25">
      <c r="A1154" s="4"/>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c r="AK1154" s="4"/>
      <c r="AL1154" s="4"/>
      <c r="AM1154" s="4"/>
      <c r="AN1154" s="4"/>
      <c r="AO1154" s="4"/>
      <c r="AP1154" s="4"/>
    </row>
    <row r="1155" spans="1:42" s="2" customFormat="1" x14ac:dyDescent="0.25">
      <c r="A1155" s="4"/>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c r="AJ1155" s="4"/>
      <c r="AK1155" s="4"/>
      <c r="AL1155" s="4"/>
      <c r="AM1155" s="4"/>
      <c r="AN1155" s="4"/>
      <c r="AO1155" s="4"/>
      <c r="AP1155" s="4"/>
    </row>
    <row r="1156" spans="1:42" s="2" customFormat="1" x14ac:dyDescent="0.25">
      <c r="A1156" s="4"/>
      <c r="B1156" s="4"/>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c r="AK1156" s="4"/>
      <c r="AL1156" s="4"/>
      <c r="AM1156" s="4"/>
      <c r="AN1156" s="4"/>
      <c r="AO1156" s="4"/>
      <c r="AP1156" s="4"/>
    </row>
    <row r="1157" spans="1:42" s="2" customFormat="1" x14ac:dyDescent="0.25">
      <c r="A1157" s="4"/>
      <c r="B1157" s="4"/>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4"/>
      <c r="AK1157" s="4"/>
      <c r="AL1157" s="4"/>
      <c r="AM1157" s="4"/>
      <c r="AN1157" s="4"/>
      <c r="AO1157" s="4"/>
      <c r="AP1157" s="4"/>
    </row>
    <row r="1158" spans="1:42" s="2" customFormat="1" x14ac:dyDescent="0.25">
      <c r="A1158" s="4"/>
      <c r="B1158" s="4"/>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c r="AI1158" s="4"/>
      <c r="AJ1158" s="4"/>
      <c r="AK1158" s="4"/>
      <c r="AL1158" s="4"/>
      <c r="AM1158" s="4"/>
      <c r="AN1158" s="4"/>
      <c r="AO1158" s="4"/>
      <c r="AP1158" s="4"/>
    </row>
    <row r="1159" spans="1:42" s="2" customFormat="1" x14ac:dyDescent="0.25">
      <c r="A1159" s="4"/>
      <c r="B1159" s="4"/>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c r="AI1159" s="4"/>
      <c r="AJ1159" s="4"/>
      <c r="AK1159" s="4"/>
      <c r="AL1159" s="4"/>
      <c r="AM1159" s="4"/>
      <c r="AN1159" s="4"/>
      <c r="AO1159" s="4"/>
      <c r="AP1159" s="4"/>
    </row>
    <row r="1160" spans="1:42" s="2" customFormat="1" x14ac:dyDescent="0.25">
      <c r="A1160" s="4"/>
      <c r="B1160" s="4"/>
      <c r="C1160" s="4"/>
      <c r="D1160" s="4"/>
      <c r="E1160" s="4"/>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4"/>
      <c r="AK1160" s="4"/>
      <c r="AL1160" s="4"/>
      <c r="AM1160" s="4"/>
      <c r="AN1160" s="4"/>
      <c r="AO1160" s="4"/>
      <c r="AP1160" s="4"/>
    </row>
    <row r="1161" spans="1:42" s="2" customFormat="1" x14ac:dyDescent="0.25">
      <c r="A1161" s="4"/>
      <c r="B1161" s="4"/>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c r="AK1161" s="4"/>
      <c r="AL1161" s="4"/>
      <c r="AM1161" s="4"/>
      <c r="AN1161" s="4"/>
      <c r="AO1161" s="4"/>
      <c r="AP1161" s="4"/>
    </row>
    <row r="1162" spans="1:42" s="2" customFormat="1" x14ac:dyDescent="0.25">
      <c r="A1162" s="4"/>
      <c r="B1162" s="4"/>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c r="AI1162" s="4"/>
      <c r="AJ1162" s="4"/>
      <c r="AK1162" s="4"/>
      <c r="AL1162" s="4"/>
      <c r="AM1162" s="4"/>
      <c r="AN1162" s="4"/>
      <c r="AO1162" s="4"/>
      <c r="AP1162" s="4"/>
    </row>
    <row r="1163" spans="1:42" s="2" customFormat="1" x14ac:dyDescent="0.25">
      <c r="A1163" s="4"/>
      <c r="B1163" s="4"/>
      <c r="C1163" s="4"/>
      <c r="D1163" s="4"/>
      <c r="E1163" s="4"/>
      <c r="F1163" s="4"/>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c r="AH1163" s="4"/>
      <c r="AI1163" s="4"/>
      <c r="AJ1163" s="4"/>
      <c r="AK1163" s="4"/>
      <c r="AL1163" s="4"/>
      <c r="AM1163" s="4"/>
      <c r="AN1163" s="4"/>
      <c r="AO1163" s="4"/>
      <c r="AP1163" s="4"/>
    </row>
    <row r="1164" spans="1:42" s="2" customFormat="1" x14ac:dyDescent="0.25">
      <c r="A1164" s="4"/>
      <c r="B1164" s="4"/>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c r="AI1164" s="4"/>
      <c r="AJ1164" s="4"/>
      <c r="AK1164" s="4"/>
      <c r="AL1164" s="4"/>
      <c r="AM1164" s="4"/>
      <c r="AN1164" s="4"/>
      <c r="AO1164" s="4"/>
      <c r="AP1164" s="4"/>
    </row>
    <row r="1165" spans="1:42" s="2" customFormat="1" x14ac:dyDescent="0.25">
      <c r="A1165" s="4"/>
      <c r="B1165" s="4"/>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c r="AI1165" s="4"/>
      <c r="AJ1165" s="4"/>
      <c r="AK1165" s="4"/>
      <c r="AL1165" s="4"/>
      <c r="AM1165" s="4"/>
      <c r="AN1165" s="4"/>
      <c r="AO1165" s="4"/>
      <c r="AP1165" s="4"/>
    </row>
    <row r="1166" spans="1:42" s="2" customFormat="1" x14ac:dyDescent="0.25">
      <c r="A1166" s="4"/>
      <c r="B1166" s="4"/>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c r="AK1166" s="4"/>
      <c r="AL1166" s="4"/>
      <c r="AM1166" s="4"/>
      <c r="AN1166" s="4"/>
      <c r="AO1166" s="4"/>
      <c r="AP1166" s="4"/>
    </row>
    <row r="1167" spans="1:42" s="2" customFormat="1" x14ac:dyDescent="0.25">
      <c r="A1167" s="4"/>
      <c r="B1167" s="4"/>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c r="AI1167" s="4"/>
      <c r="AJ1167" s="4"/>
      <c r="AK1167" s="4"/>
      <c r="AL1167" s="4"/>
      <c r="AM1167" s="4"/>
      <c r="AN1167" s="4"/>
      <c r="AO1167" s="4"/>
      <c r="AP1167" s="4"/>
    </row>
    <row r="1168" spans="1:42" s="2" customFormat="1" x14ac:dyDescent="0.25">
      <c r="A1168" s="4"/>
      <c r="B1168" s="4"/>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c r="AI1168" s="4"/>
      <c r="AJ1168" s="4"/>
      <c r="AK1168" s="4"/>
      <c r="AL1168" s="4"/>
      <c r="AM1168" s="4"/>
      <c r="AN1168" s="4"/>
      <c r="AO1168" s="4"/>
      <c r="AP1168" s="4"/>
    </row>
    <row r="1169" spans="1:42" s="2" customFormat="1" x14ac:dyDescent="0.25">
      <c r="A1169" s="4"/>
      <c r="B1169" s="4"/>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c r="AI1169" s="4"/>
      <c r="AJ1169" s="4"/>
      <c r="AK1169" s="4"/>
      <c r="AL1169" s="4"/>
      <c r="AM1169" s="4"/>
      <c r="AN1169" s="4"/>
      <c r="AO1169" s="4"/>
      <c r="AP1169" s="4"/>
    </row>
    <row r="1170" spans="1:42" s="2" customFormat="1" x14ac:dyDescent="0.25">
      <c r="A1170" s="4"/>
      <c r="B1170" s="4"/>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c r="AI1170" s="4"/>
      <c r="AJ1170" s="4"/>
      <c r="AK1170" s="4"/>
      <c r="AL1170" s="4"/>
      <c r="AM1170" s="4"/>
      <c r="AN1170" s="4"/>
      <c r="AO1170" s="4"/>
      <c r="AP1170" s="4"/>
    </row>
    <row r="1171" spans="1:42" s="2" customFormat="1" x14ac:dyDescent="0.25">
      <c r="A1171" s="4"/>
      <c r="B1171" s="4"/>
      <c r="C1171" s="4"/>
      <c r="D1171" s="4"/>
      <c r="E1171" s="4"/>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c r="AI1171" s="4"/>
      <c r="AJ1171" s="4"/>
      <c r="AK1171" s="4"/>
      <c r="AL1171" s="4"/>
      <c r="AM1171" s="4"/>
      <c r="AN1171" s="4"/>
      <c r="AO1171" s="4"/>
      <c r="AP1171" s="4"/>
    </row>
    <row r="1172" spans="1:42" s="2" customFormat="1" x14ac:dyDescent="0.25">
      <c r="A1172" s="4"/>
      <c r="B1172" s="4"/>
      <c r="C1172" s="4"/>
      <c r="D1172" s="4"/>
      <c r="E1172" s="4"/>
      <c r="F1172" s="4"/>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c r="AI1172" s="4"/>
      <c r="AJ1172" s="4"/>
      <c r="AK1172" s="4"/>
      <c r="AL1172" s="4"/>
      <c r="AM1172" s="4"/>
      <c r="AN1172" s="4"/>
      <c r="AO1172" s="4"/>
      <c r="AP1172" s="4"/>
    </row>
    <row r="1173" spans="1:42" s="2" customFormat="1" x14ac:dyDescent="0.25">
      <c r="A1173" s="4"/>
      <c r="B1173" s="4"/>
      <c r="C1173" s="4"/>
      <c r="D1173" s="4"/>
      <c r="E1173" s="4"/>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c r="AI1173" s="4"/>
      <c r="AJ1173" s="4"/>
      <c r="AK1173" s="4"/>
      <c r="AL1173" s="4"/>
      <c r="AM1173" s="4"/>
      <c r="AN1173" s="4"/>
      <c r="AO1173" s="4"/>
      <c r="AP1173" s="4"/>
    </row>
    <row r="1174" spans="1:42" s="2" customFormat="1" x14ac:dyDescent="0.25">
      <c r="A1174" s="4"/>
      <c r="B1174" s="4"/>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c r="AL1174" s="4"/>
      <c r="AM1174" s="4"/>
      <c r="AN1174" s="4"/>
      <c r="AO1174" s="4"/>
      <c r="AP1174" s="4"/>
    </row>
    <row r="1175" spans="1:42" s="2" customFormat="1" x14ac:dyDescent="0.25">
      <c r="A1175" s="4"/>
      <c r="B1175" s="4"/>
      <c r="C1175" s="4"/>
      <c r="D1175" s="4"/>
      <c r="E1175" s="4"/>
      <c r="F1175" s="4"/>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c r="AI1175" s="4"/>
      <c r="AJ1175" s="4"/>
      <c r="AK1175" s="4"/>
      <c r="AL1175" s="4"/>
      <c r="AM1175" s="4"/>
      <c r="AN1175" s="4"/>
      <c r="AO1175" s="4"/>
      <c r="AP1175" s="4"/>
    </row>
    <row r="1176" spans="1:42" s="2" customFormat="1" x14ac:dyDescent="0.25">
      <c r="A1176" s="4"/>
      <c r="B1176" s="4"/>
      <c r="C1176" s="4"/>
      <c r="D1176" s="4"/>
      <c r="E1176" s="4"/>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c r="AI1176" s="4"/>
      <c r="AJ1176" s="4"/>
      <c r="AK1176" s="4"/>
      <c r="AL1176" s="4"/>
      <c r="AM1176" s="4"/>
      <c r="AN1176" s="4"/>
      <c r="AO1176" s="4"/>
      <c r="AP1176" s="4"/>
    </row>
    <row r="1177" spans="1:42" s="2" customFormat="1" x14ac:dyDescent="0.25">
      <c r="A1177" s="4"/>
      <c r="B1177" s="4"/>
      <c r="C1177" s="4"/>
      <c r="D1177" s="4"/>
      <c r="E1177" s="4"/>
      <c r="F1177" s="4"/>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c r="AI1177" s="4"/>
      <c r="AJ1177" s="4"/>
      <c r="AK1177" s="4"/>
      <c r="AL1177" s="4"/>
      <c r="AM1177" s="4"/>
      <c r="AN1177" s="4"/>
      <c r="AO1177" s="4"/>
      <c r="AP1177" s="4"/>
    </row>
    <row r="1178" spans="1:42" s="2" customFormat="1" x14ac:dyDescent="0.25">
      <c r="A1178" s="4"/>
      <c r="B1178" s="4"/>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c r="AI1178" s="4"/>
      <c r="AJ1178" s="4"/>
      <c r="AK1178" s="4"/>
      <c r="AL1178" s="4"/>
      <c r="AM1178" s="4"/>
      <c r="AN1178" s="4"/>
      <c r="AO1178" s="4"/>
      <c r="AP1178" s="4"/>
    </row>
    <row r="1179" spans="1:42" s="2" customFormat="1" x14ac:dyDescent="0.25">
      <c r="A1179" s="4"/>
      <c r="B1179" s="4"/>
      <c r="C1179" s="4"/>
      <c r="D1179" s="4"/>
      <c r="E1179" s="4"/>
      <c r="F1179" s="4"/>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c r="AI1179" s="4"/>
      <c r="AJ1179" s="4"/>
      <c r="AK1179" s="4"/>
      <c r="AL1179" s="4"/>
      <c r="AM1179" s="4"/>
      <c r="AN1179" s="4"/>
      <c r="AO1179" s="4"/>
      <c r="AP1179" s="4"/>
    </row>
    <row r="1180" spans="1:42" s="2" customFormat="1" x14ac:dyDescent="0.25">
      <c r="A1180" s="4"/>
      <c r="B1180" s="4"/>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c r="AL1180" s="4"/>
      <c r="AM1180" s="4"/>
      <c r="AN1180" s="4"/>
      <c r="AO1180" s="4"/>
      <c r="AP1180" s="4"/>
    </row>
    <row r="1181" spans="1:42" s="2" customFormat="1" x14ac:dyDescent="0.25">
      <c r="A1181" s="4"/>
      <c r="B1181" s="4"/>
      <c r="C1181" s="4"/>
      <c r="D1181" s="4"/>
      <c r="E1181" s="4"/>
      <c r="F1181" s="4"/>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c r="AH1181" s="4"/>
      <c r="AI1181" s="4"/>
      <c r="AJ1181" s="4"/>
      <c r="AK1181" s="4"/>
      <c r="AL1181" s="4"/>
      <c r="AM1181" s="4"/>
      <c r="AN1181" s="4"/>
      <c r="AO1181" s="4"/>
      <c r="AP1181" s="4"/>
    </row>
    <row r="1182" spans="1:42" s="2" customFormat="1" x14ac:dyDescent="0.25">
      <c r="A1182" s="4"/>
      <c r="B1182" s="4"/>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c r="AI1182" s="4"/>
      <c r="AJ1182" s="4"/>
      <c r="AK1182" s="4"/>
      <c r="AL1182" s="4"/>
      <c r="AM1182" s="4"/>
      <c r="AN1182" s="4"/>
      <c r="AO1182" s="4"/>
      <c r="AP1182" s="4"/>
    </row>
    <row r="1183" spans="1:42" s="2" customFormat="1" x14ac:dyDescent="0.25">
      <c r="A1183" s="4"/>
      <c r="B1183" s="4"/>
      <c r="C1183" s="4"/>
      <c r="D1183" s="4"/>
      <c r="E1183" s="4"/>
      <c r="F1183" s="4"/>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c r="AI1183" s="4"/>
      <c r="AJ1183" s="4"/>
      <c r="AK1183" s="4"/>
      <c r="AL1183" s="4"/>
      <c r="AM1183" s="4"/>
      <c r="AN1183" s="4"/>
      <c r="AO1183" s="4"/>
      <c r="AP1183" s="4"/>
    </row>
    <row r="1184" spans="1:42" s="2" customFormat="1" x14ac:dyDescent="0.25">
      <c r="A1184" s="4"/>
      <c r="B1184" s="4"/>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c r="AI1184" s="4"/>
      <c r="AJ1184" s="4"/>
      <c r="AK1184" s="4"/>
      <c r="AL1184" s="4"/>
      <c r="AM1184" s="4"/>
      <c r="AN1184" s="4"/>
      <c r="AO1184" s="4"/>
      <c r="AP1184" s="4"/>
    </row>
    <row r="1185" spans="1:42" s="2" customFormat="1" x14ac:dyDescent="0.25">
      <c r="A1185" s="4"/>
      <c r="B1185" s="4"/>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c r="AI1185" s="4"/>
      <c r="AJ1185" s="4"/>
      <c r="AK1185" s="4"/>
      <c r="AL1185" s="4"/>
      <c r="AM1185" s="4"/>
      <c r="AN1185" s="4"/>
      <c r="AO1185" s="4"/>
      <c r="AP1185" s="4"/>
    </row>
    <row r="1186" spans="1:42" s="2" customFormat="1" x14ac:dyDescent="0.25">
      <c r="A1186" s="4"/>
      <c r="B1186" s="4"/>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c r="AJ1186" s="4"/>
      <c r="AK1186" s="4"/>
      <c r="AL1186" s="4"/>
      <c r="AM1186" s="4"/>
      <c r="AN1186" s="4"/>
      <c r="AO1186" s="4"/>
      <c r="AP1186" s="4"/>
    </row>
    <row r="1187" spans="1:42" s="2" customFormat="1" x14ac:dyDescent="0.25">
      <c r="A1187" s="4"/>
      <c r="B1187" s="4"/>
      <c r="C1187" s="4"/>
      <c r="D1187" s="4"/>
      <c r="E1187" s="4"/>
      <c r="F1187" s="4"/>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c r="AI1187" s="4"/>
      <c r="AJ1187" s="4"/>
      <c r="AK1187" s="4"/>
      <c r="AL1187" s="4"/>
      <c r="AM1187" s="4"/>
      <c r="AN1187" s="4"/>
      <c r="AO1187" s="4"/>
      <c r="AP1187" s="4"/>
    </row>
    <row r="1188" spans="1:42" s="2" customFormat="1" x14ac:dyDescent="0.25">
      <c r="A1188" s="4"/>
      <c r="B1188" s="4"/>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c r="AI1188" s="4"/>
      <c r="AJ1188" s="4"/>
      <c r="AK1188" s="4"/>
      <c r="AL1188" s="4"/>
      <c r="AM1188" s="4"/>
      <c r="AN1188" s="4"/>
      <c r="AO1188" s="4"/>
      <c r="AP1188" s="4"/>
    </row>
    <row r="1189" spans="1:42" s="2" customFormat="1" x14ac:dyDescent="0.25">
      <c r="A1189" s="4"/>
      <c r="B1189" s="4"/>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c r="AK1189" s="4"/>
      <c r="AL1189" s="4"/>
      <c r="AM1189" s="4"/>
      <c r="AN1189" s="4"/>
      <c r="AO1189" s="4"/>
      <c r="AP1189" s="4"/>
    </row>
    <row r="1190" spans="1:42" s="2" customFormat="1" x14ac:dyDescent="0.25">
      <c r="A1190" s="4"/>
      <c r="B1190" s="4"/>
      <c r="C1190" s="4"/>
      <c r="D1190" s="4"/>
      <c r="E1190" s="4"/>
      <c r="F1190" s="4"/>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c r="AI1190" s="4"/>
      <c r="AJ1190" s="4"/>
      <c r="AK1190" s="4"/>
      <c r="AL1190" s="4"/>
      <c r="AM1190" s="4"/>
      <c r="AN1190" s="4"/>
      <c r="AO1190" s="4"/>
      <c r="AP1190" s="4"/>
    </row>
    <row r="1191" spans="1:42" s="2" customFormat="1" x14ac:dyDescent="0.25">
      <c r="A1191" s="4"/>
      <c r="B1191" s="4"/>
      <c r="C1191" s="4"/>
      <c r="D1191" s="4"/>
      <c r="E1191" s="4"/>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c r="AK1191" s="4"/>
      <c r="AL1191" s="4"/>
      <c r="AM1191" s="4"/>
      <c r="AN1191" s="4"/>
      <c r="AO1191" s="4"/>
      <c r="AP1191" s="4"/>
    </row>
    <row r="1192" spans="1:42" s="2" customFormat="1" x14ac:dyDescent="0.25">
      <c r="A1192" s="4"/>
      <c r="B1192" s="4"/>
      <c r="C1192" s="4"/>
      <c r="D1192" s="4"/>
      <c r="E1192" s="4"/>
      <c r="F1192" s="4"/>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c r="AH1192" s="4"/>
      <c r="AI1192" s="4"/>
      <c r="AJ1192" s="4"/>
      <c r="AK1192" s="4"/>
      <c r="AL1192" s="4"/>
      <c r="AM1192" s="4"/>
      <c r="AN1192" s="4"/>
      <c r="AO1192" s="4"/>
      <c r="AP1192" s="4"/>
    </row>
    <row r="1193" spans="1:42" s="2" customFormat="1" x14ac:dyDescent="0.25">
      <c r="A1193" s="4"/>
      <c r="B1193" s="4"/>
      <c r="C1193" s="4"/>
      <c r="D1193" s="4"/>
      <c r="E1193" s="4"/>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c r="AN1193" s="4"/>
      <c r="AO1193" s="4"/>
      <c r="AP1193" s="4"/>
    </row>
    <row r="1194" spans="1:42" s="2" customFormat="1" x14ac:dyDescent="0.25">
      <c r="A1194" s="4"/>
      <c r="B1194" s="4"/>
      <c r="C1194" s="4"/>
      <c r="D1194" s="4"/>
      <c r="E1194" s="4"/>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c r="AI1194" s="4"/>
      <c r="AJ1194" s="4"/>
      <c r="AK1194" s="4"/>
      <c r="AL1194" s="4"/>
      <c r="AM1194" s="4"/>
      <c r="AN1194" s="4"/>
      <c r="AO1194" s="4"/>
      <c r="AP1194" s="4"/>
    </row>
    <row r="1195" spans="1:42" s="2" customFormat="1" x14ac:dyDescent="0.25">
      <c r="A1195" s="4"/>
      <c r="B1195" s="4"/>
      <c r="C1195" s="4"/>
      <c r="D1195" s="4"/>
      <c r="E1195" s="4"/>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c r="AI1195" s="4"/>
      <c r="AJ1195" s="4"/>
      <c r="AK1195" s="4"/>
      <c r="AL1195" s="4"/>
      <c r="AM1195" s="4"/>
      <c r="AN1195" s="4"/>
      <c r="AO1195" s="4"/>
      <c r="AP1195" s="4"/>
    </row>
    <row r="1196" spans="1:42" s="2" customFormat="1" x14ac:dyDescent="0.25">
      <c r="A1196" s="4"/>
      <c r="B1196" s="4"/>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c r="AI1196" s="4"/>
      <c r="AJ1196" s="4"/>
      <c r="AK1196" s="4"/>
      <c r="AL1196" s="4"/>
      <c r="AM1196" s="4"/>
      <c r="AN1196" s="4"/>
      <c r="AO1196" s="4"/>
      <c r="AP1196" s="4"/>
    </row>
    <row r="1197" spans="1:42" s="2" customFormat="1" x14ac:dyDescent="0.25">
      <c r="A1197" s="4"/>
      <c r="B1197" s="4"/>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c r="AI1197" s="4"/>
      <c r="AJ1197" s="4"/>
      <c r="AK1197" s="4"/>
      <c r="AL1197" s="4"/>
      <c r="AM1197" s="4"/>
      <c r="AN1197" s="4"/>
      <c r="AO1197" s="4"/>
      <c r="AP1197" s="4"/>
    </row>
    <row r="1198" spans="1:42" s="2" customFormat="1" x14ac:dyDescent="0.25">
      <c r="A1198" s="4"/>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c r="AK1198" s="4"/>
      <c r="AL1198" s="4"/>
      <c r="AM1198" s="4"/>
      <c r="AN1198" s="4"/>
      <c r="AO1198" s="4"/>
      <c r="AP1198" s="4"/>
    </row>
    <row r="1199" spans="1:42" s="2" customFormat="1" x14ac:dyDescent="0.25">
      <c r="A1199" s="4"/>
      <c r="B1199" s="4"/>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c r="AI1199" s="4"/>
      <c r="AJ1199" s="4"/>
      <c r="AK1199" s="4"/>
      <c r="AL1199" s="4"/>
      <c r="AM1199" s="4"/>
      <c r="AN1199" s="4"/>
      <c r="AO1199" s="4"/>
      <c r="AP1199" s="4"/>
    </row>
    <row r="1200" spans="1:42" s="2" customFormat="1" x14ac:dyDescent="0.25">
      <c r="A1200" s="4"/>
      <c r="B1200" s="4"/>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c r="AI1200" s="4"/>
      <c r="AJ1200" s="4"/>
      <c r="AK1200" s="4"/>
      <c r="AL1200" s="4"/>
      <c r="AM1200" s="4"/>
      <c r="AN1200" s="4"/>
      <c r="AO1200" s="4"/>
      <c r="AP1200" s="4"/>
    </row>
    <row r="1201" spans="1:42" s="2" customFormat="1" x14ac:dyDescent="0.25">
      <c r="A1201" s="4"/>
      <c r="B1201" s="4"/>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c r="AI1201" s="4"/>
      <c r="AJ1201" s="4"/>
      <c r="AK1201" s="4"/>
      <c r="AL1201" s="4"/>
      <c r="AM1201" s="4"/>
      <c r="AN1201" s="4"/>
      <c r="AO1201" s="4"/>
      <c r="AP1201" s="4"/>
    </row>
    <row r="1202" spans="1:42" s="2" customFormat="1" x14ac:dyDescent="0.25">
      <c r="A1202" s="4"/>
      <c r="B1202" s="4"/>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c r="AI1202" s="4"/>
      <c r="AJ1202" s="4"/>
      <c r="AK1202" s="4"/>
      <c r="AL1202" s="4"/>
      <c r="AM1202" s="4"/>
      <c r="AN1202" s="4"/>
      <c r="AO1202" s="4"/>
      <c r="AP1202" s="4"/>
    </row>
    <row r="1203" spans="1:42" s="2" customFormat="1" x14ac:dyDescent="0.25">
      <c r="A1203" s="4"/>
      <c r="B1203" s="4"/>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c r="AI1203" s="4"/>
      <c r="AJ1203" s="4"/>
      <c r="AK1203" s="4"/>
      <c r="AL1203" s="4"/>
      <c r="AM1203" s="4"/>
      <c r="AN1203" s="4"/>
      <c r="AO1203" s="4"/>
      <c r="AP1203" s="4"/>
    </row>
    <row r="1204" spans="1:42" s="2" customFormat="1" x14ac:dyDescent="0.25">
      <c r="A1204" s="4"/>
      <c r="B1204" s="4"/>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c r="AK1204" s="4"/>
      <c r="AL1204" s="4"/>
      <c r="AM1204" s="4"/>
      <c r="AN1204" s="4"/>
      <c r="AO1204" s="4"/>
      <c r="AP1204" s="4"/>
    </row>
    <row r="1205" spans="1:42" s="2" customFormat="1" x14ac:dyDescent="0.25">
      <c r="A1205" s="4"/>
      <c r="B1205" s="4"/>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c r="AI1205" s="4"/>
      <c r="AJ1205" s="4"/>
      <c r="AK1205" s="4"/>
      <c r="AL1205" s="4"/>
      <c r="AM1205" s="4"/>
      <c r="AN1205" s="4"/>
      <c r="AO1205" s="4"/>
      <c r="AP1205" s="4"/>
    </row>
    <row r="1206" spans="1:42" s="2" customFormat="1" x14ac:dyDescent="0.25">
      <c r="A1206" s="4"/>
      <c r="B1206" s="4"/>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4"/>
      <c r="AK1206" s="4"/>
      <c r="AL1206" s="4"/>
      <c r="AM1206" s="4"/>
      <c r="AN1206" s="4"/>
      <c r="AO1206" s="4"/>
      <c r="AP1206" s="4"/>
    </row>
    <row r="1207" spans="1:42" s="2" customFormat="1" x14ac:dyDescent="0.25">
      <c r="A1207" s="4"/>
      <c r="B1207" s="4"/>
      <c r="C1207" s="4"/>
      <c r="D1207" s="4"/>
      <c r="E1207" s="4"/>
      <c r="F1207" s="4"/>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c r="AI1207" s="4"/>
      <c r="AJ1207" s="4"/>
      <c r="AK1207" s="4"/>
      <c r="AL1207" s="4"/>
      <c r="AM1207" s="4"/>
      <c r="AN1207" s="4"/>
      <c r="AO1207" s="4"/>
      <c r="AP1207" s="4"/>
    </row>
    <row r="1208" spans="1:42" s="2" customFormat="1" x14ac:dyDescent="0.25">
      <c r="A1208" s="4"/>
      <c r="B1208" s="4"/>
      <c r="C1208" s="4"/>
      <c r="D1208" s="4"/>
      <c r="E1208" s="4"/>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row>
    <row r="1209" spans="1:42" s="2" customFormat="1" x14ac:dyDescent="0.25">
      <c r="A1209" s="4"/>
      <c r="B1209" s="4"/>
      <c r="C1209" s="4"/>
      <c r="D1209" s="4"/>
      <c r="E1209" s="4"/>
      <c r="F1209" s="4"/>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c r="AI1209" s="4"/>
      <c r="AJ1209" s="4"/>
      <c r="AK1209" s="4"/>
      <c r="AL1209" s="4"/>
      <c r="AM1209" s="4"/>
      <c r="AN1209" s="4"/>
      <c r="AO1209" s="4"/>
      <c r="AP1209" s="4"/>
    </row>
    <row r="1210" spans="1:42" s="2" customFormat="1" x14ac:dyDescent="0.25">
      <c r="A1210" s="4"/>
      <c r="B1210" s="4"/>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c r="AI1210" s="4"/>
      <c r="AJ1210" s="4"/>
      <c r="AK1210" s="4"/>
      <c r="AL1210" s="4"/>
      <c r="AM1210" s="4"/>
      <c r="AN1210" s="4"/>
      <c r="AO1210" s="4"/>
      <c r="AP1210" s="4"/>
    </row>
    <row r="1211" spans="1:42" s="2" customFormat="1" x14ac:dyDescent="0.25">
      <c r="A1211" s="4"/>
      <c r="B1211" s="4"/>
      <c r="C1211" s="4"/>
      <c r="D1211" s="4"/>
      <c r="E1211" s="4"/>
      <c r="F1211" s="4"/>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c r="AH1211" s="4"/>
      <c r="AI1211" s="4"/>
      <c r="AJ1211" s="4"/>
      <c r="AK1211" s="4"/>
      <c r="AL1211" s="4"/>
      <c r="AM1211" s="4"/>
      <c r="AN1211" s="4"/>
      <c r="AO1211" s="4"/>
      <c r="AP1211" s="4"/>
    </row>
    <row r="1212" spans="1:42" s="2" customFormat="1" x14ac:dyDescent="0.25">
      <c r="A1212" s="4"/>
      <c r="B1212" s="4"/>
      <c r="C1212" s="4"/>
      <c r="D1212" s="4"/>
      <c r="E1212" s="4"/>
      <c r="F1212" s="4"/>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c r="AH1212" s="4"/>
      <c r="AI1212" s="4"/>
      <c r="AJ1212" s="4"/>
      <c r="AK1212" s="4"/>
      <c r="AL1212" s="4"/>
      <c r="AM1212" s="4"/>
      <c r="AN1212" s="4"/>
      <c r="AO1212" s="4"/>
      <c r="AP1212" s="4"/>
    </row>
    <row r="1213" spans="1:42" s="2" customFormat="1" x14ac:dyDescent="0.25">
      <c r="A1213" s="4"/>
      <c r="B1213" s="4"/>
      <c r="C1213" s="4"/>
      <c r="D1213" s="4"/>
      <c r="E1213" s="4"/>
      <c r="F1213" s="4"/>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c r="AI1213" s="4"/>
      <c r="AJ1213" s="4"/>
      <c r="AK1213" s="4"/>
      <c r="AL1213" s="4"/>
      <c r="AM1213" s="4"/>
      <c r="AN1213" s="4"/>
      <c r="AO1213" s="4"/>
      <c r="AP1213" s="4"/>
    </row>
    <row r="1214" spans="1:42" s="2" customFormat="1" x14ac:dyDescent="0.25">
      <c r="A1214" s="4"/>
      <c r="B1214" s="4"/>
      <c r="C1214" s="4"/>
      <c r="D1214" s="4"/>
      <c r="E1214" s="4"/>
      <c r="F1214" s="4"/>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c r="AH1214" s="4"/>
      <c r="AI1214" s="4"/>
      <c r="AJ1214" s="4"/>
      <c r="AK1214" s="4"/>
      <c r="AL1214" s="4"/>
      <c r="AM1214" s="4"/>
      <c r="AN1214" s="4"/>
      <c r="AO1214" s="4"/>
      <c r="AP1214" s="4"/>
    </row>
    <row r="1215" spans="1:42" s="2" customFormat="1" x14ac:dyDescent="0.25">
      <c r="A1215" s="4"/>
      <c r="B1215" s="4"/>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c r="AJ1215" s="4"/>
      <c r="AK1215" s="4"/>
      <c r="AL1215" s="4"/>
      <c r="AM1215" s="4"/>
      <c r="AN1215" s="4"/>
      <c r="AO1215" s="4"/>
      <c r="AP1215" s="4"/>
    </row>
    <row r="1216" spans="1:42" s="2" customFormat="1" x14ac:dyDescent="0.25">
      <c r="A1216" s="4"/>
      <c r="B1216" s="4"/>
      <c r="C1216" s="4"/>
      <c r="D1216" s="4"/>
      <c r="E1216" s="4"/>
      <c r="F1216" s="4"/>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c r="AI1216" s="4"/>
      <c r="AJ1216" s="4"/>
      <c r="AK1216" s="4"/>
      <c r="AL1216" s="4"/>
      <c r="AM1216" s="4"/>
      <c r="AN1216" s="4"/>
      <c r="AO1216" s="4"/>
      <c r="AP1216" s="4"/>
    </row>
    <row r="1217" spans="1:42" s="2" customFormat="1" x14ac:dyDescent="0.25">
      <c r="A1217" s="4"/>
      <c r="B1217" s="4"/>
      <c r="C1217" s="4"/>
      <c r="D1217" s="4"/>
      <c r="E1217" s="4"/>
      <c r="F1217" s="4"/>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c r="AI1217" s="4"/>
      <c r="AJ1217" s="4"/>
      <c r="AK1217" s="4"/>
      <c r="AL1217" s="4"/>
      <c r="AM1217" s="4"/>
      <c r="AN1217" s="4"/>
      <c r="AO1217" s="4"/>
      <c r="AP1217" s="4"/>
    </row>
    <row r="1218" spans="1:42" s="2" customFormat="1" x14ac:dyDescent="0.25">
      <c r="A1218" s="4"/>
      <c r="B1218" s="4"/>
      <c r="C1218" s="4"/>
      <c r="D1218" s="4"/>
      <c r="E1218" s="4"/>
      <c r="F1218" s="4"/>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c r="AI1218" s="4"/>
      <c r="AJ1218" s="4"/>
      <c r="AK1218" s="4"/>
      <c r="AL1218" s="4"/>
      <c r="AM1218" s="4"/>
      <c r="AN1218" s="4"/>
      <c r="AO1218" s="4"/>
      <c r="AP1218" s="4"/>
    </row>
    <row r="1219" spans="1:42" s="2" customFormat="1" x14ac:dyDescent="0.25">
      <c r="A1219" s="4"/>
      <c r="B1219" s="4"/>
      <c r="C1219" s="4"/>
      <c r="D1219" s="4"/>
      <c r="E1219" s="4"/>
      <c r="F1219" s="4"/>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c r="AI1219" s="4"/>
      <c r="AJ1219" s="4"/>
      <c r="AK1219" s="4"/>
      <c r="AL1219" s="4"/>
      <c r="AM1219" s="4"/>
      <c r="AN1219" s="4"/>
      <c r="AO1219" s="4"/>
      <c r="AP1219" s="4"/>
    </row>
    <row r="1220" spans="1:42" s="2" customFormat="1" x14ac:dyDescent="0.25">
      <c r="A1220" s="4"/>
      <c r="B1220" s="4"/>
      <c r="C1220" s="4"/>
      <c r="D1220" s="4"/>
      <c r="E1220" s="4"/>
      <c r="F1220" s="4"/>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c r="AH1220" s="4"/>
      <c r="AI1220" s="4"/>
      <c r="AJ1220" s="4"/>
      <c r="AK1220" s="4"/>
      <c r="AL1220" s="4"/>
      <c r="AM1220" s="4"/>
      <c r="AN1220" s="4"/>
      <c r="AO1220" s="4"/>
      <c r="AP1220" s="4"/>
    </row>
    <row r="1221" spans="1:42" s="2" customFormat="1" x14ac:dyDescent="0.25">
      <c r="A1221" s="4"/>
      <c r="B1221" s="4"/>
      <c r="C1221" s="4"/>
      <c r="D1221" s="4"/>
      <c r="E1221" s="4"/>
      <c r="F1221" s="4"/>
      <c r="G1221" s="4"/>
      <c r="H1221" s="4"/>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c r="AG1221" s="4"/>
      <c r="AH1221" s="4"/>
      <c r="AI1221" s="4"/>
      <c r="AJ1221" s="4"/>
      <c r="AK1221" s="4"/>
      <c r="AL1221" s="4"/>
      <c r="AM1221" s="4"/>
      <c r="AN1221" s="4"/>
      <c r="AO1221" s="4"/>
      <c r="AP1221" s="4"/>
    </row>
    <row r="1222" spans="1:42" s="2" customFormat="1" x14ac:dyDescent="0.25">
      <c r="A1222" s="4"/>
      <c r="B1222" s="4"/>
      <c r="C1222" s="4"/>
      <c r="D1222" s="4"/>
      <c r="E1222" s="4"/>
      <c r="F1222" s="4"/>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c r="AG1222" s="4"/>
      <c r="AH1222" s="4"/>
      <c r="AI1222" s="4"/>
      <c r="AJ1222" s="4"/>
      <c r="AK1222" s="4"/>
      <c r="AL1222" s="4"/>
      <c r="AM1222" s="4"/>
      <c r="AN1222" s="4"/>
      <c r="AO1222" s="4"/>
      <c r="AP1222" s="4"/>
    </row>
    <row r="1223" spans="1:42" s="2" customFormat="1" x14ac:dyDescent="0.25">
      <c r="A1223" s="4"/>
      <c r="B1223" s="4"/>
      <c r="C1223" s="4"/>
      <c r="D1223" s="4"/>
      <c r="E1223" s="4"/>
      <c r="F1223" s="4"/>
      <c r="G1223" s="4"/>
      <c r="H1223" s="4"/>
      <c r="I1223" s="4"/>
      <c r="J1223" s="4"/>
      <c r="K1223" s="4"/>
      <c r="L1223" s="4"/>
      <c r="M1223" s="4"/>
      <c r="N1223" s="4"/>
      <c r="O1223" s="4"/>
      <c r="P1223" s="4"/>
      <c r="Q1223" s="4"/>
      <c r="R1223" s="4"/>
      <c r="S1223" s="4"/>
      <c r="T1223" s="4"/>
      <c r="U1223" s="4"/>
      <c r="V1223" s="4"/>
      <c r="W1223" s="4"/>
      <c r="X1223" s="4"/>
      <c r="Y1223" s="4"/>
      <c r="Z1223" s="4"/>
      <c r="AA1223" s="4"/>
      <c r="AB1223" s="4"/>
      <c r="AC1223" s="4"/>
      <c r="AD1223" s="4"/>
      <c r="AE1223" s="4"/>
      <c r="AF1223" s="4"/>
      <c r="AG1223" s="4"/>
      <c r="AH1223" s="4"/>
      <c r="AI1223" s="4"/>
      <c r="AJ1223" s="4"/>
      <c r="AK1223" s="4"/>
      <c r="AL1223" s="4"/>
      <c r="AM1223" s="4"/>
      <c r="AN1223" s="4"/>
      <c r="AO1223" s="4"/>
      <c r="AP1223" s="4"/>
    </row>
    <row r="1224" spans="1:42" s="2" customFormat="1" x14ac:dyDescent="0.25">
      <c r="A1224" s="4"/>
      <c r="B1224" s="4"/>
      <c r="C1224" s="4"/>
      <c r="D1224" s="4"/>
      <c r="E1224" s="4"/>
      <c r="F1224" s="4"/>
      <c r="G1224" s="4"/>
      <c r="H1224" s="4"/>
      <c r="I1224" s="4"/>
      <c r="J1224" s="4"/>
      <c r="K1224" s="4"/>
      <c r="L1224" s="4"/>
      <c r="M1224" s="4"/>
      <c r="N1224" s="4"/>
      <c r="O1224" s="4"/>
      <c r="P1224" s="4"/>
      <c r="Q1224" s="4"/>
      <c r="R1224" s="4"/>
      <c r="S1224" s="4"/>
      <c r="T1224" s="4"/>
      <c r="U1224" s="4"/>
      <c r="V1224" s="4"/>
      <c r="W1224" s="4"/>
      <c r="X1224" s="4"/>
      <c r="Y1224" s="4"/>
      <c r="Z1224" s="4"/>
      <c r="AA1224" s="4"/>
      <c r="AB1224" s="4"/>
      <c r="AC1224" s="4"/>
      <c r="AD1224" s="4"/>
      <c r="AE1224" s="4"/>
      <c r="AF1224" s="4"/>
      <c r="AG1224" s="4"/>
      <c r="AH1224" s="4"/>
      <c r="AI1224" s="4"/>
      <c r="AJ1224" s="4"/>
      <c r="AK1224" s="4"/>
      <c r="AL1224" s="4"/>
      <c r="AM1224" s="4"/>
      <c r="AN1224" s="4"/>
      <c r="AO1224" s="4"/>
      <c r="AP1224" s="4"/>
    </row>
    <row r="1225" spans="1:42" s="2" customFormat="1" x14ac:dyDescent="0.25">
      <c r="A1225" s="4"/>
      <c r="B1225" s="4"/>
      <c r="C1225" s="4"/>
      <c r="D1225" s="4"/>
      <c r="E1225" s="4"/>
      <c r="F1225" s="4"/>
      <c r="G1225" s="4"/>
      <c r="H1225" s="4"/>
      <c r="I1225" s="4"/>
      <c r="J1225" s="4"/>
      <c r="K1225" s="4"/>
      <c r="L1225" s="4"/>
      <c r="M1225" s="4"/>
      <c r="N1225" s="4"/>
      <c r="O1225" s="4"/>
      <c r="P1225" s="4"/>
      <c r="Q1225" s="4"/>
      <c r="R1225" s="4"/>
      <c r="S1225" s="4"/>
      <c r="T1225" s="4"/>
      <c r="U1225" s="4"/>
      <c r="V1225" s="4"/>
      <c r="W1225" s="4"/>
      <c r="X1225" s="4"/>
      <c r="Y1225" s="4"/>
      <c r="Z1225" s="4"/>
      <c r="AA1225" s="4"/>
      <c r="AB1225" s="4"/>
      <c r="AC1225" s="4"/>
      <c r="AD1225" s="4"/>
      <c r="AE1225" s="4"/>
      <c r="AF1225" s="4"/>
      <c r="AG1225" s="4"/>
      <c r="AH1225" s="4"/>
      <c r="AI1225" s="4"/>
      <c r="AJ1225" s="4"/>
      <c r="AK1225" s="4"/>
      <c r="AL1225" s="4"/>
      <c r="AM1225" s="4"/>
      <c r="AN1225" s="4"/>
      <c r="AO1225" s="4"/>
      <c r="AP1225" s="4"/>
    </row>
    <row r="1226" spans="1:42" s="2" customFormat="1" x14ac:dyDescent="0.25">
      <c r="A1226" s="4"/>
      <c r="B1226" s="4"/>
      <c r="C1226" s="4"/>
      <c r="D1226" s="4"/>
      <c r="E1226" s="4"/>
      <c r="F1226" s="4"/>
      <c r="G1226" s="4"/>
      <c r="H1226" s="4"/>
      <c r="I1226" s="4"/>
      <c r="J1226" s="4"/>
      <c r="K1226" s="4"/>
      <c r="L1226" s="4"/>
      <c r="M1226" s="4"/>
      <c r="N1226" s="4"/>
      <c r="O1226" s="4"/>
      <c r="P1226" s="4"/>
      <c r="Q1226" s="4"/>
      <c r="R1226" s="4"/>
      <c r="S1226" s="4"/>
      <c r="T1226" s="4"/>
      <c r="U1226" s="4"/>
      <c r="V1226" s="4"/>
      <c r="W1226" s="4"/>
      <c r="X1226" s="4"/>
      <c r="Y1226" s="4"/>
      <c r="Z1226" s="4"/>
      <c r="AA1226" s="4"/>
      <c r="AB1226" s="4"/>
      <c r="AC1226" s="4"/>
      <c r="AD1226" s="4"/>
      <c r="AE1226" s="4"/>
      <c r="AF1226" s="4"/>
      <c r="AG1226" s="4"/>
      <c r="AH1226" s="4"/>
      <c r="AI1226" s="4"/>
      <c r="AJ1226" s="4"/>
      <c r="AK1226" s="4"/>
      <c r="AL1226" s="4"/>
      <c r="AM1226" s="4"/>
      <c r="AN1226" s="4"/>
      <c r="AO1226" s="4"/>
      <c r="AP1226" s="4"/>
    </row>
    <row r="1227" spans="1:42" s="2" customFormat="1" x14ac:dyDescent="0.25">
      <c r="A1227" s="4"/>
      <c r="B1227" s="4"/>
      <c r="C1227" s="4"/>
      <c r="D1227" s="4"/>
      <c r="E1227" s="4"/>
      <c r="F1227" s="4"/>
      <c r="G1227" s="4"/>
      <c r="H1227" s="4"/>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c r="AH1227" s="4"/>
      <c r="AI1227" s="4"/>
      <c r="AJ1227" s="4"/>
      <c r="AK1227" s="4"/>
      <c r="AL1227" s="4"/>
      <c r="AM1227" s="4"/>
      <c r="AN1227" s="4"/>
      <c r="AO1227" s="4"/>
      <c r="AP1227" s="4"/>
    </row>
    <row r="1228" spans="1:42" s="2" customFormat="1" x14ac:dyDescent="0.25">
      <c r="A1228" s="4"/>
      <c r="B1228" s="4"/>
      <c r="C1228" s="4"/>
      <c r="D1228" s="4"/>
      <c r="E1228" s="4"/>
      <c r="F1228" s="4"/>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c r="AH1228" s="4"/>
      <c r="AI1228" s="4"/>
      <c r="AJ1228" s="4"/>
      <c r="AK1228" s="4"/>
      <c r="AL1228" s="4"/>
      <c r="AM1228" s="4"/>
      <c r="AN1228" s="4"/>
      <c r="AO1228" s="4"/>
      <c r="AP1228" s="4"/>
    </row>
    <row r="1229" spans="1:42" s="2" customFormat="1" x14ac:dyDescent="0.25">
      <c r="A1229" s="4"/>
      <c r="B1229" s="4"/>
      <c r="C1229" s="4"/>
      <c r="D1229" s="4"/>
      <c r="E1229" s="4"/>
      <c r="F1229" s="4"/>
      <c r="G1229" s="4"/>
      <c r="H1229" s="4"/>
      <c r="I1229" s="4"/>
      <c r="J1229" s="4"/>
      <c r="K1229" s="4"/>
      <c r="L1229" s="4"/>
      <c r="M1229" s="4"/>
      <c r="N1229" s="4"/>
      <c r="O1229" s="4"/>
      <c r="P1229" s="4"/>
      <c r="Q1229" s="4"/>
      <c r="R1229" s="4"/>
      <c r="S1229" s="4"/>
      <c r="T1229" s="4"/>
      <c r="U1229" s="4"/>
      <c r="V1229" s="4"/>
      <c r="W1229" s="4"/>
      <c r="X1229" s="4"/>
      <c r="Y1229" s="4"/>
      <c r="Z1229" s="4"/>
      <c r="AA1229" s="4"/>
      <c r="AB1229" s="4"/>
      <c r="AC1229" s="4"/>
      <c r="AD1229" s="4"/>
      <c r="AE1229" s="4"/>
      <c r="AF1229" s="4"/>
      <c r="AG1229" s="4"/>
      <c r="AH1229" s="4"/>
      <c r="AI1229" s="4"/>
      <c r="AJ1229" s="4"/>
      <c r="AK1229" s="4"/>
      <c r="AL1229" s="4"/>
      <c r="AM1229" s="4"/>
      <c r="AN1229" s="4"/>
      <c r="AO1229" s="4"/>
      <c r="AP1229" s="4"/>
    </row>
    <row r="1230" spans="1:42" s="2" customFormat="1" x14ac:dyDescent="0.25">
      <c r="A1230" s="4"/>
      <c r="B1230" s="4"/>
      <c r="C1230" s="4"/>
      <c r="D1230" s="4"/>
      <c r="E1230" s="4"/>
      <c r="F1230" s="4"/>
      <c r="G1230" s="4"/>
      <c r="H1230" s="4"/>
      <c r="I1230" s="4"/>
      <c r="J1230" s="4"/>
      <c r="K1230" s="4"/>
      <c r="L1230" s="4"/>
      <c r="M1230" s="4"/>
      <c r="N1230" s="4"/>
      <c r="O1230" s="4"/>
      <c r="P1230" s="4"/>
      <c r="Q1230" s="4"/>
      <c r="R1230" s="4"/>
      <c r="S1230" s="4"/>
      <c r="T1230" s="4"/>
      <c r="U1230" s="4"/>
      <c r="V1230" s="4"/>
      <c r="W1230" s="4"/>
      <c r="X1230" s="4"/>
      <c r="Y1230" s="4"/>
      <c r="Z1230" s="4"/>
      <c r="AA1230" s="4"/>
      <c r="AB1230" s="4"/>
      <c r="AC1230" s="4"/>
      <c r="AD1230" s="4"/>
      <c r="AE1230" s="4"/>
      <c r="AF1230" s="4"/>
      <c r="AG1230" s="4"/>
      <c r="AH1230" s="4"/>
      <c r="AI1230" s="4"/>
      <c r="AJ1230" s="4"/>
      <c r="AK1230" s="4"/>
      <c r="AL1230" s="4"/>
      <c r="AM1230" s="4"/>
      <c r="AN1230" s="4"/>
      <c r="AO1230" s="4"/>
      <c r="AP1230" s="4"/>
    </row>
    <row r="1231" spans="1:42" s="2" customFormat="1" x14ac:dyDescent="0.25">
      <c r="A1231" s="4"/>
      <c r="B1231" s="4"/>
      <c r="C1231" s="4"/>
      <c r="D1231" s="4"/>
      <c r="E1231" s="4"/>
      <c r="F1231" s="4"/>
      <c r="G1231" s="4"/>
      <c r="H1231" s="4"/>
      <c r="I1231" s="4"/>
      <c r="J1231" s="4"/>
      <c r="K1231" s="4"/>
      <c r="L1231" s="4"/>
      <c r="M1231" s="4"/>
      <c r="N1231" s="4"/>
      <c r="O1231" s="4"/>
      <c r="P1231" s="4"/>
      <c r="Q1231" s="4"/>
      <c r="R1231" s="4"/>
      <c r="S1231" s="4"/>
      <c r="T1231" s="4"/>
      <c r="U1231" s="4"/>
      <c r="V1231" s="4"/>
      <c r="W1231" s="4"/>
      <c r="X1231" s="4"/>
      <c r="Y1231" s="4"/>
      <c r="Z1231" s="4"/>
      <c r="AA1231" s="4"/>
      <c r="AB1231" s="4"/>
      <c r="AC1231" s="4"/>
      <c r="AD1231" s="4"/>
      <c r="AE1231" s="4"/>
      <c r="AF1231" s="4"/>
      <c r="AG1231" s="4"/>
      <c r="AH1231" s="4"/>
      <c r="AI1231" s="4"/>
      <c r="AJ1231" s="4"/>
      <c r="AK1231" s="4"/>
      <c r="AL1231" s="4"/>
      <c r="AM1231" s="4"/>
      <c r="AN1231" s="4"/>
      <c r="AO1231" s="4"/>
      <c r="AP1231" s="4"/>
    </row>
    <row r="1232" spans="1:42" s="2" customFormat="1" x14ac:dyDescent="0.25">
      <c r="A1232" s="4"/>
      <c r="B1232" s="4"/>
      <c r="C1232" s="4"/>
      <c r="D1232" s="4"/>
      <c r="E1232" s="4"/>
      <c r="F1232" s="4"/>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c r="AI1232" s="4"/>
      <c r="AJ1232" s="4"/>
      <c r="AK1232" s="4"/>
      <c r="AL1232" s="4"/>
      <c r="AM1232" s="4"/>
      <c r="AN1232" s="4"/>
      <c r="AO1232" s="4"/>
      <c r="AP1232" s="4"/>
    </row>
    <row r="1233" spans="1:42" s="2" customFormat="1" x14ac:dyDescent="0.25">
      <c r="A1233" s="4"/>
      <c r="B1233" s="4"/>
      <c r="C1233" s="4"/>
      <c r="D1233" s="4"/>
      <c r="E1233" s="4"/>
      <c r="F1233" s="4"/>
      <c r="G1233" s="4"/>
      <c r="H1233" s="4"/>
      <c r="I1233" s="4"/>
      <c r="J1233" s="4"/>
      <c r="K1233" s="4"/>
      <c r="L1233" s="4"/>
      <c r="M1233" s="4"/>
      <c r="N1233" s="4"/>
      <c r="O1233" s="4"/>
      <c r="P1233" s="4"/>
      <c r="Q1233" s="4"/>
      <c r="R1233" s="4"/>
      <c r="S1233" s="4"/>
      <c r="T1233" s="4"/>
      <c r="U1233" s="4"/>
      <c r="V1233" s="4"/>
      <c r="W1233" s="4"/>
      <c r="X1233" s="4"/>
      <c r="Y1233" s="4"/>
      <c r="Z1233" s="4"/>
      <c r="AA1233" s="4"/>
      <c r="AB1233" s="4"/>
      <c r="AC1233" s="4"/>
      <c r="AD1233" s="4"/>
      <c r="AE1233" s="4"/>
      <c r="AF1233" s="4"/>
      <c r="AG1233" s="4"/>
      <c r="AH1233" s="4"/>
      <c r="AI1233" s="4"/>
      <c r="AJ1233" s="4"/>
      <c r="AK1233" s="4"/>
      <c r="AL1233" s="4"/>
      <c r="AM1233" s="4"/>
      <c r="AN1233" s="4"/>
      <c r="AO1233" s="4"/>
      <c r="AP1233" s="4"/>
    </row>
    <row r="1234" spans="1:42" s="2" customFormat="1" x14ac:dyDescent="0.25">
      <c r="A1234" s="4"/>
      <c r="B1234" s="4"/>
      <c r="C1234" s="4"/>
      <c r="D1234" s="4"/>
      <c r="E1234" s="4"/>
      <c r="F1234" s="4"/>
      <c r="G1234" s="4"/>
      <c r="H1234" s="4"/>
      <c r="I1234" s="4"/>
      <c r="J1234" s="4"/>
      <c r="K1234" s="4"/>
      <c r="L1234" s="4"/>
      <c r="M1234" s="4"/>
      <c r="N1234" s="4"/>
      <c r="O1234" s="4"/>
      <c r="P1234" s="4"/>
      <c r="Q1234" s="4"/>
      <c r="R1234" s="4"/>
      <c r="S1234" s="4"/>
      <c r="T1234" s="4"/>
      <c r="U1234" s="4"/>
      <c r="V1234" s="4"/>
      <c r="W1234" s="4"/>
      <c r="X1234" s="4"/>
      <c r="Y1234" s="4"/>
      <c r="Z1234" s="4"/>
      <c r="AA1234" s="4"/>
      <c r="AB1234" s="4"/>
      <c r="AC1234" s="4"/>
      <c r="AD1234" s="4"/>
      <c r="AE1234" s="4"/>
      <c r="AF1234" s="4"/>
      <c r="AG1234" s="4"/>
      <c r="AH1234" s="4"/>
      <c r="AI1234" s="4"/>
      <c r="AJ1234" s="4"/>
      <c r="AK1234" s="4"/>
      <c r="AL1234" s="4"/>
      <c r="AM1234" s="4"/>
      <c r="AN1234" s="4"/>
      <c r="AO1234" s="4"/>
      <c r="AP1234" s="4"/>
    </row>
    <row r="1235" spans="1:42" s="2" customFormat="1" x14ac:dyDescent="0.25">
      <c r="A1235" s="4"/>
      <c r="B1235" s="4"/>
      <c r="C1235" s="4"/>
      <c r="D1235" s="4"/>
      <c r="E1235" s="4"/>
      <c r="F1235" s="4"/>
      <c r="G1235" s="4"/>
      <c r="H1235" s="4"/>
      <c r="I1235" s="4"/>
      <c r="J1235" s="4"/>
      <c r="K1235" s="4"/>
      <c r="L1235" s="4"/>
      <c r="M1235" s="4"/>
      <c r="N1235" s="4"/>
      <c r="O1235" s="4"/>
      <c r="P1235" s="4"/>
      <c r="Q1235" s="4"/>
      <c r="R1235" s="4"/>
      <c r="S1235" s="4"/>
      <c r="T1235" s="4"/>
      <c r="U1235" s="4"/>
      <c r="V1235" s="4"/>
      <c r="W1235" s="4"/>
      <c r="X1235" s="4"/>
      <c r="Y1235" s="4"/>
      <c r="Z1235" s="4"/>
      <c r="AA1235" s="4"/>
      <c r="AB1235" s="4"/>
      <c r="AC1235" s="4"/>
      <c r="AD1235" s="4"/>
      <c r="AE1235" s="4"/>
      <c r="AF1235" s="4"/>
      <c r="AG1235" s="4"/>
      <c r="AH1235" s="4"/>
      <c r="AI1235" s="4"/>
      <c r="AJ1235" s="4"/>
      <c r="AK1235" s="4"/>
      <c r="AL1235" s="4"/>
      <c r="AM1235" s="4"/>
      <c r="AN1235" s="4"/>
      <c r="AO1235" s="4"/>
      <c r="AP1235" s="4"/>
    </row>
    <row r="1236" spans="1:42" s="2" customFormat="1" x14ac:dyDescent="0.25">
      <c r="A1236" s="4"/>
      <c r="B1236" s="4"/>
      <c r="C1236" s="4"/>
      <c r="D1236" s="4"/>
      <c r="E1236" s="4"/>
      <c r="F1236" s="4"/>
      <c r="G1236" s="4"/>
      <c r="H1236" s="4"/>
      <c r="I1236" s="4"/>
      <c r="J1236" s="4"/>
      <c r="K1236" s="4"/>
      <c r="L1236" s="4"/>
      <c r="M1236" s="4"/>
      <c r="N1236" s="4"/>
      <c r="O1236" s="4"/>
      <c r="P1236" s="4"/>
      <c r="Q1236" s="4"/>
      <c r="R1236" s="4"/>
      <c r="S1236" s="4"/>
      <c r="T1236" s="4"/>
      <c r="U1236" s="4"/>
      <c r="V1236" s="4"/>
      <c r="W1236" s="4"/>
      <c r="X1236" s="4"/>
      <c r="Y1236" s="4"/>
      <c r="Z1236" s="4"/>
      <c r="AA1236" s="4"/>
      <c r="AB1236" s="4"/>
      <c r="AC1236" s="4"/>
      <c r="AD1236" s="4"/>
      <c r="AE1236" s="4"/>
      <c r="AF1236" s="4"/>
      <c r="AG1236" s="4"/>
      <c r="AH1236" s="4"/>
      <c r="AI1236" s="4"/>
      <c r="AJ1236" s="4"/>
      <c r="AK1236" s="4"/>
      <c r="AL1236" s="4"/>
      <c r="AM1236" s="4"/>
      <c r="AN1236" s="4"/>
      <c r="AO1236" s="4"/>
      <c r="AP1236" s="4"/>
    </row>
    <row r="1237" spans="1:42" s="2" customFormat="1" x14ac:dyDescent="0.25">
      <c r="A1237" s="4"/>
      <c r="B1237" s="4"/>
      <c r="C1237" s="4"/>
      <c r="D1237" s="4"/>
      <c r="E1237" s="4"/>
      <c r="F1237" s="4"/>
      <c r="G1237" s="4"/>
      <c r="H1237" s="4"/>
      <c r="I1237" s="4"/>
      <c r="J1237" s="4"/>
      <c r="K1237" s="4"/>
      <c r="L1237" s="4"/>
      <c r="M1237" s="4"/>
      <c r="N1237" s="4"/>
      <c r="O1237" s="4"/>
      <c r="P1237" s="4"/>
      <c r="Q1237" s="4"/>
      <c r="R1237" s="4"/>
      <c r="S1237" s="4"/>
      <c r="T1237" s="4"/>
      <c r="U1237" s="4"/>
      <c r="V1237" s="4"/>
      <c r="W1237" s="4"/>
      <c r="X1237" s="4"/>
      <c r="Y1237" s="4"/>
      <c r="Z1237" s="4"/>
      <c r="AA1237" s="4"/>
      <c r="AB1237" s="4"/>
      <c r="AC1237" s="4"/>
      <c r="AD1237" s="4"/>
      <c r="AE1237" s="4"/>
      <c r="AF1237" s="4"/>
      <c r="AG1237" s="4"/>
      <c r="AH1237" s="4"/>
      <c r="AI1237" s="4"/>
      <c r="AJ1237" s="4"/>
      <c r="AK1237" s="4"/>
      <c r="AL1237" s="4"/>
      <c r="AM1237" s="4"/>
      <c r="AN1237" s="4"/>
      <c r="AO1237" s="4"/>
      <c r="AP1237" s="4"/>
    </row>
    <row r="1238" spans="1:42" s="2" customFormat="1" x14ac:dyDescent="0.25">
      <c r="A1238" s="4"/>
      <c r="B1238" s="4"/>
      <c r="C1238" s="4"/>
      <c r="D1238" s="4"/>
      <c r="E1238" s="4"/>
      <c r="F1238" s="4"/>
      <c r="G1238" s="4"/>
      <c r="H1238" s="4"/>
      <c r="I1238" s="4"/>
      <c r="J1238" s="4"/>
      <c r="K1238" s="4"/>
      <c r="L1238" s="4"/>
      <c r="M1238" s="4"/>
      <c r="N1238" s="4"/>
      <c r="O1238" s="4"/>
      <c r="P1238" s="4"/>
      <c r="Q1238" s="4"/>
      <c r="R1238" s="4"/>
      <c r="S1238" s="4"/>
      <c r="T1238" s="4"/>
      <c r="U1238" s="4"/>
      <c r="V1238" s="4"/>
      <c r="W1238" s="4"/>
      <c r="X1238" s="4"/>
      <c r="Y1238" s="4"/>
      <c r="Z1238" s="4"/>
      <c r="AA1238" s="4"/>
      <c r="AB1238" s="4"/>
      <c r="AC1238" s="4"/>
      <c r="AD1238" s="4"/>
      <c r="AE1238" s="4"/>
      <c r="AF1238" s="4"/>
      <c r="AG1238" s="4"/>
      <c r="AH1238" s="4"/>
      <c r="AI1238" s="4"/>
      <c r="AJ1238" s="4"/>
      <c r="AK1238" s="4"/>
      <c r="AL1238" s="4"/>
      <c r="AM1238" s="4"/>
      <c r="AN1238" s="4"/>
      <c r="AO1238" s="4"/>
      <c r="AP1238" s="4"/>
    </row>
    <row r="1239" spans="1:42" s="2" customFormat="1" x14ac:dyDescent="0.25">
      <c r="A1239" s="4"/>
      <c r="B1239" s="4"/>
      <c r="C1239" s="4"/>
      <c r="D1239" s="4"/>
      <c r="E1239" s="4"/>
      <c r="F1239" s="4"/>
      <c r="G1239" s="4"/>
      <c r="H1239" s="4"/>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c r="AH1239" s="4"/>
      <c r="AI1239" s="4"/>
      <c r="AJ1239" s="4"/>
      <c r="AK1239" s="4"/>
      <c r="AL1239" s="4"/>
      <c r="AM1239" s="4"/>
      <c r="AN1239" s="4"/>
      <c r="AO1239" s="4"/>
      <c r="AP1239" s="4"/>
    </row>
    <row r="1240" spans="1:42" s="2" customFormat="1" x14ac:dyDescent="0.25">
      <c r="A1240" s="4"/>
      <c r="B1240" s="4"/>
      <c r="C1240" s="4"/>
      <c r="D1240" s="4"/>
      <c r="E1240" s="4"/>
      <c r="F1240" s="4"/>
      <c r="G1240" s="4"/>
      <c r="H1240" s="4"/>
      <c r="I1240" s="4"/>
      <c r="J1240" s="4"/>
      <c r="K1240" s="4"/>
      <c r="L1240" s="4"/>
      <c r="M1240" s="4"/>
      <c r="N1240" s="4"/>
      <c r="O1240" s="4"/>
      <c r="P1240" s="4"/>
      <c r="Q1240" s="4"/>
      <c r="R1240" s="4"/>
      <c r="S1240" s="4"/>
      <c r="T1240" s="4"/>
      <c r="U1240" s="4"/>
      <c r="V1240" s="4"/>
      <c r="W1240" s="4"/>
      <c r="X1240" s="4"/>
      <c r="Y1240" s="4"/>
      <c r="Z1240" s="4"/>
      <c r="AA1240" s="4"/>
      <c r="AB1240" s="4"/>
      <c r="AC1240" s="4"/>
      <c r="AD1240" s="4"/>
      <c r="AE1240" s="4"/>
      <c r="AF1240" s="4"/>
      <c r="AG1240" s="4"/>
      <c r="AH1240" s="4"/>
      <c r="AI1240" s="4"/>
      <c r="AJ1240" s="4"/>
      <c r="AK1240" s="4"/>
      <c r="AL1240" s="4"/>
      <c r="AM1240" s="4"/>
      <c r="AN1240" s="4"/>
      <c r="AO1240" s="4"/>
      <c r="AP1240" s="4"/>
    </row>
    <row r="1241" spans="1:42" s="2" customFormat="1" x14ac:dyDescent="0.25">
      <c r="A1241" s="4"/>
      <c r="B1241" s="4"/>
      <c r="C1241" s="4"/>
      <c r="D1241" s="4"/>
      <c r="E1241" s="4"/>
      <c r="F1241" s="4"/>
      <c r="G1241" s="4"/>
      <c r="H1241" s="4"/>
      <c r="I1241" s="4"/>
      <c r="J1241" s="4"/>
      <c r="K1241" s="4"/>
      <c r="L1241" s="4"/>
      <c r="M1241" s="4"/>
      <c r="N1241" s="4"/>
      <c r="O1241" s="4"/>
      <c r="P1241" s="4"/>
      <c r="Q1241" s="4"/>
      <c r="R1241" s="4"/>
      <c r="S1241" s="4"/>
      <c r="T1241" s="4"/>
      <c r="U1241" s="4"/>
      <c r="V1241" s="4"/>
      <c r="W1241" s="4"/>
      <c r="X1241" s="4"/>
      <c r="Y1241" s="4"/>
      <c r="Z1241" s="4"/>
      <c r="AA1241" s="4"/>
      <c r="AB1241" s="4"/>
      <c r="AC1241" s="4"/>
      <c r="AD1241" s="4"/>
      <c r="AE1241" s="4"/>
      <c r="AF1241" s="4"/>
      <c r="AG1241" s="4"/>
      <c r="AH1241" s="4"/>
      <c r="AI1241" s="4"/>
      <c r="AJ1241" s="4"/>
      <c r="AK1241" s="4"/>
      <c r="AL1241" s="4"/>
      <c r="AM1241" s="4"/>
      <c r="AN1241" s="4"/>
      <c r="AO1241" s="4"/>
      <c r="AP1241" s="4"/>
    </row>
    <row r="1242" spans="1:42" s="2" customFormat="1" x14ac:dyDescent="0.25">
      <c r="A1242" s="4"/>
      <c r="B1242" s="4"/>
      <c r="C1242" s="4"/>
      <c r="D1242" s="4"/>
      <c r="E1242" s="4"/>
      <c r="F1242" s="4"/>
      <c r="G1242" s="4"/>
      <c r="H1242" s="4"/>
      <c r="I1242" s="4"/>
      <c r="J1242" s="4"/>
      <c r="K1242" s="4"/>
      <c r="L1242" s="4"/>
      <c r="M1242" s="4"/>
      <c r="N1242" s="4"/>
      <c r="O1242" s="4"/>
      <c r="P1242" s="4"/>
      <c r="Q1242" s="4"/>
      <c r="R1242" s="4"/>
      <c r="S1242" s="4"/>
      <c r="T1242" s="4"/>
      <c r="U1242" s="4"/>
      <c r="V1242" s="4"/>
      <c r="W1242" s="4"/>
      <c r="X1242" s="4"/>
      <c r="Y1242" s="4"/>
      <c r="Z1242" s="4"/>
      <c r="AA1242" s="4"/>
      <c r="AB1242" s="4"/>
      <c r="AC1242" s="4"/>
      <c r="AD1242" s="4"/>
      <c r="AE1242" s="4"/>
      <c r="AF1242" s="4"/>
      <c r="AG1242" s="4"/>
      <c r="AH1242" s="4"/>
      <c r="AI1242" s="4"/>
      <c r="AJ1242" s="4"/>
      <c r="AK1242" s="4"/>
      <c r="AL1242" s="4"/>
      <c r="AM1242" s="4"/>
      <c r="AN1242" s="4"/>
      <c r="AO1242" s="4"/>
      <c r="AP1242" s="4"/>
    </row>
    <row r="1243" spans="1:42" s="2" customFormat="1" x14ac:dyDescent="0.25">
      <c r="A1243" s="4"/>
      <c r="B1243" s="4"/>
      <c r="C1243" s="4"/>
      <c r="D1243" s="4"/>
      <c r="E1243" s="4"/>
      <c r="F1243" s="4"/>
      <c r="G1243" s="4"/>
      <c r="H1243" s="4"/>
      <c r="I1243" s="4"/>
      <c r="J1243" s="4"/>
      <c r="K1243" s="4"/>
      <c r="L1243" s="4"/>
      <c r="M1243" s="4"/>
      <c r="N1243" s="4"/>
      <c r="O1243" s="4"/>
      <c r="P1243" s="4"/>
      <c r="Q1243" s="4"/>
      <c r="R1243" s="4"/>
      <c r="S1243" s="4"/>
      <c r="T1243" s="4"/>
      <c r="U1243" s="4"/>
      <c r="V1243" s="4"/>
      <c r="W1243" s="4"/>
      <c r="X1243" s="4"/>
      <c r="Y1243" s="4"/>
      <c r="Z1243" s="4"/>
      <c r="AA1243" s="4"/>
      <c r="AB1243" s="4"/>
      <c r="AC1243" s="4"/>
      <c r="AD1243" s="4"/>
      <c r="AE1243" s="4"/>
      <c r="AF1243" s="4"/>
      <c r="AG1243" s="4"/>
      <c r="AH1243" s="4"/>
      <c r="AI1243" s="4"/>
      <c r="AJ1243" s="4"/>
      <c r="AK1243" s="4"/>
      <c r="AL1243" s="4"/>
      <c r="AM1243" s="4"/>
      <c r="AN1243" s="4"/>
      <c r="AO1243" s="4"/>
      <c r="AP1243" s="4"/>
    </row>
    <row r="1244" spans="1:42" s="2" customFormat="1" x14ac:dyDescent="0.25">
      <c r="A1244" s="4"/>
      <c r="B1244" s="4"/>
      <c r="C1244" s="4"/>
      <c r="D1244" s="4"/>
      <c r="E1244" s="4"/>
      <c r="F1244" s="4"/>
      <c r="G1244" s="4"/>
      <c r="H1244" s="4"/>
      <c r="I1244" s="4"/>
      <c r="J1244" s="4"/>
      <c r="K1244" s="4"/>
      <c r="L1244" s="4"/>
      <c r="M1244" s="4"/>
      <c r="N1244" s="4"/>
      <c r="O1244" s="4"/>
      <c r="P1244" s="4"/>
      <c r="Q1244" s="4"/>
      <c r="R1244" s="4"/>
      <c r="S1244" s="4"/>
      <c r="T1244" s="4"/>
      <c r="U1244" s="4"/>
      <c r="V1244" s="4"/>
      <c r="W1244" s="4"/>
      <c r="X1244" s="4"/>
      <c r="Y1244" s="4"/>
      <c r="Z1244" s="4"/>
      <c r="AA1244" s="4"/>
      <c r="AB1244" s="4"/>
      <c r="AC1244" s="4"/>
      <c r="AD1244" s="4"/>
      <c r="AE1244" s="4"/>
      <c r="AF1244" s="4"/>
      <c r="AG1244" s="4"/>
      <c r="AH1244" s="4"/>
      <c r="AI1244" s="4"/>
      <c r="AJ1244" s="4"/>
      <c r="AK1244" s="4"/>
      <c r="AL1244" s="4"/>
      <c r="AM1244" s="4"/>
      <c r="AN1244" s="4"/>
      <c r="AO1244" s="4"/>
      <c r="AP1244" s="4"/>
    </row>
    <row r="1245" spans="1:42" s="2" customFormat="1" x14ac:dyDescent="0.25">
      <c r="A1245" s="4"/>
      <c r="B1245" s="4"/>
      <c r="C1245" s="4"/>
      <c r="D1245" s="4"/>
      <c r="E1245" s="4"/>
      <c r="F1245" s="4"/>
      <c r="G1245" s="4"/>
      <c r="H1245" s="4"/>
      <c r="I1245" s="4"/>
      <c r="J1245" s="4"/>
      <c r="K1245" s="4"/>
      <c r="L1245" s="4"/>
      <c r="M1245" s="4"/>
      <c r="N1245" s="4"/>
      <c r="O1245" s="4"/>
      <c r="P1245" s="4"/>
      <c r="Q1245" s="4"/>
      <c r="R1245" s="4"/>
      <c r="S1245" s="4"/>
      <c r="T1245" s="4"/>
      <c r="U1245" s="4"/>
      <c r="V1245" s="4"/>
      <c r="W1245" s="4"/>
      <c r="X1245" s="4"/>
      <c r="Y1245" s="4"/>
      <c r="Z1245" s="4"/>
      <c r="AA1245" s="4"/>
      <c r="AB1245" s="4"/>
      <c r="AC1245" s="4"/>
      <c r="AD1245" s="4"/>
      <c r="AE1245" s="4"/>
      <c r="AF1245" s="4"/>
      <c r="AG1245" s="4"/>
      <c r="AH1245" s="4"/>
      <c r="AI1245" s="4"/>
      <c r="AJ1245" s="4"/>
      <c r="AK1245" s="4"/>
      <c r="AL1245" s="4"/>
      <c r="AM1245" s="4"/>
      <c r="AN1245" s="4"/>
      <c r="AO1245" s="4"/>
      <c r="AP1245" s="4"/>
    </row>
    <row r="1246" spans="1:42" s="2" customFormat="1" x14ac:dyDescent="0.25">
      <c r="A1246" s="4"/>
      <c r="B1246" s="4"/>
      <c r="C1246" s="4"/>
      <c r="D1246" s="4"/>
      <c r="E1246" s="4"/>
      <c r="F1246" s="4"/>
      <c r="G1246" s="4"/>
      <c r="H1246" s="4"/>
      <c r="I1246" s="4"/>
      <c r="J1246" s="4"/>
      <c r="K1246" s="4"/>
      <c r="L1246" s="4"/>
      <c r="M1246" s="4"/>
      <c r="N1246" s="4"/>
      <c r="O1246" s="4"/>
      <c r="P1246" s="4"/>
      <c r="Q1246" s="4"/>
      <c r="R1246" s="4"/>
      <c r="S1246" s="4"/>
      <c r="T1246" s="4"/>
      <c r="U1246" s="4"/>
      <c r="V1246" s="4"/>
      <c r="W1246" s="4"/>
      <c r="X1246" s="4"/>
      <c r="Y1246" s="4"/>
      <c r="Z1246" s="4"/>
      <c r="AA1246" s="4"/>
      <c r="AB1246" s="4"/>
      <c r="AC1246" s="4"/>
      <c r="AD1246" s="4"/>
      <c r="AE1246" s="4"/>
      <c r="AF1246" s="4"/>
      <c r="AG1246" s="4"/>
      <c r="AH1246" s="4"/>
      <c r="AI1246" s="4"/>
      <c r="AJ1246" s="4"/>
      <c r="AK1246" s="4"/>
      <c r="AL1246" s="4"/>
      <c r="AM1246" s="4"/>
      <c r="AN1246" s="4"/>
      <c r="AO1246" s="4"/>
      <c r="AP1246" s="4"/>
    </row>
    <row r="1247" spans="1:42" s="2" customFormat="1" x14ac:dyDescent="0.25">
      <c r="A1247" s="4"/>
      <c r="B1247" s="4"/>
      <c r="C1247" s="4"/>
      <c r="D1247" s="4"/>
      <c r="E1247" s="4"/>
      <c r="F1247" s="4"/>
      <c r="G1247" s="4"/>
      <c r="H1247" s="4"/>
      <c r="I1247" s="4"/>
      <c r="J1247" s="4"/>
      <c r="K1247" s="4"/>
      <c r="L1247" s="4"/>
      <c r="M1247" s="4"/>
      <c r="N1247" s="4"/>
      <c r="O1247" s="4"/>
      <c r="P1247" s="4"/>
      <c r="Q1247" s="4"/>
      <c r="R1247" s="4"/>
      <c r="S1247" s="4"/>
      <c r="T1247" s="4"/>
      <c r="U1247" s="4"/>
      <c r="V1247" s="4"/>
      <c r="W1247" s="4"/>
      <c r="X1247" s="4"/>
      <c r="Y1247" s="4"/>
      <c r="Z1247" s="4"/>
      <c r="AA1247" s="4"/>
      <c r="AB1247" s="4"/>
      <c r="AC1247" s="4"/>
      <c r="AD1247" s="4"/>
      <c r="AE1247" s="4"/>
      <c r="AF1247" s="4"/>
      <c r="AG1247" s="4"/>
      <c r="AH1247" s="4"/>
      <c r="AI1247" s="4"/>
      <c r="AJ1247" s="4"/>
      <c r="AK1247" s="4"/>
      <c r="AL1247" s="4"/>
      <c r="AM1247" s="4"/>
      <c r="AN1247" s="4"/>
      <c r="AO1247" s="4"/>
      <c r="AP1247" s="4"/>
    </row>
    <row r="1248" spans="1:42" s="2" customFormat="1" x14ac:dyDescent="0.25">
      <c r="A1248" s="4"/>
      <c r="B1248" s="4"/>
      <c r="C1248" s="4"/>
      <c r="D1248" s="4"/>
      <c r="E1248" s="4"/>
      <c r="F1248" s="4"/>
      <c r="G1248" s="4"/>
      <c r="H1248" s="4"/>
      <c r="I1248" s="4"/>
      <c r="J1248" s="4"/>
      <c r="K1248" s="4"/>
      <c r="L1248" s="4"/>
      <c r="M1248" s="4"/>
      <c r="N1248" s="4"/>
      <c r="O1248" s="4"/>
      <c r="P1248" s="4"/>
      <c r="Q1248" s="4"/>
      <c r="R1248" s="4"/>
      <c r="S1248" s="4"/>
      <c r="T1248" s="4"/>
      <c r="U1248" s="4"/>
      <c r="V1248" s="4"/>
      <c r="W1248" s="4"/>
      <c r="X1248" s="4"/>
      <c r="Y1248" s="4"/>
      <c r="Z1248" s="4"/>
      <c r="AA1248" s="4"/>
      <c r="AB1248" s="4"/>
      <c r="AC1248" s="4"/>
      <c r="AD1248" s="4"/>
      <c r="AE1248" s="4"/>
      <c r="AF1248" s="4"/>
      <c r="AG1248" s="4"/>
      <c r="AH1248" s="4"/>
      <c r="AI1248" s="4"/>
      <c r="AJ1248" s="4"/>
      <c r="AK1248" s="4"/>
      <c r="AL1248" s="4"/>
      <c r="AM1248" s="4"/>
      <c r="AN1248" s="4"/>
      <c r="AO1248" s="4"/>
      <c r="AP1248" s="4"/>
    </row>
    <row r="1249" spans="1:42" s="2" customFormat="1" x14ac:dyDescent="0.25">
      <c r="A1249" s="4"/>
      <c r="B1249" s="4"/>
      <c r="C1249" s="4"/>
      <c r="D1249" s="4"/>
      <c r="E1249" s="4"/>
      <c r="F1249" s="4"/>
      <c r="G1249" s="4"/>
      <c r="H1249" s="4"/>
      <c r="I1249" s="4"/>
      <c r="J1249" s="4"/>
      <c r="K1249" s="4"/>
      <c r="L1249" s="4"/>
      <c r="M1249" s="4"/>
      <c r="N1249" s="4"/>
      <c r="O1249" s="4"/>
      <c r="P1249" s="4"/>
      <c r="Q1249" s="4"/>
      <c r="R1249" s="4"/>
      <c r="S1249" s="4"/>
      <c r="T1249" s="4"/>
      <c r="U1249" s="4"/>
      <c r="V1249" s="4"/>
      <c r="W1249" s="4"/>
      <c r="X1249" s="4"/>
      <c r="Y1249" s="4"/>
      <c r="Z1249" s="4"/>
      <c r="AA1249" s="4"/>
      <c r="AB1249" s="4"/>
      <c r="AC1249" s="4"/>
      <c r="AD1249" s="4"/>
      <c r="AE1249" s="4"/>
      <c r="AF1249" s="4"/>
      <c r="AG1249" s="4"/>
      <c r="AH1249" s="4"/>
      <c r="AI1249" s="4"/>
      <c r="AJ1249" s="4"/>
      <c r="AK1249" s="4"/>
      <c r="AL1249" s="4"/>
      <c r="AM1249" s="4"/>
      <c r="AN1249" s="4"/>
      <c r="AO1249" s="4"/>
      <c r="AP1249" s="4"/>
    </row>
    <row r="1250" spans="1:42" s="2" customFormat="1" x14ac:dyDescent="0.25">
      <c r="A1250" s="4"/>
      <c r="B1250" s="4"/>
      <c r="C1250" s="4"/>
      <c r="D1250" s="4"/>
      <c r="E1250" s="4"/>
      <c r="F1250" s="4"/>
      <c r="G1250" s="4"/>
      <c r="H1250" s="4"/>
      <c r="I1250" s="4"/>
      <c r="J1250" s="4"/>
      <c r="K1250" s="4"/>
      <c r="L1250" s="4"/>
      <c r="M1250" s="4"/>
      <c r="N1250" s="4"/>
      <c r="O1250" s="4"/>
      <c r="P1250" s="4"/>
      <c r="Q1250" s="4"/>
      <c r="R1250" s="4"/>
      <c r="S1250" s="4"/>
      <c r="T1250" s="4"/>
      <c r="U1250" s="4"/>
      <c r="V1250" s="4"/>
      <c r="W1250" s="4"/>
      <c r="X1250" s="4"/>
      <c r="Y1250" s="4"/>
      <c r="Z1250" s="4"/>
      <c r="AA1250" s="4"/>
      <c r="AB1250" s="4"/>
      <c r="AC1250" s="4"/>
      <c r="AD1250" s="4"/>
      <c r="AE1250" s="4"/>
      <c r="AF1250" s="4"/>
      <c r="AG1250" s="4"/>
      <c r="AH1250" s="4"/>
      <c r="AI1250" s="4"/>
      <c r="AJ1250" s="4"/>
      <c r="AK1250" s="4"/>
      <c r="AL1250" s="4"/>
      <c r="AM1250" s="4"/>
      <c r="AN1250" s="4"/>
      <c r="AO1250" s="4"/>
      <c r="AP1250" s="4"/>
    </row>
    <row r="1251" spans="1:42" s="2" customFormat="1" x14ac:dyDescent="0.25">
      <c r="A1251" s="4"/>
      <c r="B1251" s="4"/>
      <c r="C1251" s="4"/>
      <c r="D1251" s="4"/>
      <c r="E1251" s="4"/>
      <c r="F1251" s="4"/>
      <c r="G1251" s="4"/>
      <c r="H1251" s="4"/>
      <c r="I1251" s="4"/>
      <c r="J1251" s="4"/>
      <c r="K1251" s="4"/>
      <c r="L1251" s="4"/>
      <c r="M1251" s="4"/>
      <c r="N1251" s="4"/>
      <c r="O1251" s="4"/>
      <c r="P1251" s="4"/>
      <c r="Q1251" s="4"/>
      <c r="R1251" s="4"/>
      <c r="S1251" s="4"/>
      <c r="T1251" s="4"/>
      <c r="U1251" s="4"/>
      <c r="V1251" s="4"/>
      <c r="W1251" s="4"/>
      <c r="X1251" s="4"/>
      <c r="Y1251" s="4"/>
      <c r="Z1251" s="4"/>
      <c r="AA1251" s="4"/>
      <c r="AB1251" s="4"/>
      <c r="AC1251" s="4"/>
      <c r="AD1251" s="4"/>
      <c r="AE1251" s="4"/>
      <c r="AF1251" s="4"/>
      <c r="AG1251" s="4"/>
      <c r="AH1251" s="4"/>
      <c r="AI1251" s="4"/>
      <c r="AJ1251" s="4"/>
      <c r="AK1251" s="4"/>
      <c r="AL1251" s="4"/>
      <c r="AM1251" s="4"/>
      <c r="AN1251" s="4"/>
      <c r="AO1251" s="4"/>
      <c r="AP1251" s="4"/>
    </row>
    <row r="1252" spans="1:42" s="2" customFormat="1" x14ac:dyDescent="0.25">
      <c r="A1252" s="4"/>
      <c r="B1252" s="4"/>
      <c r="C1252" s="4"/>
      <c r="D1252" s="4"/>
      <c r="E1252" s="4"/>
      <c r="F1252" s="4"/>
      <c r="G1252" s="4"/>
      <c r="H1252" s="4"/>
      <c r="I1252" s="4"/>
      <c r="J1252" s="4"/>
      <c r="K1252" s="4"/>
      <c r="L1252" s="4"/>
      <c r="M1252" s="4"/>
      <c r="N1252" s="4"/>
      <c r="O1252" s="4"/>
      <c r="P1252" s="4"/>
      <c r="Q1252" s="4"/>
      <c r="R1252" s="4"/>
      <c r="S1252" s="4"/>
      <c r="T1252" s="4"/>
      <c r="U1252" s="4"/>
      <c r="V1252" s="4"/>
      <c r="W1252" s="4"/>
      <c r="X1252" s="4"/>
      <c r="Y1252" s="4"/>
      <c r="Z1252" s="4"/>
      <c r="AA1252" s="4"/>
      <c r="AB1252" s="4"/>
      <c r="AC1252" s="4"/>
      <c r="AD1252" s="4"/>
      <c r="AE1252" s="4"/>
      <c r="AF1252" s="4"/>
      <c r="AG1252" s="4"/>
      <c r="AH1252" s="4"/>
      <c r="AI1252" s="4"/>
      <c r="AJ1252" s="4"/>
      <c r="AK1252" s="4"/>
      <c r="AL1252" s="4"/>
      <c r="AM1252" s="4"/>
      <c r="AN1252" s="4"/>
      <c r="AO1252" s="4"/>
      <c r="AP1252" s="4"/>
    </row>
    <row r="1253" spans="1:42" s="2" customFormat="1" x14ac:dyDescent="0.25">
      <c r="A1253" s="4"/>
      <c r="B1253" s="4"/>
      <c r="C1253" s="4"/>
      <c r="D1253" s="4"/>
      <c r="E1253" s="4"/>
      <c r="F1253" s="4"/>
      <c r="G1253" s="4"/>
      <c r="H1253" s="4"/>
      <c r="I1253" s="4"/>
      <c r="J1253" s="4"/>
      <c r="K1253" s="4"/>
      <c r="L1253" s="4"/>
      <c r="M1253" s="4"/>
      <c r="N1253" s="4"/>
      <c r="O1253" s="4"/>
      <c r="P1253" s="4"/>
      <c r="Q1253" s="4"/>
      <c r="R1253" s="4"/>
      <c r="S1253" s="4"/>
      <c r="T1253" s="4"/>
      <c r="U1253" s="4"/>
      <c r="V1253" s="4"/>
      <c r="W1253" s="4"/>
      <c r="X1253" s="4"/>
      <c r="Y1253" s="4"/>
      <c r="Z1253" s="4"/>
      <c r="AA1253" s="4"/>
      <c r="AB1253" s="4"/>
      <c r="AC1253" s="4"/>
      <c r="AD1253" s="4"/>
      <c r="AE1253" s="4"/>
      <c r="AF1253" s="4"/>
      <c r="AG1253" s="4"/>
      <c r="AH1253" s="4"/>
      <c r="AI1253" s="4"/>
      <c r="AJ1253" s="4"/>
      <c r="AK1253" s="4"/>
      <c r="AL1253" s="4"/>
      <c r="AM1253" s="4"/>
      <c r="AN1253" s="4"/>
      <c r="AO1253" s="4"/>
      <c r="AP1253" s="4"/>
    </row>
    <row r="1254" spans="1:42" s="2" customFormat="1" x14ac:dyDescent="0.25">
      <c r="A1254" s="4"/>
      <c r="B1254" s="4"/>
      <c r="C1254" s="4"/>
      <c r="D1254" s="4"/>
      <c r="E1254" s="4"/>
      <c r="F1254" s="4"/>
      <c r="G1254" s="4"/>
      <c r="H1254" s="4"/>
      <c r="I1254" s="4"/>
      <c r="J1254" s="4"/>
      <c r="K1254" s="4"/>
      <c r="L1254" s="4"/>
      <c r="M1254" s="4"/>
      <c r="N1254" s="4"/>
      <c r="O1254" s="4"/>
      <c r="P1254" s="4"/>
      <c r="Q1254" s="4"/>
      <c r="R1254" s="4"/>
      <c r="S1254" s="4"/>
      <c r="T1254" s="4"/>
      <c r="U1254" s="4"/>
      <c r="V1254" s="4"/>
      <c r="W1254" s="4"/>
      <c r="X1254" s="4"/>
      <c r="Y1254" s="4"/>
      <c r="Z1254" s="4"/>
      <c r="AA1254" s="4"/>
      <c r="AB1254" s="4"/>
      <c r="AC1254" s="4"/>
      <c r="AD1254" s="4"/>
      <c r="AE1254" s="4"/>
      <c r="AF1254" s="4"/>
      <c r="AG1254" s="4"/>
      <c r="AH1254" s="4"/>
      <c r="AI1254" s="4"/>
      <c r="AJ1254" s="4"/>
      <c r="AK1254" s="4"/>
      <c r="AL1254" s="4"/>
      <c r="AM1254" s="4"/>
      <c r="AN1254" s="4"/>
      <c r="AO1254" s="4"/>
      <c r="AP1254" s="4"/>
    </row>
    <row r="1255" spans="1:42" s="2" customFormat="1" x14ac:dyDescent="0.25">
      <c r="A1255" s="4"/>
      <c r="B1255" s="4"/>
      <c r="C1255" s="4"/>
      <c r="D1255" s="4"/>
      <c r="E1255" s="4"/>
      <c r="F1255" s="4"/>
      <c r="G1255" s="4"/>
      <c r="H1255" s="4"/>
      <c r="I1255" s="4"/>
      <c r="J1255" s="4"/>
      <c r="K1255" s="4"/>
      <c r="L1255" s="4"/>
      <c r="M1255" s="4"/>
      <c r="N1255" s="4"/>
      <c r="O1255" s="4"/>
      <c r="P1255" s="4"/>
      <c r="Q1255" s="4"/>
      <c r="R1255" s="4"/>
      <c r="S1255" s="4"/>
      <c r="T1255" s="4"/>
      <c r="U1255" s="4"/>
      <c r="V1255" s="4"/>
      <c r="W1255" s="4"/>
      <c r="X1255" s="4"/>
      <c r="Y1255" s="4"/>
      <c r="Z1255" s="4"/>
      <c r="AA1255" s="4"/>
      <c r="AB1255" s="4"/>
      <c r="AC1255" s="4"/>
      <c r="AD1255" s="4"/>
      <c r="AE1255" s="4"/>
      <c r="AF1255" s="4"/>
      <c r="AG1255" s="4"/>
      <c r="AH1255" s="4"/>
      <c r="AI1255" s="4"/>
      <c r="AJ1255" s="4"/>
      <c r="AK1255" s="4"/>
      <c r="AL1255" s="4"/>
      <c r="AM1255" s="4"/>
      <c r="AN1255" s="4"/>
      <c r="AO1255" s="4"/>
      <c r="AP1255" s="4"/>
    </row>
    <row r="1256" spans="1:42" s="2" customFormat="1" x14ac:dyDescent="0.25">
      <c r="A1256" s="4"/>
      <c r="B1256" s="4"/>
      <c r="C1256" s="4"/>
      <c r="D1256" s="4"/>
      <c r="E1256" s="4"/>
      <c r="F1256" s="4"/>
      <c r="G1256" s="4"/>
      <c r="H1256" s="4"/>
      <c r="I1256" s="4"/>
      <c r="J1256" s="4"/>
      <c r="K1256" s="4"/>
      <c r="L1256" s="4"/>
      <c r="M1256" s="4"/>
      <c r="N1256" s="4"/>
      <c r="O1256" s="4"/>
      <c r="P1256" s="4"/>
      <c r="Q1256" s="4"/>
      <c r="R1256" s="4"/>
      <c r="S1256" s="4"/>
      <c r="T1256" s="4"/>
      <c r="U1256" s="4"/>
      <c r="V1256" s="4"/>
      <c r="W1256" s="4"/>
      <c r="X1256" s="4"/>
      <c r="Y1256" s="4"/>
      <c r="Z1256" s="4"/>
      <c r="AA1256" s="4"/>
      <c r="AB1256" s="4"/>
      <c r="AC1256" s="4"/>
      <c r="AD1256" s="4"/>
      <c r="AE1256" s="4"/>
      <c r="AF1256" s="4"/>
      <c r="AG1256" s="4"/>
      <c r="AH1256" s="4"/>
      <c r="AI1256" s="4"/>
      <c r="AJ1256" s="4"/>
      <c r="AK1256" s="4"/>
      <c r="AL1256" s="4"/>
      <c r="AM1256" s="4"/>
      <c r="AN1256" s="4"/>
      <c r="AO1256" s="4"/>
      <c r="AP1256" s="4"/>
    </row>
    <row r="1257" spans="1:42" s="2" customFormat="1" x14ac:dyDescent="0.25">
      <c r="A1257" s="4"/>
      <c r="B1257" s="4"/>
      <c r="C1257" s="4"/>
      <c r="D1257" s="4"/>
      <c r="E1257" s="4"/>
      <c r="F1257" s="4"/>
      <c r="G1257" s="4"/>
      <c r="H1257" s="4"/>
      <c r="I1257" s="4"/>
      <c r="J1257" s="4"/>
      <c r="K1257" s="4"/>
      <c r="L1257" s="4"/>
      <c r="M1257" s="4"/>
      <c r="N1257" s="4"/>
      <c r="O1257" s="4"/>
      <c r="P1257" s="4"/>
      <c r="Q1257" s="4"/>
      <c r="R1257" s="4"/>
      <c r="S1257" s="4"/>
      <c r="T1257" s="4"/>
      <c r="U1257" s="4"/>
      <c r="V1257" s="4"/>
      <c r="W1257" s="4"/>
      <c r="X1257" s="4"/>
      <c r="Y1257" s="4"/>
      <c r="Z1257" s="4"/>
      <c r="AA1257" s="4"/>
      <c r="AB1257" s="4"/>
      <c r="AC1257" s="4"/>
      <c r="AD1257" s="4"/>
      <c r="AE1257" s="4"/>
      <c r="AF1257" s="4"/>
      <c r="AG1257" s="4"/>
      <c r="AH1257" s="4"/>
      <c r="AI1257" s="4"/>
      <c r="AJ1257" s="4"/>
      <c r="AK1257" s="4"/>
      <c r="AL1257" s="4"/>
      <c r="AM1257" s="4"/>
      <c r="AN1257" s="4"/>
      <c r="AO1257" s="4"/>
      <c r="AP1257" s="4"/>
    </row>
    <row r="1258" spans="1:42" s="2" customFormat="1" x14ac:dyDescent="0.25">
      <c r="A1258" s="4"/>
      <c r="B1258" s="4"/>
      <c r="C1258" s="4"/>
      <c r="D1258" s="4"/>
      <c r="E1258" s="4"/>
      <c r="F1258" s="4"/>
      <c r="G1258" s="4"/>
      <c r="H1258" s="4"/>
      <c r="I1258" s="4"/>
      <c r="J1258" s="4"/>
      <c r="K1258" s="4"/>
      <c r="L1258" s="4"/>
      <c r="M1258" s="4"/>
      <c r="N1258" s="4"/>
      <c r="O1258" s="4"/>
      <c r="P1258" s="4"/>
      <c r="Q1258" s="4"/>
      <c r="R1258" s="4"/>
      <c r="S1258" s="4"/>
      <c r="T1258" s="4"/>
      <c r="U1258" s="4"/>
      <c r="V1258" s="4"/>
      <c r="W1258" s="4"/>
      <c r="X1258" s="4"/>
      <c r="Y1258" s="4"/>
      <c r="Z1258" s="4"/>
      <c r="AA1258" s="4"/>
      <c r="AB1258" s="4"/>
      <c r="AC1258" s="4"/>
      <c r="AD1258" s="4"/>
      <c r="AE1258" s="4"/>
      <c r="AF1258" s="4"/>
      <c r="AG1258" s="4"/>
      <c r="AH1258" s="4"/>
      <c r="AI1258" s="4"/>
      <c r="AJ1258" s="4"/>
      <c r="AK1258" s="4"/>
      <c r="AL1258" s="4"/>
      <c r="AM1258" s="4"/>
      <c r="AN1258" s="4"/>
      <c r="AO1258" s="4"/>
      <c r="AP1258" s="4"/>
    </row>
    <row r="1259" spans="1:42" s="2" customFormat="1" x14ac:dyDescent="0.25">
      <c r="A1259" s="4"/>
      <c r="B1259" s="4"/>
      <c r="C1259" s="4"/>
      <c r="D1259" s="4"/>
      <c r="E1259" s="4"/>
      <c r="F1259" s="4"/>
      <c r="G1259" s="4"/>
      <c r="H1259" s="4"/>
      <c r="I1259" s="4"/>
      <c r="J1259" s="4"/>
      <c r="K1259" s="4"/>
      <c r="L1259" s="4"/>
      <c r="M1259" s="4"/>
      <c r="N1259" s="4"/>
      <c r="O1259" s="4"/>
      <c r="P1259" s="4"/>
      <c r="Q1259" s="4"/>
      <c r="R1259" s="4"/>
      <c r="S1259" s="4"/>
      <c r="T1259" s="4"/>
      <c r="U1259" s="4"/>
      <c r="V1259" s="4"/>
      <c r="W1259" s="4"/>
      <c r="X1259" s="4"/>
      <c r="Y1259" s="4"/>
      <c r="Z1259" s="4"/>
      <c r="AA1259" s="4"/>
      <c r="AB1259" s="4"/>
      <c r="AC1259" s="4"/>
      <c r="AD1259" s="4"/>
      <c r="AE1259" s="4"/>
      <c r="AF1259" s="4"/>
      <c r="AG1259" s="4"/>
      <c r="AH1259" s="4"/>
      <c r="AI1259" s="4"/>
      <c r="AJ1259" s="4"/>
      <c r="AK1259" s="4"/>
      <c r="AL1259" s="4"/>
      <c r="AM1259" s="4"/>
      <c r="AN1259" s="4"/>
      <c r="AO1259" s="4"/>
      <c r="AP1259" s="4"/>
    </row>
    <row r="1260" spans="1:42" s="2" customFormat="1" x14ac:dyDescent="0.25">
      <c r="A1260" s="4"/>
      <c r="B1260" s="4"/>
      <c r="C1260" s="4"/>
      <c r="D1260" s="4"/>
      <c r="E1260" s="4"/>
      <c r="F1260" s="4"/>
      <c r="G1260" s="4"/>
      <c r="H1260" s="4"/>
      <c r="I1260" s="4"/>
      <c r="J1260" s="4"/>
      <c r="K1260" s="4"/>
      <c r="L1260" s="4"/>
      <c r="M1260" s="4"/>
      <c r="N1260" s="4"/>
      <c r="O1260" s="4"/>
      <c r="P1260" s="4"/>
      <c r="Q1260" s="4"/>
      <c r="R1260" s="4"/>
      <c r="S1260" s="4"/>
      <c r="T1260" s="4"/>
      <c r="U1260" s="4"/>
      <c r="V1260" s="4"/>
      <c r="W1260" s="4"/>
      <c r="X1260" s="4"/>
      <c r="Y1260" s="4"/>
      <c r="Z1260" s="4"/>
      <c r="AA1260" s="4"/>
      <c r="AB1260" s="4"/>
      <c r="AC1260" s="4"/>
      <c r="AD1260" s="4"/>
      <c r="AE1260" s="4"/>
      <c r="AF1260" s="4"/>
      <c r="AG1260" s="4"/>
      <c r="AH1260" s="4"/>
      <c r="AI1260" s="4"/>
      <c r="AJ1260" s="4"/>
      <c r="AK1260" s="4"/>
      <c r="AL1260" s="4"/>
      <c r="AM1260" s="4"/>
      <c r="AN1260" s="4"/>
      <c r="AO1260" s="4"/>
      <c r="AP1260" s="4"/>
    </row>
    <row r="1261" spans="1:42" s="2" customFormat="1" x14ac:dyDescent="0.25">
      <c r="A1261" s="4"/>
      <c r="B1261" s="4"/>
      <c r="C1261" s="4"/>
      <c r="D1261" s="4"/>
      <c r="E1261" s="4"/>
      <c r="F1261" s="4"/>
      <c r="G1261" s="4"/>
      <c r="H1261" s="4"/>
      <c r="I1261" s="4"/>
      <c r="J1261" s="4"/>
      <c r="K1261" s="4"/>
      <c r="L1261" s="4"/>
      <c r="M1261" s="4"/>
      <c r="N1261" s="4"/>
      <c r="O1261" s="4"/>
      <c r="P1261" s="4"/>
      <c r="Q1261" s="4"/>
      <c r="R1261" s="4"/>
      <c r="S1261" s="4"/>
      <c r="T1261" s="4"/>
      <c r="U1261" s="4"/>
      <c r="V1261" s="4"/>
      <c r="W1261" s="4"/>
      <c r="X1261" s="4"/>
      <c r="Y1261" s="4"/>
      <c r="Z1261" s="4"/>
      <c r="AA1261" s="4"/>
      <c r="AB1261" s="4"/>
      <c r="AC1261" s="4"/>
      <c r="AD1261" s="4"/>
      <c r="AE1261" s="4"/>
      <c r="AF1261" s="4"/>
      <c r="AG1261" s="4"/>
      <c r="AH1261" s="4"/>
      <c r="AI1261" s="4"/>
      <c r="AJ1261" s="4"/>
      <c r="AK1261" s="4"/>
      <c r="AL1261" s="4"/>
      <c r="AM1261" s="4"/>
      <c r="AN1261" s="4"/>
      <c r="AO1261" s="4"/>
      <c r="AP1261" s="4"/>
    </row>
    <row r="1262" spans="1:42" s="2" customFormat="1" x14ac:dyDescent="0.25">
      <c r="A1262" s="4"/>
      <c r="B1262" s="4"/>
      <c r="C1262" s="4"/>
      <c r="D1262" s="4"/>
      <c r="E1262" s="4"/>
      <c r="F1262" s="4"/>
      <c r="G1262" s="4"/>
      <c r="H1262" s="4"/>
      <c r="I1262" s="4"/>
      <c r="J1262" s="4"/>
      <c r="K1262" s="4"/>
      <c r="L1262" s="4"/>
      <c r="M1262" s="4"/>
      <c r="N1262" s="4"/>
      <c r="O1262" s="4"/>
      <c r="P1262" s="4"/>
      <c r="Q1262" s="4"/>
      <c r="R1262" s="4"/>
      <c r="S1262" s="4"/>
      <c r="T1262" s="4"/>
      <c r="U1262" s="4"/>
      <c r="V1262" s="4"/>
      <c r="W1262" s="4"/>
      <c r="X1262" s="4"/>
      <c r="Y1262" s="4"/>
      <c r="Z1262" s="4"/>
      <c r="AA1262" s="4"/>
      <c r="AB1262" s="4"/>
      <c r="AC1262" s="4"/>
      <c r="AD1262" s="4"/>
      <c r="AE1262" s="4"/>
      <c r="AF1262" s="4"/>
      <c r="AG1262" s="4"/>
      <c r="AH1262" s="4"/>
      <c r="AI1262" s="4"/>
      <c r="AJ1262" s="4"/>
      <c r="AK1262" s="4"/>
      <c r="AL1262" s="4"/>
      <c r="AM1262" s="4"/>
      <c r="AN1262" s="4"/>
      <c r="AO1262" s="4"/>
      <c r="AP1262" s="4"/>
    </row>
    <row r="1263" spans="1:42" s="2" customFormat="1" x14ac:dyDescent="0.25">
      <c r="A1263" s="4"/>
      <c r="B1263" s="4"/>
      <c r="C1263" s="4"/>
      <c r="D1263" s="4"/>
      <c r="E1263" s="4"/>
      <c r="F1263" s="4"/>
      <c r="G1263" s="4"/>
      <c r="H1263" s="4"/>
      <c r="I1263" s="4"/>
      <c r="J1263" s="4"/>
      <c r="K1263" s="4"/>
      <c r="L1263" s="4"/>
      <c r="M1263" s="4"/>
      <c r="N1263" s="4"/>
      <c r="O1263" s="4"/>
      <c r="P1263" s="4"/>
      <c r="Q1263" s="4"/>
      <c r="R1263" s="4"/>
      <c r="S1263" s="4"/>
      <c r="T1263" s="4"/>
      <c r="U1263" s="4"/>
      <c r="V1263" s="4"/>
      <c r="W1263" s="4"/>
      <c r="X1263" s="4"/>
      <c r="Y1263" s="4"/>
      <c r="Z1263" s="4"/>
      <c r="AA1263" s="4"/>
      <c r="AB1263" s="4"/>
      <c r="AC1263" s="4"/>
      <c r="AD1263" s="4"/>
      <c r="AE1263" s="4"/>
      <c r="AF1263" s="4"/>
      <c r="AG1263" s="4"/>
      <c r="AH1263" s="4"/>
      <c r="AI1263" s="4"/>
      <c r="AJ1263" s="4"/>
      <c r="AK1263" s="4"/>
      <c r="AL1263" s="4"/>
      <c r="AM1263" s="4"/>
      <c r="AN1263" s="4"/>
      <c r="AO1263" s="4"/>
      <c r="AP1263" s="4"/>
    </row>
    <row r="1264" spans="1:42" s="2" customFormat="1" x14ac:dyDescent="0.25">
      <c r="A1264" s="4"/>
      <c r="B1264" s="4"/>
      <c r="C1264" s="4"/>
      <c r="D1264" s="4"/>
      <c r="E1264" s="4"/>
      <c r="F1264" s="4"/>
      <c r="G1264" s="4"/>
      <c r="H1264" s="4"/>
      <c r="I1264" s="4"/>
      <c r="J1264" s="4"/>
      <c r="K1264" s="4"/>
      <c r="L1264" s="4"/>
      <c r="M1264" s="4"/>
      <c r="N1264" s="4"/>
      <c r="O1264" s="4"/>
      <c r="P1264" s="4"/>
      <c r="Q1264" s="4"/>
      <c r="R1264" s="4"/>
      <c r="S1264" s="4"/>
      <c r="T1264" s="4"/>
      <c r="U1264" s="4"/>
      <c r="V1264" s="4"/>
      <c r="W1264" s="4"/>
      <c r="X1264" s="4"/>
      <c r="Y1264" s="4"/>
      <c r="Z1264" s="4"/>
      <c r="AA1264" s="4"/>
      <c r="AB1264" s="4"/>
      <c r="AC1264" s="4"/>
      <c r="AD1264" s="4"/>
      <c r="AE1264" s="4"/>
      <c r="AF1264" s="4"/>
      <c r="AG1264" s="4"/>
      <c r="AH1264" s="4"/>
      <c r="AI1264" s="4"/>
      <c r="AJ1264" s="4"/>
      <c r="AK1264" s="4"/>
      <c r="AL1264" s="4"/>
      <c r="AM1264" s="4"/>
      <c r="AN1264" s="4"/>
      <c r="AO1264" s="4"/>
      <c r="AP1264" s="4"/>
    </row>
    <row r="1265" spans="1:42" s="2" customFormat="1" x14ac:dyDescent="0.25">
      <c r="A1265" s="4"/>
      <c r="B1265" s="4"/>
      <c r="C1265" s="4"/>
      <c r="D1265" s="4"/>
      <c r="E1265" s="4"/>
      <c r="F1265" s="4"/>
      <c r="G1265" s="4"/>
      <c r="H1265" s="4"/>
      <c r="I1265" s="4"/>
      <c r="J1265" s="4"/>
      <c r="K1265" s="4"/>
      <c r="L1265" s="4"/>
      <c r="M1265" s="4"/>
      <c r="N1265" s="4"/>
      <c r="O1265" s="4"/>
      <c r="P1265" s="4"/>
      <c r="Q1265" s="4"/>
      <c r="R1265" s="4"/>
      <c r="S1265" s="4"/>
      <c r="T1265" s="4"/>
      <c r="U1265" s="4"/>
      <c r="V1265" s="4"/>
      <c r="W1265" s="4"/>
      <c r="X1265" s="4"/>
      <c r="Y1265" s="4"/>
      <c r="Z1265" s="4"/>
      <c r="AA1265" s="4"/>
      <c r="AB1265" s="4"/>
      <c r="AC1265" s="4"/>
      <c r="AD1265" s="4"/>
      <c r="AE1265" s="4"/>
      <c r="AF1265" s="4"/>
      <c r="AG1265" s="4"/>
      <c r="AH1265" s="4"/>
      <c r="AI1265" s="4"/>
      <c r="AJ1265" s="4"/>
      <c r="AK1265" s="4"/>
      <c r="AL1265" s="4"/>
      <c r="AM1265" s="4"/>
      <c r="AN1265" s="4"/>
      <c r="AO1265" s="4"/>
      <c r="AP1265" s="4"/>
    </row>
    <row r="1266" spans="1:42" s="2" customFormat="1" x14ac:dyDescent="0.25">
      <c r="A1266" s="4"/>
      <c r="B1266" s="4"/>
      <c r="C1266" s="4"/>
      <c r="D1266" s="4"/>
      <c r="E1266" s="4"/>
      <c r="F1266" s="4"/>
      <c r="G1266" s="4"/>
      <c r="H1266" s="4"/>
      <c r="I1266" s="4"/>
      <c r="J1266" s="4"/>
      <c r="K1266" s="4"/>
      <c r="L1266" s="4"/>
      <c r="M1266" s="4"/>
      <c r="N1266" s="4"/>
      <c r="O1266" s="4"/>
      <c r="P1266" s="4"/>
      <c r="Q1266" s="4"/>
      <c r="R1266" s="4"/>
      <c r="S1266" s="4"/>
      <c r="T1266" s="4"/>
      <c r="U1266" s="4"/>
      <c r="V1266" s="4"/>
      <c r="W1266" s="4"/>
      <c r="X1266" s="4"/>
      <c r="Y1266" s="4"/>
      <c r="Z1266" s="4"/>
      <c r="AA1266" s="4"/>
      <c r="AB1266" s="4"/>
      <c r="AC1266" s="4"/>
      <c r="AD1266" s="4"/>
      <c r="AE1266" s="4"/>
      <c r="AF1266" s="4"/>
      <c r="AG1266" s="4"/>
      <c r="AH1266" s="4"/>
      <c r="AI1266" s="4"/>
      <c r="AJ1266" s="4"/>
      <c r="AK1266" s="4"/>
      <c r="AL1266" s="4"/>
      <c r="AM1266" s="4"/>
      <c r="AN1266" s="4"/>
      <c r="AO1266" s="4"/>
      <c r="AP1266" s="4"/>
    </row>
    <row r="1267" spans="1:42" s="2" customFormat="1" x14ac:dyDescent="0.25">
      <c r="A1267" s="4"/>
      <c r="B1267" s="4"/>
      <c r="C1267" s="4"/>
      <c r="D1267" s="4"/>
      <c r="E1267" s="4"/>
      <c r="F1267" s="4"/>
      <c r="G1267" s="4"/>
      <c r="H1267" s="4"/>
      <c r="I1267" s="4"/>
      <c r="J1267" s="4"/>
      <c r="K1267" s="4"/>
      <c r="L1267" s="4"/>
      <c r="M1267" s="4"/>
      <c r="N1267" s="4"/>
      <c r="O1267" s="4"/>
      <c r="P1267" s="4"/>
      <c r="Q1267" s="4"/>
      <c r="R1267" s="4"/>
      <c r="S1267" s="4"/>
      <c r="T1267" s="4"/>
      <c r="U1267" s="4"/>
      <c r="V1267" s="4"/>
      <c r="W1267" s="4"/>
      <c r="X1267" s="4"/>
      <c r="Y1267" s="4"/>
      <c r="Z1267" s="4"/>
      <c r="AA1267" s="4"/>
      <c r="AB1267" s="4"/>
      <c r="AC1267" s="4"/>
      <c r="AD1267" s="4"/>
      <c r="AE1267" s="4"/>
      <c r="AF1267" s="4"/>
      <c r="AG1267" s="4"/>
      <c r="AH1267" s="4"/>
      <c r="AI1267" s="4"/>
      <c r="AJ1267" s="4"/>
      <c r="AK1267" s="4"/>
      <c r="AL1267" s="4"/>
      <c r="AM1267" s="4"/>
      <c r="AN1267" s="4"/>
      <c r="AO1267" s="4"/>
      <c r="AP1267" s="4"/>
    </row>
    <row r="1268" spans="1:42" s="2" customFormat="1" x14ac:dyDescent="0.25">
      <c r="A1268" s="4"/>
      <c r="B1268" s="4"/>
      <c r="C1268" s="4"/>
      <c r="D1268" s="4"/>
      <c r="E1268" s="4"/>
      <c r="F1268" s="4"/>
      <c r="G1268" s="4"/>
      <c r="H1268" s="4"/>
      <c r="I1268" s="4"/>
      <c r="J1268" s="4"/>
      <c r="K1268" s="4"/>
      <c r="L1268" s="4"/>
      <c r="M1268" s="4"/>
      <c r="N1268" s="4"/>
      <c r="O1268" s="4"/>
      <c r="P1268" s="4"/>
      <c r="Q1268" s="4"/>
      <c r="R1268" s="4"/>
      <c r="S1268" s="4"/>
      <c r="T1268" s="4"/>
      <c r="U1268" s="4"/>
      <c r="V1268" s="4"/>
      <c r="W1268" s="4"/>
      <c r="X1268" s="4"/>
      <c r="Y1268" s="4"/>
      <c r="Z1268" s="4"/>
      <c r="AA1268" s="4"/>
      <c r="AB1268" s="4"/>
      <c r="AC1268" s="4"/>
      <c r="AD1268" s="4"/>
      <c r="AE1268" s="4"/>
      <c r="AF1268" s="4"/>
      <c r="AG1268" s="4"/>
      <c r="AH1268" s="4"/>
      <c r="AI1268" s="4"/>
      <c r="AJ1268" s="4"/>
      <c r="AK1268" s="4"/>
      <c r="AL1268" s="4"/>
      <c r="AM1268" s="4"/>
      <c r="AN1268" s="4"/>
      <c r="AO1268" s="4"/>
      <c r="AP1268" s="4"/>
    </row>
    <row r="1269" spans="1:42" s="2" customFormat="1" x14ac:dyDescent="0.25">
      <c r="A1269" s="4"/>
      <c r="B1269" s="4"/>
      <c r="C1269" s="4"/>
      <c r="D1269" s="4"/>
      <c r="E1269" s="4"/>
      <c r="F1269" s="4"/>
      <c r="G1269" s="4"/>
      <c r="H1269" s="4"/>
      <c r="I1269" s="4"/>
      <c r="J1269" s="4"/>
      <c r="K1269" s="4"/>
      <c r="L1269" s="4"/>
      <c r="M1269" s="4"/>
      <c r="N1269" s="4"/>
      <c r="O1269" s="4"/>
      <c r="P1269" s="4"/>
      <c r="Q1269" s="4"/>
      <c r="R1269" s="4"/>
      <c r="S1269" s="4"/>
      <c r="T1269" s="4"/>
      <c r="U1269" s="4"/>
      <c r="V1269" s="4"/>
      <c r="W1269" s="4"/>
      <c r="X1269" s="4"/>
      <c r="Y1269" s="4"/>
      <c r="Z1269" s="4"/>
      <c r="AA1269" s="4"/>
      <c r="AB1269" s="4"/>
      <c r="AC1269" s="4"/>
      <c r="AD1269" s="4"/>
      <c r="AE1269" s="4"/>
      <c r="AF1269" s="4"/>
      <c r="AG1269" s="4"/>
      <c r="AH1269" s="4"/>
      <c r="AI1269" s="4"/>
      <c r="AJ1269" s="4"/>
      <c r="AK1269" s="4"/>
      <c r="AL1269" s="4"/>
      <c r="AM1269" s="4"/>
      <c r="AN1269" s="4"/>
      <c r="AO1269" s="4"/>
      <c r="AP1269" s="4"/>
    </row>
    <row r="1270" spans="1:42" s="2" customFormat="1" x14ac:dyDescent="0.25">
      <c r="A1270" s="4"/>
      <c r="B1270" s="4"/>
      <c r="C1270" s="4"/>
      <c r="D1270" s="4"/>
      <c r="E1270" s="4"/>
      <c r="F1270" s="4"/>
      <c r="G1270" s="4"/>
      <c r="H1270" s="4"/>
      <c r="I1270" s="4"/>
      <c r="J1270" s="4"/>
      <c r="K1270" s="4"/>
      <c r="L1270" s="4"/>
      <c r="M1270" s="4"/>
      <c r="N1270" s="4"/>
      <c r="O1270" s="4"/>
      <c r="P1270" s="4"/>
      <c r="Q1270" s="4"/>
      <c r="R1270" s="4"/>
      <c r="S1270" s="4"/>
      <c r="T1270" s="4"/>
      <c r="U1270" s="4"/>
      <c r="V1270" s="4"/>
      <c r="W1270" s="4"/>
      <c r="X1270" s="4"/>
      <c r="Y1270" s="4"/>
      <c r="Z1270" s="4"/>
      <c r="AA1270" s="4"/>
      <c r="AB1270" s="4"/>
      <c r="AC1270" s="4"/>
      <c r="AD1270" s="4"/>
      <c r="AE1270" s="4"/>
      <c r="AF1270" s="4"/>
      <c r="AG1270" s="4"/>
      <c r="AH1270" s="4"/>
      <c r="AI1270" s="4"/>
      <c r="AJ1270" s="4"/>
      <c r="AK1270" s="4"/>
      <c r="AL1270" s="4"/>
      <c r="AM1270" s="4"/>
      <c r="AN1270" s="4"/>
      <c r="AO1270" s="4"/>
      <c r="AP1270" s="4"/>
    </row>
    <row r="1271" spans="1:42" s="2" customFormat="1" x14ac:dyDescent="0.25">
      <c r="A1271" s="4"/>
      <c r="B1271" s="4"/>
      <c r="C1271" s="4"/>
      <c r="D1271" s="4"/>
      <c r="E1271" s="4"/>
      <c r="F1271" s="4"/>
      <c r="G1271" s="4"/>
      <c r="H1271" s="4"/>
      <c r="I1271" s="4"/>
      <c r="J1271" s="4"/>
      <c r="K1271" s="4"/>
      <c r="L1271" s="4"/>
      <c r="M1271" s="4"/>
      <c r="N1271" s="4"/>
      <c r="O1271" s="4"/>
      <c r="P1271" s="4"/>
      <c r="Q1271" s="4"/>
      <c r="R1271" s="4"/>
      <c r="S1271" s="4"/>
      <c r="T1271" s="4"/>
      <c r="U1271" s="4"/>
      <c r="V1271" s="4"/>
      <c r="W1271" s="4"/>
      <c r="X1271" s="4"/>
      <c r="Y1271" s="4"/>
      <c r="Z1271" s="4"/>
      <c r="AA1271" s="4"/>
      <c r="AB1271" s="4"/>
      <c r="AC1271" s="4"/>
      <c r="AD1271" s="4"/>
      <c r="AE1271" s="4"/>
      <c r="AF1271" s="4"/>
      <c r="AG1271" s="4"/>
      <c r="AH1271" s="4"/>
      <c r="AI1271" s="4"/>
      <c r="AJ1271" s="4"/>
      <c r="AK1271" s="4"/>
      <c r="AL1271" s="4"/>
      <c r="AM1271" s="4"/>
      <c r="AN1271" s="4"/>
      <c r="AO1271" s="4"/>
      <c r="AP1271" s="4"/>
    </row>
    <row r="1272" spans="1:42" s="2" customFormat="1" x14ac:dyDescent="0.25">
      <c r="A1272" s="4"/>
      <c r="B1272" s="4"/>
      <c r="C1272" s="4"/>
      <c r="D1272" s="4"/>
      <c r="E1272" s="4"/>
      <c r="F1272" s="4"/>
      <c r="G1272" s="4"/>
      <c r="H1272" s="4"/>
      <c r="I1272" s="4"/>
      <c r="J1272" s="4"/>
      <c r="K1272" s="4"/>
      <c r="L1272" s="4"/>
      <c r="M1272" s="4"/>
      <c r="N1272" s="4"/>
      <c r="O1272" s="4"/>
      <c r="P1272" s="4"/>
      <c r="Q1272" s="4"/>
      <c r="R1272" s="4"/>
      <c r="S1272" s="4"/>
      <c r="T1272" s="4"/>
      <c r="U1272" s="4"/>
      <c r="V1272" s="4"/>
      <c r="W1272" s="4"/>
      <c r="X1272" s="4"/>
      <c r="Y1272" s="4"/>
      <c r="Z1272" s="4"/>
      <c r="AA1272" s="4"/>
      <c r="AB1272" s="4"/>
      <c r="AC1272" s="4"/>
      <c r="AD1272" s="4"/>
      <c r="AE1272" s="4"/>
      <c r="AF1272" s="4"/>
      <c r="AG1272" s="4"/>
      <c r="AH1272" s="4"/>
      <c r="AI1272" s="4"/>
      <c r="AJ1272" s="4"/>
      <c r="AK1272" s="4"/>
      <c r="AL1272" s="4"/>
      <c r="AM1272" s="4"/>
      <c r="AN1272" s="4"/>
      <c r="AO1272" s="4"/>
      <c r="AP1272" s="4"/>
    </row>
    <row r="1273" spans="1:42" s="2" customFormat="1" x14ac:dyDescent="0.25">
      <c r="A1273" s="4"/>
      <c r="B1273" s="4"/>
      <c r="C1273" s="4"/>
      <c r="D1273" s="4"/>
      <c r="E1273" s="4"/>
      <c r="F1273" s="4"/>
      <c r="G1273" s="4"/>
      <c r="H1273" s="4"/>
      <c r="I1273" s="4"/>
      <c r="J1273" s="4"/>
      <c r="K1273" s="4"/>
      <c r="L1273" s="4"/>
      <c r="M1273" s="4"/>
      <c r="N1273" s="4"/>
      <c r="O1273" s="4"/>
      <c r="P1273" s="4"/>
      <c r="Q1273" s="4"/>
      <c r="R1273" s="4"/>
      <c r="S1273" s="4"/>
      <c r="T1273" s="4"/>
      <c r="U1273" s="4"/>
      <c r="V1273" s="4"/>
      <c r="W1273" s="4"/>
      <c r="X1273" s="4"/>
      <c r="Y1273" s="4"/>
      <c r="Z1273" s="4"/>
      <c r="AA1273" s="4"/>
      <c r="AB1273" s="4"/>
      <c r="AC1273" s="4"/>
      <c r="AD1273" s="4"/>
      <c r="AE1273" s="4"/>
      <c r="AF1273" s="4"/>
      <c r="AG1273" s="4"/>
      <c r="AH1273" s="4"/>
      <c r="AI1273" s="4"/>
      <c r="AJ1273" s="4"/>
      <c r="AK1273" s="4"/>
      <c r="AL1273" s="4"/>
      <c r="AM1273" s="4"/>
      <c r="AN1273" s="4"/>
      <c r="AO1273" s="4"/>
      <c r="AP1273" s="4"/>
    </row>
    <row r="1274" spans="1:42" s="2" customFormat="1" x14ac:dyDescent="0.25">
      <c r="A1274" s="4"/>
      <c r="B1274" s="4"/>
      <c r="C1274" s="4"/>
      <c r="D1274" s="4"/>
      <c r="E1274" s="4"/>
      <c r="F1274" s="4"/>
      <c r="G1274" s="4"/>
      <c r="H1274" s="4"/>
      <c r="I1274" s="4"/>
      <c r="J1274" s="4"/>
      <c r="K1274" s="4"/>
      <c r="L1274" s="4"/>
      <c r="M1274" s="4"/>
      <c r="N1274" s="4"/>
      <c r="O1274" s="4"/>
      <c r="P1274" s="4"/>
      <c r="Q1274" s="4"/>
      <c r="R1274" s="4"/>
      <c r="S1274" s="4"/>
      <c r="T1274" s="4"/>
      <c r="U1274" s="4"/>
      <c r="V1274" s="4"/>
      <c r="W1274" s="4"/>
      <c r="X1274" s="4"/>
      <c r="Y1274" s="4"/>
      <c r="Z1274" s="4"/>
      <c r="AA1274" s="4"/>
      <c r="AB1274" s="4"/>
      <c r="AC1274" s="4"/>
      <c r="AD1274" s="4"/>
      <c r="AE1274" s="4"/>
      <c r="AF1274" s="4"/>
      <c r="AG1274" s="4"/>
      <c r="AH1274" s="4"/>
      <c r="AI1274" s="4"/>
      <c r="AJ1274" s="4"/>
      <c r="AK1274" s="4"/>
      <c r="AL1274" s="4"/>
      <c r="AM1274" s="4"/>
      <c r="AN1274" s="4"/>
      <c r="AO1274" s="4"/>
      <c r="AP1274" s="4"/>
    </row>
    <row r="1275" spans="1:42" s="2" customFormat="1" x14ac:dyDescent="0.25">
      <c r="A1275" s="4"/>
      <c r="B1275" s="4"/>
      <c r="C1275" s="4"/>
      <c r="D1275" s="4"/>
      <c r="E1275" s="4"/>
      <c r="F1275" s="4"/>
      <c r="G1275" s="4"/>
      <c r="H1275" s="4"/>
      <c r="I1275" s="4"/>
      <c r="J1275" s="4"/>
      <c r="K1275" s="4"/>
      <c r="L1275" s="4"/>
      <c r="M1275" s="4"/>
      <c r="N1275" s="4"/>
      <c r="O1275" s="4"/>
      <c r="P1275" s="4"/>
      <c r="Q1275" s="4"/>
      <c r="R1275" s="4"/>
      <c r="S1275" s="4"/>
      <c r="T1275" s="4"/>
      <c r="U1275" s="4"/>
      <c r="V1275" s="4"/>
      <c r="W1275" s="4"/>
      <c r="X1275" s="4"/>
      <c r="Y1275" s="4"/>
      <c r="Z1275" s="4"/>
      <c r="AA1275" s="4"/>
      <c r="AB1275" s="4"/>
      <c r="AC1275" s="4"/>
      <c r="AD1275" s="4"/>
      <c r="AE1275" s="4"/>
      <c r="AF1275" s="4"/>
      <c r="AG1275" s="4"/>
      <c r="AH1275" s="4"/>
      <c r="AI1275" s="4"/>
      <c r="AJ1275" s="4"/>
      <c r="AK1275" s="4"/>
      <c r="AL1275" s="4"/>
      <c r="AM1275" s="4"/>
      <c r="AN1275" s="4"/>
      <c r="AO1275" s="4"/>
      <c r="AP1275" s="4"/>
    </row>
    <row r="1276" spans="1:42" s="2" customFormat="1" x14ac:dyDescent="0.25">
      <c r="A1276" s="4"/>
      <c r="B1276" s="4"/>
      <c r="C1276" s="4"/>
      <c r="D1276" s="4"/>
      <c r="E1276" s="4"/>
      <c r="F1276" s="4"/>
      <c r="G1276" s="4"/>
      <c r="H1276" s="4"/>
      <c r="I1276" s="4"/>
      <c r="J1276" s="4"/>
      <c r="K1276" s="4"/>
      <c r="L1276" s="4"/>
      <c r="M1276" s="4"/>
      <c r="N1276" s="4"/>
      <c r="O1276" s="4"/>
      <c r="P1276" s="4"/>
      <c r="Q1276" s="4"/>
      <c r="R1276" s="4"/>
      <c r="S1276" s="4"/>
      <c r="T1276" s="4"/>
      <c r="U1276" s="4"/>
      <c r="V1276" s="4"/>
      <c r="W1276" s="4"/>
      <c r="X1276" s="4"/>
      <c r="Y1276" s="4"/>
      <c r="Z1276" s="4"/>
      <c r="AA1276" s="4"/>
      <c r="AB1276" s="4"/>
      <c r="AC1276" s="4"/>
      <c r="AD1276" s="4"/>
      <c r="AE1276" s="4"/>
      <c r="AF1276" s="4"/>
      <c r="AG1276" s="4"/>
      <c r="AH1276" s="4"/>
      <c r="AI1276" s="4"/>
      <c r="AJ1276" s="4"/>
      <c r="AK1276" s="4"/>
      <c r="AL1276" s="4"/>
      <c r="AM1276" s="4"/>
      <c r="AN1276" s="4"/>
      <c r="AO1276" s="4"/>
      <c r="AP1276" s="4"/>
    </row>
    <row r="1277" spans="1:42" s="2" customFormat="1" x14ac:dyDescent="0.25">
      <c r="A1277" s="4"/>
      <c r="B1277" s="4"/>
      <c r="C1277" s="4"/>
      <c r="D1277" s="4"/>
      <c r="E1277" s="4"/>
      <c r="F1277" s="4"/>
      <c r="G1277" s="4"/>
      <c r="H1277" s="4"/>
      <c r="I1277" s="4"/>
      <c r="J1277" s="4"/>
      <c r="K1277" s="4"/>
      <c r="L1277" s="4"/>
      <c r="M1277" s="4"/>
      <c r="N1277" s="4"/>
      <c r="O1277" s="4"/>
      <c r="P1277" s="4"/>
      <c r="Q1277" s="4"/>
      <c r="R1277" s="4"/>
      <c r="S1277" s="4"/>
      <c r="T1277" s="4"/>
      <c r="U1277" s="4"/>
      <c r="V1277" s="4"/>
      <c r="W1277" s="4"/>
      <c r="X1277" s="4"/>
      <c r="Y1277" s="4"/>
      <c r="Z1277" s="4"/>
      <c r="AA1277" s="4"/>
      <c r="AB1277" s="4"/>
      <c r="AC1277" s="4"/>
      <c r="AD1277" s="4"/>
      <c r="AE1277" s="4"/>
      <c r="AF1277" s="4"/>
      <c r="AG1277" s="4"/>
      <c r="AH1277" s="4"/>
      <c r="AI1277" s="4"/>
      <c r="AJ1277" s="4"/>
      <c r="AK1277" s="4"/>
      <c r="AL1277" s="4"/>
      <c r="AM1277" s="4"/>
      <c r="AN1277" s="4"/>
      <c r="AO1277" s="4"/>
      <c r="AP1277" s="4"/>
    </row>
    <row r="1278" spans="1:42" s="2" customFormat="1" x14ac:dyDescent="0.25">
      <c r="A1278" s="4"/>
      <c r="B1278" s="4"/>
      <c r="C1278" s="4"/>
      <c r="D1278" s="4"/>
      <c r="E1278" s="4"/>
      <c r="F1278" s="4"/>
      <c r="G1278" s="4"/>
      <c r="H1278" s="4"/>
      <c r="I1278" s="4"/>
      <c r="J1278" s="4"/>
      <c r="K1278" s="4"/>
      <c r="L1278" s="4"/>
      <c r="M1278" s="4"/>
      <c r="N1278" s="4"/>
      <c r="O1278" s="4"/>
      <c r="P1278" s="4"/>
      <c r="Q1278" s="4"/>
      <c r="R1278" s="4"/>
      <c r="S1278" s="4"/>
      <c r="T1278" s="4"/>
      <c r="U1278" s="4"/>
      <c r="V1278" s="4"/>
      <c r="W1278" s="4"/>
      <c r="X1278" s="4"/>
      <c r="Y1278" s="4"/>
      <c r="Z1278" s="4"/>
      <c r="AA1278" s="4"/>
      <c r="AB1278" s="4"/>
      <c r="AC1278" s="4"/>
      <c r="AD1278" s="4"/>
      <c r="AE1278" s="4"/>
      <c r="AF1278" s="4"/>
      <c r="AG1278" s="4"/>
      <c r="AH1278" s="4"/>
      <c r="AI1278" s="4"/>
      <c r="AJ1278" s="4"/>
      <c r="AK1278" s="4"/>
      <c r="AL1278" s="4"/>
      <c r="AM1278" s="4"/>
      <c r="AN1278" s="4"/>
      <c r="AO1278" s="4"/>
      <c r="AP1278" s="4"/>
    </row>
    <row r="1279" spans="1:42" s="2" customFormat="1" x14ac:dyDescent="0.25">
      <c r="A1279" s="4"/>
      <c r="B1279" s="4"/>
      <c r="C1279" s="4"/>
      <c r="D1279" s="4"/>
      <c r="E1279" s="4"/>
      <c r="F1279" s="4"/>
      <c r="G1279" s="4"/>
      <c r="H1279" s="4"/>
      <c r="I1279" s="4"/>
      <c r="J1279" s="4"/>
      <c r="K1279" s="4"/>
      <c r="L1279" s="4"/>
      <c r="M1279" s="4"/>
      <c r="N1279" s="4"/>
      <c r="O1279" s="4"/>
      <c r="P1279" s="4"/>
      <c r="Q1279" s="4"/>
      <c r="R1279" s="4"/>
      <c r="S1279" s="4"/>
      <c r="T1279" s="4"/>
      <c r="U1279" s="4"/>
      <c r="V1279" s="4"/>
      <c r="W1279" s="4"/>
      <c r="X1279" s="4"/>
      <c r="Y1279" s="4"/>
      <c r="Z1279" s="4"/>
      <c r="AA1279" s="4"/>
      <c r="AB1279" s="4"/>
      <c r="AC1279" s="4"/>
      <c r="AD1279" s="4"/>
      <c r="AE1279" s="4"/>
      <c r="AF1279" s="4"/>
      <c r="AG1279" s="4"/>
      <c r="AH1279" s="4"/>
      <c r="AI1279" s="4"/>
      <c r="AJ1279" s="4"/>
      <c r="AK1279" s="4"/>
      <c r="AL1279" s="4"/>
      <c r="AM1279" s="4"/>
      <c r="AN1279" s="4"/>
      <c r="AO1279" s="4"/>
      <c r="AP1279" s="4"/>
    </row>
    <row r="1280" spans="1:42" s="2" customFormat="1" x14ac:dyDescent="0.25">
      <c r="A1280" s="4"/>
      <c r="B1280" s="4"/>
      <c r="C1280" s="4"/>
      <c r="D1280" s="4"/>
      <c r="E1280" s="4"/>
      <c r="F1280" s="4"/>
      <c r="G1280" s="4"/>
      <c r="H1280" s="4"/>
      <c r="I1280" s="4"/>
      <c r="J1280" s="4"/>
      <c r="K1280" s="4"/>
      <c r="L1280" s="4"/>
      <c r="M1280" s="4"/>
      <c r="N1280" s="4"/>
      <c r="O1280" s="4"/>
      <c r="P1280" s="4"/>
      <c r="Q1280" s="4"/>
      <c r="R1280" s="4"/>
      <c r="S1280" s="4"/>
      <c r="T1280" s="4"/>
      <c r="U1280" s="4"/>
      <c r="V1280" s="4"/>
      <c r="W1280" s="4"/>
      <c r="X1280" s="4"/>
      <c r="Y1280" s="4"/>
      <c r="Z1280" s="4"/>
      <c r="AA1280" s="4"/>
      <c r="AB1280" s="4"/>
      <c r="AC1280" s="4"/>
      <c r="AD1280" s="4"/>
      <c r="AE1280" s="4"/>
      <c r="AF1280" s="4"/>
      <c r="AG1280" s="4"/>
      <c r="AH1280" s="4"/>
      <c r="AI1280" s="4"/>
      <c r="AJ1280" s="4"/>
      <c r="AK1280" s="4"/>
      <c r="AL1280" s="4"/>
      <c r="AM1280" s="4"/>
      <c r="AN1280" s="4"/>
      <c r="AO1280" s="4"/>
      <c r="AP1280" s="4"/>
    </row>
    <row r="1281" spans="1:42" s="2" customFormat="1" x14ac:dyDescent="0.25">
      <c r="A1281" s="4"/>
      <c r="B1281" s="4"/>
      <c r="C1281" s="4"/>
      <c r="D1281" s="4"/>
      <c r="E1281" s="4"/>
      <c r="F1281" s="4"/>
      <c r="G1281" s="4"/>
      <c r="H1281" s="4"/>
      <c r="I1281" s="4"/>
      <c r="J1281" s="4"/>
      <c r="K1281" s="4"/>
      <c r="L1281" s="4"/>
      <c r="M1281" s="4"/>
      <c r="N1281" s="4"/>
      <c r="O1281" s="4"/>
      <c r="P1281" s="4"/>
      <c r="Q1281" s="4"/>
      <c r="R1281" s="4"/>
      <c r="S1281" s="4"/>
      <c r="T1281" s="4"/>
      <c r="U1281" s="4"/>
      <c r="V1281" s="4"/>
      <c r="W1281" s="4"/>
      <c r="X1281" s="4"/>
      <c r="Y1281" s="4"/>
      <c r="Z1281" s="4"/>
      <c r="AA1281" s="4"/>
      <c r="AB1281" s="4"/>
      <c r="AC1281" s="4"/>
      <c r="AD1281" s="4"/>
      <c r="AE1281" s="4"/>
      <c r="AF1281" s="4"/>
      <c r="AG1281" s="4"/>
      <c r="AH1281" s="4"/>
      <c r="AI1281" s="4"/>
      <c r="AJ1281" s="4"/>
      <c r="AK1281" s="4"/>
      <c r="AL1281" s="4"/>
      <c r="AM1281" s="4"/>
      <c r="AN1281" s="4"/>
      <c r="AO1281" s="4"/>
      <c r="AP1281" s="4"/>
    </row>
    <row r="1282" spans="1:42" s="2" customFormat="1" x14ac:dyDescent="0.25">
      <c r="A1282" s="4"/>
      <c r="B1282" s="4"/>
      <c r="C1282" s="4"/>
      <c r="D1282" s="4"/>
      <c r="E1282" s="4"/>
      <c r="F1282" s="4"/>
      <c r="G1282" s="4"/>
      <c r="H1282" s="4"/>
      <c r="I1282" s="4"/>
      <c r="J1282" s="4"/>
      <c r="K1282" s="4"/>
      <c r="L1282" s="4"/>
      <c r="M1282" s="4"/>
      <c r="N1282" s="4"/>
      <c r="O1282" s="4"/>
      <c r="P1282" s="4"/>
      <c r="Q1282" s="4"/>
      <c r="R1282" s="4"/>
      <c r="S1282" s="4"/>
      <c r="T1282" s="4"/>
      <c r="U1282" s="4"/>
      <c r="V1282" s="4"/>
      <c r="W1282" s="4"/>
      <c r="X1282" s="4"/>
      <c r="Y1282" s="4"/>
      <c r="Z1282" s="4"/>
      <c r="AA1282" s="4"/>
      <c r="AB1282" s="4"/>
      <c r="AC1282" s="4"/>
      <c r="AD1282" s="4"/>
      <c r="AE1282" s="4"/>
      <c r="AF1282" s="4"/>
      <c r="AG1282" s="4"/>
      <c r="AH1282" s="4"/>
      <c r="AI1282" s="4"/>
      <c r="AJ1282" s="4"/>
      <c r="AK1282" s="4"/>
      <c r="AL1282" s="4"/>
      <c r="AM1282" s="4"/>
      <c r="AN1282" s="4"/>
      <c r="AO1282" s="4"/>
      <c r="AP1282" s="4"/>
    </row>
    <row r="1283" spans="1:42" s="2" customFormat="1" x14ac:dyDescent="0.25">
      <c r="A1283" s="4"/>
      <c r="B1283" s="4"/>
      <c r="C1283" s="4"/>
      <c r="D1283" s="4"/>
      <c r="E1283" s="4"/>
      <c r="F1283" s="4"/>
      <c r="G1283" s="4"/>
      <c r="H1283" s="4"/>
      <c r="I1283" s="4"/>
      <c r="J1283" s="4"/>
      <c r="K1283" s="4"/>
      <c r="L1283" s="4"/>
      <c r="M1283" s="4"/>
      <c r="N1283" s="4"/>
      <c r="O1283" s="4"/>
      <c r="P1283" s="4"/>
      <c r="Q1283" s="4"/>
      <c r="R1283" s="4"/>
      <c r="S1283" s="4"/>
      <c r="T1283" s="4"/>
      <c r="U1283" s="4"/>
      <c r="V1283" s="4"/>
      <c r="W1283" s="4"/>
      <c r="X1283" s="4"/>
      <c r="Y1283" s="4"/>
      <c r="Z1283" s="4"/>
      <c r="AA1283" s="4"/>
      <c r="AB1283" s="4"/>
      <c r="AC1283" s="4"/>
      <c r="AD1283" s="4"/>
      <c r="AE1283" s="4"/>
      <c r="AF1283" s="4"/>
      <c r="AG1283" s="4"/>
      <c r="AH1283" s="4"/>
      <c r="AI1283" s="4"/>
      <c r="AJ1283" s="4"/>
      <c r="AK1283" s="4"/>
      <c r="AL1283" s="4"/>
      <c r="AM1283" s="4"/>
      <c r="AN1283" s="4"/>
      <c r="AO1283" s="4"/>
      <c r="AP1283" s="4"/>
    </row>
    <row r="1284" spans="1:42" s="2" customFormat="1" x14ac:dyDescent="0.25">
      <c r="A1284" s="4"/>
      <c r="B1284" s="4"/>
      <c r="C1284" s="4"/>
      <c r="D1284" s="4"/>
      <c r="E1284" s="4"/>
      <c r="F1284" s="4"/>
      <c r="G1284" s="4"/>
      <c r="H1284" s="4"/>
      <c r="I1284" s="4"/>
      <c r="J1284" s="4"/>
      <c r="K1284" s="4"/>
      <c r="L1284" s="4"/>
      <c r="M1284" s="4"/>
      <c r="N1284" s="4"/>
      <c r="O1284" s="4"/>
      <c r="P1284" s="4"/>
      <c r="Q1284" s="4"/>
      <c r="R1284" s="4"/>
      <c r="S1284" s="4"/>
      <c r="T1284" s="4"/>
      <c r="U1284" s="4"/>
      <c r="V1284" s="4"/>
      <c r="W1284" s="4"/>
      <c r="X1284" s="4"/>
      <c r="Y1284" s="4"/>
      <c r="Z1284" s="4"/>
      <c r="AA1284" s="4"/>
      <c r="AB1284" s="4"/>
      <c r="AC1284" s="4"/>
      <c r="AD1284" s="4"/>
      <c r="AE1284" s="4"/>
      <c r="AF1284" s="4"/>
      <c r="AG1284" s="4"/>
      <c r="AH1284" s="4"/>
      <c r="AI1284" s="4"/>
      <c r="AJ1284" s="4"/>
      <c r="AK1284" s="4"/>
      <c r="AL1284" s="4"/>
      <c r="AM1284" s="4"/>
      <c r="AN1284" s="4"/>
      <c r="AO1284" s="4"/>
      <c r="AP1284" s="4"/>
    </row>
    <row r="1285" spans="1:42" s="2" customFormat="1" x14ac:dyDescent="0.25">
      <c r="A1285" s="4"/>
      <c r="B1285" s="4"/>
      <c r="C1285" s="4"/>
      <c r="D1285" s="4"/>
      <c r="E1285" s="4"/>
      <c r="F1285" s="4"/>
      <c r="G1285" s="4"/>
      <c r="H1285" s="4"/>
      <c r="I1285" s="4"/>
      <c r="J1285" s="4"/>
      <c r="K1285" s="4"/>
      <c r="L1285" s="4"/>
      <c r="M1285" s="4"/>
      <c r="N1285" s="4"/>
      <c r="O1285" s="4"/>
      <c r="P1285" s="4"/>
      <c r="Q1285" s="4"/>
      <c r="R1285" s="4"/>
      <c r="S1285" s="4"/>
      <c r="T1285" s="4"/>
      <c r="U1285" s="4"/>
      <c r="V1285" s="4"/>
      <c r="W1285" s="4"/>
      <c r="X1285" s="4"/>
      <c r="Y1285" s="4"/>
      <c r="Z1285" s="4"/>
      <c r="AA1285" s="4"/>
      <c r="AB1285" s="4"/>
      <c r="AC1285" s="4"/>
      <c r="AD1285" s="4"/>
      <c r="AE1285" s="4"/>
      <c r="AF1285" s="4"/>
      <c r="AG1285" s="4"/>
      <c r="AH1285" s="4"/>
      <c r="AI1285" s="4"/>
      <c r="AJ1285" s="4"/>
      <c r="AK1285" s="4"/>
      <c r="AL1285" s="4"/>
      <c r="AM1285" s="4"/>
      <c r="AN1285" s="4"/>
      <c r="AO1285" s="4"/>
      <c r="AP1285" s="4"/>
    </row>
    <row r="1286" spans="1:42" s="2" customFormat="1" x14ac:dyDescent="0.25">
      <c r="A1286" s="4"/>
      <c r="B1286" s="4"/>
      <c r="C1286" s="4"/>
      <c r="D1286" s="4"/>
      <c r="E1286" s="4"/>
      <c r="F1286" s="4"/>
      <c r="G1286" s="4"/>
      <c r="H1286" s="4"/>
      <c r="I1286" s="4"/>
      <c r="J1286" s="4"/>
      <c r="K1286" s="4"/>
      <c r="L1286" s="4"/>
      <c r="M1286" s="4"/>
      <c r="N1286" s="4"/>
      <c r="O1286" s="4"/>
      <c r="P1286" s="4"/>
      <c r="Q1286" s="4"/>
      <c r="R1286" s="4"/>
      <c r="S1286" s="4"/>
      <c r="T1286" s="4"/>
      <c r="U1286" s="4"/>
      <c r="V1286" s="4"/>
      <c r="W1286" s="4"/>
      <c r="X1286" s="4"/>
      <c r="Y1286" s="4"/>
      <c r="Z1286" s="4"/>
      <c r="AA1286" s="4"/>
      <c r="AB1286" s="4"/>
      <c r="AC1286" s="4"/>
      <c r="AD1286" s="4"/>
      <c r="AE1286" s="4"/>
      <c r="AF1286" s="4"/>
      <c r="AG1286" s="4"/>
      <c r="AH1286" s="4"/>
      <c r="AI1286" s="4"/>
      <c r="AJ1286" s="4"/>
      <c r="AK1286" s="4"/>
      <c r="AL1286" s="4"/>
      <c r="AM1286" s="4"/>
      <c r="AN1286" s="4"/>
      <c r="AO1286" s="4"/>
      <c r="AP1286" s="4"/>
    </row>
    <row r="1287" spans="1:42" s="2" customFormat="1" x14ac:dyDescent="0.25">
      <c r="A1287" s="4"/>
      <c r="B1287" s="4"/>
      <c r="C1287" s="4"/>
      <c r="D1287" s="4"/>
      <c r="E1287" s="4"/>
      <c r="F1287" s="4"/>
      <c r="G1287" s="4"/>
      <c r="H1287" s="4"/>
      <c r="I1287" s="4"/>
      <c r="J1287" s="4"/>
      <c r="K1287" s="4"/>
      <c r="L1287" s="4"/>
      <c r="M1287" s="4"/>
      <c r="N1287" s="4"/>
      <c r="O1287" s="4"/>
      <c r="P1287" s="4"/>
      <c r="Q1287" s="4"/>
      <c r="R1287" s="4"/>
      <c r="S1287" s="4"/>
      <c r="T1287" s="4"/>
      <c r="U1287" s="4"/>
      <c r="V1287" s="4"/>
      <c r="W1287" s="4"/>
      <c r="X1287" s="4"/>
      <c r="Y1287" s="4"/>
      <c r="Z1287" s="4"/>
      <c r="AA1287" s="4"/>
      <c r="AB1287" s="4"/>
      <c r="AC1287" s="4"/>
      <c r="AD1287" s="4"/>
      <c r="AE1287" s="4"/>
      <c r="AF1287" s="4"/>
      <c r="AG1287" s="4"/>
      <c r="AH1287" s="4"/>
      <c r="AI1287" s="4"/>
      <c r="AJ1287" s="4"/>
      <c r="AK1287" s="4"/>
      <c r="AL1287" s="4"/>
      <c r="AM1287" s="4"/>
      <c r="AN1287" s="4"/>
      <c r="AO1287" s="4"/>
      <c r="AP1287" s="4"/>
    </row>
    <row r="1288" spans="1:42" s="2" customFormat="1" x14ac:dyDescent="0.25">
      <c r="A1288" s="4"/>
      <c r="B1288" s="4"/>
      <c r="C1288" s="4"/>
      <c r="D1288" s="4"/>
      <c r="E1288" s="4"/>
      <c r="F1288" s="4"/>
      <c r="G1288" s="4"/>
      <c r="H1288" s="4"/>
      <c r="I1288" s="4"/>
      <c r="J1288" s="4"/>
      <c r="K1288" s="4"/>
      <c r="L1288" s="4"/>
      <c r="M1288" s="4"/>
      <c r="N1288" s="4"/>
      <c r="O1288" s="4"/>
      <c r="P1288" s="4"/>
      <c r="Q1288" s="4"/>
      <c r="R1288" s="4"/>
      <c r="S1288" s="4"/>
      <c r="T1288" s="4"/>
      <c r="U1288" s="4"/>
      <c r="V1288" s="4"/>
      <c r="W1288" s="4"/>
      <c r="X1288" s="4"/>
      <c r="Y1288" s="4"/>
      <c r="Z1288" s="4"/>
      <c r="AA1288" s="4"/>
      <c r="AB1288" s="4"/>
      <c r="AC1288" s="4"/>
      <c r="AD1288" s="4"/>
      <c r="AE1288" s="4"/>
      <c r="AF1288" s="4"/>
      <c r="AG1288" s="4"/>
      <c r="AH1288" s="4"/>
      <c r="AI1288" s="4"/>
      <c r="AJ1288" s="4"/>
      <c r="AK1288" s="4"/>
      <c r="AL1288" s="4"/>
      <c r="AM1288" s="4"/>
      <c r="AN1288" s="4"/>
      <c r="AO1288" s="4"/>
      <c r="AP1288" s="4"/>
    </row>
    <row r="1289" spans="1:42" s="2" customFormat="1" x14ac:dyDescent="0.25">
      <c r="A1289" s="4"/>
      <c r="B1289" s="4"/>
      <c r="C1289" s="4"/>
      <c r="D1289" s="4"/>
      <c r="E1289" s="4"/>
      <c r="F1289" s="4"/>
      <c r="G1289" s="4"/>
      <c r="H1289" s="4"/>
      <c r="I1289" s="4"/>
      <c r="J1289" s="4"/>
      <c r="K1289" s="4"/>
      <c r="L1289" s="4"/>
      <c r="M1289" s="4"/>
      <c r="N1289" s="4"/>
      <c r="O1289" s="4"/>
      <c r="P1289" s="4"/>
      <c r="Q1289" s="4"/>
      <c r="R1289" s="4"/>
      <c r="S1289" s="4"/>
      <c r="T1289" s="4"/>
      <c r="U1289" s="4"/>
      <c r="V1289" s="4"/>
      <c r="W1289" s="4"/>
      <c r="X1289" s="4"/>
      <c r="Y1289" s="4"/>
      <c r="Z1289" s="4"/>
      <c r="AA1289" s="4"/>
      <c r="AB1289" s="4"/>
      <c r="AC1289" s="4"/>
      <c r="AD1289" s="4"/>
      <c r="AE1289" s="4"/>
      <c r="AF1289" s="4"/>
      <c r="AG1289" s="4"/>
      <c r="AH1289" s="4"/>
      <c r="AI1289" s="4"/>
      <c r="AJ1289" s="4"/>
      <c r="AK1289" s="4"/>
      <c r="AL1289" s="4"/>
      <c r="AM1289" s="4"/>
      <c r="AN1289" s="4"/>
      <c r="AO1289" s="4"/>
      <c r="AP1289" s="4"/>
    </row>
    <row r="1290" spans="1:42" s="2" customFormat="1" x14ac:dyDescent="0.25">
      <c r="A1290" s="4"/>
      <c r="B1290" s="4"/>
      <c r="C1290" s="4"/>
      <c r="D1290" s="4"/>
      <c r="E1290" s="4"/>
      <c r="F1290" s="4"/>
      <c r="G1290" s="4"/>
      <c r="H1290" s="4"/>
      <c r="I1290" s="4"/>
      <c r="J1290" s="4"/>
      <c r="K1290" s="4"/>
      <c r="L1290" s="4"/>
      <c r="M1290" s="4"/>
      <c r="N1290" s="4"/>
      <c r="O1290" s="4"/>
      <c r="P1290" s="4"/>
      <c r="Q1290" s="4"/>
      <c r="R1290" s="4"/>
      <c r="S1290" s="4"/>
      <c r="T1290" s="4"/>
      <c r="U1290" s="4"/>
      <c r="V1290" s="4"/>
      <c r="W1290" s="4"/>
      <c r="X1290" s="4"/>
      <c r="Y1290" s="4"/>
      <c r="Z1290" s="4"/>
      <c r="AA1290" s="4"/>
      <c r="AB1290" s="4"/>
      <c r="AC1290" s="4"/>
      <c r="AD1290" s="4"/>
      <c r="AE1290" s="4"/>
      <c r="AF1290" s="4"/>
      <c r="AG1290" s="4"/>
      <c r="AH1290" s="4"/>
      <c r="AI1290" s="4"/>
      <c r="AJ1290" s="4"/>
      <c r="AK1290" s="4"/>
      <c r="AL1290" s="4"/>
      <c r="AM1290" s="4"/>
      <c r="AN1290" s="4"/>
      <c r="AO1290" s="4"/>
      <c r="AP1290" s="4"/>
    </row>
    <row r="1291" spans="1:42" s="2" customFormat="1" x14ac:dyDescent="0.25">
      <c r="A1291" s="4"/>
      <c r="B1291" s="4"/>
      <c r="C1291" s="4"/>
      <c r="D1291" s="4"/>
      <c r="E1291" s="4"/>
      <c r="F1291" s="4"/>
      <c r="G1291" s="4"/>
      <c r="H1291" s="4"/>
      <c r="I1291" s="4"/>
      <c r="J1291" s="4"/>
      <c r="K1291" s="4"/>
      <c r="L1291" s="4"/>
      <c r="M1291" s="4"/>
      <c r="N1291" s="4"/>
      <c r="O1291" s="4"/>
      <c r="P1291" s="4"/>
      <c r="Q1291" s="4"/>
      <c r="R1291" s="4"/>
      <c r="S1291" s="4"/>
      <c r="T1291" s="4"/>
      <c r="U1291" s="4"/>
      <c r="V1291" s="4"/>
      <c r="W1291" s="4"/>
      <c r="X1291" s="4"/>
      <c r="Y1291" s="4"/>
      <c r="Z1291" s="4"/>
      <c r="AA1291" s="4"/>
      <c r="AB1291" s="4"/>
      <c r="AC1291" s="4"/>
      <c r="AD1291" s="4"/>
      <c r="AE1291" s="4"/>
      <c r="AF1291" s="4"/>
      <c r="AG1291" s="4"/>
      <c r="AH1291" s="4"/>
      <c r="AI1291" s="4"/>
      <c r="AJ1291" s="4"/>
      <c r="AK1291" s="4"/>
      <c r="AL1291" s="4"/>
      <c r="AM1291" s="4"/>
      <c r="AN1291" s="4"/>
      <c r="AO1291" s="4"/>
      <c r="AP1291" s="4"/>
    </row>
    <row r="1292" spans="1:42" s="2" customFormat="1" x14ac:dyDescent="0.25">
      <c r="A1292" s="4"/>
      <c r="B1292" s="4"/>
      <c r="C1292" s="4"/>
      <c r="D1292" s="4"/>
      <c r="E1292" s="4"/>
      <c r="F1292" s="4"/>
      <c r="G1292" s="4"/>
      <c r="H1292" s="4"/>
      <c r="I1292" s="4"/>
      <c r="J1292" s="4"/>
      <c r="K1292" s="4"/>
      <c r="L1292" s="4"/>
      <c r="M1292" s="4"/>
      <c r="N1292" s="4"/>
      <c r="O1292" s="4"/>
      <c r="P1292" s="4"/>
      <c r="Q1292" s="4"/>
      <c r="R1292" s="4"/>
      <c r="S1292" s="4"/>
      <c r="T1292" s="4"/>
      <c r="U1292" s="4"/>
      <c r="V1292" s="4"/>
      <c r="W1292" s="4"/>
      <c r="X1292" s="4"/>
      <c r="Y1292" s="4"/>
      <c r="Z1292" s="4"/>
      <c r="AA1292" s="4"/>
      <c r="AB1292" s="4"/>
      <c r="AC1292" s="4"/>
      <c r="AD1292" s="4"/>
      <c r="AE1292" s="4"/>
      <c r="AF1292" s="4"/>
      <c r="AG1292" s="4"/>
      <c r="AH1292" s="4"/>
      <c r="AI1292" s="4"/>
      <c r="AJ1292" s="4"/>
      <c r="AK1292" s="4"/>
      <c r="AL1292" s="4"/>
      <c r="AM1292" s="4"/>
      <c r="AN1292" s="4"/>
      <c r="AO1292" s="4"/>
      <c r="AP1292" s="4"/>
    </row>
    <row r="1293" spans="1:42" s="2" customFormat="1" x14ac:dyDescent="0.25">
      <c r="A1293" s="4"/>
      <c r="B1293" s="4"/>
      <c r="C1293" s="4"/>
      <c r="D1293" s="4"/>
      <c r="E1293" s="4"/>
      <c r="F1293" s="4"/>
      <c r="G1293" s="4"/>
      <c r="H1293" s="4"/>
      <c r="I1293" s="4"/>
      <c r="J1293" s="4"/>
      <c r="K1293" s="4"/>
      <c r="L1293" s="4"/>
      <c r="M1293" s="4"/>
      <c r="N1293" s="4"/>
      <c r="O1293" s="4"/>
      <c r="P1293" s="4"/>
      <c r="Q1293" s="4"/>
      <c r="R1293" s="4"/>
      <c r="S1293" s="4"/>
      <c r="T1293" s="4"/>
      <c r="U1293" s="4"/>
      <c r="V1293" s="4"/>
      <c r="W1293" s="4"/>
      <c r="X1293" s="4"/>
      <c r="Y1293" s="4"/>
      <c r="Z1293" s="4"/>
      <c r="AA1293" s="4"/>
      <c r="AB1293" s="4"/>
      <c r="AC1293" s="4"/>
      <c r="AD1293" s="4"/>
      <c r="AE1293" s="4"/>
      <c r="AF1293" s="4"/>
      <c r="AG1293" s="4"/>
      <c r="AH1293" s="4"/>
      <c r="AI1293" s="4"/>
      <c r="AJ1293" s="4"/>
      <c r="AK1293" s="4"/>
      <c r="AL1293" s="4"/>
      <c r="AM1293" s="4"/>
      <c r="AN1293" s="4"/>
      <c r="AO1293" s="4"/>
      <c r="AP1293" s="4"/>
    </row>
    <row r="1294" spans="1:42" s="2" customFormat="1" x14ac:dyDescent="0.25">
      <c r="A1294" s="4"/>
      <c r="B1294" s="4"/>
      <c r="C1294" s="4"/>
      <c r="D1294" s="4"/>
      <c r="E1294" s="4"/>
      <c r="F1294" s="4"/>
      <c r="G1294" s="4"/>
      <c r="H1294" s="4"/>
      <c r="I1294" s="4"/>
      <c r="J1294" s="4"/>
      <c r="K1294" s="4"/>
      <c r="L1294" s="4"/>
      <c r="M1294" s="4"/>
      <c r="N1294" s="4"/>
      <c r="O1294" s="4"/>
      <c r="P1294" s="4"/>
      <c r="Q1294" s="4"/>
      <c r="R1294" s="4"/>
      <c r="S1294" s="4"/>
      <c r="T1294" s="4"/>
      <c r="U1294" s="4"/>
      <c r="V1294" s="4"/>
      <c r="W1294" s="4"/>
      <c r="X1294" s="4"/>
      <c r="Y1294" s="4"/>
      <c r="Z1294" s="4"/>
      <c r="AA1294" s="4"/>
      <c r="AB1294" s="4"/>
      <c r="AC1294" s="4"/>
      <c r="AD1294" s="4"/>
      <c r="AE1294" s="4"/>
      <c r="AF1294" s="4"/>
      <c r="AG1294" s="4"/>
      <c r="AH1294" s="4"/>
      <c r="AI1294" s="4"/>
      <c r="AJ1294" s="4"/>
      <c r="AK1294" s="4"/>
      <c r="AL1294" s="4"/>
      <c r="AM1294" s="4"/>
      <c r="AN1294" s="4"/>
      <c r="AO1294" s="4"/>
      <c r="AP1294" s="4"/>
    </row>
    <row r="1295" spans="1:42" s="2" customFormat="1" x14ac:dyDescent="0.25">
      <c r="A1295" s="4"/>
      <c r="B1295" s="4"/>
      <c r="C1295" s="4"/>
      <c r="D1295" s="4"/>
      <c r="E1295" s="4"/>
      <c r="F1295" s="4"/>
      <c r="G1295" s="4"/>
      <c r="H1295" s="4"/>
      <c r="I1295" s="4"/>
      <c r="J1295" s="4"/>
      <c r="K1295" s="4"/>
      <c r="L1295" s="4"/>
      <c r="M1295" s="4"/>
      <c r="N1295" s="4"/>
      <c r="O1295" s="4"/>
      <c r="P1295" s="4"/>
      <c r="Q1295" s="4"/>
      <c r="R1295" s="4"/>
      <c r="S1295" s="4"/>
      <c r="T1295" s="4"/>
      <c r="U1295" s="4"/>
      <c r="V1295" s="4"/>
      <c r="W1295" s="4"/>
      <c r="X1295" s="4"/>
      <c r="Y1295" s="4"/>
      <c r="Z1295" s="4"/>
      <c r="AA1295" s="4"/>
      <c r="AB1295" s="4"/>
      <c r="AC1295" s="4"/>
      <c r="AD1295" s="4"/>
      <c r="AE1295" s="4"/>
      <c r="AF1295" s="4"/>
      <c r="AG1295" s="4"/>
      <c r="AH1295" s="4"/>
      <c r="AI1295" s="4"/>
      <c r="AJ1295" s="4"/>
      <c r="AK1295" s="4"/>
      <c r="AL1295" s="4"/>
      <c r="AM1295" s="4"/>
      <c r="AN1295" s="4"/>
      <c r="AO1295" s="4"/>
      <c r="AP1295" s="4"/>
    </row>
    <row r="1296" spans="1:42" s="2" customFormat="1" x14ac:dyDescent="0.25">
      <c r="A1296" s="4"/>
      <c r="B1296" s="4"/>
      <c r="C1296" s="4"/>
      <c r="D1296" s="4"/>
      <c r="E1296" s="4"/>
      <c r="F1296" s="4"/>
      <c r="G1296" s="4"/>
      <c r="H1296" s="4"/>
      <c r="I1296" s="4"/>
      <c r="J1296" s="4"/>
      <c r="K1296" s="4"/>
      <c r="L1296" s="4"/>
      <c r="M1296" s="4"/>
      <c r="N1296" s="4"/>
      <c r="O1296" s="4"/>
      <c r="P1296" s="4"/>
      <c r="Q1296" s="4"/>
      <c r="R1296" s="4"/>
      <c r="S1296" s="4"/>
      <c r="T1296" s="4"/>
      <c r="U1296" s="4"/>
      <c r="V1296" s="4"/>
      <c r="W1296" s="4"/>
      <c r="X1296" s="4"/>
      <c r="Y1296" s="4"/>
      <c r="Z1296" s="4"/>
      <c r="AA1296" s="4"/>
      <c r="AB1296" s="4"/>
      <c r="AC1296" s="4"/>
      <c r="AD1296" s="4"/>
      <c r="AE1296" s="4"/>
      <c r="AF1296" s="4"/>
      <c r="AG1296" s="4"/>
      <c r="AH1296" s="4"/>
      <c r="AI1296" s="4"/>
      <c r="AJ1296" s="4"/>
      <c r="AK1296" s="4"/>
      <c r="AL1296" s="4"/>
      <c r="AM1296" s="4"/>
      <c r="AN1296" s="4"/>
      <c r="AO1296" s="4"/>
      <c r="AP1296" s="4"/>
    </row>
    <row r="1297" spans="1:42" s="2" customFormat="1" x14ac:dyDescent="0.25">
      <c r="A1297" s="4"/>
      <c r="B1297" s="4"/>
      <c r="C1297" s="4"/>
      <c r="D1297" s="4"/>
      <c r="E1297" s="4"/>
      <c r="F1297" s="4"/>
      <c r="G1297" s="4"/>
      <c r="H1297" s="4"/>
      <c r="I1297" s="4"/>
      <c r="J1297" s="4"/>
      <c r="K1297" s="4"/>
      <c r="L1297" s="4"/>
      <c r="M1297" s="4"/>
      <c r="N1297" s="4"/>
      <c r="O1297" s="4"/>
      <c r="P1297" s="4"/>
      <c r="Q1297" s="4"/>
      <c r="R1297" s="4"/>
      <c r="S1297" s="4"/>
      <c r="T1297" s="4"/>
      <c r="U1297" s="4"/>
      <c r="V1297" s="4"/>
      <c r="W1297" s="4"/>
      <c r="X1297" s="4"/>
      <c r="Y1297" s="4"/>
      <c r="Z1297" s="4"/>
      <c r="AA1297" s="4"/>
      <c r="AB1297" s="4"/>
      <c r="AC1297" s="4"/>
      <c r="AD1297" s="4"/>
      <c r="AE1297" s="4"/>
      <c r="AF1297" s="4"/>
      <c r="AG1297" s="4"/>
      <c r="AH1297" s="4"/>
      <c r="AI1297" s="4"/>
      <c r="AJ1297" s="4"/>
      <c r="AK1297" s="4"/>
      <c r="AL1297" s="4"/>
      <c r="AM1297" s="4"/>
      <c r="AN1297" s="4"/>
      <c r="AO1297" s="4"/>
      <c r="AP1297" s="4"/>
    </row>
    <row r="1298" spans="1:42" s="2" customFormat="1" x14ac:dyDescent="0.25">
      <c r="A1298" s="4"/>
      <c r="B1298" s="4"/>
      <c r="C1298" s="4"/>
      <c r="D1298" s="4"/>
      <c r="E1298" s="4"/>
      <c r="F1298" s="4"/>
      <c r="G1298" s="4"/>
      <c r="H1298" s="4"/>
      <c r="I1298" s="4"/>
      <c r="J1298" s="4"/>
      <c r="K1298" s="4"/>
      <c r="L1298" s="4"/>
      <c r="M1298" s="4"/>
      <c r="N1298" s="4"/>
      <c r="O1298" s="4"/>
      <c r="P1298" s="4"/>
      <c r="Q1298" s="4"/>
      <c r="R1298" s="4"/>
      <c r="S1298" s="4"/>
      <c r="T1298" s="4"/>
      <c r="U1298" s="4"/>
      <c r="V1298" s="4"/>
      <c r="W1298" s="4"/>
      <c r="X1298" s="4"/>
      <c r="Y1298" s="4"/>
      <c r="Z1298" s="4"/>
      <c r="AA1298" s="4"/>
      <c r="AB1298" s="4"/>
      <c r="AC1298" s="4"/>
      <c r="AD1298" s="4"/>
      <c r="AE1298" s="4"/>
      <c r="AF1298" s="4"/>
      <c r="AG1298" s="4"/>
      <c r="AH1298" s="4"/>
      <c r="AI1298" s="4"/>
      <c r="AJ1298" s="4"/>
      <c r="AK1298" s="4"/>
      <c r="AL1298" s="4"/>
      <c r="AM1298" s="4"/>
      <c r="AN1298" s="4"/>
      <c r="AO1298" s="4"/>
      <c r="AP1298" s="4"/>
    </row>
    <row r="1299" spans="1:42" s="2" customFormat="1" x14ac:dyDescent="0.25">
      <c r="A1299" s="4"/>
      <c r="B1299" s="4"/>
      <c r="C1299" s="4"/>
      <c r="D1299" s="4"/>
      <c r="E1299" s="4"/>
      <c r="F1299" s="4"/>
      <c r="G1299" s="4"/>
      <c r="H1299" s="4"/>
      <c r="I1299" s="4"/>
      <c r="J1299" s="4"/>
      <c r="K1299" s="4"/>
      <c r="L1299" s="4"/>
      <c r="M1299" s="4"/>
      <c r="N1299" s="4"/>
      <c r="O1299" s="4"/>
      <c r="P1299" s="4"/>
      <c r="Q1299" s="4"/>
      <c r="R1299" s="4"/>
      <c r="S1299" s="4"/>
      <c r="T1299" s="4"/>
      <c r="U1299" s="4"/>
      <c r="V1299" s="4"/>
      <c r="W1299" s="4"/>
      <c r="X1299" s="4"/>
      <c r="Y1299" s="4"/>
      <c r="Z1299" s="4"/>
      <c r="AA1299" s="4"/>
      <c r="AB1299" s="4"/>
      <c r="AC1299" s="4"/>
      <c r="AD1299" s="4"/>
      <c r="AE1299" s="4"/>
      <c r="AF1299" s="4"/>
      <c r="AG1299" s="4"/>
      <c r="AH1299" s="4"/>
      <c r="AI1299" s="4"/>
      <c r="AJ1299" s="4"/>
      <c r="AK1299" s="4"/>
      <c r="AL1299" s="4"/>
      <c r="AM1299" s="4"/>
      <c r="AN1299" s="4"/>
      <c r="AO1299" s="4"/>
      <c r="AP1299" s="4"/>
    </row>
    <row r="1300" spans="1:42" s="2" customFormat="1" x14ac:dyDescent="0.25">
      <c r="A1300" s="4"/>
      <c r="B1300" s="4"/>
      <c r="C1300" s="4"/>
      <c r="D1300" s="4"/>
      <c r="E1300" s="4"/>
      <c r="F1300" s="4"/>
      <c r="G1300" s="4"/>
      <c r="H1300" s="4"/>
      <c r="I1300" s="4"/>
      <c r="J1300" s="4"/>
      <c r="K1300" s="4"/>
      <c r="L1300" s="4"/>
      <c r="M1300" s="4"/>
      <c r="N1300" s="4"/>
      <c r="O1300" s="4"/>
      <c r="P1300" s="4"/>
      <c r="Q1300" s="4"/>
      <c r="R1300" s="4"/>
      <c r="S1300" s="4"/>
      <c r="T1300" s="4"/>
      <c r="U1300" s="4"/>
      <c r="V1300" s="4"/>
      <c r="W1300" s="4"/>
      <c r="X1300" s="4"/>
      <c r="Y1300" s="4"/>
      <c r="Z1300" s="4"/>
      <c r="AA1300" s="4"/>
      <c r="AB1300" s="4"/>
      <c r="AC1300" s="4"/>
      <c r="AD1300" s="4"/>
      <c r="AE1300" s="4"/>
      <c r="AF1300" s="4"/>
      <c r="AG1300" s="4"/>
      <c r="AH1300" s="4"/>
      <c r="AI1300" s="4"/>
      <c r="AJ1300" s="4"/>
      <c r="AK1300" s="4"/>
      <c r="AL1300" s="4"/>
      <c r="AM1300" s="4"/>
      <c r="AN1300" s="4"/>
      <c r="AO1300" s="4"/>
      <c r="AP1300" s="4"/>
    </row>
    <row r="1301" spans="1:42" s="2" customFormat="1" x14ac:dyDescent="0.25">
      <c r="A1301" s="4"/>
      <c r="B1301" s="4"/>
      <c r="C1301" s="4"/>
      <c r="D1301" s="4"/>
      <c r="E1301" s="4"/>
      <c r="F1301" s="4"/>
      <c r="G1301" s="4"/>
      <c r="H1301" s="4"/>
      <c r="I1301" s="4"/>
      <c r="J1301" s="4"/>
      <c r="K1301" s="4"/>
      <c r="L1301" s="4"/>
      <c r="M1301" s="4"/>
      <c r="N1301" s="4"/>
      <c r="O1301" s="4"/>
      <c r="P1301" s="4"/>
      <c r="Q1301" s="4"/>
      <c r="R1301" s="4"/>
      <c r="S1301" s="4"/>
      <c r="T1301" s="4"/>
      <c r="U1301" s="4"/>
      <c r="V1301" s="4"/>
      <c r="W1301" s="4"/>
      <c r="X1301" s="4"/>
      <c r="Y1301" s="4"/>
      <c r="Z1301" s="4"/>
      <c r="AA1301" s="4"/>
      <c r="AB1301" s="4"/>
      <c r="AC1301" s="4"/>
      <c r="AD1301" s="4"/>
      <c r="AE1301" s="4"/>
      <c r="AF1301" s="4"/>
      <c r="AG1301" s="4"/>
      <c r="AH1301" s="4"/>
      <c r="AI1301" s="4"/>
      <c r="AJ1301" s="4"/>
      <c r="AK1301" s="4"/>
      <c r="AL1301" s="4"/>
      <c r="AM1301" s="4"/>
      <c r="AN1301" s="4"/>
      <c r="AO1301" s="4"/>
      <c r="AP1301" s="4"/>
    </row>
    <row r="1302" spans="1:42" s="2" customFormat="1" x14ac:dyDescent="0.25">
      <c r="A1302" s="4"/>
      <c r="B1302" s="4"/>
      <c r="C1302" s="4"/>
      <c r="D1302" s="4"/>
      <c r="E1302" s="4"/>
      <c r="F1302" s="4"/>
      <c r="G1302" s="4"/>
      <c r="H1302" s="4"/>
      <c r="I1302" s="4"/>
      <c r="J1302" s="4"/>
      <c r="K1302" s="4"/>
      <c r="L1302" s="4"/>
      <c r="M1302" s="4"/>
      <c r="N1302" s="4"/>
      <c r="O1302" s="4"/>
      <c r="P1302" s="4"/>
      <c r="Q1302" s="4"/>
      <c r="R1302" s="4"/>
      <c r="S1302" s="4"/>
      <c r="T1302" s="4"/>
      <c r="U1302" s="4"/>
      <c r="V1302" s="4"/>
      <c r="W1302" s="4"/>
      <c r="X1302" s="4"/>
      <c r="Y1302" s="4"/>
      <c r="Z1302" s="4"/>
      <c r="AA1302" s="4"/>
      <c r="AB1302" s="4"/>
      <c r="AC1302" s="4"/>
      <c r="AD1302" s="4"/>
      <c r="AE1302" s="4"/>
      <c r="AF1302" s="4"/>
      <c r="AG1302" s="4"/>
      <c r="AH1302" s="4"/>
      <c r="AI1302" s="4"/>
      <c r="AJ1302" s="4"/>
      <c r="AK1302" s="4"/>
      <c r="AL1302" s="4"/>
      <c r="AM1302" s="4"/>
      <c r="AN1302" s="4"/>
      <c r="AO1302" s="4"/>
      <c r="AP1302" s="4"/>
    </row>
    <row r="1303" spans="1:42" s="2" customFormat="1" x14ac:dyDescent="0.25">
      <c r="A1303" s="4"/>
      <c r="B1303" s="4"/>
      <c r="C1303" s="4"/>
      <c r="D1303" s="4"/>
      <c r="E1303" s="4"/>
      <c r="F1303" s="4"/>
      <c r="G1303" s="4"/>
      <c r="H1303" s="4"/>
      <c r="I1303" s="4"/>
      <c r="J1303" s="4"/>
      <c r="K1303" s="4"/>
      <c r="L1303" s="4"/>
      <c r="M1303" s="4"/>
      <c r="N1303" s="4"/>
      <c r="O1303" s="4"/>
      <c r="P1303" s="4"/>
      <c r="Q1303" s="4"/>
      <c r="R1303" s="4"/>
      <c r="S1303" s="4"/>
      <c r="T1303" s="4"/>
      <c r="U1303" s="4"/>
      <c r="V1303" s="4"/>
      <c r="W1303" s="4"/>
      <c r="X1303" s="4"/>
      <c r="Y1303" s="4"/>
      <c r="Z1303" s="4"/>
      <c r="AA1303" s="4"/>
      <c r="AB1303" s="4"/>
      <c r="AC1303" s="4"/>
      <c r="AD1303" s="4"/>
      <c r="AE1303" s="4"/>
      <c r="AF1303" s="4"/>
      <c r="AG1303" s="4"/>
      <c r="AH1303" s="4"/>
      <c r="AI1303" s="4"/>
      <c r="AJ1303" s="4"/>
      <c r="AK1303" s="4"/>
      <c r="AL1303" s="4"/>
      <c r="AM1303" s="4"/>
      <c r="AN1303" s="4"/>
      <c r="AO1303" s="4"/>
      <c r="AP1303" s="4"/>
    </row>
    <row r="1304" spans="1:42" s="2" customFormat="1" x14ac:dyDescent="0.25">
      <c r="A1304" s="4"/>
      <c r="B1304" s="4"/>
      <c r="C1304" s="4"/>
      <c r="D1304" s="4"/>
      <c r="E1304" s="4"/>
      <c r="F1304" s="4"/>
      <c r="G1304" s="4"/>
      <c r="H1304" s="4"/>
      <c r="I1304" s="4"/>
      <c r="J1304" s="4"/>
      <c r="K1304" s="4"/>
      <c r="L1304" s="4"/>
      <c r="M1304" s="4"/>
      <c r="N1304" s="4"/>
      <c r="O1304" s="4"/>
      <c r="P1304" s="4"/>
      <c r="Q1304" s="4"/>
      <c r="R1304" s="4"/>
      <c r="S1304" s="4"/>
      <c r="T1304" s="4"/>
      <c r="U1304" s="4"/>
      <c r="V1304" s="4"/>
      <c r="W1304" s="4"/>
      <c r="X1304" s="4"/>
      <c r="Y1304" s="4"/>
      <c r="Z1304" s="4"/>
      <c r="AA1304" s="4"/>
      <c r="AB1304" s="4"/>
      <c r="AC1304" s="4"/>
      <c r="AD1304" s="4"/>
      <c r="AE1304" s="4"/>
      <c r="AF1304" s="4"/>
      <c r="AG1304" s="4"/>
      <c r="AH1304" s="4"/>
      <c r="AI1304" s="4"/>
      <c r="AJ1304" s="4"/>
      <c r="AK1304" s="4"/>
      <c r="AL1304" s="4"/>
      <c r="AM1304" s="4"/>
      <c r="AN1304" s="4"/>
      <c r="AO1304" s="4"/>
      <c r="AP1304" s="4"/>
    </row>
    <row r="1305" spans="1:42" s="2" customFormat="1" x14ac:dyDescent="0.25">
      <c r="A1305" s="4"/>
      <c r="B1305" s="4"/>
      <c r="C1305" s="4"/>
      <c r="D1305" s="4"/>
      <c r="E1305" s="4"/>
      <c r="F1305" s="4"/>
      <c r="G1305" s="4"/>
      <c r="H1305" s="4"/>
      <c r="I1305" s="4"/>
      <c r="J1305" s="4"/>
      <c r="K1305" s="4"/>
      <c r="L1305" s="4"/>
      <c r="M1305" s="4"/>
      <c r="N1305" s="4"/>
      <c r="O1305" s="4"/>
      <c r="P1305" s="4"/>
      <c r="Q1305" s="4"/>
      <c r="R1305" s="4"/>
      <c r="S1305" s="4"/>
      <c r="T1305" s="4"/>
      <c r="U1305" s="4"/>
      <c r="V1305" s="4"/>
      <c r="W1305" s="4"/>
      <c r="X1305" s="4"/>
      <c r="Y1305" s="4"/>
      <c r="Z1305" s="4"/>
      <c r="AA1305" s="4"/>
      <c r="AB1305" s="4"/>
      <c r="AC1305" s="4"/>
      <c r="AD1305" s="4"/>
      <c r="AE1305" s="4"/>
      <c r="AF1305" s="4"/>
      <c r="AG1305" s="4"/>
      <c r="AH1305" s="4"/>
      <c r="AI1305" s="4"/>
      <c r="AJ1305" s="4"/>
      <c r="AK1305" s="4"/>
      <c r="AL1305" s="4"/>
      <c r="AM1305" s="4"/>
      <c r="AN1305" s="4"/>
      <c r="AO1305" s="4"/>
      <c r="AP1305" s="4"/>
    </row>
    <row r="1306" spans="1:42" s="2" customFormat="1" x14ac:dyDescent="0.25">
      <c r="A1306" s="4"/>
      <c r="B1306" s="4"/>
      <c r="C1306" s="4"/>
      <c r="D1306" s="4"/>
      <c r="E1306" s="4"/>
      <c r="F1306" s="4"/>
      <c r="G1306" s="4"/>
      <c r="H1306" s="4"/>
      <c r="I1306" s="4"/>
      <c r="J1306" s="4"/>
      <c r="K1306" s="4"/>
      <c r="L1306" s="4"/>
      <c r="M1306" s="4"/>
      <c r="N1306" s="4"/>
      <c r="O1306" s="4"/>
      <c r="P1306" s="4"/>
      <c r="Q1306" s="4"/>
      <c r="R1306" s="4"/>
      <c r="S1306" s="4"/>
      <c r="T1306" s="4"/>
      <c r="U1306" s="4"/>
      <c r="V1306" s="4"/>
      <c r="W1306" s="4"/>
      <c r="X1306" s="4"/>
      <c r="Y1306" s="4"/>
      <c r="Z1306" s="4"/>
      <c r="AA1306" s="4"/>
      <c r="AB1306" s="4"/>
      <c r="AC1306" s="4"/>
      <c r="AD1306" s="4"/>
      <c r="AE1306" s="4"/>
      <c r="AF1306" s="4"/>
      <c r="AG1306" s="4"/>
      <c r="AH1306" s="4"/>
      <c r="AI1306" s="4"/>
      <c r="AJ1306" s="4"/>
      <c r="AK1306" s="4"/>
      <c r="AL1306" s="4"/>
      <c r="AM1306" s="4"/>
      <c r="AN1306" s="4"/>
      <c r="AO1306" s="4"/>
      <c r="AP1306" s="4"/>
    </row>
    <row r="1307" spans="1:42" s="2" customFormat="1" x14ac:dyDescent="0.25">
      <c r="A1307" s="4"/>
      <c r="B1307" s="4"/>
      <c r="C1307" s="4"/>
      <c r="D1307" s="4"/>
      <c r="E1307" s="4"/>
      <c r="F1307" s="4"/>
      <c r="G1307" s="4"/>
      <c r="H1307" s="4"/>
      <c r="I1307" s="4"/>
      <c r="J1307" s="4"/>
      <c r="K1307" s="4"/>
      <c r="L1307" s="4"/>
      <c r="M1307" s="4"/>
      <c r="N1307" s="4"/>
      <c r="O1307" s="4"/>
      <c r="P1307" s="4"/>
      <c r="Q1307" s="4"/>
      <c r="R1307" s="4"/>
      <c r="S1307" s="4"/>
      <c r="T1307" s="4"/>
      <c r="U1307" s="4"/>
      <c r="V1307" s="4"/>
      <c r="W1307" s="4"/>
      <c r="X1307" s="4"/>
      <c r="Y1307" s="4"/>
      <c r="Z1307" s="4"/>
      <c r="AA1307" s="4"/>
      <c r="AB1307" s="4"/>
      <c r="AC1307" s="4"/>
      <c r="AD1307" s="4"/>
      <c r="AE1307" s="4"/>
      <c r="AF1307" s="4"/>
      <c r="AG1307" s="4"/>
      <c r="AH1307" s="4"/>
      <c r="AI1307" s="4"/>
      <c r="AJ1307" s="4"/>
      <c r="AK1307" s="4"/>
      <c r="AL1307" s="4"/>
      <c r="AM1307" s="4"/>
      <c r="AN1307" s="4"/>
      <c r="AO1307" s="4"/>
      <c r="AP1307" s="4"/>
    </row>
    <row r="1308" spans="1:42" s="2" customFormat="1" x14ac:dyDescent="0.25">
      <c r="A1308" s="4"/>
      <c r="B1308" s="4"/>
      <c r="C1308" s="4"/>
      <c r="D1308" s="4"/>
      <c r="E1308" s="4"/>
      <c r="F1308" s="4"/>
      <c r="G1308" s="4"/>
      <c r="H1308" s="4"/>
      <c r="I1308" s="4"/>
      <c r="J1308" s="4"/>
      <c r="K1308" s="4"/>
      <c r="L1308" s="4"/>
      <c r="M1308" s="4"/>
      <c r="N1308" s="4"/>
      <c r="O1308" s="4"/>
      <c r="P1308" s="4"/>
      <c r="Q1308" s="4"/>
      <c r="R1308" s="4"/>
      <c r="S1308" s="4"/>
      <c r="T1308" s="4"/>
      <c r="U1308" s="4"/>
      <c r="V1308" s="4"/>
      <c r="W1308" s="4"/>
      <c r="X1308" s="4"/>
      <c r="Y1308" s="4"/>
      <c r="Z1308" s="4"/>
      <c r="AA1308" s="4"/>
      <c r="AB1308" s="4"/>
      <c r="AC1308" s="4"/>
      <c r="AD1308" s="4"/>
      <c r="AE1308" s="4"/>
      <c r="AF1308" s="4"/>
      <c r="AG1308" s="4"/>
      <c r="AH1308" s="4"/>
      <c r="AI1308" s="4"/>
      <c r="AJ1308" s="4"/>
      <c r="AK1308" s="4"/>
      <c r="AL1308" s="4"/>
      <c r="AM1308" s="4"/>
      <c r="AN1308" s="4"/>
      <c r="AO1308" s="4"/>
      <c r="AP1308" s="4"/>
    </row>
    <row r="1309" spans="1:42" s="2" customFormat="1" x14ac:dyDescent="0.25">
      <c r="A1309" s="4"/>
      <c r="B1309" s="4"/>
      <c r="C1309" s="4"/>
      <c r="D1309" s="4"/>
      <c r="E1309" s="4"/>
      <c r="F1309" s="4"/>
      <c r="G1309" s="4"/>
      <c r="H1309" s="4"/>
      <c r="I1309" s="4"/>
      <c r="J1309" s="4"/>
      <c r="K1309" s="4"/>
      <c r="L1309" s="4"/>
      <c r="M1309" s="4"/>
      <c r="N1309" s="4"/>
      <c r="O1309" s="4"/>
      <c r="P1309" s="4"/>
      <c r="Q1309" s="4"/>
      <c r="R1309" s="4"/>
      <c r="S1309" s="4"/>
      <c r="T1309" s="4"/>
      <c r="U1309" s="4"/>
      <c r="V1309" s="4"/>
      <c r="W1309" s="4"/>
      <c r="X1309" s="4"/>
      <c r="Y1309" s="4"/>
      <c r="Z1309" s="4"/>
      <c r="AA1309" s="4"/>
      <c r="AB1309" s="4"/>
      <c r="AC1309" s="4"/>
      <c r="AD1309" s="4"/>
      <c r="AE1309" s="4"/>
      <c r="AF1309" s="4"/>
      <c r="AG1309" s="4"/>
      <c r="AH1309" s="4"/>
      <c r="AI1309" s="4"/>
      <c r="AJ1309" s="4"/>
      <c r="AK1309" s="4"/>
      <c r="AL1309" s="4"/>
      <c r="AM1309" s="4"/>
      <c r="AN1309" s="4"/>
      <c r="AO1309" s="4"/>
      <c r="AP1309" s="4"/>
    </row>
    <row r="1310" spans="1:42" s="2" customFormat="1" x14ac:dyDescent="0.25">
      <c r="A1310" s="4"/>
      <c r="B1310" s="4"/>
      <c r="C1310" s="4"/>
      <c r="D1310" s="4"/>
      <c r="E1310" s="4"/>
      <c r="F1310" s="4"/>
      <c r="G1310" s="4"/>
      <c r="H1310" s="4"/>
      <c r="I1310" s="4"/>
      <c r="J1310" s="4"/>
      <c r="K1310" s="4"/>
      <c r="L1310" s="4"/>
      <c r="M1310" s="4"/>
      <c r="N1310" s="4"/>
      <c r="O1310" s="4"/>
      <c r="P1310" s="4"/>
      <c r="Q1310" s="4"/>
      <c r="R1310" s="4"/>
      <c r="S1310" s="4"/>
      <c r="T1310" s="4"/>
      <c r="U1310" s="4"/>
      <c r="V1310" s="4"/>
      <c r="W1310" s="4"/>
      <c r="X1310" s="4"/>
      <c r="Y1310" s="4"/>
      <c r="Z1310" s="4"/>
      <c r="AA1310" s="4"/>
      <c r="AB1310" s="4"/>
      <c r="AC1310" s="4"/>
      <c r="AD1310" s="4"/>
      <c r="AE1310" s="4"/>
      <c r="AF1310" s="4"/>
      <c r="AG1310" s="4"/>
      <c r="AH1310" s="4"/>
      <c r="AI1310" s="4"/>
      <c r="AJ1310" s="4"/>
      <c r="AK1310" s="4"/>
      <c r="AL1310" s="4"/>
      <c r="AM1310" s="4"/>
      <c r="AN1310" s="4"/>
      <c r="AO1310" s="4"/>
      <c r="AP1310" s="4"/>
    </row>
    <row r="1311" spans="1:42" s="2" customFormat="1" x14ac:dyDescent="0.25">
      <c r="A1311" s="4"/>
      <c r="B1311" s="4"/>
      <c r="C1311" s="4"/>
      <c r="D1311" s="4"/>
      <c r="E1311" s="4"/>
      <c r="F1311" s="4"/>
      <c r="G1311" s="4"/>
      <c r="H1311" s="4"/>
      <c r="I1311" s="4"/>
      <c r="J1311" s="4"/>
      <c r="K1311" s="4"/>
      <c r="L1311" s="4"/>
      <c r="M1311" s="4"/>
      <c r="N1311" s="4"/>
      <c r="O1311" s="4"/>
      <c r="P1311" s="4"/>
      <c r="Q1311" s="4"/>
      <c r="R1311" s="4"/>
      <c r="S1311" s="4"/>
      <c r="T1311" s="4"/>
      <c r="U1311" s="4"/>
      <c r="V1311" s="4"/>
      <c r="W1311" s="4"/>
      <c r="X1311" s="4"/>
      <c r="Y1311" s="4"/>
      <c r="Z1311" s="4"/>
      <c r="AA1311" s="4"/>
      <c r="AB1311" s="4"/>
      <c r="AC1311" s="4"/>
      <c r="AD1311" s="4"/>
      <c r="AE1311" s="4"/>
      <c r="AF1311" s="4"/>
      <c r="AG1311" s="4"/>
      <c r="AH1311" s="4"/>
      <c r="AI1311" s="4"/>
      <c r="AJ1311" s="4"/>
      <c r="AK1311" s="4"/>
      <c r="AL1311" s="4"/>
      <c r="AM1311" s="4"/>
      <c r="AN1311" s="4"/>
      <c r="AO1311" s="4"/>
      <c r="AP1311" s="4"/>
    </row>
    <row r="1312" spans="1:42" s="2" customFormat="1" x14ac:dyDescent="0.25">
      <c r="A1312" s="4"/>
      <c r="B1312" s="4"/>
      <c r="C1312" s="4"/>
      <c r="D1312" s="4"/>
      <c r="E1312" s="4"/>
      <c r="F1312" s="4"/>
      <c r="G1312" s="4"/>
      <c r="H1312" s="4"/>
      <c r="I1312" s="4"/>
      <c r="J1312" s="4"/>
      <c r="K1312" s="4"/>
      <c r="L1312" s="4"/>
      <c r="M1312" s="4"/>
      <c r="N1312" s="4"/>
      <c r="O1312" s="4"/>
      <c r="P1312" s="4"/>
      <c r="Q1312" s="4"/>
      <c r="R1312" s="4"/>
      <c r="S1312" s="4"/>
      <c r="T1312" s="4"/>
      <c r="U1312" s="4"/>
      <c r="V1312" s="4"/>
      <c r="W1312" s="4"/>
      <c r="X1312" s="4"/>
      <c r="Y1312" s="4"/>
      <c r="Z1312" s="4"/>
      <c r="AA1312" s="4"/>
      <c r="AB1312" s="4"/>
      <c r="AC1312" s="4"/>
      <c r="AD1312" s="4"/>
      <c r="AE1312" s="4"/>
      <c r="AF1312" s="4"/>
      <c r="AG1312" s="4"/>
      <c r="AH1312" s="4"/>
      <c r="AI1312" s="4"/>
      <c r="AJ1312" s="4"/>
      <c r="AK1312" s="4"/>
      <c r="AL1312" s="4"/>
      <c r="AM1312" s="4"/>
      <c r="AN1312" s="4"/>
      <c r="AO1312" s="4"/>
      <c r="AP1312" s="4"/>
    </row>
    <row r="1313" spans="1:42" s="2" customFormat="1" x14ac:dyDescent="0.25">
      <c r="A1313" s="4"/>
      <c r="B1313" s="4"/>
      <c r="C1313" s="4"/>
      <c r="D1313" s="4"/>
      <c r="E1313" s="4"/>
      <c r="F1313" s="4"/>
      <c r="G1313" s="4"/>
      <c r="H1313" s="4"/>
      <c r="I1313" s="4"/>
      <c r="J1313" s="4"/>
      <c r="K1313" s="4"/>
      <c r="L1313" s="4"/>
      <c r="M1313" s="4"/>
      <c r="N1313" s="4"/>
      <c r="O1313" s="4"/>
      <c r="P1313" s="4"/>
      <c r="Q1313" s="4"/>
      <c r="R1313" s="4"/>
      <c r="S1313" s="4"/>
      <c r="T1313" s="4"/>
      <c r="U1313" s="4"/>
      <c r="V1313" s="4"/>
      <c r="W1313" s="4"/>
      <c r="X1313" s="4"/>
      <c r="Y1313" s="4"/>
      <c r="Z1313" s="4"/>
      <c r="AA1313" s="4"/>
      <c r="AB1313" s="4"/>
      <c r="AC1313" s="4"/>
      <c r="AD1313" s="4"/>
      <c r="AE1313" s="4"/>
      <c r="AF1313" s="4"/>
      <c r="AG1313" s="4"/>
      <c r="AH1313" s="4"/>
      <c r="AI1313" s="4"/>
      <c r="AJ1313" s="4"/>
      <c r="AK1313" s="4"/>
      <c r="AL1313" s="4"/>
      <c r="AM1313" s="4"/>
      <c r="AN1313" s="4"/>
      <c r="AO1313" s="4"/>
      <c r="AP1313" s="4"/>
    </row>
    <row r="1314" spans="1:42" s="2" customFormat="1" x14ac:dyDescent="0.25">
      <c r="A1314" s="4"/>
      <c r="B1314" s="4"/>
      <c r="C1314" s="4"/>
      <c r="D1314" s="4"/>
      <c r="E1314" s="4"/>
      <c r="F1314" s="4"/>
      <c r="G1314" s="4"/>
      <c r="H1314" s="4"/>
      <c r="I1314" s="4"/>
      <c r="J1314" s="4"/>
      <c r="K1314" s="4"/>
      <c r="L1314" s="4"/>
      <c r="M1314" s="4"/>
      <c r="N1314" s="4"/>
      <c r="O1314" s="4"/>
      <c r="P1314" s="4"/>
      <c r="Q1314" s="4"/>
      <c r="R1314" s="4"/>
      <c r="S1314" s="4"/>
      <c r="T1314" s="4"/>
      <c r="U1314" s="4"/>
      <c r="V1314" s="4"/>
      <c r="W1314" s="4"/>
      <c r="X1314" s="4"/>
      <c r="Y1314" s="4"/>
      <c r="Z1314" s="4"/>
      <c r="AA1314" s="4"/>
      <c r="AB1314" s="4"/>
      <c r="AC1314" s="4"/>
      <c r="AD1314" s="4"/>
      <c r="AE1314" s="4"/>
      <c r="AF1314" s="4"/>
      <c r="AG1314" s="4"/>
      <c r="AH1314" s="4"/>
      <c r="AI1314" s="4"/>
      <c r="AJ1314" s="4"/>
      <c r="AK1314" s="4"/>
      <c r="AL1314" s="4"/>
      <c r="AM1314" s="4"/>
      <c r="AN1314" s="4"/>
      <c r="AO1314" s="4"/>
      <c r="AP1314" s="4"/>
    </row>
    <row r="1315" spans="1:42" s="2" customFormat="1" x14ac:dyDescent="0.25">
      <c r="A1315" s="4"/>
      <c r="B1315" s="4"/>
      <c r="C1315" s="4"/>
      <c r="D1315" s="4"/>
      <c r="E1315" s="4"/>
      <c r="F1315" s="4"/>
      <c r="G1315" s="4"/>
      <c r="H1315" s="4"/>
      <c r="I1315" s="4"/>
      <c r="J1315" s="4"/>
      <c r="K1315" s="4"/>
      <c r="L1315" s="4"/>
      <c r="M1315" s="4"/>
      <c r="N1315" s="4"/>
      <c r="O1315" s="4"/>
      <c r="P1315" s="4"/>
      <c r="Q1315" s="4"/>
      <c r="R1315" s="4"/>
      <c r="S1315" s="4"/>
      <c r="T1315" s="4"/>
      <c r="U1315" s="4"/>
      <c r="V1315" s="4"/>
      <c r="W1315" s="4"/>
      <c r="X1315" s="4"/>
      <c r="Y1315" s="4"/>
      <c r="Z1315" s="4"/>
      <c r="AA1315" s="4"/>
      <c r="AB1315" s="4"/>
      <c r="AC1315" s="4"/>
      <c r="AD1315" s="4"/>
      <c r="AE1315" s="4"/>
      <c r="AF1315" s="4"/>
      <c r="AG1315" s="4"/>
      <c r="AH1315" s="4"/>
      <c r="AI1315" s="4"/>
      <c r="AJ1315" s="4"/>
      <c r="AK1315" s="4"/>
      <c r="AL1315" s="4"/>
      <c r="AM1315" s="4"/>
      <c r="AN1315" s="4"/>
      <c r="AO1315" s="4"/>
      <c r="AP1315" s="4"/>
    </row>
    <row r="1316" spans="1:42" s="2" customFormat="1" x14ac:dyDescent="0.25">
      <c r="A1316" s="4"/>
      <c r="B1316" s="4"/>
      <c r="C1316" s="4"/>
      <c r="D1316" s="4"/>
      <c r="E1316" s="4"/>
      <c r="F1316" s="4"/>
      <c r="G1316" s="4"/>
      <c r="H1316" s="4"/>
      <c r="I1316" s="4"/>
      <c r="J1316" s="4"/>
      <c r="K1316" s="4"/>
      <c r="L1316" s="4"/>
      <c r="M1316" s="4"/>
      <c r="N1316" s="4"/>
      <c r="O1316" s="4"/>
      <c r="P1316" s="4"/>
      <c r="Q1316" s="4"/>
      <c r="R1316" s="4"/>
      <c r="S1316" s="4"/>
      <c r="T1316" s="4"/>
      <c r="U1316" s="4"/>
      <c r="V1316" s="4"/>
      <c r="W1316" s="4"/>
      <c r="X1316" s="4"/>
      <c r="Y1316" s="4"/>
      <c r="Z1316" s="4"/>
      <c r="AA1316" s="4"/>
      <c r="AB1316" s="4"/>
      <c r="AC1316" s="4"/>
      <c r="AD1316" s="4"/>
      <c r="AE1316" s="4"/>
      <c r="AF1316" s="4"/>
      <c r="AG1316" s="4"/>
      <c r="AH1316" s="4"/>
      <c r="AI1316" s="4"/>
      <c r="AJ1316" s="4"/>
      <c r="AK1316" s="4"/>
      <c r="AL1316" s="4"/>
      <c r="AM1316" s="4"/>
      <c r="AN1316" s="4"/>
      <c r="AO1316" s="4"/>
      <c r="AP1316" s="4"/>
    </row>
    <row r="1317" spans="1:42" s="2" customFormat="1" x14ac:dyDescent="0.25">
      <c r="A1317" s="4"/>
      <c r="B1317" s="4"/>
      <c r="C1317" s="4"/>
      <c r="D1317" s="4"/>
      <c r="E1317" s="4"/>
      <c r="F1317" s="4"/>
      <c r="G1317" s="4"/>
      <c r="H1317" s="4"/>
      <c r="I1317" s="4"/>
      <c r="J1317" s="4"/>
      <c r="K1317" s="4"/>
      <c r="L1317" s="4"/>
      <c r="M1317" s="4"/>
      <c r="N1317" s="4"/>
      <c r="O1317" s="4"/>
      <c r="P1317" s="4"/>
      <c r="Q1317" s="4"/>
      <c r="R1317" s="4"/>
      <c r="S1317" s="4"/>
      <c r="T1317" s="4"/>
      <c r="U1317" s="4"/>
      <c r="V1317" s="4"/>
      <c r="W1317" s="4"/>
      <c r="X1317" s="4"/>
      <c r="Y1317" s="4"/>
      <c r="Z1317" s="4"/>
      <c r="AA1317" s="4"/>
      <c r="AB1317" s="4"/>
      <c r="AC1317" s="4"/>
      <c r="AD1317" s="4"/>
      <c r="AE1317" s="4"/>
      <c r="AF1317" s="4"/>
      <c r="AG1317" s="4"/>
      <c r="AH1317" s="4"/>
      <c r="AI1317" s="4"/>
      <c r="AJ1317" s="4"/>
      <c r="AK1317" s="4"/>
      <c r="AL1317" s="4"/>
      <c r="AM1317" s="4"/>
      <c r="AN1317" s="4"/>
      <c r="AO1317" s="4"/>
      <c r="AP1317" s="4"/>
    </row>
    <row r="1318" spans="1:42" s="2" customFormat="1" x14ac:dyDescent="0.25">
      <c r="A1318" s="4"/>
      <c r="B1318" s="4"/>
      <c r="C1318" s="4"/>
      <c r="D1318" s="4"/>
      <c r="E1318" s="4"/>
      <c r="F1318" s="4"/>
      <c r="G1318" s="4"/>
      <c r="H1318" s="4"/>
      <c r="I1318" s="4"/>
      <c r="J1318" s="4"/>
      <c r="K1318" s="4"/>
      <c r="L1318" s="4"/>
      <c r="M1318" s="4"/>
      <c r="N1318" s="4"/>
      <c r="O1318" s="4"/>
      <c r="P1318" s="4"/>
      <c r="Q1318" s="4"/>
      <c r="R1318" s="4"/>
      <c r="S1318" s="4"/>
      <c r="T1318" s="4"/>
      <c r="U1318" s="4"/>
      <c r="V1318" s="4"/>
      <c r="W1318" s="4"/>
      <c r="X1318" s="4"/>
      <c r="Y1318" s="4"/>
      <c r="Z1318" s="4"/>
      <c r="AA1318" s="4"/>
      <c r="AB1318" s="4"/>
      <c r="AC1318" s="4"/>
      <c r="AD1318" s="4"/>
      <c r="AE1318" s="4"/>
      <c r="AF1318" s="4"/>
      <c r="AG1318" s="4"/>
      <c r="AH1318" s="4"/>
      <c r="AI1318" s="4"/>
      <c r="AJ1318" s="4"/>
      <c r="AK1318" s="4"/>
      <c r="AL1318" s="4"/>
      <c r="AM1318" s="4"/>
      <c r="AN1318" s="4"/>
      <c r="AO1318" s="4"/>
      <c r="AP1318" s="4"/>
    </row>
    <row r="1319" spans="1:42" s="2" customFormat="1" x14ac:dyDescent="0.25">
      <c r="A1319" s="4"/>
      <c r="B1319" s="4"/>
      <c r="C1319" s="4"/>
      <c r="D1319" s="4"/>
      <c r="E1319" s="4"/>
      <c r="F1319" s="4"/>
      <c r="G1319" s="4"/>
      <c r="H1319" s="4"/>
      <c r="I1319" s="4"/>
      <c r="J1319" s="4"/>
      <c r="K1319" s="4"/>
      <c r="L1319" s="4"/>
      <c r="M1319" s="4"/>
      <c r="N1319" s="4"/>
      <c r="O1319" s="4"/>
      <c r="P1319" s="4"/>
      <c r="Q1319" s="4"/>
      <c r="R1319" s="4"/>
      <c r="S1319" s="4"/>
      <c r="T1319" s="4"/>
      <c r="U1319" s="4"/>
      <c r="V1319" s="4"/>
      <c r="W1319" s="4"/>
      <c r="X1319" s="4"/>
      <c r="Y1319" s="4"/>
      <c r="Z1319" s="4"/>
      <c r="AA1319" s="4"/>
      <c r="AB1319" s="4"/>
      <c r="AC1319" s="4"/>
      <c r="AD1319" s="4"/>
      <c r="AE1319" s="4"/>
      <c r="AF1319" s="4"/>
      <c r="AG1319" s="4"/>
      <c r="AH1319" s="4"/>
      <c r="AI1319" s="4"/>
      <c r="AJ1319" s="4"/>
      <c r="AK1319" s="4"/>
      <c r="AL1319" s="4"/>
      <c r="AM1319" s="4"/>
      <c r="AN1319" s="4"/>
      <c r="AO1319" s="4"/>
      <c r="AP1319" s="4"/>
    </row>
    <row r="1320" spans="1:42" s="2" customFormat="1" x14ac:dyDescent="0.25">
      <c r="A1320" s="4"/>
      <c r="B1320" s="4"/>
      <c r="C1320" s="4"/>
      <c r="D1320" s="4"/>
      <c r="E1320" s="4"/>
      <c r="F1320" s="4"/>
      <c r="G1320" s="4"/>
      <c r="H1320" s="4"/>
      <c r="I1320" s="4"/>
      <c r="J1320" s="4"/>
      <c r="K1320" s="4"/>
      <c r="L1320" s="4"/>
      <c r="M1320" s="4"/>
      <c r="N1320" s="4"/>
      <c r="O1320" s="4"/>
      <c r="P1320" s="4"/>
      <c r="Q1320" s="4"/>
      <c r="R1320" s="4"/>
      <c r="S1320" s="4"/>
      <c r="T1320" s="4"/>
      <c r="U1320" s="4"/>
      <c r="V1320" s="4"/>
      <c r="W1320" s="4"/>
      <c r="X1320" s="4"/>
      <c r="Y1320" s="4"/>
      <c r="Z1320" s="4"/>
      <c r="AA1320" s="4"/>
      <c r="AB1320" s="4"/>
      <c r="AC1320" s="4"/>
      <c r="AD1320" s="4"/>
      <c r="AE1320" s="4"/>
      <c r="AF1320" s="4"/>
      <c r="AG1320" s="4"/>
      <c r="AH1320" s="4"/>
      <c r="AI1320" s="4"/>
      <c r="AJ1320" s="4"/>
      <c r="AK1320" s="4"/>
      <c r="AL1320" s="4"/>
      <c r="AM1320" s="4"/>
      <c r="AN1320" s="4"/>
      <c r="AO1320" s="4"/>
      <c r="AP1320" s="4"/>
    </row>
    <row r="1321" spans="1:42" s="2" customFormat="1" x14ac:dyDescent="0.25">
      <c r="A1321" s="4"/>
      <c r="B1321" s="4"/>
      <c r="C1321" s="4"/>
      <c r="D1321" s="4"/>
      <c r="E1321" s="4"/>
      <c r="F1321" s="4"/>
      <c r="G1321" s="4"/>
      <c r="H1321" s="4"/>
      <c r="I1321" s="4"/>
      <c r="J1321" s="4"/>
      <c r="K1321" s="4"/>
      <c r="L1321" s="4"/>
      <c r="M1321" s="4"/>
      <c r="N1321" s="4"/>
      <c r="O1321" s="4"/>
      <c r="P1321" s="4"/>
      <c r="Q1321" s="4"/>
      <c r="R1321" s="4"/>
      <c r="S1321" s="4"/>
      <c r="T1321" s="4"/>
      <c r="U1321" s="4"/>
      <c r="V1321" s="4"/>
      <c r="W1321" s="4"/>
      <c r="X1321" s="4"/>
      <c r="Y1321" s="4"/>
      <c r="Z1321" s="4"/>
      <c r="AA1321" s="4"/>
      <c r="AB1321" s="4"/>
      <c r="AC1321" s="4"/>
      <c r="AD1321" s="4"/>
      <c r="AE1321" s="4"/>
      <c r="AF1321" s="4"/>
      <c r="AG1321" s="4"/>
      <c r="AH1321" s="4"/>
      <c r="AI1321" s="4"/>
      <c r="AJ1321" s="4"/>
      <c r="AK1321" s="4"/>
      <c r="AL1321" s="4"/>
      <c r="AM1321" s="4"/>
      <c r="AN1321" s="4"/>
      <c r="AO1321" s="4"/>
      <c r="AP1321" s="4"/>
    </row>
    <row r="1322" spans="1:42" s="2" customFormat="1" x14ac:dyDescent="0.25">
      <c r="A1322" s="4"/>
      <c r="B1322" s="4"/>
      <c r="C1322" s="4"/>
      <c r="D1322" s="4"/>
      <c r="E1322" s="4"/>
      <c r="F1322" s="4"/>
      <c r="G1322" s="4"/>
      <c r="H1322" s="4"/>
      <c r="I1322" s="4"/>
      <c r="J1322" s="4"/>
      <c r="K1322" s="4"/>
      <c r="L1322" s="4"/>
      <c r="M1322" s="4"/>
      <c r="N1322" s="4"/>
      <c r="O1322" s="4"/>
      <c r="P1322" s="4"/>
      <c r="Q1322" s="4"/>
      <c r="R1322" s="4"/>
      <c r="S1322" s="4"/>
      <c r="T1322" s="4"/>
      <c r="U1322" s="4"/>
      <c r="V1322" s="4"/>
      <c r="W1322" s="4"/>
      <c r="X1322" s="4"/>
      <c r="Y1322" s="4"/>
      <c r="Z1322" s="4"/>
      <c r="AA1322" s="4"/>
      <c r="AB1322" s="4"/>
      <c r="AC1322" s="4"/>
      <c r="AD1322" s="4"/>
      <c r="AE1322" s="4"/>
      <c r="AF1322" s="4"/>
      <c r="AG1322" s="4"/>
      <c r="AH1322" s="4"/>
      <c r="AI1322" s="4"/>
      <c r="AJ1322" s="4"/>
      <c r="AK1322" s="4"/>
      <c r="AL1322" s="4"/>
      <c r="AM1322" s="4"/>
      <c r="AN1322" s="4"/>
      <c r="AO1322" s="4"/>
      <c r="AP1322" s="4"/>
    </row>
    <row r="1323" spans="1:42" s="2" customFormat="1" x14ac:dyDescent="0.25">
      <c r="A1323" s="4"/>
      <c r="B1323" s="4"/>
      <c r="C1323" s="4"/>
      <c r="D1323" s="4"/>
      <c r="E1323" s="4"/>
      <c r="F1323" s="4"/>
      <c r="G1323" s="4"/>
      <c r="H1323" s="4"/>
      <c r="I1323" s="4"/>
      <c r="J1323" s="4"/>
      <c r="K1323" s="4"/>
      <c r="L1323" s="4"/>
      <c r="M1323" s="4"/>
      <c r="N1323" s="4"/>
      <c r="O1323" s="4"/>
      <c r="P1323" s="4"/>
      <c r="Q1323" s="4"/>
      <c r="R1323" s="4"/>
      <c r="S1323" s="4"/>
      <c r="T1323" s="4"/>
      <c r="U1323" s="4"/>
      <c r="V1323" s="4"/>
      <c r="W1323" s="4"/>
      <c r="X1323" s="4"/>
      <c r="Y1323" s="4"/>
      <c r="Z1323" s="4"/>
      <c r="AA1323" s="4"/>
      <c r="AB1323" s="4"/>
      <c r="AC1323" s="4"/>
      <c r="AD1323" s="4"/>
      <c r="AE1323" s="4"/>
      <c r="AF1323" s="4"/>
      <c r="AG1323" s="4"/>
      <c r="AH1323" s="4"/>
      <c r="AI1323" s="4"/>
      <c r="AJ1323" s="4"/>
      <c r="AK1323" s="4"/>
      <c r="AL1323" s="4"/>
      <c r="AM1323" s="4"/>
      <c r="AN1323" s="4"/>
      <c r="AO1323" s="4"/>
      <c r="AP1323" s="4"/>
    </row>
    <row r="1324" spans="1:42" s="2" customFormat="1" x14ac:dyDescent="0.25">
      <c r="A1324" s="4"/>
      <c r="B1324" s="4"/>
      <c r="C1324" s="4"/>
      <c r="D1324" s="4"/>
      <c r="E1324" s="4"/>
      <c r="F1324" s="4"/>
      <c r="G1324" s="4"/>
      <c r="H1324" s="4"/>
      <c r="I1324" s="4"/>
      <c r="J1324" s="4"/>
      <c r="K1324" s="4"/>
      <c r="L1324" s="4"/>
      <c r="M1324" s="4"/>
      <c r="N1324" s="4"/>
      <c r="O1324" s="4"/>
      <c r="P1324" s="4"/>
      <c r="Q1324" s="4"/>
      <c r="R1324" s="4"/>
      <c r="S1324" s="4"/>
      <c r="T1324" s="4"/>
      <c r="U1324" s="4"/>
      <c r="V1324" s="4"/>
      <c r="W1324" s="4"/>
      <c r="X1324" s="4"/>
      <c r="Y1324" s="4"/>
      <c r="Z1324" s="4"/>
      <c r="AA1324" s="4"/>
      <c r="AB1324" s="4"/>
      <c r="AC1324" s="4"/>
      <c r="AD1324" s="4"/>
      <c r="AE1324" s="4"/>
      <c r="AF1324" s="4"/>
      <c r="AG1324" s="4"/>
      <c r="AH1324" s="4"/>
      <c r="AI1324" s="4"/>
      <c r="AJ1324" s="4"/>
      <c r="AK1324" s="4"/>
      <c r="AL1324" s="4"/>
      <c r="AM1324" s="4"/>
      <c r="AN1324" s="4"/>
      <c r="AO1324" s="4"/>
      <c r="AP1324" s="4"/>
    </row>
    <row r="1325" spans="1:42" s="2" customFormat="1" x14ac:dyDescent="0.25">
      <c r="A1325" s="4"/>
      <c r="B1325" s="4"/>
      <c r="C1325" s="4"/>
      <c r="D1325" s="4"/>
      <c r="E1325" s="4"/>
      <c r="F1325" s="4"/>
      <c r="G1325" s="4"/>
      <c r="H1325" s="4"/>
      <c r="I1325" s="4"/>
      <c r="J1325" s="4"/>
      <c r="K1325" s="4"/>
      <c r="L1325" s="4"/>
      <c r="M1325" s="4"/>
      <c r="N1325" s="4"/>
      <c r="O1325" s="4"/>
      <c r="P1325" s="4"/>
      <c r="Q1325" s="4"/>
      <c r="R1325" s="4"/>
      <c r="S1325" s="4"/>
      <c r="T1325" s="4"/>
      <c r="U1325" s="4"/>
      <c r="V1325" s="4"/>
      <c r="W1325" s="4"/>
      <c r="X1325" s="4"/>
      <c r="Y1325" s="4"/>
      <c r="Z1325" s="4"/>
      <c r="AA1325" s="4"/>
      <c r="AB1325" s="4"/>
      <c r="AC1325" s="4"/>
      <c r="AD1325" s="4"/>
      <c r="AE1325" s="4"/>
      <c r="AF1325" s="4"/>
      <c r="AG1325" s="4"/>
      <c r="AH1325" s="4"/>
      <c r="AI1325" s="4"/>
      <c r="AJ1325" s="4"/>
      <c r="AK1325" s="4"/>
      <c r="AL1325" s="4"/>
      <c r="AM1325" s="4"/>
      <c r="AN1325" s="4"/>
      <c r="AO1325" s="4"/>
      <c r="AP1325" s="4"/>
    </row>
    <row r="1326" spans="1:42" s="2" customFormat="1" x14ac:dyDescent="0.25">
      <c r="A1326" s="4"/>
      <c r="B1326" s="4"/>
      <c r="C1326" s="4"/>
      <c r="D1326" s="4"/>
      <c r="E1326" s="4"/>
      <c r="F1326" s="4"/>
      <c r="G1326" s="4"/>
      <c r="H1326" s="4"/>
      <c r="I1326" s="4"/>
      <c r="J1326" s="4"/>
      <c r="K1326" s="4"/>
      <c r="L1326" s="4"/>
      <c r="M1326" s="4"/>
      <c r="N1326" s="4"/>
      <c r="O1326" s="4"/>
      <c r="P1326" s="4"/>
      <c r="Q1326" s="4"/>
      <c r="R1326" s="4"/>
      <c r="S1326" s="4"/>
      <c r="T1326" s="4"/>
      <c r="U1326" s="4"/>
      <c r="V1326" s="4"/>
      <c r="W1326" s="4"/>
      <c r="X1326" s="4"/>
      <c r="Y1326" s="4"/>
      <c r="Z1326" s="4"/>
      <c r="AA1326" s="4"/>
      <c r="AB1326" s="4"/>
      <c r="AC1326" s="4"/>
      <c r="AD1326" s="4"/>
      <c r="AE1326" s="4"/>
      <c r="AF1326" s="4"/>
      <c r="AG1326" s="4"/>
      <c r="AH1326" s="4"/>
      <c r="AI1326" s="4"/>
      <c r="AJ1326" s="4"/>
      <c r="AK1326" s="4"/>
      <c r="AL1326" s="4"/>
      <c r="AM1326" s="4"/>
      <c r="AN1326" s="4"/>
      <c r="AO1326" s="4"/>
      <c r="AP1326" s="4"/>
    </row>
    <row r="1327" spans="1:42" s="2" customFormat="1" x14ac:dyDescent="0.25">
      <c r="A1327" s="4"/>
      <c r="B1327" s="4"/>
      <c r="C1327" s="4"/>
      <c r="D1327" s="4"/>
      <c r="E1327" s="4"/>
      <c r="F1327" s="4"/>
      <c r="G1327" s="4"/>
      <c r="H1327" s="4"/>
      <c r="I1327" s="4"/>
      <c r="J1327" s="4"/>
      <c r="K1327" s="4"/>
      <c r="L1327" s="4"/>
      <c r="M1327" s="4"/>
      <c r="N1327" s="4"/>
      <c r="O1327" s="4"/>
      <c r="P1327" s="4"/>
      <c r="Q1327" s="4"/>
      <c r="R1327" s="4"/>
      <c r="S1327" s="4"/>
      <c r="T1327" s="4"/>
      <c r="U1327" s="4"/>
      <c r="V1327" s="4"/>
      <c r="W1327" s="4"/>
      <c r="X1327" s="4"/>
      <c r="Y1327" s="4"/>
      <c r="Z1327" s="4"/>
      <c r="AA1327" s="4"/>
      <c r="AB1327" s="4"/>
      <c r="AC1327" s="4"/>
      <c r="AD1327" s="4"/>
      <c r="AE1327" s="4"/>
      <c r="AF1327" s="4"/>
      <c r="AG1327" s="4"/>
      <c r="AH1327" s="4"/>
      <c r="AI1327" s="4"/>
      <c r="AJ1327" s="4"/>
      <c r="AK1327" s="4"/>
      <c r="AL1327" s="4"/>
      <c r="AM1327" s="4"/>
      <c r="AN1327" s="4"/>
      <c r="AO1327" s="4"/>
      <c r="AP1327" s="4"/>
    </row>
    <row r="1328" spans="1:42" s="2" customFormat="1" x14ac:dyDescent="0.25">
      <c r="A1328" s="4"/>
      <c r="B1328" s="4"/>
      <c r="C1328" s="4"/>
      <c r="D1328" s="4"/>
      <c r="E1328" s="4"/>
      <c r="F1328" s="4"/>
      <c r="G1328" s="4"/>
      <c r="H1328" s="4"/>
      <c r="I1328" s="4"/>
      <c r="J1328" s="4"/>
      <c r="K1328" s="4"/>
      <c r="L1328" s="4"/>
      <c r="M1328" s="4"/>
      <c r="N1328" s="4"/>
      <c r="O1328" s="4"/>
      <c r="P1328" s="4"/>
      <c r="Q1328" s="4"/>
      <c r="R1328" s="4"/>
      <c r="S1328" s="4"/>
      <c r="T1328" s="4"/>
      <c r="U1328" s="4"/>
      <c r="V1328" s="4"/>
      <c r="W1328" s="4"/>
      <c r="X1328" s="4"/>
      <c r="Y1328" s="4"/>
      <c r="Z1328" s="4"/>
      <c r="AA1328" s="4"/>
      <c r="AB1328" s="4"/>
      <c r="AC1328" s="4"/>
      <c r="AD1328" s="4"/>
      <c r="AE1328" s="4"/>
      <c r="AF1328" s="4"/>
      <c r="AG1328" s="4"/>
      <c r="AH1328" s="4"/>
      <c r="AI1328" s="4"/>
      <c r="AJ1328" s="4"/>
      <c r="AK1328" s="4"/>
      <c r="AL1328" s="4"/>
      <c r="AM1328" s="4"/>
      <c r="AN1328" s="4"/>
      <c r="AO1328" s="4"/>
      <c r="AP1328" s="4"/>
    </row>
    <row r="1329" spans="1:42" s="2" customFormat="1" x14ac:dyDescent="0.25">
      <c r="A1329" s="4"/>
      <c r="B1329" s="4"/>
      <c r="C1329" s="4"/>
      <c r="D1329" s="4"/>
      <c r="E1329" s="4"/>
      <c r="F1329" s="4"/>
      <c r="G1329" s="4"/>
      <c r="H1329" s="4"/>
      <c r="I1329" s="4"/>
      <c r="J1329" s="4"/>
      <c r="K1329" s="4"/>
      <c r="L1329" s="4"/>
      <c r="M1329" s="4"/>
      <c r="N1329" s="4"/>
      <c r="O1329" s="4"/>
      <c r="P1329" s="4"/>
      <c r="Q1329" s="4"/>
      <c r="R1329" s="4"/>
      <c r="S1329" s="4"/>
      <c r="T1329" s="4"/>
      <c r="U1329" s="4"/>
      <c r="V1329" s="4"/>
      <c r="W1329" s="4"/>
      <c r="X1329" s="4"/>
      <c r="Y1329" s="4"/>
      <c r="Z1329" s="4"/>
      <c r="AA1329" s="4"/>
      <c r="AB1329" s="4"/>
      <c r="AC1329" s="4"/>
      <c r="AD1329" s="4"/>
      <c r="AE1329" s="4"/>
      <c r="AF1329" s="4"/>
      <c r="AG1329" s="4"/>
      <c r="AH1329" s="4"/>
      <c r="AI1329" s="4"/>
      <c r="AJ1329" s="4"/>
      <c r="AK1329" s="4"/>
      <c r="AL1329" s="4"/>
      <c r="AM1329" s="4"/>
      <c r="AN1329" s="4"/>
      <c r="AO1329" s="4"/>
      <c r="AP1329" s="4"/>
    </row>
    <row r="1330" spans="1:42" s="2" customFormat="1" x14ac:dyDescent="0.25">
      <c r="A1330" s="4"/>
      <c r="B1330" s="4"/>
      <c r="C1330" s="4"/>
      <c r="D1330" s="4"/>
      <c r="E1330" s="4"/>
      <c r="F1330" s="4"/>
      <c r="G1330" s="4"/>
      <c r="H1330" s="4"/>
      <c r="I1330" s="4"/>
      <c r="J1330" s="4"/>
      <c r="K1330" s="4"/>
      <c r="L1330" s="4"/>
      <c r="M1330" s="4"/>
      <c r="N1330" s="4"/>
      <c r="O1330" s="4"/>
      <c r="P1330" s="4"/>
      <c r="Q1330" s="4"/>
      <c r="R1330" s="4"/>
      <c r="S1330" s="4"/>
      <c r="T1330" s="4"/>
      <c r="U1330" s="4"/>
      <c r="V1330" s="4"/>
      <c r="W1330" s="4"/>
      <c r="X1330" s="4"/>
      <c r="Y1330" s="4"/>
      <c r="Z1330" s="4"/>
      <c r="AA1330" s="4"/>
      <c r="AB1330" s="4"/>
      <c r="AC1330" s="4"/>
      <c r="AD1330" s="4"/>
      <c r="AE1330" s="4"/>
      <c r="AF1330" s="4"/>
      <c r="AG1330" s="4"/>
      <c r="AH1330" s="4"/>
      <c r="AI1330" s="4"/>
      <c r="AJ1330" s="4"/>
      <c r="AK1330" s="4"/>
      <c r="AL1330" s="4"/>
      <c r="AM1330" s="4"/>
      <c r="AN1330" s="4"/>
      <c r="AO1330" s="4"/>
      <c r="AP1330" s="4"/>
    </row>
    <row r="1331" spans="1:42" s="2" customFormat="1" x14ac:dyDescent="0.25">
      <c r="A1331" s="4"/>
      <c r="B1331" s="4"/>
      <c r="C1331" s="4"/>
      <c r="D1331" s="4"/>
      <c r="E1331" s="4"/>
      <c r="F1331" s="4"/>
      <c r="G1331" s="4"/>
      <c r="H1331" s="4"/>
      <c r="I1331" s="4"/>
      <c r="J1331" s="4"/>
      <c r="K1331" s="4"/>
      <c r="L1331" s="4"/>
      <c r="M1331" s="4"/>
      <c r="N1331" s="4"/>
      <c r="O1331" s="4"/>
      <c r="P1331" s="4"/>
      <c r="Q1331" s="4"/>
      <c r="R1331" s="4"/>
      <c r="S1331" s="4"/>
      <c r="T1331" s="4"/>
      <c r="U1331" s="4"/>
      <c r="V1331" s="4"/>
      <c r="W1331" s="4"/>
      <c r="X1331" s="4"/>
      <c r="Y1331" s="4"/>
      <c r="Z1331" s="4"/>
      <c r="AA1331" s="4"/>
      <c r="AB1331" s="4"/>
      <c r="AC1331" s="4"/>
      <c r="AD1331" s="4"/>
      <c r="AE1331" s="4"/>
      <c r="AF1331" s="4"/>
      <c r="AG1331" s="4"/>
      <c r="AH1331" s="4"/>
      <c r="AI1331" s="4"/>
      <c r="AJ1331" s="4"/>
      <c r="AK1331" s="4"/>
      <c r="AL1331" s="4"/>
      <c r="AM1331" s="4"/>
      <c r="AN1331" s="4"/>
      <c r="AO1331" s="4"/>
      <c r="AP1331" s="4"/>
    </row>
    <row r="1332" spans="1:42" s="2" customFormat="1" x14ac:dyDescent="0.25">
      <c r="A1332" s="4"/>
      <c r="B1332" s="4"/>
      <c r="C1332" s="4"/>
      <c r="D1332" s="4"/>
      <c r="E1332" s="4"/>
      <c r="F1332" s="4"/>
      <c r="G1332" s="4"/>
      <c r="H1332" s="4"/>
      <c r="I1332" s="4"/>
      <c r="J1332" s="4"/>
      <c r="K1332" s="4"/>
      <c r="L1332" s="4"/>
      <c r="M1332" s="4"/>
      <c r="N1332" s="4"/>
      <c r="O1332" s="4"/>
      <c r="P1332" s="4"/>
      <c r="Q1332" s="4"/>
      <c r="R1332" s="4"/>
      <c r="S1332" s="4"/>
      <c r="T1332" s="4"/>
      <c r="U1332" s="4"/>
      <c r="V1332" s="4"/>
      <c r="W1332" s="4"/>
      <c r="X1332" s="4"/>
      <c r="Y1332" s="4"/>
      <c r="Z1332" s="4"/>
      <c r="AA1332" s="4"/>
      <c r="AB1332" s="4"/>
      <c r="AC1332" s="4"/>
      <c r="AD1332" s="4"/>
      <c r="AE1332" s="4"/>
      <c r="AF1332" s="4"/>
      <c r="AG1332" s="4"/>
      <c r="AH1332" s="4"/>
      <c r="AI1332" s="4"/>
      <c r="AJ1332" s="4"/>
      <c r="AK1332" s="4"/>
      <c r="AL1332" s="4"/>
      <c r="AM1332" s="4"/>
      <c r="AN1332" s="4"/>
      <c r="AO1332" s="4"/>
      <c r="AP1332" s="4"/>
    </row>
    <row r="1333" spans="1:42" s="2" customFormat="1" x14ac:dyDescent="0.25">
      <c r="A1333" s="4"/>
      <c r="B1333" s="4"/>
      <c r="C1333" s="4"/>
      <c r="D1333" s="4"/>
      <c r="E1333" s="4"/>
      <c r="F1333" s="4"/>
      <c r="G1333" s="4"/>
      <c r="H1333" s="4"/>
      <c r="I1333" s="4"/>
      <c r="J1333" s="4"/>
      <c r="K1333" s="4"/>
      <c r="L1333" s="4"/>
      <c r="M1333" s="4"/>
      <c r="N1333" s="4"/>
      <c r="O1333" s="4"/>
      <c r="P1333" s="4"/>
      <c r="Q1333" s="4"/>
      <c r="R1333" s="4"/>
      <c r="S1333" s="4"/>
      <c r="T1333" s="4"/>
      <c r="U1333" s="4"/>
      <c r="V1333" s="4"/>
      <c r="W1333" s="4"/>
      <c r="X1333" s="4"/>
      <c r="Y1333" s="4"/>
      <c r="Z1333" s="4"/>
      <c r="AA1333" s="4"/>
      <c r="AB1333" s="4"/>
      <c r="AC1333" s="4"/>
      <c r="AD1333" s="4"/>
      <c r="AE1333" s="4"/>
      <c r="AF1333" s="4"/>
      <c r="AG1333" s="4"/>
      <c r="AH1333" s="4"/>
      <c r="AI1333" s="4"/>
      <c r="AJ1333" s="4"/>
      <c r="AK1333" s="4"/>
      <c r="AL1333" s="4"/>
      <c r="AM1333" s="4"/>
      <c r="AN1333" s="4"/>
      <c r="AO1333" s="4"/>
      <c r="AP1333" s="4"/>
    </row>
    <row r="1334" spans="1:42" s="2" customFormat="1" x14ac:dyDescent="0.25">
      <c r="A1334" s="4"/>
      <c r="B1334" s="4"/>
      <c r="C1334" s="4"/>
      <c r="D1334" s="4"/>
      <c r="E1334" s="4"/>
      <c r="F1334" s="4"/>
      <c r="G1334" s="4"/>
      <c r="H1334" s="4"/>
      <c r="I1334" s="4"/>
      <c r="J1334" s="4"/>
      <c r="K1334" s="4"/>
      <c r="L1334" s="4"/>
      <c r="M1334" s="4"/>
      <c r="N1334" s="4"/>
      <c r="O1334" s="4"/>
      <c r="P1334" s="4"/>
      <c r="Q1334" s="4"/>
      <c r="R1334" s="4"/>
      <c r="S1334" s="4"/>
      <c r="T1334" s="4"/>
      <c r="U1334" s="4"/>
      <c r="V1334" s="4"/>
      <c r="W1334" s="4"/>
      <c r="X1334" s="4"/>
      <c r="Y1334" s="4"/>
      <c r="Z1334" s="4"/>
      <c r="AA1334" s="4"/>
      <c r="AB1334" s="4"/>
      <c r="AC1334" s="4"/>
      <c r="AD1334" s="4"/>
      <c r="AE1334" s="4"/>
      <c r="AF1334" s="4"/>
      <c r="AG1334" s="4"/>
      <c r="AH1334" s="4"/>
      <c r="AI1334" s="4"/>
      <c r="AJ1334" s="4"/>
      <c r="AK1334" s="4"/>
      <c r="AL1334" s="4"/>
      <c r="AM1334" s="4"/>
      <c r="AN1334" s="4"/>
      <c r="AO1334" s="4"/>
      <c r="AP1334" s="4"/>
    </row>
    <row r="1335" spans="1:42" s="2" customFormat="1" x14ac:dyDescent="0.25">
      <c r="A1335" s="4"/>
      <c r="B1335" s="4"/>
      <c r="C1335" s="4"/>
      <c r="D1335" s="4"/>
      <c r="E1335" s="4"/>
      <c r="F1335" s="4"/>
      <c r="G1335" s="4"/>
      <c r="H1335" s="4"/>
      <c r="I1335" s="4"/>
      <c r="J1335" s="4"/>
      <c r="K1335" s="4"/>
      <c r="L1335" s="4"/>
      <c r="M1335" s="4"/>
      <c r="N1335" s="4"/>
      <c r="O1335" s="4"/>
      <c r="P1335" s="4"/>
      <c r="Q1335" s="4"/>
      <c r="R1335" s="4"/>
      <c r="S1335" s="4"/>
      <c r="T1335" s="4"/>
      <c r="U1335" s="4"/>
      <c r="V1335" s="4"/>
      <c r="W1335" s="4"/>
      <c r="X1335" s="4"/>
      <c r="Y1335" s="4"/>
      <c r="Z1335" s="4"/>
      <c r="AA1335" s="4"/>
      <c r="AB1335" s="4"/>
      <c r="AC1335" s="4"/>
      <c r="AD1335" s="4"/>
      <c r="AE1335" s="4"/>
      <c r="AF1335" s="4"/>
      <c r="AG1335" s="4"/>
      <c r="AH1335" s="4"/>
      <c r="AI1335" s="4"/>
      <c r="AJ1335" s="4"/>
      <c r="AK1335" s="4"/>
      <c r="AL1335" s="4"/>
      <c r="AM1335" s="4"/>
      <c r="AN1335" s="4"/>
      <c r="AO1335" s="4"/>
      <c r="AP1335" s="4"/>
    </row>
    <row r="1336" spans="1:42" s="2" customFormat="1" x14ac:dyDescent="0.25">
      <c r="A1336" s="4"/>
      <c r="B1336" s="4"/>
      <c r="C1336" s="4"/>
      <c r="D1336" s="4"/>
      <c r="E1336" s="4"/>
      <c r="F1336" s="4"/>
      <c r="G1336" s="4"/>
      <c r="H1336" s="4"/>
      <c r="I1336" s="4"/>
      <c r="J1336" s="4"/>
      <c r="K1336" s="4"/>
      <c r="L1336" s="4"/>
      <c r="M1336" s="4"/>
      <c r="N1336" s="4"/>
      <c r="O1336" s="4"/>
      <c r="P1336" s="4"/>
      <c r="Q1336" s="4"/>
      <c r="R1336" s="4"/>
      <c r="S1336" s="4"/>
      <c r="T1336" s="4"/>
      <c r="U1336" s="4"/>
      <c r="V1336" s="4"/>
      <c r="W1336" s="4"/>
      <c r="X1336" s="4"/>
      <c r="Y1336" s="4"/>
      <c r="Z1336" s="4"/>
      <c r="AA1336" s="4"/>
      <c r="AB1336" s="4"/>
      <c r="AC1336" s="4"/>
      <c r="AD1336" s="4"/>
      <c r="AE1336" s="4"/>
      <c r="AF1336" s="4"/>
      <c r="AG1336" s="4"/>
      <c r="AH1336" s="4"/>
      <c r="AI1336" s="4"/>
      <c r="AJ1336" s="4"/>
      <c r="AK1336" s="4"/>
      <c r="AL1336" s="4"/>
      <c r="AM1336" s="4"/>
      <c r="AN1336" s="4"/>
      <c r="AO1336" s="4"/>
      <c r="AP1336" s="4"/>
    </row>
    <row r="1337" spans="1:42" s="2" customFormat="1" x14ac:dyDescent="0.25">
      <c r="A1337" s="4"/>
      <c r="B1337" s="4"/>
      <c r="C1337" s="4"/>
      <c r="D1337" s="4"/>
      <c r="E1337" s="4"/>
      <c r="F1337" s="4"/>
      <c r="G1337" s="4"/>
      <c r="H1337" s="4"/>
      <c r="I1337" s="4"/>
      <c r="J1337" s="4"/>
      <c r="K1337" s="4"/>
      <c r="L1337" s="4"/>
      <c r="M1337" s="4"/>
      <c r="N1337" s="4"/>
      <c r="O1337" s="4"/>
      <c r="P1337" s="4"/>
      <c r="Q1337" s="4"/>
      <c r="R1337" s="4"/>
      <c r="S1337" s="4"/>
      <c r="T1337" s="4"/>
      <c r="U1337" s="4"/>
      <c r="V1337" s="4"/>
      <c r="W1337" s="4"/>
      <c r="X1337" s="4"/>
      <c r="Y1337" s="4"/>
      <c r="Z1337" s="4"/>
      <c r="AA1337" s="4"/>
      <c r="AB1337" s="4"/>
      <c r="AC1337" s="4"/>
      <c r="AD1337" s="4"/>
      <c r="AE1337" s="4"/>
      <c r="AF1337" s="4"/>
      <c r="AG1337" s="4"/>
      <c r="AH1337" s="4"/>
      <c r="AI1337" s="4"/>
      <c r="AJ1337" s="4"/>
      <c r="AK1337" s="4"/>
      <c r="AL1337" s="4"/>
      <c r="AM1337" s="4"/>
      <c r="AN1337" s="4"/>
      <c r="AO1337" s="4"/>
      <c r="AP1337" s="4"/>
    </row>
    <row r="1338" spans="1:42" s="2" customFormat="1" x14ac:dyDescent="0.25">
      <c r="A1338" s="4"/>
      <c r="B1338" s="4"/>
      <c r="C1338" s="4"/>
      <c r="D1338" s="4"/>
      <c r="E1338" s="4"/>
      <c r="F1338" s="4"/>
      <c r="G1338" s="4"/>
      <c r="H1338" s="4"/>
      <c r="I1338" s="4"/>
      <c r="J1338" s="4"/>
      <c r="K1338" s="4"/>
      <c r="L1338" s="4"/>
      <c r="M1338" s="4"/>
      <c r="N1338" s="4"/>
      <c r="O1338" s="4"/>
      <c r="P1338" s="4"/>
      <c r="Q1338" s="4"/>
      <c r="R1338" s="4"/>
      <c r="S1338" s="4"/>
      <c r="T1338" s="4"/>
      <c r="U1338" s="4"/>
      <c r="V1338" s="4"/>
      <c r="W1338" s="4"/>
      <c r="X1338" s="4"/>
      <c r="Y1338" s="4"/>
      <c r="Z1338" s="4"/>
      <c r="AA1338" s="4"/>
      <c r="AB1338" s="4"/>
      <c r="AC1338" s="4"/>
      <c r="AD1338" s="4"/>
      <c r="AE1338" s="4"/>
      <c r="AF1338" s="4"/>
      <c r="AG1338" s="4"/>
      <c r="AH1338" s="4"/>
      <c r="AI1338" s="4"/>
      <c r="AJ1338" s="4"/>
      <c r="AK1338" s="4"/>
      <c r="AL1338" s="4"/>
      <c r="AM1338" s="4"/>
      <c r="AN1338" s="4"/>
      <c r="AO1338" s="4"/>
      <c r="AP1338" s="4"/>
    </row>
    <row r="1339" spans="1:42" s="2" customFormat="1" x14ac:dyDescent="0.25">
      <c r="A1339" s="4"/>
      <c r="B1339" s="4"/>
      <c r="C1339" s="4"/>
      <c r="D1339" s="4"/>
      <c r="E1339" s="4"/>
      <c r="F1339" s="4"/>
      <c r="G1339" s="4"/>
      <c r="H1339" s="4"/>
      <c r="I1339" s="4"/>
      <c r="J1339" s="4"/>
      <c r="K1339" s="4"/>
      <c r="L1339" s="4"/>
      <c r="M1339" s="4"/>
      <c r="N1339" s="4"/>
      <c r="O1339" s="4"/>
      <c r="P1339" s="4"/>
      <c r="Q1339" s="4"/>
      <c r="R1339" s="4"/>
      <c r="S1339" s="4"/>
      <c r="T1339" s="4"/>
      <c r="U1339" s="4"/>
      <c r="V1339" s="4"/>
      <c r="W1339" s="4"/>
      <c r="X1339" s="4"/>
      <c r="Y1339" s="4"/>
      <c r="Z1339" s="4"/>
      <c r="AA1339" s="4"/>
      <c r="AB1339" s="4"/>
      <c r="AC1339" s="4"/>
      <c r="AD1339" s="4"/>
      <c r="AE1339" s="4"/>
      <c r="AF1339" s="4"/>
      <c r="AG1339" s="4"/>
      <c r="AH1339" s="4"/>
      <c r="AI1339" s="4"/>
      <c r="AJ1339" s="4"/>
      <c r="AK1339" s="4"/>
      <c r="AL1339" s="4"/>
      <c r="AM1339" s="4"/>
      <c r="AN1339" s="4"/>
      <c r="AO1339" s="4"/>
      <c r="AP1339" s="4"/>
    </row>
    <row r="1340" spans="1:42" s="2" customFormat="1" x14ac:dyDescent="0.25">
      <c r="A1340" s="4"/>
      <c r="B1340" s="4"/>
      <c r="C1340" s="4"/>
      <c r="D1340" s="4"/>
      <c r="E1340" s="4"/>
      <c r="F1340" s="4"/>
      <c r="G1340" s="4"/>
      <c r="H1340" s="4"/>
      <c r="I1340" s="4"/>
      <c r="J1340" s="4"/>
      <c r="K1340" s="4"/>
      <c r="L1340" s="4"/>
      <c r="M1340" s="4"/>
      <c r="N1340" s="4"/>
      <c r="O1340" s="4"/>
      <c r="P1340" s="4"/>
      <c r="Q1340" s="4"/>
      <c r="R1340" s="4"/>
      <c r="S1340" s="4"/>
      <c r="T1340" s="4"/>
      <c r="U1340" s="4"/>
      <c r="V1340" s="4"/>
      <c r="W1340" s="4"/>
      <c r="X1340" s="4"/>
      <c r="Y1340" s="4"/>
      <c r="Z1340" s="4"/>
      <c r="AA1340" s="4"/>
      <c r="AB1340" s="4"/>
      <c r="AC1340" s="4"/>
      <c r="AD1340" s="4"/>
      <c r="AE1340" s="4"/>
      <c r="AF1340" s="4"/>
      <c r="AG1340" s="4"/>
      <c r="AH1340" s="4"/>
      <c r="AI1340" s="4"/>
      <c r="AJ1340" s="4"/>
      <c r="AK1340" s="4"/>
      <c r="AL1340" s="4"/>
      <c r="AM1340" s="4"/>
      <c r="AN1340" s="4"/>
      <c r="AO1340" s="4"/>
      <c r="AP1340" s="4"/>
    </row>
    <row r="1341" spans="1:42" s="2" customFormat="1" x14ac:dyDescent="0.25">
      <c r="A1341" s="4"/>
      <c r="B1341" s="4"/>
      <c r="C1341" s="4"/>
      <c r="D1341" s="4"/>
      <c r="E1341" s="4"/>
      <c r="F1341" s="4"/>
      <c r="G1341" s="4"/>
      <c r="H1341" s="4"/>
      <c r="I1341" s="4"/>
      <c r="J1341" s="4"/>
      <c r="K1341" s="4"/>
      <c r="L1341" s="4"/>
      <c r="M1341" s="4"/>
      <c r="N1341" s="4"/>
      <c r="O1341" s="4"/>
      <c r="P1341" s="4"/>
      <c r="Q1341" s="4"/>
      <c r="R1341" s="4"/>
      <c r="S1341" s="4"/>
      <c r="T1341" s="4"/>
      <c r="U1341" s="4"/>
      <c r="V1341" s="4"/>
      <c r="W1341" s="4"/>
      <c r="X1341" s="4"/>
      <c r="Y1341" s="4"/>
      <c r="Z1341" s="4"/>
      <c r="AA1341" s="4"/>
      <c r="AB1341" s="4"/>
      <c r="AC1341" s="4"/>
      <c r="AD1341" s="4"/>
      <c r="AE1341" s="4"/>
      <c r="AF1341" s="4"/>
      <c r="AG1341" s="4"/>
      <c r="AH1341" s="4"/>
      <c r="AI1341" s="4"/>
      <c r="AJ1341" s="4"/>
      <c r="AK1341" s="4"/>
      <c r="AL1341" s="4"/>
      <c r="AM1341" s="4"/>
      <c r="AN1341" s="4"/>
      <c r="AO1341" s="4"/>
      <c r="AP1341" s="4"/>
    </row>
    <row r="1342" spans="1:42" s="2" customFormat="1" x14ac:dyDescent="0.25">
      <c r="A1342" s="4"/>
      <c r="B1342" s="4"/>
      <c r="C1342" s="4"/>
      <c r="D1342" s="4"/>
      <c r="E1342" s="4"/>
      <c r="F1342" s="4"/>
      <c r="G1342" s="4"/>
      <c r="H1342" s="4"/>
      <c r="I1342" s="4"/>
      <c r="J1342" s="4"/>
      <c r="K1342" s="4"/>
      <c r="L1342" s="4"/>
      <c r="M1342" s="4"/>
      <c r="N1342" s="4"/>
      <c r="O1342" s="4"/>
      <c r="P1342" s="4"/>
      <c r="Q1342" s="4"/>
      <c r="R1342" s="4"/>
      <c r="S1342" s="4"/>
      <c r="T1342" s="4"/>
      <c r="U1342" s="4"/>
      <c r="V1342" s="4"/>
      <c r="W1342" s="4"/>
      <c r="X1342" s="4"/>
      <c r="Y1342" s="4"/>
      <c r="Z1342" s="4"/>
      <c r="AA1342" s="4"/>
      <c r="AB1342" s="4"/>
      <c r="AC1342" s="4"/>
      <c r="AD1342" s="4"/>
      <c r="AE1342" s="4"/>
      <c r="AF1342" s="4"/>
      <c r="AG1342" s="4"/>
      <c r="AH1342" s="4"/>
      <c r="AI1342" s="4"/>
      <c r="AJ1342" s="4"/>
      <c r="AK1342" s="4"/>
      <c r="AL1342" s="4"/>
      <c r="AM1342" s="4"/>
      <c r="AN1342" s="4"/>
      <c r="AO1342" s="4"/>
      <c r="AP1342" s="4"/>
    </row>
    <row r="1343" spans="1:42" s="2" customFormat="1" x14ac:dyDescent="0.25">
      <c r="A1343" s="4"/>
      <c r="B1343" s="4"/>
      <c r="C1343" s="4"/>
      <c r="D1343" s="4"/>
      <c r="E1343" s="4"/>
      <c r="F1343" s="4"/>
      <c r="G1343" s="4"/>
      <c r="H1343" s="4"/>
      <c r="I1343" s="4"/>
      <c r="J1343" s="4"/>
      <c r="K1343" s="4"/>
      <c r="L1343" s="4"/>
      <c r="M1343" s="4"/>
      <c r="N1343" s="4"/>
      <c r="O1343" s="4"/>
      <c r="P1343" s="4"/>
      <c r="Q1343" s="4"/>
      <c r="R1343" s="4"/>
      <c r="S1343" s="4"/>
      <c r="T1343" s="4"/>
      <c r="U1343" s="4"/>
      <c r="V1343" s="4"/>
      <c r="W1343" s="4"/>
      <c r="X1343" s="4"/>
      <c r="Y1343" s="4"/>
      <c r="Z1343" s="4"/>
      <c r="AA1343" s="4"/>
      <c r="AB1343" s="4"/>
      <c r="AC1343" s="4"/>
      <c r="AD1343" s="4"/>
      <c r="AE1343" s="4"/>
      <c r="AF1343" s="4"/>
      <c r="AG1343" s="4"/>
      <c r="AH1343" s="4"/>
      <c r="AI1343" s="4"/>
      <c r="AJ1343" s="4"/>
      <c r="AK1343" s="4"/>
      <c r="AL1343" s="4"/>
      <c r="AM1343" s="4"/>
      <c r="AN1343" s="4"/>
      <c r="AO1343" s="4"/>
      <c r="AP1343" s="4"/>
    </row>
    <row r="1344" spans="1:42" s="2" customFormat="1" x14ac:dyDescent="0.25">
      <c r="A1344" s="4"/>
      <c r="B1344" s="4"/>
      <c r="C1344" s="4"/>
      <c r="D1344" s="4"/>
      <c r="E1344" s="4"/>
      <c r="F1344" s="4"/>
      <c r="G1344" s="4"/>
      <c r="H1344" s="4"/>
      <c r="I1344" s="4"/>
      <c r="J1344" s="4"/>
      <c r="K1344" s="4"/>
      <c r="L1344" s="4"/>
      <c r="M1344" s="4"/>
      <c r="N1344" s="4"/>
      <c r="O1344" s="4"/>
      <c r="P1344" s="4"/>
      <c r="Q1344" s="4"/>
      <c r="R1344" s="4"/>
      <c r="S1344" s="4"/>
      <c r="T1344" s="4"/>
      <c r="U1344" s="4"/>
      <c r="V1344" s="4"/>
      <c r="W1344" s="4"/>
      <c r="X1344" s="4"/>
      <c r="Y1344" s="4"/>
      <c r="Z1344" s="4"/>
      <c r="AA1344" s="4"/>
      <c r="AB1344" s="4"/>
      <c r="AC1344" s="4"/>
      <c r="AD1344" s="4"/>
      <c r="AE1344" s="4"/>
      <c r="AF1344" s="4"/>
      <c r="AG1344" s="4"/>
      <c r="AH1344" s="4"/>
      <c r="AI1344" s="4"/>
      <c r="AJ1344" s="4"/>
      <c r="AK1344" s="4"/>
      <c r="AL1344" s="4"/>
      <c r="AM1344" s="4"/>
      <c r="AN1344" s="4"/>
      <c r="AO1344" s="4"/>
      <c r="AP1344" s="4"/>
    </row>
    <row r="1345" spans="1:42" s="2" customFormat="1" x14ac:dyDescent="0.25">
      <c r="A1345" s="4"/>
      <c r="B1345" s="4"/>
      <c r="C1345" s="4"/>
      <c r="D1345" s="4"/>
      <c r="E1345" s="4"/>
      <c r="F1345" s="4"/>
      <c r="G1345" s="4"/>
      <c r="H1345" s="4"/>
      <c r="I1345" s="4"/>
      <c r="J1345" s="4"/>
      <c r="K1345" s="4"/>
      <c r="L1345" s="4"/>
      <c r="M1345" s="4"/>
      <c r="N1345" s="4"/>
      <c r="O1345" s="4"/>
      <c r="P1345" s="4"/>
      <c r="Q1345" s="4"/>
      <c r="R1345" s="4"/>
      <c r="S1345" s="4"/>
      <c r="T1345" s="4"/>
      <c r="U1345" s="4"/>
      <c r="V1345" s="4"/>
      <c r="W1345" s="4"/>
      <c r="X1345" s="4"/>
      <c r="Y1345" s="4"/>
      <c r="Z1345" s="4"/>
      <c r="AA1345" s="4"/>
      <c r="AB1345" s="4"/>
      <c r="AC1345" s="4"/>
      <c r="AD1345" s="4"/>
      <c r="AE1345" s="4"/>
      <c r="AF1345" s="4"/>
      <c r="AG1345" s="4"/>
      <c r="AH1345" s="4"/>
      <c r="AI1345" s="4"/>
      <c r="AJ1345" s="4"/>
      <c r="AK1345" s="4"/>
      <c r="AL1345" s="4"/>
      <c r="AM1345" s="4"/>
      <c r="AN1345" s="4"/>
      <c r="AO1345" s="4"/>
      <c r="AP1345" s="4"/>
    </row>
    <row r="1346" spans="1:42" s="2" customFormat="1" x14ac:dyDescent="0.25">
      <c r="A1346" s="4"/>
      <c r="B1346" s="4"/>
      <c r="C1346" s="4"/>
      <c r="D1346" s="4"/>
      <c r="E1346" s="4"/>
      <c r="F1346" s="4"/>
      <c r="G1346" s="4"/>
      <c r="H1346" s="4"/>
      <c r="I1346" s="4"/>
      <c r="J1346" s="4"/>
      <c r="K1346" s="4"/>
      <c r="L1346" s="4"/>
      <c r="M1346" s="4"/>
      <c r="N1346" s="4"/>
      <c r="O1346" s="4"/>
      <c r="P1346" s="4"/>
      <c r="Q1346" s="4"/>
      <c r="R1346" s="4"/>
      <c r="S1346" s="4"/>
      <c r="T1346" s="4"/>
      <c r="U1346" s="4"/>
      <c r="V1346" s="4"/>
      <c r="W1346" s="4"/>
      <c r="X1346" s="4"/>
      <c r="Y1346" s="4"/>
      <c r="Z1346" s="4"/>
      <c r="AA1346" s="4"/>
      <c r="AB1346" s="4"/>
      <c r="AC1346" s="4"/>
      <c r="AD1346" s="4"/>
      <c r="AE1346" s="4"/>
      <c r="AF1346" s="4"/>
      <c r="AG1346" s="4"/>
      <c r="AH1346" s="4"/>
      <c r="AI1346" s="4"/>
      <c r="AJ1346" s="4"/>
      <c r="AK1346" s="4"/>
      <c r="AL1346" s="4"/>
      <c r="AM1346" s="4"/>
      <c r="AN1346" s="4"/>
      <c r="AO1346" s="4"/>
      <c r="AP1346" s="4"/>
    </row>
    <row r="1347" spans="1:42" s="2" customFormat="1" x14ac:dyDescent="0.25">
      <c r="A1347" s="4"/>
      <c r="B1347" s="4"/>
      <c r="C1347" s="4"/>
      <c r="D1347" s="4"/>
      <c r="E1347" s="4"/>
      <c r="F1347" s="4"/>
      <c r="G1347" s="4"/>
      <c r="H1347" s="4"/>
      <c r="I1347" s="4"/>
      <c r="J1347" s="4"/>
      <c r="K1347" s="4"/>
      <c r="L1347" s="4"/>
      <c r="M1347" s="4"/>
      <c r="N1347" s="4"/>
      <c r="O1347" s="4"/>
      <c r="P1347" s="4"/>
      <c r="Q1347" s="4"/>
      <c r="R1347" s="4"/>
      <c r="S1347" s="4"/>
      <c r="T1347" s="4"/>
      <c r="U1347" s="4"/>
      <c r="V1347" s="4"/>
      <c r="W1347" s="4"/>
      <c r="X1347" s="4"/>
      <c r="Y1347" s="4"/>
      <c r="Z1347" s="4"/>
      <c r="AA1347" s="4"/>
      <c r="AB1347" s="4"/>
      <c r="AC1347" s="4"/>
      <c r="AD1347" s="4"/>
      <c r="AE1347" s="4"/>
      <c r="AF1347" s="4"/>
      <c r="AG1347" s="4"/>
      <c r="AH1347" s="4"/>
      <c r="AI1347" s="4"/>
      <c r="AJ1347" s="4"/>
      <c r="AK1347" s="4"/>
      <c r="AL1347" s="4"/>
      <c r="AM1347" s="4"/>
      <c r="AN1347" s="4"/>
      <c r="AO1347" s="4"/>
      <c r="AP1347" s="4"/>
    </row>
    <row r="1348" spans="1:42" s="2" customFormat="1" x14ac:dyDescent="0.25">
      <c r="A1348" s="4"/>
      <c r="B1348" s="4"/>
      <c r="C1348" s="4"/>
      <c r="D1348" s="4"/>
      <c r="E1348" s="4"/>
      <c r="F1348" s="4"/>
      <c r="G1348" s="4"/>
      <c r="H1348" s="4"/>
      <c r="I1348" s="4"/>
      <c r="J1348" s="4"/>
      <c r="K1348" s="4"/>
      <c r="L1348" s="4"/>
      <c r="M1348" s="4"/>
      <c r="N1348" s="4"/>
      <c r="O1348" s="4"/>
      <c r="P1348" s="4"/>
      <c r="Q1348" s="4"/>
      <c r="R1348" s="4"/>
      <c r="S1348" s="4"/>
      <c r="T1348" s="4"/>
      <c r="U1348" s="4"/>
      <c r="V1348" s="4"/>
      <c r="W1348" s="4"/>
      <c r="X1348" s="4"/>
      <c r="Y1348" s="4"/>
      <c r="Z1348" s="4"/>
      <c r="AA1348" s="4"/>
      <c r="AB1348" s="4"/>
      <c r="AC1348" s="4"/>
      <c r="AD1348" s="4"/>
      <c r="AE1348" s="4"/>
      <c r="AF1348" s="4"/>
      <c r="AG1348" s="4"/>
      <c r="AH1348" s="4"/>
      <c r="AI1348" s="4"/>
      <c r="AJ1348" s="4"/>
      <c r="AK1348" s="4"/>
      <c r="AL1348" s="4"/>
      <c r="AM1348" s="4"/>
      <c r="AN1348" s="4"/>
      <c r="AO1348" s="4"/>
      <c r="AP1348" s="4"/>
    </row>
    <row r="1349" spans="1:42" s="2" customFormat="1" x14ac:dyDescent="0.25">
      <c r="A1349" s="4"/>
      <c r="B1349" s="4"/>
      <c r="C1349" s="4"/>
      <c r="D1349" s="4"/>
      <c r="E1349" s="4"/>
      <c r="F1349" s="4"/>
      <c r="G1349" s="4"/>
      <c r="H1349" s="4"/>
      <c r="I1349" s="4"/>
      <c r="J1349" s="4"/>
      <c r="K1349" s="4"/>
      <c r="L1349" s="4"/>
      <c r="M1349" s="4"/>
      <c r="N1349" s="4"/>
      <c r="O1349" s="4"/>
      <c r="P1349" s="4"/>
      <c r="Q1349" s="4"/>
      <c r="R1349" s="4"/>
      <c r="S1349" s="4"/>
      <c r="T1349" s="4"/>
      <c r="U1349" s="4"/>
      <c r="V1349" s="4"/>
      <c r="W1349" s="4"/>
      <c r="X1349" s="4"/>
      <c r="Y1349" s="4"/>
      <c r="Z1349" s="4"/>
      <c r="AA1349" s="4"/>
      <c r="AB1349" s="4"/>
      <c r="AC1349" s="4"/>
      <c r="AD1349" s="4"/>
      <c r="AE1349" s="4"/>
      <c r="AF1349" s="4"/>
      <c r="AG1349" s="4"/>
      <c r="AH1349" s="4"/>
      <c r="AI1349" s="4"/>
      <c r="AJ1349" s="4"/>
      <c r="AK1349" s="4"/>
      <c r="AL1349" s="4"/>
      <c r="AM1349" s="4"/>
      <c r="AN1349" s="4"/>
      <c r="AO1349" s="4"/>
      <c r="AP1349" s="4"/>
    </row>
    <row r="1350" spans="1:42" s="2" customFormat="1" x14ac:dyDescent="0.25">
      <c r="A1350" s="4"/>
      <c r="B1350" s="4"/>
      <c r="C1350" s="4"/>
      <c r="D1350" s="4"/>
      <c r="E1350" s="4"/>
      <c r="F1350" s="4"/>
      <c r="G1350" s="4"/>
      <c r="H1350" s="4"/>
      <c r="I1350" s="4"/>
      <c r="J1350" s="4"/>
      <c r="K1350" s="4"/>
      <c r="L1350" s="4"/>
      <c r="M1350" s="4"/>
      <c r="N1350" s="4"/>
      <c r="O1350" s="4"/>
      <c r="P1350" s="4"/>
      <c r="Q1350" s="4"/>
      <c r="R1350" s="4"/>
      <c r="S1350" s="4"/>
      <c r="T1350" s="4"/>
      <c r="U1350" s="4"/>
      <c r="V1350" s="4"/>
      <c r="W1350" s="4"/>
      <c r="X1350" s="4"/>
      <c r="Y1350" s="4"/>
      <c r="Z1350" s="4"/>
      <c r="AA1350" s="4"/>
      <c r="AB1350" s="4"/>
      <c r="AC1350" s="4"/>
      <c r="AD1350" s="4"/>
      <c r="AE1350" s="4"/>
      <c r="AF1350" s="4"/>
      <c r="AG1350" s="4"/>
      <c r="AH1350" s="4"/>
      <c r="AI1350" s="4"/>
      <c r="AJ1350" s="4"/>
      <c r="AK1350" s="4"/>
      <c r="AL1350" s="4"/>
      <c r="AM1350" s="4"/>
      <c r="AN1350" s="4"/>
      <c r="AO1350" s="4"/>
      <c r="AP1350" s="4"/>
    </row>
    <row r="1351" spans="1:42" s="2" customFormat="1" x14ac:dyDescent="0.25">
      <c r="A1351" s="4"/>
      <c r="B1351" s="4"/>
      <c r="C1351" s="4"/>
      <c r="D1351" s="4"/>
      <c r="E1351" s="4"/>
      <c r="F1351" s="4"/>
      <c r="G1351" s="4"/>
      <c r="H1351" s="4"/>
      <c r="I1351" s="4"/>
      <c r="J1351" s="4"/>
      <c r="K1351" s="4"/>
      <c r="L1351" s="4"/>
      <c r="M1351" s="4"/>
      <c r="N1351" s="4"/>
      <c r="O1351" s="4"/>
      <c r="P1351" s="4"/>
      <c r="Q1351" s="4"/>
      <c r="R1351" s="4"/>
      <c r="S1351" s="4"/>
      <c r="T1351" s="4"/>
      <c r="U1351" s="4"/>
      <c r="V1351" s="4"/>
      <c r="W1351" s="4"/>
      <c r="X1351" s="4"/>
      <c r="Y1351" s="4"/>
      <c r="Z1351" s="4"/>
      <c r="AA1351" s="4"/>
      <c r="AB1351" s="4"/>
      <c r="AC1351" s="4"/>
      <c r="AD1351" s="4"/>
      <c r="AE1351" s="4"/>
      <c r="AF1351" s="4"/>
      <c r="AG1351" s="4"/>
      <c r="AH1351" s="4"/>
      <c r="AI1351" s="4"/>
      <c r="AJ1351" s="4"/>
      <c r="AK1351" s="4"/>
      <c r="AL1351" s="4"/>
      <c r="AM1351" s="4"/>
      <c r="AN1351" s="4"/>
      <c r="AO1351" s="4"/>
      <c r="AP1351" s="4"/>
    </row>
    <row r="1352" spans="1:42" s="2" customFormat="1" x14ac:dyDescent="0.25">
      <c r="A1352" s="4"/>
      <c r="B1352" s="4"/>
      <c r="C1352" s="4"/>
      <c r="D1352" s="4"/>
      <c r="E1352" s="4"/>
      <c r="F1352" s="4"/>
      <c r="G1352" s="4"/>
      <c r="H1352" s="4"/>
      <c r="I1352" s="4"/>
      <c r="J1352" s="4"/>
      <c r="K1352" s="4"/>
      <c r="L1352" s="4"/>
      <c r="M1352" s="4"/>
      <c r="N1352" s="4"/>
      <c r="O1352" s="4"/>
      <c r="P1352" s="4"/>
      <c r="Q1352" s="4"/>
      <c r="R1352" s="4"/>
      <c r="S1352" s="4"/>
      <c r="T1352" s="4"/>
      <c r="U1352" s="4"/>
      <c r="V1352" s="4"/>
      <c r="W1352" s="4"/>
      <c r="X1352" s="4"/>
      <c r="Y1352" s="4"/>
      <c r="Z1352" s="4"/>
      <c r="AA1352" s="4"/>
      <c r="AB1352" s="4"/>
      <c r="AC1352" s="4"/>
      <c r="AD1352" s="4"/>
      <c r="AE1352" s="4"/>
      <c r="AF1352" s="4"/>
      <c r="AG1352" s="4"/>
      <c r="AH1352" s="4"/>
      <c r="AI1352" s="4"/>
      <c r="AJ1352" s="4"/>
      <c r="AK1352" s="4"/>
      <c r="AL1352" s="4"/>
      <c r="AM1352" s="4"/>
      <c r="AN1352" s="4"/>
      <c r="AO1352" s="4"/>
      <c r="AP1352" s="4"/>
    </row>
    <row r="1353" spans="1:42" s="2" customFormat="1" x14ac:dyDescent="0.25">
      <c r="A1353" s="4"/>
      <c r="B1353" s="4"/>
      <c r="C1353" s="4"/>
      <c r="D1353" s="4"/>
      <c r="E1353" s="4"/>
      <c r="F1353" s="4"/>
      <c r="G1353" s="4"/>
      <c r="H1353" s="4"/>
      <c r="I1353" s="4"/>
      <c r="J1353" s="4"/>
      <c r="K1353" s="4"/>
      <c r="L1353" s="4"/>
      <c r="M1353" s="4"/>
      <c r="N1353" s="4"/>
      <c r="O1353" s="4"/>
      <c r="P1353" s="4"/>
      <c r="Q1353" s="4"/>
      <c r="R1353" s="4"/>
      <c r="S1353" s="4"/>
      <c r="T1353" s="4"/>
      <c r="U1353" s="4"/>
      <c r="V1353" s="4"/>
      <c r="W1353" s="4"/>
      <c r="X1353" s="4"/>
      <c r="Y1353" s="4"/>
      <c r="Z1353" s="4"/>
      <c r="AA1353" s="4"/>
      <c r="AB1353" s="4"/>
      <c r="AC1353" s="4"/>
      <c r="AD1353" s="4"/>
      <c r="AE1353" s="4"/>
      <c r="AF1353" s="4"/>
      <c r="AG1353" s="4"/>
      <c r="AH1353" s="4"/>
      <c r="AI1353" s="4"/>
      <c r="AJ1353" s="4"/>
      <c r="AK1353" s="4"/>
      <c r="AL1353" s="4"/>
      <c r="AM1353" s="4"/>
      <c r="AN1353" s="4"/>
      <c r="AO1353" s="4"/>
      <c r="AP1353" s="4"/>
    </row>
    <row r="1354" spans="1:42" s="2" customFormat="1" x14ac:dyDescent="0.25">
      <c r="A1354" s="4"/>
      <c r="B1354" s="4"/>
      <c r="C1354" s="4"/>
      <c r="D1354" s="4"/>
      <c r="E1354" s="4"/>
      <c r="F1354" s="4"/>
      <c r="G1354" s="4"/>
      <c r="H1354" s="4"/>
      <c r="I1354" s="4"/>
      <c r="J1354" s="4"/>
      <c r="K1354" s="4"/>
      <c r="L1354" s="4"/>
      <c r="M1354" s="4"/>
      <c r="N1354" s="4"/>
      <c r="O1354" s="4"/>
      <c r="P1354" s="4"/>
      <c r="Q1354" s="4"/>
      <c r="R1354" s="4"/>
      <c r="S1354" s="4"/>
      <c r="T1354" s="4"/>
      <c r="U1354" s="4"/>
      <c r="V1354" s="4"/>
      <c r="W1354" s="4"/>
      <c r="X1354" s="4"/>
      <c r="Y1354" s="4"/>
      <c r="Z1354" s="4"/>
      <c r="AA1354" s="4"/>
      <c r="AB1354" s="4"/>
      <c r="AC1354" s="4"/>
      <c r="AD1354" s="4"/>
      <c r="AE1354" s="4"/>
      <c r="AF1354" s="4"/>
      <c r="AG1354" s="4"/>
      <c r="AH1354" s="4"/>
      <c r="AI1354" s="4"/>
      <c r="AJ1354" s="4"/>
      <c r="AK1354" s="4"/>
      <c r="AL1354" s="4"/>
      <c r="AM1354" s="4"/>
      <c r="AN1354" s="4"/>
      <c r="AO1354" s="4"/>
      <c r="AP1354" s="4"/>
    </row>
    <row r="1355" spans="1:42" s="2" customFormat="1" x14ac:dyDescent="0.25">
      <c r="A1355" s="4"/>
      <c r="B1355" s="4"/>
      <c r="C1355" s="4"/>
      <c r="D1355" s="4"/>
      <c r="E1355" s="4"/>
      <c r="F1355" s="4"/>
      <c r="G1355" s="4"/>
      <c r="H1355" s="4"/>
      <c r="I1355" s="4"/>
      <c r="J1355" s="4"/>
      <c r="K1355" s="4"/>
      <c r="L1355" s="4"/>
      <c r="M1355" s="4"/>
      <c r="N1355" s="4"/>
      <c r="O1355" s="4"/>
      <c r="P1355" s="4"/>
      <c r="Q1355" s="4"/>
      <c r="R1355" s="4"/>
      <c r="S1355" s="4"/>
      <c r="T1355" s="4"/>
      <c r="U1355" s="4"/>
      <c r="V1355" s="4"/>
      <c r="W1355" s="4"/>
      <c r="X1355" s="4"/>
      <c r="Y1355" s="4"/>
      <c r="Z1355" s="4"/>
      <c r="AA1355" s="4"/>
      <c r="AB1355" s="4"/>
      <c r="AC1355" s="4"/>
      <c r="AD1355" s="4"/>
      <c r="AE1355" s="4"/>
      <c r="AF1355" s="4"/>
      <c r="AG1355" s="4"/>
      <c r="AH1355" s="4"/>
      <c r="AI1355" s="4"/>
      <c r="AJ1355" s="4"/>
      <c r="AK1355" s="4"/>
      <c r="AL1355" s="4"/>
      <c r="AM1355" s="4"/>
      <c r="AN1355" s="4"/>
      <c r="AO1355" s="4"/>
      <c r="AP1355" s="4"/>
    </row>
    <row r="1356" spans="1:42" s="2" customFormat="1" x14ac:dyDescent="0.25">
      <c r="A1356" s="4"/>
      <c r="B1356" s="4"/>
      <c r="C1356" s="4"/>
      <c r="D1356" s="4"/>
      <c r="E1356" s="4"/>
      <c r="F1356" s="4"/>
      <c r="G1356" s="4"/>
      <c r="H1356" s="4"/>
      <c r="I1356" s="4"/>
      <c r="J1356" s="4"/>
      <c r="K1356" s="4"/>
      <c r="L1356" s="4"/>
      <c r="M1356" s="4"/>
      <c r="N1356" s="4"/>
      <c r="O1356" s="4"/>
      <c r="P1356" s="4"/>
      <c r="Q1356" s="4"/>
      <c r="R1356" s="4"/>
      <c r="S1356" s="4"/>
      <c r="T1356" s="4"/>
      <c r="U1356" s="4"/>
      <c r="V1356" s="4"/>
      <c r="W1356" s="4"/>
      <c r="X1356" s="4"/>
      <c r="Y1356" s="4"/>
      <c r="Z1356" s="4"/>
      <c r="AA1356" s="4"/>
      <c r="AB1356" s="4"/>
      <c r="AC1356" s="4"/>
      <c r="AD1356" s="4"/>
      <c r="AE1356" s="4"/>
      <c r="AF1356" s="4"/>
      <c r="AG1356" s="4"/>
      <c r="AH1356" s="4"/>
      <c r="AI1356" s="4"/>
      <c r="AJ1356" s="4"/>
      <c r="AK1356" s="4"/>
      <c r="AL1356" s="4"/>
      <c r="AM1356" s="4"/>
      <c r="AN1356" s="4"/>
      <c r="AO1356" s="4"/>
      <c r="AP1356" s="4"/>
    </row>
    <row r="1357" spans="1:42" s="2" customFormat="1" x14ac:dyDescent="0.25">
      <c r="A1357" s="4"/>
      <c r="B1357" s="4"/>
      <c r="C1357" s="4"/>
      <c r="D1357" s="4"/>
      <c r="E1357" s="4"/>
      <c r="F1357" s="4"/>
      <c r="G1357" s="4"/>
      <c r="H1357" s="4"/>
      <c r="I1357" s="4"/>
      <c r="J1357" s="4"/>
      <c r="K1357" s="4"/>
      <c r="L1357" s="4"/>
      <c r="M1357" s="4"/>
      <c r="N1357" s="4"/>
      <c r="O1357" s="4"/>
      <c r="P1357" s="4"/>
      <c r="Q1357" s="4"/>
      <c r="R1357" s="4"/>
      <c r="S1357" s="4"/>
      <c r="T1357" s="4"/>
      <c r="U1357" s="4"/>
      <c r="V1357" s="4"/>
      <c r="W1357" s="4"/>
      <c r="X1357" s="4"/>
      <c r="Y1357" s="4"/>
      <c r="Z1357" s="4"/>
      <c r="AA1357" s="4"/>
      <c r="AB1357" s="4"/>
      <c r="AC1357" s="4"/>
      <c r="AD1357" s="4"/>
      <c r="AE1357" s="4"/>
      <c r="AF1357" s="4"/>
      <c r="AG1357" s="4"/>
      <c r="AH1357" s="4"/>
      <c r="AI1357" s="4"/>
      <c r="AJ1357" s="4"/>
      <c r="AK1357" s="4"/>
      <c r="AL1357" s="4"/>
      <c r="AM1357" s="4"/>
      <c r="AN1357" s="4"/>
      <c r="AO1357" s="4"/>
      <c r="AP1357" s="4"/>
    </row>
    <row r="1358" spans="1:42" s="2" customFormat="1" x14ac:dyDescent="0.25">
      <c r="A1358" s="4"/>
      <c r="B1358" s="4"/>
      <c r="C1358" s="4"/>
      <c r="D1358" s="4"/>
      <c r="E1358" s="4"/>
      <c r="F1358" s="4"/>
      <c r="G1358" s="4"/>
      <c r="H1358" s="4"/>
      <c r="I1358" s="4"/>
      <c r="J1358" s="4"/>
      <c r="K1358" s="4"/>
      <c r="L1358" s="4"/>
      <c r="M1358" s="4"/>
      <c r="N1358" s="4"/>
      <c r="O1358" s="4"/>
      <c r="P1358" s="4"/>
      <c r="Q1358" s="4"/>
      <c r="R1358" s="4"/>
      <c r="S1358" s="4"/>
      <c r="T1358" s="4"/>
      <c r="U1358" s="4"/>
      <c r="V1358" s="4"/>
      <c r="W1358" s="4"/>
      <c r="X1358" s="4"/>
      <c r="Y1358" s="4"/>
      <c r="Z1358" s="4"/>
      <c r="AA1358" s="4"/>
      <c r="AB1358" s="4"/>
      <c r="AC1358" s="4"/>
      <c r="AD1358" s="4"/>
      <c r="AE1358" s="4"/>
      <c r="AF1358" s="4"/>
      <c r="AG1358" s="4"/>
      <c r="AH1358" s="4"/>
      <c r="AI1358" s="4"/>
      <c r="AJ1358" s="4"/>
      <c r="AK1358" s="4"/>
      <c r="AL1358" s="4"/>
      <c r="AM1358" s="4"/>
      <c r="AN1358" s="4"/>
      <c r="AO1358" s="4"/>
      <c r="AP1358" s="4"/>
    </row>
    <row r="1359" spans="1:42" s="2" customFormat="1" x14ac:dyDescent="0.25">
      <c r="A1359" s="4"/>
      <c r="B1359" s="4"/>
      <c r="C1359" s="4"/>
      <c r="D1359" s="4"/>
      <c r="E1359" s="4"/>
      <c r="F1359" s="4"/>
      <c r="G1359" s="4"/>
      <c r="H1359" s="4"/>
      <c r="I1359" s="4"/>
      <c r="J1359" s="4"/>
      <c r="K1359" s="4"/>
      <c r="L1359" s="4"/>
      <c r="M1359" s="4"/>
      <c r="N1359" s="4"/>
      <c r="O1359" s="4"/>
      <c r="P1359" s="4"/>
      <c r="Q1359" s="4"/>
      <c r="R1359" s="4"/>
      <c r="S1359" s="4"/>
      <c r="T1359" s="4"/>
      <c r="U1359" s="4"/>
      <c r="V1359" s="4"/>
      <c r="W1359" s="4"/>
      <c r="X1359" s="4"/>
      <c r="Y1359" s="4"/>
      <c r="Z1359" s="4"/>
      <c r="AA1359" s="4"/>
      <c r="AB1359" s="4"/>
      <c r="AC1359" s="4"/>
      <c r="AD1359" s="4"/>
      <c r="AE1359" s="4"/>
      <c r="AF1359" s="4"/>
      <c r="AG1359" s="4"/>
      <c r="AH1359" s="4"/>
      <c r="AI1359" s="4"/>
      <c r="AJ1359" s="4"/>
      <c r="AK1359" s="4"/>
      <c r="AL1359" s="4"/>
      <c r="AM1359" s="4"/>
      <c r="AN1359" s="4"/>
      <c r="AO1359" s="4"/>
      <c r="AP1359" s="4"/>
    </row>
    <row r="1360" spans="1:42" s="2" customFormat="1" x14ac:dyDescent="0.25">
      <c r="A1360" s="4"/>
      <c r="B1360" s="4"/>
      <c r="C1360" s="4"/>
      <c r="D1360" s="4"/>
      <c r="E1360" s="4"/>
      <c r="F1360" s="4"/>
      <c r="G1360" s="4"/>
      <c r="H1360" s="4"/>
      <c r="I1360" s="4"/>
      <c r="J1360" s="4"/>
      <c r="K1360" s="4"/>
      <c r="L1360" s="4"/>
      <c r="M1360" s="4"/>
      <c r="N1360" s="4"/>
      <c r="O1360" s="4"/>
      <c r="P1360" s="4"/>
      <c r="Q1360" s="4"/>
      <c r="R1360" s="4"/>
      <c r="S1360" s="4"/>
      <c r="T1360" s="4"/>
      <c r="U1360" s="4"/>
      <c r="V1360" s="4"/>
      <c r="W1360" s="4"/>
      <c r="X1360" s="4"/>
      <c r="Y1360" s="4"/>
      <c r="Z1360" s="4"/>
      <c r="AA1360" s="4"/>
      <c r="AB1360" s="4"/>
      <c r="AC1360" s="4"/>
      <c r="AD1360" s="4"/>
      <c r="AE1360" s="4"/>
      <c r="AF1360" s="4"/>
      <c r="AG1360" s="4"/>
      <c r="AH1360" s="4"/>
      <c r="AI1360" s="4"/>
      <c r="AJ1360" s="4"/>
      <c r="AK1360" s="4"/>
      <c r="AL1360" s="4"/>
      <c r="AM1360" s="4"/>
      <c r="AN1360" s="4"/>
      <c r="AO1360" s="4"/>
      <c r="AP1360" s="4"/>
    </row>
    <row r="1361" spans="1:42" s="2" customFormat="1" x14ac:dyDescent="0.25">
      <c r="A1361" s="4"/>
      <c r="B1361" s="4"/>
      <c r="C1361" s="4"/>
      <c r="D1361" s="4"/>
      <c r="E1361" s="4"/>
      <c r="F1361" s="4"/>
      <c r="G1361" s="4"/>
      <c r="H1361" s="4"/>
      <c r="I1361" s="4"/>
      <c r="J1361" s="4"/>
      <c r="K1361" s="4"/>
      <c r="L1361" s="4"/>
      <c r="M1361" s="4"/>
      <c r="N1361" s="4"/>
      <c r="O1361" s="4"/>
      <c r="P1361" s="4"/>
      <c r="Q1361" s="4"/>
      <c r="R1361" s="4"/>
      <c r="S1361" s="4"/>
      <c r="T1361" s="4"/>
      <c r="U1361" s="4"/>
      <c r="V1361" s="4"/>
      <c r="W1361" s="4"/>
      <c r="X1361" s="4"/>
      <c r="Y1361" s="4"/>
      <c r="Z1361" s="4"/>
      <c r="AA1361" s="4"/>
      <c r="AB1361" s="4"/>
      <c r="AC1361" s="4"/>
      <c r="AD1361" s="4"/>
      <c r="AE1361" s="4"/>
      <c r="AF1361" s="4"/>
      <c r="AG1361" s="4"/>
      <c r="AH1361" s="4"/>
      <c r="AI1361" s="4"/>
      <c r="AJ1361" s="4"/>
      <c r="AK1361" s="4"/>
      <c r="AL1361" s="4"/>
      <c r="AM1361" s="4"/>
      <c r="AN1361" s="4"/>
      <c r="AO1361" s="4"/>
      <c r="AP1361" s="4"/>
    </row>
    <row r="1362" spans="1:42" s="2" customFormat="1" x14ac:dyDescent="0.25">
      <c r="A1362" s="4"/>
      <c r="B1362" s="4"/>
      <c r="C1362" s="4"/>
      <c r="D1362" s="4"/>
      <c r="E1362" s="4"/>
      <c r="F1362" s="4"/>
      <c r="G1362" s="4"/>
      <c r="H1362" s="4"/>
      <c r="I1362" s="4"/>
      <c r="J1362" s="4"/>
      <c r="K1362" s="4"/>
      <c r="L1362" s="4"/>
      <c r="M1362" s="4"/>
      <c r="N1362" s="4"/>
      <c r="O1362" s="4"/>
      <c r="P1362" s="4"/>
      <c r="Q1362" s="4"/>
      <c r="R1362" s="4"/>
      <c r="S1362" s="4"/>
      <c r="T1362" s="4"/>
      <c r="U1362" s="4"/>
      <c r="V1362" s="4"/>
      <c r="W1362" s="4"/>
      <c r="X1362" s="4"/>
      <c r="Y1362" s="4"/>
      <c r="Z1362" s="4"/>
      <c r="AA1362" s="4"/>
      <c r="AB1362" s="4"/>
      <c r="AC1362" s="4"/>
      <c r="AD1362" s="4"/>
      <c r="AE1362" s="4"/>
      <c r="AF1362" s="4"/>
      <c r="AG1362" s="4"/>
      <c r="AH1362" s="4"/>
      <c r="AI1362" s="4"/>
      <c r="AJ1362" s="4"/>
      <c r="AK1362" s="4"/>
      <c r="AL1362" s="4"/>
      <c r="AM1362" s="4"/>
      <c r="AN1362" s="4"/>
      <c r="AO1362" s="4"/>
      <c r="AP1362" s="4"/>
    </row>
    <row r="1363" spans="1:42" s="2" customFormat="1" x14ac:dyDescent="0.25">
      <c r="A1363" s="4"/>
      <c r="B1363" s="4"/>
      <c r="C1363" s="4"/>
      <c r="D1363" s="4"/>
      <c r="E1363" s="4"/>
      <c r="F1363" s="4"/>
      <c r="G1363" s="4"/>
      <c r="H1363" s="4"/>
      <c r="I1363" s="4"/>
      <c r="J1363" s="4"/>
      <c r="K1363" s="4"/>
      <c r="L1363" s="4"/>
      <c r="M1363" s="4"/>
      <c r="N1363" s="4"/>
      <c r="O1363" s="4"/>
      <c r="P1363" s="4"/>
      <c r="Q1363" s="4"/>
      <c r="R1363" s="4"/>
      <c r="S1363" s="4"/>
      <c r="T1363" s="4"/>
      <c r="U1363" s="4"/>
      <c r="V1363" s="4"/>
      <c r="W1363" s="4"/>
      <c r="X1363" s="4"/>
      <c r="Y1363" s="4"/>
      <c r="Z1363" s="4"/>
      <c r="AA1363" s="4"/>
      <c r="AB1363" s="4"/>
      <c r="AC1363" s="4"/>
      <c r="AD1363" s="4"/>
      <c r="AE1363" s="4"/>
      <c r="AF1363" s="4"/>
      <c r="AG1363" s="4"/>
      <c r="AH1363" s="4"/>
      <c r="AI1363" s="4"/>
      <c r="AJ1363" s="4"/>
      <c r="AK1363" s="4"/>
      <c r="AL1363" s="4"/>
      <c r="AM1363" s="4"/>
      <c r="AN1363" s="4"/>
      <c r="AO1363" s="4"/>
      <c r="AP1363" s="4"/>
    </row>
    <row r="1364" spans="1:42" s="2" customFormat="1" x14ac:dyDescent="0.25">
      <c r="A1364" s="4"/>
      <c r="B1364" s="4"/>
      <c r="C1364" s="4"/>
      <c r="D1364" s="4"/>
      <c r="E1364" s="4"/>
      <c r="F1364" s="4"/>
      <c r="G1364" s="4"/>
      <c r="H1364" s="4"/>
      <c r="I1364" s="4"/>
      <c r="J1364" s="4"/>
      <c r="K1364" s="4"/>
      <c r="L1364" s="4"/>
      <c r="M1364" s="4"/>
      <c r="N1364" s="4"/>
      <c r="O1364" s="4"/>
      <c r="P1364" s="4"/>
      <c r="Q1364" s="4"/>
      <c r="R1364" s="4"/>
      <c r="S1364" s="4"/>
      <c r="T1364" s="4"/>
      <c r="U1364" s="4"/>
      <c r="V1364" s="4"/>
      <c r="W1364" s="4"/>
      <c r="X1364" s="4"/>
      <c r="Y1364" s="4"/>
      <c r="Z1364" s="4"/>
      <c r="AA1364" s="4"/>
      <c r="AB1364" s="4"/>
      <c r="AC1364" s="4"/>
      <c r="AD1364" s="4"/>
      <c r="AE1364" s="4"/>
      <c r="AF1364" s="4"/>
      <c r="AG1364" s="4"/>
      <c r="AH1364" s="4"/>
      <c r="AI1364" s="4"/>
      <c r="AJ1364" s="4"/>
      <c r="AK1364" s="4"/>
      <c r="AL1364" s="4"/>
      <c r="AM1364" s="4"/>
      <c r="AN1364" s="4"/>
      <c r="AO1364" s="4"/>
      <c r="AP1364" s="4"/>
    </row>
    <row r="1365" spans="1:42" s="2" customFormat="1" x14ac:dyDescent="0.25">
      <c r="A1365" s="4"/>
      <c r="B1365" s="4"/>
      <c r="C1365" s="4"/>
      <c r="D1365" s="4"/>
      <c r="E1365" s="4"/>
      <c r="F1365" s="4"/>
      <c r="G1365" s="4"/>
      <c r="H1365" s="4"/>
      <c r="I1365" s="4"/>
      <c r="J1365" s="4"/>
      <c r="K1365" s="4"/>
      <c r="L1365" s="4"/>
      <c r="M1365" s="4"/>
      <c r="N1365" s="4"/>
      <c r="O1365" s="4"/>
      <c r="P1365" s="4"/>
      <c r="Q1365" s="4"/>
      <c r="R1365" s="4"/>
      <c r="S1365" s="4"/>
      <c r="T1365" s="4"/>
      <c r="U1365" s="4"/>
      <c r="V1365" s="4"/>
      <c r="W1365" s="4"/>
      <c r="X1365" s="4"/>
      <c r="Y1365" s="4"/>
      <c r="Z1365" s="4"/>
      <c r="AA1365" s="4"/>
      <c r="AB1365" s="4"/>
      <c r="AC1365" s="4"/>
      <c r="AD1365" s="4"/>
      <c r="AE1365" s="4"/>
      <c r="AF1365" s="4"/>
      <c r="AG1365" s="4"/>
      <c r="AH1365" s="4"/>
      <c r="AI1365" s="4"/>
      <c r="AJ1365" s="4"/>
      <c r="AK1365" s="4"/>
      <c r="AL1365" s="4"/>
      <c r="AM1365" s="4"/>
      <c r="AN1365" s="4"/>
      <c r="AO1365" s="4"/>
      <c r="AP1365" s="4"/>
    </row>
    <row r="1366" spans="1:42" s="2" customFormat="1" x14ac:dyDescent="0.25">
      <c r="A1366" s="4"/>
      <c r="B1366" s="4"/>
      <c r="C1366" s="4"/>
      <c r="D1366" s="4"/>
      <c r="E1366" s="4"/>
      <c r="F1366" s="4"/>
      <c r="G1366" s="4"/>
      <c r="H1366" s="4"/>
      <c r="I1366" s="4"/>
      <c r="J1366" s="4"/>
      <c r="K1366" s="4"/>
      <c r="L1366" s="4"/>
      <c r="M1366" s="4"/>
      <c r="N1366" s="4"/>
      <c r="O1366" s="4"/>
      <c r="P1366" s="4"/>
      <c r="Q1366" s="4"/>
      <c r="R1366" s="4"/>
      <c r="S1366" s="4"/>
      <c r="T1366" s="4"/>
      <c r="U1366" s="4"/>
      <c r="V1366" s="4"/>
      <c r="W1366" s="4"/>
      <c r="X1366" s="4"/>
      <c r="Y1366" s="4"/>
      <c r="Z1366" s="4"/>
      <c r="AA1366" s="4"/>
      <c r="AB1366" s="4"/>
      <c r="AC1366" s="4"/>
      <c r="AD1366" s="4"/>
      <c r="AE1366" s="4"/>
      <c r="AF1366" s="4"/>
      <c r="AG1366" s="4"/>
      <c r="AH1366" s="4"/>
      <c r="AI1366" s="4"/>
      <c r="AJ1366" s="4"/>
      <c r="AK1366" s="4"/>
      <c r="AL1366" s="4"/>
      <c r="AM1366" s="4"/>
      <c r="AN1366" s="4"/>
      <c r="AO1366" s="4"/>
      <c r="AP1366" s="4"/>
    </row>
    <row r="1367" spans="1:42" s="2" customFormat="1" x14ac:dyDescent="0.25">
      <c r="A1367" s="4"/>
      <c r="B1367" s="4"/>
      <c r="C1367" s="4"/>
      <c r="D1367" s="4"/>
      <c r="E1367" s="4"/>
      <c r="F1367" s="4"/>
      <c r="G1367" s="4"/>
      <c r="H1367" s="4"/>
      <c r="I1367" s="4"/>
      <c r="J1367" s="4"/>
      <c r="K1367" s="4"/>
      <c r="L1367" s="4"/>
      <c r="M1367" s="4"/>
      <c r="N1367" s="4"/>
      <c r="O1367" s="4"/>
      <c r="P1367" s="4"/>
      <c r="Q1367" s="4"/>
      <c r="R1367" s="4"/>
      <c r="S1367" s="4"/>
      <c r="T1367" s="4"/>
      <c r="U1367" s="4"/>
      <c r="V1367" s="4"/>
      <c r="W1367" s="4"/>
      <c r="X1367" s="4"/>
      <c r="Y1367" s="4"/>
      <c r="Z1367" s="4"/>
      <c r="AA1367" s="4"/>
      <c r="AB1367" s="4"/>
      <c r="AC1367" s="4"/>
      <c r="AD1367" s="4"/>
      <c r="AE1367" s="4"/>
      <c r="AF1367" s="4"/>
      <c r="AG1367" s="4"/>
      <c r="AH1367" s="4"/>
      <c r="AI1367" s="4"/>
      <c r="AJ1367" s="4"/>
      <c r="AK1367" s="4"/>
      <c r="AL1367" s="4"/>
      <c r="AM1367" s="4"/>
      <c r="AN1367" s="4"/>
      <c r="AO1367" s="4"/>
      <c r="AP1367" s="4"/>
    </row>
    <row r="1368" spans="1:42" s="2" customFormat="1" x14ac:dyDescent="0.25">
      <c r="A1368" s="4"/>
      <c r="B1368" s="4"/>
      <c r="C1368" s="4"/>
      <c r="D1368" s="4"/>
      <c r="E1368" s="4"/>
      <c r="F1368" s="4"/>
      <c r="G1368" s="4"/>
      <c r="H1368" s="4"/>
      <c r="I1368" s="4"/>
      <c r="J1368" s="4"/>
      <c r="K1368" s="4"/>
      <c r="L1368" s="4"/>
      <c r="M1368" s="4"/>
      <c r="N1368" s="4"/>
      <c r="O1368" s="4"/>
      <c r="P1368" s="4"/>
      <c r="Q1368" s="4"/>
      <c r="R1368" s="4"/>
      <c r="S1368" s="4"/>
      <c r="T1368" s="4"/>
      <c r="U1368" s="4"/>
      <c r="V1368" s="4"/>
      <c r="W1368" s="4"/>
      <c r="X1368" s="4"/>
      <c r="Y1368" s="4"/>
      <c r="Z1368" s="4"/>
      <c r="AA1368" s="4"/>
      <c r="AB1368" s="4"/>
      <c r="AC1368" s="4"/>
      <c r="AD1368" s="4"/>
      <c r="AE1368" s="4"/>
      <c r="AF1368" s="4"/>
      <c r="AG1368" s="4"/>
      <c r="AH1368" s="4"/>
      <c r="AI1368" s="4"/>
      <c r="AJ1368" s="4"/>
      <c r="AK1368" s="4"/>
      <c r="AL1368" s="4"/>
      <c r="AM1368" s="4"/>
      <c r="AN1368" s="4"/>
      <c r="AO1368" s="4"/>
      <c r="AP1368" s="4"/>
    </row>
    <row r="1369" spans="1:42" s="2" customFormat="1" x14ac:dyDescent="0.25">
      <c r="A1369" s="4"/>
      <c r="B1369" s="4"/>
      <c r="C1369" s="4"/>
      <c r="D1369" s="4"/>
      <c r="E1369" s="4"/>
      <c r="F1369" s="4"/>
      <c r="G1369" s="4"/>
      <c r="H1369" s="4"/>
      <c r="I1369" s="4"/>
      <c r="J1369" s="4"/>
      <c r="K1369" s="4"/>
      <c r="L1369" s="4"/>
      <c r="M1369" s="4"/>
      <c r="N1369" s="4"/>
      <c r="O1369" s="4"/>
      <c r="P1369" s="4"/>
      <c r="Q1369" s="4"/>
      <c r="R1369" s="4"/>
      <c r="S1369" s="4"/>
      <c r="T1369" s="4"/>
      <c r="U1369" s="4"/>
      <c r="V1369" s="4"/>
      <c r="W1369" s="4"/>
      <c r="X1369" s="4"/>
      <c r="Y1369" s="4"/>
      <c r="Z1369" s="4"/>
      <c r="AA1369" s="4"/>
      <c r="AB1369" s="4"/>
      <c r="AC1369" s="4"/>
      <c r="AD1369" s="4"/>
      <c r="AE1369" s="4"/>
      <c r="AF1369" s="4"/>
      <c r="AG1369" s="4"/>
      <c r="AH1369" s="4"/>
      <c r="AI1369" s="4"/>
      <c r="AJ1369" s="4"/>
      <c r="AK1369" s="4"/>
      <c r="AL1369" s="4"/>
      <c r="AM1369" s="4"/>
      <c r="AN1369" s="4"/>
      <c r="AO1369" s="4"/>
      <c r="AP1369" s="4"/>
    </row>
    <row r="1370" spans="1:42" s="2" customFormat="1" x14ac:dyDescent="0.25">
      <c r="A1370" s="4"/>
      <c r="B1370" s="4"/>
      <c r="C1370" s="4"/>
      <c r="D1370" s="4"/>
      <c r="E1370" s="4"/>
      <c r="F1370" s="4"/>
      <c r="G1370" s="4"/>
      <c r="H1370" s="4"/>
      <c r="I1370" s="4"/>
      <c r="J1370" s="4"/>
      <c r="K1370" s="4"/>
      <c r="L1370" s="4"/>
      <c r="M1370" s="4"/>
      <c r="N1370" s="4"/>
      <c r="O1370" s="4"/>
      <c r="P1370" s="4"/>
      <c r="Q1370" s="4"/>
      <c r="R1370" s="4"/>
      <c r="S1370" s="4"/>
      <c r="T1370" s="4"/>
      <c r="U1370" s="4"/>
      <c r="V1370" s="4"/>
      <c r="W1370" s="4"/>
      <c r="X1370" s="4"/>
      <c r="Y1370" s="4"/>
      <c r="Z1370" s="4"/>
      <c r="AA1370" s="4"/>
      <c r="AB1370" s="4"/>
      <c r="AC1370" s="4"/>
      <c r="AD1370" s="4"/>
      <c r="AE1370" s="4"/>
      <c r="AF1370" s="4"/>
      <c r="AG1370" s="4"/>
      <c r="AH1370" s="4"/>
      <c r="AI1370" s="4"/>
      <c r="AJ1370" s="4"/>
      <c r="AK1370" s="4"/>
      <c r="AL1370" s="4"/>
      <c r="AM1370" s="4"/>
      <c r="AN1370" s="4"/>
      <c r="AO1370" s="4"/>
      <c r="AP1370" s="4"/>
    </row>
    <row r="1371" spans="1:42" s="2" customFormat="1" x14ac:dyDescent="0.25">
      <c r="A1371" s="4"/>
      <c r="B1371" s="4"/>
      <c r="C1371" s="4"/>
      <c r="D1371" s="4"/>
      <c r="E1371" s="4"/>
      <c r="F1371" s="4"/>
      <c r="G1371" s="4"/>
      <c r="H1371" s="4"/>
      <c r="I1371" s="4"/>
      <c r="J1371" s="4"/>
      <c r="K1371" s="4"/>
      <c r="L1371" s="4"/>
      <c r="M1371" s="4"/>
      <c r="N1371" s="4"/>
      <c r="O1371" s="4"/>
      <c r="P1371" s="4"/>
      <c r="Q1371" s="4"/>
      <c r="R1371" s="4"/>
      <c r="S1371" s="4"/>
      <c r="T1371" s="4"/>
      <c r="U1371" s="4"/>
      <c r="V1371" s="4"/>
      <c r="W1371" s="4"/>
      <c r="X1371" s="4"/>
      <c r="Y1371" s="4"/>
      <c r="Z1371" s="4"/>
      <c r="AA1371" s="4"/>
      <c r="AB1371" s="4"/>
      <c r="AC1371" s="4"/>
      <c r="AD1371" s="4"/>
      <c r="AE1371" s="4"/>
      <c r="AF1371" s="4"/>
      <c r="AG1371" s="4"/>
      <c r="AH1371" s="4"/>
      <c r="AI1371" s="4"/>
      <c r="AJ1371" s="4"/>
      <c r="AK1371" s="4"/>
      <c r="AL1371" s="4"/>
      <c r="AM1371" s="4"/>
      <c r="AN1371" s="4"/>
      <c r="AO1371" s="4"/>
      <c r="AP1371" s="4"/>
    </row>
    <row r="1372" spans="1:42" s="2" customFormat="1" x14ac:dyDescent="0.25">
      <c r="A1372" s="4"/>
      <c r="B1372" s="4"/>
      <c r="C1372" s="4"/>
      <c r="D1372" s="4"/>
      <c r="E1372" s="4"/>
      <c r="F1372" s="4"/>
      <c r="G1372" s="4"/>
      <c r="H1372" s="4"/>
      <c r="I1372" s="4"/>
      <c r="J1372" s="4"/>
      <c r="K1372" s="4"/>
      <c r="L1372" s="4"/>
      <c r="M1372" s="4"/>
      <c r="N1372" s="4"/>
      <c r="O1372" s="4"/>
      <c r="P1372" s="4"/>
      <c r="Q1372" s="4"/>
      <c r="R1372" s="4"/>
      <c r="S1372" s="4"/>
      <c r="T1372" s="4"/>
      <c r="U1372" s="4"/>
      <c r="V1372" s="4"/>
      <c r="W1372" s="4"/>
      <c r="X1372" s="4"/>
      <c r="Y1372" s="4"/>
      <c r="Z1372" s="4"/>
      <c r="AA1372" s="4"/>
      <c r="AB1372" s="4"/>
      <c r="AC1372" s="4"/>
      <c r="AD1372" s="4"/>
      <c r="AE1372" s="4"/>
      <c r="AF1372" s="4"/>
      <c r="AG1372" s="4"/>
      <c r="AH1372" s="4"/>
      <c r="AI1372" s="4"/>
      <c r="AJ1372" s="4"/>
      <c r="AK1372" s="4"/>
      <c r="AL1372" s="4"/>
      <c r="AM1372" s="4"/>
      <c r="AN1372" s="4"/>
      <c r="AO1372" s="4"/>
      <c r="AP1372" s="4"/>
    </row>
    <row r="1373" spans="1:42" s="2" customFormat="1" x14ac:dyDescent="0.25">
      <c r="A1373" s="4"/>
      <c r="B1373" s="4"/>
      <c r="C1373" s="4"/>
      <c r="D1373" s="4"/>
      <c r="E1373" s="4"/>
      <c r="F1373" s="4"/>
      <c r="G1373" s="4"/>
      <c r="H1373" s="4"/>
      <c r="I1373" s="4"/>
      <c r="J1373" s="4"/>
      <c r="K1373" s="4"/>
      <c r="L1373" s="4"/>
      <c r="M1373" s="4"/>
      <c r="N1373" s="4"/>
      <c r="O1373" s="4"/>
      <c r="P1373" s="4"/>
      <c r="Q1373" s="4"/>
      <c r="R1373" s="4"/>
      <c r="S1373" s="4"/>
      <c r="T1373" s="4"/>
      <c r="U1373" s="4"/>
      <c r="V1373" s="4"/>
      <c r="W1373" s="4"/>
      <c r="X1373" s="4"/>
      <c r="Y1373" s="4"/>
      <c r="Z1373" s="4"/>
      <c r="AA1373" s="4"/>
      <c r="AB1373" s="4"/>
      <c r="AC1373" s="4"/>
      <c r="AD1373" s="4"/>
      <c r="AE1373" s="4"/>
      <c r="AF1373" s="4"/>
      <c r="AG1373" s="4"/>
      <c r="AH1373" s="4"/>
      <c r="AI1373" s="4"/>
      <c r="AJ1373" s="4"/>
      <c r="AK1373" s="4"/>
      <c r="AL1373" s="4"/>
      <c r="AM1373" s="4"/>
      <c r="AN1373" s="4"/>
      <c r="AO1373" s="4"/>
      <c r="AP1373" s="4"/>
    </row>
    <row r="1374" spans="1:42" s="2" customFormat="1" x14ac:dyDescent="0.25">
      <c r="A1374" s="4"/>
      <c r="B1374" s="4"/>
      <c r="C1374" s="4"/>
      <c r="D1374" s="4"/>
      <c r="E1374" s="4"/>
      <c r="F1374" s="4"/>
      <c r="G1374" s="4"/>
      <c r="H1374" s="4"/>
      <c r="I1374" s="4"/>
      <c r="J1374" s="4"/>
      <c r="K1374" s="4"/>
      <c r="L1374" s="4"/>
      <c r="M1374" s="4"/>
      <c r="N1374" s="4"/>
      <c r="O1374" s="4"/>
      <c r="P1374" s="4"/>
      <c r="Q1374" s="4"/>
      <c r="R1374" s="4"/>
      <c r="S1374" s="4"/>
      <c r="T1374" s="4"/>
      <c r="U1374" s="4"/>
      <c r="V1374" s="4"/>
      <c r="W1374" s="4"/>
      <c r="X1374" s="4"/>
      <c r="Y1374" s="4"/>
      <c r="Z1374" s="4"/>
      <c r="AA1374" s="4"/>
      <c r="AB1374" s="4"/>
      <c r="AC1374" s="4"/>
      <c r="AD1374" s="4"/>
      <c r="AE1374" s="4"/>
      <c r="AF1374" s="4"/>
      <c r="AG1374" s="4"/>
      <c r="AH1374" s="4"/>
      <c r="AI1374" s="4"/>
      <c r="AJ1374" s="4"/>
      <c r="AK1374" s="4"/>
      <c r="AL1374" s="4"/>
      <c r="AM1374" s="4"/>
      <c r="AN1374" s="4"/>
      <c r="AO1374" s="4"/>
      <c r="AP1374" s="4"/>
    </row>
    <row r="1375" spans="1:42" s="2" customFormat="1" x14ac:dyDescent="0.25">
      <c r="A1375" s="4"/>
      <c r="B1375" s="4"/>
      <c r="C1375" s="4"/>
      <c r="D1375" s="4"/>
      <c r="E1375" s="4"/>
      <c r="F1375" s="4"/>
      <c r="G1375" s="4"/>
      <c r="H1375" s="4"/>
      <c r="I1375" s="4"/>
      <c r="J1375" s="4"/>
      <c r="K1375" s="4"/>
      <c r="L1375" s="4"/>
      <c r="M1375" s="4"/>
      <c r="N1375" s="4"/>
      <c r="O1375" s="4"/>
      <c r="P1375" s="4"/>
      <c r="Q1375" s="4"/>
      <c r="R1375" s="4"/>
      <c r="S1375" s="4"/>
      <c r="T1375" s="4"/>
      <c r="U1375" s="4"/>
      <c r="V1375" s="4"/>
      <c r="W1375" s="4"/>
      <c r="X1375" s="4"/>
      <c r="Y1375" s="4"/>
      <c r="Z1375" s="4"/>
      <c r="AA1375" s="4"/>
      <c r="AB1375" s="4"/>
      <c r="AC1375" s="4"/>
      <c r="AD1375" s="4"/>
      <c r="AE1375" s="4"/>
      <c r="AF1375" s="4"/>
      <c r="AG1375" s="4"/>
      <c r="AH1375" s="4"/>
      <c r="AI1375" s="4"/>
      <c r="AJ1375" s="4"/>
      <c r="AK1375" s="4"/>
      <c r="AL1375" s="4"/>
      <c r="AM1375" s="4"/>
      <c r="AN1375" s="4"/>
      <c r="AO1375" s="4"/>
      <c r="AP1375" s="4"/>
    </row>
    <row r="1376" spans="1:42" s="2" customFormat="1" x14ac:dyDescent="0.25">
      <c r="A1376" s="4"/>
      <c r="B1376" s="4"/>
      <c r="C1376" s="4"/>
      <c r="D1376" s="4"/>
      <c r="E1376" s="4"/>
      <c r="F1376" s="4"/>
      <c r="G1376" s="4"/>
      <c r="H1376" s="4"/>
      <c r="I1376" s="4"/>
      <c r="J1376" s="4"/>
      <c r="K1376" s="4"/>
      <c r="L1376" s="4"/>
      <c r="M1376" s="4"/>
      <c r="N1376" s="4"/>
      <c r="O1376" s="4"/>
      <c r="P1376" s="4"/>
      <c r="Q1376" s="4"/>
      <c r="R1376" s="4"/>
      <c r="S1376" s="4"/>
      <c r="T1376" s="4"/>
      <c r="U1376" s="4"/>
      <c r="V1376" s="4"/>
      <c r="W1376" s="4"/>
      <c r="X1376" s="4"/>
      <c r="Y1376" s="4"/>
      <c r="Z1376" s="4"/>
      <c r="AA1376" s="4"/>
      <c r="AB1376" s="4"/>
      <c r="AC1376" s="4"/>
      <c r="AD1376" s="4"/>
      <c r="AE1376" s="4"/>
      <c r="AF1376" s="4"/>
      <c r="AG1376" s="4"/>
      <c r="AH1376" s="4"/>
      <c r="AI1376" s="4"/>
      <c r="AJ1376" s="4"/>
      <c r="AK1376" s="4"/>
      <c r="AL1376" s="4"/>
      <c r="AM1376" s="4"/>
      <c r="AN1376" s="4"/>
      <c r="AO1376" s="4"/>
      <c r="AP1376" s="4"/>
    </row>
    <row r="1377" spans="1:42" s="2" customFormat="1" x14ac:dyDescent="0.25">
      <c r="A1377" s="4"/>
      <c r="B1377" s="4"/>
      <c r="C1377" s="4"/>
      <c r="D1377" s="4"/>
      <c r="E1377" s="4"/>
      <c r="F1377" s="4"/>
      <c r="G1377" s="4"/>
      <c r="H1377" s="4"/>
      <c r="I1377" s="4"/>
      <c r="J1377" s="4"/>
      <c r="K1377" s="4"/>
      <c r="L1377" s="4"/>
      <c r="M1377" s="4"/>
      <c r="N1377" s="4"/>
      <c r="O1377" s="4"/>
      <c r="P1377" s="4"/>
      <c r="Q1377" s="4"/>
      <c r="R1377" s="4"/>
      <c r="S1377" s="4"/>
      <c r="T1377" s="4"/>
      <c r="U1377" s="4"/>
      <c r="V1377" s="4"/>
      <c r="W1377" s="4"/>
      <c r="X1377" s="4"/>
      <c r="Y1377" s="4"/>
      <c r="Z1377" s="4"/>
      <c r="AA1377" s="4"/>
      <c r="AB1377" s="4"/>
      <c r="AC1377" s="4"/>
      <c r="AD1377" s="4"/>
      <c r="AE1377" s="4"/>
      <c r="AF1377" s="4"/>
      <c r="AG1377" s="4"/>
      <c r="AH1377" s="4"/>
      <c r="AI1377" s="4"/>
      <c r="AJ1377" s="4"/>
      <c r="AK1377" s="4"/>
      <c r="AL1377" s="4"/>
      <c r="AM1377" s="4"/>
      <c r="AN1377" s="4"/>
      <c r="AO1377" s="4"/>
      <c r="AP1377" s="4"/>
    </row>
    <row r="1378" spans="1:42" s="2" customFormat="1" x14ac:dyDescent="0.25">
      <c r="A1378" s="4"/>
      <c r="B1378" s="4"/>
      <c r="C1378" s="4"/>
      <c r="D1378" s="4"/>
      <c r="E1378" s="4"/>
      <c r="F1378" s="4"/>
      <c r="G1378" s="4"/>
      <c r="H1378" s="4"/>
      <c r="I1378" s="4"/>
      <c r="J1378" s="4"/>
      <c r="K1378" s="4"/>
      <c r="L1378" s="4"/>
      <c r="M1378" s="4"/>
      <c r="N1378" s="4"/>
      <c r="O1378" s="4"/>
      <c r="P1378" s="4"/>
      <c r="Q1378" s="4"/>
      <c r="R1378" s="4"/>
      <c r="S1378" s="4"/>
      <c r="T1378" s="4"/>
      <c r="U1378" s="4"/>
      <c r="V1378" s="4"/>
      <c r="W1378" s="4"/>
      <c r="X1378" s="4"/>
      <c r="Y1378" s="4"/>
      <c r="Z1378" s="4"/>
      <c r="AA1378" s="4"/>
      <c r="AB1378" s="4"/>
      <c r="AC1378" s="4"/>
      <c r="AD1378" s="4"/>
      <c r="AE1378" s="4"/>
      <c r="AF1378" s="4"/>
      <c r="AG1378" s="4"/>
      <c r="AH1378" s="4"/>
      <c r="AI1378" s="4"/>
      <c r="AJ1378" s="4"/>
      <c r="AK1378" s="4"/>
      <c r="AL1378" s="4"/>
      <c r="AM1378" s="4"/>
      <c r="AN1378" s="4"/>
      <c r="AO1378" s="4"/>
      <c r="AP1378" s="4"/>
    </row>
    <row r="1379" spans="1:42" s="2" customFormat="1" x14ac:dyDescent="0.25">
      <c r="A1379" s="4"/>
      <c r="B1379" s="4"/>
      <c r="C1379" s="4"/>
      <c r="D1379" s="4"/>
      <c r="E1379" s="4"/>
      <c r="F1379" s="4"/>
      <c r="G1379" s="4"/>
      <c r="H1379" s="4"/>
      <c r="I1379" s="4"/>
      <c r="J1379" s="4"/>
      <c r="K1379" s="4"/>
      <c r="L1379" s="4"/>
      <c r="M1379" s="4"/>
      <c r="N1379" s="4"/>
      <c r="O1379" s="4"/>
      <c r="P1379" s="4"/>
      <c r="Q1379" s="4"/>
      <c r="R1379" s="4"/>
      <c r="S1379" s="4"/>
      <c r="T1379" s="4"/>
      <c r="U1379" s="4"/>
      <c r="V1379" s="4"/>
      <c r="W1379" s="4"/>
      <c r="X1379" s="4"/>
      <c r="Y1379" s="4"/>
      <c r="Z1379" s="4"/>
      <c r="AA1379" s="4"/>
      <c r="AB1379" s="4"/>
      <c r="AC1379" s="4"/>
      <c r="AD1379" s="4"/>
      <c r="AE1379" s="4"/>
      <c r="AF1379" s="4"/>
      <c r="AG1379" s="4"/>
      <c r="AH1379" s="4"/>
      <c r="AI1379" s="4"/>
      <c r="AJ1379" s="4"/>
      <c r="AK1379" s="4"/>
      <c r="AL1379" s="4"/>
      <c r="AM1379" s="4"/>
      <c r="AN1379" s="4"/>
      <c r="AO1379" s="4"/>
      <c r="AP1379" s="4"/>
    </row>
    <row r="1380" spans="1:42" s="2" customFormat="1" x14ac:dyDescent="0.25">
      <c r="A1380" s="4"/>
      <c r="B1380" s="4"/>
      <c r="C1380" s="4"/>
      <c r="D1380" s="4"/>
      <c r="E1380" s="4"/>
      <c r="F1380" s="4"/>
      <c r="G1380" s="4"/>
      <c r="H1380" s="4"/>
      <c r="I1380" s="4"/>
      <c r="J1380" s="4"/>
      <c r="K1380" s="4"/>
      <c r="L1380" s="4"/>
      <c r="M1380" s="4"/>
      <c r="N1380" s="4"/>
      <c r="O1380" s="4"/>
      <c r="P1380" s="4"/>
      <c r="Q1380" s="4"/>
      <c r="R1380" s="4"/>
      <c r="S1380" s="4"/>
      <c r="T1380" s="4"/>
      <c r="U1380" s="4"/>
      <c r="V1380" s="4"/>
      <c r="W1380" s="4"/>
      <c r="X1380" s="4"/>
      <c r="Y1380" s="4"/>
      <c r="Z1380" s="4"/>
      <c r="AA1380" s="4"/>
      <c r="AB1380" s="4"/>
      <c r="AC1380" s="4"/>
      <c r="AD1380" s="4"/>
      <c r="AE1380" s="4"/>
      <c r="AF1380" s="4"/>
      <c r="AG1380" s="4"/>
      <c r="AH1380" s="4"/>
      <c r="AI1380" s="4"/>
      <c r="AJ1380" s="4"/>
      <c r="AK1380" s="4"/>
      <c r="AL1380" s="4"/>
      <c r="AM1380" s="4"/>
      <c r="AN1380" s="4"/>
      <c r="AO1380" s="4"/>
      <c r="AP1380" s="4"/>
    </row>
    <row r="1381" spans="1:42" s="2" customFormat="1" x14ac:dyDescent="0.25">
      <c r="A1381" s="4"/>
      <c r="B1381" s="4"/>
      <c r="C1381" s="4"/>
      <c r="D1381" s="4"/>
      <c r="E1381" s="4"/>
      <c r="F1381" s="4"/>
      <c r="G1381" s="4"/>
      <c r="H1381" s="4"/>
      <c r="I1381" s="4"/>
      <c r="J1381" s="4"/>
      <c r="K1381" s="4"/>
      <c r="L1381" s="4"/>
      <c r="M1381" s="4"/>
      <c r="N1381" s="4"/>
      <c r="O1381" s="4"/>
      <c r="P1381" s="4"/>
      <c r="Q1381" s="4"/>
      <c r="R1381" s="4"/>
      <c r="S1381" s="4"/>
      <c r="T1381" s="4"/>
      <c r="U1381" s="4"/>
      <c r="V1381" s="4"/>
      <c r="W1381" s="4"/>
      <c r="X1381" s="4"/>
      <c r="Y1381" s="4"/>
      <c r="Z1381" s="4"/>
      <c r="AA1381" s="4"/>
      <c r="AB1381" s="4"/>
      <c r="AC1381" s="4"/>
      <c r="AD1381" s="4"/>
      <c r="AE1381" s="4"/>
      <c r="AF1381" s="4"/>
      <c r="AG1381" s="4"/>
      <c r="AH1381" s="4"/>
      <c r="AI1381" s="4"/>
      <c r="AJ1381" s="4"/>
      <c r="AK1381" s="4"/>
      <c r="AL1381" s="4"/>
      <c r="AM1381" s="4"/>
      <c r="AN1381" s="4"/>
      <c r="AO1381" s="4"/>
      <c r="AP1381" s="4"/>
    </row>
    <row r="1382" spans="1:42" s="2" customFormat="1" x14ac:dyDescent="0.25">
      <c r="A1382" s="4"/>
      <c r="B1382" s="4"/>
      <c r="C1382" s="4"/>
      <c r="D1382" s="4"/>
      <c r="E1382" s="4"/>
      <c r="F1382" s="4"/>
      <c r="G1382" s="4"/>
      <c r="H1382" s="4"/>
      <c r="I1382" s="4"/>
      <c r="J1382" s="4"/>
      <c r="K1382" s="4"/>
      <c r="L1382" s="4"/>
      <c r="M1382" s="4"/>
      <c r="N1382" s="4"/>
      <c r="O1382" s="4"/>
      <c r="P1382" s="4"/>
      <c r="Q1382" s="4"/>
      <c r="R1382" s="4"/>
      <c r="S1382" s="4"/>
      <c r="T1382" s="4"/>
      <c r="U1382" s="4"/>
      <c r="V1382" s="4"/>
      <c r="W1382" s="4"/>
      <c r="X1382" s="4"/>
      <c r="Y1382" s="4"/>
      <c r="Z1382" s="4"/>
      <c r="AA1382" s="4"/>
      <c r="AB1382" s="4"/>
      <c r="AC1382" s="4"/>
      <c r="AD1382" s="4"/>
      <c r="AE1382" s="4"/>
      <c r="AF1382" s="4"/>
      <c r="AG1382" s="4"/>
      <c r="AH1382" s="4"/>
      <c r="AI1382" s="4"/>
      <c r="AJ1382" s="4"/>
      <c r="AK1382" s="4"/>
      <c r="AL1382" s="4"/>
      <c r="AM1382" s="4"/>
      <c r="AN1382" s="4"/>
      <c r="AO1382" s="4"/>
      <c r="AP1382" s="4"/>
    </row>
    <row r="1383" spans="1:42" s="2" customFormat="1" x14ac:dyDescent="0.25">
      <c r="A1383" s="4"/>
      <c r="B1383" s="4"/>
      <c r="C1383" s="4"/>
      <c r="D1383" s="4"/>
      <c r="E1383" s="4"/>
      <c r="F1383" s="4"/>
      <c r="G1383" s="4"/>
      <c r="H1383" s="4"/>
      <c r="I1383" s="4"/>
      <c r="J1383" s="4"/>
      <c r="K1383" s="4"/>
      <c r="L1383" s="4"/>
      <c r="M1383" s="4"/>
      <c r="N1383" s="4"/>
      <c r="O1383" s="4"/>
      <c r="P1383" s="4"/>
      <c r="Q1383" s="4"/>
      <c r="R1383" s="4"/>
      <c r="S1383" s="4"/>
      <c r="T1383" s="4"/>
      <c r="U1383" s="4"/>
      <c r="V1383" s="4"/>
      <c r="W1383" s="4"/>
      <c r="X1383" s="4"/>
      <c r="Y1383" s="4"/>
      <c r="Z1383" s="4"/>
      <c r="AA1383" s="4"/>
      <c r="AB1383" s="4"/>
      <c r="AC1383" s="4"/>
      <c r="AD1383" s="4"/>
      <c r="AE1383" s="4"/>
      <c r="AF1383" s="4"/>
      <c r="AG1383" s="4"/>
      <c r="AH1383" s="4"/>
      <c r="AI1383" s="4"/>
      <c r="AJ1383" s="4"/>
      <c r="AK1383" s="4"/>
      <c r="AL1383" s="4"/>
      <c r="AM1383" s="4"/>
      <c r="AN1383" s="4"/>
      <c r="AO1383" s="4"/>
      <c r="AP1383" s="4"/>
    </row>
    <row r="1384" spans="1:42" s="2" customFormat="1" x14ac:dyDescent="0.25">
      <c r="A1384" s="4"/>
      <c r="B1384" s="4"/>
      <c r="C1384" s="4"/>
      <c r="D1384" s="4"/>
      <c r="E1384" s="4"/>
      <c r="F1384" s="4"/>
      <c r="G1384" s="4"/>
      <c r="H1384" s="4"/>
      <c r="I1384" s="4"/>
      <c r="J1384" s="4"/>
      <c r="K1384" s="4"/>
      <c r="L1384" s="4"/>
      <c r="M1384" s="4"/>
      <c r="N1384" s="4"/>
      <c r="O1384" s="4"/>
      <c r="P1384" s="4"/>
      <c r="Q1384" s="4"/>
      <c r="R1384" s="4"/>
      <c r="S1384" s="4"/>
      <c r="T1384" s="4"/>
      <c r="U1384" s="4"/>
      <c r="V1384" s="4"/>
      <c r="W1384" s="4"/>
      <c r="X1384" s="4"/>
      <c r="Y1384" s="4"/>
      <c r="Z1384" s="4"/>
      <c r="AA1384" s="4"/>
      <c r="AB1384" s="4"/>
      <c r="AC1384" s="4"/>
      <c r="AD1384" s="4"/>
      <c r="AE1384" s="4"/>
      <c r="AF1384" s="4"/>
      <c r="AG1384" s="4"/>
      <c r="AH1384" s="4"/>
      <c r="AI1384" s="4"/>
      <c r="AJ1384" s="4"/>
      <c r="AK1384" s="4"/>
      <c r="AL1384" s="4"/>
      <c r="AM1384" s="4"/>
      <c r="AN1384" s="4"/>
      <c r="AO1384" s="4"/>
      <c r="AP1384" s="4"/>
    </row>
    <row r="1385" spans="1:42" s="2" customFormat="1" x14ac:dyDescent="0.25">
      <c r="A1385" s="4"/>
      <c r="B1385" s="4"/>
      <c r="C1385" s="4"/>
      <c r="D1385" s="4"/>
      <c r="E1385" s="4"/>
      <c r="F1385" s="4"/>
      <c r="G1385" s="4"/>
      <c r="H1385" s="4"/>
      <c r="I1385" s="4"/>
      <c r="J1385" s="4"/>
      <c r="K1385" s="4"/>
      <c r="L1385" s="4"/>
      <c r="M1385" s="4"/>
      <c r="N1385" s="4"/>
      <c r="O1385" s="4"/>
      <c r="P1385" s="4"/>
      <c r="Q1385" s="4"/>
      <c r="R1385" s="4"/>
      <c r="S1385" s="4"/>
      <c r="T1385" s="4"/>
      <c r="U1385" s="4"/>
      <c r="V1385" s="4"/>
      <c r="W1385" s="4"/>
      <c r="X1385" s="4"/>
      <c r="Y1385" s="4"/>
      <c r="Z1385" s="4"/>
      <c r="AA1385" s="4"/>
      <c r="AB1385" s="4"/>
      <c r="AC1385" s="4"/>
      <c r="AD1385" s="4"/>
      <c r="AE1385" s="4"/>
      <c r="AF1385" s="4"/>
      <c r="AG1385" s="4"/>
      <c r="AH1385" s="4"/>
      <c r="AI1385" s="4"/>
      <c r="AJ1385" s="4"/>
      <c r="AK1385" s="4"/>
      <c r="AL1385" s="4"/>
      <c r="AM1385" s="4"/>
      <c r="AN1385" s="4"/>
      <c r="AO1385" s="4"/>
      <c r="AP1385" s="4"/>
    </row>
    <row r="1386" spans="1:42" s="2" customFormat="1" x14ac:dyDescent="0.25">
      <c r="A1386" s="4"/>
      <c r="B1386" s="4"/>
      <c r="C1386" s="4"/>
      <c r="D1386" s="4"/>
      <c r="E1386" s="4"/>
      <c r="F1386" s="4"/>
      <c r="G1386" s="4"/>
      <c r="H1386" s="4"/>
      <c r="I1386" s="4"/>
      <c r="J1386" s="4"/>
      <c r="K1386" s="4"/>
      <c r="L1386" s="4"/>
      <c r="M1386" s="4"/>
      <c r="N1386" s="4"/>
      <c r="O1386" s="4"/>
      <c r="P1386" s="4"/>
      <c r="Q1386" s="4"/>
      <c r="R1386" s="4"/>
      <c r="S1386" s="4"/>
      <c r="T1386" s="4"/>
      <c r="U1386" s="4"/>
      <c r="V1386" s="4"/>
      <c r="W1386" s="4"/>
      <c r="X1386" s="4"/>
      <c r="Y1386" s="4"/>
      <c r="Z1386" s="4"/>
      <c r="AA1386" s="4"/>
      <c r="AB1386" s="4"/>
      <c r="AC1386" s="4"/>
      <c r="AD1386" s="4"/>
      <c r="AE1386" s="4"/>
      <c r="AF1386" s="4"/>
      <c r="AG1386" s="4"/>
      <c r="AH1386" s="4"/>
      <c r="AI1386" s="4"/>
      <c r="AJ1386" s="4"/>
      <c r="AK1386" s="4"/>
      <c r="AL1386" s="4"/>
      <c r="AM1386" s="4"/>
      <c r="AN1386" s="4"/>
      <c r="AO1386" s="4"/>
      <c r="AP1386" s="4"/>
    </row>
    <row r="1387" spans="1:42" s="2" customFormat="1" x14ac:dyDescent="0.25">
      <c r="A1387" s="4"/>
      <c r="B1387" s="4"/>
      <c r="C1387" s="4"/>
      <c r="D1387" s="4"/>
      <c r="E1387" s="4"/>
      <c r="F1387" s="4"/>
      <c r="G1387" s="4"/>
      <c r="H1387" s="4"/>
      <c r="I1387" s="4"/>
      <c r="J1387" s="4"/>
      <c r="K1387" s="4"/>
      <c r="L1387" s="4"/>
      <c r="M1387" s="4"/>
      <c r="N1387" s="4"/>
      <c r="O1387" s="4"/>
      <c r="P1387" s="4"/>
      <c r="Q1387" s="4"/>
      <c r="R1387" s="4"/>
      <c r="S1387" s="4"/>
      <c r="T1387" s="4"/>
      <c r="U1387" s="4"/>
      <c r="V1387" s="4"/>
      <c r="W1387" s="4"/>
      <c r="X1387" s="4"/>
      <c r="Y1387" s="4"/>
      <c r="Z1387" s="4"/>
      <c r="AA1387" s="4"/>
      <c r="AB1387" s="4"/>
      <c r="AC1387" s="4"/>
      <c r="AD1387" s="4"/>
      <c r="AE1387" s="4"/>
      <c r="AF1387" s="4"/>
      <c r="AG1387" s="4"/>
      <c r="AH1387" s="4"/>
      <c r="AI1387" s="4"/>
      <c r="AJ1387" s="4"/>
      <c r="AK1387" s="4"/>
      <c r="AL1387" s="4"/>
      <c r="AM1387" s="4"/>
      <c r="AN1387" s="4"/>
      <c r="AO1387" s="4"/>
      <c r="AP1387" s="4"/>
    </row>
    <row r="1388" spans="1:42" s="2" customFormat="1" x14ac:dyDescent="0.25">
      <c r="A1388" s="4"/>
      <c r="B1388" s="4"/>
      <c r="C1388" s="4"/>
      <c r="D1388" s="4"/>
      <c r="E1388" s="4"/>
      <c r="F1388" s="4"/>
      <c r="G1388" s="4"/>
      <c r="H1388" s="4"/>
      <c r="I1388" s="4"/>
      <c r="J1388" s="4"/>
      <c r="K1388" s="4"/>
      <c r="L1388" s="4"/>
      <c r="M1388" s="4"/>
      <c r="N1388" s="4"/>
      <c r="O1388" s="4"/>
      <c r="P1388" s="4"/>
      <c r="Q1388" s="4"/>
      <c r="R1388" s="4"/>
      <c r="S1388" s="4"/>
      <c r="T1388" s="4"/>
      <c r="U1388" s="4"/>
      <c r="V1388" s="4"/>
      <c r="W1388" s="4"/>
      <c r="X1388" s="4"/>
      <c r="Y1388" s="4"/>
      <c r="Z1388" s="4"/>
      <c r="AA1388" s="4"/>
      <c r="AB1388" s="4"/>
      <c r="AC1388" s="4"/>
      <c r="AD1388" s="4"/>
      <c r="AE1388" s="4"/>
      <c r="AF1388" s="4"/>
      <c r="AG1388" s="4"/>
      <c r="AH1388" s="4"/>
      <c r="AI1388" s="4"/>
      <c r="AJ1388" s="4"/>
      <c r="AK1388" s="4"/>
      <c r="AL1388" s="4"/>
      <c r="AM1388" s="4"/>
      <c r="AN1388" s="4"/>
      <c r="AO1388" s="4"/>
      <c r="AP1388" s="4"/>
    </row>
    <row r="1389" spans="1:42" s="2" customFormat="1" x14ac:dyDescent="0.25">
      <c r="A1389" s="4"/>
      <c r="B1389" s="4"/>
      <c r="C1389" s="4"/>
      <c r="D1389" s="4"/>
      <c r="E1389" s="4"/>
      <c r="F1389" s="4"/>
      <c r="G1389" s="4"/>
      <c r="H1389" s="4"/>
      <c r="I1389" s="4"/>
      <c r="J1389" s="4"/>
      <c r="K1389" s="4"/>
      <c r="L1389" s="4"/>
      <c r="M1389" s="4"/>
      <c r="N1389" s="4"/>
      <c r="O1389" s="4"/>
      <c r="P1389" s="4"/>
      <c r="Q1389" s="4"/>
      <c r="R1389" s="4"/>
      <c r="S1389" s="4"/>
      <c r="T1389" s="4"/>
      <c r="U1389" s="4"/>
      <c r="V1389" s="4"/>
      <c r="W1389" s="4"/>
      <c r="X1389" s="4"/>
      <c r="Y1389" s="4"/>
      <c r="Z1389" s="4"/>
      <c r="AA1389" s="4"/>
      <c r="AB1389" s="4"/>
      <c r="AC1389" s="4"/>
      <c r="AD1389" s="4"/>
      <c r="AE1389" s="4"/>
      <c r="AF1389" s="4"/>
      <c r="AG1389" s="4"/>
      <c r="AH1389" s="4"/>
      <c r="AI1389" s="4"/>
      <c r="AJ1389" s="4"/>
      <c r="AK1389" s="4"/>
      <c r="AL1389" s="4"/>
      <c r="AM1389" s="4"/>
      <c r="AN1389" s="4"/>
      <c r="AO1389" s="4"/>
      <c r="AP1389" s="4"/>
    </row>
    <row r="1390" spans="1:42" s="2" customFormat="1" x14ac:dyDescent="0.25">
      <c r="A1390" s="4"/>
      <c r="B1390" s="4"/>
      <c r="C1390" s="4"/>
      <c r="D1390" s="4"/>
      <c r="E1390" s="4"/>
      <c r="F1390" s="4"/>
      <c r="G1390" s="4"/>
      <c r="H1390" s="4"/>
      <c r="I1390" s="4"/>
      <c r="J1390" s="4"/>
      <c r="K1390" s="4"/>
      <c r="L1390" s="4"/>
      <c r="M1390" s="4"/>
      <c r="N1390" s="4"/>
      <c r="O1390" s="4"/>
      <c r="P1390" s="4"/>
      <c r="Q1390" s="4"/>
      <c r="R1390" s="4"/>
      <c r="S1390" s="4"/>
      <c r="T1390" s="4"/>
      <c r="U1390" s="4"/>
      <c r="V1390" s="4"/>
      <c r="W1390" s="4"/>
      <c r="X1390" s="4"/>
      <c r="Y1390" s="4"/>
      <c r="Z1390" s="4"/>
      <c r="AA1390" s="4"/>
      <c r="AB1390" s="4"/>
      <c r="AC1390" s="4"/>
      <c r="AD1390" s="4"/>
      <c r="AE1390" s="4"/>
      <c r="AF1390" s="4"/>
      <c r="AG1390" s="4"/>
      <c r="AH1390" s="4"/>
      <c r="AI1390" s="4"/>
      <c r="AJ1390" s="4"/>
      <c r="AK1390" s="4"/>
      <c r="AL1390" s="4"/>
      <c r="AM1390" s="4"/>
      <c r="AN1390" s="4"/>
      <c r="AO1390" s="4"/>
      <c r="AP1390" s="4"/>
    </row>
    <row r="1391" spans="1:42" s="2" customFormat="1" x14ac:dyDescent="0.25">
      <c r="A1391" s="4"/>
      <c r="B1391" s="4"/>
      <c r="C1391" s="4"/>
      <c r="D1391" s="4"/>
      <c r="E1391" s="4"/>
      <c r="F1391" s="4"/>
      <c r="G1391" s="4"/>
      <c r="H1391" s="4"/>
      <c r="I1391" s="4"/>
      <c r="J1391" s="4"/>
      <c r="K1391" s="4"/>
      <c r="L1391" s="4"/>
      <c r="M1391" s="4"/>
      <c r="N1391" s="4"/>
      <c r="O1391" s="4"/>
      <c r="P1391" s="4"/>
      <c r="Q1391" s="4"/>
      <c r="R1391" s="4"/>
      <c r="S1391" s="4"/>
      <c r="T1391" s="4"/>
      <c r="U1391" s="4"/>
      <c r="V1391" s="4"/>
      <c r="W1391" s="4"/>
      <c r="X1391" s="4"/>
      <c r="Y1391" s="4"/>
      <c r="Z1391" s="4"/>
      <c r="AA1391" s="4"/>
      <c r="AB1391" s="4"/>
      <c r="AC1391" s="4"/>
      <c r="AD1391" s="4"/>
      <c r="AE1391" s="4"/>
      <c r="AF1391" s="4"/>
      <c r="AG1391" s="4"/>
      <c r="AH1391" s="4"/>
      <c r="AI1391" s="4"/>
      <c r="AJ1391" s="4"/>
      <c r="AK1391" s="4"/>
      <c r="AL1391" s="4"/>
      <c r="AM1391" s="4"/>
      <c r="AN1391" s="4"/>
      <c r="AO1391" s="4"/>
      <c r="AP1391" s="4"/>
    </row>
    <row r="1392" spans="1:42" s="2" customFormat="1" x14ac:dyDescent="0.25">
      <c r="A1392" s="4"/>
      <c r="B1392" s="4"/>
      <c r="C1392" s="4"/>
      <c r="D1392" s="4"/>
      <c r="E1392" s="4"/>
      <c r="F1392" s="4"/>
      <c r="G1392" s="4"/>
      <c r="H1392" s="4"/>
      <c r="I1392" s="4"/>
      <c r="J1392" s="4"/>
      <c r="K1392" s="4"/>
      <c r="L1392" s="4"/>
      <c r="M1392" s="4"/>
      <c r="N1392" s="4"/>
      <c r="O1392" s="4"/>
      <c r="P1392" s="4"/>
      <c r="Q1392" s="4"/>
      <c r="R1392" s="4"/>
      <c r="S1392" s="4"/>
      <c r="T1392" s="4"/>
      <c r="U1392" s="4"/>
      <c r="V1392" s="4"/>
      <c r="W1392" s="4"/>
      <c r="X1392" s="4"/>
      <c r="Y1392" s="4"/>
      <c r="Z1392" s="4"/>
      <c r="AA1392" s="4"/>
      <c r="AB1392" s="4"/>
      <c r="AC1392" s="4"/>
      <c r="AD1392" s="4"/>
      <c r="AE1392" s="4"/>
      <c r="AF1392" s="4"/>
      <c r="AG1392" s="4"/>
      <c r="AH1392" s="4"/>
      <c r="AI1392" s="4"/>
      <c r="AJ1392" s="4"/>
      <c r="AK1392" s="4"/>
      <c r="AL1392" s="4"/>
      <c r="AM1392" s="4"/>
      <c r="AN1392" s="4"/>
      <c r="AO1392" s="4"/>
      <c r="AP1392" s="4"/>
    </row>
    <row r="1393" spans="1:42" s="2" customFormat="1" x14ac:dyDescent="0.25">
      <c r="A1393" s="4"/>
      <c r="B1393" s="4"/>
      <c r="C1393" s="4"/>
      <c r="D1393" s="4"/>
      <c r="E1393" s="4"/>
      <c r="F1393" s="4"/>
      <c r="G1393" s="4"/>
      <c r="H1393" s="4"/>
      <c r="I1393" s="4"/>
      <c r="J1393" s="4"/>
      <c r="K1393" s="4"/>
      <c r="L1393" s="4"/>
      <c r="M1393" s="4"/>
      <c r="N1393" s="4"/>
      <c r="O1393" s="4"/>
      <c r="P1393" s="4"/>
      <c r="Q1393" s="4"/>
      <c r="R1393" s="4"/>
      <c r="S1393" s="4"/>
      <c r="T1393" s="4"/>
      <c r="U1393" s="4"/>
      <c r="V1393" s="4"/>
      <c r="W1393" s="4"/>
      <c r="X1393" s="4"/>
      <c r="Y1393" s="4"/>
      <c r="Z1393" s="4"/>
      <c r="AA1393" s="4"/>
      <c r="AB1393" s="4"/>
      <c r="AC1393" s="4"/>
      <c r="AD1393" s="4"/>
      <c r="AE1393" s="4"/>
      <c r="AF1393" s="4"/>
      <c r="AG1393" s="4"/>
      <c r="AH1393" s="4"/>
      <c r="AI1393" s="4"/>
      <c r="AJ1393" s="4"/>
      <c r="AK1393" s="4"/>
      <c r="AL1393" s="4"/>
      <c r="AM1393" s="4"/>
      <c r="AN1393" s="4"/>
      <c r="AO1393" s="4"/>
      <c r="AP1393" s="4"/>
    </row>
    <row r="1394" spans="1:42" s="2" customFormat="1" x14ac:dyDescent="0.25">
      <c r="A1394" s="4"/>
      <c r="B1394" s="4"/>
      <c r="C1394" s="4"/>
      <c r="D1394" s="4"/>
      <c r="E1394" s="4"/>
      <c r="F1394" s="4"/>
      <c r="G1394" s="4"/>
      <c r="H1394" s="4"/>
      <c r="I1394" s="4"/>
      <c r="J1394" s="4"/>
      <c r="K1394" s="4"/>
      <c r="L1394" s="4"/>
      <c r="M1394" s="4"/>
      <c r="N1394" s="4"/>
      <c r="O1394" s="4"/>
      <c r="P1394" s="4"/>
      <c r="Q1394" s="4"/>
      <c r="R1394" s="4"/>
      <c r="S1394" s="4"/>
      <c r="T1394" s="4"/>
      <c r="U1394" s="4"/>
      <c r="V1394" s="4"/>
      <c r="W1394" s="4"/>
      <c r="X1394" s="4"/>
      <c r="Y1394" s="4"/>
      <c r="Z1394" s="4"/>
      <c r="AA1394" s="4"/>
      <c r="AB1394" s="4"/>
      <c r="AC1394" s="4"/>
      <c r="AD1394" s="4"/>
      <c r="AE1394" s="4"/>
      <c r="AF1394" s="4"/>
      <c r="AG1394" s="4"/>
      <c r="AH1394" s="4"/>
      <c r="AI1394" s="4"/>
      <c r="AJ1394" s="4"/>
      <c r="AK1394" s="4"/>
      <c r="AL1394" s="4"/>
      <c r="AM1394" s="4"/>
      <c r="AN1394" s="4"/>
      <c r="AO1394" s="4"/>
      <c r="AP1394" s="4"/>
    </row>
    <row r="1395" spans="1:42" s="2" customFormat="1" x14ac:dyDescent="0.25">
      <c r="A1395" s="4"/>
      <c r="B1395" s="4"/>
      <c r="C1395" s="4"/>
      <c r="D1395" s="4"/>
      <c r="E1395" s="4"/>
      <c r="F1395" s="4"/>
      <c r="G1395" s="4"/>
      <c r="H1395" s="4"/>
      <c r="I1395" s="4"/>
      <c r="J1395" s="4"/>
      <c r="K1395" s="4"/>
      <c r="L1395" s="4"/>
      <c r="M1395" s="4"/>
      <c r="N1395" s="4"/>
      <c r="O1395" s="4"/>
      <c r="P1395" s="4"/>
      <c r="Q1395" s="4"/>
      <c r="R1395" s="4"/>
      <c r="S1395" s="4"/>
      <c r="T1395" s="4"/>
      <c r="U1395" s="4"/>
      <c r="V1395" s="4"/>
      <c r="W1395" s="4"/>
      <c r="X1395" s="4"/>
      <c r="Y1395" s="4"/>
      <c r="Z1395" s="4"/>
      <c r="AA1395" s="4"/>
      <c r="AB1395" s="4"/>
      <c r="AC1395" s="4"/>
      <c r="AD1395" s="4"/>
      <c r="AE1395" s="4"/>
      <c r="AF1395" s="4"/>
      <c r="AG1395" s="4"/>
      <c r="AH1395" s="4"/>
      <c r="AI1395" s="4"/>
      <c r="AJ1395" s="4"/>
      <c r="AK1395" s="4"/>
      <c r="AL1395" s="4"/>
      <c r="AM1395" s="4"/>
      <c r="AN1395" s="4"/>
      <c r="AO1395" s="4"/>
      <c r="AP1395" s="4"/>
    </row>
    <row r="1396" spans="1:42" s="2" customFormat="1" x14ac:dyDescent="0.25">
      <c r="A1396" s="4"/>
      <c r="B1396" s="4"/>
      <c r="C1396" s="4"/>
      <c r="D1396" s="4"/>
      <c r="E1396" s="4"/>
      <c r="F1396" s="4"/>
      <c r="G1396" s="4"/>
      <c r="H1396" s="4"/>
      <c r="I1396" s="4"/>
      <c r="J1396" s="4"/>
      <c r="K1396" s="4"/>
      <c r="L1396" s="4"/>
      <c r="M1396" s="4"/>
      <c r="N1396" s="4"/>
      <c r="O1396" s="4"/>
      <c r="P1396" s="4"/>
      <c r="Q1396" s="4"/>
      <c r="R1396" s="4"/>
      <c r="S1396" s="4"/>
      <c r="T1396" s="4"/>
      <c r="U1396" s="4"/>
      <c r="V1396" s="4"/>
      <c r="W1396" s="4"/>
      <c r="X1396" s="4"/>
      <c r="Y1396" s="4"/>
      <c r="Z1396" s="4"/>
      <c r="AA1396" s="4"/>
      <c r="AB1396" s="4"/>
      <c r="AC1396" s="4"/>
      <c r="AD1396" s="4"/>
      <c r="AE1396" s="4"/>
      <c r="AF1396" s="4"/>
      <c r="AG1396" s="4"/>
      <c r="AH1396" s="4"/>
      <c r="AI1396" s="4"/>
      <c r="AJ1396" s="4"/>
      <c r="AK1396" s="4"/>
      <c r="AL1396" s="4"/>
      <c r="AM1396" s="4"/>
      <c r="AN1396" s="4"/>
      <c r="AO1396" s="4"/>
      <c r="AP1396" s="4"/>
    </row>
    <row r="1397" spans="1:42" s="2" customFormat="1" x14ac:dyDescent="0.25">
      <c r="A1397" s="4"/>
      <c r="B1397" s="4"/>
      <c r="C1397" s="4"/>
      <c r="D1397" s="4"/>
      <c r="E1397" s="4"/>
      <c r="F1397" s="4"/>
      <c r="G1397" s="4"/>
      <c r="H1397" s="4"/>
      <c r="I1397" s="4"/>
      <c r="J1397" s="4"/>
      <c r="K1397" s="4"/>
      <c r="L1397" s="4"/>
      <c r="M1397" s="4"/>
      <c r="N1397" s="4"/>
      <c r="O1397" s="4"/>
      <c r="P1397" s="4"/>
      <c r="Q1397" s="4"/>
      <c r="R1397" s="4"/>
      <c r="S1397" s="4"/>
      <c r="T1397" s="4"/>
      <c r="U1397" s="4"/>
      <c r="V1397" s="4"/>
      <c r="W1397" s="4"/>
      <c r="X1397" s="4"/>
      <c r="Y1397" s="4"/>
      <c r="Z1397" s="4"/>
      <c r="AA1397" s="4"/>
      <c r="AB1397" s="4"/>
      <c r="AC1397" s="4"/>
      <c r="AD1397" s="4"/>
      <c r="AE1397" s="4"/>
      <c r="AF1397" s="4"/>
      <c r="AG1397" s="4"/>
      <c r="AH1397" s="4"/>
      <c r="AI1397" s="4"/>
      <c r="AJ1397" s="4"/>
      <c r="AK1397" s="4"/>
      <c r="AL1397" s="4"/>
      <c r="AM1397" s="4"/>
      <c r="AN1397" s="4"/>
      <c r="AO1397" s="4"/>
      <c r="AP1397" s="4"/>
    </row>
    <row r="1398" spans="1:42" s="2" customFormat="1" x14ac:dyDescent="0.25">
      <c r="A1398" s="4"/>
      <c r="B1398" s="4"/>
      <c r="C1398" s="4"/>
      <c r="D1398" s="4"/>
      <c r="E1398" s="4"/>
      <c r="F1398" s="4"/>
      <c r="G1398" s="4"/>
      <c r="H1398" s="4"/>
      <c r="I1398" s="4"/>
      <c r="J1398" s="4"/>
      <c r="K1398" s="4"/>
      <c r="L1398" s="4"/>
      <c r="M1398" s="4"/>
      <c r="N1398" s="4"/>
      <c r="O1398" s="4"/>
      <c r="P1398" s="4"/>
      <c r="Q1398" s="4"/>
      <c r="R1398" s="4"/>
      <c r="S1398" s="4"/>
      <c r="T1398" s="4"/>
      <c r="U1398" s="4"/>
      <c r="V1398" s="4"/>
      <c r="W1398" s="4"/>
      <c r="X1398" s="4"/>
      <c r="Y1398" s="4"/>
      <c r="Z1398" s="4"/>
      <c r="AA1398" s="4"/>
      <c r="AB1398" s="4"/>
      <c r="AC1398" s="4"/>
      <c r="AD1398" s="4"/>
      <c r="AE1398" s="4"/>
      <c r="AF1398" s="4"/>
      <c r="AG1398" s="4"/>
      <c r="AH1398" s="4"/>
      <c r="AI1398" s="4"/>
      <c r="AJ1398" s="4"/>
      <c r="AK1398" s="4"/>
      <c r="AL1398" s="4"/>
      <c r="AM1398" s="4"/>
      <c r="AN1398" s="4"/>
      <c r="AO1398" s="4"/>
      <c r="AP1398" s="4"/>
    </row>
    <row r="1399" spans="1:42" s="2" customFormat="1" x14ac:dyDescent="0.25">
      <c r="A1399" s="4"/>
      <c r="B1399" s="4"/>
      <c r="C1399" s="4"/>
      <c r="D1399" s="4"/>
      <c r="E1399" s="4"/>
      <c r="F1399" s="4"/>
      <c r="G1399" s="4"/>
      <c r="H1399" s="4"/>
      <c r="I1399" s="4"/>
      <c r="J1399" s="4"/>
      <c r="K1399" s="4"/>
      <c r="L1399" s="4"/>
      <c r="M1399" s="4"/>
      <c r="N1399" s="4"/>
      <c r="O1399" s="4"/>
      <c r="P1399" s="4"/>
      <c r="Q1399" s="4"/>
      <c r="R1399" s="4"/>
      <c r="S1399" s="4"/>
      <c r="T1399" s="4"/>
      <c r="U1399" s="4"/>
      <c r="V1399" s="4"/>
      <c r="W1399" s="4"/>
      <c r="X1399" s="4"/>
      <c r="Y1399" s="4"/>
      <c r="Z1399" s="4"/>
      <c r="AA1399" s="4"/>
      <c r="AB1399" s="4"/>
      <c r="AC1399" s="4"/>
      <c r="AD1399" s="4"/>
      <c r="AE1399" s="4"/>
      <c r="AF1399" s="4"/>
      <c r="AG1399" s="4"/>
      <c r="AH1399" s="4"/>
      <c r="AI1399" s="4"/>
      <c r="AJ1399" s="4"/>
      <c r="AK1399" s="4"/>
      <c r="AL1399" s="4"/>
      <c r="AM1399" s="4"/>
      <c r="AN1399" s="4"/>
      <c r="AO1399" s="4"/>
      <c r="AP1399" s="4"/>
    </row>
    <row r="1400" spans="1:42" s="2" customFormat="1" x14ac:dyDescent="0.25">
      <c r="A1400" s="4"/>
      <c r="B1400" s="4"/>
      <c r="C1400" s="4"/>
      <c r="D1400" s="4"/>
      <c r="E1400" s="4"/>
      <c r="F1400" s="4"/>
      <c r="G1400" s="4"/>
      <c r="H1400" s="4"/>
      <c r="I1400" s="4"/>
      <c r="J1400" s="4"/>
      <c r="K1400" s="4"/>
      <c r="L1400" s="4"/>
      <c r="M1400" s="4"/>
      <c r="N1400" s="4"/>
      <c r="O1400" s="4"/>
      <c r="P1400" s="4"/>
      <c r="Q1400" s="4"/>
      <c r="R1400" s="4"/>
      <c r="S1400" s="4"/>
      <c r="T1400" s="4"/>
      <c r="U1400" s="4"/>
      <c r="V1400" s="4"/>
      <c r="W1400" s="4"/>
      <c r="X1400" s="4"/>
      <c r="Y1400" s="4"/>
      <c r="Z1400" s="4"/>
      <c r="AA1400" s="4"/>
      <c r="AB1400" s="4"/>
      <c r="AC1400" s="4"/>
      <c r="AD1400" s="4"/>
      <c r="AE1400" s="4"/>
      <c r="AF1400" s="4"/>
      <c r="AG1400" s="4"/>
      <c r="AH1400" s="4"/>
      <c r="AI1400" s="4"/>
      <c r="AJ1400" s="4"/>
      <c r="AK1400" s="4"/>
      <c r="AL1400" s="4"/>
      <c r="AM1400" s="4"/>
      <c r="AN1400" s="4"/>
      <c r="AO1400" s="4"/>
      <c r="AP1400" s="4"/>
    </row>
    <row r="1401" spans="1:42" s="2" customFormat="1" x14ac:dyDescent="0.25">
      <c r="A1401" s="4"/>
      <c r="B1401" s="4"/>
      <c r="C1401" s="4"/>
      <c r="D1401" s="4"/>
      <c r="E1401" s="4"/>
      <c r="F1401" s="4"/>
      <c r="G1401" s="4"/>
      <c r="H1401" s="4"/>
      <c r="I1401" s="4"/>
      <c r="J1401" s="4"/>
      <c r="K1401" s="4"/>
      <c r="L1401" s="4"/>
      <c r="M1401" s="4"/>
      <c r="N1401" s="4"/>
      <c r="O1401" s="4"/>
      <c r="P1401" s="4"/>
      <c r="Q1401" s="4"/>
      <c r="R1401" s="4"/>
      <c r="S1401" s="4"/>
      <c r="T1401" s="4"/>
      <c r="U1401" s="4"/>
      <c r="V1401" s="4"/>
      <c r="W1401" s="4"/>
      <c r="X1401" s="4"/>
      <c r="Y1401" s="4"/>
      <c r="Z1401" s="4"/>
      <c r="AA1401" s="4"/>
      <c r="AB1401" s="4"/>
      <c r="AC1401" s="4"/>
      <c r="AD1401" s="4"/>
      <c r="AE1401" s="4"/>
      <c r="AF1401" s="4"/>
      <c r="AG1401" s="4"/>
      <c r="AH1401" s="4"/>
      <c r="AI1401" s="4"/>
      <c r="AJ1401" s="4"/>
      <c r="AK1401" s="4"/>
      <c r="AL1401" s="4"/>
      <c r="AM1401" s="4"/>
      <c r="AN1401" s="4"/>
      <c r="AO1401" s="4"/>
      <c r="AP1401" s="4"/>
    </row>
    <row r="1402" spans="1:42" s="2" customFormat="1" x14ac:dyDescent="0.25">
      <c r="A1402" s="4"/>
      <c r="B1402" s="4"/>
      <c r="C1402" s="4"/>
      <c r="D1402" s="4"/>
      <c r="E1402" s="4"/>
      <c r="F1402" s="4"/>
      <c r="G1402" s="4"/>
      <c r="H1402" s="4"/>
      <c r="I1402" s="4"/>
      <c r="J1402" s="4"/>
      <c r="K1402" s="4"/>
      <c r="L1402" s="4"/>
      <c r="M1402" s="4"/>
      <c r="N1402" s="4"/>
      <c r="O1402" s="4"/>
      <c r="P1402" s="4"/>
      <c r="Q1402" s="4"/>
      <c r="R1402" s="4"/>
      <c r="S1402" s="4"/>
      <c r="T1402" s="4"/>
      <c r="U1402" s="4"/>
      <c r="V1402" s="4"/>
      <c r="W1402" s="4"/>
      <c r="X1402" s="4"/>
      <c r="Y1402" s="4"/>
      <c r="Z1402" s="4"/>
      <c r="AA1402" s="4"/>
      <c r="AB1402" s="4"/>
      <c r="AC1402" s="4"/>
      <c r="AD1402" s="4"/>
      <c r="AE1402" s="4"/>
      <c r="AF1402" s="4"/>
      <c r="AG1402" s="4"/>
      <c r="AH1402" s="4"/>
      <c r="AI1402" s="4"/>
      <c r="AJ1402" s="4"/>
      <c r="AK1402" s="4"/>
      <c r="AL1402" s="4"/>
      <c r="AM1402" s="4"/>
      <c r="AN1402" s="4"/>
      <c r="AO1402" s="4"/>
      <c r="AP1402" s="4"/>
    </row>
    <row r="1403" spans="1:42" s="2" customFormat="1" x14ac:dyDescent="0.25">
      <c r="A1403" s="4"/>
      <c r="B1403" s="4"/>
      <c r="C1403" s="4"/>
      <c r="D1403" s="4"/>
      <c r="E1403" s="4"/>
      <c r="F1403" s="4"/>
      <c r="G1403" s="4"/>
      <c r="H1403" s="4"/>
      <c r="I1403" s="4"/>
      <c r="J1403" s="4"/>
      <c r="K1403" s="4"/>
      <c r="L1403" s="4"/>
      <c r="M1403" s="4"/>
      <c r="N1403" s="4"/>
      <c r="O1403" s="4"/>
      <c r="P1403" s="4"/>
      <c r="Q1403" s="4"/>
      <c r="R1403" s="4"/>
      <c r="S1403" s="4"/>
      <c r="T1403" s="4"/>
      <c r="U1403" s="4"/>
      <c r="V1403" s="4"/>
      <c r="W1403" s="4"/>
      <c r="X1403" s="4"/>
      <c r="Y1403" s="4"/>
      <c r="Z1403" s="4"/>
      <c r="AA1403" s="4"/>
      <c r="AB1403" s="4"/>
      <c r="AC1403" s="4"/>
      <c r="AD1403" s="4"/>
      <c r="AE1403" s="4"/>
      <c r="AF1403" s="4"/>
      <c r="AG1403" s="4"/>
      <c r="AH1403" s="4"/>
      <c r="AI1403" s="4"/>
      <c r="AJ1403" s="4"/>
      <c r="AK1403" s="4"/>
      <c r="AL1403" s="4"/>
      <c r="AM1403" s="4"/>
      <c r="AN1403" s="4"/>
      <c r="AO1403" s="4"/>
      <c r="AP1403" s="4"/>
    </row>
    <row r="1404" spans="1:42" s="2" customFormat="1" x14ac:dyDescent="0.25">
      <c r="A1404" s="4"/>
      <c r="B1404" s="4"/>
      <c r="C1404" s="4"/>
      <c r="D1404" s="4"/>
      <c r="E1404" s="4"/>
      <c r="F1404" s="4"/>
      <c r="G1404" s="4"/>
      <c r="H1404" s="4"/>
      <c r="I1404" s="4"/>
      <c r="J1404" s="4"/>
      <c r="K1404" s="4"/>
      <c r="L1404" s="4"/>
      <c r="M1404" s="4"/>
      <c r="N1404" s="4"/>
      <c r="O1404" s="4"/>
      <c r="P1404" s="4"/>
      <c r="Q1404" s="4"/>
      <c r="R1404" s="4"/>
      <c r="S1404" s="4"/>
      <c r="T1404" s="4"/>
      <c r="U1404" s="4"/>
      <c r="V1404" s="4"/>
      <c r="W1404" s="4"/>
      <c r="X1404" s="4"/>
      <c r="Y1404" s="4"/>
      <c r="Z1404" s="4"/>
      <c r="AA1404" s="4"/>
      <c r="AB1404" s="4"/>
      <c r="AC1404" s="4"/>
      <c r="AD1404" s="4"/>
      <c r="AE1404" s="4"/>
      <c r="AF1404" s="4"/>
      <c r="AG1404" s="4"/>
      <c r="AH1404" s="4"/>
      <c r="AI1404" s="4"/>
      <c r="AJ1404" s="4"/>
      <c r="AK1404" s="4"/>
      <c r="AL1404" s="4"/>
      <c r="AM1404" s="4"/>
      <c r="AN1404" s="4"/>
      <c r="AO1404" s="4"/>
      <c r="AP1404" s="4"/>
    </row>
    <row r="1405" spans="1:42" s="2" customFormat="1" x14ac:dyDescent="0.25">
      <c r="A1405" s="4"/>
      <c r="B1405" s="4"/>
      <c r="C1405" s="4"/>
      <c r="D1405" s="4"/>
      <c r="E1405" s="4"/>
      <c r="F1405" s="4"/>
      <c r="G1405" s="4"/>
      <c r="H1405" s="4"/>
      <c r="I1405" s="4"/>
      <c r="J1405" s="4"/>
      <c r="K1405" s="4"/>
      <c r="L1405" s="4"/>
      <c r="M1405" s="4"/>
      <c r="N1405" s="4"/>
      <c r="O1405" s="4"/>
      <c r="P1405" s="4"/>
      <c r="Q1405" s="4"/>
      <c r="R1405" s="4"/>
      <c r="S1405" s="4"/>
      <c r="T1405" s="4"/>
      <c r="U1405" s="4"/>
      <c r="V1405" s="4"/>
      <c r="W1405" s="4"/>
      <c r="X1405" s="4"/>
      <c r="Y1405" s="4"/>
      <c r="Z1405" s="4"/>
      <c r="AA1405" s="4"/>
      <c r="AB1405" s="4"/>
      <c r="AC1405" s="4"/>
      <c r="AD1405" s="4"/>
      <c r="AE1405" s="4"/>
      <c r="AF1405" s="4"/>
      <c r="AG1405" s="4"/>
      <c r="AH1405" s="4"/>
      <c r="AI1405" s="4"/>
      <c r="AJ1405" s="4"/>
      <c r="AK1405" s="4"/>
      <c r="AL1405" s="4"/>
      <c r="AM1405" s="4"/>
      <c r="AN1405" s="4"/>
      <c r="AO1405" s="4"/>
      <c r="AP1405" s="4"/>
    </row>
    <row r="1406" spans="1:42" s="2" customFormat="1" x14ac:dyDescent="0.25">
      <c r="A1406" s="4"/>
      <c r="B1406" s="4"/>
      <c r="C1406" s="4"/>
      <c r="D1406" s="4"/>
      <c r="E1406" s="4"/>
      <c r="F1406" s="4"/>
      <c r="G1406" s="4"/>
      <c r="H1406" s="4"/>
      <c r="I1406" s="4"/>
      <c r="J1406" s="4"/>
      <c r="K1406" s="4"/>
      <c r="L1406" s="4"/>
      <c r="M1406" s="4"/>
      <c r="N1406" s="4"/>
      <c r="O1406" s="4"/>
      <c r="P1406" s="4"/>
      <c r="Q1406" s="4"/>
      <c r="R1406" s="4"/>
      <c r="S1406" s="4"/>
      <c r="T1406" s="4"/>
      <c r="U1406" s="4"/>
      <c r="V1406" s="4"/>
      <c r="W1406" s="4"/>
      <c r="X1406" s="4"/>
      <c r="Y1406" s="4"/>
      <c r="Z1406" s="4"/>
      <c r="AA1406" s="4"/>
      <c r="AB1406" s="4"/>
      <c r="AC1406" s="4"/>
      <c r="AD1406" s="4"/>
      <c r="AE1406" s="4"/>
      <c r="AF1406" s="4"/>
      <c r="AG1406" s="4"/>
      <c r="AH1406" s="4"/>
      <c r="AI1406" s="4"/>
      <c r="AJ1406" s="4"/>
      <c r="AK1406" s="4"/>
      <c r="AL1406" s="4"/>
      <c r="AM1406" s="4"/>
      <c r="AN1406" s="4"/>
      <c r="AO1406" s="4"/>
      <c r="AP1406" s="4"/>
    </row>
    <row r="1407" spans="1:42" s="2" customFormat="1" x14ac:dyDescent="0.25">
      <c r="A1407" s="4"/>
      <c r="B1407" s="4"/>
      <c r="C1407" s="4"/>
      <c r="D1407" s="4"/>
      <c r="E1407" s="4"/>
      <c r="F1407" s="4"/>
      <c r="G1407" s="4"/>
      <c r="H1407" s="4"/>
      <c r="I1407" s="4"/>
      <c r="J1407" s="4"/>
      <c r="K1407" s="4"/>
      <c r="L1407" s="4"/>
      <c r="M1407" s="4"/>
      <c r="N1407" s="4"/>
      <c r="O1407" s="4"/>
      <c r="P1407" s="4"/>
      <c r="Q1407" s="4"/>
      <c r="R1407" s="4"/>
      <c r="S1407" s="4"/>
      <c r="T1407" s="4"/>
      <c r="U1407" s="4"/>
      <c r="V1407" s="4"/>
      <c r="W1407" s="4"/>
      <c r="X1407" s="4"/>
      <c r="Y1407" s="4"/>
      <c r="Z1407" s="4"/>
      <c r="AA1407" s="4"/>
      <c r="AB1407" s="4"/>
      <c r="AC1407" s="4"/>
      <c r="AD1407" s="4"/>
      <c r="AE1407" s="4"/>
      <c r="AF1407" s="4"/>
      <c r="AG1407" s="4"/>
      <c r="AH1407" s="4"/>
      <c r="AI1407" s="4"/>
      <c r="AJ1407" s="4"/>
      <c r="AK1407" s="4"/>
      <c r="AL1407" s="4"/>
      <c r="AM1407" s="4"/>
      <c r="AN1407" s="4"/>
      <c r="AO1407" s="4"/>
      <c r="AP1407" s="4"/>
    </row>
    <row r="1408" spans="1:42" s="2" customFormat="1" x14ac:dyDescent="0.25">
      <c r="A1408" s="4"/>
      <c r="B1408" s="4"/>
      <c r="C1408" s="4"/>
      <c r="D1408" s="4"/>
      <c r="E1408" s="4"/>
      <c r="F1408" s="4"/>
      <c r="G1408" s="4"/>
      <c r="H1408" s="4"/>
      <c r="I1408" s="4"/>
      <c r="J1408" s="4"/>
      <c r="K1408" s="4"/>
      <c r="L1408" s="4"/>
      <c r="M1408" s="4"/>
      <c r="N1408" s="4"/>
      <c r="O1408" s="4"/>
      <c r="P1408" s="4"/>
      <c r="Q1408" s="4"/>
      <c r="R1408" s="4"/>
      <c r="S1408" s="4"/>
      <c r="T1408" s="4"/>
      <c r="U1408" s="4"/>
      <c r="V1408" s="4"/>
      <c r="W1408" s="4"/>
      <c r="X1408" s="4"/>
      <c r="Y1408" s="4"/>
      <c r="Z1408" s="4"/>
      <c r="AA1408" s="4"/>
      <c r="AB1408" s="4"/>
      <c r="AC1408" s="4"/>
      <c r="AD1408" s="4"/>
      <c r="AE1408" s="4"/>
      <c r="AF1408" s="4"/>
      <c r="AG1408" s="4"/>
      <c r="AH1408" s="4"/>
      <c r="AI1408" s="4"/>
      <c r="AJ1408" s="4"/>
      <c r="AK1408" s="4"/>
      <c r="AL1408" s="4"/>
      <c r="AM1408" s="4"/>
      <c r="AN1408" s="4"/>
      <c r="AO1408" s="4"/>
      <c r="AP1408" s="4"/>
    </row>
    <row r="1409" spans="1:42" s="2" customFormat="1" x14ac:dyDescent="0.25">
      <c r="A1409" s="4"/>
      <c r="B1409" s="4"/>
      <c r="C1409" s="4"/>
      <c r="D1409" s="4"/>
      <c r="E1409" s="4"/>
      <c r="F1409" s="4"/>
      <c r="G1409" s="4"/>
      <c r="H1409" s="4"/>
      <c r="I1409" s="4"/>
      <c r="J1409" s="4"/>
      <c r="K1409" s="4"/>
      <c r="L1409" s="4"/>
      <c r="M1409" s="4"/>
      <c r="N1409" s="4"/>
      <c r="O1409" s="4"/>
      <c r="P1409" s="4"/>
      <c r="Q1409" s="4"/>
      <c r="R1409" s="4"/>
      <c r="S1409" s="4"/>
      <c r="T1409" s="4"/>
      <c r="U1409" s="4"/>
      <c r="V1409" s="4"/>
      <c r="W1409" s="4"/>
      <c r="X1409" s="4"/>
      <c r="Y1409" s="4"/>
      <c r="Z1409" s="4"/>
      <c r="AA1409" s="4"/>
      <c r="AB1409" s="4"/>
      <c r="AC1409" s="4"/>
      <c r="AD1409" s="4"/>
      <c r="AE1409" s="4"/>
      <c r="AF1409" s="4"/>
      <c r="AG1409" s="4"/>
      <c r="AH1409" s="4"/>
      <c r="AI1409" s="4"/>
      <c r="AJ1409" s="4"/>
      <c r="AK1409" s="4"/>
      <c r="AL1409" s="4"/>
      <c r="AM1409" s="4"/>
      <c r="AN1409" s="4"/>
      <c r="AO1409" s="4"/>
      <c r="AP1409" s="4"/>
    </row>
    <row r="1410" spans="1:42" s="2" customFormat="1" x14ac:dyDescent="0.25">
      <c r="A1410" s="4"/>
      <c r="B1410" s="4"/>
      <c r="C1410" s="4"/>
      <c r="D1410" s="4"/>
      <c r="E1410" s="4"/>
      <c r="F1410" s="4"/>
      <c r="G1410" s="4"/>
      <c r="H1410" s="4"/>
      <c r="I1410" s="4"/>
      <c r="J1410" s="4"/>
      <c r="K1410" s="4"/>
      <c r="L1410" s="4"/>
      <c r="M1410" s="4"/>
      <c r="N1410" s="4"/>
      <c r="O1410" s="4"/>
      <c r="P1410" s="4"/>
      <c r="Q1410" s="4"/>
      <c r="R1410" s="4"/>
      <c r="S1410" s="4"/>
      <c r="T1410" s="4"/>
      <c r="U1410" s="4"/>
      <c r="V1410" s="4"/>
      <c r="W1410" s="4"/>
      <c r="X1410" s="4"/>
      <c r="Y1410" s="4"/>
      <c r="Z1410" s="4"/>
      <c r="AA1410" s="4"/>
      <c r="AB1410" s="4"/>
      <c r="AC1410" s="4"/>
      <c r="AD1410" s="4"/>
      <c r="AE1410" s="4"/>
      <c r="AF1410" s="4"/>
      <c r="AG1410" s="4"/>
      <c r="AH1410" s="4"/>
      <c r="AI1410" s="4"/>
      <c r="AJ1410" s="4"/>
      <c r="AK1410" s="4"/>
      <c r="AL1410" s="4"/>
      <c r="AM1410" s="4"/>
      <c r="AN1410" s="4"/>
      <c r="AO1410" s="4"/>
      <c r="AP1410" s="4"/>
    </row>
    <row r="1411" spans="1:42" s="2" customFormat="1" x14ac:dyDescent="0.25">
      <c r="A1411" s="4"/>
      <c r="B1411" s="4"/>
      <c r="C1411" s="4"/>
      <c r="D1411" s="4"/>
      <c r="E1411" s="4"/>
      <c r="F1411" s="4"/>
      <c r="G1411" s="4"/>
      <c r="H1411" s="4"/>
      <c r="I1411" s="4"/>
      <c r="J1411" s="4"/>
      <c r="K1411" s="4"/>
      <c r="L1411" s="4"/>
      <c r="M1411" s="4"/>
      <c r="N1411" s="4"/>
      <c r="O1411" s="4"/>
      <c r="P1411" s="4"/>
      <c r="Q1411" s="4"/>
      <c r="R1411" s="4"/>
      <c r="S1411" s="4"/>
      <c r="T1411" s="4"/>
      <c r="U1411" s="4"/>
      <c r="V1411" s="4"/>
      <c r="W1411" s="4"/>
      <c r="X1411" s="4"/>
      <c r="Y1411" s="4"/>
      <c r="Z1411" s="4"/>
      <c r="AA1411" s="4"/>
      <c r="AB1411" s="4"/>
      <c r="AC1411" s="4"/>
      <c r="AD1411" s="4"/>
      <c r="AE1411" s="4"/>
      <c r="AF1411" s="4"/>
      <c r="AG1411" s="4"/>
      <c r="AH1411" s="4"/>
      <c r="AI1411" s="4"/>
      <c r="AJ1411" s="4"/>
      <c r="AK1411" s="4"/>
      <c r="AL1411" s="4"/>
      <c r="AM1411" s="4"/>
      <c r="AN1411" s="4"/>
      <c r="AO1411" s="4"/>
      <c r="AP1411" s="4"/>
    </row>
    <row r="1412" spans="1:42" s="2" customFormat="1" x14ac:dyDescent="0.25">
      <c r="A1412" s="4"/>
      <c r="B1412" s="4"/>
      <c r="C1412" s="4"/>
      <c r="D1412" s="4"/>
      <c r="E1412" s="4"/>
      <c r="F1412" s="4"/>
      <c r="G1412" s="4"/>
      <c r="H1412" s="4"/>
      <c r="I1412" s="4"/>
      <c r="J1412" s="4"/>
      <c r="K1412" s="4"/>
      <c r="L1412" s="4"/>
      <c r="M1412" s="4"/>
      <c r="N1412" s="4"/>
      <c r="O1412" s="4"/>
      <c r="P1412" s="4"/>
      <c r="Q1412" s="4"/>
      <c r="R1412" s="4"/>
      <c r="S1412" s="4"/>
      <c r="T1412" s="4"/>
      <c r="U1412" s="4"/>
      <c r="V1412" s="4"/>
      <c r="W1412" s="4"/>
      <c r="X1412" s="4"/>
      <c r="Y1412" s="4"/>
      <c r="Z1412" s="4"/>
      <c r="AA1412" s="4"/>
      <c r="AB1412" s="4"/>
      <c r="AC1412" s="4"/>
      <c r="AD1412" s="4"/>
      <c r="AE1412" s="4"/>
      <c r="AF1412" s="4"/>
      <c r="AG1412" s="4"/>
      <c r="AH1412" s="4"/>
      <c r="AI1412" s="4"/>
      <c r="AJ1412" s="4"/>
      <c r="AK1412" s="4"/>
      <c r="AL1412" s="4"/>
      <c r="AM1412" s="4"/>
      <c r="AN1412" s="4"/>
      <c r="AO1412" s="4"/>
      <c r="AP1412" s="4"/>
    </row>
    <row r="1413" spans="1:42" s="2" customFormat="1" x14ac:dyDescent="0.25">
      <c r="A1413" s="4"/>
      <c r="B1413" s="4"/>
      <c r="C1413" s="4"/>
      <c r="D1413" s="4"/>
      <c r="E1413" s="4"/>
      <c r="F1413" s="4"/>
      <c r="G1413" s="4"/>
      <c r="H1413" s="4"/>
      <c r="I1413" s="4"/>
      <c r="J1413" s="4"/>
      <c r="K1413" s="4"/>
      <c r="L1413" s="4"/>
      <c r="M1413" s="4"/>
      <c r="N1413" s="4"/>
      <c r="O1413" s="4"/>
      <c r="P1413" s="4"/>
      <c r="Q1413" s="4"/>
      <c r="R1413" s="4"/>
      <c r="S1413" s="4"/>
      <c r="T1413" s="4"/>
      <c r="U1413" s="4"/>
      <c r="V1413" s="4"/>
      <c r="W1413" s="4"/>
      <c r="X1413" s="4"/>
      <c r="Y1413" s="4"/>
      <c r="Z1413" s="4"/>
      <c r="AA1413" s="4"/>
      <c r="AB1413" s="4"/>
      <c r="AC1413" s="4"/>
      <c r="AD1413" s="4"/>
      <c r="AE1413" s="4"/>
      <c r="AF1413" s="4"/>
      <c r="AG1413" s="4"/>
      <c r="AH1413" s="4"/>
      <c r="AI1413" s="4"/>
      <c r="AJ1413" s="4"/>
      <c r="AK1413" s="4"/>
      <c r="AL1413" s="4"/>
      <c r="AM1413" s="4"/>
      <c r="AN1413" s="4"/>
      <c r="AO1413" s="4"/>
      <c r="AP1413" s="4"/>
    </row>
    <row r="1414" spans="1:42" s="2" customFormat="1" x14ac:dyDescent="0.25">
      <c r="A1414" s="4"/>
      <c r="B1414" s="4"/>
      <c r="C1414" s="4"/>
      <c r="D1414" s="4"/>
      <c r="E1414" s="4"/>
      <c r="F1414" s="4"/>
      <c r="G1414" s="4"/>
      <c r="H1414" s="4"/>
      <c r="I1414" s="4"/>
      <c r="J1414" s="4"/>
      <c r="K1414" s="4"/>
      <c r="L1414" s="4"/>
      <c r="M1414" s="4"/>
      <c r="N1414" s="4"/>
      <c r="O1414" s="4"/>
      <c r="P1414" s="4"/>
      <c r="Q1414" s="4"/>
      <c r="R1414" s="4"/>
      <c r="S1414" s="4"/>
      <c r="T1414" s="4"/>
      <c r="U1414" s="4"/>
      <c r="V1414" s="4"/>
      <c r="W1414" s="4"/>
      <c r="X1414" s="4"/>
      <c r="Y1414" s="4"/>
      <c r="Z1414" s="4"/>
      <c r="AA1414" s="4"/>
      <c r="AB1414" s="4"/>
      <c r="AC1414" s="4"/>
      <c r="AD1414" s="4"/>
      <c r="AE1414" s="4"/>
      <c r="AF1414" s="4"/>
      <c r="AG1414" s="4"/>
      <c r="AH1414" s="4"/>
      <c r="AI1414" s="4"/>
      <c r="AJ1414" s="4"/>
      <c r="AK1414" s="4"/>
      <c r="AL1414" s="4"/>
      <c r="AM1414" s="4"/>
      <c r="AN1414" s="4"/>
      <c r="AO1414" s="4"/>
      <c r="AP1414" s="4"/>
    </row>
    <row r="1415" spans="1:42" s="2" customFormat="1" x14ac:dyDescent="0.25">
      <c r="A1415" s="4"/>
      <c r="B1415" s="4"/>
      <c r="C1415" s="4"/>
      <c r="D1415" s="4"/>
      <c r="E1415" s="4"/>
      <c r="F1415" s="4"/>
      <c r="G1415" s="4"/>
      <c r="H1415" s="4"/>
      <c r="I1415" s="4"/>
      <c r="J1415" s="4"/>
      <c r="K1415" s="4"/>
      <c r="L1415" s="4"/>
      <c r="M1415" s="4"/>
      <c r="N1415" s="4"/>
      <c r="O1415" s="4"/>
      <c r="P1415" s="4"/>
      <c r="Q1415" s="4"/>
      <c r="R1415" s="4"/>
      <c r="S1415" s="4"/>
      <c r="T1415" s="4"/>
      <c r="U1415" s="4"/>
      <c r="V1415" s="4"/>
      <c r="W1415" s="4"/>
      <c r="X1415" s="4"/>
      <c r="Y1415" s="4"/>
      <c r="Z1415" s="4"/>
      <c r="AA1415" s="4"/>
      <c r="AB1415" s="4"/>
      <c r="AC1415" s="4"/>
      <c r="AD1415" s="4"/>
      <c r="AE1415" s="4"/>
      <c r="AF1415" s="4"/>
      <c r="AG1415" s="4"/>
      <c r="AH1415" s="4"/>
      <c r="AI1415" s="4"/>
      <c r="AJ1415" s="4"/>
      <c r="AK1415" s="4"/>
      <c r="AL1415" s="4"/>
      <c r="AM1415" s="4"/>
      <c r="AN1415" s="4"/>
      <c r="AO1415" s="4"/>
      <c r="AP1415" s="4"/>
    </row>
    <row r="1416" spans="1:42" s="2" customFormat="1" x14ac:dyDescent="0.25">
      <c r="A1416" s="4"/>
      <c r="B1416" s="4"/>
      <c r="C1416" s="4"/>
      <c r="D1416" s="4"/>
      <c r="E1416" s="4"/>
      <c r="F1416" s="4"/>
      <c r="G1416" s="4"/>
      <c r="H1416" s="4"/>
      <c r="I1416" s="4"/>
      <c r="J1416" s="4"/>
      <c r="K1416" s="4"/>
      <c r="L1416" s="4"/>
      <c r="M1416" s="4"/>
      <c r="N1416" s="4"/>
      <c r="O1416" s="4"/>
      <c r="P1416" s="4"/>
      <c r="Q1416" s="4"/>
      <c r="R1416" s="4"/>
      <c r="S1416" s="4"/>
      <c r="T1416" s="4"/>
      <c r="U1416" s="4"/>
      <c r="V1416" s="4"/>
      <c r="W1416" s="4"/>
      <c r="X1416" s="4"/>
      <c r="Y1416" s="4"/>
      <c r="Z1416" s="4"/>
      <c r="AA1416" s="4"/>
      <c r="AB1416" s="4"/>
      <c r="AC1416" s="4"/>
      <c r="AD1416" s="4"/>
      <c r="AE1416" s="4"/>
      <c r="AF1416" s="4"/>
      <c r="AG1416" s="4"/>
      <c r="AH1416" s="4"/>
      <c r="AI1416" s="4"/>
      <c r="AJ1416" s="4"/>
      <c r="AK1416" s="4"/>
      <c r="AL1416" s="4"/>
      <c r="AM1416" s="4"/>
      <c r="AN1416" s="4"/>
      <c r="AO1416" s="4"/>
      <c r="AP1416" s="4"/>
    </row>
    <row r="1417" spans="1:42" s="2" customFormat="1" x14ac:dyDescent="0.25">
      <c r="A1417" s="4"/>
      <c r="B1417" s="4"/>
      <c r="C1417" s="4"/>
      <c r="D1417" s="4"/>
      <c r="E1417" s="4"/>
      <c r="F1417" s="4"/>
      <c r="G1417" s="4"/>
      <c r="H1417" s="4"/>
      <c r="I1417" s="4"/>
      <c r="J1417" s="4"/>
      <c r="K1417" s="4"/>
      <c r="L1417" s="4"/>
      <c r="M1417" s="4"/>
      <c r="N1417" s="4"/>
      <c r="O1417" s="4"/>
      <c r="P1417" s="4"/>
      <c r="Q1417" s="4"/>
      <c r="R1417" s="4"/>
      <c r="S1417" s="4"/>
      <c r="T1417" s="4"/>
      <c r="U1417" s="4"/>
      <c r="V1417" s="4"/>
      <c r="W1417" s="4"/>
      <c r="X1417" s="4"/>
      <c r="Y1417" s="4"/>
      <c r="Z1417" s="4"/>
      <c r="AA1417" s="4"/>
      <c r="AB1417" s="4"/>
      <c r="AC1417" s="4"/>
      <c r="AD1417" s="4"/>
      <c r="AE1417" s="4"/>
      <c r="AF1417" s="4"/>
      <c r="AG1417" s="4"/>
      <c r="AH1417" s="4"/>
      <c r="AI1417" s="4"/>
      <c r="AJ1417" s="4"/>
      <c r="AK1417" s="4"/>
      <c r="AL1417" s="4"/>
      <c r="AM1417" s="4"/>
      <c r="AN1417" s="4"/>
      <c r="AO1417" s="4"/>
      <c r="AP1417" s="4"/>
    </row>
    <row r="1418" spans="1:42" s="2" customFormat="1" x14ac:dyDescent="0.25">
      <c r="A1418" s="4"/>
      <c r="B1418" s="4"/>
      <c r="C1418" s="4"/>
      <c r="D1418" s="4"/>
      <c r="E1418" s="4"/>
      <c r="F1418" s="4"/>
      <c r="G1418" s="4"/>
      <c r="H1418" s="4"/>
      <c r="I1418" s="4"/>
      <c r="J1418" s="4"/>
      <c r="K1418" s="4"/>
      <c r="L1418" s="4"/>
      <c r="M1418" s="4"/>
      <c r="N1418" s="4"/>
      <c r="O1418" s="4"/>
      <c r="P1418" s="4"/>
      <c r="Q1418" s="4"/>
      <c r="R1418" s="4"/>
      <c r="S1418" s="4"/>
      <c r="T1418" s="4"/>
      <c r="U1418" s="4"/>
      <c r="V1418" s="4"/>
      <c r="W1418" s="4"/>
      <c r="X1418" s="4"/>
      <c r="Y1418" s="4"/>
      <c r="Z1418" s="4"/>
      <c r="AA1418" s="4"/>
      <c r="AB1418" s="4"/>
      <c r="AC1418" s="4"/>
      <c r="AD1418" s="4"/>
      <c r="AE1418" s="4"/>
      <c r="AF1418" s="4"/>
      <c r="AG1418" s="4"/>
      <c r="AH1418" s="4"/>
      <c r="AI1418" s="4"/>
      <c r="AJ1418" s="4"/>
      <c r="AK1418" s="4"/>
      <c r="AL1418" s="4"/>
      <c r="AM1418" s="4"/>
      <c r="AN1418" s="4"/>
      <c r="AO1418" s="4"/>
      <c r="AP1418" s="4"/>
    </row>
    <row r="1419" spans="1:42" s="2" customFormat="1" x14ac:dyDescent="0.25">
      <c r="A1419" s="4"/>
      <c r="B1419" s="4"/>
      <c r="C1419" s="4"/>
      <c r="D1419" s="4"/>
      <c r="E1419" s="4"/>
      <c r="F1419" s="4"/>
      <c r="G1419" s="4"/>
      <c r="H1419" s="4"/>
      <c r="I1419" s="4"/>
      <c r="J1419" s="4"/>
      <c r="K1419" s="4"/>
      <c r="L1419" s="4"/>
      <c r="M1419" s="4"/>
      <c r="N1419" s="4"/>
      <c r="O1419" s="4"/>
      <c r="P1419" s="4"/>
      <c r="Q1419" s="4"/>
      <c r="R1419" s="4"/>
      <c r="S1419" s="4"/>
      <c r="T1419" s="4"/>
      <c r="U1419" s="4"/>
      <c r="V1419" s="4"/>
      <c r="W1419" s="4"/>
      <c r="X1419" s="4"/>
      <c r="Y1419" s="4"/>
      <c r="Z1419" s="4"/>
      <c r="AA1419" s="4"/>
      <c r="AB1419" s="4"/>
      <c r="AC1419" s="4"/>
      <c r="AD1419" s="4"/>
      <c r="AE1419" s="4"/>
      <c r="AF1419" s="4"/>
      <c r="AG1419" s="4"/>
      <c r="AH1419" s="4"/>
      <c r="AI1419" s="4"/>
      <c r="AJ1419" s="4"/>
      <c r="AK1419" s="4"/>
      <c r="AL1419" s="4"/>
      <c r="AM1419" s="4"/>
      <c r="AN1419" s="4"/>
      <c r="AO1419" s="4"/>
      <c r="AP1419" s="4"/>
    </row>
    <row r="1420" spans="1:42" s="2" customFormat="1" x14ac:dyDescent="0.25">
      <c r="A1420" s="4"/>
      <c r="B1420" s="4"/>
      <c r="C1420" s="4"/>
      <c r="D1420" s="4"/>
      <c r="E1420" s="4"/>
      <c r="F1420" s="4"/>
      <c r="G1420" s="4"/>
      <c r="H1420" s="4"/>
      <c r="I1420" s="4"/>
      <c r="J1420" s="4"/>
      <c r="K1420" s="4"/>
      <c r="L1420" s="4"/>
      <c r="M1420" s="4"/>
      <c r="N1420" s="4"/>
      <c r="O1420" s="4"/>
      <c r="P1420" s="4"/>
      <c r="Q1420" s="4"/>
      <c r="R1420" s="4"/>
      <c r="S1420" s="4"/>
      <c r="T1420" s="4"/>
      <c r="U1420" s="4"/>
      <c r="V1420" s="4"/>
      <c r="W1420" s="4"/>
      <c r="X1420" s="4"/>
      <c r="Y1420" s="4"/>
      <c r="Z1420" s="4"/>
      <c r="AA1420" s="4"/>
      <c r="AB1420" s="4"/>
      <c r="AC1420" s="4"/>
      <c r="AD1420" s="4"/>
      <c r="AE1420" s="4"/>
      <c r="AF1420" s="4"/>
      <c r="AG1420" s="4"/>
      <c r="AH1420" s="4"/>
      <c r="AI1420" s="4"/>
      <c r="AJ1420" s="4"/>
      <c r="AK1420" s="4"/>
      <c r="AL1420" s="4"/>
      <c r="AM1420" s="4"/>
      <c r="AN1420" s="4"/>
      <c r="AO1420" s="4"/>
      <c r="AP1420" s="4"/>
    </row>
    <row r="1421" spans="1:42" s="2" customFormat="1" x14ac:dyDescent="0.25">
      <c r="A1421" s="4"/>
      <c r="B1421" s="4"/>
      <c r="C1421" s="4"/>
      <c r="D1421" s="4"/>
      <c r="E1421" s="4"/>
      <c r="F1421" s="4"/>
      <c r="G1421" s="4"/>
      <c r="H1421" s="4"/>
      <c r="I1421" s="4"/>
      <c r="J1421" s="4"/>
      <c r="K1421" s="4"/>
      <c r="L1421" s="4"/>
      <c r="M1421" s="4"/>
      <c r="N1421" s="4"/>
      <c r="O1421" s="4"/>
      <c r="P1421" s="4"/>
      <c r="Q1421" s="4"/>
      <c r="R1421" s="4"/>
      <c r="S1421" s="4"/>
      <c r="T1421" s="4"/>
      <c r="U1421" s="4"/>
      <c r="V1421" s="4"/>
      <c r="W1421" s="4"/>
      <c r="X1421" s="4"/>
      <c r="Y1421" s="4"/>
      <c r="Z1421" s="4"/>
      <c r="AA1421" s="4"/>
      <c r="AB1421" s="4"/>
      <c r="AC1421" s="4"/>
      <c r="AD1421" s="4"/>
      <c r="AE1421" s="4"/>
      <c r="AF1421" s="4"/>
      <c r="AG1421" s="4"/>
      <c r="AH1421" s="4"/>
      <c r="AI1421" s="4"/>
      <c r="AJ1421" s="4"/>
      <c r="AK1421" s="4"/>
      <c r="AL1421" s="4"/>
      <c r="AM1421" s="4"/>
      <c r="AN1421" s="4"/>
      <c r="AO1421" s="4"/>
      <c r="AP1421" s="4"/>
    </row>
    <row r="1422" spans="1:42" s="2" customFormat="1" x14ac:dyDescent="0.25">
      <c r="A1422" s="4"/>
      <c r="B1422" s="4"/>
      <c r="C1422" s="4"/>
      <c r="D1422" s="4"/>
      <c r="E1422" s="4"/>
      <c r="F1422" s="4"/>
      <c r="G1422" s="4"/>
      <c r="H1422" s="4"/>
      <c r="I1422" s="4"/>
      <c r="J1422" s="4"/>
      <c r="K1422" s="4"/>
      <c r="L1422" s="4"/>
      <c r="M1422" s="4"/>
      <c r="N1422" s="4"/>
      <c r="O1422" s="4"/>
      <c r="P1422" s="4"/>
      <c r="Q1422" s="4"/>
      <c r="R1422" s="4"/>
      <c r="S1422" s="4"/>
      <c r="T1422" s="4"/>
      <c r="U1422" s="4"/>
      <c r="V1422" s="4"/>
      <c r="W1422" s="4"/>
      <c r="X1422" s="4"/>
      <c r="Y1422" s="4"/>
      <c r="Z1422" s="4"/>
      <c r="AA1422" s="4"/>
      <c r="AB1422" s="4"/>
      <c r="AC1422" s="4"/>
      <c r="AD1422" s="4"/>
      <c r="AE1422" s="4"/>
      <c r="AF1422" s="4"/>
      <c r="AG1422" s="4"/>
      <c r="AH1422" s="4"/>
      <c r="AI1422" s="4"/>
      <c r="AJ1422" s="4"/>
      <c r="AK1422" s="4"/>
      <c r="AL1422" s="4"/>
      <c r="AM1422" s="4"/>
      <c r="AN1422" s="4"/>
      <c r="AO1422" s="4"/>
      <c r="AP1422" s="4"/>
    </row>
    <row r="1423" spans="1:42" s="2" customFormat="1" x14ac:dyDescent="0.25">
      <c r="A1423" s="4"/>
      <c r="B1423" s="4"/>
      <c r="C1423" s="4"/>
      <c r="D1423" s="4"/>
      <c r="E1423" s="4"/>
      <c r="F1423" s="4"/>
      <c r="G1423" s="4"/>
      <c r="H1423" s="4"/>
      <c r="I1423" s="4"/>
      <c r="J1423" s="4"/>
      <c r="K1423" s="4"/>
      <c r="L1423" s="4"/>
      <c r="M1423" s="4"/>
      <c r="N1423" s="4"/>
      <c r="O1423" s="4"/>
      <c r="P1423" s="4"/>
      <c r="Q1423" s="4"/>
      <c r="R1423" s="4"/>
      <c r="S1423" s="4"/>
      <c r="T1423" s="4"/>
      <c r="U1423" s="4"/>
      <c r="V1423" s="4"/>
      <c r="W1423" s="4"/>
      <c r="X1423" s="4"/>
      <c r="Y1423" s="4"/>
      <c r="Z1423" s="4"/>
      <c r="AA1423" s="4"/>
      <c r="AB1423" s="4"/>
      <c r="AC1423" s="4"/>
      <c r="AD1423" s="4"/>
      <c r="AE1423" s="4"/>
      <c r="AF1423" s="4"/>
      <c r="AG1423" s="4"/>
      <c r="AH1423" s="4"/>
      <c r="AI1423" s="4"/>
      <c r="AJ1423" s="4"/>
      <c r="AK1423" s="4"/>
      <c r="AL1423" s="4"/>
      <c r="AM1423" s="4"/>
      <c r="AN1423" s="4"/>
      <c r="AO1423" s="4"/>
      <c r="AP1423" s="4"/>
    </row>
    <row r="1424" spans="1:42" s="2" customFormat="1" x14ac:dyDescent="0.25">
      <c r="A1424" s="4"/>
      <c r="B1424" s="4"/>
      <c r="C1424" s="4"/>
      <c r="D1424" s="4"/>
      <c r="E1424" s="4"/>
      <c r="F1424" s="4"/>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c r="AH1424" s="4"/>
      <c r="AI1424" s="4"/>
      <c r="AJ1424" s="4"/>
      <c r="AK1424" s="4"/>
      <c r="AL1424" s="4"/>
      <c r="AM1424" s="4"/>
      <c r="AN1424" s="4"/>
      <c r="AO1424" s="4"/>
      <c r="AP1424" s="4"/>
    </row>
    <row r="1425" spans="1:42" s="2" customFormat="1" x14ac:dyDescent="0.25">
      <c r="A1425" s="4"/>
      <c r="B1425" s="4"/>
      <c r="C1425" s="4"/>
      <c r="D1425" s="4"/>
      <c r="E1425" s="4"/>
      <c r="F1425" s="4"/>
      <c r="G1425" s="4"/>
      <c r="H1425" s="4"/>
      <c r="I1425" s="4"/>
      <c r="J1425" s="4"/>
      <c r="K1425" s="4"/>
      <c r="L1425" s="4"/>
      <c r="M1425" s="4"/>
      <c r="N1425" s="4"/>
      <c r="O1425" s="4"/>
      <c r="P1425" s="4"/>
      <c r="Q1425" s="4"/>
      <c r="R1425" s="4"/>
      <c r="S1425" s="4"/>
      <c r="T1425" s="4"/>
      <c r="U1425" s="4"/>
      <c r="V1425" s="4"/>
      <c r="W1425" s="4"/>
      <c r="X1425" s="4"/>
      <c r="Y1425" s="4"/>
      <c r="Z1425" s="4"/>
      <c r="AA1425" s="4"/>
      <c r="AB1425" s="4"/>
      <c r="AC1425" s="4"/>
      <c r="AD1425" s="4"/>
      <c r="AE1425" s="4"/>
      <c r="AF1425" s="4"/>
      <c r="AG1425" s="4"/>
      <c r="AH1425" s="4"/>
      <c r="AI1425" s="4"/>
      <c r="AJ1425" s="4"/>
      <c r="AK1425" s="4"/>
      <c r="AL1425" s="4"/>
      <c r="AM1425" s="4"/>
      <c r="AN1425" s="4"/>
      <c r="AO1425" s="4"/>
      <c r="AP1425" s="4"/>
    </row>
    <row r="1426" spans="1:42" s="2" customFormat="1" x14ac:dyDescent="0.25">
      <c r="A1426" s="4"/>
      <c r="B1426" s="4"/>
      <c r="C1426" s="4"/>
      <c r="D1426" s="4"/>
      <c r="E1426" s="4"/>
      <c r="F1426" s="4"/>
      <c r="G1426" s="4"/>
      <c r="H1426" s="4"/>
      <c r="I1426" s="4"/>
      <c r="J1426" s="4"/>
      <c r="K1426" s="4"/>
      <c r="L1426" s="4"/>
      <c r="M1426" s="4"/>
      <c r="N1426" s="4"/>
      <c r="O1426" s="4"/>
      <c r="P1426" s="4"/>
      <c r="Q1426" s="4"/>
      <c r="R1426" s="4"/>
      <c r="S1426" s="4"/>
      <c r="T1426" s="4"/>
      <c r="U1426" s="4"/>
      <c r="V1426" s="4"/>
      <c r="W1426" s="4"/>
      <c r="X1426" s="4"/>
      <c r="Y1426" s="4"/>
      <c r="Z1426" s="4"/>
      <c r="AA1426" s="4"/>
      <c r="AB1426" s="4"/>
      <c r="AC1426" s="4"/>
      <c r="AD1426" s="4"/>
      <c r="AE1426" s="4"/>
      <c r="AF1426" s="4"/>
      <c r="AG1426" s="4"/>
      <c r="AH1426" s="4"/>
      <c r="AI1426" s="4"/>
      <c r="AJ1426" s="4"/>
      <c r="AK1426" s="4"/>
      <c r="AL1426" s="4"/>
      <c r="AM1426" s="4"/>
      <c r="AN1426" s="4"/>
      <c r="AO1426" s="4"/>
      <c r="AP1426" s="4"/>
    </row>
    <row r="1427" spans="1:42" s="2" customFormat="1" x14ac:dyDescent="0.25">
      <c r="A1427" s="4"/>
      <c r="B1427" s="4"/>
      <c r="C1427" s="4"/>
      <c r="D1427" s="4"/>
      <c r="E1427" s="4"/>
      <c r="F1427" s="4"/>
      <c r="G1427" s="4"/>
      <c r="H1427" s="4"/>
      <c r="I1427" s="4"/>
      <c r="J1427" s="4"/>
      <c r="K1427" s="4"/>
      <c r="L1427" s="4"/>
      <c r="M1427" s="4"/>
      <c r="N1427" s="4"/>
      <c r="O1427" s="4"/>
      <c r="P1427" s="4"/>
      <c r="Q1427" s="4"/>
      <c r="R1427" s="4"/>
      <c r="S1427" s="4"/>
      <c r="T1427" s="4"/>
      <c r="U1427" s="4"/>
      <c r="V1427" s="4"/>
      <c r="W1427" s="4"/>
      <c r="X1427" s="4"/>
      <c r="Y1427" s="4"/>
      <c r="Z1427" s="4"/>
      <c r="AA1427" s="4"/>
      <c r="AB1427" s="4"/>
      <c r="AC1427" s="4"/>
      <c r="AD1427" s="4"/>
      <c r="AE1427" s="4"/>
      <c r="AF1427" s="4"/>
      <c r="AG1427" s="4"/>
      <c r="AH1427" s="4"/>
      <c r="AI1427" s="4"/>
      <c r="AJ1427" s="4"/>
      <c r="AK1427" s="4"/>
      <c r="AL1427" s="4"/>
      <c r="AM1427" s="4"/>
      <c r="AN1427" s="4"/>
      <c r="AO1427" s="4"/>
      <c r="AP1427" s="4"/>
    </row>
    <row r="1428" spans="1:42" s="2" customFormat="1" x14ac:dyDescent="0.25">
      <c r="A1428" s="4"/>
      <c r="B1428" s="4"/>
      <c r="C1428" s="4"/>
      <c r="D1428" s="4"/>
      <c r="E1428" s="4"/>
      <c r="F1428" s="4"/>
      <c r="G1428" s="4"/>
      <c r="H1428" s="4"/>
      <c r="I1428" s="4"/>
      <c r="J1428" s="4"/>
      <c r="K1428" s="4"/>
      <c r="L1428" s="4"/>
      <c r="M1428" s="4"/>
      <c r="N1428" s="4"/>
      <c r="O1428" s="4"/>
      <c r="P1428" s="4"/>
      <c r="Q1428" s="4"/>
      <c r="R1428" s="4"/>
      <c r="S1428" s="4"/>
      <c r="T1428" s="4"/>
      <c r="U1428" s="4"/>
      <c r="V1428" s="4"/>
      <c r="W1428" s="4"/>
      <c r="X1428" s="4"/>
      <c r="Y1428" s="4"/>
      <c r="Z1428" s="4"/>
      <c r="AA1428" s="4"/>
      <c r="AB1428" s="4"/>
      <c r="AC1428" s="4"/>
      <c r="AD1428" s="4"/>
      <c r="AE1428" s="4"/>
      <c r="AF1428" s="4"/>
      <c r="AG1428" s="4"/>
      <c r="AH1428" s="4"/>
      <c r="AI1428" s="4"/>
      <c r="AJ1428" s="4"/>
      <c r="AK1428" s="4"/>
      <c r="AL1428" s="4"/>
      <c r="AM1428" s="4"/>
      <c r="AN1428" s="4"/>
      <c r="AO1428" s="4"/>
      <c r="AP1428" s="4"/>
    </row>
    <row r="1429" spans="1:42" s="2" customFormat="1" x14ac:dyDescent="0.25">
      <c r="A1429" s="4"/>
      <c r="B1429" s="4"/>
      <c r="C1429" s="4"/>
      <c r="D1429" s="4"/>
      <c r="E1429" s="4"/>
      <c r="F1429" s="4"/>
      <c r="G1429" s="4"/>
      <c r="H1429" s="4"/>
      <c r="I1429" s="4"/>
      <c r="J1429" s="4"/>
      <c r="K1429" s="4"/>
      <c r="L1429" s="4"/>
      <c r="M1429" s="4"/>
      <c r="N1429" s="4"/>
      <c r="O1429" s="4"/>
      <c r="P1429" s="4"/>
      <c r="Q1429" s="4"/>
      <c r="R1429" s="4"/>
      <c r="S1429" s="4"/>
      <c r="T1429" s="4"/>
      <c r="U1429" s="4"/>
      <c r="V1429" s="4"/>
      <c r="W1429" s="4"/>
      <c r="X1429" s="4"/>
      <c r="Y1429" s="4"/>
      <c r="Z1429" s="4"/>
      <c r="AA1429" s="4"/>
      <c r="AB1429" s="4"/>
      <c r="AC1429" s="4"/>
      <c r="AD1429" s="4"/>
      <c r="AE1429" s="4"/>
      <c r="AF1429" s="4"/>
      <c r="AG1429" s="4"/>
      <c r="AH1429" s="4"/>
      <c r="AI1429" s="4"/>
      <c r="AJ1429" s="4"/>
      <c r="AK1429" s="4"/>
      <c r="AL1429" s="4"/>
      <c r="AM1429" s="4"/>
      <c r="AN1429" s="4"/>
      <c r="AO1429" s="4"/>
      <c r="AP1429" s="4"/>
    </row>
    <row r="1430" spans="1:42" s="2" customFormat="1" x14ac:dyDescent="0.25">
      <c r="A1430" s="4"/>
      <c r="B1430" s="4"/>
      <c r="C1430" s="4"/>
      <c r="D1430" s="4"/>
      <c r="E1430" s="4"/>
      <c r="F1430" s="4"/>
      <c r="G1430" s="4"/>
      <c r="H1430" s="4"/>
      <c r="I1430" s="4"/>
      <c r="J1430" s="4"/>
      <c r="K1430" s="4"/>
      <c r="L1430" s="4"/>
      <c r="M1430" s="4"/>
      <c r="N1430" s="4"/>
      <c r="O1430" s="4"/>
      <c r="P1430" s="4"/>
      <c r="Q1430" s="4"/>
      <c r="R1430" s="4"/>
      <c r="S1430" s="4"/>
      <c r="T1430" s="4"/>
      <c r="U1430" s="4"/>
      <c r="V1430" s="4"/>
      <c r="W1430" s="4"/>
      <c r="X1430" s="4"/>
      <c r="Y1430" s="4"/>
      <c r="Z1430" s="4"/>
      <c r="AA1430" s="4"/>
      <c r="AB1430" s="4"/>
      <c r="AC1430" s="4"/>
      <c r="AD1430" s="4"/>
      <c r="AE1430" s="4"/>
      <c r="AF1430" s="4"/>
      <c r="AG1430" s="4"/>
      <c r="AH1430" s="4"/>
      <c r="AI1430" s="4"/>
      <c r="AJ1430" s="4"/>
      <c r="AK1430" s="4"/>
      <c r="AL1430" s="4"/>
      <c r="AM1430" s="4"/>
      <c r="AN1430" s="4"/>
      <c r="AO1430" s="4"/>
      <c r="AP1430" s="4"/>
    </row>
    <row r="1431" spans="1:42" s="2" customFormat="1" x14ac:dyDescent="0.25">
      <c r="A1431" s="4"/>
      <c r="B1431" s="4"/>
      <c r="C1431" s="4"/>
      <c r="D1431" s="4"/>
      <c r="E1431" s="4"/>
      <c r="F1431" s="4"/>
      <c r="G1431" s="4"/>
      <c r="H1431" s="4"/>
      <c r="I1431" s="4"/>
      <c r="J1431" s="4"/>
      <c r="K1431" s="4"/>
      <c r="L1431" s="4"/>
      <c r="M1431" s="4"/>
      <c r="N1431" s="4"/>
      <c r="O1431" s="4"/>
      <c r="P1431" s="4"/>
      <c r="Q1431" s="4"/>
      <c r="R1431" s="4"/>
      <c r="S1431" s="4"/>
      <c r="T1431" s="4"/>
      <c r="U1431" s="4"/>
      <c r="V1431" s="4"/>
      <c r="W1431" s="4"/>
      <c r="X1431" s="4"/>
      <c r="Y1431" s="4"/>
      <c r="Z1431" s="4"/>
      <c r="AA1431" s="4"/>
      <c r="AB1431" s="4"/>
      <c r="AC1431" s="4"/>
      <c r="AD1431" s="4"/>
      <c r="AE1431" s="4"/>
      <c r="AF1431" s="4"/>
      <c r="AG1431" s="4"/>
      <c r="AH1431" s="4"/>
      <c r="AI1431" s="4"/>
      <c r="AJ1431" s="4"/>
      <c r="AK1431" s="4"/>
      <c r="AL1431" s="4"/>
      <c r="AM1431" s="4"/>
      <c r="AN1431" s="4"/>
      <c r="AO1431" s="4"/>
      <c r="AP1431" s="4"/>
    </row>
    <row r="1432" spans="1:42" s="2" customFormat="1" x14ac:dyDescent="0.25">
      <c r="A1432" s="4"/>
      <c r="B1432" s="4"/>
      <c r="C1432" s="4"/>
      <c r="D1432" s="4"/>
      <c r="E1432" s="4"/>
      <c r="F1432" s="4"/>
      <c r="G1432" s="4"/>
      <c r="H1432" s="4"/>
      <c r="I1432" s="4"/>
      <c r="J1432" s="4"/>
      <c r="K1432" s="4"/>
      <c r="L1432" s="4"/>
      <c r="M1432" s="4"/>
      <c r="N1432" s="4"/>
      <c r="O1432" s="4"/>
      <c r="P1432" s="4"/>
      <c r="Q1432" s="4"/>
      <c r="R1432" s="4"/>
      <c r="S1432" s="4"/>
      <c r="T1432" s="4"/>
      <c r="U1432" s="4"/>
      <c r="V1432" s="4"/>
      <c r="W1432" s="4"/>
      <c r="X1432" s="4"/>
      <c r="Y1432" s="4"/>
      <c r="Z1432" s="4"/>
      <c r="AA1432" s="4"/>
      <c r="AB1432" s="4"/>
      <c r="AC1432" s="4"/>
      <c r="AD1432" s="4"/>
      <c r="AE1432" s="4"/>
      <c r="AF1432" s="4"/>
      <c r="AG1432" s="4"/>
      <c r="AH1432" s="4"/>
      <c r="AI1432" s="4"/>
      <c r="AJ1432" s="4"/>
      <c r="AK1432" s="4"/>
      <c r="AL1432" s="4"/>
      <c r="AM1432" s="4"/>
      <c r="AN1432" s="4"/>
      <c r="AO1432" s="4"/>
      <c r="AP1432" s="4"/>
    </row>
    <row r="1433" spans="1:42" s="2" customFormat="1" x14ac:dyDescent="0.25">
      <c r="A1433" s="4"/>
      <c r="B1433" s="4"/>
      <c r="C1433" s="4"/>
      <c r="D1433" s="4"/>
      <c r="E1433" s="4"/>
      <c r="F1433" s="4"/>
      <c r="G1433" s="4"/>
      <c r="H1433" s="4"/>
      <c r="I1433" s="4"/>
      <c r="J1433" s="4"/>
      <c r="K1433" s="4"/>
      <c r="L1433" s="4"/>
      <c r="M1433" s="4"/>
      <c r="N1433" s="4"/>
      <c r="O1433" s="4"/>
      <c r="P1433" s="4"/>
      <c r="Q1433" s="4"/>
      <c r="R1433" s="4"/>
      <c r="S1433" s="4"/>
      <c r="T1433" s="4"/>
      <c r="U1433" s="4"/>
      <c r="V1433" s="4"/>
      <c r="W1433" s="4"/>
      <c r="X1433" s="4"/>
      <c r="Y1433" s="4"/>
      <c r="Z1433" s="4"/>
      <c r="AA1433" s="4"/>
      <c r="AB1433" s="4"/>
      <c r="AC1433" s="4"/>
      <c r="AD1433" s="4"/>
      <c r="AE1433" s="4"/>
      <c r="AF1433" s="4"/>
      <c r="AG1433" s="4"/>
      <c r="AH1433" s="4"/>
      <c r="AI1433" s="4"/>
      <c r="AJ1433" s="4"/>
      <c r="AK1433" s="4"/>
      <c r="AL1433" s="4"/>
      <c r="AM1433" s="4"/>
      <c r="AN1433" s="4"/>
      <c r="AO1433" s="4"/>
      <c r="AP1433" s="4"/>
    </row>
    <row r="1434" spans="1:42" s="2" customFormat="1" x14ac:dyDescent="0.25">
      <c r="A1434" s="4"/>
      <c r="B1434" s="4"/>
      <c r="C1434" s="4"/>
      <c r="D1434" s="4"/>
      <c r="E1434" s="4"/>
      <c r="F1434" s="4"/>
      <c r="G1434" s="4"/>
      <c r="H1434" s="4"/>
      <c r="I1434" s="4"/>
      <c r="J1434" s="4"/>
      <c r="K1434" s="4"/>
      <c r="L1434" s="4"/>
      <c r="M1434" s="4"/>
      <c r="N1434" s="4"/>
      <c r="O1434" s="4"/>
      <c r="P1434" s="4"/>
      <c r="Q1434" s="4"/>
      <c r="R1434" s="4"/>
      <c r="S1434" s="4"/>
      <c r="T1434" s="4"/>
      <c r="U1434" s="4"/>
      <c r="V1434" s="4"/>
      <c r="W1434" s="4"/>
      <c r="X1434" s="4"/>
      <c r="Y1434" s="4"/>
      <c r="Z1434" s="4"/>
      <c r="AA1434" s="4"/>
      <c r="AB1434" s="4"/>
      <c r="AC1434" s="4"/>
      <c r="AD1434" s="4"/>
      <c r="AE1434" s="4"/>
      <c r="AF1434" s="4"/>
      <c r="AG1434" s="4"/>
      <c r="AH1434" s="4"/>
      <c r="AI1434" s="4"/>
      <c r="AJ1434" s="4"/>
      <c r="AK1434" s="4"/>
      <c r="AL1434" s="4"/>
      <c r="AM1434" s="4"/>
      <c r="AN1434" s="4"/>
      <c r="AO1434" s="4"/>
      <c r="AP1434" s="4"/>
    </row>
    <row r="1435" spans="1:42" s="2" customFormat="1" x14ac:dyDescent="0.25">
      <c r="A1435" s="4"/>
      <c r="B1435" s="4"/>
      <c r="C1435" s="4"/>
      <c r="D1435" s="4"/>
      <c r="E1435" s="4"/>
      <c r="F1435" s="4"/>
      <c r="G1435" s="4"/>
      <c r="H1435" s="4"/>
      <c r="I1435" s="4"/>
      <c r="J1435" s="4"/>
      <c r="K1435" s="4"/>
      <c r="L1435" s="4"/>
      <c r="M1435" s="4"/>
      <c r="N1435" s="4"/>
      <c r="O1435" s="4"/>
      <c r="P1435" s="4"/>
      <c r="Q1435" s="4"/>
      <c r="R1435" s="4"/>
      <c r="S1435" s="4"/>
      <c r="T1435" s="4"/>
      <c r="U1435" s="4"/>
      <c r="V1435" s="4"/>
      <c r="W1435" s="4"/>
      <c r="X1435" s="4"/>
      <c r="Y1435" s="4"/>
      <c r="Z1435" s="4"/>
      <c r="AA1435" s="4"/>
      <c r="AB1435" s="4"/>
      <c r="AC1435" s="4"/>
      <c r="AD1435" s="4"/>
      <c r="AE1435" s="4"/>
      <c r="AF1435" s="4"/>
      <c r="AG1435" s="4"/>
      <c r="AH1435" s="4"/>
      <c r="AI1435" s="4"/>
      <c r="AJ1435" s="4"/>
      <c r="AK1435" s="4"/>
      <c r="AL1435" s="4"/>
      <c r="AM1435" s="4"/>
      <c r="AN1435" s="4"/>
      <c r="AO1435" s="4"/>
      <c r="AP1435" s="4"/>
    </row>
    <row r="1436" spans="1:42" s="2" customFormat="1" x14ac:dyDescent="0.25">
      <c r="A1436" s="4"/>
      <c r="B1436" s="4"/>
      <c r="C1436" s="4"/>
      <c r="D1436" s="4"/>
      <c r="E1436" s="4"/>
      <c r="F1436" s="4"/>
      <c r="G1436" s="4"/>
      <c r="H1436" s="4"/>
      <c r="I1436" s="4"/>
      <c r="J1436" s="4"/>
      <c r="K1436" s="4"/>
      <c r="L1436" s="4"/>
      <c r="M1436" s="4"/>
      <c r="N1436" s="4"/>
      <c r="O1436" s="4"/>
      <c r="P1436" s="4"/>
      <c r="Q1436" s="4"/>
      <c r="R1436" s="4"/>
      <c r="S1436" s="4"/>
      <c r="T1436" s="4"/>
      <c r="U1436" s="4"/>
      <c r="V1436" s="4"/>
      <c r="W1436" s="4"/>
      <c r="X1436" s="4"/>
      <c r="Y1436" s="4"/>
      <c r="Z1436" s="4"/>
      <c r="AA1436" s="4"/>
      <c r="AB1436" s="4"/>
      <c r="AC1436" s="4"/>
      <c r="AD1436" s="4"/>
      <c r="AE1436" s="4"/>
      <c r="AF1436" s="4"/>
      <c r="AG1436" s="4"/>
      <c r="AH1436" s="4"/>
      <c r="AI1436" s="4"/>
      <c r="AJ1436" s="4"/>
      <c r="AK1436" s="4"/>
      <c r="AL1436" s="4"/>
      <c r="AM1436" s="4"/>
      <c r="AN1436" s="4"/>
      <c r="AO1436" s="4"/>
      <c r="AP1436" s="4"/>
    </row>
    <row r="1437" spans="1:42" s="2" customFormat="1" x14ac:dyDescent="0.25">
      <c r="A1437" s="4"/>
      <c r="B1437" s="4"/>
      <c r="C1437" s="4"/>
      <c r="D1437" s="4"/>
      <c r="E1437" s="4"/>
      <c r="F1437" s="4"/>
      <c r="G1437" s="4"/>
      <c r="H1437" s="4"/>
      <c r="I1437" s="4"/>
      <c r="J1437" s="4"/>
      <c r="K1437" s="4"/>
      <c r="L1437" s="4"/>
      <c r="M1437" s="4"/>
      <c r="N1437" s="4"/>
      <c r="O1437" s="4"/>
      <c r="P1437" s="4"/>
      <c r="Q1437" s="4"/>
      <c r="R1437" s="4"/>
      <c r="S1437" s="4"/>
      <c r="T1437" s="4"/>
      <c r="U1437" s="4"/>
      <c r="V1437" s="4"/>
      <c r="W1437" s="4"/>
      <c r="X1437" s="4"/>
      <c r="Y1437" s="4"/>
      <c r="Z1437" s="4"/>
      <c r="AA1437" s="4"/>
      <c r="AB1437" s="4"/>
      <c r="AC1437" s="4"/>
      <c r="AD1437" s="4"/>
      <c r="AE1437" s="4"/>
      <c r="AF1437" s="4"/>
      <c r="AG1437" s="4"/>
      <c r="AH1437" s="4"/>
      <c r="AI1437" s="4"/>
      <c r="AJ1437" s="4"/>
      <c r="AK1437" s="4"/>
      <c r="AL1437" s="4"/>
      <c r="AM1437" s="4"/>
      <c r="AN1437" s="4"/>
      <c r="AO1437" s="4"/>
      <c r="AP1437" s="4"/>
    </row>
    <row r="1438" spans="1:42" s="2" customFormat="1" x14ac:dyDescent="0.25">
      <c r="A1438" s="4"/>
      <c r="B1438" s="4"/>
      <c r="C1438" s="4"/>
      <c r="D1438" s="4"/>
      <c r="E1438" s="4"/>
      <c r="F1438" s="4"/>
      <c r="G1438" s="4"/>
      <c r="H1438" s="4"/>
      <c r="I1438" s="4"/>
      <c r="J1438" s="4"/>
      <c r="K1438" s="4"/>
      <c r="L1438" s="4"/>
      <c r="M1438" s="4"/>
      <c r="N1438" s="4"/>
      <c r="O1438" s="4"/>
      <c r="P1438" s="4"/>
      <c r="Q1438" s="4"/>
      <c r="R1438" s="4"/>
      <c r="S1438" s="4"/>
      <c r="T1438" s="4"/>
      <c r="U1438" s="4"/>
      <c r="V1438" s="4"/>
      <c r="W1438" s="4"/>
      <c r="X1438" s="4"/>
      <c r="Y1438" s="4"/>
      <c r="Z1438" s="4"/>
      <c r="AA1438" s="4"/>
      <c r="AB1438" s="4"/>
      <c r="AC1438" s="4"/>
      <c r="AD1438" s="4"/>
      <c r="AE1438" s="4"/>
      <c r="AF1438" s="4"/>
      <c r="AG1438" s="4"/>
      <c r="AH1438" s="4"/>
      <c r="AI1438" s="4"/>
      <c r="AJ1438" s="4"/>
      <c r="AK1438" s="4"/>
      <c r="AL1438" s="4"/>
      <c r="AM1438" s="4"/>
      <c r="AN1438" s="4"/>
      <c r="AO1438" s="4"/>
      <c r="AP1438" s="4"/>
    </row>
    <row r="1439" spans="1:42" s="2" customFormat="1" x14ac:dyDescent="0.25">
      <c r="A1439" s="4"/>
      <c r="B1439" s="4"/>
      <c r="C1439" s="4"/>
      <c r="D1439" s="4"/>
      <c r="E1439" s="4"/>
      <c r="F1439" s="4"/>
      <c r="G1439" s="4"/>
      <c r="H1439" s="4"/>
      <c r="I1439" s="4"/>
      <c r="J1439" s="4"/>
      <c r="K1439" s="4"/>
      <c r="L1439" s="4"/>
      <c r="M1439" s="4"/>
      <c r="N1439" s="4"/>
      <c r="O1439" s="4"/>
      <c r="P1439" s="4"/>
      <c r="Q1439" s="4"/>
      <c r="R1439" s="4"/>
      <c r="S1439" s="4"/>
      <c r="T1439" s="4"/>
      <c r="U1439" s="4"/>
      <c r="V1439" s="4"/>
      <c r="W1439" s="4"/>
      <c r="X1439" s="4"/>
      <c r="Y1439" s="4"/>
      <c r="Z1439" s="4"/>
      <c r="AA1439" s="4"/>
      <c r="AB1439" s="4"/>
      <c r="AC1439" s="4"/>
      <c r="AD1439" s="4"/>
      <c r="AE1439" s="4"/>
      <c r="AF1439" s="4"/>
      <c r="AG1439" s="4"/>
      <c r="AH1439" s="4"/>
      <c r="AI1439" s="4"/>
      <c r="AJ1439" s="4"/>
      <c r="AK1439" s="4"/>
      <c r="AL1439" s="4"/>
      <c r="AM1439" s="4"/>
      <c r="AN1439" s="4"/>
      <c r="AO1439" s="4"/>
      <c r="AP1439" s="4"/>
    </row>
    <row r="1440" spans="1:42" s="2" customFormat="1" x14ac:dyDescent="0.25">
      <c r="A1440" s="4"/>
      <c r="B1440" s="4"/>
      <c r="C1440" s="4"/>
      <c r="D1440" s="4"/>
      <c r="E1440" s="4"/>
      <c r="F1440" s="4"/>
      <c r="G1440" s="4"/>
      <c r="H1440" s="4"/>
      <c r="I1440" s="4"/>
      <c r="J1440" s="4"/>
      <c r="K1440" s="4"/>
      <c r="L1440" s="4"/>
      <c r="M1440" s="4"/>
      <c r="N1440" s="4"/>
      <c r="O1440" s="4"/>
      <c r="P1440" s="4"/>
      <c r="Q1440" s="4"/>
      <c r="R1440" s="4"/>
      <c r="S1440" s="4"/>
      <c r="T1440" s="4"/>
      <c r="U1440" s="4"/>
      <c r="V1440" s="4"/>
      <c r="W1440" s="4"/>
      <c r="X1440" s="4"/>
      <c r="Y1440" s="4"/>
      <c r="Z1440" s="4"/>
      <c r="AA1440" s="4"/>
      <c r="AB1440" s="4"/>
      <c r="AC1440" s="4"/>
      <c r="AD1440" s="4"/>
      <c r="AE1440" s="4"/>
      <c r="AF1440" s="4"/>
      <c r="AG1440" s="4"/>
      <c r="AH1440" s="4"/>
      <c r="AI1440" s="4"/>
      <c r="AJ1440" s="4"/>
      <c r="AK1440" s="4"/>
      <c r="AL1440" s="4"/>
      <c r="AM1440" s="4"/>
      <c r="AN1440" s="4"/>
      <c r="AO1440" s="4"/>
      <c r="AP1440" s="4"/>
    </row>
    <row r="1441" spans="1:42" s="2" customFormat="1" x14ac:dyDescent="0.25">
      <c r="A1441" s="4"/>
      <c r="B1441" s="4"/>
      <c r="C1441" s="4"/>
      <c r="D1441" s="4"/>
      <c r="E1441" s="4"/>
      <c r="F1441" s="4"/>
      <c r="G1441" s="4"/>
      <c r="H1441" s="4"/>
      <c r="I1441" s="4"/>
      <c r="J1441" s="4"/>
      <c r="K1441" s="4"/>
      <c r="L1441" s="4"/>
      <c r="M1441" s="4"/>
      <c r="N1441" s="4"/>
      <c r="O1441" s="4"/>
      <c r="P1441" s="4"/>
      <c r="Q1441" s="4"/>
      <c r="R1441" s="4"/>
      <c r="S1441" s="4"/>
      <c r="T1441" s="4"/>
      <c r="U1441" s="4"/>
      <c r="V1441" s="4"/>
      <c r="W1441" s="4"/>
      <c r="X1441" s="4"/>
      <c r="Y1441" s="4"/>
      <c r="Z1441" s="4"/>
      <c r="AA1441" s="4"/>
      <c r="AB1441" s="4"/>
      <c r="AC1441" s="4"/>
      <c r="AD1441" s="4"/>
      <c r="AE1441" s="4"/>
      <c r="AF1441" s="4"/>
      <c r="AG1441" s="4"/>
      <c r="AH1441" s="4"/>
      <c r="AI1441" s="4"/>
      <c r="AJ1441" s="4"/>
      <c r="AK1441" s="4"/>
      <c r="AL1441" s="4"/>
      <c r="AM1441" s="4"/>
      <c r="AN1441" s="4"/>
      <c r="AO1441" s="4"/>
      <c r="AP1441" s="4"/>
    </row>
    <row r="1442" spans="1:42" s="2" customFormat="1" x14ac:dyDescent="0.25">
      <c r="A1442" s="4"/>
      <c r="B1442" s="4"/>
      <c r="C1442" s="4"/>
      <c r="D1442" s="4"/>
      <c r="E1442" s="4"/>
      <c r="F1442" s="4"/>
      <c r="G1442" s="4"/>
      <c r="H1442" s="4"/>
      <c r="I1442" s="4"/>
      <c r="J1442" s="4"/>
      <c r="K1442" s="4"/>
      <c r="L1442" s="4"/>
      <c r="M1442" s="4"/>
      <c r="N1442" s="4"/>
      <c r="O1442" s="4"/>
      <c r="P1442" s="4"/>
      <c r="Q1442" s="4"/>
      <c r="R1442" s="4"/>
      <c r="S1442" s="4"/>
      <c r="T1442" s="4"/>
      <c r="U1442" s="4"/>
      <c r="V1442" s="4"/>
      <c r="W1442" s="4"/>
      <c r="X1442" s="4"/>
      <c r="Y1442" s="4"/>
      <c r="Z1442" s="4"/>
      <c r="AA1442" s="4"/>
      <c r="AB1442" s="4"/>
      <c r="AC1442" s="4"/>
      <c r="AD1442" s="4"/>
      <c r="AE1442" s="4"/>
      <c r="AF1442" s="4"/>
      <c r="AG1442" s="4"/>
      <c r="AH1442" s="4"/>
      <c r="AI1442" s="4"/>
      <c r="AJ1442" s="4"/>
      <c r="AK1442" s="4"/>
      <c r="AL1442" s="4"/>
      <c r="AM1442" s="4"/>
      <c r="AN1442" s="4"/>
      <c r="AO1442" s="4"/>
      <c r="AP1442" s="4"/>
    </row>
    <row r="1443" spans="1:42" s="2" customFormat="1" x14ac:dyDescent="0.25">
      <c r="A1443" s="4"/>
      <c r="B1443" s="4"/>
      <c r="C1443" s="4"/>
      <c r="D1443" s="4"/>
      <c r="E1443" s="4"/>
      <c r="F1443" s="4"/>
      <c r="G1443" s="4"/>
      <c r="H1443" s="4"/>
      <c r="I1443" s="4"/>
      <c r="J1443" s="4"/>
      <c r="K1443" s="4"/>
      <c r="L1443" s="4"/>
      <c r="M1443" s="4"/>
      <c r="N1443" s="4"/>
      <c r="O1443" s="4"/>
      <c r="P1443" s="4"/>
      <c r="Q1443" s="4"/>
      <c r="R1443" s="4"/>
      <c r="S1443" s="4"/>
      <c r="T1443" s="4"/>
      <c r="U1443" s="4"/>
      <c r="V1443" s="4"/>
      <c r="W1443" s="4"/>
      <c r="X1443" s="4"/>
      <c r="Y1443" s="4"/>
      <c r="Z1443" s="4"/>
      <c r="AA1443" s="4"/>
      <c r="AB1443" s="4"/>
      <c r="AC1443" s="4"/>
      <c r="AD1443" s="4"/>
      <c r="AE1443" s="4"/>
      <c r="AF1443" s="4"/>
      <c r="AG1443" s="4"/>
      <c r="AH1443" s="4"/>
      <c r="AI1443" s="4"/>
      <c r="AJ1443" s="4"/>
      <c r="AK1443" s="4"/>
      <c r="AL1443" s="4"/>
      <c r="AM1443" s="4"/>
      <c r="AN1443" s="4"/>
      <c r="AO1443" s="4"/>
      <c r="AP1443" s="4"/>
    </row>
    <row r="1444" spans="1:42" s="2" customFormat="1" x14ac:dyDescent="0.25">
      <c r="A1444" s="4"/>
      <c r="B1444" s="4"/>
      <c r="C1444" s="4"/>
      <c r="D1444" s="4"/>
      <c r="E1444" s="4"/>
      <c r="F1444" s="4"/>
      <c r="G1444" s="4"/>
      <c r="H1444" s="4"/>
      <c r="I1444" s="4"/>
      <c r="J1444" s="4"/>
      <c r="K1444" s="4"/>
      <c r="L1444" s="4"/>
      <c r="M1444" s="4"/>
      <c r="N1444" s="4"/>
      <c r="O1444" s="4"/>
      <c r="P1444" s="4"/>
      <c r="Q1444" s="4"/>
      <c r="R1444" s="4"/>
      <c r="S1444" s="4"/>
      <c r="T1444" s="4"/>
      <c r="U1444" s="4"/>
      <c r="V1444" s="4"/>
      <c r="W1444" s="4"/>
      <c r="X1444" s="4"/>
      <c r="Y1444" s="4"/>
      <c r="Z1444" s="4"/>
      <c r="AA1444" s="4"/>
      <c r="AB1444" s="4"/>
      <c r="AC1444" s="4"/>
      <c r="AD1444" s="4"/>
      <c r="AE1444" s="4"/>
      <c r="AF1444" s="4"/>
      <c r="AG1444" s="4"/>
      <c r="AH1444" s="4"/>
      <c r="AI1444" s="4"/>
      <c r="AJ1444" s="4"/>
      <c r="AK1444" s="4"/>
      <c r="AL1444" s="4"/>
      <c r="AM1444" s="4"/>
      <c r="AN1444" s="4"/>
      <c r="AO1444" s="4"/>
      <c r="AP1444" s="4"/>
    </row>
    <row r="1445" spans="1:42" s="2" customFormat="1" x14ac:dyDescent="0.25">
      <c r="A1445" s="4"/>
      <c r="B1445" s="4"/>
      <c r="C1445" s="4"/>
      <c r="D1445" s="4"/>
      <c r="E1445" s="4"/>
      <c r="F1445" s="4"/>
      <c r="G1445" s="4"/>
      <c r="H1445" s="4"/>
      <c r="I1445" s="4"/>
      <c r="J1445" s="4"/>
      <c r="K1445" s="4"/>
      <c r="L1445" s="4"/>
      <c r="M1445" s="4"/>
      <c r="N1445" s="4"/>
      <c r="O1445" s="4"/>
      <c r="P1445" s="4"/>
      <c r="Q1445" s="4"/>
      <c r="R1445" s="4"/>
      <c r="S1445" s="4"/>
      <c r="T1445" s="4"/>
      <c r="U1445" s="4"/>
      <c r="V1445" s="4"/>
      <c r="W1445" s="4"/>
      <c r="X1445" s="4"/>
      <c r="Y1445" s="4"/>
      <c r="Z1445" s="4"/>
      <c r="AA1445" s="4"/>
      <c r="AB1445" s="4"/>
      <c r="AC1445" s="4"/>
      <c r="AD1445" s="4"/>
      <c r="AE1445" s="4"/>
      <c r="AF1445" s="4"/>
      <c r="AG1445" s="4"/>
      <c r="AH1445" s="4"/>
      <c r="AI1445" s="4"/>
      <c r="AJ1445" s="4"/>
      <c r="AK1445" s="4"/>
      <c r="AL1445" s="4"/>
      <c r="AM1445" s="4"/>
      <c r="AN1445" s="4"/>
      <c r="AO1445" s="4"/>
      <c r="AP1445" s="4"/>
    </row>
    <row r="1446" spans="1:42" s="2" customFormat="1" x14ac:dyDescent="0.25">
      <c r="A1446" s="4"/>
      <c r="B1446" s="4"/>
      <c r="C1446" s="4"/>
      <c r="D1446" s="4"/>
      <c r="E1446" s="4"/>
      <c r="F1446" s="4"/>
      <c r="G1446" s="4"/>
      <c r="H1446" s="4"/>
      <c r="I1446" s="4"/>
      <c r="J1446" s="4"/>
      <c r="K1446" s="4"/>
      <c r="L1446" s="4"/>
      <c r="M1446" s="4"/>
      <c r="N1446" s="4"/>
      <c r="O1446" s="4"/>
      <c r="P1446" s="4"/>
      <c r="Q1446" s="4"/>
      <c r="R1446" s="4"/>
      <c r="S1446" s="4"/>
      <c r="T1446" s="4"/>
      <c r="U1446" s="4"/>
      <c r="V1446" s="4"/>
      <c r="W1446" s="4"/>
      <c r="X1446" s="4"/>
      <c r="Y1446" s="4"/>
      <c r="Z1446" s="4"/>
      <c r="AA1446" s="4"/>
      <c r="AB1446" s="4"/>
      <c r="AC1446" s="4"/>
      <c r="AD1446" s="4"/>
      <c r="AE1446" s="4"/>
      <c r="AF1446" s="4"/>
      <c r="AG1446" s="4"/>
      <c r="AH1446" s="4"/>
      <c r="AI1446" s="4"/>
      <c r="AJ1446" s="4"/>
      <c r="AK1446" s="4"/>
      <c r="AL1446" s="4"/>
      <c r="AM1446" s="4"/>
      <c r="AN1446" s="4"/>
      <c r="AO1446" s="4"/>
      <c r="AP1446" s="4"/>
    </row>
    <row r="1447" spans="1:42" s="2" customFormat="1" x14ac:dyDescent="0.25">
      <c r="A1447" s="4"/>
      <c r="B1447" s="4"/>
      <c r="C1447" s="4"/>
      <c r="D1447" s="4"/>
      <c r="E1447" s="4"/>
      <c r="F1447" s="4"/>
      <c r="G1447" s="4"/>
      <c r="H1447" s="4"/>
      <c r="I1447" s="4"/>
      <c r="J1447" s="4"/>
      <c r="K1447" s="4"/>
      <c r="L1447" s="4"/>
      <c r="M1447" s="4"/>
      <c r="N1447" s="4"/>
      <c r="O1447" s="4"/>
      <c r="P1447" s="4"/>
      <c r="Q1447" s="4"/>
      <c r="R1447" s="4"/>
      <c r="S1447" s="4"/>
      <c r="T1447" s="4"/>
      <c r="U1447" s="4"/>
      <c r="V1447" s="4"/>
      <c r="W1447" s="4"/>
      <c r="X1447" s="4"/>
      <c r="Y1447" s="4"/>
      <c r="Z1447" s="4"/>
      <c r="AA1447" s="4"/>
      <c r="AB1447" s="4"/>
      <c r="AC1447" s="4"/>
      <c r="AD1447" s="4"/>
      <c r="AE1447" s="4"/>
      <c r="AF1447" s="4"/>
      <c r="AG1447" s="4"/>
      <c r="AH1447" s="4"/>
      <c r="AI1447" s="4"/>
      <c r="AJ1447" s="4"/>
      <c r="AK1447" s="4"/>
      <c r="AL1447" s="4"/>
      <c r="AM1447" s="4"/>
      <c r="AN1447" s="4"/>
      <c r="AO1447" s="4"/>
      <c r="AP1447" s="4"/>
    </row>
    <row r="1448" spans="1:42" s="2" customFormat="1" x14ac:dyDescent="0.25">
      <c r="A1448" s="4"/>
      <c r="B1448" s="4"/>
      <c r="C1448" s="4"/>
      <c r="D1448" s="4"/>
      <c r="E1448" s="4"/>
      <c r="F1448" s="4"/>
      <c r="G1448" s="4"/>
      <c r="H1448" s="4"/>
      <c r="I1448" s="4"/>
      <c r="J1448" s="4"/>
      <c r="K1448" s="4"/>
      <c r="L1448" s="4"/>
      <c r="M1448" s="4"/>
      <c r="N1448" s="4"/>
      <c r="O1448" s="4"/>
      <c r="P1448" s="4"/>
      <c r="Q1448" s="4"/>
      <c r="R1448" s="4"/>
      <c r="S1448" s="4"/>
      <c r="T1448" s="4"/>
      <c r="U1448" s="4"/>
      <c r="V1448" s="4"/>
      <c r="W1448" s="4"/>
      <c r="X1448" s="4"/>
      <c r="Y1448" s="4"/>
      <c r="Z1448" s="4"/>
      <c r="AA1448" s="4"/>
      <c r="AB1448" s="4"/>
      <c r="AC1448" s="4"/>
      <c r="AD1448" s="4"/>
      <c r="AE1448" s="4"/>
      <c r="AF1448" s="4"/>
      <c r="AG1448" s="4"/>
      <c r="AH1448" s="4"/>
      <c r="AI1448" s="4"/>
      <c r="AJ1448" s="4"/>
      <c r="AK1448" s="4"/>
      <c r="AL1448" s="4"/>
      <c r="AM1448" s="4"/>
      <c r="AN1448" s="4"/>
      <c r="AO1448" s="4"/>
      <c r="AP1448" s="4"/>
    </row>
    <row r="1449" spans="1:42" s="2" customFormat="1" x14ac:dyDescent="0.25">
      <c r="A1449" s="4"/>
      <c r="B1449" s="4"/>
      <c r="C1449" s="4"/>
      <c r="D1449" s="4"/>
      <c r="E1449" s="4"/>
      <c r="F1449" s="4"/>
      <c r="G1449" s="4"/>
      <c r="H1449" s="4"/>
      <c r="I1449" s="4"/>
      <c r="J1449" s="4"/>
      <c r="K1449" s="4"/>
      <c r="L1449" s="4"/>
      <c r="M1449" s="4"/>
      <c r="N1449" s="4"/>
      <c r="O1449" s="4"/>
      <c r="P1449" s="4"/>
      <c r="Q1449" s="4"/>
      <c r="R1449" s="4"/>
      <c r="S1449" s="4"/>
      <c r="T1449" s="4"/>
      <c r="U1449" s="4"/>
      <c r="V1449" s="4"/>
      <c r="W1449" s="4"/>
      <c r="X1449" s="4"/>
      <c r="Y1449" s="4"/>
      <c r="Z1449" s="4"/>
      <c r="AA1449" s="4"/>
      <c r="AB1449" s="4"/>
      <c r="AC1449" s="4"/>
      <c r="AD1449" s="4"/>
      <c r="AE1449" s="4"/>
      <c r="AF1449" s="4"/>
      <c r="AG1449" s="4"/>
      <c r="AH1449" s="4"/>
      <c r="AI1449" s="4"/>
      <c r="AJ1449" s="4"/>
      <c r="AK1449" s="4"/>
      <c r="AL1449" s="4"/>
      <c r="AM1449" s="4"/>
      <c r="AN1449" s="4"/>
      <c r="AO1449" s="4"/>
      <c r="AP1449" s="4"/>
    </row>
    <row r="1450" spans="1:42" s="2" customFormat="1" x14ac:dyDescent="0.25">
      <c r="A1450" s="4"/>
      <c r="B1450" s="4"/>
      <c r="C1450" s="4"/>
      <c r="D1450" s="4"/>
      <c r="E1450" s="4"/>
      <c r="F1450" s="4"/>
      <c r="G1450" s="4"/>
      <c r="H1450" s="4"/>
      <c r="I1450" s="4"/>
      <c r="J1450" s="4"/>
      <c r="K1450" s="4"/>
      <c r="L1450" s="4"/>
      <c r="M1450" s="4"/>
      <c r="N1450" s="4"/>
      <c r="O1450" s="4"/>
      <c r="P1450" s="4"/>
      <c r="Q1450" s="4"/>
      <c r="R1450" s="4"/>
      <c r="S1450" s="4"/>
      <c r="T1450" s="4"/>
      <c r="U1450" s="4"/>
      <c r="V1450" s="4"/>
      <c r="W1450" s="4"/>
      <c r="X1450" s="4"/>
      <c r="Y1450" s="4"/>
      <c r="Z1450" s="4"/>
      <c r="AA1450" s="4"/>
      <c r="AB1450" s="4"/>
      <c r="AC1450" s="4"/>
      <c r="AD1450" s="4"/>
      <c r="AE1450" s="4"/>
      <c r="AF1450" s="4"/>
      <c r="AG1450" s="4"/>
      <c r="AH1450" s="4"/>
      <c r="AI1450" s="4"/>
      <c r="AJ1450" s="4"/>
      <c r="AK1450" s="4"/>
      <c r="AL1450" s="4"/>
      <c r="AM1450" s="4"/>
      <c r="AN1450" s="4"/>
      <c r="AO1450" s="4"/>
      <c r="AP1450" s="4"/>
    </row>
    <row r="1451" spans="1:42" s="2" customFormat="1" x14ac:dyDescent="0.25">
      <c r="A1451" s="4"/>
      <c r="B1451" s="4"/>
      <c r="C1451" s="4"/>
      <c r="D1451" s="4"/>
      <c r="E1451" s="4"/>
      <c r="F1451" s="4"/>
      <c r="G1451" s="4"/>
      <c r="H1451" s="4"/>
      <c r="I1451" s="4"/>
      <c r="J1451" s="4"/>
      <c r="K1451" s="4"/>
      <c r="L1451" s="4"/>
      <c r="M1451" s="4"/>
      <c r="N1451" s="4"/>
      <c r="O1451" s="4"/>
      <c r="P1451" s="4"/>
      <c r="Q1451" s="4"/>
      <c r="R1451" s="4"/>
      <c r="S1451" s="4"/>
      <c r="T1451" s="4"/>
      <c r="U1451" s="4"/>
      <c r="V1451" s="4"/>
      <c r="W1451" s="4"/>
      <c r="X1451" s="4"/>
      <c r="Y1451" s="4"/>
      <c r="Z1451" s="4"/>
      <c r="AA1451" s="4"/>
      <c r="AB1451" s="4"/>
      <c r="AC1451" s="4"/>
      <c r="AD1451" s="4"/>
      <c r="AE1451" s="4"/>
      <c r="AF1451" s="4"/>
      <c r="AG1451" s="4"/>
      <c r="AH1451" s="4"/>
      <c r="AI1451" s="4"/>
      <c r="AJ1451" s="4"/>
      <c r="AK1451" s="4"/>
      <c r="AL1451" s="4"/>
      <c r="AM1451" s="4"/>
      <c r="AN1451" s="4"/>
      <c r="AO1451" s="4"/>
      <c r="AP1451" s="4"/>
    </row>
    <row r="1452" spans="1:42" s="2" customFormat="1" x14ac:dyDescent="0.25">
      <c r="A1452" s="4"/>
      <c r="B1452" s="4"/>
      <c r="C1452" s="4"/>
      <c r="D1452" s="4"/>
      <c r="E1452" s="4"/>
      <c r="F1452" s="4"/>
      <c r="G1452" s="4"/>
      <c r="H1452" s="4"/>
      <c r="I1452" s="4"/>
      <c r="J1452" s="4"/>
      <c r="K1452" s="4"/>
      <c r="L1452" s="4"/>
      <c r="M1452" s="4"/>
      <c r="N1452" s="4"/>
      <c r="O1452" s="4"/>
      <c r="P1452" s="4"/>
      <c r="Q1452" s="4"/>
      <c r="R1452" s="4"/>
      <c r="S1452" s="4"/>
      <c r="T1452" s="4"/>
      <c r="U1452" s="4"/>
      <c r="V1452" s="4"/>
      <c r="W1452" s="4"/>
      <c r="X1452" s="4"/>
      <c r="Y1452" s="4"/>
      <c r="Z1452" s="4"/>
      <c r="AA1452" s="4"/>
      <c r="AB1452" s="4"/>
      <c r="AC1452" s="4"/>
      <c r="AD1452" s="4"/>
      <c r="AE1452" s="4"/>
      <c r="AF1452" s="4"/>
      <c r="AG1452" s="4"/>
      <c r="AH1452" s="4"/>
      <c r="AI1452" s="4"/>
      <c r="AJ1452" s="4"/>
      <c r="AK1452" s="4"/>
      <c r="AL1452" s="4"/>
      <c r="AM1452" s="4"/>
      <c r="AN1452" s="4"/>
      <c r="AO1452" s="4"/>
      <c r="AP1452" s="4"/>
    </row>
    <row r="1453" spans="1:42" s="2" customFormat="1" x14ac:dyDescent="0.25">
      <c r="A1453" s="4"/>
      <c r="B1453" s="4"/>
      <c r="C1453" s="4"/>
      <c r="D1453" s="4"/>
      <c r="E1453" s="4"/>
      <c r="F1453" s="4"/>
      <c r="G1453" s="4"/>
      <c r="H1453" s="4"/>
      <c r="I1453" s="4"/>
      <c r="J1453" s="4"/>
      <c r="K1453" s="4"/>
      <c r="L1453" s="4"/>
      <c r="M1453" s="4"/>
      <c r="N1453" s="4"/>
      <c r="O1453" s="4"/>
      <c r="P1453" s="4"/>
      <c r="Q1453" s="4"/>
      <c r="R1453" s="4"/>
      <c r="S1453" s="4"/>
      <c r="T1453" s="4"/>
      <c r="U1453" s="4"/>
      <c r="V1453" s="4"/>
      <c r="W1453" s="4"/>
      <c r="X1453" s="4"/>
      <c r="Y1453" s="4"/>
      <c r="Z1453" s="4"/>
      <c r="AA1453" s="4"/>
      <c r="AB1453" s="4"/>
      <c r="AC1453" s="4"/>
      <c r="AD1453" s="4"/>
      <c r="AE1453" s="4"/>
      <c r="AF1453" s="4"/>
      <c r="AG1453" s="4"/>
      <c r="AH1453" s="4"/>
      <c r="AI1453" s="4"/>
      <c r="AJ1453" s="4"/>
      <c r="AK1453" s="4"/>
      <c r="AL1453" s="4"/>
      <c r="AM1453" s="4"/>
      <c r="AN1453" s="4"/>
      <c r="AO1453" s="4"/>
      <c r="AP1453" s="4"/>
    </row>
    <row r="1454" spans="1:42" s="2" customFormat="1" x14ac:dyDescent="0.25">
      <c r="A1454" s="4"/>
      <c r="B1454" s="4"/>
      <c r="C1454" s="4"/>
      <c r="D1454" s="4"/>
      <c r="E1454" s="4"/>
      <c r="F1454" s="4"/>
      <c r="G1454" s="4"/>
      <c r="H1454" s="4"/>
      <c r="I1454" s="4"/>
      <c r="J1454" s="4"/>
      <c r="K1454" s="4"/>
      <c r="L1454" s="4"/>
      <c r="M1454" s="4"/>
      <c r="N1454" s="4"/>
      <c r="O1454" s="4"/>
      <c r="P1454" s="4"/>
      <c r="Q1454" s="4"/>
      <c r="R1454" s="4"/>
      <c r="S1454" s="4"/>
      <c r="T1454" s="4"/>
      <c r="U1454" s="4"/>
      <c r="V1454" s="4"/>
      <c r="W1454" s="4"/>
      <c r="X1454" s="4"/>
      <c r="Y1454" s="4"/>
      <c r="Z1454" s="4"/>
      <c r="AA1454" s="4"/>
      <c r="AB1454" s="4"/>
      <c r="AC1454" s="4"/>
      <c r="AD1454" s="4"/>
      <c r="AE1454" s="4"/>
      <c r="AF1454" s="4"/>
      <c r="AG1454" s="4"/>
      <c r="AH1454" s="4"/>
      <c r="AI1454" s="4"/>
      <c r="AJ1454" s="4"/>
      <c r="AK1454" s="4"/>
      <c r="AL1454" s="4"/>
      <c r="AM1454" s="4"/>
      <c r="AN1454" s="4"/>
      <c r="AO1454" s="4"/>
      <c r="AP1454" s="4"/>
    </row>
    <row r="1455" spans="1:42" s="2" customFormat="1" x14ac:dyDescent="0.25">
      <c r="A1455" s="4"/>
      <c r="B1455" s="4"/>
      <c r="C1455" s="4"/>
      <c r="D1455" s="4"/>
      <c r="E1455" s="4"/>
      <c r="F1455" s="4"/>
      <c r="G1455" s="4"/>
      <c r="H1455" s="4"/>
      <c r="I1455" s="4"/>
      <c r="J1455" s="4"/>
      <c r="K1455" s="4"/>
      <c r="L1455" s="4"/>
      <c r="M1455" s="4"/>
      <c r="N1455" s="4"/>
      <c r="O1455" s="4"/>
      <c r="P1455" s="4"/>
      <c r="Q1455" s="4"/>
      <c r="R1455" s="4"/>
      <c r="S1455" s="4"/>
      <c r="T1455" s="4"/>
      <c r="U1455" s="4"/>
      <c r="V1455" s="4"/>
      <c r="W1455" s="4"/>
      <c r="X1455" s="4"/>
      <c r="Y1455" s="4"/>
      <c r="Z1455" s="4"/>
      <c r="AA1455" s="4"/>
      <c r="AB1455" s="4"/>
      <c r="AC1455" s="4"/>
      <c r="AD1455" s="4"/>
      <c r="AE1455" s="4"/>
      <c r="AF1455" s="4"/>
      <c r="AG1455" s="4"/>
      <c r="AH1455" s="4"/>
      <c r="AI1455" s="4"/>
      <c r="AJ1455" s="4"/>
      <c r="AK1455" s="4"/>
      <c r="AL1455" s="4"/>
      <c r="AM1455" s="4"/>
      <c r="AN1455" s="4"/>
      <c r="AO1455" s="4"/>
      <c r="AP1455" s="4"/>
    </row>
    <row r="1456" spans="1:42" s="2" customFormat="1" x14ac:dyDescent="0.25">
      <c r="A1456" s="4"/>
      <c r="B1456" s="4"/>
      <c r="C1456" s="4"/>
      <c r="D1456" s="4"/>
      <c r="E1456" s="4"/>
      <c r="F1456" s="4"/>
      <c r="G1456" s="4"/>
      <c r="H1456" s="4"/>
      <c r="I1456" s="4"/>
      <c r="J1456" s="4"/>
      <c r="K1456" s="4"/>
      <c r="L1456" s="4"/>
      <c r="M1456" s="4"/>
      <c r="N1456" s="4"/>
      <c r="O1456" s="4"/>
      <c r="P1456" s="4"/>
      <c r="Q1456" s="4"/>
      <c r="R1456" s="4"/>
      <c r="S1456" s="4"/>
      <c r="T1456" s="4"/>
      <c r="U1456" s="4"/>
      <c r="V1456" s="4"/>
      <c r="W1456" s="4"/>
      <c r="X1456" s="4"/>
      <c r="Y1456" s="4"/>
      <c r="Z1456" s="4"/>
      <c r="AA1456" s="4"/>
      <c r="AB1456" s="4"/>
      <c r="AC1456" s="4"/>
      <c r="AD1456" s="4"/>
      <c r="AE1456" s="4"/>
      <c r="AF1456" s="4"/>
      <c r="AG1456" s="4"/>
      <c r="AH1456" s="4"/>
      <c r="AI1456" s="4"/>
      <c r="AJ1456" s="4"/>
      <c r="AK1456" s="4"/>
      <c r="AL1456" s="4"/>
      <c r="AM1456" s="4"/>
      <c r="AN1456" s="4"/>
      <c r="AO1456" s="4"/>
      <c r="AP1456" s="4"/>
    </row>
    <row r="1457" spans="1:42" s="2" customFormat="1" x14ac:dyDescent="0.25">
      <c r="A1457" s="4"/>
      <c r="B1457" s="4"/>
      <c r="C1457" s="4"/>
      <c r="D1457" s="4"/>
      <c r="E1457" s="4"/>
      <c r="F1457" s="4"/>
      <c r="G1457" s="4"/>
      <c r="H1457" s="4"/>
      <c r="I1457" s="4"/>
      <c r="J1457" s="4"/>
      <c r="K1457" s="4"/>
      <c r="L1457" s="4"/>
      <c r="M1457" s="4"/>
      <c r="N1457" s="4"/>
      <c r="O1457" s="4"/>
      <c r="P1457" s="4"/>
      <c r="Q1457" s="4"/>
      <c r="R1457" s="4"/>
      <c r="S1457" s="4"/>
      <c r="T1457" s="4"/>
      <c r="U1457" s="4"/>
      <c r="V1457" s="4"/>
      <c r="W1457" s="4"/>
      <c r="X1457" s="4"/>
      <c r="Y1457" s="4"/>
      <c r="Z1457" s="4"/>
      <c r="AA1457" s="4"/>
      <c r="AB1457" s="4"/>
      <c r="AC1457" s="4"/>
      <c r="AD1457" s="4"/>
      <c r="AE1457" s="4"/>
      <c r="AF1457" s="4"/>
      <c r="AG1457" s="4"/>
      <c r="AH1457" s="4"/>
      <c r="AI1457" s="4"/>
      <c r="AJ1457" s="4"/>
      <c r="AK1457" s="4"/>
      <c r="AL1457" s="4"/>
      <c r="AM1457" s="4"/>
      <c r="AN1457" s="4"/>
      <c r="AO1457" s="4"/>
      <c r="AP1457" s="4"/>
    </row>
    <row r="1458" spans="1:42" s="2" customFormat="1" x14ac:dyDescent="0.25">
      <c r="A1458" s="4"/>
      <c r="B1458" s="4"/>
      <c r="C1458" s="4"/>
      <c r="D1458" s="4"/>
      <c r="E1458" s="4"/>
      <c r="F1458" s="4"/>
      <c r="G1458" s="4"/>
      <c r="H1458" s="4"/>
      <c r="I1458" s="4"/>
      <c r="J1458" s="4"/>
      <c r="K1458" s="4"/>
      <c r="L1458" s="4"/>
      <c r="M1458" s="4"/>
      <c r="N1458" s="4"/>
      <c r="O1458" s="4"/>
      <c r="P1458" s="4"/>
      <c r="Q1458" s="4"/>
      <c r="R1458" s="4"/>
      <c r="S1458" s="4"/>
      <c r="T1458" s="4"/>
      <c r="U1458" s="4"/>
      <c r="V1458" s="4"/>
      <c r="W1458" s="4"/>
      <c r="X1458" s="4"/>
      <c r="Y1458" s="4"/>
      <c r="Z1458" s="4"/>
      <c r="AA1458" s="4"/>
      <c r="AB1458" s="4"/>
      <c r="AC1458" s="4"/>
      <c r="AD1458" s="4"/>
      <c r="AE1458" s="4"/>
      <c r="AF1458" s="4"/>
      <c r="AG1458" s="4"/>
      <c r="AH1458" s="4"/>
      <c r="AI1458" s="4"/>
      <c r="AJ1458" s="4"/>
      <c r="AK1458" s="4"/>
      <c r="AL1458" s="4"/>
      <c r="AM1458" s="4"/>
      <c r="AN1458" s="4"/>
      <c r="AO1458" s="4"/>
      <c r="AP1458" s="4"/>
    </row>
    <row r="1459" spans="1:42" s="2" customFormat="1" x14ac:dyDescent="0.25">
      <c r="A1459" s="4"/>
      <c r="B1459" s="4"/>
      <c r="C1459" s="4"/>
      <c r="D1459" s="4"/>
      <c r="E1459" s="4"/>
      <c r="F1459" s="4"/>
      <c r="G1459" s="4"/>
      <c r="H1459" s="4"/>
      <c r="I1459" s="4"/>
      <c r="J1459" s="4"/>
      <c r="K1459" s="4"/>
      <c r="L1459" s="4"/>
      <c r="M1459" s="4"/>
      <c r="N1459" s="4"/>
      <c r="O1459" s="4"/>
      <c r="P1459" s="4"/>
      <c r="Q1459" s="4"/>
      <c r="R1459" s="4"/>
      <c r="S1459" s="4"/>
      <c r="T1459" s="4"/>
      <c r="U1459" s="4"/>
      <c r="V1459" s="4"/>
      <c r="W1459" s="4"/>
      <c r="X1459" s="4"/>
      <c r="Y1459" s="4"/>
      <c r="Z1459" s="4"/>
      <c r="AA1459" s="4"/>
      <c r="AB1459" s="4"/>
      <c r="AC1459" s="4"/>
      <c r="AD1459" s="4"/>
      <c r="AE1459" s="4"/>
      <c r="AF1459" s="4"/>
      <c r="AG1459" s="4"/>
      <c r="AH1459" s="4"/>
      <c r="AI1459" s="4"/>
      <c r="AJ1459" s="4"/>
      <c r="AK1459" s="4"/>
      <c r="AL1459" s="4"/>
      <c r="AM1459" s="4"/>
      <c r="AN1459" s="4"/>
      <c r="AO1459" s="4"/>
      <c r="AP1459" s="4"/>
    </row>
    <row r="1460" spans="1:42" s="2" customFormat="1" x14ac:dyDescent="0.25">
      <c r="A1460" s="4"/>
      <c r="B1460" s="4"/>
      <c r="C1460" s="4"/>
      <c r="D1460" s="4"/>
      <c r="E1460" s="4"/>
      <c r="F1460" s="4"/>
      <c r="G1460" s="4"/>
      <c r="H1460" s="4"/>
      <c r="I1460" s="4"/>
      <c r="J1460" s="4"/>
      <c r="K1460" s="4"/>
      <c r="L1460" s="4"/>
      <c r="M1460" s="4"/>
      <c r="N1460" s="4"/>
      <c r="O1460" s="4"/>
      <c r="P1460" s="4"/>
      <c r="Q1460" s="4"/>
      <c r="R1460" s="4"/>
      <c r="S1460" s="4"/>
      <c r="T1460" s="4"/>
      <c r="U1460" s="4"/>
      <c r="V1460" s="4"/>
      <c r="W1460" s="4"/>
      <c r="X1460" s="4"/>
      <c r="Y1460" s="4"/>
      <c r="Z1460" s="4"/>
      <c r="AA1460" s="4"/>
      <c r="AB1460" s="4"/>
      <c r="AC1460" s="4"/>
      <c r="AD1460" s="4"/>
      <c r="AE1460" s="4"/>
      <c r="AF1460" s="4"/>
      <c r="AG1460" s="4"/>
      <c r="AH1460" s="4"/>
      <c r="AI1460" s="4"/>
      <c r="AJ1460" s="4"/>
      <c r="AK1460" s="4"/>
      <c r="AL1460" s="4"/>
      <c r="AM1460" s="4"/>
      <c r="AN1460" s="4"/>
      <c r="AO1460" s="4"/>
      <c r="AP1460" s="4"/>
    </row>
    <row r="1461" spans="1:42" s="2" customFormat="1" x14ac:dyDescent="0.25">
      <c r="A1461" s="4"/>
      <c r="B1461" s="4"/>
      <c r="C1461" s="4"/>
      <c r="D1461" s="4"/>
      <c r="E1461" s="4"/>
      <c r="F1461" s="4"/>
      <c r="G1461" s="4"/>
      <c r="H1461" s="4"/>
      <c r="I1461" s="4"/>
      <c r="J1461" s="4"/>
      <c r="K1461" s="4"/>
      <c r="L1461" s="4"/>
      <c r="M1461" s="4"/>
      <c r="N1461" s="4"/>
      <c r="O1461" s="4"/>
      <c r="P1461" s="4"/>
      <c r="Q1461" s="4"/>
      <c r="R1461" s="4"/>
      <c r="S1461" s="4"/>
      <c r="T1461" s="4"/>
      <c r="U1461" s="4"/>
      <c r="V1461" s="4"/>
      <c r="W1461" s="4"/>
      <c r="X1461" s="4"/>
      <c r="Y1461" s="4"/>
      <c r="Z1461" s="4"/>
      <c r="AA1461" s="4"/>
      <c r="AB1461" s="4"/>
      <c r="AC1461" s="4"/>
      <c r="AD1461" s="4"/>
      <c r="AE1461" s="4"/>
      <c r="AF1461" s="4"/>
      <c r="AG1461" s="4"/>
      <c r="AH1461" s="4"/>
      <c r="AI1461" s="4"/>
      <c r="AJ1461" s="4"/>
      <c r="AK1461" s="4"/>
      <c r="AL1461" s="4"/>
      <c r="AM1461" s="4"/>
      <c r="AN1461" s="4"/>
      <c r="AO1461" s="4"/>
      <c r="AP1461" s="4"/>
    </row>
    <row r="1462" spans="1:42" s="2" customFormat="1" x14ac:dyDescent="0.25">
      <c r="A1462" s="4"/>
      <c r="B1462" s="4"/>
      <c r="C1462" s="4"/>
      <c r="D1462" s="4"/>
      <c r="E1462" s="4"/>
      <c r="F1462" s="4"/>
      <c r="G1462" s="4"/>
      <c r="H1462" s="4"/>
      <c r="I1462" s="4"/>
      <c r="J1462" s="4"/>
      <c r="K1462" s="4"/>
      <c r="L1462" s="4"/>
      <c r="M1462" s="4"/>
      <c r="N1462" s="4"/>
      <c r="O1462" s="4"/>
      <c r="P1462" s="4"/>
      <c r="Q1462" s="4"/>
      <c r="R1462" s="4"/>
      <c r="S1462" s="4"/>
      <c r="T1462" s="4"/>
      <c r="U1462" s="4"/>
      <c r="V1462" s="4"/>
      <c r="W1462" s="4"/>
      <c r="X1462" s="4"/>
      <c r="Y1462" s="4"/>
      <c r="Z1462" s="4"/>
      <c r="AA1462" s="4"/>
      <c r="AB1462" s="4"/>
      <c r="AC1462" s="4"/>
      <c r="AD1462" s="4"/>
      <c r="AE1462" s="4"/>
      <c r="AF1462" s="4"/>
      <c r="AG1462" s="4"/>
      <c r="AH1462" s="4"/>
      <c r="AI1462" s="4"/>
      <c r="AJ1462" s="4"/>
      <c r="AK1462" s="4"/>
      <c r="AL1462" s="4"/>
      <c r="AM1462" s="4"/>
      <c r="AN1462" s="4"/>
      <c r="AO1462" s="4"/>
      <c r="AP1462" s="4"/>
    </row>
    <row r="1463" spans="1:42" s="2" customFormat="1" x14ac:dyDescent="0.25">
      <c r="A1463" s="4"/>
      <c r="B1463" s="4"/>
      <c r="C1463" s="4"/>
      <c r="D1463" s="4"/>
      <c r="E1463" s="4"/>
      <c r="F1463" s="4"/>
      <c r="G1463" s="4"/>
      <c r="H1463" s="4"/>
      <c r="I1463" s="4"/>
      <c r="J1463" s="4"/>
      <c r="K1463" s="4"/>
      <c r="L1463" s="4"/>
      <c r="M1463" s="4"/>
      <c r="N1463" s="4"/>
      <c r="O1463" s="4"/>
      <c r="P1463" s="4"/>
      <c r="Q1463" s="4"/>
      <c r="R1463" s="4"/>
      <c r="S1463" s="4"/>
      <c r="T1463" s="4"/>
      <c r="U1463" s="4"/>
      <c r="V1463" s="4"/>
      <c r="W1463" s="4"/>
      <c r="X1463" s="4"/>
      <c r="Y1463" s="4"/>
      <c r="Z1463" s="4"/>
      <c r="AA1463" s="4"/>
      <c r="AB1463" s="4"/>
      <c r="AC1463" s="4"/>
      <c r="AD1463" s="4"/>
      <c r="AE1463" s="4"/>
      <c r="AF1463" s="4"/>
      <c r="AG1463" s="4"/>
      <c r="AH1463" s="4"/>
      <c r="AI1463" s="4"/>
      <c r="AJ1463" s="4"/>
      <c r="AK1463" s="4"/>
      <c r="AL1463" s="4"/>
      <c r="AM1463" s="4"/>
      <c r="AN1463" s="4"/>
      <c r="AO1463" s="4"/>
      <c r="AP1463" s="4"/>
    </row>
    <row r="1464" spans="1:42" s="2" customFormat="1" x14ac:dyDescent="0.25">
      <c r="A1464" s="4"/>
      <c r="B1464" s="4"/>
      <c r="C1464" s="4"/>
      <c r="D1464" s="4"/>
      <c r="E1464" s="4"/>
      <c r="F1464" s="4"/>
      <c r="G1464" s="4"/>
      <c r="H1464" s="4"/>
      <c r="I1464" s="4"/>
      <c r="J1464" s="4"/>
      <c r="K1464" s="4"/>
      <c r="L1464" s="4"/>
      <c r="M1464" s="4"/>
      <c r="N1464" s="4"/>
      <c r="O1464" s="4"/>
      <c r="P1464" s="4"/>
      <c r="Q1464" s="4"/>
      <c r="R1464" s="4"/>
      <c r="S1464" s="4"/>
      <c r="T1464" s="4"/>
      <c r="U1464" s="4"/>
      <c r="V1464" s="4"/>
      <c r="W1464" s="4"/>
      <c r="X1464" s="4"/>
      <c r="Y1464" s="4"/>
      <c r="Z1464" s="4"/>
      <c r="AA1464" s="4"/>
      <c r="AB1464" s="4"/>
      <c r="AC1464" s="4"/>
      <c r="AD1464" s="4"/>
      <c r="AE1464" s="4"/>
      <c r="AF1464" s="4"/>
      <c r="AG1464" s="4"/>
      <c r="AH1464" s="4"/>
      <c r="AI1464" s="4"/>
      <c r="AJ1464" s="4"/>
      <c r="AK1464" s="4"/>
      <c r="AL1464" s="4"/>
      <c r="AM1464" s="4"/>
      <c r="AN1464" s="4"/>
      <c r="AO1464" s="4"/>
      <c r="AP1464" s="4"/>
    </row>
    <row r="1465" spans="1:42" s="2" customFormat="1" x14ac:dyDescent="0.25">
      <c r="A1465" s="4"/>
      <c r="B1465" s="4"/>
      <c r="C1465" s="4"/>
      <c r="D1465" s="4"/>
      <c r="E1465" s="4"/>
      <c r="F1465" s="4"/>
      <c r="G1465" s="4"/>
      <c r="H1465" s="4"/>
      <c r="I1465" s="4"/>
      <c r="J1465" s="4"/>
      <c r="K1465" s="4"/>
      <c r="L1465" s="4"/>
      <c r="M1465" s="4"/>
      <c r="N1465" s="4"/>
      <c r="O1465" s="4"/>
      <c r="P1465" s="4"/>
      <c r="Q1465" s="4"/>
      <c r="R1465" s="4"/>
      <c r="S1465" s="4"/>
      <c r="T1465" s="4"/>
      <c r="U1465" s="4"/>
      <c r="V1465" s="4"/>
      <c r="W1465" s="4"/>
      <c r="X1465" s="4"/>
      <c r="Y1465" s="4"/>
      <c r="Z1465" s="4"/>
      <c r="AA1465" s="4"/>
      <c r="AB1465" s="4"/>
      <c r="AC1465" s="4"/>
      <c r="AD1465" s="4"/>
      <c r="AE1465" s="4"/>
      <c r="AF1465" s="4"/>
      <c r="AG1465" s="4"/>
      <c r="AH1465" s="4"/>
      <c r="AI1465" s="4"/>
      <c r="AJ1465" s="4"/>
      <c r="AK1465" s="4"/>
      <c r="AL1465" s="4"/>
      <c r="AM1465" s="4"/>
      <c r="AN1465" s="4"/>
      <c r="AO1465" s="4"/>
      <c r="AP1465" s="4"/>
    </row>
    <row r="1466" spans="1:42" s="2" customFormat="1" x14ac:dyDescent="0.25">
      <c r="A1466" s="4"/>
      <c r="B1466" s="4"/>
      <c r="C1466" s="4"/>
      <c r="D1466" s="4"/>
      <c r="E1466" s="4"/>
      <c r="F1466" s="4"/>
      <c r="G1466" s="4"/>
      <c r="H1466" s="4"/>
      <c r="I1466" s="4"/>
      <c r="J1466" s="4"/>
      <c r="K1466" s="4"/>
      <c r="L1466" s="4"/>
      <c r="M1466" s="4"/>
      <c r="N1466" s="4"/>
      <c r="O1466" s="4"/>
      <c r="P1466" s="4"/>
      <c r="Q1466" s="4"/>
      <c r="R1466" s="4"/>
      <c r="S1466" s="4"/>
      <c r="T1466" s="4"/>
      <c r="U1466" s="4"/>
      <c r="V1466" s="4"/>
      <c r="W1466" s="4"/>
      <c r="X1466" s="4"/>
      <c r="Y1466" s="4"/>
      <c r="Z1466" s="4"/>
      <c r="AA1466" s="4"/>
      <c r="AB1466" s="4"/>
      <c r="AC1466" s="4"/>
      <c r="AD1466" s="4"/>
      <c r="AE1466" s="4"/>
      <c r="AF1466" s="4"/>
      <c r="AG1466" s="4"/>
      <c r="AH1466" s="4"/>
      <c r="AI1466" s="4"/>
      <c r="AJ1466" s="4"/>
      <c r="AK1466" s="4"/>
      <c r="AL1466" s="4"/>
      <c r="AM1466" s="4"/>
      <c r="AN1466" s="4"/>
      <c r="AO1466" s="4"/>
      <c r="AP1466" s="4"/>
    </row>
    <row r="1467" spans="1:42" s="2" customFormat="1" x14ac:dyDescent="0.25">
      <c r="A1467" s="4"/>
      <c r="B1467" s="4"/>
      <c r="C1467" s="4"/>
      <c r="D1467" s="4"/>
      <c r="E1467" s="4"/>
      <c r="F1467" s="4"/>
      <c r="G1467" s="4"/>
      <c r="H1467" s="4"/>
      <c r="I1467" s="4"/>
      <c r="J1467" s="4"/>
      <c r="K1467" s="4"/>
      <c r="L1467" s="4"/>
      <c r="M1467" s="4"/>
      <c r="N1467" s="4"/>
      <c r="O1467" s="4"/>
      <c r="P1467" s="4"/>
      <c r="Q1467" s="4"/>
      <c r="R1467" s="4"/>
      <c r="S1467" s="4"/>
      <c r="T1467" s="4"/>
      <c r="U1467" s="4"/>
      <c r="V1467" s="4"/>
      <c r="W1467" s="4"/>
      <c r="X1467" s="4"/>
      <c r="Y1467" s="4"/>
      <c r="Z1467" s="4"/>
      <c r="AA1467" s="4"/>
      <c r="AB1467" s="4"/>
      <c r="AC1467" s="4"/>
      <c r="AD1467" s="4"/>
      <c r="AE1467" s="4"/>
      <c r="AF1467" s="4"/>
      <c r="AG1467" s="4"/>
      <c r="AH1467" s="4"/>
      <c r="AI1467" s="4"/>
      <c r="AJ1467" s="4"/>
      <c r="AK1467" s="4"/>
      <c r="AL1467" s="4"/>
      <c r="AM1467" s="4"/>
      <c r="AN1467" s="4"/>
      <c r="AO1467" s="4"/>
      <c r="AP1467" s="4"/>
    </row>
    <row r="1468" spans="1:42" s="2" customFormat="1" x14ac:dyDescent="0.25">
      <c r="A1468" s="4"/>
      <c r="B1468" s="4"/>
      <c r="C1468" s="4"/>
      <c r="D1468" s="4"/>
      <c r="E1468" s="4"/>
      <c r="F1468" s="4"/>
      <c r="G1468" s="4"/>
      <c r="H1468" s="4"/>
      <c r="I1468" s="4"/>
      <c r="J1468" s="4"/>
      <c r="K1468" s="4"/>
      <c r="L1468" s="4"/>
      <c r="M1468" s="4"/>
      <c r="N1468" s="4"/>
      <c r="O1468" s="4"/>
      <c r="P1468" s="4"/>
      <c r="Q1468" s="4"/>
      <c r="R1468" s="4"/>
      <c r="S1468" s="4"/>
      <c r="T1468" s="4"/>
      <c r="U1468" s="4"/>
      <c r="V1468" s="4"/>
      <c r="W1468" s="4"/>
      <c r="X1468" s="4"/>
      <c r="Y1468" s="4"/>
      <c r="Z1468" s="4"/>
      <c r="AA1468" s="4"/>
      <c r="AB1468" s="4"/>
      <c r="AC1468" s="4"/>
      <c r="AD1468" s="4"/>
      <c r="AE1468" s="4"/>
      <c r="AF1468" s="4"/>
      <c r="AG1468" s="4"/>
      <c r="AH1468" s="4"/>
      <c r="AI1468" s="4"/>
      <c r="AJ1468" s="4"/>
      <c r="AK1468" s="4"/>
      <c r="AL1468" s="4"/>
      <c r="AM1468" s="4"/>
      <c r="AN1468" s="4"/>
      <c r="AO1468" s="4"/>
      <c r="AP1468" s="4"/>
    </row>
    <row r="1469" spans="1:42" s="2" customFormat="1" x14ac:dyDescent="0.25">
      <c r="A1469" s="4"/>
      <c r="B1469" s="4"/>
      <c r="C1469" s="4"/>
      <c r="D1469" s="4"/>
      <c r="E1469" s="4"/>
      <c r="F1469" s="4"/>
      <c r="G1469" s="4"/>
      <c r="H1469" s="4"/>
      <c r="I1469" s="4"/>
      <c r="J1469" s="4"/>
      <c r="K1469" s="4"/>
      <c r="L1469" s="4"/>
      <c r="M1469" s="4"/>
      <c r="N1469" s="4"/>
      <c r="O1469" s="4"/>
      <c r="P1469" s="4"/>
      <c r="Q1469" s="4"/>
      <c r="R1469" s="4"/>
      <c r="S1469" s="4"/>
      <c r="T1469" s="4"/>
      <c r="U1469" s="4"/>
      <c r="V1469" s="4"/>
      <c r="W1469" s="4"/>
      <c r="X1469" s="4"/>
      <c r="Y1469" s="4"/>
      <c r="Z1469" s="4"/>
      <c r="AA1469" s="4"/>
      <c r="AB1469" s="4"/>
      <c r="AC1469" s="4"/>
      <c r="AD1469" s="4"/>
      <c r="AE1469" s="4"/>
      <c r="AF1469" s="4"/>
      <c r="AG1469" s="4"/>
      <c r="AH1469" s="4"/>
      <c r="AI1469" s="4"/>
      <c r="AJ1469" s="4"/>
      <c r="AK1469" s="4"/>
      <c r="AL1469" s="4"/>
      <c r="AM1469" s="4"/>
      <c r="AN1469" s="4"/>
      <c r="AO1469" s="4"/>
      <c r="AP1469" s="4"/>
    </row>
    <row r="1470" spans="1:42" s="2" customFormat="1" x14ac:dyDescent="0.25">
      <c r="A1470" s="4"/>
      <c r="B1470" s="4"/>
      <c r="C1470" s="4"/>
      <c r="D1470" s="4"/>
      <c r="E1470" s="4"/>
      <c r="F1470" s="4"/>
      <c r="G1470" s="4"/>
      <c r="H1470" s="4"/>
      <c r="I1470" s="4"/>
      <c r="J1470" s="4"/>
      <c r="K1470" s="4"/>
      <c r="L1470" s="4"/>
      <c r="M1470" s="4"/>
      <c r="N1470" s="4"/>
      <c r="O1470" s="4"/>
      <c r="P1470" s="4"/>
      <c r="Q1470" s="4"/>
      <c r="R1470" s="4"/>
      <c r="S1470" s="4"/>
      <c r="T1470" s="4"/>
      <c r="U1470" s="4"/>
      <c r="V1470" s="4"/>
      <c r="W1470" s="4"/>
      <c r="X1470" s="4"/>
      <c r="Y1470" s="4"/>
      <c r="Z1470" s="4"/>
      <c r="AA1470" s="4"/>
      <c r="AB1470" s="4"/>
      <c r="AC1470" s="4"/>
      <c r="AD1470" s="4"/>
      <c r="AE1470" s="4"/>
      <c r="AF1470" s="4"/>
      <c r="AG1470" s="4"/>
      <c r="AH1470" s="4"/>
      <c r="AI1470" s="4"/>
      <c r="AJ1470" s="4"/>
      <c r="AK1470" s="4"/>
      <c r="AL1470" s="4"/>
      <c r="AM1470" s="4"/>
      <c r="AN1470" s="4"/>
      <c r="AO1470" s="4"/>
      <c r="AP1470" s="4"/>
    </row>
    <row r="1471" spans="1:42" s="2" customFormat="1" x14ac:dyDescent="0.25">
      <c r="A1471" s="4"/>
      <c r="B1471" s="4"/>
      <c r="C1471" s="4"/>
      <c r="D1471" s="4"/>
      <c r="E1471" s="4"/>
      <c r="F1471" s="4"/>
      <c r="G1471" s="4"/>
      <c r="H1471" s="4"/>
      <c r="I1471" s="4"/>
      <c r="J1471" s="4"/>
      <c r="K1471" s="4"/>
      <c r="L1471" s="4"/>
      <c r="M1471" s="4"/>
      <c r="N1471" s="4"/>
      <c r="O1471" s="4"/>
      <c r="P1471" s="4"/>
      <c r="Q1471" s="4"/>
      <c r="R1471" s="4"/>
      <c r="S1471" s="4"/>
      <c r="T1471" s="4"/>
      <c r="U1471" s="4"/>
      <c r="V1471" s="4"/>
      <c r="W1471" s="4"/>
      <c r="X1471" s="4"/>
      <c r="Y1471" s="4"/>
      <c r="Z1471" s="4"/>
      <c r="AA1471" s="4"/>
      <c r="AB1471" s="4"/>
      <c r="AC1471" s="4"/>
      <c r="AD1471" s="4"/>
      <c r="AE1471" s="4"/>
      <c r="AF1471" s="4"/>
      <c r="AG1471" s="4"/>
      <c r="AH1471" s="4"/>
      <c r="AI1471" s="4"/>
      <c r="AJ1471" s="4"/>
      <c r="AK1471" s="4"/>
      <c r="AL1471" s="4"/>
      <c r="AM1471" s="4"/>
      <c r="AN1471" s="4"/>
      <c r="AO1471" s="4"/>
      <c r="AP1471" s="4"/>
    </row>
    <row r="1472" spans="1:42" s="2" customFormat="1" x14ac:dyDescent="0.25">
      <c r="A1472" s="4"/>
      <c r="B1472" s="4"/>
      <c r="C1472" s="4"/>
      <c r="D1472" s="4"/>
      <c r="E1472" s="4"/>
      <c r="F1472" s="4"/>
      <c r="G1472" s="4"/>
      <c r="H1472" s="4"/>
      <c r="I1472" s="4"/>
      <c r="J1472" s="4"/>
      <c r="K1472" s="4"/>
      <c r="L1472" s="4"/>
      <c r="M1472" s="4"/>
      <c r="N1472" s="4"/>
      <c r="O1472" s="4"/>
      <c r="P1472" s="4"/>
      <c r="Q1472" s="4"/>
      <c r="R1472" s="4"/>
      <c r="S1472" s="4"/>
      <c r="T1472" s="4"/>
      <c r="U1472" s="4"/>
      <c r="V1472" s="4"/>
      <c r="W1472" s="4"/>
      <c r="X1472" s="4"/>
      <c r="Y1472" s="4"/>
      <c r="Z1472" s="4"/>
      <c r="AA1472" s="4"/>
      <c r="AB1472" s="4"/>
      <c r="AC1472" s="4"/>
      <c r="AD1472" s="4"/>
      <c r="AE1472" s="4"/>
      <c r="AF1472" s="4"/>
      <c r="AG1472" s="4"/>
      <c r="AH1472" s="4"/>
      <c r="AI1472" s="4"/>
      <c r="AJ1472" s="4"/>
      <c r="AK1472" s="4"/>
      <c r="AL1472" s="4"/>
      <c r="AM1472" s="4"/>
      <c r="AN1472" s="4"/>
      <c r="AO1472" s="4"/>
      <c r="AP1472" s="4"/>
    </row>
    <row r="1473" spans="1:42" s="2" customFormat="1" x14ac:dyDescent="0.25">
      <c r="A1473" s="4"/>
      <c r="B1473" s="4"/>
      <c r="C1473" s="4"/>
      <c r="D1473" s="4"/>
      <c r="E1473" s="4"/>
      <c r="F1473" s="4"/>
      <c r="G1473" s="4"/>
      <c r="H1473" s="4"/>
      <c r="I1473" s="4"/>
      <c r="J1473" s="4"/>
      <c r="K1473" s="4"/>
      <c r="L1473" s="4"/>
      <c r="M1473" s="4"/>
      <c r="N1473" s="4"/>
      <c r="O1473" s="4"/>
      <c r="P1473" s="4"/>
      <c r="Q1473" s="4"/>
      <c r="R1473" s="4"/>
      <c r="S1473" s="4"/>
      <c r="T1473" s="4"/>
      <c r="U1473" s="4"/>
      <c r="V1473" s="4"/>
      <c r="W1473" s="4"/>
      <c r="X1473" s="4"/>
      <c r="Y1473" s="4"/>
      <c r="Z1473" s="4"/>
      <c r="AA1473" s="4"/>
      <c r="AB1473" s="4"/>
      <c r="AC1473" s="4"/>
      <c r="AD1473" s="4"/>
      <c r="AE1473" s="4"/>
      <c r="AF1473" s="4"/>
      <c r="AG1473" s="4"/>
      <c r="AH1473" s="4"/>
      <c r="AI1473" s="4"/>
      <c r="AJ1473" s="4"/>
      <c r="AK1473" s="4"/>
      <c r="AL1473" s="4"/>
      <c r="AM1473" s="4"/>
      <c r="AN1473" s="4"/>
      <c r="AO1473" s="4"/>
      <c r="AP1473" s="4"/>
    </row>
    <row r="1474" spans="1:42" s="2" customFormat="1" x14ac:dyDescent="0.25">
      <c r="A1474" s="4"/>
      <c r="B1474" s="4"/>
      <c r="C1474" s="4"/>
      <c r="D1474" s="4"/>
      <c r="E1474" s="4"/>
      <c r="F1474" s="4"/>
      <c r="G1474" s="4"/>
      <c r="H1474" s="4"/>
      <c r="I1474" s="4"/>
      <c r="J1474" s="4"/>
      <c r="K1474" s="4"/>
      <c r="L1474" s="4"/>
      <c r="M1474" s="4"/>
      <c r="N1474" s="4"/>
      <c r="O1474" s="4"/>
      <c r="P1474" s="4"/>
      <c r="Q1474" s="4"/>
      <c r="R1474" s="4"/>
      <c r="S1474" s="4"/>
      <c r="T1474" s="4"/>
      <c r="U1474" s="4"/>
      <c r="V1474" s="4"/>
      <c r="W1474" s="4"/>
      <c r="X1474" s="4"/>
      <c r="Y1474" s="4"/>
      <c r="Z1474" s="4"/>
      <c r="AA1474" s="4"/>
      <c r="AB1474" s="4"/>
      <c r="AC1474" s="4"/>
      <c r="AD1474" s="4"/>
      <c r="AE1474" s="4"/>
      <c r="AF1474" s="4"/>
      <c r="AG1474" s="4"/>
      <c r="AH1474" s="4"/>
      <c r="AI1474" s="4"/>
      <c r="AJ1474" s="4"/>
      <c r="AK1474" s="4"/>
      <c r="AL1474" s="4"/>
      <c r="AM1474" s="4"/>
      <c r="AN1474" s="4"/>
      <c r="AO1474" s="4"/>
      <c r="AP1474" s="4"/>
    </row>
    <row r="1475" spans="1:42" s="2" customFormat="1" x14ac:dyDescent="0.25">
      <c r="A1475" s="4"/>
      <c r="B1475" s="4"/>
      <c r="C1475" s="4"/>
      <c r="D1475" s="4"/>
      <c r="E1475" s="4"/>
      <c r="F1475" s="4"/>
      <c r="G1475" s="4"/>
      <c r="H1475" s="4"/>
      <c r="I1475" s="4"/>
      <c r="J1475" s="4"/>
      <c r="K1475" s="4"/>
      <c r="L1475" s="4"/>
      <c r="M1475" s="4"/>
      <c r="N1475" s="4"/>
      <c r="O1475" s="4"/>
      <c r="P1475" s="4"/>
      <c r="Q1475" s="4"/>
      <c r="R1475" s="4"/>
      <c r="S1475" s="4"/>
      <c r="T1475" s="4"/>
      <c r="U1475" s="4"/>
      <c r="V1475" s="4"/>
      <c r="W1475" s="4"/>
      <c r="X1475" s="4"/>
      <c r="Y1475" s="4"/>
      <c r="Z1475" s="4"/>
      <c r="AA1475" s="4"/>
      <c r="AB1475" s="4"/>
      <c r="AC1475" s="4"/>
      <c r="AD1475" s="4"/>
      <c r="AE1475" s="4"/>
      <c r="AF1475" s="4"/>
      <c r="AG1475" s="4"/>
      <c r="AH1475" s="4"/>
      <c r="AI1475" s="4"/>
      <c r="AJ1475" s="4"/>
      <c r="AK1475" s="4"/>
      <c r="AL1475" s="4"/>
      <c r="AM1475" s="4"/>
      <c r="AN1475" s="4"/>
      <c r="AO1475" s="4"/>
      <c r="AP1475" s="4"/>
    </row>
    <row r="1476" spans="1:42" s="2" customFormat="1" x14ac:dyDescent="0.25">
      <c r="A1476" s="4"/>
      <c r="B1476" s="4"/>
      <c r="C1476" s="4"/>
      <c r="D1476" s="4"/>
      <c r="E1476" s="4"/>
      <c r="F1476" s="4"/>
      <c r="G1476" s="4"/>
      <c r="H1476" s="4"/>
      <c r="I1476" s="4"/>
      <c r="J1476" s="4"/>
      <c r="K1476" s="4"/>
      <c r="L1476" s="4"/>
      <c r="M1476" s="4"/>
      <c r="N1476" s="4"/>
      <c r="O1476" s="4"/>
      <c r="P1476" s="4"/>
      <c r="Q1476" s="4"/>
      <c r="R1476" s="4"/>
      <c r="S1476" s="4"/>
      <c r="T1476" s="4"/>
      <c r="U1476" s="4"/>
      <c r="V1476" s="4"/>
      <c r="W1476" s="4"/>
      <c r="X1476" s="4"/>
      <c r="Y1476" s="4"/>
      <c r="Z1476" s="4"/>
      <c r="AA1476" s="4"/>
      <c r="AB1476" s="4"/>
      <c r="AC1476" s="4"/>
      <c r="AD1476" s="4"/>
      <c r="AE1476" s="4"/>
      <c r="AF1476" s="4"/>
      <c r="AG1476" s="4"/>
      <c r="AH1476" s="4"/>
      <c r="AI1476" s="4"/>
      <c r="AJ1476" s="4"/>
      <c r="AK1476" s="4"/>
      <c r="AL1476" s="4"/>
      <c r="AM1476" s="4"/>
      <c r="AN1476" s="4"/>
      <c r="AO1476" s="4"/>
      <c r="AP1476" s="4"/>
    </row>
    <row r="1477" spans="1:42" s="2" customFormat="1" x14ac:dyDescent="0.25">
      <c r="A1477" s="4"/>
      <c r="B1477" s="4"/>
      <c r="C1477" s="4"/>
      <c r="D1477" s="4"/>
      <c r="E1477" s="4"/>
      <c r="F1477" s="4"/>
      <c r="G1477" s="4"/>
      <c r="H1477" s="4"/>
      <c r="I1477" s="4"/>
      <c r="J1477" s="4"/>
      <c r="K1477" s="4"/>
      <c r="L1477" s="4"/>
      <c r="M1477" s="4"/>
      <c r="N1477" s="4"/>
      <c r="O1477" s="4"/>
      <c r="P1477" s="4"/>
      <c r="Q1477" s="4"/>
      <c r="R1477" s="4"/>
      <c r="S1477" s="4"/>
      <c r="T1477" s="4"/>
      <c r="U1477" s="4"/>
      <c r="V1477" s="4"/>
      <c r="W1477" s="4"/>
      <c r="X1477" s="4"/>
      <c r="Y1477" s="4"/>
      <c r="Z1477" s="4"/>
      <c r="AA1477" s="4"/>
      <c r="AB1477" s="4"/>
      <c r="AC1477" s="4"/>
      <c r="AD1477" s="4"/>
      <c r="AE1477" s="4"/>
      <c r="AF1477" s="4"/>
      <c r="AG1477" s="4"/>
      <c r="AH1477" s="4"/>
      <c r="AI1477" s="4"/>
      <c r="AJ1477" s="4"/>
      <c r="AK1477" s="4"/>
      <c r="AL1477" s="4"/>
      <c r="AM1477" s="4"/>
      <c r="AN1477" s="4"/>
      <c r="AO1477" s="4"/>
      <c r="AP1477" s="4"/>
    </row>
    <row r="1478" spans="1:42" s="2" customFormat="1" x14ac:dyDescent="0.25">
      <c r="A1478" s="4"/>
      <c r="B1478" s="4"/>
      <c r="C1478" s="4"/>
      <c r="D1478" s="4"/>
      <c r="E1478" s="4"/>
      <c r="F1478" s="4"/>
      <c r="G1478" s="4"/>
      <c r="H1478" s="4"/>
      <c r="I1478" s="4"/>
      <c r="J1478" s="4"/>
      <c r="K1478" s="4"/>
      <c r="L1478" s="4"/>
      <c r="M1478" s="4"/>
      <c r="N1478" s="4"/>
      <c r="O1478" s="4"/>
      <c r="P1478" s="4"/>
      <c r="Q1478" s="4"/>
      <c r="R1478" s="4"/>
      <c r="S1478" s="4"/>
      <c r="T1478" s="4"/>
      <c r="U1478" s="4"/>
      <c r="V1478" s="4"/>
      <c r="W1478" s="4"/>
      <c r="X1478" s="4"/>
      <c r="Y1478" s="4"/>
      <c r="Z1478" s="4"/>
      <c r="AA1478" s="4"/>
      <c r="AB1478" s="4"/>
      <c r="AC1478" s="4"/>
      <c r="AD1478" s="4"/>
      <c r="AE1478" s="4"/>
      <c r="AF1478" s="4"/>
      <c r="AG1478" s="4"/>
      <c r="AH1478" s="4"/>
      <c r="AI1478" s="4"/>
      <c r="AJ1478" s="4"/>
      <c r="AK1478" s="4"/>
      <c r="AL1478" s="4"/>
      <c r="AM1478" s="4"/>
      <c r="AN1478" s="4"/>
      <c r="AO1478" s="4"/>
      <c r="AP1478" s="4"/>
    </row>
    <row r="1479" spans="1:42" s="2" customFormat="1" x14ac:dyDescent="0.25">
      <c r="A1479" s="4"/>
      <c r="B1479" s="4"/>
      <c r="C1479" s="4"/>
      <c r="D1479" s="4"/>
      <c r="E1479" s="4"/>
      <c r="F1479" s="4"/>
      <c r="G1479" s="4"/>
      <c r="H1479" s="4"/>
      <c r="I1479" s="4"/>
      <c r="J1479" s="4"/>
      <c r="K1479" s="4"/>
      <c r="L1479" s="4"/>
      <c r="M1479" s="4"/>
      <c r="N1479" s="4"/>
      <c r="O1479" s="4"/>
      <c r="P1479" s="4"/>
      <c r="Q1479" s="4"/>
      <c r="R1479" s="4"/>
      <c r="S1479" s="4"/>
      <c r="T1479" s="4"/>
      <c r="U1479" s="4"/>
      <c r="V1479" s="4"/>
      <c r="W1479" s="4"/>
      <c r="X1479" s="4"/>
      <c r="Y1479" s="4"/>
      <c r="Z1479" s="4"/>
      <c r="AA1479" s="4"/>
      <c r="AB1479" s="4"/>
      <c r="AC1479" s="4"/>
      <c r="AD1479" s="4"/>
      <c r="AE1479" s="4"/>
      <c r="AF1479" s="4"/>
      <c r="AG1479" s="4"/>
      <c r="AH1479" s="4"/>
      <c r="AI1479" s="4"/>
      <c r="AJ1479" s="4"/>
      <c r="AK1479" s="4"/>
      <c r="AL1479" s="4"/>
      <c r="AM1479" s="4"/>
      <c r="AN1479" s="4"/>
      <c r="AO1479" s="4"/>
      <c r="AP1479" s="4"/>
    </row>
    <row r="1480" spans="1:42" s="2" customFormat="1" x14ac:dyDescent="0.25">
      <c r="A1480" s="4"/>
      <c r="B1480" s="4"/>
      <c r="C1480" s="4"/>
      <c r="D1480" s="4"/>
      <c r="E1480" s="4"/>
      <c r="F1480" s="4"/>
      <c r="G1480" s="4"/>
      <c r="H1480" s="4"/>
      <c r="I1480" s="4"/>
      <c r="J1480" s="4"/>
      <c r="K1480" s="4"/>
      <c r="L1480" s="4"/>
      <c r="M1480" s="4"/>
      <c r="N1480" s="4"/>
      <c r="O1480" s="4"/>
      <c r="P1480" s="4"/>
      <c r="Q1480" s="4"/>
      <c r="R1480" s="4"/>
      <c r="S1480" s="4"/>
      <c r="T1480" s="4"/>
      <c r="U1480" s="4"/>
      <c r="V1480" s="4"/>
      <c r="W1480" s="4"/>
      <c r="X1480" s="4"/>
      <c r="Y1480" s="4"/>
      <c r="Z1480" s="4"/>
      <c r="AA1480" s="4"/>
      <c r="AB1480" s="4"/>
      <c r="AC1480" s="4"/>
      <c r="AD1480" s="4"/>
      <c r="AE1480" s="4"/>
      <c r="AF1480" s="4"/>
      <c r="AG1480" s="4"/>
      <c r="AH1480" s="4"/>
      <c r="AI1480" s="4"/>
      <c r="AJ1480" s="4"/>
      <c r="AK1480" s="4"/>
      <c r="AL1480" s="4"/>
      <c r="AM1480" s="4"/>
      <c r="AN1480" s="4"/>
      <c r="AO1480" s="4"/>
      <c r="AP1480" s="4"/>
    </row>
    <row r="1481" spans="1:42" s="2" customFormat="1" x14ac:dyDescent="0.25">
      <c r="A1481" s="4"/>
      <c r="B1481" s="4"/>
      <c r="C1481" s="4"/>
      <c r="D1481" s="4"/>
      <c r="E1481" s="4"/>
      <c r="F1481" s="4"/>
      <c r="G1481" s="4"/>
      <c r="H1481" s="4"/>
      <c r="I1481" s="4"/>
      <c r="J1481" s="4"/>
      <c r="K1481" s="4"/>
      <c r="L1481" s="4"/>
      <c r="M1481" s="4"/>
      <c r="N1481" s="4"/>
      <c r="O1481" s="4"/>
      <c r="P1481" s="4"/>
      <c r="Q1481" s="4"/>
      <c r="R1481" s="4"/>
      <c r="S1481" s="4"/>
      <c r="T1481" s="4"/>
      <c r="U1481" s="4"/>
      <c r="V1481" s="4"/>
      <c r="W1481" s="4"/>
      <c r="X1481" s="4"/>
      <c r="Y1481" s="4"/>
      <c r="Z1481" s="4"/>
      <c r="AA1481" s="4"/>
      <c r="AB1481" s="4"/>
      <c r="AC1481" s="4"/>
      <c r="AD1481" s="4"/>
      <c r="AE1481" s="4"/>
      <c r="AF1481" s="4"/>
      <c r="AG1481" s="4"/>
      <c r="AH1481" s="4"/>
      <c r="AI1481" s="4"/>
      <c r="AJ1481" s="4"/>
      <c r="AK1481" s="4"/>
      <c r="AL1481" s="4"/>
      <c r="AM1481" s="4"/>
      <c r="AN1481" s="4"/>
      <c r="AO1481" s="4"/>
      <c r="AP1481" s="4"/>
    </row>
    <row r="1482" spans="1:42" s="2" customFormat="1" x14ac:dyDescent="0.25">
      <c r="A1482" s="4"/>
      <c r="B1482" s="4"/>
      <c r="C1482" s="4"/>
      <c r="D1482" s="4"/>
      <c r="E1482" s="4"/>
      <c r="F1482" s="4"/>
      <c r="G1482" s="4"/>
      <c r="H1482" s="4"/>
      <c r="I1482" s="4"/>
      <c r="J1482" s="4"/>
      <c r="K1482" s="4"/>
      <c r="L1482" s="4"/>
      <c r="M1482" s="4"/>
      <c r="N1482" s="4"/>
      <c r="O1482" s="4"/>
      <c r="P1482" s="4"/>
      <c r="Q1482" s="4"/>
      <c r="R1482" s="4"/>
      <c r="S1482" s="4"/>
      <c r="T1482" s="4"/>
      <c r="U1482" s="4"/>
      <c r="V1482" s="4"/>
      <c r="W1482" s="4"/>
      <c r="X1482" s="4"/>
      <c r="Y1482" s="4"/>
      <c r="Z1482" s="4"/>
      <c r="AA1482" s="4"/>
      <c r="AB1482" s="4"/>
      <c r="AC1482" s="4"/>
      <c r="AD1482" s="4"/>
      <c r="AE1482" s="4"/>
      <c r="AF1482" s="4"/>
      <c r="AG1482" s="4"/>
      <c r="AH1482" s="4"/>
      <c r="AI1482" s="4"/>
      <c r="AJ1482" s="4"/>
      <c r="AK1482" s="4"/>
      <c r="AL1482" s="4"/>
      <c r="AM1482" s="4"/>
      <c r="AN1482" s="4"/>
      <c r="AO1482" s="4"/>
      <c r="AP1482" s="4"/>
    </row>
    <row r="1483" spans="1:42" s="2" customFormat="1" x14ac:dyDescent="0.25">
      <c r="A1483" s="4"/>
      <c r="B1483" s="4"/>
      <c r="C1483" s="4"/>
      <c r="D1483" s="4"/>
      <c r="E1483" s="4"/>
      <c r="F1483" s="4"/>
      <c r="G1483" s="4"/>
      <c r="H1483" s="4"/>
      <c r="I1483" s="4"/>
      <c r="J1483" s="4"/>
      <c r="K1483" s="4"/>
      <c r="L1483" s="4"/>
      <c r="M1483" s="4"/>
      <c r="N1483" s="4"/>
      <c r="O1483" s="4"/>
      <c r="P1483" s="4"/>
      <c r="Q1483" s="4"/>
      <c r="R1483" s="4"/>
      <c r="S1483" s="4"/>
      <c r="T1483" s="4"/>
      <c r="U1483" s="4"/>
      <c r="V1483" s="4"/>
      <c r="W1483" s="4"/>
      <c r="X1483" s="4"/>
      <c r="Y1483" s="4"/>
      <c r="Z1483" s="4"/>
      <c r="AA1483" s="4"/>
      <c r="AB1483" s="4"/>
      <c r="AC1483" s="4"/>
      <c r="AD1483" s="4"/>
      <c r="AE1483" s="4"/>
      <c r="AF1483" s="4"/>
      <c r="AG1483" s="4"/>
      <c r="AH1483" s="4"/>
      <c r="AI1483" s="4"/>
      <c r="AJ1483" s="4"/>
      <c r="AK1483" s="4"/>
      <c r="AL1483" s="4"/>
      <c r="AM1483" s="4"/>
      <c r="AN1483" s="4"/>
      <c r="AO1483" s="4"/>
      <c r="AP1483" s="4"/>
    </row>
    <row r="1484" spans="1:42" s="2" customFormat="1" x14ac:dyDescent="0.25">
      <c r="A1484" s="4"/>
      <c r="B1484" s="4"/>
      <c r="C1484" s="4"/>
      <c r="D1484" s="4"/>
      <c r="E1484" s="4"/>
      <c r="F1484" s="4"/>
      <c r="G1484" s="4"/>
      <c r="H1484" s="4"/>
      <c r="I1484" s="4"/>
      <c r="J1484" s="4"/>
      <c r="K1484" s="4"/>
      <c r="L1484" s="4"/>
      <c r="M1484" s="4"/>
      <c r="N1484" s="4"/>
      <c r="O1484" s="4"/>
      <c r="P1484" s="4"/>
      <c r="Q1484" s="4"/>
      <c r="R1484" s="4"/>
      <c r="S1484" s="4"/>
      <c r="T1484" s="4"/>
      <c r="U1484" s="4"/>
      <c r="V1484" s="4"/>
      <c r="W1484" s="4"/>
      <c r="X1484" s="4"/>
      <c r="Y1484" s="4"/>
      <c r="Z1484" s="4"/>
      <c r="AA1484" s="4"/>
      <c r="AB1484" s="4"/>
      <c r="AC1484" s="4"/>
      <c r="AD1484" s="4"/>
      <c r="AE1484" s="4"/>
      <c r="AF1484" s="4"/>
      <c r="AG1484" s="4"/>
      <c r="AH1484" s="4"/>
      <c r="AI1484" s="4"/>
      <c r="AJ1484" s="4"/>
      <c r="AK1484" s="4"/>
      <c r="AL1484" s="4"/>
      <c r="AM1484" s="4"/>
      <c r="AN1484" s="4"/>
      <c r="AO1484" s="4"/>
      <c r="AP1484" s="4"/>
    </row>
    <row r="1485" spans="1:42" s="2" customFormat="1" x14ac:dyDescent="0.25">
      <c r="A1485" s="4"/>
      <c r="B1485" s="4"/>
      <c r="C1485" s="4"/>
      <c r="D1485" s="4"/>
      <c r="E1485" s="4"/>
      <c r="F1485" s="4"/>
      <c r="G1485" s="4"/>
      <c r="H1485" s="4"/>
      <c r="I1485" s="4"/>
      <c r="J1485" s="4"/>
      <c r="K1485" s="4"/>
      <c r="L1485" s="4"/>
      <c r="M1485" s="4"/>
      <c r="N1485" s="4"/>
      <c r="O1485" s="4"/>
      <c r="P1485" s="4"/>
      <c r="Q1485" s="4"/>
      <c r="R1485" s="4"/>
      <c r="S1485" s="4"/>
      <c r="T1485" s="4"/>
      <c r="U1485" s="4"/>
      <c r="V1485" s="4"/>
      <c r="W1485" s="4"/>
      <c r="X1485" s="4"/>
      <c r="Y1485" s="4"/>
      <c r="Z1485" s="4"/>
      <c r="AA1485" s="4"/>
      <c r="AB1485" s="4"/>
      <c r="AC1485" s="4"/>
      <c r="AD1485" s="4"/>
      <c r="AE1485" s="4"/>
      <c r="AF1485" s="4"/>
      <c r="AG1485" s="4"/>
      <c r="AH1485" s="4"/>
      <c r="AI1485" s="4"/>
      <c r="AJ1485" s="4"/>
      <c r="AK1485" s="4"/>
      <c r="AL1485" s="4"/>
      <c r="AM1485" s="4"/>
      <c r="AN1485" s="4"/>
      <c r="AO1485" s="4"/>
      <c r="AP1485" s="4"/>
    </row>
    <row r="1486" spans="1:42" s="2" customFormat="1" x14ac:dyDescent="0.25">
      <c r="A1486" s="4"/>
      <c r="B1486" s="4"/>
      <c r="C1486" s="4"/>
      <c r="D1486" s="4"/>
      <c r="E1486" s="4"/>
      <c r="F1486" s="4"/>
      <c r="G1486" s="4"/>
      <c r="H1486" s="4"/>
      <c r="I1486" s="4"/>
      <c r="J1486" s="4"/>
      <c r="K1486" s="4"/>
      <c r="L1486" s="4"/>
      <c r="M1486" s="4"/>
      <c r="N1486" s="4"/>
      <c r="O1486" s="4"/>
      <c r="P1486" s="4"/>
      <c r="Q1486" s="4"/>
      <c r="R1486" s="4"/>
      <c r="S1486" s="4"/>
      <c r="T1486" s="4"/>
      <c r="U1486" s="4"/>
      <c r="V1486" s="4"/>
      <c r="W1486" s="4"/>
      <c r="X1486" s="4"/>
      <c r="Y1486" s="4"/>
      <c r="Z1486" s="4"/>
      <c r="AA1486" s="4"/>
      <c r="AB1486" s="4"/>
      <c r="AC1486" s="4"/>
      <c r="AD1486" s="4"/>
      <c r="AE1486" s="4"/>
      <c r="AF1486" s="4"/>
      <c r="AG1486" s="4"/>
      <c r="AH1486" s="4"/>
      <c r="AI1486" s="4"/>
      <c r="AJ1486" s="4"/>
      <c r="AK1486" s="4"/>
      <c r="AL1486" s="4"/>
      <c r="AM1486" s="4"/>
      <c r="AN1486" s="4"/>
      <c r="AO1486" s="4"/>
      <c r="AP1486" s="4"/>
    </row>
    <row r="1487" spans="1:42" s="2" customFormat="1" x14ac:dyDescent="0.25">
      <c r="A1487" s="4"/>
      <c r="B1487" s="4"/>
      <c r="C1487" s="4"/>
      <c r="D1487" s="4"/>
      <c r="E1487" s="4"/>
      <c r="F1487" s="4"/>
      <c r="G1487" s="4"/>
      <c r="H1487" s="4"/>
      <c r="I1487" s="4"/>
      <c r="J1487" s="4"/>
      <c r="K1487" s="4"/>
      <c r="L1487" s="4"/>
      <c r="M1487" s="4"/>
      <c r="N1487" s="4"/>
      <c r="O1487" s="4"/>
      <c r="P1487" s="4"/>
      <c r="Q1487" s="4"/>
      <c r="R1487" s="4"/>
      <c r="S1487" s="4"/>
      <c r="T1487" s="4"/>
      <c r="U1487" s="4"/>
      <c r="V1487" s="4"/>
      <c r="W1487" s="4"/>
      <c r="X1487" s="4"/>
      <c r="Y1487" s="4"/>
      <c r="Z1487" s="4"/>
      <c r="AA1487" s="4"/>
      <c r="AB1487" s="4"/>
      <c r="AC1487" s="4"/>
      <c r="AD1487" s="4"/>
      <c r="AE1487" s="4"/>
      <c r="AF1487" s="4"/>
      <c r="AG1487" s="4"/>
      <c r="AH1487" s="4"/>
      <c r="AI1487" s="4"/>
      <c r="AJ1487" s="4"/>
      <c r="AK1487" s="4"/>
      <c r="AL1487" s="4"/>
      <c r="AM1487" s="4"/>
      <c r="AN1487" s="4"/>
      <c r="AO1487" s="4"/>
      <c r="AP1487" s="4"/>
    </row>
    <row r="1488" spans="1:42" s="2" customFormat="1" x14ac:dyDescent="0.25">
      <c r="A1488" s="4"/>
      <c r="B1488" s="4"/>
      <c r="C1488" s="4"/>
      <c r="D1488" s="4"/>
      <c r="E1488" s="4"/>
      <c r="F1488" s="4"/>
      <c r="G1488" s="4"/>
      <c r="H1488" s="4"/>
      <c r="I1488" s="4"/>
      <c r="J1488" s="4"/>
      <c r="K1488" s="4"/>
      <c r="L1488" s="4"/>
      <c r="M1488" s="4"/>
      <c r="N1488" s="4"/>
      <c r="O1488" s="4"/>
      <c r="P1488" s="4"/>
      <c r="Q1488" s="4"/>
      <c r="R1488" s="4"/>
      <c r="S1488" s="4"/>
      <c r="T1488" s="4"/>
      <c r="U1488" s="4"/>
      <c r="V1488" s="4"/>
      <c r="W1488" s="4"/>
      <c r="X1488" s="4"/>
      <c r="Y1488" s="4"/>
      <c r="Z1488" s="4"/>
      <c r="AA1488" s="4"/>
      <c r="AB1488" s="4"/>
      <c r="AC1488" s="4"/>
      <c r="AD1488" s="4"/>
      <c r="AE1488" s="4"/>
      <c r="AF1488" s="4"/>
      <c r="AG1488" s="4"/>
      <c r="AH1488" s="4"/>
      <c r="AI1488" s="4"/>
      <c r="AJ1488" s="4"/>
      <c r="AK1488" s="4"/>
      <c r="AL1488" s="4"/>
      <c r="AM1488" s="4"/>
      <c r="AN1488" s="4"/>
      <c r="AO1488" s="4"/>
      <c r="AP1488" s="4"/>
    </row>
    <row r="1489" spans="1:42" s="2" customFormat="1" x14ac:dyDescent="0.25">
      <c r="A1489" s="4"/>
      <c r="B1489" s="4"/>
      <c r="C1489" s="4"/>
      <c r="D1489" s="4"/>
      <c r="E1489" s="4"/>
      <c r="F1489" s="4"/>
      <c r="G1489" s="4"/>
      <c r="H1489" s="4"/>
      <c r="I1489" s="4"/>
      <c r="J1489" s="4"/>
      <c r="K1489" s="4"/>
      <c r="L1489" s="4"/>
      <c r="M1489" s="4"/>
      <c r="N1489" s="4"/>
      <c r="O1489" s="4"/>
      <c r="P1489" s="4"/>
      <c r="Q1489" s="4"/>
      <c r="R1489" s="4"/>
      <c r="S1489" s="4"/>
      <c r="T1489" s="4"/>
      <c r="U1489" s="4"/>
      <c r="V1489" s="4"/>
      <c r="W1489" s="4"/>
      <c r="X1489" s="4"/>
      <c r="Y1489" s="4"/>
      <c r="Z1489" s="4"/>
      <c r="AA1489" s="4"/>
      <c r="AB1489" s="4"/>
      <c r="AC1489" s="4"/>
      <c r="AD1489" s="4"/>
      <c r="AE1489" s="4"/>
      <c r="AF1489" s="4"/>
      <c r="AG1489" s="4"/>
      <c r="AH1489" s="4"/>
      <c r="AI1489" s="4"/>
      <c r="AJ1489" s="4"/>
      <c r="AK1489" s="4"/>
      <c r="AL1489" s="4"/>
      <c r="AM1489" s="4"/>
      <c r="AN1489" s="4"/>
      <c r="AO1489" s="4"/>
      <c r="AP1489" s="4"/>
    </row>
    <row r="1490" spans="1:42" s="2" customFormat="1" x14ac:dyDescent="0.25">
      <c r="A1490" s="4"/>
      <c r="B1490" s="4"/>
      <c r="C1490" s="4"/>
      <c r="D1490" s="4"/>
      <c r="E1490" s="4"/>
      <c r="F1490" s="4"/>
      <c r="G1490" s="4"/>
      <c r="H1490" s="4"/>
      <c r="I1490" s="4"/>
      <c r="J1490" s="4"/>
      <c r="K1490" s="4"/>
      <c r="L1490" s="4"/>
      <c r="M1490" s="4"/>
      <c r="N1490" s="4"/>
      <c r="O1490" s="4"/>
      <c r="P1490" s="4"/>
      <c r="Q1490" s="4"/>
      <c r="R1490" s="4"/>
      <c r="S1490" s="4"/>
      <c r="T1490" s="4"/>
      <c r="U1490" s="4"/>
      <c r="V1490" s="4"/>
      <c r="W1490" s="4"/>
      <c r="X1490" s="4"/>
      <c r="Y1490" s="4"/>
      <c r="Z1490" s="4"/>
      <c r="AA1490" s="4"/>
      <c r="AB1490" s="4"/>
      <c r="AC1490" s="4"/>
      <c r="AD1490" s="4"/>
      <c r="AE1490" s="4"/>
      <c r="AF1490" s="4"/>
      <c r="AG1490" s="4"/>
      <c r="AH1490" s="4"/>
      <c r="AI1490" s="4"/>
      <c r="AJ1490" s="4"/>
      <c r="AK1490" s="4"/>
      <c r="AL1490" s="4"/>
      <c r="AM1490" s="4"/>
      <c r="AN1490" s="4"/>
      <c r="AO1490" s="4"/>
      <c r="AP1490" s="4"/>
    </row>
    <row r="1491" spans="1:42" s="2" customFormat="1" x14ac:dyDescent="0.25">
      <c r="A1491" s="4"/>
      <c r="B1491" s="4"/>
      <c r="C1491" s="4"/>
      <c r="D1491" s="4"/>
      <c r="E1491" s="4"/>
      <c r="F1491" s="4"/>
      <c r="G1491" s="4"/>
      <c r="H1491" s="4"/>
      <c r="I1491" s="4"/>
      <c r="J1491" s="4"/>
      <c r="K1491" s="4"/>
      <c r="L1491" s="4"/>
      <c r="M1491" s="4"/>
      <c r="N1491" s="4"/>
      <c r="O1491" s="4"/>
      <c r="P1491" s="4"/>
      <c r="Q1491" s="4"/>
      <c r="R1491" s="4"/>
      <c r="S1491" s="4"/>
      <c r="T1491" s="4"/>
      <c r="U1491" s="4"/>
      <c r="V1491" s="4"/>
      <c r="W1491" s="4"/>
      <c r="X1491" s="4"/>
      <c r="Y1491" s="4"/>
      <c r="Z1491" s="4"/>
      <c r="AA1491" s="4"/>
      <c r="AB1491" s="4"/>
      <c r="AC1491" s="4"/>
      <c r="AD1491" s="4"/>
      <c r="AE1491" s="4"/>
      <c r="AF1491" s="4"/>
      <c r="AG1491" s="4"/>
      <c r="AH1491" s="4"/>
      <c r="AI1491" s="4"/>
      <c r="AJ1491" s="4"/>
      <c r="AK1491" s="4"/>
      <c r="AL1491" s="4"/>
      <c r="AM1491" s="4"/>
      <c r="AN1491" s="4"/>
      <c r="AO1491" s="4"/>
      <c r="AP1491" s="4"/>
    </row>
    <row r="1492" spans="1:42" s="2" customFormat="1" x14ac:dyDescent="0.25">
      <c r="A1492" s="4"/>
      <c r="B1492" s="4"/>
      <c r="C1492" s="4"/>
      <c r="D1492" s="4"/>
      <c r="E1492" s="4"/>
      <c r="F1492" s="4"/>
      <c r="G1492" s="4"/>
      <c r="H1492" s="4"/>
      <c r="I1492" s="4"/>
      <c r="J1492" s="4"/>
      <c r="K1492" s="4"/>
      <c r="L1492" s="4"/>
      <c r="M1492" s="4"/>
      <c r="N1492" s="4"/>
      <c r="O1492" s="4"/>
      <c r="P1492" s="4"/>
      <c r="Q1492" s="4"/>
      <c r="R1492" s="4"/>
      <c r="S1492" s="4"/>
      <c r="T1492" s="4"/>
      <c r="U1492" s="4"/>
      <c r="V1492" s="4"/>
      <c r="W1492" s="4"/>
      <c r="X1492" s="4"/>
      <c r="Y1492" s="4"/>
      <c r="Z1492" s="4"/>
      <c r="AA1492" s="4"/>
      <c r="AB1492" s="4"/>
      <c r="AC1492" s="4"/>
      <c r="AD1492" s="4"/>
      <c r="AE1492" s="4"/>
      <c r="AF1492" s="4"/>
      <c r="AG1492" s="4"/>
      <c r="AH1492" s="4"/>
      <c r="AI1492" s="4"/>
      <c r="AJ1492" s="4"/>
      <c r="AK1492" s="4"/>
      <c r="AL1492" s="4"/>
      <c r="AM1492" s="4"/>
      <c r="AN1492" s="4"/>
      <c r="AO1492" s="4"/>
      <c r="AP1492" s="4"/>
    </row>
    <row r="1493" spans="1:42" s="2" customFormat="1" x14ac:dyDescent="0.25">
      <c r="A1493" s="4"/>
      <c r="B1493" s="4"/>
      <c r="C1493" s="4"/>
      <c r="D1493" s="4"/>
      <c r="E1493" s="4"/>
      <c r="F1493" s="4"/>
      <c r="G1493" s="4"/>
      <c r="H1493" s="4"/>
      <c r="I1493" s="4"/>
      <c r="J1493" s="4"/>
      <c r="K1493" s="4"/>
      <c r="L1493" s="4"/>
      <c r="M1493" s="4"/>
      <c r="N1493" s="4"/>
      <c r="O1493" s="4"/>
      <c r="P1493" s="4"/>
      <c r="Q1493" s="4"/>
      <c r="R1493" s="4"/>
      <c r="S1493" s="4"/>
      <c r="T1493" s="4"/>
      <c r="U1493" s="4"/>
      <c r="V1493" s="4"/>
      <c r="W1493" s="4"/>
      <c r="X1493" s="4"/>
      <c r="Y1493" s="4"/>
      <c r="Z1493" s="4"/>
      <c r="AA1493" s="4"/>
      <c r="AB1493" s="4"/>
      <c r="AC1493" s="4"/>
      <c r="AD1493" s="4"/>
      <c r="AE1493" s="4"/>
      <c r="AF1493" s="4"/>
      <c r="AG1493" s="4"/>
      <c r="AH1493" s="4"/>
      <c r="AI1493" s="4"/>
      <c r="AJ1493" s="4"/>
      <c r="AK1493" s="4"/>
      <c r="AL1493" s="4"/>
      <c r="AM1493" s="4"/>
      <c r="AN1493" s="4"/>
      <c r="AO1493" s="4"/>
      <c r="AP1493" s="4"/>
    </row>
    <row r="1494" spans="1:42" s="2" customFormat="1" x14ac:dyDescent="0.25">
      <c r="A1494" s="4"/>
      <c r="B1494" s="4"/>
      <c r="C1494" s="4"/>
      <c r="D1494" s="4"/>
      <c r="E1494" s="4"/>
      <c r="F1494" s="4"/>
      <c r="G1494" s="4"/>
      <c r="H1494" s="4"/>
      <c r="I1494" s="4"/>
      <c r="J1494" s="4"/>
      <c r="K1494" s="4"/>
      <c r="L1494" s="4"/>
      <c r="M1494" s="4"/>
      <c r="N1494" s="4"/>
      <c r="O1494" s="4"/>
      <c r="P1494" s="4"/>
      <c r="Q1494" s="4"/>
      <c r="R1494" s="4"/>
      <c r="S1494" s="4"/>
      <c r="T1494" s="4"/>
      <c r="U1494" s="4"/>
      <c r="V1494" s="4"/>
      <c r="W1494" s="4"/>
      <c r="X1494" s="4"/>
      <c r="Y1494" s="4"/>
      <c r="Z1494" s="4"/>
      <c r="AA1494" s="4"/>
      <c r="AB1494" s="4"/>
      <c r="AC1494" s="4"/>
      <c r="AD1494" s="4"/>
      <c r="AE1494" s="4"/>
      <c r="AF1494" s="4"/>
      <c r="AG1494" s="4"/>
      <c r="AH1494" s="4"/>
      <c r="AI1494" s="4"/>
      <c r="AJ1494" s="4"/>
      <c r="AK1494" s="4"/>
      <c r="AL1494" s="4"/>
      <c r="AM1494" s="4"/>
      <c r="AN1494" s="4"/>
      <c r="AO1494" s="4"/>
      <c r="AP1494" s="4"/>
    </row>
    <row r="1495" spans="1:42" s="2" customFormat="1" x14ac:dyDescent="0.25">
      <c r="A1495" s="4"/>
      <c r="B1495" s="4"/>
      <c r="C1495" s="4"/>
      <c r="D1495" s="4"/>
      <c r="E1495" s="4"/>
      <c r="F1495" s="4"/>
      <c r="G1495" s="4"/>
      <c r="H1495" s="4"/>
      <c r="I1495" s="4"/>
      <c r="J1495" s="4"/>
      <c r="K1495" s="4"/>
      <c r="L1495" s="4"/>
      <c r="M1495" s="4"/>
      <c r="N1495" s="4"/>
      <c r="O1495" s="4"/>
      <c r="P1495" s="4"/>
      <c r="Q1495" s="4"/>
      <c r="R1495" s="4"/>
      <c r="S1495" s="4"/>
      <c r="T1495" s="4"/>
      <c r="U1495" s="4"/>
      <c r="V1495" s="4"/>
      <c r="W1495" s="4"/>
      <c r="X1495" s="4"/>
      <c r="Y1495" s="4"/>
      <c r="Z1495" s="4"/>
      <c r="AA1495" s="4"/>
      <c r="AB1495" s="4"/>
      <c r="AC1495" s="4"/>
      <c r="AD1495" s="4"/>
      <c r="AE1495" s="4"/>
      <c r="AF1495" s="4"/>
      <c r="AG1495" s="4"/>
      <c r="AH1495" s="4"/>
      <c r="AI1495" s="4"/>
      <c r="AJ1495" s="4"/>
      <c r="AK1495" s="4"/>
      <c r="AL1495" s="4"/>
      <c r="AM1495" s="4"/>
      <c r="AN1495" s="4"/>
      <c r="AO1495" s="4"/>
      <c r="AP1495" s="4"/>
    </row>
    <row r="1496" spans="1:42" s="2" customFormat="1" x14ac:dyDescent="0.25">
      <c r="A1496" s="4"/>
      <c r="B1496" s="4"/>
      <c r="C1496" s="4"/>
      <c r="D1496" s="4"/>
      <c r="E1496" s="4"/>
      <c r="F1496" s="4"/>
      <c r="G1496" s="4"/>
      <c r="H1496" s="4"/>
      <c r="I1496" s="4"/>
      <c r="J1496" s="4"/>
      <c r="K1496" s="4"/>
      <c r="L1496" s="4"/>
      <c r="M1496" s="4"/>
      <c r="N1496" s="4"/>
      <c r="O1496" s="4"/>
      <c r="P1496" s="4"/>
      <c r="Q1496" s="4"/>
      <c r="R1496" s="4"/>
      <c r="S1496" s="4"/>
      <c r="T1496" s="4"/>
      <c r="U1496" s="4"/>
      <c r="V1496" s="4"/>
      <c r="W1496" s="4"/>
      <c r="X1496" s="4"/>
      <c r="Y1496" s="4"/>
      <c r="Z1496" s="4"/>
      <c r="AA1496" s="4"/>
      <c r="AB1496" s="4"/>
      <c r="AC1496" s="4"/>
      <c r="AD1496" s="4"/>
      <c r="AE1496" s="4"/>
      <c r="AF1496" s="4"/>
      <c r="AG1496" s="4"/>
      <c r="AH1496" s="4"/>
      <c r="AI1496" s="4"/>
      <c r="AJ1496" s="4"/>
      <c r="AK1496" s="4"/>
      <c r="AL1496" s="4"/>
      <c r="AM1496" s="4"/>
      <c r="AN1496" s="4"/>
      <c r="AO1496" s="4"/>
      <c r="AP1496" s="4"/>
    </row>
    <row r="1497" spans="1:42" s="2" customFormat="1" x14ac:dyDescent="0.25">
      <c r="A1497" s="4"/>
      <c r="B1497" s="4"/>
      <c r="C1497" s="4"/>
      <c r="D1497" s="4"/>
      <c r="E1497" s="4"/>
      <c r="F1497" s="4"/>
      <c r="G1497" s="4"/>
      <c r="H1497" s="4"/>
      <c r="I1497" s="4"/>
      <c r="J1497" s="4"/>
      <c r="K1497" s="4"/>
      <c r="L1497" s="4"/>
      <c r="M1497" s="4"/>
      <c r="N1497" s="4"/>
      <c r="O1497" s="4"/>
      <c r="P1497" s="4"/>
      <c r="Q1497" s="4"/>
      <c r="R1497" s="4"/>
      <c r="S1497" s="4"/>
      <c r="T1497" s="4"/>
      <c r="U1497" s="4"/>
      <c r="V1497" s="4"/>
      <c r="W1497" s="4"/>
      <c r="X1497" s="4"/>
      <c r="Y1497" s="4"/>
      <c r="Z1497" s="4"/>
      <c r="AA1497" s="4"/>
      <c r="AB1497" s="4"/>
      <c r="AC1497" s="4"/>
      <c r="AD1497" s="4"/>
      <c r="AE1497" s="4"/>
      <c r="AF1497" s="4"/>
      <c r="AG1497" s="4"/>
      <c r="AH1497" s="4"/>
      <c r="AI1497" s="4"/>
      <c r="AJ1497" s="4"/>
      <c r="AK1497" s="4"/>
      <c r="AL1497" s="4"/>
      <c r="AM1497" s="4"/>
      <c r="AN1497" s="4"/>
      <c r="AO1497" s="4"/>
      <c r="AP1497" s="4"/>
    </row>
    <row r="1498" spans="1:42" s="2" customFormat="1" x14ac:dyDescent="0.25">
      <c r="A1498" s="4"/>
      <c r="B1498" s="4"/>
      <c r="C1498" s="4"/>
      <c r="D1498" s="4"/>
      <c r="E1498" s="4"/>
      <c r="F1498" s="4"/>
      <c r="G1498" s="4"/>
      <c r="H1498" s="4"/>
      <c r="I1498" s="4"/>
      <c r="J1498" s="4"/>
      <c r="K1498" s="4"/>
      <c r="L1498" s="4"/>
      <c r="M1498" s="4"/>
      <c r="N1498" s="4"/>
      <c r="O1498" s="4"/>
      <c r="P1498" s="4"/>
      <c r="Q1498" s="4"/>
      <c r="R1498" s="4"/>
      <c r="S1498" s="4"/>
      <c r="T1498" s="4"/>
      <c r="U1498" s="4"/>
      <c r="V1498" s="4"/>
      <c r="W1498" s="4"/>
      <c r="X1498" s="4"/>
      <c r="Y1498" s="4"/>
      <c r="Z1498" s="4"/>
      <c r="AA1498" s="4"/>
      <c r="AB1498" s="4"/>
      <c r="AC1498" s="4"/>
      <c r="AD1498" s="4"/>
      <c r="AE1498" s="4"/>
      <c r="AF1498" s="4"/>
      <c r="AG1498" s="4"/>
      <c r="AH1498" s="4"/>
      <c r="AI1498" s="4"/>
      <c r="AJ1498" s="4"/>
      <c r="AK1498" s="4"/>
      <c r="AL1498" s="4"/>
      <c r="AM1498" s="4"/>
      <c r="AN1498" s="4"/>
      <c r="AO1498" s="4"/>
      <c r="AP1498" s="4"/>
    </row>
    <row r="1499" spans="1:42" s="2" customFormat="1" x14ac:dyDescent="0.25">
      <c r="A1499" s="4"/>
      <c r="B1499" s="4"/>
      <c r="C1499" s="4"/>
      <c r="D1499" s="4"/>
      <c r="E1499" s="4"/>
      <c r="F1499" s="4"/>
      <c r="G1499" s="4"/>
      <c r="H1499" s="4"/>
      <c r="I1499" s="4"/>
      <c r="J1499" s="4"/>
      <c r="K1499" s="4"/>
      <c r="L1499" s="4"/>
      <c r="M1499" s="4"/>
      <c r="N1499" s="4"/>
      <c r="O1499" s="4"/>
      <c r="P1499" s="4"/>
      <c r="Q1499" s="4"/>
      <c r="R1499" s="4"/>
      <c r="S1499" s="4"/>
      <c r="T1499" s="4"/>
      <c r="U1499" s="4"/>
      <c r="V1499" s="4"/>
      <c r="W1499" s="4"/>
      <c r="X1499" s="4"/>
      <c r="Y1499" s="4"/>
      <c r="Z1499" s="4"/>
      <c r="AA1499" s="4"/>
      <c r="AB1499" s="4"/>
      <c r="AC1499" s="4"/>
      <c r="AD1499" s="4"/>
      <c r="AE1499" s="4"/>
      <c r="AF1499" s="4"/>
      <c r="AG1499" s="4"/>
      <c r="AH1499" s="4"/>
      <c r="AI1499" s="4"/>
      <c r="AJ1499" s="4"/>
      <c r="AK1499" s="4"/>
      <c r="AL1499" s="4"/>
      <c r="AM1499" s="4"/>
      <c r="AN1499" s="4"/>
      <c r="AO1499" s="4"/>
      <c r="AP1499" s="4"/>
    </row>
    <row r="1500" spans="1:42" s="2" customFormat="1" x14ac:dyDescent="0.25">
      <c r="A1500" s="4"/>
      <c r="B1500" s="4"/>
      <c r="C1500" s="4"/>
      <c r="D1500" s="4"/>
      <c r="E1500" s="4"/>
      <c r="F1500" s="4"/>
      <c r="G1500" s="4"/>
      <c r="H1500" s="4"/>
      <c r="I1500" s="4"/>
      <c r="J1500" s="4"/>
      <c r="K1500" s="4"/>
      <c r="L1500" s="4"/>
      <c r="M1500" s="4"/>
      <c r="N1500" s="4"/>
      <c r="O1500" s="4"/>
      <c r="P1500" s="4"/>
      <c r="Q1500" s="4"/>
      <c r="R1500" s="4"/>
      <c r="S1500" s="4"/>
      <c r="T1500" s="4"/>
      <c r="U1500" s="4"/>
      <c r="V1500" s="4"/>
      <c r="W1500" s="4"/>
      <c r="X1500" s="4"/>
      <c r="Y1500" s="4"/>
      <c r="Z1500" s="4"/>
      <c r="AA1500" s="4"/>
      <c r="AB1500" s="4"/>
      <c r="AC1500" s="4"/>
      <c r="AD1500" s="4"/>
      <c r="AE1500" s="4"/>
      <c r="AF1500" s="4"/>
      <c r="AG1500" s="4"/>
      <c r="AH1500" s="4"/>
      <c r="AI1500" s="4"/>
      <c r="AJ1500" s="4"/>
      <c r="AK1500" s="4"/>
      <c r="AL1500" s="4"/>
      <c r="AM1500" s="4"/>
      <c r="AN1500" s="4"/>
      <c r="AO1500" s="4"/>
      <c r="AP1500" s="4"/>
    </row>
    <row r="1501" spans="1:42" s="2" customFormat="1" x14ac:dyDescent="0.25">
      <c r="A1501" s="4"/>
      <c r="B1501" s="4"/>
      <c r="C1501" s="4"/>
      <c r="D1501" s="4"/>
      <c r="E1501" s="4"/>
      <c r="F1501" s="4"/>
      <c r="G1501" s="4"/>
      <c r="H1501" s="4"/>
      <c r="I1501" s="4"/>
      <c r="J1501" s="4"/>
      <c r="K1501" s="4"/>
      <c r="L1501" s="4"/>
      <c r="M1501" s="4"/>
      <c r="N1501" s="4"/>
      <c r="O1501" s="4"/>
      <c r="P1501" s="4"/>
      <c r="Q1501" s="4"/>
      <c r="R1501" s="4"/>
      <c r="S1501" s="4"/>
      <c r="T1501" s="4"/>
      <c r="U1501" s="4"/>
      <c r="V1501" s="4"/>
      <c r="W1501" s="4"/>
      <c r="X1501" s="4"/>
      <c r="Y1501" s="4"/>
      <c r="Z1501" s="4"/>
      <c r="AA1501" s="4"/>
      <c r="AB1501" s="4"/>
      <c r="AC1501" s="4"/>
      <c r="AD1501" s="4"/>
      <c r="AE1501" s="4"/>
      <c r="AF1501" s="4"/>
      <c r="AG1501" s="4"/>
      <c r="AH1501" s="4"/>
      <c r="AI1501" s="4"/>
      <c r="AJ1501" s="4"/>
      <c r="AK1501" s="4"/>
      <c r="AL1501" s="4"/>
      <c r="AM1501" s="4"/>
      <c r="AN1501" s="4"/>
      <c r="AO1501" s="4"/>
      <c r="AP1501" s="4"/>
    </row>
    <row r="1502" spans="1:42" s="2" customFormat="1" x14ac:dyDescent="0.25">
      <c r="A1502" s="4"/>
      <c r="B1502" s="4"/>
      <c r="C1502" s="4"/>
      <c r="D1502" s="4"/>
      <c r="E1502" s="4"/>
      <c r="F1502" s="4"/>
      <c r="G1502" s="4"/>
      <c r="H1502" s="4"/>
      <c r="I1502" s="4"/>
      <c r="J1502" s="4"/>
      <c r="K1502" s="4"/>
      <c r="L1502" s="4"/>
      <c r="M1502" s="4"/>
      <c r="N1502" s="4"/>
      <c r="O1502" s="4"/>
      <c r="P1502" s="4"/>
      <c r="Q1502" s="4"/>
      <c r="R1502" s="4"/>
      <c r="S1502" s="4"/>
      <c r="T1502" s="4"/>
      <c r="U1502" s="4"/>
      <c r="V1502" s="4"/>
      <c r="W1502" s="4"/>
      <c r="X1502" s="4"/>
      <c r="Y1502" s="4"/>
      <c r="Z1502" s="4"/>
      <c r="AA1502" s="4"/>
      <c r="AB1502" s="4"/>
      <c r="AC1502" s="4"/>
      <c r="AD1502" s="4"/>
      <c r="AE1502" s="4"/>
      <c r="AF1502" s="4"/>
      <c r="AG1502" s="4"/>
      <c r="AH1502" s="4"/>
      <c r="AI1502" s="4"/>
      <c r="AJ1502" s="4"/>
      <c r="AK1502" s="4"/>
      <c r="AL1502" s="4"/>
      <c r="AM1502" s="4"/>
      <c r="AN1502" s="4"/>
      <c r="AO1502" s="4"/>
      <c r="AP1502" s="4"/>
    </row>
    <row r="1503" spans="1:42" s="2" customFormat="1" x14ac:dyDescent="0.25">
      <c r="A1503" s="4"/>
      <c r="B1503" s="4"/>
      <c r="C1503" s="4"/>
      <c r="D1503" s="4"/>
      <c r="E1503" s="4"/>
      <c r="F1503" s="4"/>
      <c r="G1503" s="4"/>
      <c r="H1503" s="4"/>
      <c r="I1503" s="4"/>
      <c r="J1503" s="4"/>
      <c r="K1503" s="4"/>
      <c r="L1503" s="4"/>
      <c r="M1503" s="4"/>
      <c r="N1503" s="4"/>
      <c r="O1503" s="4"/>
      <c r="P1503" s="4"/>
      <c r="Q1503" s="4"/>
      <c r="R1503" s="4"/>
      <c r="S1503" s="4"/>
      <c r="T1503" s="4"/>
      <c r="U1503" s="4"/>
      <c r="V1503" s="4"/>
      <c r="W1503" s="4"/>
      <c r="X1503" s="4"/>
      <c r="Y1503" s="4"/>
      <c r="Z1503" s="4"/>
      <c r="AA1503" s="4"/>
      <c r="AB1503" s="4"/>
      <c r="AC1503" s="4"/>
      <c r="AD1503" s="4"/>
      <c r="AE1503" s="4"/>
      <c r="AF1503" s="4"/>
      <c r="AG1503" s="4"/>
      <c r="AH1503" s="4"/>
      <c r="AI1503" s="4"/>
      <c r="AJ1503" s="4"/>
      <c r="AK1503" s="4"/>
      <c r="AL1503" s="4"/>
      <c r="AM1503" s="4"/>
      <c r="AN1503" s="4"/>
      <c r="AO1503" s="4"/>
      <c r="AP1503" s="4"/>
    </row>
    <row r="1504" spans="1:42" s="2" customFormat="1" x14ac:dyDescent="0.25">
      <c r="A1504" s="4"/>
      <c r="B1504" s="4"/>
      <c r="C1504" s="4"/>
      <c r="D1504" s="4"/>
      <c r="E1504" s="4"/>
      <c r="F1504" s="4"/>
      <c r="G1504" s="4"/>
      <c r="H1504" s="4"/>
      <c r="I1504" s="4"/>
      <c r="J1504" s="4"/>
      <c r="K1504" s="4"/>
      <c r="L1504" s="4"/>
      <c r="M1504" s="4"/>
      <c r="N1504" s="4"/>
      <c r="O1504" s="4"/>
      <c r="P1504" s="4"/>
      <c r="Q1504" s="4"/>
      <c r="R1504" s="4"/>
      <c r="S1504" s="4"/>
      <c r="T1504" s="4"/>
      <c r="U1504" s="4"/>
      <c r="V1504" s="4"/>
      <c r="W1504" s="4"/>
      <c r="X1504" s="4"/>
      <c r="Y1504" s="4"/>
      <c r="Z1504" s="4"/>
      <c r="AA1504" s="4"/>
      <c r="AB1504" s="4"/>
      <c r="AC1504" s="4"/>
      <c r="AD1504" s="4"/>
      <c r="AE1504" s="4"/>
      <c r="AF1504" s="4"/>
      <c r="AG1504" s="4"/>
      <c r="AH1504" s="4"/>
      <c r="AI1504" s="4"/>
      <c r="AJ1504" s="4"/>
      <c r="AK1504" s="4"/>
      <c r="AL1504" s="4"/>
      <c r="AM1504" s="4"/>
      <c r="AN1504" s="4"/>
      <c r="AO1504" s="4"/>
      <c r="AP1504" s="4"/>
    </row>
    <row r="1505" spans="1:42" s="2" customFormat="1" x14ac:dyDescent="0.25">
      <c r="A1505" s="4"/>
      <c r="B1505" s="4"/>
      <c r="C1505" s="4"/>
      <c r="D1505" s="4"/>
      <c r="E1505" s="4"/>
      <c r="F1505" s="4"/>
      <c r="G1505" s="4"/>
      <c r="H1505" s="4"/>
      <c r="I1505" s="4"/>
      <c r="J1505" s="4"/>
      <c r="K1505" s="4"/>
      <c r="L1505" s="4"/>
      <c r="M1505" s="4"/>
      <c r="N1505" s="4"/>
      <c r="O1505" s="4"/>
      <c r="P1505" s="4"/>
      <c r="Q1505" s="4"/>
      <c r="R1505" s="4"/>
      <c r="S1505" s="4"/>
      <c r="T1505" s="4"/>
      <c r="U1505" s="4"/>
      <c r="V1505" s="4"/>
      <c r="W1505" s="4"/>
      <c r="X1505" s="4"/>
      <c r="Y1505" s="4"/>
      <c r="Z1505" s="4"/>
      <c r="AA1505" s="4"/>
      <c r="AB1505" s="4"/>
      <c r="AC1505" s="4"/>
      <c r="AD1505" s="4"/>
      <c r="AE1505" s="4"/>
      <c r="AF1505" s="4"/>
      <c r="AG1505" s="4"/>
      <c r="AH1505" s="4"/>
      <c r="AI1505" s="4"/>
      <c r="AJ1505" s="4"/>
      <c r="AK1505" s="4"/>
      <c r="AL1505" s="4"/>
      <c r="AM1505" s="4"/>
      <c r="AN1505" s="4"/>
      <c r="AO1505" s="4"/>
      <c r="AP1505" s="4"/>
    </row>
    <row r="1506" spans="1:42" s="2" customFormat="1" x14ac:dyDescent="0.25">
      <c r="A1506" s="4"/>
      <c r="B1506" s="4"/>
      <c r="C1506" s="4"/>
      <c r="D1506" s="4"/>
      <c r="E1506" s="4"/>
      <c r="F1506" s="4"/>
      <c r="G1506" s="4"/>
      <c r="H1506" s="4"/>
      <c r="I1506" s="4"/>
      <c r="J1506" s="4"/>
      <c r="K1506" s="4"/>
      <c r="L1506" s="4"/>
      <c r="M1506" s="4"/>
      <c r="N1506" s="4"/>
      <c r="O1506" s="4"/>
      <c r="P1506" s="4"/>
      <c r="Q1506" s="4"/>
      <c r="R1506" s="4"/>
      <c r="S1506" s="4"/>
      <c r="T1506" s="4"/>
      <c r="U1506" s="4"/>
      <c r="V1506" s="4"/>
      <c r="W1506" s="4"/>
      <c r="X1506" s="4"/>
      <c r="Y1506" s="4"/>
      <c r="Z1506" s="4"/>
      <c r="AA1506" s="4"/>
      <c r="AB1506" s="4"/>
      <c r="AC1506" s="4"/>
      <c r="AD1506" s="4"/>
      <c r="AE1506" s="4"/>
      <c r="AF1506" s="4"/>
      <c r="AG1506" s="4"/>
      <c r="AH1506" s="4"/>
      <c r="AI1506" s="4"/>
      <c r="AJ1506" s="4"/>
      <c r="AK1506" s="4"/>
      <c r="AL1506" s="4"/>
      <c r="AM1506" s="4"/>
      <c r="AN1506" s="4"/>
      <c r="AO1506" s="4"/>
      <c r="AP1506" s="4"/>
    </row>
    <row r="1507" spans="1:42" s="2" customFormat="1" x14ac:dyDescent="0.25">
      <c r="A1507" s="4"/>
      <c r="B1507" s="4"/>
      <c r="C1507" s="4"/>
      <c r="D1507" s="4"/>
      <c r="E1507" s="4"/>
      <c r="F1507" s="4"/>
      <c r="G1507" s="4"/>
      <c r="H1507" s="4"/>
      <c r="I1507" s="4"/>
      <c r="J1507" s="4"/>
      <c r="K1507" s="4"/>
      <c r="L1507" s="4"/>
      <c r="M1507" s="4"/>
      <c r="N1507" s="4"/>
      <c r="O1507" s="4"/>
      <c r="P1507" s="4"/>
      <c r="Q1507" s="4"/>
      <c r="R1507" s="4"/>
      <c r="S1507" s="4"/>
      <c r="T1507" s="4"/>
      <c r="U1507" s="4"/>
      <c r="V1507" s="4"/>
      <c r="W1507" s="4"/>
      <c r="X1507" s="4"/>
      <c r="Y1507" s="4"/>
      <c r="Z1507" s="4"/>
      <c r="AA1507" s="4"/>
      <c r="AB1507" s="4"/>
      <c r="AC1507" s="4"/>
      <c r="AD1507" s="4"/>
      <c r="AE1507" s="4"/>
      <c r="AF1507" s="4"/>
      <c r="AG1507" s="4"/>
      <c r="AH1507" s="4"/>
      <c r="AI1507" s="4"/>
      <c r="AJ1507" s="4"/>
      <c r="AK1507" s="4"/>
      <c r="AL1507" s="4"/>
      <c r="AM1507" s="4"/>
      <c r="AN1507" s="4"/>
      <c r="AO1507" s="4"/>
      <c r="AP1507" s="4"/>
    </row>
    <row r="1508" spans="1:42" s="2" customFormat="1" x14ac:dyDescent="0.25">
      <c r="A1508" s="4"/>
      <c r="B1508" s="4"/>
      <c r="C1508" s="4"/>
      <c r="D1508" s="4"/>
      <c r="E1508" s="4"/>
      <c r="F1508" s="4"/>
      <c r="G1508" s="4"/>
      <c r="H1508" s="4"/>
      <c r="I1508" s="4"/>
      <c r="J1508" s="4"/>
      <c r="K1508" s="4"/>
      <c r="L1508" s="4"/>
      <c r="M1508" s="4"/>
      <c r="N1508" s="4"/>
      <c r="O1508" s="4"/>
      <c r="P1508" s="4"/>
      <c r="Q1508" s="4"/>
      <c r="R1508" s="4"/>
      <c r="S1508" s="4"/>
      <c r="T1508" s="4"/>
      <c r="U1508" s="4"/>
      <c r="V1508" s="4"/>
      <c r="W1508" s="4"/>
      <c r="X1508" s="4"/>
      <c r="Y1508" s="4"/>
      <c r="Z1508" s="4"/>
      <c r="AA1508" s="4"/>
      <c r="AB1508" s="4"/>
      <c r="AC1508" s="4"/>
      <c r="AD1508" s="4"/>
      <c r="AE1508" s="4"/>
      <c r="AF1508" s="4"/>
      <c r="AG1508" s="4"/>
      <c r="AH1508" s="4"/>
      <c r="AI1508" s="4"/>
      <c r="AJ1508" s="4"/>
      <c r="AK1508" s="4"/>
      <c r="AL1508" s="4"/>
      <c r="AM1508" s="4"/>
      <c r="AN1508" s="4"/>
      <c r="AO1508" s="4"/>
      <c r="AP1508" s="4"/>
    </row>
    <row r="1509" spans="1:42" s="2" customFormat="1" x14ac:dyDescent="0.25">
      <c r="A1509" s="4"/>
      <c r="B1509" s="4"/>
      <c r="C1509" s="4"/>
      <c r="D1509" s="4"/>
      <c r="E1509" s="4"/>
      <c r="F1509" s="4"/>
      <c r="G1509" s="4"/>
      <c r="H1509" s="4"/>
      <c r="I1509" s="4"/>
      <c r="J1509" s="4"/>
      <c r="K1509" s="4"/>
      <c r="L1509" s="4"/>
      <c r="M1509" s="4"/>
      <c r="N1509" s="4"/>
      <c r="O1509" s="4"/>
      <c r="P1509" s="4"/>
      <c r="Q1509" s="4"/>
      <c r="R1509" s="4"/>
      <c r="S1509" s="4"/>
      <c r="T1509" s="4"/>
      <c r="U1509" s="4"/>
      <c r="V1509" s="4"/>
      <c r="W1509" s="4"/>
      <c r="X1509" s="4"/>
      <c r="Y1509" s="4"/>
      <c r="Z1509" s="4"/>
      <c r="AA1509" s="4"/>
      <c r="AB1509" s="4"/>
      <c r="AC1509" s="4"/>
      <c r="AD1509" s="4"/>
      <c r="AE1509" s="4"/>
      <c r="AF1509" s="4"/>
      <c r="AG1509" s="4"/>
      <c r="AH1509" s="4"/>
      <c r="AI1509" s="4"/>
      <c r="AJ1509" s="4"/>
      <c r="AK1509" s="4"/>
      <c r="AL1509" s="4"/>
      <c r="AM1509" s="4"/>
      <c r="AN1509" s="4"/>
      <c r="AO1509" s="4"/>
      <c r="AP1509" s="4"/>
    </row>
    <row r="1510" spans="1:42" s="2" customFormat="1" x14ac:dyDescent="0.25">
      <c r="A1510" s="4"/>
      <c r="B1510" s="4"/>
      <c r="C1510" s="4"/>
      <c r="D1510" s="4"/>
      <c r="E1510" s="4"/>
      <c r="F1510" s="4"/>
      <c r="G1510" s="4"/>
      <c r="H1510" s="4"/>
      <c r="I1510" s="4"/>
      <c r="J1510" s="4"/>
      <c r="K1510" s="4"/>
      <c r="L1510" s="4"/>
      <c r="M1510" s="4"/>
      <c r="N1510" s="4"/>
      <c r="O1510" s="4"/>
      <c r="P1510" s="4"/>
      <c r="Q1510" s="4"/>
      <c r="R1510" s="4"/>
      <c r="S1510" s="4"/>
      <c r="T1510" s="4"/>
      <c r="U1510" s="4"/>
      <c r="V1510" s="4"/>
      <c r="W1510" s="4"/>
      <c r="X1510" s="4"/>
      <c r="Y1510" s="4"/>
      <c r="Z1510" s="4"/>
      <c r="AA1510" s="4"/>
      <c r="AB1510" s="4"/>
      <c r="AC1510" s="4"/>
      <c r="AD1510" s="4"/>
      <c r="AE1510" s="4"/>
      <c r="AF1510" s="4"/>
      <c r="AG1510" s="4"/>
      <c r="AH1510" s="4"/>
      <c r="AI1510" s="4"/>
      <c r="AJ1510" s="4"/>
      <c r="AK1510" s="4"/>
      <c r="AL1510" s="4"/>
      <c r="AM1510" s="4"/>
      <c r="AN1510" s="4"/>
      <c r="AO1510" s="4"/>
      <c r="AP1510" s="4"/>
    </row>
    <row r="1511" spans="1:42" s="2" customFormat="1" x14ac:dyDescent="0.25">
      <c r="A1511" s="4"/>
      <c r="B1511" s="4"/>
      <c r="C1511" s="4"/>
      <c r="D1511" s="4"/>
      <c r="E1511" s="4"/>
      <c r="F1511" s="4"/>
      <c r="G1511" s="4"/>
      <c r="H1511" s="4"/>
      <c r="I1511" s="4"/>
      <c r="J1511" s="4"/>
      <c r="K1511" s="4"/>
      <c r="L1511" s="4"/>
      <c r="M1511" s="4"/>
      <c r="N1511" s="4"/>
      <c r="O1511" s="4"/>
      <c r="P1511" s="4"/>
      <c r="Q1511" s="4"/>
      <c r="R1511" s="4"/>
      <c r="S1511" s="4"/>
      <c r="T1511" s="4"/>
      <c r="U1511" s="4"/>
      <c r="V1511" s="4"/>
      <c r="W1511" s="4"/>
      <c r="X1511" s="4"/>
      <c r="Y1511" s="4"/>
      <c r="Z1511" s="4"/>
      <c r="AA1511" s="4"/>
      <c r="AB1511" s="4"/>
      <c r="AC1511" s="4"/>
      <c r="AD1511" s="4"/>
      <c r="AE1511" s="4"/>
      <c r="AF1511" s="4"/>
      <c r="AG1511" s="4"/>
      <c r="AH1511" s="4"/>
      <c r="AI1511" s="4"/>
      <c r="AJ1511" s="4"/>
      <c r="AK1511" s="4"/>
      <c r="AL1511" s="4"/>
      <c r="AM1511" s="4"/>
      <c r="AN1511" s="4"/>
      <c r="AO1511" s="4"/>
      <c r="AP1511" s="4"/>
    </row>
    <row r="1512" spans="1:42" s="2" customFormat="1" x14ac:dyDescent="0.25">
      <c r="A1512" s="4"/>
      <c r="B1512" s="4"/>
      <c r="C1512" s="4"/>
      <c r="D1512" s="4"/>
      <c r="E1512" s="4"/>
      <c r="F1512" s="4"/>
      <c r="G1512" s="4"/>
      <c r="H1512" s="4"/>
      <c r="I1512" s="4"/>
      <c r="J1512" s="4"/>
      <c r="K1512" s="4"/>
      <c r="L1512" s="4"/>
      <c r="M1512" s="4"/>
      <c r="N1512" s="4"/>
      <c r="O1512" s="4"/>
      <c r="P1512" s="4"/>
      <c r="Q1512" s="4"/>
      <c r="R1512" s="4"/>
      <c r="S1512" s="4"/>
      <c r="T1512" s="4"/>
      <c r="U1512" s="4"/>
      <c r="V1512" s="4"/>
      <c r="W1512" s="4"/>
      <c r="X1512" s="4"/>
      <c r="Y1512" s="4"/>
      <c r="Z1512" s="4"/>
      <c r="AA1512" s="4"/>
      <c r="AB1512" s="4"/>
      <c r="AC1512" s="4"/>
      <c r="AD1512" s="4"/>
      <c r="AE1512" s="4"/>
      <c r="AF1512" s="4"/>
      <c r="AG1512" s="4"/>
      <c r="AH1512" s="4"/>
      <c r="AI1512" s="4"/>
      <c r="AJ1512" s="4"/>
      <c r="AK1512" s="4"/>
      <c r="AL1512" s="4"/>
      <c r="AM1512" s="4"/>
      <c r="AN1512" s="4"/>
      <c r="AO1512" s="4"/>
      <c r="AP1512" s="4"/>
    </row>
    <row r="1513" spans="1:42" s="2" customFormat="1" x14ac:dyDescent="0.25">
      <c r="A1513" s="4"/>
      <c r="B1513" s="4"/>
      <c r="C1513" s="4"/>
      <c r="D1513" s="4"/>
      <c r="E1513" s="4"/>
      <c r="F1513" s="4"/>
      <c r="G1513" s="4"/>
      <c r="H1513" s="4"/>
      <c r="I1513" s="4"/>
      <c r="J1513" s="4"/>
      <c r="K1513" s="4"/>
      <c r="L1513" s="4"/>
      <c r="M1513" s="4"/>
      <c r="N1513" s="4"/>
      <c r="O1513" s="4"/>
      <c r="P1513" s="4"/>
      <c r="Q1513" s="4"/>
      <c r="R1513" s="4"/>
      <c r="S1513" s="4"/>
      <c r="T1513" s="4"/>
      <c r="U1513" s="4"/>
      <c r="V1513" s="4"/>
      <c r="W1513" s="4"/>
      <c r="X1513" s="4"/>
      <c r="Y1513" s="4"/>
      <c r="Z1513" s="4"/>
      <c r="AA1513" s="4"/>
      <c r="AB1513" s="4"/>
      <c r="AC1513" s="4"/>
      <c r="AD1513" s="4"/>
      <c r="AE1513" s="4"/>
      <c r="AF1513" s="4"/>
      <c r="AG1513" s="4"/>
      <c r="AH1513" s="4"/>
      <c r="AI1513" s="4"/>
      <c r="AJ1513" s="4"/>
      <c r="AK1513" s="4"/>
      <c r="AL1513" s="4"/>
      <c r="AM1513" s="4"/>
      <c r="AN1513" s="4"/>
      <c r="AO1513" s="4"/>
      <c r="AP1513" s="4"/>
    </row>
    <row r="1514" spans="1:42" s="2" customFormat="1" x14ac:dyDescent="0.25">
      <c r="A1514" s="4"/>
      <c r="B1514" s="4"/>
      <c r="C1514" s="4"/>
      <c r="D1514" s="4"/>
      <c r="E1514" s="4"/>
      <c r="F1514" s="4"/>
      <c r="G1514" s="4"/>
      <c r="H1514" s="4"/>
      <c r="I1514" s="4"/>
      <c r="J1514" s="4"/>
      <c r="K1514" s="4"/>
      <c r="L1514" s="4"/>
      <c r="M1514" s="4"/>
      <c r="N1514" s="4"/>
      <c r="O1514" s="4"/>
      <c r="P1514" s="4"/>
      <c r="Q1514" s="4"/>
      <c r="R1514" s="4"/>
      <c r="S1514" s="4"/>
      <c r="T1514" s="4"/>
      <c r="U1514" s="4"/>
      <c r="V1514" s="4"/>
      <c r="W1514" s="4"/>
      <c r="X1514" s="4"/>
      <c r="Y1514" s="4"/>
      <c r="Z1514" s="4"/>
      <c r="AA1514" s="4"/>
      <c r="AB1514" s="4"/>
      <c r="AC1514" s="4"/>
      <c r="AD1514" s="4"/>
      <c r="AE1514" s="4"/>
      <c r="AF1514" s="4"/>
      <c r="AG1514" s="4"/>
      <c r="AH1514" s="4"/>
      <c r="AI1514" s="4"/>
      <c r="AJ1514" s="4"/>
      <c r="AK1514" s="4"/>
      <c r="AL1514" s="4"/>
      <c r="AM1514" s="4"/>
      <c r="AN1514" s="4"/>
      <c r="AO1514" s="4"/>
      <c r="AP1514" s="4"/>
    </row>
    <row r="1515" spans="1:42" s="2" customFormat="1" x14ac:dyDescent="0.25">
      <c r="A1515" s="4"/>
      <c r="B1515" s="4"/>
      <c r="C1515" s="4"/>
      <c r="D1515" s="4"/>
      <c r="E1515" s="4"/>
      <c r="F1515" s="4"/>
      <c r="G1515" s="4"/>
      <c r="H1515" s="4"/>
      <c r="I1515" s="4"/>
      <c r="J1515" s="4"/>
      <c r="K1515" s="4"/>
      <c r="L1515" s="4"/>
      <c r="M1515" s="4"/>
      <c r="N1515" s="4"/>
      <c r="O1515" s="4"/>
      <c r="P1515" s="4"/>
      <c r="Q1515" s="4"/>
      <c r="R1515" s="4"/>
      <c r="S1515" s="4"/>
      <c r="T1515" s="4"/>
      <c r="U1515" s="4"/>
      <c r="V1515" s="4"/>
      <c r="W1515" s="4"/>
      <c r="X1515" s="4"/>
      <c r="Y1515" s="4"/>
      <c r="Z1515" s="4"/>
      <c r="AA1515" s="4"/>
      <c r="AB1515" s="4"/>
      <c r="AC1515" s="4"/>
      <c r="AD1515" s="4"/>
      <c r="AE1515" s="4"/>
      <c r="AF1515" s="4"/>
      <c r="AG1515" s="4"/>
      <c r="AH1515" s="4"/>
      <c r="AI1515" s="4"/>
      <c r="AJ1515" s="4"/>
      <c r="AK1515" s="4"/>
      <c r="AL1515" s="4"/>
      <c r="AM1515" s="4"/>
      <c r="AN1515" s="4"/>
      <c r="AO1515" s="4"/>
      <c r="AP1515" s="4"/>
    </row>
    <row r="1516" spans="1:42" s="2" customFormat="1" x14ac:dyDescent="0.25">
      <c r="A1516" s="4"/>
      <c r="B1516" s="4"/>
      <c r="C1516" s="4"/>
      <c r="D1516" s="4"/>
      <c r="E1516" s="4"/>
      <c r="F1516" s="4"/>
      <c r="G1516" s="4"/>
      <c r="H1516" s="4"/>
      <c r="I1516" s="4"/>
      <c r="J1516" s="4"/>
      <c r="K1516" s="4"/>
      <c r="L1516" s="4"/>
      <c r="M1516" s="4"/>
      <c r="N1516" s="4"/>
      <c r="O1516" s="4"/>
      <c r="P1516" s="4"/>
      <c r="Q1516" s="4"/>
      <c r="R1516" s="4"/>
      <c r="S1516" s="4"/>
      <c r="T1516" s="4"/>
      <c r="U1516" s="4"/>
      <c r="V1516" s="4"/>
      <c r="W1516" s="4"/>
      <c r="X1516" s="4"/>
      <c r="Y1516" s="4"/>
      <c r="Z1516" s="4"/>
      <c r="AA1516" s="4"/>
      <c r="AB1516" s="4"/>
      <c r="AC1516" s="4"/>
      <c r="AD1516" s="4"/>
      <c r="AE1516" s="4"/>
      <c r="AF1516" s="4"/>
      <c r="AG1516" s="4"/>
      <c r="AH1516" s="4"/>
      <c r="AI1516" s="4"/>
      <c r="AJ1516" s="4"/>
      <c r="AK1516" s="4"/>
      <c r="AL1516" s="4"/>
      <c r="AM1516" s="4"/>
      <c r="AN1516" s="4"/>
      <c r="AO1516" s="4"/>
      <c r="AP1516" s="4"/>
    </row>
    <row r="1517" spans="1:42" s="2" customFormat="1" x14ac:dyDescent="0.25">
      <c r="A1517" s="4"/>
      <c r="B1517" s="4"/>
      <c r="C1517" s="4"/>
      <c r="D1517" s="4"/>
      <c r="E1517" s="4"/>
      <c r="F1517" s="4"/>
      <c r="G1517" s="4"/>
      <c r="H1517" s="4"/>
      <c r="I1517" s="4"/>
      <c r="J1517" s="4"/>
      <c r="K1517" s="4"/>
      <c r="L1517" s="4"/>
      <c r="M1517" s="4"/>
      <c r="N1517" s="4"/>
      <c r="O1517" s="4"/>
      <c r="P1517" s="4"/>
      <c r="Q1517" s="4"/>
      <c r="R1517" s="4"/>
      <c r="S1517" s="4"/>
      <c r="T1517" s="4"/>
      <c r="U1517" s="4"/>
      <c r="V1517" s="4"/>
      <c r="W1517" s="4"/>
      <c r="X1517" s="4"/>
      <c r="Y1517" s="4"/>
      <c r="Z1517" s="4"/>
      <c r="AA1517" s="4"/>
      <c r="AB1517" s="4"/>
      <c r="AC1517" s="4"/>
      <c r="AD1517" s="4"/>
      <c r="AE1517" s="4"/>
      <c r="AF1517" s="4"/>
      <c r="AG1517" s="4"/>
      <c r="AH1517" s="4"/>
      <c r="AI1517" s="4"/>
      <c r="AJ1517" s="4"/>
      <c r="AK1517" s="4"/>
      <c r="AL1517" s="4"/>
      <c r="AM1517" s="4"/>
      <c r="AN1517" s="4"/>
      <c r="AO1517" s="4"/>
      <c r="AP1517" s="4"/>
    </row>
    <row r="1518" spans="1:42" s="2" customFormat="1" x14ac:dyDescent="0.25">
      <c r="A1518" s="4"/>
      <c r="B1518" s="4"/>
      <c r="C1518" s="4"/>
      <c r="D1518" s="4"/>
      <c r="E1518" s="4"/>
      <c r="F1518" s="4"/>
      <c r="G1518" s="4"/>
      <c r="H1518" s="4"/>
      <c r="I1518" s="4"/>
      <c r="J1518" s="4"/>
      <c r="K1518" s="4"/>
      <c r="L1518" s="4"/>
      <c r="M1518" s="4"/>
      <c r="N1518" s="4"/>
      <c r="O1518" s="4"/>
      <c r="P1518" s="4"/>
      <c r="Q1518" s="4"/>
      <c r="R1518" s="4"/>
      <c r="S1518" s="4"/>
      <c r="T1518" s="4"/>
      <c r="U1518" s="4"/>
      <c r="V1518" s="4"/>
      <c r="W1518" s="4"/>
      <c r="X1518" s="4"/>
      <c r="Y1518" s="4"/>
      <c r="Z1518" s="4"/>
      <c r="AA1518" s="4"/>
      <c r="AB1518" s="4"/>
      <c r="AC1518" s="4"/>
      <c r="AD1518" s="4"/>
      <c r="AE1518" s="4"/>
      <c r="AF1518" s="4"/>
      <c r="AG1518" s="4"/>
      <c r="AH1518" s="4"/>
      <c r="AI1518" s="4"/>
      <c r="AJ1518" s="4"/>
      <c r="AK1518" s="4"/>
      <c r="AL1518" s="4"/>
      <c r="AM1518" s="4"/>
      <c r="AN1518" s="4"/>
      <c r="AO1518" s="4"/>
      <c r="AP1518" s="4"/>
    </row>
    <row r="1519" spans="1:42" s="2" customFormat="1" x14ac:dyDescent="0.25">
      <c r="A1519" s="4"/>
      <c r="B1519" s="4"/>
      <c r="C1519" s="4"/>
      <c r="D1519" s="4"/>
      <c r="E1519" s="4"/>
      <c r="F1519" s="4"/>
      <c r="G1519" s="4"/>
      <c r="H1519" s="4"/>
      <c r="I1519" s="4"/>
      <c r="J1519" s="4"/>
      <c r="K1519" s="4"/>
      <c r="L1519" s="4"/>
      <c r="M1519" s="4"/>
      <c r="N1519" s="4"/>
      <c r="O1519" s="4"/>
      <c r="P1519" s="4"/>
      <c r="Q1519" s="4"/>
      <c r="R1519" s="4"/>
      <c r="S1519" s="4"/>
      <c r="T1519" s="4"/>
      <c r="U1519" s="4"/>
      <c r="V1519" s="4"/>
      <c r="W1519" s="4"/>
      <c r="X1519" s="4"/>
      <c r="Y1519" s="4"/>
      <c r="Z1519" s="4"/>
      <c r="AA1519" s="4"/>
      <c r="AB1519" s="4"/>
      <c r="AC1519" s="4"/>
      <c r="AD1519" s="4"/>
      <c r="AE1519" s="4"/>
      <c r="AF1519" s="4"/>
      <c r="AG1519" s="4"/>
      <c r="AH1519" s="4"/>
      <c r="AI1519" s="4"/>
      <c r="AJ1519" s="4"/>
      <c r="AK1519" s="4"/>
      <c r="AL1519" s="4"/>
      <c r="AM1519" s="4"/>
      <c r="AN1519" s="4"/>
      <c r="AO1519" s="4"/>
      <c r="AP1519" s="4"/>
    </row>
    <row r="1520" spans="1:42" s="2" customFormat="1" x14ac:dyDescent="0.25">
      <c r="A1520" s="4"/>
      <c r="B1520" s="4"/>
      <c r="C1520" s="4"/>
      <c r="D1520" s="4"/>
      <c r="E1520" s="4"/>
      <c r="F1520" s="4"/>
      <c r="G1520" s="4"/>
      <c r="H1520" s="4"/>
      <c r="I1520" s="4"/>
      <c r="J1520" s="4"/>
      <c r="K1520" s="4"/>
      <c r="L1520" s="4"/>
      <c r="M1520" s="4"/>
      <c r="N1520" s="4"/>
      <c r="O1520" s="4"/>
      <c r="P1520" s="4"/>
      <c r="Q1520" s="4"/>
      <c r="R1520" s="4"/>
      <c r="S1520" s="4"/>
      <c r="T1520" s="4"/>
      <c r="U1520" s="4"/>
      <c r="V1520" s="4"/>
      <c r="W1520" s="4"/>
      <c r="X1520" s="4"/>
      <c r="Y1520" s="4"/>
      <c r="Z1520" s="4"/>
      <c r="AA1520" s="4"/>
      <c r="AB1520" s="4"/>
      <c r="AC1520" s="4"/>
      <c r="AD1520" s="4"/>
      <c r="AE1520" s="4"/>
      <c r="AF1520" s="4"/>
      <c r="AG1520" s="4"/>
      <c r="AH1520" s="4"/>
      <c r="AI1520" s="4"/>
      <c r="AJ1520" s="4"/>
      <c r="AK1520" s="4"/>
      <c r="AL1520" s="4"/>
      <c r="AM1520" s="4"/>
      <c r="AN1520" s="4"/>
      <c r="AO1520" s="4"/>
      <c r="AP1520" s="4"/>
    </row>
    <row r="1521" spans="1:42" s="2" customFormat="1" x14ac:dyDescent="0.25">
      <c r="A1521" s="4"/>
      <c r="B1521" s="4"/>
      <c r="C1521" s="4"/>
      <c r="D1521" s="4"/>
      <c r="E1521" s="4"/>
      <c r="F1521" s="4"/>
      <c r="G1521" s="4"/>
      <c r="H1521" s="4"/>
      <c r="I1521" s="4"/>
      <c r="J1521" s="4"/>
      <c r="K1521" s="4"/>
      <c r="L1521" s="4"/>
      <c r="M1521" s="4"/>
      <c r="N1521" s="4"/>
      <c r="O1521" s="4"/>
      <c r="P1521" s="4"/>
      <c r="Q1521" s="4"/>
      <c r="R1521" s="4"/>
      <c r="S1521" s="4"/>
      <c r="T1521" s="4"/>
      <c r="U1521" s="4"/>
      <c r="V1521" s="4"/>
      <c r="W1521" s="4"/>
      <c r="X1521" s="4"/>
      <c r="Y1521" s="4"/>
      <c r="Z1521" s="4"/>
      <c r="AA1521" s="4"/>
      <c r="AB1521" s="4"/>
      <c r="AC1521" s="4"/>
      <c r="AD1521" s="4"/>
      <c r="AE1521" s="4"/>
      <c r="AF1521" s="4"/>
      <c r="AG1521" s="4"/>
      <c r="AH1521" s="4"/>
      <c r="AI1521" s="4"/>
      <c r="AJ1521" s="4"/>
      <c r="AK1521" s="4"/>
      <c r="AL1521" s="4"/>
      <c r="AM1521" s="4"/>
      <c r="AN1521" s="4"/>
      <c r="AO1521" s="4"/>
      <c r="AP1521" s="4"/>
    </row>
    <row r="1522" spans="1:42" s="2" customFormat="1" x14ac:dyDescent="0.25">
      <c r="A1522" s="4"/>
      <c r="B1522" s="4"/>
      <c r="C1522" s="4"/>
      <c r="D1522" s="4"/>
      <c r="E1522" s="4"/>
      <c r="F1522" s="4"/>
      <c r="G1522" s="4"/>
      <c r="H1522" s="4"/>
      <c r="I1522" s="4"/>
      <c r="J1522" s="4"/>
      <c r="K1522" s="4"/>
      <c r="L1522" s="4"/>
      <c r="M1522" s="4"/>
      <c r="N1522" s="4"/>
      <c r="O1522" s="4"/>
      <c r="P1522" s="4"/>
      <c r="Q1522" s="4"/>
      <c r="R1522" s="4"/>
      <c r="S1522" s="4"/>
      <c r="T1522" s="4"/>
      <c r="U1522" s="4"/>
      <c r="V1522" s="4"/>
      <c r="W1522" s="4"/>
      <c r="X1522" s="4"/>
      <c r="Y1522" s="4"/>
      <c r="Z1522" s="4"/>
      <c r="AA1522" s="4"/>
      <c r="AB1522" s="4"/>
      <c r="AC1522" s="4"/>
      <c r="AD1522" s="4"/>
      <c r="AE1522" s="4"/>
      <c r="AF1522" s="4"/>
      <c r="AG1522" s="4"/>
      <c r="AH1522" s="4"/>
      <c r="AI1522" s="4"/>
      <c r="AJ1522" s="4"/>
      <c r="AK1522" s="4"/>
      <c r="AL1522" s="4"/>
      <c r="AM1522" s="4"/>
      <c r="AN1522" s="4"/>
      <c r="AO1522" s="4"/>
      <c r="AP1522" s="4"/>
    </row>
    <row r="1523" spans="1:42" s="2" customFormat="1" x14ac:dyDescent="0.25">
      <c r="A1523" s="4"/>
      <c r="B1523" s="4"/>
      <c r="C1523" s="4"/>
      <c r="D1523" s="4"/>
      <c r="E1523" s="4"/>
      <c r="F1523" s="4"/>
      <c r="G1523" s="4"/>
      <c r="H1523" s="4"/>
      <c r="I1523" s="4"/>
      <c r="J1523" s="4"/>
      <c r="K1523" s="4"/>
      <c r="L1523" s="4"/>
      <c r="M1523" s="4"/>
      <c r="N1523" s="4"/>
      <c r="O1523" s="4"/>
      <c r="P1523" s="4"/>
      <c r="Q1523" s="4"/>
      <c r="R1523" s="4"/>
      <c r="S1523" s="4"/>
      <c r="T1523" s="4"/>
      <c r="U1523" s="4"/>
      <c r="V1523" s="4"/>
      <c r="W1523" s="4"/>
      <c r="X1523" s="4"/>
      <c r="Y1523" s="4"/>
      <c r="Z1523" s="4"/>
      <c r="AA1523" s="4"/>
      <c r="AB1523" s="4"/>
      <c r="AC1523" s="4"/>
      <c r="AD1523" s="4"/>
      <c r="AE1523" s="4"/>
      <c r="AF1523" s="4"/>
      <c r="AG1523" s="4"/>
      <c r="AH1523" s="4"/>
      <c r="AI1523" s="4"/>
      <c r="AJ1523" s="4"/>
      <c r="AK1523" s="4"/>
      <c r="AL1523" s="4"/>
      <c r="AM1523" s="4"/>
      <c r="AN1523" s="4"/>
      <c r="AO1523" s="4"/>
      <c r="AP1523" s="4"/>
    </row>
    <row r="1524" spans="1:42" s="2" customFormat="1" x14ac:dyDescent="0.25">
      <c r="A1524" s="4"/>
      <c r="B1524" s="4"/>
      <c r="C1524" s="4"/>
      <c r="D1524" s="4"/>
      <c r="E1524" s="4"/>
      <c r="F1524" s="4"/>
      <c r="G1524" s="4"/>
      <c r="H1524" s="4"/>
      <c r="I1524" s="4"/>
      <c r="J1524" s="4"/>
      <c r="K1524" s="4"/>
      <c r="L1524" s="4"/>
      <c r="M1524" s="4"/>
      <c r="N1524" s="4"/>
      <c r="O1524" s="4"/>
      <c r="P1524" s="4"/>
      <c r="Q1524" s="4"/>
      <c r="R1524" s="4"/>
      <c r="S1524" s="4"/>
      <c r="T1524" s="4"/>
      <c r="U1524" s="4"/>
      <c r="V1524" s="4"/>
      <c r="W1524" s="4"/>
      <c r="X1524" s="4"/>
      <c r="Y1524" s="4"/>
      <c r="Z1524" s="4"/>
      <c r="AA1524" s="4"/>
      <c r="AB1524" s="4"/>
      <c r="AC1524" s="4"/>
      <c r="AD1524" s="4"/>
      <c r="AE1524" s="4"/>
      <c r="AF1524" s="4"/>
      <c r="AG1524" s="4"/>
      <c r="AH1524" s="4"/>
      <c r="AI1524" s="4"/>
      <c r="AJ1524" s="4"/>
      <c r="AK1524" s="4"/>
      <c r="AL1524" s="4"/>
      <c r="AM1524" s="4"/>
      <c r="AN1524" s="4"/>
      <c r="AO1524" s="4"/>
      <c r="AP1524" s="4"/>
    </row>
    <row r="1525" spans="1:42" s="2" customFormat="1" x14ac:dyDescent="0.25">
      <c r="A1525" s="4"/>
      <c r="B1525" s="4"/>
      <c r="C1525" s="4"/>
      <c r="D1525" s="4"/>
      <c r="E1525" s="4"/>
      <c r="F1525" s="4"/>
      <c r="G1525" s="4"/>
      <c r="H1525" s="4"/>
      <c r="I1525" s="4"/>
      <c r="J1525" s="4"/>
      <c r="K1525" s="4"/>
      <c r="L1525" s="4"/>
      <c r="M1525" s="4"/>
      <c r="N1525" s="4"/>
      <c r="O1525" s="4"/>
      <c r="P1525" s="4"/>
      <c r="Q1525" s="4"/>
      <c r="R1525" s="4"/>
      <c r="S1525" s="4"/>
      <c r="T1525" s="4"/>
      <c r="U1525" s="4"/>
      <c r="V1525" s="4"/>
      <c r="W1525" s="4"/>
      <c r="X1525" s="4"/>
      <c r="Y1525" s="4"/>
      <c r="Z1525" s="4"/>
      <c r="AA1525" s="4"/>
      <c r="AB1525" s="4"/>
      <c r="AC1525" s="4"/>
      <c r="AD1525" s="4"/>
      <c r="AE1525" s="4"/>
      <c r="AF1525" s="4"/>
      <c r="AG1525" s="4"/>
      <c r="AH1525" s="4"/>
      <c r="AI1525" s="4"/>
      <c r="AJ1525" s="4"/>
      <c r="AK1525" s="4"/>
      <c r="AL1525" s="4"/>
      <c r="AM1525" s="4"/>
      <c r="AN1525" s="4"/>
      <c r="AO1525" s="4"/>
      <c r="AP1525" s="4"/>
    </row>
    <row r="1526" spans="1:42" s="2" customFormat="1" x14ac:dyDescent="0.25">
      <c r="A1526" s="4"/>
      <c r="B1526" s="4"/>
      <c r="C1526" s="4"/>
      <c r="D1526" s="4"/>
      <c r="E1526" s="4"/>
      <c r="F1526" s="4"/>
      <c r="G1526" s="4"/>
      <c r="H1526" s="4"/>
      <c r="I1526" s="4"/>
      <c r="J1526" s="4"/>
      <c r="K1526" s="4"/>
      <c r="L1526" s="4"/>
      <c r="M1526" s="4"/>
      <c r="N1526" s="4"/>
      <c r="O1526" s="4"/>
      <c r="P1526" s="4"/>
      <c r="Q1526" s="4"/>
      <c r="R1526" s="4"/>
      <c r="S1526" s="4"/>
      <c r="T1526" s="4"/>
      <c r="U1526" s="4"/>
      <c r="V1526" s="4"/>
      <c r="W1526" s="4"/>
      <c r="X1526" s="4"/>
      <c r="Y1526" s="4"/>
      <c r="Z1526" s="4"/>
      <c r="AA1526" s="4"/>
      <c r="AB1526" s="4"/>
      <c r="AC1526" s="4"/>
      <c r="AD1526" s="4"/>
      <c r="AE1526" s="4"/>
      <c r="AF1526" s="4"/>
      <c r="AG1526" s="4"/>
      <c r="AH1526" s="4"/>
      <c r="AI1526" s="4"/>
      <c r="AJ1526" s="4"/>
      <c r="AK1526" s="4"/>
      <c r="AL1526" s="4"/>
      <c r="AM1526" s="4"/>
      <c r="AN1526" s="4"/>
      <c r="AO1526" s="4"/>
      <c r="AP1526" s="4"/>
    </row>
    <row r="1527" spans="1:42" s="2" customFormat="1" x14ac:dyDescent="0.25">
      <c r="A1527" s="4"/>
      <c r="B1527" s="4"/>
      <c r="C1527" s="4"/>
      <c r="D1527" s="4"/>
      <c r="E1527" s="4"/>
      <c r="F1527" s="4"/>
      <c r="G1527" s="4"/>
      <c r="H1527" s="4"/>
      <c r="I1527" s="4"/>
      <c r="J1527" s="4"/>
      <c r="K1527" s="4"/>
      <c r="L1527" s="4"/>
      <c r="M1527" s="4"/>
      <c r="N1527" s="4"/>
      <c r="O1527" s="4"/>
      <c r="P1527" s="4"/>
      <c r="Q1527" s="4"/>
      <c r="R1527" s="4"/>
      <c r="S1527" s="4"/>
      <c r="T1527" s="4"/>
      <c r="U1527" s="4"/>
      <c r="V1527" s="4"/>
      <c r="W1527" s="4"/>
      <c r="X1527" s="4"/>
      <c r="Y1527" s="4"/>
      <c r="Z1527" s="4"/>
      <c r="AA1527" s="4"/>
      <c r="AB1527" s="4"/>
      <c r="AC1527" s="4"/>
      <c r="AD1527" s="4"/>
      <c r="AE1527" s="4"/>
      <c r="AF1527" s="4"/>
      <c r="AG1527" s="4"/>
      <c r="AH1527" s="4"/>
      <c r="AI1527" s="4"/>
      <c r="AJ1527" s="4"/>
      <c r="AK1527" s="4"/>
      <c r="AL1527" s="4"/>
      <c r="AM1527" s="4"/>
      <c r="AN1527" s="4"/>
      <c r="AO1527" s="4"/>
      <c r="AP1527" s="4"/>
    </row>
    <row r="1528" spans="1:42" s="2" customFormat="1" x14ac:dyDescent="0.25">
      <c r="A1528" s="4"/>
      <c r="B1528" s="4"/>
      <c r="C1528" s="4"/>
      <c r="D1528" s="4"/>
      <c r="E1528" s="4"/>
      <c r="F1528" s="4"/>
      <c r="G1528" s="4"/>
      <c r="H1528" s="4"/>
      <c r="I1528" s="4"/>
      <c r="J1528" s="4"/>
      <c r="K1528" s="4"/>
      <c r="L1528" s="4"/>
      <c r="M1528" s="4"/>
      <c r="N1528" s="4"/>
      <c r="O1528" s="4"/>
      <c r="P1528" s="4"/>
      <c r="Q1528" s="4"/>
      <c r="R1528" s="4"/>
      <c r="S1528" s="4"/>
      <c r="T1528" s="4"/>
      <c r="U1528" s="4"/>
      <c r="V1528" s="4"/>
      <c r="W1528" s="4"/>
      <c r="X1528" s="4"/>
      <c r="Y1528" s="4"/>
      <c r="Z1528" s="4"/>
      <c r="AA1528" s="4"/>
      <c r="AB1528" s="4"/>
      <c r="AC1528" s="4"/>
      <c r="AD1528" s="4"/>
      <c r="AE1528" s="4"/>
      <c r="AF1528" s="4"/>
      <c r="AG1528" s="4"/>
      <c r="AH1528" s="4"/>
      <c r="AI1528" s="4"/>
      <c r="AJ1528" s="4"/>
      <c r="AK1528" s="4"/>
      <c r="AL1528" s="4"/>
      <c r="AM1528" s="4"/>
      <c r="AN1528" s="4"/>
      <c r="AO1528" s="4"/>
      <c r="AP1528" s="4"/>
    </row>
    <row r="1529" spans="1:42" s="2" customFormat="1" x14ac:dyDescent="0.25">
      <c r="A1529" s="4"/>
      <c r="B1529" s="4"/>
      <c r="C1529" s="4"/>
      <c r="D1529" s="4"/>
      <c r="E1529" s="4"/>
      <c r="F1529" s="4"/>
      <c r="G1529" s="4"/>
      <c r="H1529" s="4"/>
      <c r="I1529" s="4"/>
      <c r="J1529" s="4"/>
      <c r="K1529" s="4"/>
      <c r="L1529" s="4"/>
      <c r="M1529" s="4"/>
      <c r="N1529" s="4"/>
      <c r="O1529" s="4"/>
      <c r="P1529" s="4"/>
      <c r="Q1529" s="4"/>
      <c r="R1529" s="4"/>
      <c r="S1529" s="4"/>
      <c r="T1529" s="4"/>
      <c r="U1529" s="4"/>
      <c r="V1529" s="4"/>
      <c r="W1529" s="4"/>
      <c r="X1529" s="4"/>
      <c r="Y1529" s="4"/>
      <c r="Z1529" s="4"/>
      <c r="AA1529" s="4"/>
      <c r="AB1529" s="4"/>
      <c r="AC1529" s="4"/>
      <c r="AD1529" s="4"/>
      <c r="AE1529" s="4"/>
      <c r="AF1529" s="4"/>
      <c r="AG1529" s="4"/>
      <c r="AH1529" s="4"/>
      <c r="AI1529" s="4"/>
      <c r="AJ1529" s="4"/>
      <c r="AK1529" s="4"/>
      <c r="AL1529" s="4"/>
      <c r="AM1529" s="4"/>
      <c r="AN1529" s="4"/>
      <c r="AO1529" s="4"/>
      <c r="AP1529" s="4"/>
    </row>
    <row r="1530" spans="1:42" s="2" customFormat="1" x14ac:dyDescent="0.25">
      <c r="A1530" s="4"/>
      <c r="B1530" s="4"/>
      <c r="C1530" s="4"/>
      <c r="D1530" s="4"/>
      <c r="E1530" s="4"/>
      <c r="F1530" s="4"/>
      <c r="G1530" s="4"/>
      <c r="H1530" s="4"/>
      <c r="I1530" s="4"/>
      <c r="J1530" s="4"/>
      <c r="K1530" s="4"/>
      <c r="L1530" s="4"/>
      <c r="M1530" s="4"/>
      <c r="N1530" s="4"/>
      <c r="O1530" s="4"/>
      <c r="P1530" s="4"/>
      <c r="Q1530" s="4"/>
      <c r="R1530" s="4"/>
      <c r="S1530" s="4"/>
      <c r="T1530" s="4"/>
      <c r="U1530" s="4"/>
      <c r="V1530" s="4"/>
      <c r="W1530" s="4"/>
      <c r="X1530" s="4"/>
      <c r="Y1530" s="4"/>
      <c r="Z1530" s="4"/>
      <c r="AA1530" s="4"/>
      <c r="AB1530" s="4"/>
      <c r="AC1530" s="4"/>
      <c r="AD1530" s="4"/>
      <c r="AE1530" s="4"/>
      <c r="AF1530" s="4"/>
      <c r="AG1530" s="4"/>
      <c r="AH1530" s="4"/>
      <c r="AI1530" s="4"/>
      <c r="AJ1530" s="4"/>
      <c r="AK1530" s="4"/>
      <c r="AL1530" s="4"/>
      <c r="AM1530" s="4"/>
      <c r="AN1530" s="4"/>
      <c r="AO1530" s="4"/>
      <c r="AP1530" s="4"/>
    </row>
    <row r="1531" spans="1:42" s="2" customFormat="1" x14ac:dyDescent="0.25">
      <c r="A1531" s="4"/>
      <c r="B1531" s="4"/>
      <c r="C1531" s="4"/>
      <c r="D1531" s="4"/>
      <c r="E1531" s="4"/>
      <c r="F1531" s="4"/>
      <c r="G1531" s="4"/>
      <c r="H1531" s="4"/>
      <c r="I1531" s="4"/>
      <c r="J1531" s="4"/>
      <c r="K1531" s="4"/>
      <c r="L1531" s="4"/>
      <c r="M1531" s="4"/>
      <c r="N1531" s="4"/>
      <c r="O1531" s="4"/>
      <c r="P1531" s="4"/>
      <c r="Q1531" s="4"/>
      <c r="R1531" s="4"/>
      <c r="S1531" s="4"/>
      <c r="T1531" s="4"/>
      <c r="U1531" s="4"/>
      <c r="V1531" s="4"/>
      <c r="W1531" s="4"/>
      <c r="X1531" s="4"/>
      <c r="Y1531" s="4"/>
      <c r="Z1531" s="4"/>
      <c r="AA1531" s="4"/>
      <c r="AB1531" s="4"/>
      <c r="AC1531" s="4"/>
      <c r="AD1531" s="4"/>
      <c r="AE1531" s="4"/>
      <c r="AF1531" s="4"/>
      <c r="AG1531" s="4"/>
      <c r="AH1531" s="4"/>
      <c r="AI1531" s="4"/>
      <c r="AJ1531" s="4"/>
      <c r="AK1531" s="4"/>
      <c r="AL1531" s="4"/>
      <c r="AM1531" s="4"/>
      <c r="AN1531" s="4"/>
      <c r="AO1531" s="4"/>
      <c r="AP1531" s="4"/>
    </row>
    <row r="1532" spans="1:42" s="2" customFormat="1" x14ac:dyDescent="0.25">
      <c r="A1532" s="4"/>
      <c r="B1532" s="4"/>
      <c r="C1532" s="4"/>
      <c r="D1532" s="4"/>
      <c r="E1532" s="4"/>
      <c r="F1532" s="4"/>
      <c r="G1532" s="4"/>
      <c r="H1532" s="4"/>
      <c r="I1532" s="4"/>
      <c r="J1532" s="4"/>
      <c r="K1532" s="4"/>
      <c r="L1532" s="4"/>
      <c r="M1532" s="4"/>
      <c r="N1532" s="4"/>
      <c r="O1532" s="4"/>
      <c r="P1532" s="4"/>
      <c r="Q1532" s="4"/>
      <c r="R1532" s="4"/>
      <c r="S1532" s="4"/>
      <c r="T1532" s="4"/>
      <c r="U1532" s="4"/>
      <c r="V1532" s="4"/>
      <c r="W1532" s="4"/>
      <c r="X1532" s="4"/>
      <c r="Y1532" s="4"/>
      <c r="Z1532" s="4"/>
      <c r="AA1532" s="4"/>
      <c r="AB1532" s="4"/>
      <c r="AC1532" s="4"/>
      <c r="AD1532" s="4"/>
      <c r="AE1532" s="4"/>
      <c r="AF1532" s="4"/>
      <c r="AG1532" s="4"/>
      <c r="AH1532" s="4"/>
      <c r="AI1532" s="4"/>
      <c r="AJ1532" s="4"/>
      <c r="AK1532" s="4"/>
      <c r="AL1532" s="4"/>
      <c r="AM1532" s="4"/>
      <c r="AN1532" s="4"/>
      <c r="AO1532" s="4"/>
      <c r="AP1532" s="4"/>
    </row>
    <row r="1533" spans="1:42" s="2" customFormat="1" x14ac:dyDescent="0.25">
      <c r="A1533" s="4"/>
      <c r="B1533" s="4"/>
      <c r="C1533" s="4"/>
      <c r="D1533" s="4"/>
      <c r="E1533" s="4"/>
      <c r="F1533" s="4"/>
      <c r="G1533" s="4"/>
      <c r="H1533" s="4"/>
      <c r="I1533" s="4"/>
      <c r="J1533" s="4"/>
      <c r="K1533" s="4"/>
      <c r="L1533" s="4"/>
      <c r="M1533" s="4"/>
      <c r="N1533" s="4"/>
      <c r="O1533" s="4"/>
      <c r="P1533" s="4"/>
      <c r="Q1533" s="4"/>
      <c r="R1533" s="4"/>
      <c r="S1533" s="4"/>
      <c r="T1533" s="4"/>
      <c r="U1533" s="4"/>
      <c r="V1533" s="4"/>
      <c r="W1533" s="4"/>
      <c r="X1533" s="4"/>
      <c r="Y1533" s="4"/>
      <c r="Z1533" s="4"/>
      <c r="AA1533" s="4"/>
      <c r="AB1533" s="4"/>
      <c r="AC1533" s="4"/>
      <c r="AD1533" s="4"/>
      <c r="AE1533" s="4"/>
      <c r="AF1533" s="4"/>
      <c r="AG1533" s="4"/>
      <c r="AH1533" s="4"/>
      <c r="AI1533" s="4"/>
      <c r="AJ1533" s="4"/>
      <c r="AK1533" s="4"/>
      <c r="AL1533" s="4"/>
      <c r="AM1533" s="4"/>
      <c r="AN1533" s="4"/>
      <c r="AO1533" s="4"/>
      <c r="AP1533" s="4"/>
    </row>
    <row r="1534" spans="1:42" s="2" customFormat="1" x14ac:dyDescent="0.25">
      <c r="A1534" s="4"/>
      <c r="B1534" s="4"/>
      <c r="C1534" s="4"/>
      <c r="D1534" s="4"/>
      <c r="E1534" s="4"/>
      <c r="F1534" s="4"/>
      <c r="G1534" s="4"/>
      <c r="H1534" s="4"/>
      <c r="I1534" s="4"/>
      <c r="J1534" s="4"/>
      <c r="K1534" s="4"/>
      <c r="L1534" s="4"/>
      <c r="M1534" s="4"/>
      <c r="N1534" s="4"/>
      <c r="O1534" s="4"/>
      <c r="P1534" s="4"/>
      <c r="Q1534" s="4"/>
      <c r="R1534" s="4"/>
      <c r="S1534" s="4"/>
      <c r="T1534" s="4"/>
      <c r="U1534" s="4"/>
      <c r="V1534" s="4"/>
      <c r="W1534" s="4"/>
      <c r="X1534" s="4"/>
      <c r="Y1534" s="4"/>
      <c r="Z1534" s="4"/>
      <c r="AA1534" s="4"/>
      <c r="AB1534" s="4"/>
      <c r="AC1534" s="4"/>
      <c r="AD1534" s="4"/>
      <c r="AE1534" s="4"/>
      <c r="AF1534" s="4"/>
      <c r="AG1534" s="4"/>
      <c r="AH1534" s="4"/>
      <c r="AI1534" s="4"/>
      <c r="AJ1534" s="4"/>
      <c r="AK1534" s="4"/>
      <c r="AL1534" s="4"/>
      <c r="AM1534" s="4"/>
      <c r="AN1534" s="4"/>
      <c r="AO1534" s="4"/>
      <c r="AP1534" s="4"/>
    </row>
    <row r="1535" spans="1:42" s="2" customFormat="1" x14ac:dyDescent="0.25">
      <c r="A1535" s="4"/>
      <c r="B1535" s="4"/>
      <c r="C1535" s="4"/>
      <c r="D1535" s="4"/>
      <c r="E1535" s="4"/>
      <c r="F1535" s="4"/>
      <c r="G1535" s="4"/>
      <c r="H1535" s="4"/>
      <c r="I1535" s="4"/>
      <c r="J1535" s="4"/>
      <c r="K1535" s="4"/>
      <c r="L1535" s="4"/>
      <c r="M1535" s="4"/>
      <c r="N1535" s="4"/>
      <c r="O1535" s="4"/>
      <c r="P1535" s="4"/>
      <c r="Q1535" s="4"/>
      <c r="R1535" s="4"/>
      <c r="S1535" s="4"/>
      <c r="T1535" s="4"/>
      <c r="U1535" s="4"/>
      <c r="V1535" s="4"/>
      <c r="W1535" s="4"/>
      <c r="X1535" s="4"/>
      <c r="Y1535" s="4"/>
      <c r="Z1535" s="4"/>
      <c r="AA1535" s="4"/>
      <c r="AB1535" s="4"/>
      <c r="AC1535" s="4"/>
      <c r="AD1535" s="4"/>
      <c r="AE1535" s="4"/>
      <c r="AF1535" s="4"/>
      <c r="AG1535" s="4"/>
      <c r="AH1535" s="4"/>
      <c r="AI1535" s="4"/>
      <c r="AJ1535" s="4"/>
      <c r="AK1535" s="4"/>
      <c r="AL1535" s="4"/>
      <c r="AM1535" s="4"/>
      <c r="AN1535" s="4"/>
      <c r="AO1535" s="4"/>
      <c r="AP1535" s="4"/>
    </row>
    <row r="1536" spans="1:42" s="2" customFormat="1" x14ac:dyDescent="0.25">
      <c r="A1536" s="4"/>
      <c r="B1536" s="4"/>
      <c r="C1536" s="4"/>
      <c r="D1536" s="4"/>
      <c r="E1536" s="4"/>
      <c r="F1536" s="4"/>
      <c r="G1536" s="4"/>
      <c r="H1536" s="4"/>
      <c r="I1536" s="4"/>
      <c r="J1536" s="4"/>
      <c r="K1536" s="4"/>
      <c r="L1536" s="4"/>
      <c r="M1536" s="4"/>
      <c r="N1536" s="4"/>
      <c r="O1536" s="4"/>
      <c r="P1536" s="4"/>
      <c r="Q1536" s="4"/>
      <c r="R1536" s="4"/>
      <c r="S1536" s="4"/>
      <c r="T1536" s="4"/>
      <c r="U1536" s="4"/>
      <c r="V1536" s="4"/>
      <c r="W1536" s="4"/>
      <c r="X1536" s="4"/>
      <c r="Y1536" s="4"/>
      <c r="Z1536" s="4"/>
      <c r="AA1536" s="4"/>
      <c r="AB1536" s="4"/>
      <c r="AC1536" s="4"/>
      <c r="AD1536" s="4"/>
      <c r="AE1536" s="4"/>
      <c r="AF1536" s="4"/>
      <c r="AG1536" s="4"/>
      <c r="AH1536" s="4"/>
      <c r="AI1536" s="4"/>
      <c r="AJ1536" s="4"/>
      <c r="AK1536" s="4"/>
      <c r="AL1536" s="4"/>
      <c r="AM1536" s="4"/>
      <c r="AN1536" s="4"/>
      <c r="AO1536" s="4"/>
      <c r="AP1536" s="4"/>
    </row>
    <row r="1537" spans="1:42" s="2" customFormat="1" x14ac:dyDescent="0.25">
      <c r="A1537" s="4"/>
      <c r="B1537" s="4"/>
      <c r="C1537" s="4"/>
      <c r="D1537" s="4"/>
      <c r="E1537" s="4"/>
      <c r="F1537" s="4"/>
      <c r="G1537" s="4"/>
      <c r="H1537" s="4"/>
      <c r="I1537" s="4"/>
      <c r="J1537" s="4"/>
      <c r="K1537" s="4"/>
      <c r="L1537" s="4"/>
      <c r="M1537" s="4"/>
      <c r="N1537" s="4"/>
      <c r="O1537" s="4"/>
      <c r="P1537" s="4"/>
      <c r="Q1537" s="4"/>
      <c r="R1537" s="4"/>
      <c r="S1537" s="4"/>
      <c r="T1537" s="4"/>
      <c r="U1537" s="4"/>
      <c r="V1537" s="4"/>
      <c r="W1537" s="4"/>
      <c r="X1537" s="4"/>
      <c r="Y1537" s="4"/>
      <c r="Z1537" s="4"/>
      <c r="AA1537" s="4"/>
      <c r="AB1537" s="4"/>
      <c r="AC1537" s="4"/>
      <c r="AD1537" s="4"/>
      <c r="AE1537" s="4"/>
      <c r="AF1537" s="4"/>
      <c r="AG1537" s="4"/>
      <c r="AH1537" s="4"/>
      <c r="AI1537" s="4"/>
      <c r="AJ1537" s="4"/>
      <c r="AK1537" s="4"/>
      <c r="AL1537" s="4"/>
      <c r="AM1537" s="4"/>
      <c r="AN1537" s="4"/>
      <c r="AO1537" s="4"/>
      <c r="AP1537" s="4"/>
    </row>
    <row r="1538" spans="1:42" s="2" customFormat="1" x14ac:dyDescent="0.25">
      <c r="A1538" s="4"/>
      <c r="B1538" s="4"/>
      <c r="C1538" s="4"/>
      <c r="D1538" s="4"/>
      <c r="E1538" s="4"/>
      <c r="F1538" s="4"/>
      <c r="G1538" s="4"/>
      <c r="H1538" s="4"/>
      <c r="I1538" s="4"/>
      <c r="J1538" s="4"/>
      <c r="K1538" s="4"/>
      <c r="L1538" s="4"/>
      <c r="M1538" s="4"/>
      <c r="N1538" s="4"/>
      <c r="O1538" s="4"/>
      <c r="P1538" s="4"/>
      <c r="Q1538" s="4"/>
      <c r="R1538" s="4"/>
      <c r="S1538" s="4"/>
      <c r="T1538" s="4"/>
      <c r="U1538" s="4"/>
      <c r="V1538" s="4"/>
      <c r="W1538" s="4"/>
      <c r="X1538" s="4"/>
      <c r="Y1538" s="4"/>
      <c r="Z1538" s="4"/>
      <c r="AA1538" s="4"/>
      <c r="AB1538" s="4"/>
      <c r="AC1538" s="4"/>
      <c r="AD1538" s="4"/>
      <c r="AE1538" s="4"/>
      <c r="AF1538" s="4"/>
      <c r="AG1538" s="4"/>
      <c r="AH1538" s="4"/>
      <c r="AI1538" s="4"/>
      <c r="AJ1538" s="4"/>
      <c r="AK1538" s="4"/>
      <c r="AL1538" s="4"/>
      <c r="AM1538" s="4"/>
      <c r="AN1538" s="4"/>
      <c r="AO1538" s="4"/>
      <c r="AP1538" s="4"/>
    </row>
    <row r="1539" spans="1:42" s="2" customFormat="1" x14ac:dyDescent="0.25">
      <c r="A1539" s="4"/>
      <c r="B1539" s="4"/>
      <c r="C1539" s="4"/>
      <c r="D1539" s="4"/>
      <c r="E1539" s="4"/>
      <c r="F1539" s="4"/>
      <c r="G1539" s="4"/>
      <c r="H1539" s="4"/>
      <c r="I1539" s="4"/>
      <c r="J1539" s="4"/>
      <c r="K1539" s="4"/>
      <c r="L1539" s="4"/>
      <c r="M1539" s="4"/>
      <c r="N1539" s="4"/>
      <c r="O1539" s="4"/>
      <c r="P1539" s="4"/>
      <c r="Q1539" s="4"/>
      <c r="R1539" s="4"/>
      <c r="S1539" s="4"/>
      <c r="T1539" s="4"/>
      <c r="U1539" s="4"/>
      <c r="V1539" s="4"/>
      <c r="W1539" s="4"/>
      <c r="X1539" s="4"/>
      <c r="Y1539" s="4"/>
      <c r="Z1539" s="4"/>
      <c r="AA1539" s="4"/>
      <c r="AB1539" s="4"/>
      <c r="AC1539" s="4"/>
      <c r="AD1539" s="4"/>
      <c r="AE1539" s="4"/>
      <c r="AF1539" s="4"/>
      <c r="AG1539" s="4"/>
      <c r="AH1539" s="4"/>
      <c r="AI1539" s="4"/>
      <c r="AJ1539" s="4"/>
      <c r="AK1539" s="4"/>
      <c r="AL1539" s="4"/>
      <c r="AM1539" s="4"/>
      <c r="AN1539" s="4"/>
      <c r="AO1539" s="4"/>
      <c r="AP1539" s="4"/>
    </row>
    <row r="1540" spans="1:42" s="2" customFormat="1" x14ac:dyDescent="0.25">
      <c r="A1540" s="4"/>
      <c r="B1540" s="4"/>
      <c r="C1540" s="4"/>
      <c r="D1540" s="4"/>
      <c r="E1540" s="4"/>
      <c r="F1540" s="4"/>
      <c r="G1540" s="4"/>
      <c r="H1540" s="4"/>
      <c r="I1540" s="4"/>
      <c r="J1540" s="4"/>
      <c r="K1540" s="4"/>
      <c r="L1540" s="4"/>
      <c r="M1540" s="4"/>
      <c r="N1540" s="4"/>
      <c r="O1540" s="4"/>
      <c r="P1540" s="4"/>
      <c r="Q1540" s="4"/>
      <c r="R1540" s="4"/>
      <c r="S1540" s="4"/>
      <c r="T1540" s="4"/>
      <c r="U1540" s="4"/>
      <c r="V1540" s="4"/>
      <c r="W1540" s="4"/>
      <c r="X1540" s="4"/>
      <c r="Y1540" s="4"/>
      <c r="Z1540" s="4"/>
      <c r="AA1540" s="4"/>
      <c r="AB1540" s="4"/>
      <c r="AC1540" s="4"/>
      <c r="AD1540" s="4"/>
      <c r="AE1540" s="4"/>
      <c r="AF1540" s="4"/>
      <c r="AG1540" s="4"/>
      <c r="AH1540" s="4"/>
      <c r="AI1540" s="4"/>
      <c r="AJ1540" s="4"/>
      <c r="AK1540" s="4"/>
      <c r="AL1540" s="4"/>
      <c r="AM1540" s="4"/>
      <c r="AN1540" s="4"/>
      <c r="AO1540" s="4"/>
      <c r="AP1540" s="4"/>
    </row>
    <row r="1541" spans="1:42" s="2" customFormat="1" x14ac:dyDescent="0.25">
      <c r="A1541" s="4"/>
      <c r="B1541" s="4"/>
      <c r="C1541" s="4"/>
      <c r="D1541" s="4"/>
      <c r="E1541" s="4"/>
      <c r="F1541" s="4"/>
      <c r="G1541" s="4"/>
      <c r="H1541" s="4"/>
      <c r="I1541" s="4"/>
      <c r="J1541" s="4"/>
      <c r="K1541" s="4"/>
      <c r="L1541" s="4"/>
      <c r="M1541" s="4"/>
      <c r="N1541" s="4"/>
      <c r="O1541" s="4"/>
      <c r="P1541" s="4"/>
      <c r="Q1541" s="4"/>
      <c r="R1541" s="4"/>
      <c r="S1541" s="4"/>
      <c r="T1541" s="4"/>
      <c r="U1541" s="4"/>
      <c r="V1541" s="4"/>
      <c r="W1541" s="4"/>
      <c r="X1541" s="4"/>
      <c r="Y1541" s="4"/>
      <c r="Z1541" s="4"/>
      <c r="AA1541" s="4"/>
      <c r="AB1541" s="4"/>
      <c r="AC1541" s="4"/>
      <c r="AD1541" s="4"/>
      <c r="AE1541" s="4"/>
      <c r="AF1541" s="4"/>
      <c r="AG1541" s="4"/>
      <c r="AH1541" s="4"/>
      <c r="AI1541" s="4"/>
      <c r="AJ1541" s="4"/>
      <c r="AK1541" s="4"/>
      <c r="AL1541" s="4"/>
      <c r="AM1541" s="4"/>
      <c r="AN1541" s="4"/>
      <c r="AO1541" s="4"/>
      <c r="AP1541" s="4"/>
    </row>
    <row r="1542" spans="1:42" s="2" customFormat="1" x14ac:dyDescent="0.25">
      <c r="A1542" s="4"/>
      <c r="B1542" s="4"/>
      <c r="C1542" s="4"/>
      <c r="D1542" s="4"/>
      <c r="E1542" s="4"/>
      <c r="F1542" s="4"/>
      <c r="G1542" s="4"/>
      <c r="H1542" s="4"/>
      <c r="I1542" s="4"/>
      <c r="J1542" s="4"/>
      <c r="K1542" s="4"/>
      <c r="L1542" s="4"/>
      <c r="M1542" s="4"/>
      <c r="N1542" s="4"/>
      <c r="O1542" s="4"/>
      <c r="P1542" s="4"/>
      <c r="Q1542" s="4"/>
      <c r="R1542" s="4"/>
      <c r="S1542" s="4"/>
      <c r="T1542" s="4"/>
      <c r="U1542" s="4"/>
      <c r="V1542" s="4"/>
      <c r="W1542" s="4"/>
      <c r="X1542" s="4"/>
      <c r="Y1542" s="4"/>
      <c r="Z1542" s="4"/>
      <c r="AA1542" s="4"/>
      <c r="AB1542" s="4"/>
      <c r="AC1542" s="4"/>
      <c r="AD1542" s="4"/>
      <c r="AE1542" s="4"/>
      <c r="AF1542" s="4"/>
      <c r="AG1542" s="4"/>
      <c r="AH1542" s="4"/>
      <c r="AI1542" s="4"/>
      <c r="AJ1542" s="4"/>
      <c r="AK1542" s="4"/>
      <c r="AL1542" s="4"/>
      <c r="AM1542" s="4"/>
      <c r="AN1542" s="4"/>
      <c r="AO1542" s="4"/>
      <c r="AP1542" s="4"/>
    </row>
    <row r="1543" spans="1:42" s="2" customFormat="1" x14ac:dyDescent="0.25">
      <c r="A1543" s="4"/>
      <c r="B1543" s="4"/>
      <c r="C1543" s="4"/>
      <c r="D1543" s="4"/>
      <c r="E1543" s="4"/>
      <c r="F1543" s="4"/>
      <c r="G1543" s="4"/>
      <c r="H1543" s="4"/>
      <c r="I1543" s="4"/>
      <c r="J1543" s="4"/>
      <c r="K1543" s="4"/>
      <c r="L1543" s="4"/>
      <c r="M1543" s="4"/>
      <c r="N1543" s="4"/>
      <c r="O1543" s="4"/>
      <c r="P1543" s="4"/>
      <c r="Q1543" s="4"/>
      <c r="R1543" s="4"/>
      <c r="S1543" s="4"/>
      <c r="T1543" s="4"/>
      <c r="U1543" s="4"/>
      <c r="V1543" s="4"/>
      <c r="W1543" s="4"/>
      <c r="X1543" s="4"/>
      <c r="Y1543" s="4"/>
      <c r="Z1543" s="4"/>
      <c r="AA1543" s="4"/>
      <c r="AB1543" s="4"/>
      <c r="AC1543" s="4"/>
      <c r="AD1543" s="4"/>
      <c r="AE1543" s="4"/>
      <c r="AF1543" s="4"/>
      <c r="AG1543" s="4"/>
      <c r="AH1543" s="4"/>
      <c r="AI1543" s="4"/>
      <c r="AJ1543" s="4"/>
      <c r="AK1543" s="4"/>
      <c r="AL1543" s="4"/>
      <c r="AM1543" s="4"/>
      <c r="AN1543" s="4"/>
      <c r="AO1543" s="4"/>
      <c r="AP1543" s="4"/>
    </row>
    <row r="1544" spans="1:42" s="2" customFormat="1" x14ac:dyDescent="0.25">
      <c r="A1544" s="4"/>
      <c r="B1544" s="4"/>
      <c r="C1544" s="4"/>
      <c r="D1544" s="4"/>
      <c r="E1544" s="4"/>
      <c r="F1544" s="4"/>
      <c r="G1544" s="4"/>
      <c r="H1544" s="4"/>
      <c r="I1544" s="4"/>
      <c r="J1544" s="4"/>
      <c r="K1544" s="4"/>
      <c r="L1544" s="4"/>
      <c r="M1544" s="4"/>
      <c r="N1544" s="4"/>
      <c r="O1544" s="4"/>
      <c r="P1544" s="4"/>
      <c r="Q1544" s="4"/>
      <c r="R1544" s="4"/>
      <c r="S1544" s="4"/>
      <c r="T1544" s="4"/>
      <c r="U1544" s="4"/>
      <c r="V1544" s="4"/>
      <c r="W1544" s="4"/>
      <c r="X1544" s="4"/>
      <c r="Y1544" s="4"/>
      <c r="Z1544" s="4"/>
      <c r="AA1544" s="4"/>
      <c r="AB1544" s="4"/>
      <c r="AC1544" s="4"/>
      <c r="AD1544" s="4"/>
      <c r="AE1544" s="4"/>
      <c r="AF1544" s="4"/>
      <c r="AG1544" s="4"/>
      <c r="AH1544" s="4"/>
      <c r="AI1544" s="4"/>
      <c r="AJ1544" s="4"/>
      <c r="AK1544" s="4"/>
      <c r="AL1544" s="4"/>
      <c r="AM1544" s="4"/>
      <c r="AN1544" s="4"/>
      <c r="AO1544" s="4"/>
      <c r="AP1544" s="4"/>
    </row>
    <row r="1545" spans="1:42" s="2" customFormat="1" x14ac:dyDescent="0.25">
      <c r="A1545" s="4"/>
      <c r="B1545" s="4"/>
      <c r="C1545" s="4"/>
      <c r="D1545" s="4"/>
      <c r="E1545" s="4"/>
      <c r="F1545" s="4"/>
      <c r="G1545" s="4"/>
      <c r="H1545" s="4"/>
      <c r="I1545" s="4"/>
      <c r="J1545" s="4"/>
      <c r="K1545" s="4"/>
      <c r="L1545" s="4"/>
      <c r="M1545" s="4"/>
      <c r="N1545" s="4"/>
      <c r="O1545" s="4"/>
      <c r="P1545" s="4"/>
      <c r="Q1545" s="4"/>
      <c r="R1545" s="4"/>
      <c r="S1545" s="4"/>
      <c r="T1545" s="4"/>
      <c r="U1545" s="4"/>
      <c r="V1545" s="4"/>
      <c r="W1545" s="4"/>
      <c r="X1545" s="4"/>
      <c r="Y1545" s="4"/>
      <c r="Z1545" s="4"/>
      <c r="AA1545" s="4"/>
      <c r="AB1545" s="4"/>
      <c r="AC1545" s="4"/>
      <c r="AD1545" s="4"/>
      <c r="AE1545" s="4"/>
      <c r="AF1545" s="4"/>
      <c r="AG1545" s="4"/>
      <c r="AH1545" s="4"/>
      <c r="AI1545" s="4"/>
      <c r="AJ1545" s="4"/>
      <c r="AK1545" s="4"/>
      <c r="AL1545" s="4"/>
      <c r="AM1545" s="4"/>
      <c r="AN1545" s="4"/>
      <c r="AO1545" s="4"/>
      <c r="AP1545" s="4"/>
    </row>
    <row r="1546" spans="1:42" s="2" customFormat="1" x14ac:dyDescent="0.25">
      <c r="A1546" s="4"/>
      <c r="B1546" s="4"/>
      <c r="C1546" s="4"/>
      <c r="D1546" s="4"/>
      <c r="E1546" s="4"/>
      <c r="F1546" s="4"/>
      <c r="G1546" s="4"/>
      <c r="H1546" s="4"/>
      <c r="I1546" s="4"/>
      <c r="J1546" s="4"/>
      <c r="K1546" s="4"/>
      <c r="L1546" s="4"/>
      <c r="M1546" s="4"/>
      <c r="N1546" s="4"/>
      <c r="O1546" s="4"/>
      <c r="P1546" s="4"/>
      <c r="Q1546" s="4"/>
      <c r="R1546" s="4"/>
      <c r="S1546" s="4"/>
      <c r="T1546" s="4"/>
      <c r="U1546" s="4"/>
      <c r="V1546" s="4"/>
      <c r="W1546" s="4"/>
      <c r="X1546" s="4"/>
      <c r="Y1546" s="4"/>
      <c r="Z1546" s="4"/>
      <c r="AA1546" s="4"/>
      <c r="AB1546" s="4"/>
      <c r="AC1546" s="4"/>
      <c r="AD1546" s="4"/>
      <c r="AE1546" s="4"/>
      <c r="AF1546" s="4"/>
      <c r="AG1546" s="4"/>
      <c r="AH1546" s="4"/>
      <c r="AI1546" s="4"/>
      <c r="AJ1546" s="4"/>
      <c r="AK1546" s="4"/>
      <c r="AL1546" s="4"/>
      <c r="AM1546" s="4"/>
      <c r="AN1546" s="4"/>
      <c r="AO1546" s="4"/>
      <c r="AP1546" s="4"/>
    </row>
    <row r="1547" spans="1:42" s="2" customFormat="1" x14ac:dyDescent="0.25">
      <c r="A1547" s="4"/>
      <c r="B1547" s="4"/>
      <c r="C1547" s="4"/>
      <c r="D1547" s="4"/>
      <c r="E1547" s="4"/>
      <c r="F1547" s="4"/>
      <c r="G1547" s="4"/>
      <c r="H1547" s="4"/>
      <c r="I1547" s="4"/>
      <c r="J1547" s="4"/>
      <c r="K1547" s="4"/>
      <c r="L1547" s="4"/>
      <c r="M1547" s="4"/>
      <c r="N1547" s="4"/>
      <c r="O1547" s="4"/>
      <c r="P1547" s="4"/>
      <c r="Q1547" s="4"/>
      <c r="R1547" s="4"/>
      <c r="S1547" s="4"/>
      <c r="T1547" s="4"/>
      <c r="U1547" s="4"/>
      <c r="V1547" s="4"/>
      <c r="W1547" s="4"/>
      <c r="X1547" s="4"/>
      <c r="Y1547" s="4"/>
      <c r="Z1547" s="4"/>
      <c r="AA1547" s="4"/>
      <c r="AB1547" s="4"/>
      <c r="AC1547" s="4"/>
      <c r="AD1547" s="4"/>
      <c r="AE1547" s="4"/>
      <c r="AF1547" s="4"/>
      <c r="AG1547" s="4"/>
      <c r="AH1547" s="4"/>
      <c r="AI1547" s="4"/>
      <c r="AJ1547" s="4"/>
      <c r="AK1547" s="4"/>
      <c r="AL1547" s="4"/>
      <c r="AM1547" s="4"/>
      <c r="AN1547" s="4"/>
      <c r="AO1547" s="4"/>
      <c r="AP1547" s="4"/>
    </row>
    <row r="1548" spans="1:42" s="2" customFormat="1" x14ac:dyDescent="0.25">
      <c r="A1548" s="4"/>
      <c r="B1548" s="4"/>
      <c r="C1548" s="4"/>
      <c r="D1548" s="4"/>
      <c r="E1548" s="4"/>
      <c r="F1548" s="4"/>
      <c r="G1548" s="4"/>
      <c r="H1548" s="4"/>
      <c r="I1548" s="4"/>
      <c r="J1548" s="4"/>
      <c r="K1548" s="4"/>
      <c r="L1548" s="4"/>
      <c r="M1548" s="4"/>
      <c r="N1548" s="4"/>
      <c r="O1548" s="4"/>
      <c r="P1548" s="4"/>
      <c r="Q1548" s="4"/>
      <c r="R1548" s="4"/>
      <c r="S1548" s="4"/>
      <c r="T1548" s="4"/>
      <c r="U1548" s="4"/>
      <c r="V1548" s="4"/>
      <c r="W1548" s="4"/>
      <c r="X1548" s="4"/>
      <c r="Y1548" s="4"/>
      <c r="Z1548" s="4"/>
      <c r="AA1548" s="4"/>
      <c r="AB1548" s="4"/>
      <c r="AC1548" s="4"/>
      <c r="AD1548" s="4"/>
      <c r="AE1548" s="4"/>
      <c r="AF1548" s="4"/>
      <c r="AG1548" s="4"/>
      <c r="AH1548" s="4"/>
      <c r="AI1548" s="4"/>
      <c r="AJ1548" s="4"/>
      <c r="AK1548" s="4"/>
      <c r="AL1548" s="4"/>
      <c r="AM1548" s="4"/>
      <c r="AN1548" s="4"/>
      <c r="AO1548" s="4"/>
      <c r="AP1548" s="4"/>
    </row>
    <row r="1549" spans="1:42" s="2" customFormat="1" x14ac:dyDescent="0.25">
      <c r="A1549" s="4"/>
      <c r="B1549" s="4"/>
      <c r="C1549" s="4"/>
      <c r="D1549" s="4"/>
      <c r="E1549" s="4"/>
      <c r="F1549" s="4"/>
      <c r="G1549" s="4"/>
      <c r="H1549" s="4"/>
      <c r="I1549" s="4"/>
      <c r="J1549" s="4"/>
      <c r="K1549" s="4"/>
      <c r="L1549" s="4"/>
      <c r="M1549" s="4"/>
      <c r="N1549" s="4"/>
      <c r="O1549" s="4"/>
      <c r="P1549" s="4"/>
      <c r="Q1549" s="4"/>
      <c r="R1549" s="4"/>
      <c r="S1549" s="4"/>
      <c r="T1549" s="4"/>
      <c r="U1549" s="4"/>
      <c r="V1549" s="4"/>
      <c r="W1549" s="4"/>
      <c r="X1549" s="4"/>
      <c r="Y1549" s="4"/>
      <c r="Z1549" s="4"/>
      <c r="AA1549" s="4"/>
      <c r="AB1549" s="4"/>
      <c r="AC1549" s="4"/>
      <c r="AD1549" s="4"/>
      <c r="AE1549" s="4"/>
      <c r="AF1549" s="4"/>
      <c r="AG1549" s="4"/>
      <c r="AH1549" s="4"/>
      <c r="AI1549" s="4"/>
      <c r="AJ1549" s="4"/>
      <c r="AK1549" s="4"/>
      <c r="AL1549" s="4"/>
      <c r="AM1549" s="4"/>
      <c r="AN1549" s="4"/>
      <c r="AO1549" s="4"/>
      <c r="AP1549" s="4"/>
    </row>
    <row r="1550" spans="1:42" s="2" customFormat="1" x14ac:dyDescent="0.25">
      <c r="A1550" s="4"/>
      <c r="B1550" s="4"/>
      <c r="C1550" s="4"/>
      <c r="D1550" s="4"/>
      <c r="E1550" s="4"/>
      <c r="F1550" s="4"/>
      <c r="G1550" s="4"/>
      <c r="H1550" s="4"/>
      <c r="I1550" s="4"/>
      <c r="J1550" s="4"/>
      <c r="K1550" s="4"/>
      <c r="L1550" s="4"/>
      <c r="M1550" s="4"/>
      <c r="N1550" s="4"/>
      <c r="O1550" s="4"/>
      <c r="P1550" s="4"/>
      <c r="Q1550" s="4"/>
      <c r="R1550" s="4"/>
      <c r="S1550" s="4"/>
      <c r="T1550" s="4"/>
      <c r="U1550" s="4"/>
      <c r="V1550" s="4"/>
      <c r="W1550" s="4"/>
      <c r="X1550" s="4"/>
      <c r="Y1550" s="4"/>
      <c r="Z1550" s="4"/>
      <c r="AA1550" s="4"/>
      <c r="AB1550" s="4"/>
      <c r="AC1550" s="4"/>
      <c r="AD1550" s="4"/>
      <c r="AE1550" s="4"/>
      <c r="AF1550" s="4"/>
      <c r="AG1550" s="4"/>
      <c r="AH1550" s="4"/>
      <c r="AI1550" s="4"/>
      <c r="AJ1550" s="4"/>
      <c r="AK1550" s="4"/>
      <c r="AL1550" s="4"/>
      <c r="AM1550" s="4"/>
      <c r="AN1550" s="4"/>
      <c r="AO1550" s="4"/>
      <c r="AP1550" s="4"/>
    </row>
    <row r="1551" spans="1:42" s="2" customFormat="1" x14ac:dyDescent="0.25">
      <c r="A1551" s="4"/>
      <c r="B1551" s="4"/>
      <c r="C1551" s="4"/>
      <c r="D1551" s="4"/>
      <c r="E1551" s="4"/>
      <c r="F1551" s="4"/>
      <c r="G1551" s="4"/>
      <c r="H1551" s="4"/>
      <c r="I1551" s="4"/>
      <c r="J1551" s="4"/>
      <c r="K1551" s="4"/>
      <c r="L1551" s="4"/>
      <c r="M1551" s="4"/>
      <c r="N1551" s="4"/>
      <c r="O1551" s="4"/>
      <c r="P1551" s="4"/>
      <c r="Q1551" s="4"/>
      <c r="R1551" s="4"/>
      <c r="S1551" s="4"/>
      <c r="T1551" s="4"/>
      <c r="U1551" s="4"/>
      <c r="V1551" s="4"/>
      <c r="W1551" s="4"/>
      <c r="X1551" s="4"/>
      <c r="Y1551" s="4"/>
      <c r="Z1551" s="4"/>
      <c r="AA1551" s="4"/>
      <c r="AB1551" s="4"/>
      <c r="AC1551" s="4"/>
      <c r="AD1551" s="4"/>
      <c r="AE1551" s="4"/>
      <c r="AF1551" s="4"/>
      <c r="AG1551" s="4"/>
      <c r="AH1551" s="4"/>
      <c r="AI1551" s="4"/>
      <c r="AJ1551" s="4"/>
      <c r="AK1551" s="4"/>
      <c r="AL1551" s="4"/>
      <c r="AM1551" s="4"/>
      <c r="AN1551" s="4"/>
      <c r="AO1551" s="4"/>
      <c r="AP1551" s="4"/>
    </row>
    <row r="1552" spans="1:42" s="2" customFormat="1" x14ac:dyDescent="0.25">
      <c r="A1552" s="4"/>
      <c r="B1552" s="4"/>
      <c r="C1552" s="4"/>
      <c r="D1552" s="4"/>
      <c r="E1552" s="4"/>
      <c r="F1552" s="4"/>
      <c r="G1552" s="4"/>
      <c r="H1552" s="4"/>
      <c r="I1552" s="4"/>
      <c r="J1552" s="4"/>
      <c r="K1552" s="4"/>
      <c r="L1552" s="4"/>
      <c r="M1552" s="4"/>
      <c r="N1552" s="4"/>
      <c r="O1552" s="4"/>
      <c r="P1552" s="4"/>
      <c r="Q1552" s="4"/>
      <c r="R1552" s="4"/>
      <c r="S1552" s="4"/>
      <c r="T1552" s="4"/>
      <c r="U1552" s="4"/>
      <c r="V1552" s="4"/>
      <c r="W1552" s="4"/>
      <c r="X1552" s="4"/>
      <c r="Y1552" s="4"/>
      <c r="Z1552" s="4"/>
      <c r="AA1552" s="4"/>
      <c r="AB1552" s="4"/>
      <c r="AC1552" s="4"/>
      <c r="AD1552" s="4"/>
      <c r="AE1552" s="4"/>
      <c r="AF1552" s="4"/>
      <c r="AG1552" s="4"/>
      <c r="AH1552" s="4"/>
      <c r="AI1552" s="4"/>
      <c r="AJ1552" s="4"/>
      <c r="AK1552" s="4"/>
      <c r="AL1552" s="4"/>
      <c r="AM1552" s="4"/>
      <c r="AN1552" s="4"/>
      <c r="AO1552" s="4"/>
      <c r="AP1552" s="4"/>
    </row>
    <row r="1553" spans="1:42" s="2" customFormat="1" x14ac:dyDescent="0.25">
      <c r="A1553" s="4"/>
      <c r="B1553" s="4"/>
      <c r="C1553" s="4"/>
      <c r="D1553" s="4"/>
      <c r="E1553" s="4"/>
      <c r="F1553" s="4"/>
      <c r="G1553" s="4"/>
      <c r="H1553" s="4"/>
      <c r="I1553" s="4"/>
      <c r="J1553" s="4"/>
      <c r="K1553" s="4"/>
      <c r="L1553" s="4"/>
      <c r="M1553" s="4"/>
      <c r="N1553" s="4"/>
      <c r="O1553" s="4"/>
      <c r="P1553" s="4"/>
      <c r="Q1553" s="4"/>
      <c r="R1553" s="4"/>
      <c r="S1553" s="4"/>
      <c r="T1553" s="4"/>
      <c r="U1553" s="4"/>
      <c r="V1553" s="4"/>
      <c r="W1553" s="4"/>
      <c r="X1553" s="4"/>
      <c r="Y1553" s="4"/>
      <c r="Z1553" s="4"/>
      <c r="AA1553" s="4"/>
      <c r="AB1553" s="4"/>
      <c r="AC1553" s="4"/>
      <c r="AD1553" s="4"/>
      <c r="AE1553" s="4"/>
      <c r="AF1553" s="4"/>
      <c r="AG1553" s="4"/>
      <c r="AH1553" s="4"/>
      <c r="AI1553" s="4"/>
      <c r="AJ1553" s="4"/>
      <c r="AK1553" s="4"/>
      <c r="AL1553" s="4"/>
      <c r="AM1553" s="4"/>
      <c r="AN1553" s="4"/>
      <c r="AO1553" s="4"/>
      <c r="AP1553" s="4"/>
    </row>
    <row r="1554" spans="1:42" s="2" customFormat="1" x14ac:dyDescent="0.25">
      <c r="A1554" s="4"/>
      <c r="B1554" s="4"/>
      <c r="C1554" s="4"/>
      <c r="D1554" s="4"/>
      <c r="E1554" s="4"/>
      <c r="F1554" s="4"/>
      <c r="G1554" s="4"/>
      <c r="H1554" s="4"/>
      <c r="I1554" s="4"/>
      <c r="J1554" s="4"/>
      <c r="K1554" s="4"/>
      <c r="L1554" s="4"/>
      <c r="M1554" s="4"/>
      <c r="N1554" s="4"/>
      <c r="O1554" s="4"/>
      <c r="P1554" s="4"/>
      <c r="Q1554" s="4"/>
      <c r="R1554" s="4"/>
      <c r="S1554" s="4"/>
      <c r="T1554" s="4"/>
      <c r="U1554" s="4"/>
      <c r="V1554" s="4"/>
      <c r="W1554" s="4"/>
      <c r="X1554" s="4"/>
      <c r="Y1554" s="4"/>
      <c r="Z1554" s="4"/>
      <c r="AA1554" s="4"/>
      <c r="AB1554" s="4"/>
      <c r="AC1554" s="4"/>
      <c r="AD1554" s="4"/>
      <c r="AE1554" s="4"/>
      <c r="AF1554" s="4"/>
      <c r="AG1554" s="4"/>
      <c r="AH1554" s="4"/>
      <c r="AI1554" s="4"/>
      <c r="AJ1554" s="4"/>
      <c r="AK1554" s="4"/>
      <c r="AL1554" s="4"/>
      <c r="AM1554" s="4"/>
      <c r="AN1554" s="4"/>
      <c r="AO1554" s="4"/>
      <c r="AP1554" s="4"/>
    </row>
    <row r="1555" spans="1:42" s="2" customFormat="1" x14ac:dyDescent="0.25">
      <c r="A1555" s="4"/>
      <c r="B1555" s="4"/>
      <c r="C1555" s="4"/>
      <c r="D1555" s="4"/>
      <c r="E1555" s="4"/>
      <c r="F1555" s="4"/>
      <c r="G1555" s="4"/>
      <c r="H1555" s="4"/>
      <c r="I1555" s="4"/>
      <c r="J1555" s="4"/>
      <c r="K1555" s="4"/>
      <c r="L1555" s="4"/>
      <c r="M1555" s="4"/>
      <c r="N1555" s="4"/>
      <c r="O1555" s="4"/>
      <c r="P1555" s="4"/>
      <c r="Q1555" s="4"/>
      <c r="R1555" s="4"/>
      <c r="S1555" s="4"/>
      <c r="T1555" s="4"/>
      <c r="U1555" s="4"/>
      <c r="V1555" s="4"/>
      <c r="W1555" s="4"/>
      <c r="X1555" s="4"/>
      <c r="Y1555" s="4"/>
      <c r="Z1555" s="4"/>
      <c r="AA1555" s="4"/>
      <c r="AB1555" s="4"/>
      <c r="AC1555" s="4"/>
      <c r="AD1555" s="4"/>
      <c r="AE1555" s="4"/>
      <c r="AF1555" s="4"/>
      <c r="AG1555" s="4"/>
      <c r="AH1555" s="4"/>
      <c r="AI1555" s="4"/>
      <c r="AJ1555" s="4"/>
      <c r="AK1555" s="4"/>
      <c r="AL1555" s="4"/>
      <c r="AM1555" s="4"/>
      <c r="AN1555" s="4"/>
      <c r="AO1555" s="4"/>
      <c r="AP1555" s="4"/>
    </row>
    <row r="1556" spans="1:42" s="2" customFormat="1" x14ac:dyDescent="0.25">
      <c r="A1556" s="4"/>
      <c r="B1556" s="4"/>
      <c r="C1556" s="4"/>
      <c r="D1556" s="4"/>
      <c r="E1556" s="4"/>
      <c r="F1556" s="4"/>
      <c r="G1556" s="4"/>
      <c r="H1556" s="4"/>
      <c r="I1556" s="4"/>
      <c r="J1556" s="4"/>
      <c r="K1556" s="4"/>
      <c r="L1556" s="4"/>
      <c r="M1556" s="4"/>
      <c r="N1556" s="4"/>
      <c r="O1556" s="4"/>
      <c r="P1556" s="4"/>
      <c r="Q1556" s="4"/>
      <c r="R1556" s="4"/>
      <c r="S1556" s="4"/>
      <c r="T1556" s="4"/>
      <c r="U1556" s="4"/>
      <c r="V1556" s="4"/>
      <c r="W1556" s="4"/>
      <c r="X1556" s="4"/>
      <c r="Y1556" s="4"/>
      <c r="Z1556" s="4"/>
      <c r="AA1556" s="4"/>
      <c r="AB1556" s="4"/>
      <c r="AC1556" s="4"/>
      <c r="AD1556" s="4"/>
      <c r="AE1556" s="4"/>
      <c r="AF1556" s="4"/>
      <c r="AG1556" s="4"/>
      <c r="AH1556" s="4"/>
      <c r="AI1556" s="4"/>
      <c r="AJ1556" s="4"/>
      <c r="AK1556" s="4"/>
      <c r="AL1556" s="4"/>
      <c r="AM1556" s="4"/>
      <c r="AN1556" s="4"/>
      <c r="AO1556" s="4"/>
      <c r="AP1556" s="4"/>
    </row>
    <row r="1557" spans="1:42" s="2" customFormat="1" x14ac:dyDescent="0.25">
      <c r="A1557" s="4"/>
      <c r="B1557" s="4"/>
      <c r="C1557" s="4"/>
      <c r="D1557" s="4"/>
      <c r="E1557" s="4"/>
      <c r="F1557" s="4"/>
      <c r="G1557" s="4"/>
      <c r="H1557" s="4"/>
      <c r="I1557" s="4"/>
      <c r="J1557" s="4"/>
      <c r="K1557" s="4"/>
      <c r="L1557" s="4"/>
      <c r="M1557" s="4"/>
      <c r="N1557" s="4"/>
      <c r="O1557" s="4"/>
      <c r="P1557" s="4"/>
      <c r="Q1557" s="4"/>
      <c r="R1557" s="4"/>
      <c r="S1557" s="4"/>
      <c r="T1557" s="4"/>
      <c r="U1557" s="4"/>
      <c r="V1557" s="4"/>
      <c r="W1557" s="4"/>
      <c r="X1557" s="4"/>
      <c r="Y1557" s="4"/>
      <c r="Z1557" s="4"/>
      <c r="AA1557" s="4"/>
      <c r="AB1557" s="4"/>
      <c r="AC1557" s="4"/>
      <c r="AD1557" s="4"/>
      <c r="AE1557" s="4"/>
      <c r="AF1557" s="4"/>
      <c r="AG1557" s="4"/>
      <c r="AH1557" s="4"/>
      <c r="AI1557" s="4"/>
      <c r="AJ1557" s="4"/>
      <c r="AK1557" s="4"/>
      <c r="AL1557" s="4"/>
      <c r="AM1557" s="4"/>
      <c r="AN1557" s="4"/>
      <c r="AO1557" s="4"/>
      <c r="AP1557" s="4"/>
    </row>
    <row r="1558" spans="1:42" s="2" customFormat="1" x14ac:dyDescent="0.25">
      <c r="A1558" s="4"/>
      <c r="B1558" s="4"/>
      <c r="C1558" s="4"/>
      <c r="D1558" s="4"/>
      <c r="E1558" s="4"/>
      <c r="F1558" s="4"/>
      <c r="G1558" s="4"/>
      <c r="H1558" s="4"/>
      <c r="I1558" s="4"/>
      <c r="J1558" s="4"/>
      <c r="K1558" s="4"/>
      <c r="L1558" s="4"/>
      <c r="M1558" s="4"/>
      <c r="N1558" s="4"/>
      <c r="O1558" s="4"/>
      <c r="P1558" s="4"/>
      <c r="Q1558" s="4"/>
      <c r="R1558" s="4"/>
      <c r="S1558" s="4"/>
      <c r="T1558" s="4"/>
      <c r="U1558" s="4"/>
      <c r="V1558" s="4"/>
      <c r="W1558" s="4"/>
      <c r="X1558" s="4"/>
      <c r="Y1558" s="4"/>
      <c r="Z1558" s="4"/>
      <c r="AA1558" s="4"/>
      <c r="AB1558" s="4"/>
      <c r="AC1558" s="4"/>
      <c r="AD1558" s="4"/>
      <c r="AE1558" s="4"/>
      <c r="AF1558" s="4"/>
      <c r="AG1558" s="4"/>
      <c r="AH1558" s="4"/>
      <c r="AI1558" s="4"/>
      <c r="AJ1558" s="4"/>
      <c r="AK1558" s="4"/>
      <c r="AL1558" s="4"/>
      <c r="AM1558" s="4"/>
      <c r="AN1558" s="4"/>
      <c r="AO1558" s="4"/>
      <c r="AP1558" s="4"/>
    </row>
    <row r="1559" spans="1:42" s="2" customFormat="1" x14ac:dyDescent="0.25">
      <c r="A1559" s="4"/>
      <c r="B1559" s="4"/>
      <c r="C1559" s="4"/>
      <c r="D1559" s="4"/>
      <c r="E1559" s="4"/>
      <c r="F1559" s="4"/>
      <c r="G1559" s="4"/>
      <c r="H1559" s="4"/>
      <c r="I1559" s="4"/>
      <c r="J1559" s="4"/>
      <c r="K1559" s="4"/>
      <c r="L1559" s="4"/>
      <c r="M1559" s="4"/>
      <c r="N1559" s="4"/>
      <c r="O1559" s="4"/>
      <c r="P1559" s="4"/>
      <c r="Q1559" s="4"/>
      <c r="R1559" s="4"/>
      <c r="S1559" s="4"/>
      <c r="T1559" s="4"/>
      <c r="U1559" s="4"/>
      <c r="V1559" s="4"/>
      <c r="W1559" s="4"/>
      <c r="X1559" s="4"/>
      <c r="Y1559" s="4"/>
      <c r="Z1559" s="4"/>
      <c r="AA1559" s="4"/>
      <c r="AB1559" s="4"/>
      <c r="AC1559" s="4"/>
      <c r="AD1559" s="4"/>
      <c r="AE1559" s="4"/>
      <c r="AF1559" s="4"/>
      <c r="AG1559" s="4"/>
      <c r="AH1559" s="4"/>
      <c r="AI1559" s="4"/>
      <c r="AJ1559" s="4"/>
      <c r="AK1559" s="4"/>
      <c r="AL1559" s="4"/>
      <c r="AM1559" s="4"/>
      <c r="AN1559" s="4"/>
      <c r="AO1559" s="4"/>
      <c r="AP1559" s="4"/>
    </row>
    <row r="1560" spans="1:42" s="2" customFormat="1" x14ac:dyDescent="0.25">
      <c r="A1560" s="4"/>
      <c r="B1560" s="4"/>
      <c r="C1560" s="4"/>
      <c r="D1560" s="4"/>
      <c r="E1560" s="4"/>
      <c r="F1560" s="4"/>
      <c r="G1560" s="4"/>
      <c r="H1560" s="4"/>
      <c r="I1560" s="4"/>
      <c r="J1560" s="4"/>
      <c r="K1560" s="4"/>
      <c r="L1560" s="4"/>
      <c r="M1560" s="4"/>
      <c r="N1560" s="4"/>
      <c r="O1560" s="4"/>
      <c r="P1560" s="4"/>
      <c r="Q1560" s="4"/>
      <c r="R1560" s="4"/>
      <c r="S1560" s="4"/>
      <c r="T1560" s="4"/>
      <c r="U1560" s="4"/>
      <c r="V1560" s="4"/>
      <c r="W1560" s="4"/>
      <c r="X1560" s="4"/>
      <c r="Y1560" s="4"/>
      <c r="Z1560" s="4"/>
      <c r="AA1560" s="4"/>
      <c r="AB1560" s="4"/>
      <c r="AC1560" s="4"/>
      <c r="AD1560" s="4"/>
      <c r="AE1560" s="4"/>
      <c r="AF1560" s="4"/>
      <c r="AG1560" s="4"/>
      <c r="AH1560" s="4"/>
      <c r="AI1560" s="4"/>
      <c r="AJ1560" s="4"/>
      <c r="AK1560" s="4"/>
      <c r="AL1560" s="4"/>
      <c r="AM1560" s="4"/>
      <c r="AN1560" s="4"/>
      <c r="AO1560" s="4"/>
      <c r="AP1560" s="4"/>
    </row>
    <row r="1561" spans="1:42" s="2" customFormat="1" x14ac:dyDescent="0.25">
      <c r="A1561" s="4"/>
      <c r="B1561" s="4"/>
      <c r="C1561" s="4"/>
      <c r="D1561" s="4"/>
      <c r="E1561" s="4"/>
      <c r="F1561" s="4"/>
      <c r="G1561" s="4"/>
      <c r="H1561" s="4"/>
      <c r="I1561" s="4"/>
      <c r="J1561" s="4"/>
      <c r="K1561" s="4"/>
      <c r="L1561" s="4"/>
      <c r="M1561" s="4"/>
      <c r="N1561" s="4"/>
      <c r="O1561" s="4"/>
      <c r="P1561" s="4"/>
      <c r="Q1561" s="4"/>
      <c r="R1561" s="4"/>
      <c r="S1561" s="4"/>
      <c r="T1561" s="4"/>
      <c r="U1561" s="4"/>
      <c r="V1561" s="4"/>
      <c r="W1561" s="4"/>
      <c r="X1561" s="4"/>
      <c r="Y1561" s="4"/>
      <c r="Z1561" s="4"/>
      <c r="AA1561" s="4"/>
      <c r="AB1561" s="4"/>
      <c r="AC1561" s="4"/>
      <c r="AD1561" s="4"/>
      <c r="AE1561" s="4"/>
      <c r="AF1561" s="4"/>
      <c r="AG1561" s="4"/>
      <c r="AH1561" s="4"/>
      <c r="AI1561" s="4"/>
      <c r="AJ1561" s="4"/>
      <c r="AK1561" s="4"/>
      <c r="AL1561" s="4"/>
      <c r="AM1561" s="4"/>
      <c r="AN1561" s="4"/>
      <c r="AO1561" s="4"/>
      <c r="AP1561" s="4"/>
    </row>
    <row r="1562" spans="1:42" s="2" customFormat="1" x14ac:dyDescent="0.25">
      <c r="A1562" s="4"/>
      <c r="B1562" s="4"/>
      <c r="C1562" s="4"/>
      <c r="D1562" s="4"/>
      <c r="E1562" s="4"/>
      <c r="F1562" s="4"/>
      <c r="G1562" s="4"/>
      <c r="H1562" s="4"/>
      <c r="I1562" s="4"/>
      <c r="J1562" s="4"/>
      <c r="K1562" s="4"/>
      <c r="L1562" s="4"/>
      <c r="M1562" s="4"/>
      <c r="N1562" s="4"/>
      <c r="O1562" s="4"/>
      <c r="P1562" s="4"/>
      <c r="Q1562" s="4"/>
      <c r="R1562" s="4"/>
      <c r="S1562" s="4"/>
      <c r="T1562" s="4"/>
      <c r="U1562" s="4"/>
      <c r="V1562" s="4"/>
      <c r="W1562" s="4"/>
      <c r="X1562" s="4"/>
      <c r="Y1562" s="4"/>
      <c r="Z1562" s="4"/>
      <c r="AA1562" s="4"/>
      <c r="AB1562" s="4"/>
      <c r="AC1562" s="4"/>
      <c r="AD1562" s="4"/>
      <c r="AE1562" s="4"/>
      <c r="AF1562" s="4"/>
      <c r="AG1562" s="4"/>
      <c r="AH1562" s="4"/>
      <c r="AI1562" s="4"/>
      <c r="AJ1562" s="4"/>
      <c r="AK1562" s="4"/>
      <c r="AL1562" s="4"/>
      <c r="AM1562" s="4"/>
      <c r="AN1562" s="4"/>
      <c r="AO1562" s="4"/>
      <c r="AP1562" s="4"/>
    </row>
    <row r="1563" spans="1:42" s="2" customFormat="1" x14ac:dyDescent="0.25">
      <c r="A1563" s="4"/>
      <c r="B1563" s="4"/>
      <c r="C1563" s="4"/>
      <c r="D1563" s="4"/>
      <c r="E1563" s="4"/>
      <c r="F1563" s="4"/>
      <c r="G1563" s="4"/>
      <c r="H1563" s="4"/>
      <c r="I1563" s="4"/>
      <c r="J1563" s="4"/>
      <c r="K1563" s="4"/>
      <c r="L1563" s="4"/>
      <c r="M1563" s="4"/>
      <c r="N1563" s="4"/>
      <c r="O1563" s="4"/>
      <c r="P1563" s="4"/>
      <c r="Q1563" s="4"/>
      <c r="R1563" s="4"/>
      <c r="S1563" s="4"/>
      <c r="T1563" s="4"/>
      <c r="U1563" s="4"/>
      <c r="V1563" s="4"/>
      <c r="W1563" s="4"/>
      <c r="X1563" s="4"/>
      <c r="Y1563" s="4"/>
      <c r="Z1563" s="4"/>
      <c r="AA1563" s="4"/>
      <c r="AB1563" s="4"/>
      <c r="AC1563" s="4"/>
      <c r="AD1563" s="4"/>
      <c r="AE1563" s="4"/>
      <c r="AF1563" s="4"/>
      <c r="AG1563" s="4"/>
      <c r="AH1563" s="4"/>
      <c r="AI1563" s="4"/>
      <c r="AJ1563" s="4"/>
      <c r="AK1563" s="4"/>
      <c r="AL1563" s="4"/>
      <c r="AM1563" s="4"/>
      <c r="AN1563" s="4"/>
      <c r="AO1563" s="4"/>
      <c r="AP1563" s="4"/>
    </row>
    <row r="1564" spans="1:42" s="2" customFormat="1" x14ac:dyDescent="0.25">
      <c r="A1564" s="4"/>
      <c r="B1564" s="4"/>
      <c r="C1564" s="4"/>
      <c r="D1564" s="4"/>
      <c r="E1564" s="4"/>
      <c r="F1564" s="4"/>
      <c r="G1564" s="4"/>
      <c r="H1564" s="4"/>
      <c r="I1564" s="4"/>
      <c r="J1564" s="4"/>
      <c r="K1564" s="4"/>
      <c r="L1564" s="4"/>
      <c r="M1564" s="4"/>
      <c r="N1564" s="4"/>
      <c r="O1564" s="4"/>
      <c r="P1564" s="4"/>
      <c r="Q1564" s="4"/>
      <c r="R1564" s="4"/>
      <c r="S1564" s="4"/>
      <c r="T1564" s="4"/>
      <c r="U1564" s="4"/>
      <c r="V1564" s="4"/>
      <c r="W1564" s="4"/>
      <c r="X1564" s="4"/>
      <c r="Y1564" s="4"/>
      <c r="Z1564" s="4"/>
      <c r="AA1564" s="4"/>
      <c r="AB1564" s="4"/>
      <c r="AC1564" s="4"/>
      <c r="AD1564" s="4"/>
      <c r="AE1564" s="4"/>
      <c r="AF1564" s="4"/>
      <c r="AG1564" s="4"/>
      <c r="AH1564" s="4"/>
      <c r="AI1564" s="4"/>
      <c r="AJ1564" s="4"/>
      <c r="AK1564" s="4"/>
      <c r="AL1564" s="4"/>
      <c r="AM1564" s="4"/>
      <c r="AN1564" s="4"/>
      <c r="AO1564" s="4"/>
      <c r="AP1564" s="4"/>
    </row>
    <row r="1565" spans="1:42" s="2" customFormat="1" x14ac:dyDescent="0.25">
      <c r="A1565" s="4"/>
      <c r="B1565" s="4"/>
      <c r="C1565" s="4"/>
      <c r="D1565" s="4"/>
      <c r="E1565" s="4"/>
      <c r="F1565" s="4"/>
      <c r="G1565" s="4"/>
      <c r="H1565" s="4"/>
      <c r="I1565" s="4"/>
      <c r="J1565" s="4"/>
      <c r="K1565" s="4"/>
      <c r="L1565" s="4"/>
      <c r="M1565" s="4"/>
      <c r="N1565" s="4"/>
      <c r="O1565" s="4"/>
      <c r="P1565" s="4"/>
      <c r="Q1565" s="4"/>
      <c r="R1565" s="4"/>
      <c r="S1565" s="4"/>
      <c r="T1565" s="4"/>
      <c r="U1565" s="4"/>
      <c r="V1565" s="4"/>
      <c r="W1565" s="4"/>
      <c r="X1565" s="4"/>
      <c r="Y1565" s="4"/>
      <c r="Z1565" s="4"/>
      <c r="AA1565" s="4"/>
      <c r="AB1565" s="4"/>
      <c r="AC1565" s="4"/>
      <c r="AD1565" s="4"/>
      <c r="AE1565" s="4"/>
      <c r="AF1565" s="4"/>
      <c r="AG1565" s="4"/>
      <c r="AH1565" s="4"/>
      <c r="AI1565" s="4"/>
      <c r="AJ1565" s="4"/>
      <c r="AK1565" s="4"/>
      <c r="AL1565" s="4"/>
      <c r="AM1565" s="4"/>
      <c r="AN1565" s="4"/>
      <c r="AO1565" s="4"/>
      <c r="AP1565" s="4"/>
    </row>
    <row r="1566" spans="1:42" s="2" customFormat="1" x14ac:dyDescent="0.25">
      <c r="A1566" s="4"/>
      <c r="B1566" s="4"/>
      <c r="C1566" s="4"/>
      <c r="D1566" s="4"/>
      <c r="E1566" s="4"/>
      <c r="F1566" s="4"/>
      <c r="G1566" s="4"/>
      <c r="H1566" s="4"/>
      <c r="I1566" s="4"/>
      <c r="J1566" s="4"/>
      <c r="K1566" s="4"/>
      <c r="L1566" s="4"/>
      <c r="M1566" s="4"/>
      <c r="N1566" s="4"/>
      <c r="O1566" s="4"/>
      <c r="P1566" s="4"/>
      <c r="Q1566" s="4"/>
      <c r="R1566" s="4"/>
      <c r="S1566" s="4"/>
      <c r="T1566" s="4"/>
      <c r="U1566" s="4"/>
      <c r="V1566" s="4"/>
      <c r="W1566" s="4"/>
      <c r="X1566" s="4"/>
      <c r="Y1566" s="4"/>
      <c r="Z1566" s="4"/>
      <c r="AA1566" s="4"/>
      <c r="AB1566" s="4"/>
      <c r="AC1566" s="4"/>
      <c r="AD1566" s="4"/>
      <c r="AE1566" s="4"/>
      <c r="AF1566" s="4"/>
      <c r="AG1566" s="4"/>
      <c r="AH1566" s="4"/>
      <c r="AI1566" s="4"/>
      <c r="AJ1566" s="4"/>
      <c r="AK1566" s="4"/>
      <c r="AL1566" s="4"/>
      <c r="AM1566" s="4"/>
      <c r="AN1566" s="4"/>
      <c r="AO1566" s="4"/>
      <c r="AP1566" s="4"/>
    </row>
    <row r="1567" spans="1:42" s="2" customFormat="1" x14ac:dyDescent="0.25">
      <c r="A1567" s="4"/>
      <c r="B1567" s="4"/>
      <c r="C1567" s="4"/>
      <c r="D1567" s="4"/>
      <c r="E1567" s="4"/>
      <c r="F1567" s="4"/>
      <c r="G1567" s="4"/>
      <c r="H1567" s="4"/>
      <c r="I1567" s="4"/>
      <c r="J1567" s="4"/>
      <c r="K1567" s="4"/>
      <c r="L1567" s="4"/>
      <c r="M1567" s="4"/>
      <c r="N1567" s="4"/>
      <c r="O1567" s="4"/>
      <c r="P1567" s="4"/>
      <c r="Q1567" s="4"/>
      <c r="R1567" s="4"/>
      <c r="S1567" s="4"/>
      <c r="T1567" s="4"/>
      <c r="U1567" s="4"/>
      <c r="V1567" s="4"/>
      <c r="W1567" s="4"/>
      <c r="X1567" s="4"/>
      <c r="Y1567" s="4"/>
      <c r="Z1567" s="4"/>
      <c r="AA1567" s="4"/>
      <c r="AB1567" s="4"/>
      <c r="AC1567" s="4"/>
      <c r="AD1567" s="4"/>
      <c r="AE1567" s="4"/>
      <c r="AF1567" s="4"/>
      <c r="AG1567" s="4"/>
      <c r="AH1567" s="4"/>
      <c r="AI1567" s="4"/>
      <c r="AJ1567" s="4"/>
      <c r="AK1567" s="4"/>
      <c r="AL1567" s="4"/>
      <c r="AM1567" s="4"/>
      <c r="AN1567" s="4"/>
      <c r="AO1567" s="4"/>
      <c r="AP1567" s="4"/>
    </row>
    <row r="1568" spans="1:42" s="2" customFormat="1" x14ac:dyDescent="0.25">
      <c r="A1568" s="4"/>
      <c r="B1568" s="4"/>
      <c r="C1568" s="4"/>
      <c r="D1568" s="4"/>
      <c r="E1568" s="4"/>
      <c r="F1568" s="4"/>
      <c r="G1568" s="4"/>
      <c r="H1568" s="4"/>
      <c r="I1568" s="4"/>
      <c r="J1568" s="4"/>
      <c r="K1568" s="4"/>
      <c r="L1568" s="4"/>
      <c r="M1568" s="4"/>
      <c r="N1568" s="4"/>
      <c r="O1568" s="4"/>
      <c r="P1568" s="4"/>
      <c r="Q1568" s="4"/>
      <c r="R1568" s="4"/>
      <c r="S1568" s="4"/>
      <c r="T1568" s="4"/>
      <c r="U1568" s="4"/>
      <c r="V1568" s="4"/>
      <c r="W1568" s="4"/>
      <c r="X1568" s="4"/>
      <c r="Y1568" s="4"/>
      <c r="Z1568" s="4"/>
      <c r="AA1568" s="4"/>
      <c r="AB1568" s="4"/>
      <c r="AC1568" s="4"/>
      <c r="AD1568" s="4"/>
      <c r="AE1568" s="4"/>
      <c r="AF1568" s="4"/>
      <c r="AG1568" s="4"/>
      <c r="AH1568" s="4"/>
      <c r="AI1568" s="4"/>
      <c r="AJ1568" s="4"/>
      <c r="AK1568" s="4"/>
      <c r="AL1568" s="4"/>
      <c r="AM1568" s="4"/>
      <c r="AN1568" s="4"/>
      <c r="AO1568" s="4"/>
      <c r="AP1568" s="4"/>
    </row>
    <row r="1569" spans="1:42" s="2" customFormat="1" x14ac:dyDescent="0.25">
      <c r="A1569" s="4"/>
      <c r="B1569" s="4"/>
      <c r="C1569" s="4"/>
      <c r="D1569" s="4"/>
      <c r="E1569" s="4"/>
      <c r="F1569" s="4"/>
      <c r="G1569" s="4"/>
      <c r="H1569" s="4"/>
      <c r="I1569" s="4"/>
      <c r="J1569" s="4"/>
      <c r="K1569" s="4"/>
      <c r="L1569" s="4"/>
      <c r="M1569" s="4"/>
      <c r="N1569" s="4"/>
      <c r="O1569" s="4"/>
      <c r="P1569" s="4"/>
      <c r="Q1569" s="4"/>
      <c r="R1569" s="4"/>
      <c r="S1569" s="4"/>
      <c r="T1569" s="4"/>
      <c r="U1569" s="4"/>
      <c r="V1569" s="4"/>
      <c r="W1569" s="4"/>
      <c r="X1569" s="4"/>
      <c r="Y1569" s="4"/>
      <c r="Z1569" s="4"/>
      <c r="AA1569" s="4"/>
      <c r="AB1569" s="4"/>
      <c r="AC1569" s="4"/>
      <c r="AD1569" s="4"/>
      <c r="AE1569" s="4"/>
      <c r="AF1569" s="4"/>
      <c r="AG1569" s="4"/>
      <c r="AH1569" s="4"/>
      <c r="AI1569" s="4"/>
      <c r="AJ1569" s="4"/>
      <c r="AK1569" s="4"/>
      <c r="AL1569" s="4"/>
      <c r="AM1569" s="4"/>
      <c r="AN1569" s="4"/>
      <c r="AO1569" s="4"/>
      <c r="AP1569" s="4"/>
    </row>
    <row r="1570" spans="1:42" s="2" customFormat="1" x14ac:dyDescent="0.25">
      <c r="A1570" s="4"/>
      <c r="B1570" s="4"/>
      <c r="C1570" s="4"/>
      <c r="D1570" s="4"/>
      <c r="E1570" s="4"/>
      <c r="F1570" s="4"/>
      <c r="G1570" s="4"/>
      <c r="H1570" s="4"/>
      <c r="I1570" s="4"/>
      <c r="J1570" s="4"/>
      <c r="K1570" s="4"/>
      <c r="L1570" s="4"/>
      <c r="M1570" s="4"/>
      <c r="N1570" s="4"/>
      <c r="O1570" s="4"/>
      <c r="P1570" s="4"/>
      <c r="Q1570" s="4"/>
      <c r="R1570" s="4"/>
      <c r="S1570" s="4"/>
      <c r="T1570" s="4"/>
      <c r="U1570" s="4"/>
      <c r="V1570" s="4"/>
      <c r="W1570" s="4"/>
      <c r="X1570" s="4"/>
      <c r="Y1570" s="4"/>
      <c r="Z1570" s="4"/>
      <c r="AA1570" s="4"/>
      <c r="AB1570" s="4"/>
      <c r="AC1570" s="4"/>
      <c r="AD1570" s="4"/>
      <c r="AE1570" s="4"/>
      <c r="AF1570" s="4"/>
      <c r="AG1570" s="4"/>
      <c r="AH1570" s="4"/>
      <c r="AI1570" s="4"/>
      <c r="AJ1570" s="4"/>
      <c r="AK1570" s="4"/>
      <c r="AL1570" s="4"/>
      <c r="AM1570" s="4"/>
      <c r="AN1570" s="4"/>
      <c r="AO1570" s="4"/>
      <c r="AP1570" s="4"/>
    </row>
    <row r="1571" spans="1:42" s="2" customFormat="1" x14ac:dyDescent="0.25">
      <c r="A1571" s="4"/>
      <c r="B1571" s="4"/>
      <c r="C1571" s="4"/>
      <c r="D1571" s="4"/>
      <c r="E1571" s="4"/>
      <c r="F1571" s="4"/>
      <c r="G1571" s="4"/>
      <c r="H1571" s="4"/>
      <c r="I1571" s="4"/>
      <c r="J1571" s="4"/>
      <c r="K1571" s="4"/>
      <c r="L1571" s="4"/>
      <c r="M1571" s="4"/>
      <c r="N1571" s="4"/>
      <c r="O1571" s="4"/>
      <c r="P1571" s="4"/>
      <c r="Q1571" s="4"/>
      <c r="R1571" s="4"/>
      <c r="S1571" s="4"/>
      <c r="T1571" s="4"/>
      <c r="U1571" s="4"/>
      <c r="V1571" s="4"/>
      <c r="W1571" s="4"/>
      <c r="X1571" s="4"/>
      <c r="Y1571" s="4"/>
      <c r="Z1571" s="4"/>
      <c r="AA1571" s="4"/>
      <c r="AB1571" s="4"/>
      <c r="AC1571" s="4"/>
      <c r="AD1571" s="4"/>
      <c r="AE1571" s="4"/>
      <c r="AF1571" s="4"/>
      <c r="AG1571" s="4"/>
      <c r="AH1571" s="4"/>
      <c r="AI1571" s="4"/>
      <c r="AJ1571" s="4"/>
      <c r="AK1571" s="4"/>
      <c r="AL1571" s="4"/>
      <c r="AM1571" s="4"/>
      <c r="AN1571" s="4"/>
      <c r="AO1571" s="4"/>
      <c r="AP1571" s="4"/>
    </row>
    <row r="1572" spans="1:42" s="2" customFormat="1" x14ac:dyDescent="0.25">
      <c r="A1572" s="4"/>
      <c r="B1572" s="4"/>
      <c r="C1572" s="4"/>
      <c r="D1572" s="4"/>
      <c r="E1572" s="4"/>
      <c r="F1572" s="4"/>
      <c r="G1572" s="4"/>
      <c r="H1572" s="4"/>
      <c r="I1572" s="4"/>
      <c r="J1572" s="4"/>
      <c r="K1572" s="4"/>
      <c r="L1572" s="4"/>
      <c r="M1572" s="4"/>
      <c r="N1572" s="4"/>
      <c r="O1572" s="4"/>
      <c r="P1572" s="4"/>
      <c r="Q1572" s="4"/>
      <c r="R1572" s="4"/>
      <c r="S1572" s="4"/>
      <c r="T1572" s="4"/>
      <c r="U1572" s="4"/>
      <c r="V1572" s="4"/>
      <c r="W1572" s="4"/>
      <c r="X1572" s="4"/>
      <c r="Y1572" s="4"/>
      <c r="Z1572" s="4"/>
      <c r="AA1572" s="4"/>
      <c r="AB1572" s="4"/>
      <c r="AC1572" s="4"/>
      <c r="AD1572" s="4"/>
      <c r="AE1572" s="4"/>
      <c r="AF1572" s="4"/>
      <c r="AG1572" s="4"/>
      <c r="AH1572" s="4"/>
      <c r="AI1572" s="4"/>
      <c r="AJ1572" s="4"/>
      <c r="AK1572" s="4"/>
      <c r="AL1572" s="4"/>
      <c r="AM1572" s="4"/>
      <c r="AN1572" s="4"/>
      <c r="AO1572" s="4"/>
      <c r="AP1572" s="4"/>
    </row>
    <row r="1573" spans="1:42" s="2" customFormat="1" x14ac:dyDescent="0.25">
      <c r="A1573" s="4"/>
      <c r="B1573" s="4"/>
      <c r="C1573" s="4"/>
      <c r="D1573" s="4"/>
      <c r="E1573" s="4"/>
      <c r="F1573" s="4"/>
      <c r="G1573" s="4"/>
      <c r="H1573" s="4"/>
      <c r="I1573" s="4"/>
      <c r="J1573" s="4"/>
      <c r="K1573" s="4"/>
      <c r="L1573" s="4"/>
      <c r="M1573" s="4"/>
      <c r="N1573" s="4"/>
      <c r="O1573" s="4"/>
      <c r="P1573" s="4"/>
      <c r="Q1573" s="4"/>
      <c r="R1573" s="4"/>
      <c r="S1573" s="4"/>
      <c r="T1573" s="4"/>
      <c r="U1573" s="4"/>
      <c r="V1573" s="4"/>
      <c r="W1573" s="4"/>
      <c r="X1573" s="4"/>
      <c r="Y1573" s="4"/>
      <c r="Z1573" s="4"/>
      <c r="AA1573" s="4"/>
      <c r="AB1573" s="4"/>
      <c r="AC1573" s="4"/>
      <c r="AD1573" s="4"/>
      <c r="AE1573" s="4"/>
      <c r="AF1573" s="4"/>
      <c r="AG1573" s="4"/>
      <c r="AH1573" s="4"/>
      <c r="AI1573" s="4"/>
      <c r="AJ1573" s="4"/>
      <c r="AK1573" s="4"/>
      <c r="AL1573" s="4"/>
      <c r="AM1573" s="4"/>
      <c r="AN1573" s="4"/>
      <c r="AO1573" s="4"/>
      <c r="AP1573" s="4"/>
    </row>
    <row r="1574" spans="1:42" s="2" customFormat="1" x14ac:dyDescent="0.25">
      <c r="A1574" s="4"/>
      <c r="B1574" s="4"/>
      <c r="C1574" s="4"/>
      <c r="D1574" s="4"/>
      <c r="E1574" s="4"/>
      <c r="F1574" s="4"/>
      <c r="G1574" s="4"/>
      <c r="H1574" s="4"/>
      <c r="I1574" s="4"/>
      <c r="J1574" s="4"/>
      <c r="K1574" s="4"/>
      <c r="L1574" s="4"/>
      <c r="M1574" s="4"/>
      <c r="N1574" s="4"/>
      <c r="O1574" s="4"/>
      <c r="P1574" s="4"/>
      <c r="Q1574" s="4"/>
      <c r="R1574" s="4"/>
      <c r="S1574" s="4"/>
      <c r="T1574" s="4"/>
      <c r="U1574" s="4"/>
      <c r="V1574" s="4"/>
      <c r="W1574" s="4"/>
      <c r="X1574" s="4"/>
      <c r="Y1574" s="4"/>
      <c r="Z1574" s="4"/>
      <c r="AA1574" s="4"/>
      <c r="AB1574" s="4"/>
      <c r="AC1574" s="4"/>
      <c r="AD1574" s="4"/>
      <c r="AE1574" s="4"/>
      <c r="AF1574" s="4"/>
      <c r="AG1574" s="4"/>
      <c r="AH1574" s="4"/>
      <c r="AI1574" s="4"/>
      <c r="AJ1574" s="4"/>
      <c r="AK1574" s="4"/>
      <c r="AL1574" s="4"/>
      <c r="AM1574" s="4"/>
      <c r="AN1574" s="4"/>
      <c r="AO1574" s="4"/>
      <c r="AP1574" s="4"/>
    </row>
    <row r="1575" spans="1:42" s="2" customFormat="1" x14ac:dyDescent="0.25">
      <c r="A1575" s="4"/>
      <c r="B1575" s="4"/>
      <c r="C1575" s="4"/>
      <c r="D1575" s="4"/>
      <c r="E1575" s="4"/>
      <c r="F1575" s="4"/>
      <c r="G1575" s="4"/>
      <c r="H1575" s="4"/>
      <c r="I1575" s="4"/>
      <c r="J1575" s="4"/>
      <c r="K1575" s="4"/>
      <c r="L1575" s="4"/>
      <c r="M1575" s="4"/>
      <c r="N1575" s="4"/>
      <c r="O1575" s="4"/>
      <c r="P1575" s="4"/>
      <c r="Q1575" s="4"/>
      <c r="R1575" s="4"/>
      <c r="S1575" s="4"/>
      <c r="T1575" s="4"/>
      <c r="U1575" s="4"/>
      <c r="V1575" s="4"/>
      <c r="W1575" s="4"/>
      <c r="X1575" s="4"/>
      <c r="Y1575" s="4"/>
      <c r="Z1575" s="4"/>
      <c r="AA1575" s="4"/>
      <c r="AB1575" s="4"/>
      <c r="AC1575" s="4"/>
      <c r="AD1575" s="4"/>
      <c r="AE1575" s="4"/>
      <c r="AF1575" s="4"/>
      <c r="AG1575" s="4"/>
      <c r="AH1575" s="4"/>
      <c r="AI1575" s="4"/>
      <c r="AJ1575" s="4"/>
      <c r="AK1575" s="4"/>
      <c r="AL1575" s="4"/>
      <c r="AM1575" s="4"/>
      <c r="AN1575" s="4"/>
      <c r="AO1575" s="4"/>
      <c r="AP1575" s="4"/>
    </row>
    <row r="1576" spans="1:42" s="2" customFormat="1" x14ac:dyDescent="0.25">
      <c r="A1576" s="4"/>
      <c r="B1576" s="4"/>
      <c r="C1576" s="4"/>
      <c r="D1576" s="4"/>
      <c r="E1576" s="4"/>
      <c r="F1576" s="4"/>
      <c r="G1576" s="4"/>
      <c r="H1576" s="4"/>
      <c r="I1576" s="4"/>
      <c r="J1576" s="4"/>
      <c r="K1576" s="4"/>
      <c r="L1576" s="4"/>
      <c r="M1576" s="4"/>
      <c r="N1576" s="4"/>
      <c r="O1576" s="4"/>
      <c r="P1576" s="4"/>
      <c r="Q1576" s="4"/>
      <c r="R1576" s="4"/>
      <c r="S1576" s="4"/>
      <c r="T1576" s="4"/>
      <c r="U1576" s="4"/>
      <c r="V1576" s="4"/>
      <c r="W1576" s="4"/>
      <c r="X1576" s="4"/>
      <c r="Y1576" s="4"/>
      <c r="Z1576" s="4"/>
      <c r="AA1576" s="4"/>
      <c r="AB1576" s="4"/>
      <c r="AC1576" s="4"/>
      <c r="AD1576" s="4"/>
      <c r="AE1576" s="4"/>
      <c r="AF1576" s="4"/>
      <c r="AG1576" s="4"/>
      <c r="AH1576" s="4"/>
      <c r="AI1576" s="4"/>
      <c r="AJ1576" s="4"/>
      <c r="AK1576" s="4"/>
      <c r="AL1576" s="4"/>
      <c r="AM1576" s="4"/>
      <c r="AN1576" s="4"/>
      <c r="AO1576" s="4"/>
      <c r="AP1576" s="4"/>
    </row>
    <row r="1577" spans="1:42" s="2" customFormat="1" x14ac:dyDescent="0.25">
      <c r="A1577" s="4"/>
      <c r="B1577" s="4"/>
      <c r="C1577" s="4"/>
      <c r="D1577" s="4"/>
      <c r="E1577" s="4"/>
      <c r="F1577" s="4"/>
      <c r="G1577" s="4"/>
      <c r="H1577" s="4"/>
      <c r="I1577" s="4"/>
      <c r="J1577" s="4"/>
      <c r="K1577" s="4"/>
      <c r="L1577" s="4"/>
      <c r="M1577" s="4"/>
      <c r="N1577" s="4"/>
      <c r="O1577" s="4"/>
      <c r="P1577" s="4"/>
      <c r="Q1577" s="4"/>
      <c r="R1577" s="4"/>
      <c r="S1577" s="4"/>
      <c r="T1577" s="4"/>
      <c r="U1577" s="4"/>
      <c r="V1577" s="4"/>
      <c r="W1577" s="4"/>
      <c r="X1577" s="4"/>
      <c r="Y1577" s="4"/>
      <c r="Z1577" s="4"/>
      <c r="AA1577" s="4"/>
      <c r="AB1577" s="4"/>
      <c r="AC1577" s="4"/>
      <c r="AD1577" s="4"/>
      <c r="AE1577" s="4"/>
      <c r="AF1577" s="4"/>
      <c r="AG1577" s="4"/>
      <c r="AH1577" s="4"/>
      <c r="AI1577" s="4"/>
      <c r="AJ1577" s="4"/>
      <c r="AK1577" s="4"/>
      <c r="AL1577" s="4"/>
      <c r="AM1577" s="4"/>
      <c r="AN1577" s="4"/>
      <c r="AO1577" s="4"/>
      <c r="AP1577" s="4"/>
    </row>
    <row r="1578" spans="1:42" s="2" customFormat="1" x14ac:dyDescent="0.25">
      <c r="A1578" s="4"/>
      <c r="B1578" s="4"/>
      <c r="C1578" s="4"/>
      <c r="D1578" s="4"/>
      <c r="E1578" s="4"/>
      <c r="F1578" s="4"/>
      <c r="G1578" s="4"/>
      <c r="H1578" s="4"/>
      <c r="I1578" s="4"/>
      <c r="J1578" s="4"/>
      <c r="K1578" s="4"/>
      <c r="L1578" s="4"/>
      <c r="M1578" s="4"/>
      <c r="N1578" s="4"/>
      <c r="O1578" s="4"/>
      <c r="P1578" s="4"/>
      <c r="Q1578" s="4"/>
      <c r="R1578" s="4"/>
      <c r="S1578" s="4"/>
      <c r="T1578" s="4"/>
      <c r="U1578" s="4"/>
      <c r="V1578" s="4"/>
      <c r="W1578" s="4"/>
      <c r="X1578" s="4"/>
      <c r="Y1578" s="4"/>
      <c r="Z1578" s="4"/>
      <c r="AA1578" s="4"/>
      <c r="AB1578" s="4"/>
      <c r="AC1578" s="4"/>
      <c r="AD1578" s="4"/>
      <c r="AE1578" s="4"/>
      <c r="AF1578" s="4"/>
      <c r="AG1578" s="4"/>
      <c r="AH1578" s="4"/>
      <c r="AI1578" s="4"/>
      <c r="AJ1578" s="4"/>
      <c r="AK1578" s="4"/>
      <c r="AL1578" s="4"/>
      <c r="AM1578" s="4"/>
      <c r="AN1578" s="4"/>
      <c r="AO1578" s="4"/>
      <c r="AP1578" s="4"/>
    </row>
    <row r="1579" spans="1:42" s="2" customFormat="1" x14ac:dyDescent="0.25">
      <c r="A1579" s="4"/>
      <c r="B1579" s="4"/>
      <c r="C1579" s="4"/>
      <c r="D1579" s="4"/>
      <c r="E1579" s="4"/>
      <c r="F1579" s="4"/>
      <c r="G1579" s="4"/>
      <c r="H1579" s="4"/>
      <c r="I1579" s="4"/>
      <c r="J1579" s="4"/>
      <c r="K1579" s="4"/>
      <c r="L1579" s="4"/>
      <c r="M1579" s="4"/>
      <c r="N1579" s="4"/>
      <c r="O1579" s="4"/>
      <c r="P1579" s="4"/>
      <c r="Q1579" s="4"/>
      <c r="R1579" s="4"/>
      <c r="S1579" s="4"/>
      <c r="T1579" s="4"/>
      <c r="U1579" s="4"/>
      <c r="V1579" s="4"/>
      <c r="W1579" s="4"/>
      <c r="X1579" s="4"/>
      <c r="Y1579" s="4"/>
      <c r="Z1579" s="4"/>
      <c r="AA1579" s="4"/>
      <c r="AB1579" s="4"/>
      <c r="AC1579" s="4"/>
      <c r="AD1579" s="4"/>
      <c r="AE1579" s="4"/>
      <c r="AF1579" s="4"/>
      <c r="AG1579" s="4"/>
      <c r="AH1579" s="4"/>
      <c r="AI1579" s="4"/>
      <c r="AJ1579" s="4"/>
      <c r="AK1579" s="4"/>
      <c r="AL1579" s="4"/>
      <c r="AM1579" s="4"/>
      <c r="AN1579" s="4"/>
      <c r="AO1579" s="4"/>
      <c r="AP1579" s="4"/>
    </row>
    <row r="1580" spans="1:42" s="2" customFormat="1" x14ac:dyDescent="0.25">
      <c r="A1580" s="4"/>
      <c r="B1580" s="4"/>
      <c r="C1580" s="4"/>
      <c r="D1580" s="4"/>
      <c r="E1580" s="4"/>
      <c r="F1580" s="4"/>
      <c r="G1580" s="4"/>
      <c r="H1580" s="4"/>
      <c r="I1580" s="4"/>
      <c r="J1580" s="4"/>
      <c r="K1580" s="4"/>
      <c r="L1580" s="4"/>
      <c r="M1580" s="4"/>
      <c r="N1580" s="4"/>
      <c r="O1580" s="4"/>
      <c r="P1580" s="4"/>
      <c r="Q1580" s="4"/>
      <c r="R1580" s="4"/>
      <c r="S1580" s="4"/>
      <c r="T1580" s="4"/>
      <c r="U1580" s="4"/>
      <c r="V1580" s="4"/>
      <c r="W1580" s="4"/>
      <c r="X1580" s="4"/>
      <c r="Y1580" s="4"/>
      <c r="Z1580" s="4"/>
      <c r="AA1580" s="4"/>
      <c r="AB1580" s="4"/>
      <c r="AC1580" s="4"/>
      <c r="AD1580" s="4"/>
      <c r="AE1580" s="4"/>
      <c r="AF1580" s="4"/>
      <c r="AG1580" s="4"/>
      <c r="AH1580" s="4"/>
      <c r="AI1580" s="4"/>
      <c r="AJ1580" s="4"/>
      <c r="AK1580" s="4"/>
      <c r="AL1580" s="4"/>
      <c r="AM1580" s="4"/>
      <c r="AN1580" s="4"/>
      <c r="AO1580" s="4"/>
      <c r="AP1580" s="4"/>
    </row>
    <row r="1581" spans="1:42" s="2" customFormat="1" x14ac:dyDescent="0.25">
      <c r="A1581" s="4"/>
      <c r="B1581" s="4"/>
      <c r="C1581" s="4"/>
      <c r="D1581" s="4"/>
      <c r="E1581" s="4"/>
      <c r="F1581" s="4"/>
      <c r="G1581" s="4"/>
      <c r="H1581" s="4"/>
      <c r="I1581" s="4"/>
      <c r="J1581" s="4"/>
      <c r="K1581" s="4"/>
      <c r="L1581" s="4"/>
      <c r="M1581" s="4"/>
      <c r="N1581" s="4"/>
      <c r="O1581" s="4"/>
      <c r="P1581" s="4"/>
      <c r="Q1581" s="4"/>
      <c r="R1581" s="4"/>
      <c r="S1581" s="4"/>
      <c r="T1581" s="4"/>
      <c r="U1581" s="4"/>
      <c r="V1581" s="4"/>
      <c r="W1581" s="4"/>
      <c r="X1581" s="4"/>
      <c r="Y1581" s="4"/>
      <c r="Z1581" s="4"/>
      <c r="AA1581" s="4"/>
      <c r="AB1581" s="4"/>
      <c r="AC1581" s="4"/>
      <c r="AD1581" s="4"/>
      <c r="AE1581" s="4"/>
      <c r="AF1581" s="4"/>
      <c r="AG1581" s="4"/>
      <c r="AH1581" s="4"/>
      <c r="AI1581" s="4"/>
      <c r="AJ1581" s="4"/>
      <c r="AK1581" s="4"/>
      <c r="AL1581" s="4"/>
      <c r="AM1581" s="4"/>
      <c r="AN1581" s="4"/>
      <c r="AO1581" s="4"/>
      <c r="AP1581" s="4"/>
    </row>
    <row r="1582" spans="1:42" s="2" customFormat="1" x14ac:dyDescent="0.25">
      <c r="A1582" s="4"/>
      <c r="B1582" s="4"/>
      <c r="C1582" s="4"/>
      <c r="D1582" s="4"/>
      <c r="E1582" s="4"/>
      <c r="F1582" s="4"/>
      <c r="G1582" s="4"/>
      <c r="H1582" s="4"/>
      <c r="I1582" s="4"/>
      <c r="J1582" s="4"/>
      <c r="K1582" s="4"/>
      <c r="L1582" s="4"/>
      <c r="M1582" s="4"/>
      <c r="N1582" s="4"/>
      <c r="O1582" s="4"/>
      <c r="P1582" s="4"/>
      <c r="Q1582" s="4"/>
      <c r="R1582" s="4"/>
      <c r="S1582" s="4"/>
      <c r="T1582" s="4"/>
      <c r="U1582" s="4"/>
      <c r="V1582" s="4"/>
      <c r="W1582" s="4"/>
      <c r="X1582" s="4"/>
      <c r="Y1582" s="4"/>
      <c r="Z1582" s="4"/>
      <c r="AA1582" s="4"/>
      <c r="AB1582" s="4"/>
      <c r="AC1582" s="4"/>
      <c r="AD1582" s="4"/>
      <c r="AE1582" s="4"/>
      <c r="AF1582" s="4"/>
      <c r="AG1582" s="4"/>
      <c r="AH1582" s="4"/>
      <c r="AI1582" s="4"/>
      <c r="AJ1582" s="4"/>
      <c r="AK1582" s="4"/>
      <c r="AL1582" s="4"/>
      <c r="AM1582" s="4"/>
      <c r="AN1582" s="4"/>
      <c r="AO1582" s="4"/>
      <c r="AP1582" s="4"/>
    </row>
    <row r="1583" spans="1:42" s="2" customFormat="1" x14ac:dyDescent="0.25">
      <c r="A1583" s="4"/>
      <c r="B1583" s="4"/>
      <c r="C1583" s="4"/>
      <c r="D1583" s="4"/>
      <c r="E1583" s="4"/>
      <c r="F1583" s="4"/>
      <c r="G1583" s="4"/>
      <c r="H1583" s="4"/>
      <c r="I1583" s="4"/>
      <c r="J1583" s="4"/>
      <c r="K1583" s="4"/>
      <c r="L1583" s="4"/>
      <c r="M1583" s="4"/>
      <c r="N1583" s="4"/>
      <c r="O1583" s="4"/>
      <c r="P1583" s="4"/>
      <c r="Q1583" s="4"/>
      <c r="R1583" s="4"/>
      <c r="S1583" s="4"/>
      <c r="T1583" s="4"/>
      <c r="U1583" s="4"/>
      <c r="V1583" s="4"/>
      <c r="W1583" s="4"/>
      <c r="X1583" s="4"/>
      <c r="Y1583" s="4"/>
      <c r="Z1583" s="4"/>
      <c r="AA1583" s="4"/>
      <c r="AB1583" s="4"/>
      <c r="AC1583" s="4"/>
      <c r="AD1583" s="4"/>
      <c r="AE1583" s="4"/>
      <c r="AF1583" s="4"/>
      <c r="AG1583" s="4"/>
      <c r="AH1583" s="4"/>
      <c r="AI1583" s="4"/>
      <c r="AJ1583" s="4"/>
      <c r="AK1583" s="4"/>
      <c r="AL1583" s="4"/>
      <c r="AM1583" s="4"/>
      <c r="AN1583" s="4"/>
      <c r="AO1583" s="4"/>
      <c r="AP1583" s="4"/>
    </row>
    <row r="1584" spans="1:42" s="2" customFormat="1" x14ac:dyDescent="0.25">
      <c r="A1584" s="4"/>
      <c r="B1584" s="4"/>
      <c r="C1584" s="4"/>
      <c r="D1584" s="4"/>
      <c r="E1584" s="4"/>
      <c r="F1584" s="4"/>
      <c r="G1584" s="4"/>
      <c r="H1584" s="4"/>
      <c r="I1584" s="4"/>
      <c r="J1584" s="4"/>
      <c r="K1584" s="4"/>
      <c r="L1584" s="4"/>
      <c r="M1584" s="4"/>
      <c r="N1584" s="4"/>
      <c r="O1584" s="4"/>
      <c r="P1584" s="4"/>
      <c r="Q1584" s="4"/>
      <c r="R1584" s="4"/>
      <c r="S1584" s="4"/>
      <c r="T1584" s="4"/>
      <c r="U1584" s="4"/>
      <c r="V1584" s="4"/>
      <c r="W1584" s="4"/>
      <c r="X1584" s="4"/>
      <c r="Y1584" s="4"/>
      <c r="Z1584" s="4"/>
      <c r="AA1584" s="4"/>
      <c r="AB1584" s="4"/>
      <c r="AC1584" s="4"/>
      <c r="AD1584" s="4"/>
      <c r="AE1584" s="4"/>
      <c r="AF1584" s="4"/>
      <c r="AG1584" s="4"/>
      <c r="AH1584" s="4"/>
      <c r="AI1584" s="4"/>
      <c r="AJ1584" s="4"/>
      <c r="AK1584" s="4"/>
      <c r="AL1584" s="4"/>
      <c r="AM1584" s="4"/>
      <c r="AN1584" s="4"/>
      <c r="AO1584" s="4"/>
      <c r="AP1584" s="4"/>
    </row>
    <row r="1585" spans="1:42" s="2" customFormat="1" x14ac:dyDescent="0.25">
      <c r="A1585" s="4"/>
      <c r="B1585" s="4"/>
      <c r="C1585" s="4"/>
      <c r="D1585" s="4"/>
      <c r="E1585" s="4"/>
      <c r="F1585" s="4"/>
      <c r="G1585" s="4"/>
      <c r="H1585" s="4"/>
      <c r="I1585" s="4"/>
      <c r="J1585" s="4"/>
      <c r="K1585" s="4"/>
      <c r="L1585" s="4"/>
      <c r="M1585" s="4"/>
      <c r="N1585" s="4"/>
      <c r="O1585" s="4"/>
      <c r="P1585" s="4"/>
      <c r="Q1585" s="4"/>
      <c r="R1585" s="4"/>
      <c r="S1585" s="4"/>
      <c r="T1585" s="4"/>
      <c r="U1585" s="4"/>
      <c r="V1585" s="4"/>
      <c r="W1585" s="4"/>
      <c r="X1585" s="4"/>
      <c r="Y1585" s="4"/>
      <c r="Z1585" s="4"/>
      <c r="AA1585" s="4"/>
      <c r="AB1585" s="4"/>
      <c r="AC1585" s="4"/>
      <c r="AD1585" s="4"/>
      <c r="AE1585" s="4"/>
      <c r="AF1585" s="4"/>
      <c r="AG1585" s="4"/>
      <c r="AH1585" s="4"/>
      <c r="AI1585" s="4"/>
      <c r="AJ1585" s="4"/>
      <c r="AK1585" s="4"/>
      <c r="AL1585" s="4"/>
      <c r="AM1585" s="4"/>
      <c r="AN1585" s="4"/>
      <c r="AO1585" s="4"/>
      <c r="AP1585" s="4"/>
    </row>
    <row r="1586" spans="1:42" s="2" customFormat="1" x14ac:dyDescent="0.25">
      <c r="A1586" s="4"/>
      <c r="B1586" s="4"/>
      <c r="C1586" s="4"/>
      <c r="D1586" s="4"/>
      <c r="E1586" s="4"/>
      <c r="F1586" s="4"/>
      <c r="G1586" s="4"/>
      <c r="H1586" s="4"/>
      <c r="I1586" s="4"/>
      <c r="J1586" s="4"/>
      <c r="K1586" s="4"/>
      <c r="L1586" s="4"/>
      <c r="M1586" s="4"/>
      <c r="N1586" s="4"/>
      <c r="O1586" s="4"/>
      <c r="P1586" s="4"/>
      <c r="Q1586" s="4"/>
      <c r="R1586" s="4"/>
      <c r="S1586" s="4"/>
      <c r="T1586" s="4"/>
      <c r="U1586" s="4"/>
      <c r="V1586" s="4"/>
      <c r="W1586" s="4"/>
      <c r="X1586" s="4"/>
      <c r="Y1586" s="4"/>
      <c r="Z1586" s="4"/>
      <c r="AA1586" s="4"/>
      <c r="AB1586" s="4"/>
      <c r="AC1586" s="4"/>
      <c r="AD1586" s="4"/>
      <c r="AE1586" s="4"/>
      <c r="AF1586" s="4"/>
      <c r="AG1586" s="4"/>
      <c r="AH1586" s="4"/>
      <c r="AI1586" s="4"/>
      <c r="AJ1586" s="4"/>
      <c r="AK1586" s="4"/>
      <c r="AL1586" s="4"/>
      <c r="AM1586" s="4"/>
      <c r="AN1586" s="4"/>
      <c r="AO1586" s="4"/>
      <c r="AP1586" s="4"/>
    </row>
    <row r="1587" spans="1:42" s="2" customFormat="1" x14ac:dyDescent="0.25">
      <c r="A1587" s="4"/>
      <c r="B1587" s="4"/>
      <c r="C1587" s="4"/>
      <c r="D1587" s="4"/>
      <c r="E1587" s="4"/>
      <c r="F1587" s="4"/>
      <c r="G1587" s="4"/>
      <c r="H1587" s="4"/>
      <c r="I1587" s="4"/>
      <c r="J1587" s="4"/>
      <c r="K1587" s="4"/>
      <c r="L1587" s="4"/>
      <c r="M1587" s="4"/>
      <c r="N1587" s="4"/>
      <c r="O1587" s="4"/>
      <c r="P1587" s="4"/>
      <c r="Q1587" s="4"/>
      <c r="R1587" s="4"/>
      <c r="S1587" s="4"/>
      <c r="T1587" s="4"/>
      <c r="U1587" s="4"/>
      <c r="V1587" s="4"/>
      <c r="W1587" s="4"/>
      <c r="X1587" s="4"/>
      <c r="Y1587" s="4"/>
      <c r="Z1587" s="4"/>
      <c r="AA1587" s="4"/>
      <c r="AB1587" s="4"/>
      <c r="AC1587" s="4"/>
      <c r="AD1587" s="4"/>
      <c r="AE1587" s="4"/>
      <c r="AF1587" s="4"/>
      <c r="AG1587" s="4"/>
      <c r="AH1587" s="4"/>
      <c r="AI1587" s="4"/>
      <c r="AJ1587" s="4"/>
      <c r="AK1587" s="4"/>
      <c r="AL1587" s="4"/>
      <c r="AM1587" s="4"/>
      <c r="AN1587" s="4"/>
      <c r="AO1587" s="4"/>
      <c r="AP1587" s="4"/>
    </row>
    <row r="1588" spans="1:42" s="2" customFormat="1" x14ac:dyDescent="0.25">
      <c r="A1588" s="4"/>
      <c r="B1588" s="4"/>
      <c r="C1588" s="4"/>
      <c r="D1588" s="4"/>
      <c r="E1588" s="4"/>
      <c r="F1588" s="4"/>
      <c r="G1588" s="4"/>
      <c r="H1588" s="4"/>
      <c r="I1588" s="4"/>
      <c r="J1588" s="4"/>
      <c r="K1588" s="4"/>
      <c r="L1588" s="4"/>
      <c r="M1588" s="4"/>
      <c r="N1588" s="4"/>
      <c r="O1588" s="4"/>
      <c r="P1588" s="4"/>
      <c r="Q1588" s="4"/>
      <c r="R1588" s="4"/>
      <c r="S1588" s="4"/>
      <c r="T1588" s="4"/>
      <c r="U1588" s="4"/>
      <c r="V1588" s="4"/>
      <c r="W1588" s="4"/>
      <c r="X1588" s="4"/>
      <c r="Y1588" s="4"/>
      <c r="Z1588" s="4"/>
      <c r="AA1588" s="4"/>
      <c r="AB1588" s="4"/>
      <c r="AC1588" s="4"/>
      <c r="AD1588" s="4"/>
      <c r="AE1588" s="4"/>
      <c r="AF1588" s="4"/>
      <c r="AG1588" s="4"/>
      <c r="AH1588" s="4"/>
      <c r="AI1588" s="4"/>
      <c r="AJ1588" s="4"/>
      <c r="AK1588" s="4"/>
      <c r="AL1588" s="4"/>
      <c r="AM1588" s="4"/>
      <c r="AN1588" s="4"/>
      <c r="AO1588" s="4"/>
      <c r="AP1588" s="4"/>
    </row>
    <row r="1589" spans="1:42" s="2" customFormat="1" x14ac:dyDescent="0.25">
      <c r="A1589" s="4"/>
      <c r="B1589" s="4"/>
      <c r="C1589" s="4"/>
      <c r="D1589" s="4"/>
      <c r="E1589" s="4"/>
      <c r="F1589" s="4"/>
      <c r="G1589" s="4"/>
      <c r="H1589" s="4"/>
      <c r="I1589" s="4"/>
      <c r="J1589" s="4"/>
      <c r="K1589" s="4"/>
      <c r="L1589" s="4"/>
      <c r="M1589" s="4"/>
      <c r="N1589" s="4"/>
      <c r="O1589" s="4"/>
      <c r="P1589" s="4"/>
      <c r="Q1589" s="4"/>
      <c r="R1589" s="4"/>
      <c r="S1589" s="4"/>
      <c r="T1589" s="4"/>
      <c r="U1589" s="4"/>
      <c r="V1589" s="4"/>
      <c r="W1589" s="4"/>
      <c r="X1589" s="4"/>
      <c r="Y1589" s="4"/>
      <c r="Z1589" s="4"/>
      <c r="AA1589" s="4"/>
      <c r="AB1589" s="4"/>
      <c r="AC1589" s="4"/>
      <c r="AD1589" s="4"/>
      <c r="AE1589" s="4"/>
      <c r="AF1589" s="4"/>
      <c r="AG1589" s="4"/>
      <c r="AH1589" s="4"/>
      <c r="AI1589" s="4"/>
      <c r="AJ1589" s="4"/>
      <c r="AK1589" s="4"/>
      <c r="AL1589" s="4"/>
      <c r="AM1589" s="4"/>
      <c r="AN1589" s="4"/>
      <c r="AO1589" s="4"/>
      <c r="AP1589" s="4"/>
    </row>
    <row r="1590" spans="1:42" s="2" customFormat="1" x14ac:dyDescent="0.25">
      <c r="A1590" s="4"/>
      <c r="B1590" s="4"/>
      <c r="C1590" s="4"/>
      <c r="D1590" s="4"/>
      <c r="E1590" s="4"/>
      <c r="F1590" s="4"/>
      <c r="G1590" s="4"/>
      <c r="H1590" s="4"/>
      <c r="I1590" s="4"/>
      <c r="J1590" s="4"/>
      <c r="K1590" s="4"/>
      <c r="L1590" s="4"/>
      <c r="M1590" s="4"/>
      <c r="N1590" s="4"/>
      <c r="O1590" s="4"/>
      <c r="P1590" s="4"/>
      <c r="Q1590" s="4"/>
      <c r="R1590" s="4"/>
      <c r="S1590" s="4"/>
      <c r="T1590" s="4"/>
      <c r="U1590" s="4"/>
      <c r="V1590" s="4"/>
      <c r="W1590" s="4"/>
      <c r="X1590" s="4"/>
      <c r="Y1590" s="4"/>
      <c r="Z1590" s="4"/>
      <c r="AA1590" s="4"/>
      <c r="AB1590" s="4"/>
      <c r="AC1590" s="4"/>
      <c r="AD1590" s="4"/>
      <c r="AE1590" s="4"/>
      <c r="AF1590" s="4"/>
      <c r="AG1590" s="4"/>
      <c r="AH1590" s="4"/>
      <c r="AI1590" s="4"/>
      <c r="AJ1590" s="4"/>
      <c r="AK1590" s="4"/>
      <c r="AL1590" s="4"/>
      <c r="AM1590" s="4"/>
      <c r="AN1590" s="4"/>
      <c r="AO1590" s="4"/>
      <c r="AP1590" s="4"/>
    </row>
    <row r="1591" spans="1:42" s="2" customFormat="1" x14ac:dyDescent="0.25">
      <c r="A1591" s="4"/>
      <c r="B1591" s="4"/>
      <c r="C1591" s="4"/>
      <c r="D1591" s="4"/>
      <c r="E1591" s="4"/>
      <c r="F1591" s="4"/>
      <c r="G1591" s="4"/>
      <c r="H1591" s="4"/>
      <c r="I1591" s="4"/>
      <c r="J1591" s="4"/>
      <c r="K1591" s="4"/>
      <c r="L1591" s="4"/>
      <c r="M1591" s="4"/>
      <c r="N1591" s="4"/>
      <c r="O1591" s="4"/>
      <c r="P1591" s="4"/>
      <c r="Q1591" s="4"/>
      <c r="R1591" s="4"/>
      <c r="S1591" s="4"/>
      <c r="T1591" s="4"/>
      <c r="U1591" s="4"/>
      <c r="V1591" s="4"/>
      <c r="W1591" s="4"/>
      <c r="X1591" s="4"/>
      <c r="Y1591" s="4"/>
      <c r="Z1591" s="4"/>
      <c r="AA1591" s="4"/>
      <c r="AB1591" s="4"/>
      <c r="AC1591" s="4"/>
      <c r="AD1591" s="4"/>
      <c r="AE1591" s="4"/>
      <c r="AF1591" s="4"/>
      <c r="AG1591" s="4"/>
      <c r="AH1591" s="4"/>
      <c r="AI1591" s="4"/>
      <c r="AJ1591" s="4"/>
      <c r="AK1591" s="4"/>
      <c r="AL1591" s="4"/>
      <c r="AM1591" s="4"/>
      <c r="AN1591" s="4"/>
      <c r="AO1591" s="4"/>
      <c r="AP1591" s="4"/>
    </row>
    <row r="1592" spans="1:42" s="2" customFormat="1" x14ac:dyDescent="0.25">
      <c r="A1592" s="4"/>
      <c r="B1592" s="4"/>
      <c r="C1592" s="4"/>
      <c r="D1592" s="4"/>
      <c r="E1592" s="4"/>
      <c r="F1592" s="4"/>
      <c r="G1592" s="4"/>
      <c r="H1592" s="4"/>
      <c r="I1592" s="4"/>
      <c r="J1592" s="4"/>
      <c r="K1592" s="4"/>
      <c r="L1592" s="4"/>
      <c r="M1592" s="4"/>
      <c r="N1592" s="4"/>
      <c r="O1592" s="4"/>
      <c r="P1592" s="4"/>
      <c r="Q1592" s="4"/>
      <c r="R1592" s="4"/>
      <c r="S1592" s="4"/>
      <c r="T1592" s="4"/>
      <c r="U1592" s="4"/>
      <c r="V1592" s="4"/>
      <c r="W1592" s="4"/>
      <c r="X1592" s="4"/>
      <c r="Y1592" s="4"/>
      <c r="Z1592" s="4"/>
      <c r="AA1592" s="4"/>
      <c r="AB1592" s="4"/>
      <c r="AC1592" s="4"/>
      <c r="AD1592" s="4"/>
      <c r="AE1592" s="4"/>
      <c r="AF1592" s="4"/>
      <c r="AG1592" s="4"/>
      <c r="AH1592" s="4"/>
      <c r="AI1592" s="4"/>
      <c r="AJ1592" s="4"/>
      <c r="AK1592" s="4"/>
      <c r="AL1592" s="4"/>
      <c r="AM1592" s="4"/>
      <c r="AN1592" s="4"/>
      <c r="AO1592" s="4"/>
      <c r="AP1592" s="4"/>
    </row>
    <row r="1593" spans="1:42" s="2" customFormat="1" x14ac:dyDescent="0.25">
      <c r="A1593" s="4"/>
      <c r="B1593" s="4"/>
      <c r="C1593" s="4"/>
      <c r="D1593" s="4"/>
      <c r="E1593" s="4"/>
      <c r="F1593" s="4"/>
      <c r="G1593" s="4"/>
      <c r="H1593" s="4"/>
      <c r="I1593" s="4"/>
      <c r="J1593" s="4"/>
      <c r="K1593" s="4"/>
      <c r="L1593" s="4"/>
      <c r="M1593" s="4"/>
      <c r="N1593" s="4"/>
      <c r="O1593" s="4"/>
      <c r="P1593" s="4"/>
      <c r="Q1593" s="4"/>
      <c r="R1593" s="4"/>
      <c r="S1593" s="4"/>
      <c r="T1593" s="4"/>
      <c r="U1593" s="4"/>
      <c r="V1593" s="4"/>
      <c r="W1593" s="4"/>
      <c r="X1593" s="4"/>
      <c r="Y1593" s="4"/>
      <c r="Z1593" s="4"/>
      <c r="AA1593" s="4"/>
      <c r="AB1593" s="4"/>
      <c r="AC1593" s="4"/>
      <c r="AD1593" s="4"/>
      <c r="AE1593" s="4"/>
      <c r="AF1593" s="4"/>
      <c r="AG1593" s="4"/>
      <c r="AH1593" s="4"/>
      <c r="AI1593" s="4"/>
      <c r="AJ1593" s="4"/>
      <c r="AK1593" s="4"/>
      <c r="AL1593" s="4"/>
      <c r="AM1593" s="4"/>
      <c r="AN1593" s="4"/>
      <c r="AO1593" s="4"/>
      <c r="AP1593" s="4"/>
    </row>
    <row r="1594" spans="1:42" s="2" customFormat="1" x14ac:dyDescent="0.25">
      <c r="A1594" s="4"/>
      <c r="B1594" s="4"/>
      <c r="C1594" s="4"/>
      <c r="D1594" s="4"/>
      <c r="E1594" s="4"/>
      <c r="F1594" s="4"/>
      <c r="G1594" s="4"/>
      <c r="H1594" s="4"/>
      <c r="I1594" s="4"/>
      <c r="J1594" s="4"/>
      <c r="K1594" s="4"/>
      <c r="L1594" s="4"/>
      <c r="M1594" s="4"/>
      <c r="N1594" s="4"/>
      <c r="O1594" s="4"/>
      <c r="P1594" s="4"/>
      <c r="Q1594" s="4"/>
      <c r="R1594" s="4"/>
      <c r="S1594" s="4"/>
      <c r="T1594" s="4"/>
      <c r="U1594" s="4"/>
      <c r="V1594" s="4"/>
      <c r="W1594" s="4"/>
      <c r="X1594" s="4"/>
      <c r="Y1594" s="4"/>
      <c r="Z1594" s="4"/>
      <c r="AA1594" s="4"/>
      <c r="AB1594" s="4"/>
      <c r="AC1594" s="4"/>
      <c r="AD1594" s="4"/>
      <c r="AE1594" s="4"/>
      <c r="AF1594" s="4"/>
      <c r="AG1594" s="4"/>
      <c r="AH1594" s="4"/>
      <c r="AI1594" s="4"/>
      <c r="AJ1594" s="4"/>
      <c r="AK1594" s="4"/>
      <c r="AL1594" s="4"/>
      <c r="AM1594" s="4"/>
      <c r="AN1594" s="4"/>
      <c r="AO1594" s="4"/>
      <c r="AP1594" s="4"/>
    </row>
    <row r="1595" spans="1:42" s="2" customFormat="1" x14ac:dyDescent="0.25">
      <c r="A1595" s="4"/>
      <c r="B1595" s="4"/>
      <c r="C1595" s="4"/>
      <c r="D1595" s="4"/>
      <c r="E1595" s="4"/>
      <c r="F1595" s="4"/>
      <c r="G1595" s="4"/>
      <c r="H1595" s="4"/>
      <c r="I1595" s="4"/>
      <c r="J1595" s="4"/>
      <c r="K1595" s="4"/>
      <c r="L1595" s="4"/>
      <c r="M1595" s="4"/>
      <c r="N1595" s="4"/>
      <c r="O1595" s="4"/>
      <c r="P1595" s="4"/>
      <c r="Q1595" s="4"/>
      <c r="R1595" s="4"/>
      <c r="S1595" s="4"/>
      <c r="T1595" s="4"/>
      <c r="U1595" s="4"/>
      <c r="V1595" s="4"/>
      <c r="W1595" s="4"/>
      <c r="X1595" s="4"/>
      <c r="Y1595" s="4"/>
      <c r="Z1595" s="4"/>
      <c r="AA1595" s="4"/>
      <c r="AB1595" s="4"/>
      <c r="AC1595" s="4"/>
      <c r="AD1595" s="4"/>
      <c r="AE1595" s="4"/>
      <c r="AF1595" s="4"/>
      <c r="AG1595" s="4"/>
      <c r="AH1595" s="4"/>
      <c r="AI1595" s="4"/>
      <c r="AJ1595" s="4"/>
      <c r="AK1595" s="4"/>
      <c r="AL1595" s="4"/>
      <c r="AM1595" s="4"/>
      <c r="AN1595" s="4"/>
      <c r="AO1595" s="4"/>
      <c r="AP1595" s="4"/>
    </row>
    <row r="1596" spans="1:42" s="2" customFormat="1" x14ac:dyDescent="0.25">
      <c r="A1596" s="4"/>
      <c r="B1596" s="4"/>
      <c r="C1596" s="4"/>
      <c r="D1596" s="4"/>
      <c r="E1596" s="4"/>
      <c r="F1596" s="4"/>
      <c r="G1596" s="4"/>
      <c r="H1596" s="4"/>
      <c r="I1596" s="4"/>
      <c r="J1596" s="4"/>
      <c r="K1596" s="4"/>
      <c r="L1596" s="4"/>
      <c r="M1596" s="4"/>
      <c r="N1596" s="4"/>
      <c r="O1596" s="4"/>
      <c r="P1596" s="4"/>
      <c r="Q1596" s="4"/>
      <c r="R1596" s="4"/>
      <c r="S1596" s="4"/>
      <c r="T1596" s="4"/>
      <c r="U1596" s="4"/>
      <c r="V1596" s="4"/>
      <c r="W1596" s="4"/>
      <c r="X1596" s="4"/>
      <c r="Y1596" s="4"/>
      <c r="Z1596" s="4"/>
      <c r="AA1596" s="4"/>
      <c r="AB1596" s="4"/>
      <c r="AC1596" s="4"/>
      <c r="AD1596" s="4"/>
      <c r="AE1596" s="4"/>
      <c r="AF1596" s="4"/>
      <c r="AG1596" s="4"/>
      <c r="AH1596" s="4"/>
      <c r="AI1596" s="4"/>
      <c r="AJ1596" s="4"/>
      <c r="AK1596" s="4"/>
      <c r="AL1596" s="4"/>
      <c r="AM1596" s="4"/>
      <c r="AN1596" s="4"/>
      <c r="AO1596" s="4"/>
      <c r="AP1596" s="4"/>
    </row>
    <row r="1597" spans="1:42" s="2" customFormat="1" x14ac:dyDescent="0.25">
      <c r="A1597" s="4"/>
      <c r="B1597" s="4"/>
      <c r="C1597" s="4"/>
      <c r="D1597" s="4"/>
      <c r="E1597" s="4"/>
      <c r="F1597" s="4"/>
      <c r="G1597" s="4"/>
      <c r="H1597" s="4"/>
      <c r="I1597" s="4"/>
      <c r="J1597" s="4"/>
      <c r="K1597" s="4"/>
      <c r="L1597" s="4"/>
      <c r="M1597" s="4"/>
      <c r="N1597" s="4"/>
      <c r="O1597" s="4"/>
      <c r="P1597" s="4"/>
      <c r="Q1597" s="4"/>
      <c r="R1597" s="4"/>
      <c r="S1597" s="4"/>
      <c r="T1597" s="4"/>
      <c r="U1597" s="4"/>
      <c r="V1597" s="4"/>
      <c r="W1597" s="4"/>
      <c r="X1597" s="4"/>
      <c r="Y1597" s="4"/>
      <c r="Z1597" s="4"/>
      <c r="AA1597" s="4"/>
      <c r="AB1597" s="4"/>
      <c r="AC1597" s="4"/>
      <c r="AD1597" s="4"/>
      <c r="AE1597" s="4"/>
      <c r="AF1597" s="4"/>
      <c r="AG1597" s="4"/>
      <c r="AH1597" s="4"/>
      <c r="AI1597" s="4"/>
      <c r="AJ1597" s="4"/>
      <c r="AK1597" s="4"/>
      <c r="AL1597" s="4"/>
      <c r="AM1597" s="4"/>
      <c r="AN1597" s="4"/>
      <c r="AO1597" s="4"/>
      <c r="AP1597" s="4"/>
    </row>
    <row r="1598" spans="1:42" s="2" customFormat="1" x14ac:dyDescent="0.25">
      <c r="A1598" s="4"/>
      <c r="B1598" s="4"/>
      <c r="C1598" s="4"/>
      <c r="D1598" s="4"/>
      <c r="E1598" s="4"/>
      <c r="F1598" s="4"/>
      <c r="G1598" s="4"/>
      <c r="H1598" s="4"/>
      <c r="I1598" s="4"/>
      <c r="J1598" s="4"/>
      <c r="K1598" s="4"/>
      <c r="L1598" s="4"/>
      <c r="M1598" s="4"/>
      <c r="N1598" s="4"/>
      <c r="O1598" s="4"/>
      <c r="P1598" s="4"/>
      <c r="Q1598" s="4"/>
      <c r="R1598" s="4"/>
      <c r="S1598" s="4"/>
      <c r="T1598" s="4"/>
      <c r="U1598" s="4"/>
      <c r="V1598" s="4"/>
      <c r="W1598" s="4"/>
      <c r="X1598" s="4"/>
      <c r="Y1598" s="4"/>
      <c r="Z1598" s="4"/>
      <c r="AA1598" s="4"/>
      <c r="AB1598" s="4"/>
      <c r="AC1598" s="4"/>
      <c r="AD1598" s="4"/>
      <c r="AE1598" s="4"/>
      <c r="AF1598" s="4"/>
      <c r="AG1598" s="4"/>
      <c r="AH1598" s="4"/>
      <c r="AI1598" s="4"/>
      <c r="AJ1598" s="4"/>
      <c r="AK1598" s="4"/>
      <c r="AL1598" s="4"/>
      <c r="AM1598" s="4"/>
      <c r="AN1598" s="4"/>
      <c r="AO1598" s="4"/>
      <c r="AP1598" s="4"/>
    </row>
    <row r="1599" spans="1:42" s="2" customFormat="1" x14ac:dyDescent="0.25">
      <c r="A1599" s="4"/>
      <c r="B1599" s="4"/>
      <c r="C1599" s="4"/>
      <c r="D1599" s="4"/>
      <c r="E1599" s="4"/>
      <c r="F1599" s="4"/>
      <c r="G1599" s="4"/>
      <c r="H1599" s="4"/>
      <c r="I1599" s="4"/>
      <c r="J1599" s="4"/>
      <c r="K1599" s="4"/>
      <c r="L1599" s="4"/>
      <c r="M1599" s="4"/>
      <c r="N1599" s="4"/>
      <c r="O1599" s="4"/>
      <c r="P1599" s="4"/>
      <c r="Q1599" s="4"/>
      <c r="R1599" s="4"/>
      <c r="S1599" s="4"/>
      <c r="T1599" s="4"/>
      <c r="U1599" s="4"/>
      <c r="V1599" s="4"/>
      <c r="W1599" s="4"/>
      <c r="X1599" s="4"/>
      <c r="Y1599" s="4"/>
      <c r="Z1599" s="4"/>
      <c r="AA1599" s="4"/>
      <c r="AB1599" s="4"/>
      <c r="AC1599" s="4"/>
      <c r="AD1599" s="4"/>
      <c r="AE1599" s="4"/>
      <c r="AF1599" s="4"/>
      <c r="AG1599" s="4"/>
      <c r="AH1599" s="4"/>
      <c r="AI1599" s="4"/>
      <c r="AJ1599" s="4"/>
      <c r="AK1599" s="4"/>
      <c r="AL1599" s="4"/>
      <c r="AM1599" s="4"/>
      <c r="AN1599" s="4"/>
      <c r="AO1599" s="4"/>
      <c r="AP1599" s="4"/>
    </row>
    <row r="1600" spans="1:42" s="2" customFormat="1" x14ac:dyDescent="0.25">
      <c r="A1600" s="4"/>
      <c r="B1600" s="4"/>
      <c r="C1600" s="4"/>
      <c r="D1600" s="4"/>
      <c r="E1600" s="4"/>
      <c r="F1600" s="4"/>
      <c r="G1600" s="4"/>
      <c r="H1600" s="4"/>
      <c r="I1600" s="4"/>
      <c r="J1600" s="4"/>
      <c r="K1600" s="4"/>
      <c r="L1600" s="4"/>
      <c r="M1600" s="4"/>
      <c r="N1600" s="4"/>
      <c r="O1600" s="4"/>
      <c r="P1600" s="4"/>
      <c r="Q1600" s="4"/>
      <c r="R1600" s="4"/>
      <c r="S1600" s="4"/>
      <c r="T1600" s="4"/>
      <c r="U1600" s="4"/>
      <c r="V1600" s="4"/>
      <c r="W1600" s="4"/>
      <c r="X1600" s="4"/>
      <c r="Y1600" s="4"/>
      <c r="Z1600" s="4"/>
      <c r="AA1600" s="4"/>
      <c r="AB1600" s="4"/>
      <c r="AC1600" s="4"/>
      <c r="AD1600" s="4"/>
      <c r="AE1600" s="4"/>
      <c r="AF1600" s="4"/>
      <c r="AG1600" s="4"/>
      <c r="AH1600" s="4"/>
      <c r="AI1600" s="4"/>
      <c r="AJ1600" s="4"/>
      <c r="AK1600" s="4"/>
      <c r="AL1600" s="4"/>
      <c r="AM1600" s="4"/>
      <c r="AN1600" s="4"/>
      <c r="AO1600" s="4"/>
      <c r="AP1600" s="4"/>
    </row>
    <row r="1601" spans="1:42" s="2" customFormat="1" x14ac:dyDescent="0.25">
      <c r="A1601" s="4"/>
      <c r="B1601" s="4"/>
      <c r="C1601" s="4"/>
      <c r="D1601" s="4"/>
      <c r="E1601" s="4"/>
      <c r="F1601" s="4"/>
      <c r="G1601" s="4"/>
      <c r="H1601" s="4"/>
      <c r="I1601" s="4"/>
      <c r="J1601" s="4"/>
      <c r="K1601" s="4"/>
      <c r="L1601" s="4"/>
      <c r="M1601" s="4"/>
      <c r="N1601" s="4"/>
      <c r="O1601" s="4"/>
      <c r="P1601" s="4"/>
      <c r="Q1601" s="4"/>
      <c r="R1601" s="4"/>
      <c r="S1601" s="4"/>
      <c r="T1601" s="4"/>
      <c r="U1601" s="4"/>
      <c r="V1601" s="4"/>
      <c r="W1601" s="4"/>
      <c r="X1601" s="4"/>
      <c r="Y1601" s="4"/>
      <c r="Z1601" s="4"/>
      <c r="AA1601" s="4"/>
      <c r="AB1601" s="4"/>
      <c r="AC1601" s="4"/>
      <c r="AD1601" s="4"/>
      <c r="AE1601" s="4"/>
      <c r="AF1601" s="4"/>
      <c r="AG1601" s="4"/>
      <c r="AH1601" s="4"/>
      <c r="AI1601" s="4"/>
      <c r="AJ1601" s="4"/>
      <c r="AK1601" s="4"/>
      <c r="AL1601" s="4"/>
      <c r="AM1601" s="4"/>
      <c r="AN1601" s="4"/>
      <c r="AO1601" s="4"/>
      <c r="AP1601" s="4"/>
    </row>
    <row r="1602" spans="1:42" s="2" customFormat="1" x14ac:dyDescent="0.25">
      <c r="A1602" s="4"/>
      <c r="B1602" s="4"/>
      <c r="C1602" s="4"/>
      <c r="D1602" s="4"/>
      <c r="E1602" s="4"/>
      <c r="F1602" s="4"/>
      <c r="G1602" s="4"/>
      <c r="H1602" s="4"/>
      <c r="I1602" s="4"/>
      <c r="J1602" s="4"/>
      <c r="K1602" s="4"/>
      <c r="L1602" s="4"/>
      <c r="M1602" s="4"/>
      <c r="N1602" s="4"/>
      <c r="O1602" s="4"/>
      <c r="P1602" s="4"/>
      <c r="Q1602" s="4"/>
      <c r="R1602" s="4"/>
      <c r="S1602" s="4"/>
      <c r="T1602" s="4"/>
      <c r="U1602" s="4"/>
      <c r="V1602" s="4"/>
      <c r="W1602" s="4"/>
      <c r="X1602" s="4"/>
      <c r="Y1602" s="4"/>
      <c r="Z1602" s="4"/>
      <c r="AA1602" s="4"/>
      <c r="AB1602" s="4"/>
      <c r="AC1602" s="4"/>
      <c r="AD1602" s="4"/>
      <c r="AE1602" s="4"/>
      <c r="AF1602" s="4"/>
      <c r="AG1602" s="4"/>
      <c r="AH1602" s="4"/>
      <c r="AI1602" s="4"/>
      <c r="AJ1602" s="4"/>
      <c r="AK1602" s="4"/>
      <c r="AL1602" s="4"/>
      <c r="AM1602" s="4"/>
      <c r="AN1602" s="4"/>
      <c r="AO1602" s="4"/>
      <c r="AP1602" s="4"/>
    </row>
    <row r="1603" spans="1:42" s="2" customFormat="1" x14ac:dyDescent="0.25">
      <c r="A1603" s="4"/>
      <c r="B1603" s="4"/>
      <c r="C1603" s="4"/>
      <c r="D1603" s="4"/>
      <c r="E1603" s="4"/>
      <c r="F1603" s="4"/>
      <c r="G1603" s="4"/>
      <c r="H1603" s="4"/>
      <c r="I1603" s="4"/>
      <c r="J1603" s="4"/>
      <c r="K1603" s="4"/>
      <c r="L1603" s="4"/>
      <c r="M1603" s="4"/>
      <c r="N1603" s="4"/>
      <c r="O1603" s="4"/>
      <c r="P1603" s="4"/>
      <c r="Q1603" s="4"/>
      <c r="R1603" s="4"/>
      <c r="S1603" s="4"/>
      <c r="T1603" s="4"/>
      <c r="U1603" s="4"/>
      <c r="V1603" s="4"/>
      <c r="W1603" s="4"/>
      <c r="X1603" s="4"/>
      <c r="Y1603" s="4"/>
      <c r="Z1603" s="4"/>
      <c r="AA1603" s="4"/>
      <c r="AB1603" s="4"/>
      <c r="AC1603" s="4"/>
      <c r="AD1603" s="4"/>
      <c r="AE1603" s="4"/>
      <c r="AF1603" s="4"/>
      <c r="AG1603" s="4"/>
      <c r="AH1603" s="4"/>
      <c r="AI1603" s="4"/>
      <c r="AJ1603" s="4"/>
      <c r="AK1603" s="4"/>
      <c r="AL1603" s="4"/>
      <c r="AM1603" s="4"/>
      <c r="AN1603" s="4"/>
      <c r="AO1603" s="4"/>
      <c r="AP1603" s="4"/>
    </row>
    <row r="1604" spans="1:42" s="2" customFormat="1" x14ac:dyDescent="0.25">
      <c r="A1604" s="4"/>
      <c r="B1604" s="4"/>
      <c r="C1604" s="4"/>
      <c r="D1604" s="4"/>
      <c r="E1604" s="4"/>
      <c r="F1604" s="4"/>
      <c r="G1604" s="4"/>
      <c r="H1604" s="4"/>
      <c r="I1604" s="4"/>
      <c r="J1604" s="4"/>
      <c r="K1604" s="4"/>
      <c r="L1604" s="4"/>
      <c r="M1604" s="4"/>
      <c r="N1604" s="4"/>
      <c r="O1604" s="4"/>
      <c r="P1604" s="4"/>
      <c r="Q1604" s="4"/>
      <c r="R1604" s="4"/>
      <c r="S1604" s="4"/>
      <c r="T1604" s="4"/>
      <c r="U1604" s="4"/>
      <c r="V1604" s="4"/>
      <c r="W1604" s="4"/>
      <c r="X1604" s="4"/>
      <c r="Y1604" s="4"/>
      <c r="Z1604" s="4"/>
      <c r="AA1604" s="4"/>
      <c r="AB1604" s="4"/>
      <c r="AC1604" s="4"/>
      <c r="AD1604" s="4"/>
      <c r="AE1604" s="4"/>
      <c r="AF1604" s="4"/>
      <c r="AG1604" s="4"/>
      <c r="AH1604" s="4"/>
      <c r="AI1604" s="4"/>
      <c r="AJ1604" s="4"/>
      <c r="AK1604" s="4"/>
      <c r="AL1604" s="4"/>
      <c r="AM1604" s="4"/>
      <c r="AN1604" s="4"/>
      <c r="AO1604" s="4"/>
      <c r="AP1604" s="4"/>
    </row>
    <row r="1605" spans="1:42" s="2" customFormat="1" x14ac:dyDescent="0.25">
      <c r="A1605" s="4"/>
      <c r="B1605" s="4"/>
      <c r="C1605" s="4"/>
      <c r="D1605" s="4"/>
      <c r="E1605" s="4"/>
      <c r="F1605" s="4"/>
      <c r="G1605" s="4"/>
      <c r="H1605" s="4"/>
      <c r="I1605" s="4"/>
      <c r="J1605" s="4"/>
      <c r="K1605" s="4"/>
      <c r="L1605" s="4"/>
      <c r="M1605" s="4"/>
      <c r="N1605" s="4"/>
      <c r="O1605" s="4"/>
      <c r="P1605" s="4"/>
      <c r="Q1605" s="4"/>
      <c r="R1605" s="4"/>
      <c r="S1605" s="4"/>
      <c r="T1605" s="4"/>
      <c r="U1605" s="4"/>
      <c r="V1605" s="4"/>
      <c r="W1605" s="4"/>
      <c r="X1605" s="4"/>
      <c r="Y1605" s="4"/>
      <c r="Z1605" s="4"/>
      <c r="AA1605" s="4"/>
      <c r="AB1605" s="4"/>
      <c r="AC1605" s="4"/>
      <c r="AD1605" s="4"/>
      <c r="AE1605" s="4"/>
      <c r="AF1605" s="4"/>
      <c r="AG1605" s="4"/>
      <c r="AH1605" s="4"/>
      <c r="AI1605" s="4"/>
      <c r="AJ1605" s="4"/>
      <c r="AK1605" s="4"/>
      <c r="AL1605" s="4"/>
      <c r="AM1605" s="4"/>
      <c r="AN1605" s="4"/>
      <c r="AO1605" s="4"/>
      <c r="AP1605" s="4"/>
    </row>
    <row r="1606" spans="1:42" s="2" customFormat="1" x14ac:dyDescent="0.25">
      <c r="A1606" s="4"/>
      <c r="B1606" s="4"/>
      <c r="C1606" s="4"/>
      <c r="D1606" s="4"/>
      <c r="E1606" s="4"/>
      <c r="F1606" s="4"/>
      <c r="G1606" s="4"/>
      <c r="H1606" s="4"/>
      <c r="I1606" s="4"/>
      <c r="J1606" s="4"/>
      <c r="K1606" s="4"/>
      <c r="L1606" s="4"/>
      <c r="M1606" s="4"/>
      <c r="N1606" s="4"/>
      <c r="O1606" s="4"/>
      <c r="P1606" s="4"/>
      <c r="Q1606" s="4"/>
      <c r="R1606" s="4"/>
      <c r="S1606" s="4"/>
      <c r="T1606" s="4"/>
      <c r="U1606" s="4"/>
      <c r="V1606" s="4"/>
      <c r="W1606" s="4"/>
      <c r="X1606" s="4"/>
      <c r="Y1606" s="4"/>
      <c r="Z1606" s="4"/>
      <c r="AA1606" s="4"/>
      <c r="AB1606" s="4"/>
      <c r="AC1606" s="4"/>
      <c r="AD1606" s="4"/>
      <c r="AE1606" s="4"/>
      <c r="AF1606" s="4"/>
      <c r="AG1606" s="4"/>
      <c r="AH1606" s="4"/>
      <c r="AI1606" s="4"/>
      <c r="AJ1606" s="4"/>
      <c r="AK1606" s="4"/>
      <c r="AL1606" s="4"/>
      <c r="AM1606" s="4"/>
      <c r="AN1606" s="4"/>
      <c r="AO1606" s="4"/>
      <c r="AP1606" s="4"/>
    </row>
    <row r="1607" spans="1:42" s="2" customFormat="1" x14ac:dyDescent="0.25">
      <c r="A1607" s="4"/>
      <c r="B1607" s="4"/>
      <c r="C1607" s="4"/>
      <c r="D1607" s="4"/>
      <c r="E1607" s="4"/>
      <c r="F1607" s="4"/>
      <c r="G1607" s="4"/>
      <c r="H1607" s="4"/>
      <c r="I1607" s="4"/>
      <c r="J1607" s="4"/>
      <c r="K1607" s="4"/>
      <c r="L1607" s="4"/>
      <c r="M1607" s="4"/>
      <c r="N1607" s="4"/>
      <c r="O1607" s="4"/>
      <c r="P1607" s="4"/>
      <c r="Q1607" s="4"/>
      <c r="R1607" s="4"/>
      <c r="S1607" s="4"/>
      <c r="T1607" s="4"/>
      <c r="U1607" s="4"/>
      <c r="V1607" s="4"/>
      <c r="W1607" s="4"/>
      <c r="X1607" s="4"/>
      <c r="Y1607" s="4"/>
      <c r="Z1607" s="4"/>
      <c r="AA1607" s="4"/>
      <c r="AB1607" s="4"/>
      <c r="AC1607" s="4"/>
      <c r="AD1607" s="4"/>
      <c r="AE1607" s="4"/>
      <c r="AF1607" s="4"/>
      <c r="AG1607" s="4"/>
      <c r="AH1607" s="4"/>
      <c r="AI1607" s="4"/>
      <c r="AJ1607" s="4"/>
      <c r="AK1607" s="4"/>
      <c r="AL1607" s="4"/>
      <c r="AM1607" s="4"/>
      <c r="AN1607" s="4"/>
      <c r="AO1607" s="4"/>
      <c r="AP1607" s="4"/>
    </row>
    <row r="1608" spans="1:42" s="2" customFormat="1" x14ac:dyDescent="0.25">
      <c r="A1608" s="4"/>
      <c r="B1608" s="4"/>
      <c r="C1608" s="4"/>
      <c r="D1608" s="4"/>
      <c r="E1608" s="4"/>
      <c r="F1608" s="4"/>
      <c r="G1608" s="4"/>
      <c r="H1608" s="4"/>
      <c r="I1608" s="4"/>
      <c r="J1608" s="4"/>
      <c r="K1608" s="4"/>
      <c r="L1608" s="4"/>
      <c r="M1608" s="4"/>
      <c r="N1608" s="4"/>
      <c r="O1608" s="4"/>
      <c r="P1608" s="4"/>
      <c r="Q1608" s="4"/>
      <c r="R1608" s="4"/>
      <c r="S1608" s="4"/>
      <c r="T1608" s="4"/>
      <c r="U1608" s="4"/>
      <c r="V1608" s="4"/>
      <c r="W1608" s="4"/>
      <c r="X1608" s="4"/>
      <c r="Y1608" s="4"/>
      <c r="Z1608" s="4"/>
      <c r="AA1608" s="4"/>
      <c r="AB1608" s="4"/>
      <c r="AC1608" s="4"/>
      <c r="AD1608" s="4"/>
      <c r="AE1608" s="4"/>
      <c r="AF1608" s="4"/>
      <c r="AG1608" s="4"/>
      <c r="AH1608" s="4"/>
      <c r="AI1608" s="4"/>
      <c r="AJ1608" s="4"/>
      <c r="AK1608" s="4"/>
      <c r="AL1608" s="4"/>
      <c r="AM1608" s="4"/>
      <c r="AN1608" s="4"/>
      <c r="AO1608" s="4"/>
      <c r="AP1608" s="4"/>
    </row>
    <row r="1609" spans="1:42" s="2" customFormat="1" x14ac:dyDescent="0.25">
      <c r="A1609" s="4"/>
      <c r="B1609" s="4"/>
      <c r="C1609" s="4"/>
      <c r="D1609" s="4"/>
      <c r="E1609" s="4"/>
      <c r="F1609" s="4"/>
      <c r="G1609" s="4"/>
      <c r="H1609" s="4"/>
      <c r="I1609" s="4"/>
      <c r="J1609" s="4"/>
      <c r="K1609" s="4"/>
      <c r="L1609" s="4"/>
      <c r="M1609" s="4"/>
      <c r="N1609" s="4"/>
      <c r="O1609" s="4"/>
      <c r="P1609" s="4"/>
      <c r="Q1609" s="4"/>
      <c r="R1609" s="4"/>
      <c r="S1609" s="4"/>
      <c r="T1609" s="4"/>
      <c r="U1609" s="4"/>
      <c r="V1609" s="4"/>
      <c r="W1609" s="4"/>
      <c r="X1609" s="4"/>
      <c r="Y1609" s="4"/>
      <c r="Z1609" s="4"/>
      <c r="AA1609" s="4"/>
      <c r="AB1609" s="4"/>
      <c r="AC1609" s="4"/>
      <c r="AD1609" s="4"/>
      <c r="AE1609" s="4"/>
      <c r="AF1609" s="4"/>
      <c r="AG1609" s="4"/>
      <c r="AH1609" s="4"/>
      <c r="AI1609" s="4"/>
      <c r="AJ1609" s="4"/>
      <c r="AK1609" s="4"/>
      <c r="AL1609" s="4"/>
      <c r="AM1609" s="4"/>
      <c r="AN1609" s="4"/>
      <c r="AO1609" s="4"/>
      <c r="AP1609" s="4"/>
    </row>
    <row r="1610" spans="1:42" s="2" customFormat="1" x14ac:dyDescent="0.25">
      <c r="A1610" s="4"/>
      <c r="B1610" s="4"/>
      <c r="C1610" s="4"/>
      <c r="D1610" s="4"/>
      <c r="E1610" s="4"/>
      <c r="F1610" s="4"/>
      <c r="G1610" s="4"/>
      <c r="H1610" s="4"/>
      <c r="I1610" s="4"/>
      <c r="J1610" s="4"/>
      <c r="K1610" s="4"/>
      <c r="L1610" s="4"/>
      <c r="M1610" s="4"/>
      <c r="N1610" s="4"/>
      <c r="O1610" s="4"/>
      <c r="P1610" s="4"/>
      <c r="Q1610" s="4"/>
      <c r="R1610" s="4"/>
      <c r="S1610" s="4"/>
      <c r="T1610" s="4"/>
      <c r="U1610" s="4"/>
      <c r="V1610" s="4"/>
      <c r="W1610" s="4"/>
      <c r="X1610" s="4"/>
      <c r="Y1610" s="4"/>
      <c r="Z1610" s="4"/>
      <c r="AA1610" s="4"/>
      <c r="AB1610" s="4"/>
      <c r="AC1610" s="4"/>
      <c r="AD1610" s="4"/>
      <c r="AE1610" s="4"/>
      <c r="AF1610" s="4"/>
      <c r="AG1610" s="4"/>
      <c r="AH1610" s="4"/>
      <c r="AI1610" s="4"/>
      <c r="AJ1610" s="4"/>
      <c r="AK1610" s="4"/>
      <c r="AL1610" s="4"/>
      <c r="AM1610" s="4"/>
      <c r="AN1610" s="4"/>
      <c r="AO1610" s="4"/>
      <c r="AP1610" s="4"/>
    </row>
    <row r="1611" spans="1:42" s="2" customFormat="1" x14ac:dyDescent="0.25">
      <c r="A1611" s="4"/>
      <c r="B1611" s="4"/>
      <c r="C1611" s="4"/>
      <c r="D1611" s="4"/>
      <c r="E1611" s="4"/>
      <c r="F1611" s="4"/>
      <c r="G1611" s="4"/>
      <c r="H1611" s="4"/>
      <c r="I1611" s="4"/>
      <c r="J1611" s="4"/>
      <c r="K1611" s="4"/>
      <c r="L1611" s="4"/>
      <c r="M1611" s="4"/>
      <c r="N1611" s="4"/>
      <c r="O1611" s="4"/>
      <c r="P1611" s="4"/>
      <c r="Q1611" s="4"/>
      <c r="R1611" s="4"/>
      <c r="S1611" s="4"/>
      <c r="T1611" s="4"/>
      <c r="U1611" s="4"/>
      <c r="V1611" s="4"/>
      <c r="W1611" s="4"/>
      <c r="X1611" s="4"/>
      <c r="Y1611" s="4"/>
      <c r="Z1611" s="4"/>
      <c r="AA1611" s="4"/>
      <c r="AB1611" s="4"/>
      <c r="AC1611" s="4"/>
      <c r="AD1611" s="4"/>
      <c r="AE1611" s="4"/>
      <c r="AF1611" s="4"/>
      <c r="AG1611" s="4"/>
      <c r="AH1611" s="4"/>
      <c r="AI1611" s="4"/>
      <c r="AJ1611" s="4"/>
      <c r="AK1611" s="4"/>
      <c r="AL1611" s="4"/>
      <c r="AM1611" s="4"/>
      <c r="AN1611" s="4"/>
      <c r="AO1611" s="4"/>
      <c r="AP1611" s="4"/>
    </row>
    <row r="1612" spans="1:42" s="2" customFormat="1" x14ac:dyDescent="0.25">
      <c r="A1612" s="4"/>
      <c r="B1612" s="4"/>
      <c r="C1612" s="4"/>
      <c r="D1612" s="4"/>
      <c r="E1612" s="4"/>
      <c r="F1612" s="4"/>
      <c r="G1612" s="4"/>
      <c r="H1612" s="4"/>
      <c r="I1612" s="4"/>
      <c r="J1612" s="4"/>
      <c r="K1612" s="4"/>
      <c r="L1612" s="4"/>
      <c r="M1612" s="4"/>
      <c r="N1612" s="4"/>
      <c r="O1612" s="4"/>
      <c r="P1612" s="4"/>
      <c r="Q1612" s="4"/>
      <c r="R1612" s="4"/>
      <c r="S1612" s="4"/>
      <c r="T1612" s="4"/>
      <c r="U1612" s="4"/>
      <c r="V1612" s="4"/>
      <c r="W1612" s="4"/>
      <c r="X1612" s="4"/>
      <c r="Y1612" s="4"/>
      <c r="Z1612" s="4"/>
      <c r="AA1612" s="4"/>
      <c r="AB1612" s="4"/>
      <c r="AC1612" s="4"/>
      <c r="AD1612" s="4"/>
      <c r="AE1612" s="4"/>
      <c r="AF1612" s="4"/>
      <c r="AG1612" s="4"/>
      <c r="AH1612" s="4"/>
      <c r="AI1612" s="4"/>
      <c r="AJ1612" s="4"/>
      <c r="AK1612" s="4"/>
      <c r="AL1612" s="4"/>
      <c r="AM1612" s="4"/>
      <c r="AN1612" s="4"/>
      <c r="AO1612" s="4"/>
      <c r="AP1612" s="4"/>
    </row>
    <row r="1613" spans="1:42" s="2" customFormat="1" x14ac:dyDescent="0.25">
      <c r="A1613" s="4"/>
      <c r="B1613" s="4"/>
      <c r="C1613" s="4"/>
      <c r="D1613" s="4"/>
      <c r="E1613" s="4"/>
      <c r="F1613" s="4"/>
      <c r="G1613" s="4"/>
      <c r="H1613" s="4"/>
      <c r="I1613" s="4"/>
      <c r="J1613" s="4"/>
      <c r="K1613" s="4"/>
      <c r="L1613" s="4"/>
      <c r="M1613" s="4"/>
      <c r="N1613" s="4"/>
      <c r="O1613" s="4"/>
      <c r="P1613" s="4"/>
      <c r="Q1613" s="4"/>
      <c r="R1613" s="4"/>
      <c r="S1613" s="4"/>
      <c r="T1613" s="4"/>
      <c r="U1613" s="4"/>
      <c r="V1613" s="4"/>
      <c r="W1613" s="4"/>
      <c r="X1613" s="4"/>
      <c r="Y1613" s="4"/>
      <c r="Z1613" s="4"/>
      <c r="AA1613" s="4"/>
      <c r="AB1613" s="4"/>
      <c r="AC1613" s="4"/>
      <c r="AD1613" s="4"/>
      <c r="AE1613" s="4"/>
      <c r="AF1613" s="4"/>
      <c r="AG1613" s="4"/>
      <c r="AH1613" s="4"/>
      <c r="AI1613" s="4"/>
      <c r="AJ1613" s="4"/>
      <c r="AK1613" s="4"/>
      <c r="AL1613" s="4"/>
      <c r="AM1613" s="4"/>
      <c r="AN1613" s="4"/>
      <c r="AO1613" s="4"/>
      <c r="AP1613" s="4"/>
    </row>
    <row r="1614" spans="1:42" s="2" customFormat="1" x14ac:dyDescent="0.25">
      <c r="A1614" s="4"/>
      <c r="B1614" s="4"/>
      <c r="C1614" s="4"/>
      <c r="D1614" s="4"/>
      <c r="E1614" s="4"/>
      <c r="F1614" s="4"/>
      <c r="G1614" s="4"/>
      <c r="H1614" s="4"/>
      <c r="I1614" s="4"/>
      <c r="J1614" s="4"/>
      <c r="K1614" s="4"/>
      <c r="L1614" s="4"/>
      <c r="M1614" s="4"/>
      <c r="N1614" s="4"/>
      <c r="O1614" s="4"/>
      <c r="P1614" s="4"/>
      <c r="Q1614" s="4"/>
      <c r="R1614" s="4"/>
      <c r="S1614" s="4"/>
      <c r="T1614" s="4"/>
      <c r="U1614" s="4"/>
      <c r="V1614" s="4"/>
      <c r="W1614" s="4"/>
      <c r="X1614" s="4"/>
      <c r="Y1614" s="4"/>
      <c r="Z1614" s="4"/>
      <c r="AA1614" s="4"/>
      <c r="AB1614" s="4"/>
      <c r="AC1614" s="4"/>
      <c r="AD1614" s="4"/>
      <c r="AE1614" s="4"/>
      <c r="AF1614" s="4"/>
      <c r="AG1614" s="4"/>
      <c r="AH1614" s="4"/>
      <c r="AI1614" s="4"/>
      <c r="AJ1614" s="4"/>
      <c r="AK1614" s="4"/>
      <c r="AL1614" s="4"/>
      <c r="AM1614" s="4"/>
      <c r="AN1614" s="4"/>
      <c r="AO1614" s="4"/>
      <c r="AP1614" s="4"/>
    </row>
    <row r="1615" spans="1:42" s="2" customFormat="1" x14ac:dyDescent="0.25">
      <c r="A1615" s="4"/>
      <c r="B1615" s="4"/>
      <c r="C1615" s="4"/>
      <c r="D1615" s="4"/>
      <c r="E1615" s="4"/>
      <c r="F1615" s="4"/>
      <c r="G1615" s="4"/>
      <c r="H1615" s="4"/>
      <c r="I1615" s="4"/>
      <c r="J1615" s="4"/>
      <c r="K1615" s="4"/>
      <c r="L1615" s="4"/>
      <c r="M1615" s="4"/>
      <c r="N1615" s="4"/>
      <c r="O1615" s="4"/>
      <c r="P1615" s="4"/>
      <c r="Q1615" s="4"/>
      <c r="R1615" s="4"/>
      <c r="S1615" s="4"/>
      <c r="T1615" s="4"/>
      <c r="U1615" s="4"/>
      <c r="V1615" s="4"/>
      <c r="W1615" s="4"/>
      <c r="X1615" s="4"/>
      <c r="Y1615" s="4"/>
      <c r="Z1615" s="4"/>
      <c r="AA1615" s="4"/>
      <c r="AB1615" s="4"/>
      <c r="AC1615" s="4"/>
      <c r="AD1615" s="4"/>
      <c r="AE1615" s="4"/>
      <c r="AF1615" s="4"/>
      <c r="AG1615" s="4"/>
      <c r="AH1615" s="4"/>
      <c r="AI1615" s="4"/>
      <c r="AJ1615" s="4"/>
      <c r="AK1615" s="4"/>
      <c r="AL1615" s="4"/>
      <c r="AM1615" s="4"/>
      <c r="AN1615" s="4"/>
      <c r="AO1615" s="4"/>
      <c r="AP1615" s="4"/>
    </row>
    <row r="1616" spans="1:42" s="2" customFormat="1" x14ac:dyDescent="0.25">
      <c r="A1616" s="4"/>
      <c r="B1616" s="4"/>
      <c r="C1616" s="4"/>
      <c r="D1616" s="4"/>
      <c r="E1616" s="4"/>
      <c r="F1616" s="4"/>
      <c r="G1616" s="4"/>
      <c r="H1616" s="4"/>
      <c r="I1616" s="4"/>
      <c r="J1616" s="4"/>
      <c r="K1616" s="4"/>
      <c r="L1616" s="4"/>
      <c r="M1616" s="4"/>
      <c r="N1616" s="4"/>
      <c r="O1616" s="4"/>
      <c r="P1616" s="4"/>
      <c r="Q1616" s="4"/>
      <c r="R1616" s="4"/>
      <c r="S1616" s="4"/>
      <c r="T1616" s="4"/>
      <c r="U1616" s="4"/>
      <c r="V1616" s="4"/>
      <c r="W1616" s="4"/>
      <c r="X1616" s="4"/>
      <c r="Y1616" s="4"/>
      <c r="Z1616" s="4"/>
      <c r="AA1616" s="4"/>
      <c r="AB1616" s="4"/>
      <c r="AC1616" s="4"/>
      <c r="AD1616" s="4"/>
      <c r="AE1616" s="4"/>
      <c r="AF1616" s="4"/>
      <c r="AG1616" s="4"/>
      <c r="AH1616" s="4"/>
      <c r="AI1616" s="4"/>
      <c r="AJ1616" s="4"/>
      <c r="AK1616" s="4"/>
      <c r="AL1616" s="4"/>
      <c r="AM1616" s="4"/>
      <c r="AN1616" s="4"/>
      <c r="AO1616" s="4"/>
      <c r="AP1616" s="4"/>
    </row>
    <row r="1617" spans="1:42" s="2" customFormat="1" x14ac:dyDescent="0.25">
      <c r="A1617" s="4"/>
      <c r="B1617" s="4"/>
      <c r="C1617" s="4"/>
      <c r="D1617" s="4"/>
      <c r="E1617" s="4"/>
      <c r="F1617" s="4"/>
      <c r="G1617" s="4"/>
      <c r="H1617" s="4"/>
      <c r="I1617" s="4"/>
      <c r="J1617" s="4"/>
      <c r="K1617" s="4"/>
      <c r="L1617" s="4"/>
      <c r="M1617" s="4"/>
      <c r="N1617" s="4"/>
      <c r="O1617" s="4"/>
      <c r="P1617" s="4"/>
      <c r="Q1617" s="4"/>
      <c r="R1617" s="4"/>
      <c r="S1617" s="4"/>
      <c r="T1617" s="4"/>
      <c r="U1617" s="4"/>
      <c r="V1617" s="4"/>
      <c r="W1617" s="4"/>
      <c r="X1617" s="4"/>
      <c r="Y1617" s="4"/>
      <c r="Z1617" s="4"/>
      <c r="AA1617" s="4"/>
      <c r="AB1617" s="4"/>
      <c r="AC1617" s="4"/>
      <c r="AD1617" s="4"/>
      <c r="AE1617" s="4"/>
      <c r="AF1617" s="4"/>
      <c r="AG1617" s="4"/>
      <c r="AH1617" s="4"/>
      <c r="AI1617" s="4"/>
      <c r="AJ1617" s="4"/>
      <c r="AK1617" s="4"/>
      <c r="AL1617" s="4"/>
      <c r="AM1617" s="4"/>
      <c r="AN1617" s="4"/>
      <c r="AO1617" s="4"/>
      <c r="AP1617" s="4"/>
    </row>
    <row r="1618" spans="1:42" s="2" customFormat="1" x14ac:dyDescent="0.25">
      <c r="A1618" s="4"/>
      <c r="B1618" s="4"/>
      <c r="C1618" s="4"/>
      <c r="D1618" s="4"/>
      <c r="E1618" s="4"/>
      <c r="F1618" s="4"/>
      <c r="G1618" s="4"/>
      <c r="H1618" s="4"/>
      <c r="I1618" s="4"/>
      <c r="J1618" s="4"/>
      <c r="K1618" s="4"/>
      <c r="L1618" s="4"/>
      <c r="M1618" s="4"/>
      <c r="N1618" s="4"/>
      <c r="O1618" s="4"/>
      <c r="P1618" s="4"/>
      <c r="Q1618" s="4"/>
      <c r="R1618" s="4"/>
      <c r="S1618" s="4"/>
      <c r="T1618" s="4"/>
      <c r="U1618" s="4"/>
      <c r="V1618" s="4"/>
      <c r="W1618" s="4"/>
      <c r="X1618" s="4"/>
      <c r="Y1618" s="4"/>
      <c r="Z1618" s="4"/>
      <c r="AA1618" s="4"/>
      <c r="AB1618" s="4"/>
      <c r="AC1618" s="4"/>
      <c r="AD1618" s="4"/>
      <c r="AE1618" s="4"/>
      <c r="AF1618" s="4"/>
      <c r="AG1618" s="4"/>
      <c r="AH1618" s="4"/>
      <c r="AI1618" s="4"/>
      <c r="AJ1618" s="4"/>
      <c r="AK1618" s="4"/>
      <c r="AL1618" s="4"/>
      <c r="AM1618" s="4"/>
      <c r="AN1618" s="4"/>
      <c r="AO1618" s="4"/>
      <c r="AP1618" s="4"/>
    </row>
    <row r="1619" spans="1:42" s="2" customFormat="1" x14ac:dyDescent="0.25">
      <c r="A1619" s="4"/>
      <c r="B1619" s="4"/>
      <c r="C1619" s="4"/>
      <c r="D1619" s="4"/>
      <c r="E1619" s="4"/>
      <c r="F1619" s="4"/>
      <c r="G1619" s="4"/>
      <c r="H1619" s="4"/>
      <c r="I1619" s="4"/>
      <c r="J1619" s="4"/>
      <c r="K1619" s="4"/>
      <c r="L1619" s="4"/>
      <c r="M1619" s="4"/>
      <c r="N1619" s="4"/>
      <c r="O1619" s="4"/>
      <c r="P1619" s="4"/>
      <c r="Q1619" s="4"/>
      <c r="R1619" s="4"/>
      <c r="S1619" s="4"/>
      <c r="T1619" s="4"/>
      <c r="U1619" s="4"/>
      <c r="V1619" s="4"/>
      <c r="W1619" s="4"/>
      <c r="X1619" s="4"/>
      <c r="Y1619" s="4"/>
      <c r="Z1619" s="4"/>
      <c r="AA1619" s="4"/>
      <c r="AB1619" s="4"/>
      <c r="AC1619" s="4"/>
      <c r="AD1619" s="4"/>
      <c r="AE1619" s="4"/>
      <c r="AF1619" s="4"/>
      <c r="AG1619" s="4"/>
      <c r="AH1619" s="4"/>
      <c r="AI1619" s="4"/>
      <c r="AJ1619" s="4"/>
      <c r="AK1619" s="4"/>
      <c r="AL1619" s="4"/>
      <c r="AM1619" s="4"/>
      <c r="AN1619" s="4"/>
      <c r="AO1619" s="4"/>
      <c r="AP1619" s="4"/>
    </row>
    <row r="1620" spans="1:42" s="2" customFormat="1" x14ac:dyDescent="0.25">
      <c r="A1620" s="4"/>
      <c r="B1620" s="4"/>
      <c r="C1620" s="4"/>
      <c r="D1620" s="4"/>
      <c r="E1620" s="4"/>
      <c r="F1620" s="4"/>
      <c r="G1620" s="4"/>
      <c r="H1620" s="4"/>
      <c r="I1620" s="4"/>
      <c r="J1620" s="4"/>
      <c r="K1620" s="4"/>
      <c r="L1620" s="4"/>
      <c r="M1620" s="4"/>
      <c r="N1620" s="4"/>
      <c r="O1620" s="4"/>
      <c r="P1620" s="4"/>
      <c r="Q1620" s="4"/>
      <c r="R1620" s="4"/>
      <c r="S1620" s="4"/>
      <c r="T1620" s="4"/>
      <c r="U1620" s="4"/>
      <c r="V1620" s="4"/>
      <c r="W1620" s="4"/>
      <c r="X1620" s="4"/>
      <c r="Y1620" s="4"/>
      <c r="Z1620" s="4"/>
      <c r="AA1620" s="4"/>
      <c r="AB1620" s="4"/>
      <c r="AC1620" s="4"/>
      <c r="AD1620" s="4"/>
      <c r="AE1620" s="4"/>
      <c r="AF1620" s="4"/>
      <c r="AG1620" s="4"/>
      <c r="AH1620" s="4"/>
      <c r="AI1620" s="4"/>
      <c r="AJ1620" s="4"/>
      <c r="AK1620" s="4"/>
      <c r="AL1620" s="4"/>
      <c r="AM1620" s="4"/>
      <c r="AN1620" s="4"/>
      <c r="AO1620" s="4"/>
      <c r="AP1620" s="4"/>
    </row>
    <row r="1621" spans="1:42" s="2" customFormat="1" x14ac:dyDescent="0.25">
      <c r="A1621" s="4"/>
      <c r="B1621" s="4"/>
      <c r="C1621" s="4"/>
      <c r="D1621" s="4"/>
      <c r="E1621" s="4"/>
      <c r="F1621" s="4"/>
      <c r="G1621" s="4"/>
      <c r="H1621" s="4"/>
      <c r="I1621" s="4"/>
      <c r="J1621" s="4"/>
      <c r="K1621" s="4"/>
      <c r="L1621" s="4"/>
      <c r="M1621" s="4"/>
      <c r="N1621" s="4"/>
      <c r="O1621" s="4"/>
      <c r="P1621" s="4"/>
      <c r="Q1621" s="4"/>
      <c r="R1621" s="4"/>
      <c r="S1621" s="4"/>
      <c r="T1621" s="4"/>
      <c r="U1621" s="4"/>
      <c r="V1621" s="4"/>
      <c r="W1621" s="4"/>
      <c r="X1621" s="4"/>
      <c r="Y1621" s="4"/>
      <c r="Z1621" s="4"/>
      <c r="AA1621" s="4"/>
      <c r="AB1621" s="4"/>
      <c r="AC1621" s="4"/>
      <c r="AD1621" s="4"/>
      <c r="AE1621" s="4"/>
      <c r="AF1621" s="4"/>
      <c r="AG1621" s="4"/>
      <c r="AH1621" s="4"/>
      <c r="AI1621" s="4"/>
      <c r="AJ1621" s="4"/>
      <c r="AK1621" s="4"/>
      <c r="AL1621" s="4"/>
      <c r="AM1621" s="4"/>
      <c r="AN1621" s="4"/>
      <c r="AO1621" s="4"/>
      <c r="AP1621" s="4"/>
    </row>
    <row r="1622" spans="1:42" s="2" customFormat="1" x14ac:dyDescent="0.25">
      <c r="A1622" s="4"/>
      <c r="B1622" s="4"/>
      <c r="C1622" s="4"/>
      <c r="D1622" s="4"/>
      <c r="E1622" s="4"/>
      <c r="F1622" s="4"/>
      <c r="G1622" s="4"/>
      <c r="H1622" s="4"/>
      <c r="I1622" s="4"/>
      <c r="J1622" s="4"/>
      <c r="K1622" s="4"/>
      <c r="L1622" s="4"/>
      <c r="M1622" s="4"/>
      <c r="N1622" s="4"/>
      <c r="O1622" s="4"/>
      <c r="P1622" s="4"/>
      <c r="Q1622" s="4"/>
      <c r="R1622" s="4"/>
      <c r="S1622" s="4"/>
      <c r="T1622" s="4"/>
      <c r="U1622" s="4"/>
      <c r="V1622" s="4"/>
      <c r="W1622" s="4"/>
      <c r="X1622" s="4"/>
      <c r="Y1622" s="4"/>
      <c r="Z1622" s="4"/>
      <c r="AA1622" s="4"/>
      <c r="AB1622" s="4"/>
      <c r="AC1622" s="4"/>
      <c r="AD1622" s="4"/>
      <c r="AE1622" s="4"/>
      <c r="AF1622" s="4"/>
      <c r="AG1622" s="4"/>
      <c r="AH1622" s="4"/>
      <c r="AI1622" s="4"/>
      <c r="AJ1622" s="4"/>
      <c r="AK1622" s="4"/>
      <c r="AL1622" s="4"/>
      <c r="AM1622" s="4"/>
      <c r="AN1622" s="4"/>
      <c r="AO1622" s="4"/>
      <c r="AP1622" s="4"/>
    </row>
    <row r="1623" spans="1:42" s="2" customFormat="1" x14ac:dyDescent="0.25">
      <c r="A1623" s="4"/>
      <c r="B1623" s="4"/>
      <c r="C1623" s="4"/>
      <c r="D1623" s="4"/>
      <c r="E1623" s="4"/>
      <c r="F1623" s="4"/>
      <c r="G1623" s="4"/>
      <c r="H1623" s="4"/>
      <c r="I1623" s="4"/>
      <c r="J1623" s="4"/>
      <c r="K1623" s="4"/>
      <c r="L1623" s="4"/>
      <c r="M1623" s="4"/>
      <c r="N1623" s="4"/>
      <c r="O1623" s="4"/>
      <c r="P1623" s="4"/>
      <c r="Q1623" s="4"/>
      <c r="R1623" s="4"/>
      <c r="S1623" s="4"/>
      <c r="T1623" s="4"/>
      <c r="U1623" s="4"/>
      <c r="V1623" s="4"/>
      <c r="W1623" s="4"/>
      <c r="X1623" s="4"/>
      <c r="Y1623" s="4"/>
      <c r="Z1623" s="4"/>
      <c r="AA1623" s="4"/>
      <c r="AB1623" s="4"/>
      <c r="AC1623" s="4"/>
      <c r="AD1623" s="4"/>
      <c r="AE1623" s="4"/>
      <c r="AF1623" s="4"/>
      <c r="AG1623" s="4"/>
      <c r="AH1623" s="4"/>
      <c r="AI1623" s="4"/>
      <c r="AJ1623" s="4"/>
      <c r="AK1623" s="4"/>
      <c r="AL1623" s="4"/>
      <c r="AM1623" s="4"/>
      <c r="AN1623" s="4"/>
      <c r="AO1623" s="4"/>
      <c r="AP1623" s="4"/>
    </row>
    <row r="1624" spans="1:42" s="2" customFormat="1" x14ac:dyDescent="0.25">
      <c r="A1624" s="4"/>
      <c r="B1624" s="4"/>
      <c r="C1624" s="4"/>
      <c r="D1624" s="4"/>
      <c r="E1624" s="4"/>
      <c r="F1624" s="4"/>
      <c r="G1624" s="4"/>
      <c r="H1624" s="4"/>
      <c r="I1624" s="4"/>
      <c r="J1624" s="4"/>
      <c r="K1624" s="4"/>
      <c r="L1624" s="4"/>
      <c r="M1624" s="4"/>
      <c r="N1624" s="4"/>
      <c r="O1624" s="4"/>
      <c r="P1624" s="4"/>
      <c r="Q1624" s="4"/>
      <c r="R1624" s="4"/>
      <c r="S1624" s="4"/>
      <c r="T1624" s="4"/>
      <c r="U1624" s="4"/>
      <c r="V1624" s="4"/>
      <c r="W1624" s="4"/>
      <c r="X1624" s="4"/>
      <c r="Y1624" s="4"/>
      <c r="Z1624" s="4"/>
      <c r="AA1624" s="4"/>
      <c r="AB1624" s="4"/>
      <c r="AC1624" s="4"/>
      <c r="AD1624" s="4"/>
      <c r="AE1624" s="4"/>
      <c r="AF1624" s="4"/>
      <c r="AG1624" s="4"/>
      <c r="AH1624" s="4"/>
      <c r="AI1624" s="4"/>
      <c r="AJ1624" s="4"/>
      <c r="AK1624" s="4"/>
      <c r="AL1624" s="4"/>
      <c r="AM1624" s="4"/>
      <c r="AN1624" s="4"/>
      <c r="AO1624" s="4"/>
      <c r="AP1624" s="4"/>
    </row>
    <row r="1625" spans="1:42" s="2" customFormat="1" x14ac:dyDescent="0.25">
      <c r="A1625" s="4"/>
      <c r="B1625" s="4"/>
      <c r="C1625" s="4"/>
      <c r="D1625" s="4"/>
      <c r="E1625" s="4"/>
      <c r="F1625" s="4"/>
      <c r="G1625" s="4"/>
      <c r="H1625" s="4"/>
      <c r="I1625" s="4"/>
      <c r="J1625" s="4"/>
      <c r="K1625" s="4"/>
      <c r="L1625" s="4"/>
      <c r="M1625" s="4"/>
      <c r="N1625" s="4"/>
      <c r="O1625" s="4"/>
      <c r="P1625" s="4"/>
      <c r="Q1625" s="4"/>
      <c r="R1625" s="4"/>
      <c r="S1625" s="4"/>
      <c r="T1625" s="4"/>
      <c r="U1625" s="4"/>
      <c r="V1625" s="4"/>
      <c r="W1625" s="4"/>
      <c r="X1625" s="4"/>
      <c r="Y1625" s="4"/>
      <c r="Z1625" s="4"/>
      <c r="AA1625" s="4"/>
      <c r="AB1625" s="4"/>
      <c r="AC1625" s="4"/>
      <c r="AD1625" s="4"/>
      <c r="AE1625" s="4"/>
      <c r="AF1625" s="4"/>
      <c r="AG1625" s="4"/>
      <c r="AH1625" s="4"/>
      <c r="AI1625" s="4"/>
      <c r="AJ1625" s="4"/>
      <c r="AK1625" s="4"/>
      <c r="AL1625" s="4"/>
      <c r="AM1625" s="4"/>
      <c r="AN1625" s="4"/>
      <c r="AO1625" s="4"/>
      <c r="AP1625" s="4"/>
    </row>
    <row r="1626" spans="1:42" s="2" customFormat="1" x14ac:dyDescent="0.25">
      <c r="A1626" s="4"/>
      <c r="B1626" s="4"/>
      <c r="C1626" s="4"/>
      <c r="D1626" s="4"/>
      <c r="E1626" s="4"/>
      <c r="F1626" s="4"/>
      <c r="G1626" s="4"/>
      <c r="H1626" s="4"/>
      <c r="I1626" s="4"/>
      <c r="J1626" s="4"/>
      <c r="K1626" s="4"/>
      <c r="L1626" s="4"/>
      <c r="M1626" s="4"/>
      <c r="N1626" s="4"/>
      <c r="O1626" s="4"/>
      <c r="P1626" s="4"/>
      <c r="Q1626" s="4"/>
      <c r="R1626" s="4"/>
      <c r="S1626" s="4"/>
      <c r="T1626" s="4"/>
      <c r="U1626" s="4"/>
      <c r="V1626" s="4"/>
      <c r="W1626" s="4"/>
      <c r="X1626" s="4"/>
      <c r="Y1626" s="4"/>
      <c r="Z1626" s="4"/>
      <c r="AA1626" s="4"/>
      <c r="AB1626" s="4"/>
      <c r="AC1626" s="4"/>
      <c r="AD1626" s="4"/>
      <c r="AE1626" s="4"/>
      <c r="AF1626" s="4"/>
      <c r="AG1626" s="4"/>
      <c r="AH1626" s="4"/>
      <c r="AI1626" s="4"/>
      <c r="AJ1626" s="4"/>
      <c r="AK1626" s="4"/>
      <c r="AL1626" s="4"/>
      <c r="AM1626" s="4"/>
      <c r="AN1626" s="4"/>
      <c r="AO1626" s="4"/>
      <c r="AP1626" s="4"/>
    </row>
    <row r="1627" spans="1:42" s="2" customFormat="1" x14ac:dyDescent="0.25">
      <c r="A1627" s="4"/>
      <c r="B1627" s="4"/>
      <c r="C1627" s="4"/>
      <c r="D1627" s="4"/>
      <c r="E1627" s="4"/>
      <c r="F1627" s="4"/>
      <c r="G1627" s="4"/>
      <c r="H1627" s="4"/>
      <c r="I1627" s="4"/>
      <c r="J1627" s="4"/>
      <c r="K1627" s="4"/>
      <c r="L1627" s="4"/>
      <c r="M1627" s="4"/>
      <c r="N1627" s="4"/>
      <c r="O1627" s="4"/>
      <c r="P1627" s="4"/>
      <c r="Q1627" s="4"/>
      <c r="R1627" s="4"/>
      <c r="S1627" s="4"/>
      <c r="T1627" s="4"/>
      <c r="U1627" s="4"/>
      <c r="V1627" s="4"/>
      <c r="W1627" s="4"/>
      <c r="X1627" s="4"/>
      <c r="Y1627" s="4"/>
      <c r="Z1627" s="4"/>
      <c r="AA1627" s="4"/>
      <c r="AB1627" s="4"/>
      <c r="AC1627" s="4"/>
      <c r="AD1627" s="4"/>
      <c r="AE1627" s="4"/>
      <c r="AF1627" s="4"/>
      <c r="AG1627" s="4"/>
      <c r="AH1627" s="4"/>
      <c r="AI1627" s="4"/>
      <c r="AJ1627" s="4"/>
      <c r="AK1627" s="4"/>
      <c r="AL1627" s="4"/>
      <c r="AM1627" s="4"/>
      <c r="AN1627" s="4"/>
      <c r="AO1627" s="4"/>
      <c r="AP1627" s="4"/>
    </row>
    <row r="1628" spans="1:42" s="2" customFormat="1" x14ac:dyDescent="0.25">
      <c r="A1628" s="4"/>
      <c r="B1628" s="4"/>
      <c r="C1628" s="4"/>
      <c r="D1628" s="4"/>
      <c r="E1628" s="4"/>
      <c r="F1628" s="4"/>
      <c r="G1628" s="4"/>
      <c r="H1628" s="4"/>
      <c r="I1628" s="4"/>
      <c r="J1628" s="4"/>
      <c r="K1628" s="4"/>
      <c r="L1628" s="4"/>
      <c r="M1628" s="4"/>
      <c r="N1628" s="4"/>
      <c r="O1628" s="4"/>
      <c r="P1628" s="4"/>
      <c r="Q1628" s="4"/>
      <c r="R1628" s="4"/>
      <c r="S1628" s="4"/>
      <c r="T1628" s="4"/>
      <c r="U1628" s="4"/>
      <c r="V1628" s="4"/>
      <c r="W1628" s="4"/>
      <c r="X1628" s="4"/>
      <c r="Y1628" s="4"/>
      <c r="Z1628" s="4"/>
      <c r="AA1628" s="4"/>
      <c r="AB1628" s="4"/>
      <c r="AC1628" s="4"/>
      <c r="AD1628" s="4"/>
      <c r="AE1628" s="4"/>
      <c r="AF1628" s="4"/>
      <c r="AG1628" s="4"/>
      <c r="AH1628" s="4"/>
      <c r="AI1628" s="4"/>
      <c r="AJ1628" s="4"/>
      <c r="AK1628" s="4"/>
      <c r="AL1628" s="4"/>
      <c r="AM1628" s="4"/>
      <c r="AN1628" s="4"/>
      <c r="AO1628" s="4"/>
      <c r="AP1628" s="4"/>
    </row>
    <row r="1629" spans="1:42" s="2" customFormat="1" x14ac:dyDescent="0.25">
      <c r="A1629" s="4"/>
      <c r="B1629" s="4"/>
      <c r="C1629" s="4"/>
      <c r="D1629" s="4"/>
      <c r="E1629" s="4"/>
      <c r="F1629" s="4"/>
      <c r="G1629" s="4"/>
      <c r="H1629" s="4"/>
      <c r="I1629" s="4"/>
      <c r="J1629" s="4"/>
      <c r="K1629" s="4"/>
      <c r="L1629" s="4"/>
      <c r="M1629" s="4"/>
      <c r="N1629" s="4"/>
      <c r="O1629" s="4"/>
      <c r="P1629" s="4"/>
      <c r="Q1629" s="4"/>
      <c r="R1629" s="4"/>
      <c r="S1629" s="4"/>
      <c r="T1629" s="4"/>
      <c r="U1629" s="4"/>
      <c r="V1629" s="4"/>
      <c r="W1629" s="4"/>
      <c r="X1629" s="4"/>
      <c r="Y1629" s="4"/>
      <c r="Z1629" s="4"/>
      <c r="AA1629" s="4"/>
      <c r="AB1629" s="4"/>
      <c r="AC1629" s="4"/>
      <c r="AD1629" s="4"/>
      <c r="AE1629" s="4"/>
      <c r="AF1629" s="4"/>
      <c r="AG1629" s="4"/>
      <c r="AH1629" s="4"/>
      <c r="AI1629" s="4"/>
      <c r="AJ1629" s="4"/>
      <c r="AK1629" s="4"/>
      <c r="AL1629" s="4"/>
      <c r="AM1629" s="4"/>
      <c r="AN1629" s="4"/>
      <c r="AO1629" s="4"/>
      <c r="AP1629" s="4"/>
    </row>
    <row r="1630" spans="1:42" s="2" customFormat="1" x14ac:dyDescent="0.25">
      <c r="A1630" s="4"/>
      <c r="B1630" s="4"/>
      <c r="C1630" s="4"/>
      <c r="D1630" s="4"/>
      <c r="E1630" s="4"/>
      <c r="F1630" s="4"/>
      <c r="G1630" s="4"/>
      <c r="H1630" s="4"/>
      <c r="I1630" s="4"/>
      <c r="J1630" s="4"/>
      <c r="K1630" s="4"/>
      <c r="L1630" s="4"/>
      <c r="M1630" s="4"/>
      <c r="N1630" s="4"/>
      <c r="O1630" s="4"/>
      <c r="P1630" s="4"/>
      <c r="Q1630" s="4"/>
      <c r="R1630" s="4"/>
      <c r="S1630" s="4"/>
      <c r="T1630" s="4"/>
      <c r="U1630" s="4"/>
      <c r="V1630" s="4"/>
      <c r="W1630" s="4"/>
      <c r="X1630" s="4"/>
      <c r="Y1630" s="4"/>
      <c r="Z1630" s="4"/>
      <c r="AA1630" s="4"/>
      <c r="AB1630" s="4"/>
      <c r="AC1630" s="4"/>
      <c r="AD1630" s="4"/>
      <c r="AE1630" s="4"/>
      <c r="AF1630" s="4"/>
      <c r="AG1630" s="4"/>
      <c r="AH1630" s="4"/>
      <c r="AI1630" s="4"/>
      <c r="AJ1630" s="4"/>
      <c r="AK1630" s="4"/>
      <c r="AL1630" s="4"/>
      <c r="AM1630" s="4"/>
      <c r="AN1630" s="4"/>
      <c r="AO1630" s="4"/>
      <c r="AP1630" s="4"/>
    </row>
    <row r="1631" spans="1:42" s="2" customFormat="1" x14ac:dyDescent="0.25">
      <c r="A1631" s="4"/>
      <c r="B1631" s="4"/>
      <c r="C1631" s="4"/>
      <c r="D1631" s="4"/>
      <c r="E1631" s="4"/>
      <c r="F1631" s="4"/>
      <c r="G1631" s="4"/>
      <c r="H1631" s="4"/>
      <c r="I1631" s="4"/>
      <c r="J1631" s="4"/>
      <c r="K1631" s="4"/>
      <c r="L1631" s="4"/>
      <c r="M1631" s="4"/>
      <c r="N1631" s="4"/>
      <c r="O1631" s="4"/>
      <c r="P1631" s="4"/>
      <c r="Q1631" s="4"/>
      <c r="R1631" s="4"/>
      <c r="S1631" s="4"/>
      <c r="T1631" s="4"/>
      <c r="U1631" s="4"/>
      <c r="V1631" s="4"/>
      <c r="W1631" s="4"/>
      <c r="X1631" s="4"/>
      <c r="Y1631" s="4"/>
      <c r="Z1631" s="4"/>
      <c r="AA1631" s="4"/>
      <c r="AB1631" s="4"/>
      <c r="AC1631" s="4"/>
      <c r="AD1631" s="4"/>
      <c r="AE1631" s="4"/>
      <c r="AF1631" s="4"/>
      <c r="AG1631" s="4"/>
      <c r="AH1631" s="4"/>
      <c r="AI1631" s="4"/>
      <c r="AJ1631" s="4"/>
      <c r="AK1631" s="4"/>
      <c r="AL1631" s="4"/>
      <c r="AM1631" s="4"/>
      <c r="AN1631" s="4"/>
      <c r="AO1631" s="4"/>
      <c r="AP1631" s="4"/>
    </row>
    <row r="1632" spans="1:42" s="2" customFormat="1" x14ac:dyDescent="0.25">
      <c r="A1632" s="4"/>
      <c r="B1632" s="4"/>
      <c r="C1632" s="4"/>
      <c r="D1632" s="4"/>
      <c r="E1632" s="4"/>
      <c r="F1632" s="4"/>
      <c r="G1632" s="4"/>
      <c r="H1632" s="4"/>
      <c r="I1632" s="4"/>
      <c r="J1632" s="4"/>
      <c r="K1632" s="4"/>
      <c r="L1632" s="4"/>
      <c r="M1632" s="4"/>
      <c r="N1632" s="4"/>
      <c r="O1632" s="4"/>
      <c r="P1632" s="4"/>
      <c r="Q1632" s="4"/>
      <c r="R1632" s="4"/>
      <c r="S1632" s="4"/>
      <c r="T1632" s="4"/>
      <c r="U1632" s="4"/>
      <c r="V1632" s="4"/>
      <c r="W1632" s="4"/>
      <c r="X1632" s="4"/>
      <c r="Y1632" s="4"/>
      <c r="Z1632" s="4"/>
      <c r="AA1632" s="4"/>
      <c r="AB1632" s="4"/>
      <c r="AC1632" s="4"/>
      <c r="AD1632" s="4"/>
      <c r="AE1632" s="4"/>
      <c r="AF1632" s="4"/>
      <c r="AG1632" s="4"/>
      <c r="AH1632" s="4"/>
      <c r="AI1632" s="4"/>
      <c r="AJ1632" s="4"/>
      <c r="AK1632" s="4"/>
      <c r="AL1632" s="4"/>
      <c r="AM1632" s="4"/>
      <c r="AN1632" s="4"/>
      <c r="AO1632" s="4"/>
      <c r="AP1632" s="4"/>
    </row>
    <row r="1633" spans="1:42" s="2" customFormat="1" x14ac:dyDescent="0.25">
      <c r="A1633" s="4"/>
      <c r="B1633" s="4"/>
      <c r="C1633" s="4"/>
      <c r="D1633" s="4"/>
      <c r="E1633" s="4"/>
      <c r="F1633" s="4"/>
      <c r="G1633" s="4"/>
      <c r="H1633" s="4"/>
      <c r="I1633" s="4"/>
      <c r="J1633" s="4"/>
      <c r="K1633" s="4"/>
      <c r="L1633" s="4"/>
      <c r="M1633" s="4"/>
      <c r="N1633" s="4"/>
      <c r="O1633" s="4"/>
      <c r="P1633" s="4"/>
      <c r="Q1633" s="4"/>
      <c r="R1633" s="4"/>
      <c r="S1633" s="4"/>
      <c r="T1633" s="4"/>
      <c r="U1633" s="4"/>
      <c r="V1633" s="4"/>
      <c r="W1633" s="4"/>
      <c r="X1633" s="4"/>
      <c r="Y1633" s="4"/>
      <c r="Z1633" s="4"/>
      <c r="AA1633" s="4"/>
      <c r="AB1633" s="4"/>
      <c r="AC1633" s="4"/>
      <c r="AD1633" s="4"/>
      <c r="AE1633" s="4"/>
      <c r="AF1633" s="4"/>
      <c r="AG1633" s="4"/>
      <c r="AH1633" s="4"/>
      <c r="AI1633" s="4"/>
      <c r="AJ1633" s="4"/>
      <c r="AK1633" s="4"/>
      <c r="AL1633" s="4"/>
      <c r="AM1633" s="4"/>
      <c r="AN1633" s="4"/>
      <c r="AO1633" s="4"/>
      <c r="AP1633" s="4"/>
    </row>
    <row r="1634" spans="1:42" s="2" customFormat="1" x14ac:dyDescent="0.25">
      <c r="A1634" s="4"/>
      <c r="B1634" s="4"/>
      <c r="C1634" s="4"/>
      <c r="D1634" s="4"/>
      <c r="E1634" s="4"/>
      <c r="F1634" s="4"/>
      <c r="G1634" s="4"/>
      <c r="H1634" s="4"/>
      <c r="I1634" s="4"/>
      <c r="J1634" s="4"/>
      <c r="K1634" s="4"/>
      <c r="L1634" s="4"/>
      <c r="M1634" s="4"/>
      <c r="N1634" s="4"/>
      <c r="O1634" s="4"/>
      <c r="P1634" s="4"/>
      <c r="Q1634" s="4"/>
      <c r="R1634" s="4"/>
      <c r="S1634" s="4"/>
      <c r="T1634" s="4"/>
      <c r="U1634" s="4"/>
      <c r="V1634" s="4"/>
      <c r="W1634" s="4"/>
      <c r="X1634" s="4"/>
      <c r="Y1634" s="4"/>
      <c r="Z1634" s="4"/>
      <c r="AA1634" s="4"/>
      <c r="AB1634" s="4"/>
      <c r="AC1634" s="4"/>
      <c r="AD1634" s="4"/>
      <c r="AE1634" s="4"/>
      <c r="AF1634" s="4"/>
      <c r="AG1634" s="4"/>
      <c r="AH1634" s="4"/>
      <c r="AI1634" s="4"/>
      <c r="AJ1634" s="4"/>
      <c r="AK1634" s="4"/>
      <c r="AL1634" s="4"/>
      <c r="AM1634" s="4"/>
      <c r="AN1634" s="4"/>
      <c r="AO1634" s="4"/>
      <c r="AP1634" s="4"/>
    </row>
    <row r="1635" spans="1:42" s="2" customFormat="1" x14ac:dyDescent="0.25">
      <c r="A1635" s="4"/>
      <c r="B1635" s="4"/>
      <c r="C1635" s="4"/>
      <c r="D1635" s="4"/>
      <c r="E1635" s="4"/>
      <c r="F1635" s="4"/>
      <c r="G1635" s="4"/>
      <c r="H1635" s="4"/>
      <c r="I1635" s="4"/>
      <c r="J1635" s="4"/>
      <c r="K1635" s="4"/>
      <c r="L1635" s="4"/>
      <c r="M1635" s="4"/>
      <c r="N1635" s="4"/>
      <c r="O1635" s="4"/>
      <c r="P1635" s="4"/>
      <c r="Q1635" s="4"/>
      <c r="R1635" s="4"/>
      <c r="S1635" s="4"/>
      <c r="T1635" s="4"/>
      <c r="U1635" s="4"/>
      <c r="V1635" s="4"/>
      <c r="W1635" s="4"/>
      <c r="X1635" s="4"/>
      <c r="Y1635" s="4"/>
      <c r="Z1635" s="4"/>
      <c r="AA1635" s="4"/>
      <c r="AB1635" s="4"/>
      <c r="AC1635" s="4"/>
      <c r="AD1635" s="4"/>
      <c r="AE1635" s="4"/>
      <c r="AF1635" s="4"/>
      <c r="AG1635" s="4"/>
      <c r="AH1635" s="4"/>
      <c r="AI1635" s="4"/>
      <c r="AJ1635" s="4"/>
      <c r="AK1635" s="4"/>
      <c r="AL1635" s="4"/>
      <c r="AM1635" s="4"/>
      <c r="AN1635" s="4"/>
      <c r="AO1635" s="4"/>
      <c r="AP1635" s="4"/>
    </row>
    <row r="1636" spans="1:42" s="2" customFormat="1" x14ac:dyDescent="0.25">
      <c r="A1636" s="4"/>
      <c r="B1636" s="4"/>
      <c r="C1636" s="4"/>
      <c r="D1636" s="4"/>
      <c r="E1636" s="4"/>
      <c r="F1636" s="4"/>
      <c r="G1636" s="4"/>
      <c r="H1636" s="4"/>
      <c r="I1636" s="4"/>
      <c r="J1636" s="4"/>
      <c r="K1636" s="4"/>
      <c r="L1636" s="4"/>
      <c r="M1636" s="4"/>
      <c r="N1636" s="4"/>
      <c r="O1636" s="4"/>
      <c r="P1636" s="4"/>
      <c r="Q1636" s="4"/>
      <c r="R1636" s="4"/>
      <c r="S1636" s="4"/>
      <c r="T1636" s="4"/>
      <c r="U1636" s="4"/>
      <c r="V1636" s="4"/>
      <c r="W1636" s="4"/>
      <c r="X1636" s="4"/>
      <c r="Y1636" s="4"/>
      <c r="Z1636" s="4"/>
      <c r="AA1636" s="4"/>
      <c r="AB1636" s="4"/>
      <c r="AC1636" s="4"/>
      <c r="AD1636" s="4"/>
      <c r="AE1636" s="4"/>
      <c r="AF1636" s="4"/>
      <c r="AG1636" s="4"/>
      <c r="AH1636" s="4"/>
      <c r="AI1636" s="4"/>
      <c r="AJ1636" s="4"/>
      <c r="AK1636" s="4"/>
      <c r="AL1636" s="4"/>
      <c r="AM1636" s="4"/>
      <c r="AN1636" s="4"/>
      <c r="AO1636" s="4"/>
      <c r="AP1636" s="4"/>
    </row>
    <row r="1637" spans="1:42" s="2" customFormat="1" x14ac:dyDescent="0.25">
      <c r="A1637" s="4"/>
      <c r="B1637" s="4"/>
      <c r="C1637" s="4"/>
      <c r="D1637" s="4"/>
      <c r="E1637" s="4"/>
      <c r="F1637" s="4"/>
      <c r="G1637" s="4"/>
      <c r="H1637" s="4"/>
      <c r="I1637" s="4"/>
      <c r="J1637" s="4"/>
      <c r="K1637" s="4"/>
      <c r="L1637" s="4"/>
      <c r="M1637" s="4"/>
      <c r="N1637" s="4"/>
      <c r="O1637" s="4"/>
      <c r="P1637" s="4"/>
      <c r="Q1637" s="4"/>
      <c r="R1637" s="4"/>
      <c r="S1637" s="4"/>
      <c r="T1637" s="4"/>
      <c r="U1637" s="4"/>
      <c r="V1637" s="4"/>
      <c r="W1637" s="4"/>
      <c r="X1637" s="4"/>
      <c r="Y1637" s="4"/>
      <c r="Z1637" s="4"/>
      <c r="AA1637" s="4"/>
      <c r="AB1637" s="4"/>
      <c r="AC1637" s="4"/>
      <c r="AD1637" s="4"/>
      <c r="AE1637" s="4"/>
      <c r="AF1637" s="4"/>
      <c r="AG1637" s="4"/>
      <c r="AH1637" s="4"/>
      <c r="AI1637" s="4"/>
      <c r="AJ1637" s="4"/>
      <c r="AK1637" s="4"/>
      <c r="AL1637" s="4"/>
      <c r="AM1637" s="4"/>
      <c r="AN1637" s="4"/>
      <c r="AO1637" s="4"/>
      <c r="AP1637" s="4"/>
    </row>
    <row r="1638" spans="1:42" s="2" customFormat="1" x14ac:dyDescent="0.25">
      <c r="A1638" s="4"/>
      <c r="B1638" s="4"/>
      <c r="C1638" s="4"/>
      <c r="D1638" s="4"/>
      <c r="E1638" s="4"/>
      <c r="F1638" s="4"/>
      <c r="G1638" s="4"/>
      <c r="H1638" s="4"/>
      <c r="I1638" s="4"/>
      <c r="J1638" s="4"/>
      <c r="K1638" s="4"/>
      <c r="L1638" s="4"/>
      <c r="M1638" s="4"/>
      <c r="N1638" s="4"/>
      <c r="O1638" s="4"/>
      <c r="P1638" s="4"/>
      <c r="Q1638" s="4"/>
      <c r="R1638" s="4"/>
      <c r="S1638" s="4"/>
      <c r="T1638" s="4"/>
      <c r="U1638" s="4"/>
      <c r="V1638" s="4"/>
      <c r="W1638" s="4"/>
      <c r="X1638" s="4"/>
      <c r="Y1638" s="4"/>
      <c r="Z1638" s="4"/>
      <c r="AA1638" s="4"/>
      <c r="AB1638" s="4"/>
      <c r="AC1638" s="4"/>
      <c r="AD1638" s="4"/>
      <c r="AE1638" s="4"/>
      <c r="AF1638" s="4"/>
      <c r="AG1638" s="4"/>
      <c r="AH1638" s="4"/>
      <c r="AI1638" s="4"/>
      <c r="AJ1638" s="4"/>
      <c r="AK1638" s="4"/>
      <c r="AL1638" s="4"/>
      <c r="AM1638" s="4"/>
      <c r="AN1638" s="4"/>
      <c r="AO1638" s="4"/>
      <c r="AP1638" s="4"/>
    </row>
    <row r="1639" spans="1:42" s="2" customFormat="1" x14ac:dyDescent="0.25">
      <c r="A1639" s="4"/>
      <c r="B1639" s="4"/>
      <c r="C1639" s="4"/>
      <c r="D1639" s="4"/>
      <c r="E1639" s="4"/>
      <c r="F1639" s="4"/>
      <c r="G1639" s="4"/>
      <c r="H1639" s="4"/>
      <c r="I1639" s="4"/>
      <c r="J1639" s="4"/>
      <c r="K1639" s="4"/>
      <c r="L1639" s="4"/>
      <c r="M1639" s="4"/>
      <c r="N1639" s="4"/>
      <c r="O1639" s="4"/>
      <c r="P1639" s="4"/>
      <c r="Q1639" s="4"/>
      <c r="R1639" s="4"/>
      <c r="S1639" s="4"/>
      <c r="T1639" s="4"/>
      <c r="U1639" s="4"/>
      <c r="V1639" s="4"/>
      <c r="W1639" s="4"/>
      <c r="X1639" s="4"/>
      <c r="Y1639" s="4"/>
      <c r="Z1639" s="4"/>
      <c r="AA1639" s="4"/>
      <c r="AB1639" s="4"/>
      <c r="AC1639" s="4"/>
      <c r="AD1639" s="4"/>
      <c r="AE1639" s="4"/>
      <c r="AF1639" s="4"/>
      <c r="AG1639" s="4"/>
      <c r="AH1639" s="4"/>
      <c r="AI1639" s="4"/>
      <c r="AJ1639" s="4"/>
      <c r="AK1639" s="4"/>
      <c r="AL1639" s="4"/>
      <c r="AM1639" s="4"/>
      <c r="AN1639" s="4"/>
      <c r="AO1639" s="4"/>
      <c r="AP1639" s="4"/>
    </row>
    <row r="1640" spans="1:42" s="2" customFormat="1" x14ac:dyDescent="0.25">
      <c r="A1640" s="4"/>
      <c r="B1640" s="4"/>
      <c r="C1640" s="4"/>
      <c r="D1640" s="4"/>
      <c r="E1640" s="4"/>
      <c r="F1640" s="4"/>
      <c r="G1640" s="4"/>
      <c r="H1640" s="4"/>
      <c r="I1640" s="4"/>
      <c r="J1640" s="4"/>
      <c r="K1640" s="4"/>
      <c r="L1640" s="4"/>
      <c r="M1640" s="4"/>
      <c r="N1640" s="4"/>
      <c r="O1640" s="4"/>
      <c r="P1640" s="4"/>
      <c r="Q1640" s="4"/>
      <c r="R1640" s="4"/>
      <c r="S1640" s="4"/>
      <c r="T1640" s="4"/>
      <c r="U1640" s="4"/>
      <c r="V1640" s="4"/>
      <c r="W1640" s="4"/>
      <c r="X1640" s="4"/>
      <c r="Y1640" s="4"/>
      <c r="Z1640" s="4"/>
      <c r="AA1640" s="4"/>
      <c r="AB1640" s="4"/>
      <c r="AC1640" s="4"/>
      <c r="AD1640" s="4"/>
      <c r="AE1640" s="4"/>
      <c r="AF1640" s="4"/>
      <c r="AG1640" s="4"/>
      <c r="AH1640" s="4"/>
      <c r="AI1640" s="4"/>
      <c r="AJ1640" s="4"/>
      <c r="AK1640" s="4"/>
      <c r="AL1640" s="4"/>
      <c r="AM1640" s="4"/>
      <c r="AN1640" s="4"/>
      <c r="AO1640" s="4"/>
      <c r="AP1640" s="4"/>
    </row>
    <row r="1641" spans="1:42" s="2" customFormat="1" x14ac:dyDescent="0.25">
      <c r="A1641" s="4"/>
      <c r="B1641" s="4"/>
      <c r="C1641" s="4"/>
      <c r="D1641" s="4"/>
      <c r="E1641" s="4"/>
      <c r="F1641" s="4"/>
      <c r="G1641" s="4"/>
      <c r="H1641" s="4"/>
      <c r="I1641" s="4"/>
      <c r="J1641" s="4"/>
      <c r="K1641" s="4"/>
      <c r="L1641" s="4"/>
      <c r="M1641" s="4"/>
      <c r="N1641" s="4"/>
      <c r="O1641" s="4"/>
      <c r="P1641" s="4"/>
      <c r="Q1641" s="4"/>
      <c r="R1641" s="4"/>
      <c r="S1641" s="4"/>
      <c r="T1641" s="4"/>
      <c r="U1641" s="4"/>
      <c r="V1641" s="4"/>
      <c r="W1641" s="4"/>
      <c r="X1641" s="4"/>
      <c r="Y1641" s="4"/>
      <c r="Z1641" s="4"/>
      <c r="AA1641" s="4"/>
      <c r="AB1641" s="4"/>
      <c r="AC1641" s="4"/>
      <c r="AD1641" s="4"/>
      <c r="AE1641" s="4"/>
      <c r="AF1641" s="4"/>
      <c r="AG1641" s="4"/>
      <c r="AH1641" s="4"/>
      <c r="AI1641" s="4"/>
      <c r="AJ1641" s="4"/>
      <c r="AK1641" s="4"/>
      <c r="AL1641" s="4"/>
      <c r="AM1641" s="4"/>
      <c r="AN1641" s="4"/>
      <c r="AO1641" s="4"/>
      <c r="AP1641" s="4"/>
    </row>
    <row r="1642" spans="1:42" s="2" customFormat="1" x14ac:dyDescent="0.25">
      <c r="A1642" s="4"/>
      <c r="B1642" s="4"/>
      <c r="C1642" s="4"/>
      <c r="D1642" s="4"/>
      <c r="E1642" s="4"/>
      <c r="F1642" s="4"/>
      <c r="G1642" s="4"/>
      <c r="H1642" s="4"/>
      <c r="I1642" s="4"/>
      <c r="J1642" s="4"/>
      <c r="K1642" s="4"/>
      <c r="L1642" s="4"/>
      <c r="M1642" s="4"/>
      <c r="N1642" s="4"/>
      <c r="O1642" s="4"/>
      <c r="P1642" s="4"/>
      <c r="Q1642" s="4"/>
      <c r="R1642" s="4"/>
      <c r="S1642" s="4"/>
      <c r="T1642" s="4"/>
      <c r="U1642" s="4"/>
      <c r="V1642" s="4"/>
      <c r="W1642" s="4"/>
      <c r="X1642" s="4"/>
      <c r="Y1642" s="4"/>
      <c r="Z1642" s="4"/>
      <c r="AA1642" s="4"/>
      <c r="AB1642" s="4"/>
      <c r="AC1642" s="4"/>
      <c r="AD1642" s="4"/>
      <c r="AE1642" s="4"/>
      <c r="AF1642" s="4"/>
      <c r="AG1642" s="4"/>
      <c r="AH1642" s="4"/>
      <c r="AI1642" s="4"/>
      <c r="AJ1642" s="4"/>
      <c r="AK1642" s="4"/>
      <c r="AL1642" s="4"/>
      <c r="AM1642" s="4"/>
      <c r="AN1642" s="4"/>
      <c r="AO1642" s="4"/>
      <c r="AP1642" s="4"/>
    </row>
    <row r="1643" spans="1:42" s="2" customFormat="1" x14ac:dyDescent="0.25">
      <c r="A1643" s="4"/>
      <c r="B1643" s="4"/>
      <c r="C1643" s="4"/>
      <c r="D1643" s="4"/>
      <c r="E1643" s="4"/>
      <c r="F1643" s="4"/>
      <c r="G1643" s="4"/>
      <c r="H1643" s="4"/>
      <c r="I1643" s="4"/>
      <c r="J1643" s="4"/>
      <c r="K1643" s="4"/>
      <c r="L1643" s="4"/>
      <c r="M1643" s="4"/>
      <c r="N1643" s="4"/>
      <c r="O1643" s="4"/>
      <c r="P1643" s="4"/>
      <c r="Q1643" s="4"/>
      <c r="R1643" s="4"/>
      <c r="S1643" s="4"/>
      <c r="T1643" s="4"/>
      <c r="U1643" s="4"/>
      <c r="V1643" s="4"/>
      <c r="W1643" s="4"/>
      <c r="X1643" s="4"/>
      <c r="Y1643" s="4"/>
      <c r="Z1643" s="4"/>
      <c r="AA1643" s="4"/>
      <c r="AB1643" s="4"/>
      <c r="AC1643" s="4"/>
      <c r="AD1643" s="4"/>
      <c r="AE1643" s="4"/>
      <c r="AF1643" s="4"/>
      <c r="AG1643" s="4"/>
      <c r="AH1643" s="4"/>
      <c r="AI1643" s="4"/>
      <c r="AJ1643" s="4"/>
      <c r="AK1643" s="4"/>
      <c r="AL1643" s="4"/>
      <c r="AM1643" s="4"/>
      <c r="AN1643" s="4"/>
      <c r="AO1643" s="4"/>
      <c r="AP1643" s="4"/>
    </row>
    <row r="1644" spans="1:42" s="2" customFormat="1" x14ac:dyDescent="0.25">
      <c r="A1644" s="4"/>
      <c r="B1644" s="4"/>
      <c r="C1644" s="4"/>
      <c r="D1644" s="4"/>
      <c r="E1644" s="4"/>
      <c r="F1644" s="4"/>
      <c r="G1644" s="4"/>
      <c r="H1644" s="4"/>
      <c r="I1644" s="4"/>
      <c r="J1644" s="4"/>
      <c r="K1644" s="4"/>
      <c r="L1644" s="4"/>
      <c r="M1644" s="4"/>
      <c r="N1644" s="4"/>
      <c r="O1644" s="4"/>
      <c r="P1644" s="4"/>
      <c r="Q1644" s="4"/>
      <c r="R1644" s="4"/>
      <c r="S1644" s="4"/>
      <c r="T1644" s="4"/>
      <c r="U1644" s="4"/>
      <c r="V1644" s="4"/>
      <c r="W1644" s="4"/>
      <c r="X1644" s="4"/>
      <c r="Y1644" s="4"/>
      <c r="Z1644" s="4"/>
      <c r="AA1644" s="4"/>
      <c r="AB1644" s="4"/>
      <c r="AC1644" s="4"/>
      <c r="AD1644" s="4"/>
      <c r="AE1644" s="4"/>
      <c r="AF1644" s="4"/>
      <c r="AG1644" s="4"/>
      <c r="AH1644" s="4"/>
      <c r="AI1644" s="4"/>
      <c r="AJ1644" s="4"/>
      <c r="AK1644" s="4"/>
      <c r="AL1644" s="4"/>
      <c r="AM1644" s="4"/>
      <c r="AN1644" s="4"/>
      <c r="AO1644" s="4"/>
      <c r="AP1644" s="4"/>
    </row>
    <row r="1645" spans="1:42" s="2" customFormat="1" x14ac:dyDescent="0.25">
      <c r="A1645" s="4"/>
      <c r="B1645" s="4"/>
      <c r="C1645" s="4"/>
      <c r="D1645" s="4"/>
      <c r="E1645" s="4"/>
      <c r="F1645" s="4"/>
      <c r="G1645" s="4"/>
      <c r="H1645" s="4"/>
      <c r="I1645" s="4"/>
      <c r="J1645" s="4"/>
      <c r="K1645" s="4"/>
      <c r="L1645" s="4"/>
      <c r="M1645" s="4"/>
      <c r="N1645" s="4"/>
      <c r="O1645" s="4"/>
      <c r="P1645" s="4"/>
      <c r="Q1645" s="4"/>
      <c r="R1645" s="4"/>
      <c r="S1645" s="4"/>
      <c r="T1645" s="4"/>
      <c r="U1645" s="4"/>
      <c r="V1645" s="4"/>
      <c r="W1645" s="4"/>
      <c r="X1645" s="4"/>
      <c r="Y1645" s="4"/>
      <c r="Z1645" s="4"/>
      <c r="AA1645" s="4"/>
      <c r="AB1645" s="4"/>
      <c r="AC1645" s="4"/>
      <c r="AD1645" s="4"/>
      <c r="AE1645" s="4"/>
      <c r="AF1645" s="4"/>
      <c r="AG1645" s="4"/>
      <c r="AH1645" s="4"/>
      <c r="AI1645" s="4"/>
      <c r="AJ1645" s="4"/>
      <c r="AK1645" s="4"/>
      <c r="AL1645" s="4"/>
      <c r="AM1645" s="4"/>
      <c r="AN1645" s="4"/>
      <c r="AO1645" s="4"/>
      <c r="AP1645" s="4"/>
    </row>
    <row r="1646" spans="1:42" s="2" customFormat="1" x14ac:dyDescent="0.25">
      <c r="A1646" s="4"/>
      <c r="B1646" s="4"/>
      <c r="C1646" s="4"/>
      <c r="D1646" s="4"/>
      <c r="E1646" s="4"/>
      <c r="F1646" s="4"/>
      <c r="G1646" s="4"/>
      <c r="H1646" s="4"/>
      <c r="I1646" s="4"/>
      <c r="J1646" s="4"/>
      <c r="K1646" s="4"/>
      <c r="L1646" s="4"/>
      <c r="M1646" s="4"/>
      <c r="N1646" s="4"/>
      <c r="O1646" s="4"/>
      <c r="P1646" s="4"/>
      <c r="Q1646" s="4"/>
      <c r="R1646" s="4"/>
      <c r="S1646" s="4"/>
      <c r="T1646" s="4"/>
      <c r="U1646" s="4"/>
      <c r="V1646" s="4"/>
      <c r="W1646" s="4"/>
      <c r="X1646" s="4"/>
      <c r="Y1646" s="4"/>
      <c r="Z1646" s="4"/>
      <c r="AA1646" s="4"/>
      <c r="AB1646" s="4"/>
      <c r="AC1646" s="4"/>
      <c r="AD1646" s="4"/>
      <c r="AE1646" s="4"/>
      <c r="AF1646" s="4"/>
      <c r="AG1646" s="4"/>
      <c r="AH1646" s="4"/>
      <c r="AI1646" s="4"/>
      <c r="AJ1646" s="4"/>
      <c r="AK1646" s="4"/>
      <c r="AL1646" s="4"/>
      <c r="AM1646" s="4"/>
      <c r="AN1646" s="4"/>
      <c r="AO1646" s="4"/>
      <c r="AP1646" s="4"/>
    </row>
    <row r="1647" spans="1:42" s="2" customFormat="1" x14ac:dyDescent="0.25">
      <c r="A1647" s="4"/>
      <c r="B1647" s="4"/>
      <c r="C1647" s="4"/>
      <c r="D1647" s="4"/>
      <c r="E1647" s="4"/>
      <c r="F1647" s="4"/>
      <c r="G1647" s="4"/>
      <c r="H1647" s="4"/>
      <c r="I1647" s="4"/>
      <c r="J1647" s="4"/>
      <c r="K1647" s="4"/>
      <c r="L1647" s="4"/>
      <c r="M1647" s="4"/>
      <c r="N1647" s="4"/>
      <c r="O1647" s="4"/>
      <c r="P1647" s="4"/>
      <c r="Q1647" s="4"/>
      <c r="R1647" s="4"/>
      <c r="S1647" s="4"/>
      <c r="T1647" s="4"/>
      <c r="U1647" s="4"/>
      <c r="V1647" s="4"/>
      <c r="W1647" s="4"/>
      <c r="X1647" s="4"/>
      <c r="Y1647" s="4"/>
      <c r="Z1647" s="4"/>
      <c r="AA1647" s="4"/>
      <c r="AB1647" s="4"/>
      <c r="AC1647" s="4"/>
      <c r="AD1647" s="4"/>
      <c r="AE1647" s="4"/>
      <c r="AF1647" s="4"/>
      <c r="AG1647" s="4"/>
      <c r="AH1647" s="4"/>
      <c r="AI1647" s="4"/>
      <c r="AJ1647" s="4"/>
      <c r="AK1647" s="4"/>
      <c r="AL1647" s="4"/>
      <c r="AM1647" s="4"/>
      <c r="AN1647" s="4"/>
      <c r="AO1647" s="4"/>
      <c r="AP1647" s="4"/>
    </row>
    <row r="1648" spans="1:42" s="2" customFormat="1" x14ac:dyDescent="0.25">
      <c r="A1648" s="4"/>
      <c r="B1648" s="4"/>
      <c r="C1648" s="4"/>
      <c r="D1648" s="4"/>
      <c r="E1648" s="4"/>
      <c r="F1648" s="4"/>
      <c r="G1648" s="4"/>
      <c r="H1648" s="4"/>
      <c r="I1648" s="4"/>
      <c r="J1648" s="4"/>
      <c r="K1648" s="4"/>
      <c r="L1648" s="4"/>
      <c r="M1648" s="4"/>
      <c r="N1648" s="4"/>
      <c r="O1648" s="4"/>
      <c r="P1648" s="4"/>
      <c r="Q1648" s="4"/>
      <c r="R1648" s="4"/>
      <c r="S1648" s="4"/>
      <c r="T1648" s="4"/>
      <c r="U1648" s="4"/>
      <c r="V1648" s="4"/>
      <c r="W1648" s="4"/>
      <c r="X1648" s="4"/>
      <c r="Y1648" s="4"/>
      <c r="Z1648" s="4"/>
      <c r="AA1648" s="4"/>
      <c r="AB1648" s="4"/>
      <c r="AC1648" s="4"/>
      <c r="AD1648" s="4"/>
      <c r="AE1648" s="4"/>
      <c r="AF1648" s="4"/>
      <c r="AG1648" s="4"/>
      <c r="AH1648" s="4"/>
      <c r="AI1648" s="4"/>
      <c r="AJ1648" s="4"/>
      <c r="AK1648" s="4"/>
      <c r="AL1648" s="4"/>
      <c r="AM1648" s="4"/>
      <c r="AN1648" s="4"/>
      <c r="AO1648" s="4"/>
      <c r="AP1648" s="4"/>
    </row>
    <row r="1649" spans="1:42" s="2" customFormat="1" x14ac:dyDescent="0.25">
      <c r="A1649" s="4"/>
      <c r="B1649" s="4"/>
      <c r="C1649" s="4"/>
      <c r="D1649" s="4"/>
      <c r="E1649" s="4"/>
      <c r="F1649" s="4"/>
      <c r="G1649" s="4"/>
      <c r="H1649" s="4"/>
      <c r="I1649" s="4"/>
      <c r="J1649" s="4"/>
      <c r="K1649" s="4"/>
      <c r="L1649" s="4"/>
      <c r="M1649" s="4"/>
      <c r="N1649" s="4"/>
      <c r="O1649" s="4"/>
      <c r="P1649" s="4"/>
      <c r="Q1649" s="4"/>
      <c r="R1649" s="4"/>
      <c r="S1649" s="4"/>
      <c r="T1649" s="4"/>
      <c r="U1649" s="4"/>
      <c r="V1649" s="4"/>
      <c r="W1649" s="4"/>
      <c r="X1649" s="4"/>
      <c r="Y1649" s="4"/>
      <c r="Z1649" s="4"/>
      <c r="AA1649" s="4"/>
      <c r="AB1649" s="4"/>
      <c r="AC1649" s="4"/>
      <c r="AD1649" s="4"/>
      <c r="AE1649" s="4"/>
      <c r="AF1649" s="4"/>
      <c r="AG1649" s="4"/>
      <c r="AH1649" s="4"/>
      <c r="AI1649" s="4"/>
      <c r="AJ1649" s="4"/>
      <c r="AK1649" s="4"/>
      <c r="AL1649" s="4"/>
      <c r="AM1649" s="4"/>
      <c r="AN1649" s="4"/>
      <c r="AO1649" s="4"/>
      <c r="AP1649" s="4"/>
    </row>
    <row r="1650" spans="1:42" s="2" customFormat="1" x14ac:dyDescent="0.25">
      <c r="A1650" s="4"/>
      <c r="B1650" s="4"/>
      <c r="C1650" s="4"/>
      <c r="D1650" s="4"/>
      <c r="E1650" s="4"/>
      <c r="F1650" s="4"/>
      <c r="G1650" s="4"/>
      <c r="H1650" s="4"/>
      <c r="I1650" s="4"/>
      <c r="J1650" s="4"/>
      <c r="K1650" s="4"/>
      <c r="L1650" s="4"/>
      <c r="M1650" s="4"/>
      <c r="N1650" s="4"/>
      <c r="O1650" s="4"/>
      <c r="P1650" s="4"/>
      <c r="Q1650" s="4"/>
      <c r="R1650" s="4"/>
      <c r="S1650" s="4"/>
      <c r="T1650" s="4"/>
      <c r="U1650" s="4"/>
      <c r="V1650" s="4"/>
      <c r="W1650" s="4"/>
      <c r="X1650" s="4"/>
      <c r="Y1650" s="4"/>
      <c r="Z1650" s="4"/>
      <c r="AA1650" s="4"/>
      <c r="AB1650" s="4"/>
      <c r="AC1650" s="4"/>
      <c r="AD1650" s="4"/>
      <c r="AE1650" s="4"/>
      <c r="AF1650" s="4"/>
      <c r="AG1650" s="4"/>
      <c r="AH1650" s="4"/>
      <c r="AI1650" s="4"/>
      <c r="AJ1650" s="4"/>
      <c r="AK1650" s="4"/>
      <c r="AL1650" s="4"/>
      <c r="AM1650" s="4"/>
      <c r="AN1650" s="4"/>
      <c r="AO1650" s="4"/>
      <c r="AP1650" s="4"/>
    </row>
    <row r="1651" spans="1:42" s="2" customFormat="1" x14ac:dyDescent="0.25">
      <c r="A1651" s="4"/>
      <c r="B1651" s="4"/>
      <c r="C1651" s="4"/>
      <c r="D1651" s="4"/>
      <c r="E1651" s="4"/>
      <c r="F1651" s="4"/>
      <c r="G1651" s="4"/>
      <c r="H1651" s="4"/>
      <c r="I1651" s="4"/>
      <c r="J1651" s="4"/>
      <c r="K1651" s="4"/>
      <c r="L1651" s="4"/>
      <c r="M1651" s="4"/>
      <c r="N1651" s="4"/>
      <c r="O1651" s="4"/>
      <c r="P1651" s="4"/>
      <c r="Q1651" s="4"/>
      <c r="R1651" s="4"/>
      <c r="S1651" s="4"/>
      <c r="T1651" s="4"/>
      <c r="U1651" s="4"/>
      <c r="V1651" s="4"/>
      <c r="W1651" s="4"/>
      <c r="X1651" s="4"/>
      <c r="Y1651" s="4"/>
      <c r="Z1651" s="4"/>
      <c r="AA1651" s="4"/>
      <c r="AB1651" s="4"/>
      <c r="AC1651" s="4"/>
      <c r="AD1651" s="4"/>
      <c r="AE1651" s="4"/>
      <c r="AF1651" s="4"/>
      <c r="AG1651" s="4"/>
      <c r="AH1651" s="4"/>
      <c r="AI1651" s="4"/>
      <c r="AJ1651" s="4"/>
      <c r="AK1651" s="4"/>
      <c r="AL1651" s="4"/>
      <c r="AM1651" s="4"/>
      <c r="AN1651" s="4"/>
      <c r="AO1651" s="4"/>
      <c r="AP1651" s="4"/>
    </row>
    <row r="1652" spans="1:42" s="2" customFormat="1" x14ac:dyDescent="0.25">
      <c r="A1652" s="4"/>
      <c r="B1652" s="4"/>
      <c r="C1652" s="4"/>
      <c r="D1652" s="4"/>
      <c r="E1652" s="4"/>
      <c r="F1652" s="4"/>
      <c r="G1652" s="4"/>
      <c r="H1652" s="4"/>
      <c r="I1652" s="4"/>
      <c r="J1652" s="4"/>
      <c r="K1652" s="4"/>
      <c r="L1652" s="4"/>
      <c r="M1652" s="4"/>
      <c r="N1652" s="4"/>
      <c r="O1652" s="4"/>
      <c r="P1652" s="4"/>
      <c r="Q1652" s="4"/>
      <c r="R1652" s="4"/>
      <c r="S1652" s="4"/>
      <c r="T1652" s="4"/>
      <c r="U1652" s="4"/>
      <c r="V1652" s="4"/>
      <c r="W1652" s="4"/>
      <c r="X1652" s="4"/>
      <c r="Y1652" s="4"/>
      <c r="Z1652" s="4"/>
      <c r="AA1652" s="4"/>
      <c r="AB1652" s="4"/>
      <c r="AC1652" s="4"/>
      <c r="AD1652" s="4"/>
      <c r="AE1652" s="4"/>
      <c r="AF1652" s="4"/>
      <c r="AG1652" s="4"/>
      <c r="AH1652" s="4"/>
      <c r="AI1652" s="4"/>
      <c r="AJ1652" s="4"/>
      <c r="AK1652" s="4"/>
      <c r="AL1652" s="4"/>
      <c r="AM1652" s="4"/>
      <c r="AN1652" s="4"/>
      <c r="AO1652" s="4"/>
      <c r="AP1652" s="4"/>
    </row>
    <row r="1653" spans="1:42" s="2" customFormat="1" x14ac:dyDescent="0.25">
      <c r="A1653" s="4"/>
      <c r="B1653" s="4"/>
      <c r="C1653" s="4"/>
      <c r="D1653" s="4"/>
      <c r="E1653" s="4"/>
      <c r="F1653" s="4"/>
      <c r="G1653" s="4"/>
      <c r="H1653" s="4"/>
      <c r="I1653" s="4"/>
      <c r="J1653" s="4"/>
      <c r="K1653" s="4"/>
      <c r="L1653" s="4"/>
      <c r="M1653" s="4"/>
      <c r="N1653" s="4"/>
      <c r="O1653" s="4"/>
      <c r="P1653" s="4"/>
      <c r="Q1653" s="4"/>
      <c r="R1653" s="4"/>
      <c r="S1653" s="4"/>
      <c r="T1653" s="4"/>
      <c r="U1653" s="4"/>
      <c r="V1653" s="4"/>
      <c r="W1653" s="4"/>
      <c r="X1653" s="4"/>
      <c r="Y1653" s="4"/>
      <c r="Z1653" s="4"/>
      <c r="AA1653" s="4"/>
      <c r="AB1653" s="4"/>
      <c r="AC1653" s="4"/>
      <c r="AD1653" s="4"/>
      <c r="AE1653" s="4"/>
      <c r="AF1653" s="4"/>
      <c r="AG1653" s="4"/>
      <c r="AH1653" s="4"/>
      <c r="AI1653" s="4"/>
      <c r="AJ1653" s="4"/>
      <c r="AK1653" s="4"/>
      <c r="AL1653" s="4"/>
      <c r="AM1653" s="4"/>
      <c r="AN1653" s="4"/>
      <c r="AO1653" s="4"/>
      <c r="AP1653" s="4"/>
    </row>
    <row r="1654" spans="1:42" s="2" customFormat="1" x14ac:dyDescent="0.25">
      <c r="A1654" s="4"/>
      <c r="B1654" s="4"/>
      <c r="C1654" s="4"/>
      <c r="D1654" s="4"/>
      <c r="E1654" s="4"/>
      <c r="F1654" s="4"/>
      <c r="G1654" s="4"/>
      <c r="H1654" s="4"/>
      <c r="I1654" s="4"/>
      <c r="J1654" s="4"/>
      <c r="K1654" s="4"/>
      <c r="L1654" s="4"/>
      <c r="M1654" s="4"/>
      <c r="N1654" s="4"/>
      <c r="O1654" s="4"/>
      <c r="P1654" s="4"/>
      <c r="Q1654" s="4"/>
      <c r="R1654" s="4"/>
      <c r="S1654" s="4"/>
      <c r="T1654" s="4"/>
      <c r="U1654" s="4"/>
      <c r="V1654" s="4"/>
      <c r="W1654" s="4"/>
      <c r="X1654" s="4"/>
      <c r="Y1654" s="4"/>
      <c r="Z1654" s="4"/>
      <c r="AA1654" s="4"/>
      <c r="AB1654" s="4"/>
      <c r="AC1654" s="4"/>
      <c r="AD1654" s="4"/>
      <c r="AE1654" s="4"/>
      <c r="AF1654" s="4"/>
      <c r="AG1654" s="4"/>
      <c r="AH1654" s="4"/>
      <c r="AI1654" s="4"/>
      <c r="AJ1654" s="4"/>
      <c r="AK1654" s="4"/>
      <c r="AL1654" s="4"/>
      <c r="AM1654" s="4"/>
      <c r="AN1654" s="4"/>
      <c r="AO1654" s="4"/>
      <c r="AP1654" s="4"/>
    </row>
    <row r="1655" spans="1:42" s="2" customFormat="1" x14ac:dyDescent="0.25">
      <c r="A1655" s="4"/>
      <c r="B1655" s="4"/>
      <c r="C1655" s="4"/>
      <c r="D1655" s="4"/>
      <c r="E1655" s="4"/>
      <c r="F1655" s="4"/>
      <c r="G1655" s="4"/>
      <c r="H1655" s="4"/>
      <c r="I1655" s="4"/>
      <c r="J1655" s="4"/>
      <c r="K1655" s="4"/>
      <c r="L1655" s="4"/>
      <c r="M1655" s="4"/>
      <c r="N1655" s="4"/>
      <c r="O1655" s="4"/>
      <c r="P1655" s="4"/>
      <c r="Q1655" s="4"/>
      <c r="R1655" s="4"/>
      <c r="S1655" s="4"/>
      <c r="T1655" s="4"/>
      <c r="U1655" s="4"/>
      <c r="V1655" s="4"/>
      <c r="W1655" s="4"/>
      <c r="X1655" s="4"/>
      <c r="Y1655" s="4"/>
      <c r="Z1655" s="4"/>
      <c r="AA1655" s="4"/>
      <c r="AB1655" s="4"/>
      <c r="AC1655" s="4"/>
      <c r="AD1655" s="4"/>
      <c r="AE1655" s="4"/>
      <c r="AF1655" s="4"/>
      <c r="AG1655" s="4"/>
      <c r="AH1655" s="4"/>
      <c r="AI1655" s="4"/>
      <c r="AJ1655" s="4"/>
      <c r="AK1655" s="4"/>
      <c r="AL1655" s="4"/>
      <c r="AM1655" s="4"/>
      <c r="AN1655" s="4"/>
      <c r="AO1655" s="4"/>
      <c r="AP1655" s="4"/>
    </row>
    <row r="1656" spans="1:42" s="2" customFormat="1" x14ac:dyDescent="0.25">
      <c r="A1656" s="4"/>
      <c r="B1656" s="4"/>
      <c r="C1656" s="4"/>
      <c r="D1656" s="4"/>
      <c r="E1656" s="4"/>
      <c r="F1656" s="4"/>
      <c r="G1656" s="4"/>
      <c r="H1656" s="4"/>
      <c r="I1656" s="4"/>
      <c r="J1656" s="4"/>
      <c r="K1656" s="4"/>
      <c r="L1656" s="4"/>
      <c r="M1656" s="4"/>
      <c r="N1656" s="4"/>
      <c r="O1656" s="4"/>
      <c r="P1656" s="4"/>
      <c r="Q1656" s="4"/>
      <c r="R1656" s="4"/>
      <c r="S1656" s="4"/>
      <c r="T1656" s="4"/>
      <c r="U1656" s="4"/>
      <c r="V1656" s="4"/>
      <c r="W1656" s="4"/>
      <c r="X1656" s="4"/>
      <c r="Y1656" s="4"/>
      <c r="Z1656" s="4"/>
      <c r="AA1656" s="4"/>
      <c r="AB1656" s="4"/>
      <c r="AC1656" s="4"/>
      <c r="AD1656" s="4"/>
      <c r="AE1656" s="4"/>
      <c r="AF1656" s="4"/>
      <c r="AG1656" s="4"/>
      <c r="AH1656" s="4"/>
      <c r="AI1656" s="4"/>
      <c r="AJ1656" s="4"/>
      <c r="AK1656" s="4"/>
      <c r="AL1656" s="4"/>
      <c r="AM1656" s="4"/>
      <c r="AN1656" s="4"/>
      <c r="AO1656" s="4"/>
      <c r="AP1656" s="4"/>
    </row>
    <row r="1657" spans="1:42" s="2" customFormat="1" x14ac:dyDescent="0.25">
      <c r="A1657" s="4"/>
      <c r="B1657" s="4"/>
      <c r="C1657" s="4"/>
      <c r="D1657" s="4"/>
      <c r="E1657" s="4"/>
      <c r="F1657" s="4"/>
      <c r="G1657" s="4"/>
      <c r="H1657" s="4"/>
      <c r="I1657" s="4"/>
      <c r="J1657" s="4"/>
      <c r="K1657" s="4"/>
      <c r="L1657" s="4"/>
      <c r="M1657" s="4"/>
      <c r="N1657" s="4"/>
      <c r="O1657" s="4"/>
      <c r="P1657" s="4"/>
      <c r="Q1657" s="4"/>
      <c r="R1657" s="4"/>
      <c r="S1657" s="4"/>
      <c r="T1657" s="4"/>
      <c r="U1657" s="4"/>
      <c r="V1657" s="4"/>
      <c r="W1657" s="4"/>
      <c r="X1657" s="4"/>
      <c r="Y1657" s="4"/>
      <c r="Z1657" s="4"/>
      <c r="AA1657" s="4"/>
      <c r="AB1657" s="4"/>
      <c r="AC1657" s="4"/>
      <c r="AD1657" s="4"/>
      <c r="AE1657" s="4"/>
      <c r="AF1657" s="4"/>
      <c r="AG1657" s="4"/>
      <c r="AH1657" s="4"/>
      <c r="AI1657" s="4"/>
      <c r="AJ1657" s="4"/>
      <c r="AK1657" s="4"/>
      <c r="AL1657" s="4"/>
      <c r="AM1657" s="4"/>
      <c r="AN1657" s="4"/>
      <c r="AO1657" s="4"/>
      <c r="AP1657" s="4"/>
    </row>
    <row r="1658" spans="1:42" s="2" customFormat="1" x14ac:dyDescent="0.25">
      <c r="A1658" s="4"/>
      <c r="B1658" s="4"/>
      <c r="C1658" s="4"/>
      <c r="D1658" s="4"/>
      <c r="E1658" s="4"/>
      <c r="F1658" s="4"/>
      <c r="G1658" s="4"/>
      <c r="H1658" s="4"/>
      <c r="I1658" s="4"/>
      <c r="J1658" s="4"/>
      <c r="K1658" s="4"/>
      <c r="L1658" s="4"/>
      <c r="M1658" s="4"/>
      <c r="N1658" s="4"/>
      <c r="O1658" s="4"/>
      <c r="P1658" s="4"/>
      <c r="Q1658" s="4"/>
      <c r="R1658" s="4"/>
      <c r="S1658" s="4"/>
      <c r="T1658" s="4"/>
      <c r="U1658" s="4"/>
      <c r="V1658" s="4"/>
      <c r="W1658" s="4"/>
      <c r="X1658" s="4"/>
      <c r="Y1658" s="4"/>
      <c r="Z1658" s="4"/>
      <c r="AA1658" s="4"/>
      <c r="AB1658" s="4"/>
      <c r="AC1658" s="4"/>
      <c r="AD1658" s="4"/>
      <c r="AE1658" s="4"/>
      <c r="AF1658" s="4"/>
      <c r="AG1658" s="4"/>
      <c r="AH1658" s="4"/>
      <c r="AI1658" s="4"/>
      <c r="AJ1658" s="4"/>
      <c r="AK1658" s="4"/>
      <c r="AL1658" s="4"/>
      <c r="AM1658" s="4"/>
      <c r="AN1658" s="4"/>
      <c r="AO1658" s="4"/>
      <c r="AP1658" s="4"/>
    </row>
    <row r="1659" spans="1:42" s="2" customFormat="1" x14ac:dyDescent="0.25">
      <c r="A1659" s="4"/>
      <c r="B1659" s="4"/>
      <c r="C1659" s="4"/>
      <c r="D1659" s="4"/>
      <c r="E1659" s="4"/>
      <c r="F1659" s="4"/>
      <c r="G1659" s="4"/>
      <c r="H1659" s="4"/>
      <c r="I1659" s="4"/>
      <c r="J1659" s="4"/>
      <c r="K1659" s="4"/>
      <c r="L1659" s="4"/>
      <c r="M1659" s="4"/>
      <c r="N1659" s="4"/>
      <c r="O1659" s="4"/>
      <c r="P1659" s="4"/>
      <c r="Q1659" s="4"/>
      <c r="R1659" s="4"/>
      <c r="S1659" s="4"/>
      <c r="T1659" s="4"/>
      <c r="U1659" s="4"/>
      <c r="V1659" s="4"/>
      <c r="W1659" s="4"/>
      <c r="X1659" s="4"/>
      <c r="Y1659" s="4"/>
      <c r="Z1659" s="4"/>
      <c r="AA1659" s="4"/>
      <c r="AB1659" s="4"/>
      <c r="AC1659" s="4"/>
      <c r="AD1659" s="4"/>
      <c r="AE1659" s="4"/>
      <c r="AF1659" s="4"/>
      <c r="AG1659" s="4"/>
      <c r="AH1659" s="4"/>
      <c r="AI1659" s="4"/>
      <c r="AJ1659" s="4"/>
      <c r="AK1659" s="4"/>
      <c r="AL1659" s="4"/>
      <c r="AM1659" s="4"/>
      <c r="AN1659" s="4"/>
      <c r="AO1659" s="4"/>
      <c r="AP1659" s="4"/>
    </row>
    <row r="1660" spans="1:42" s="2" customFormat="1" x14ac:dyDescent="0.25">
      <c r="A1660" s="4"/>
      <c r="B1660" s="4"/>
      <c r="C1660" s="4"/>
      <c r="D1660" s="4"/>
      <c r="E1660" s="4"/>
      <c r="F1660" s="4"/>
      <c r="G1660" s="4"/>
      <c r="H1660" s="4"/>
      <c r="I1660" s="4"/>
      <c r="J1660" s="4"/>
      <c r="K1660" s="4"/>
      <c r="L1660" s="4"/>
      <c r="M1660" s="4"/>
      <c r="N1660" s="4"/>
      <c r="O1660" s="4"/>
      <c r="P1660" s="4"/>
      <c r="Q1660" s="4"/>
      <c r="R1660" s="4"/>
      <c r="S1660" s="4"/>
      <c r="T1660" s="4"/>
      <c r="U1660" s="4"/>
      <c r="V1660" s="4"/>
      <c r="W1660" s="4"/>
      <c r="X1660" s="4"/>
      <c r="Y1660" s="4"/>
      <c r="Z1660" s="4"/>
      <c r="AA1660" s="4"/>
      <c r="AB1660" s="4"/>
      <c r="AC1660" s="4"/>
      <c r="AD1660" s="4"/>
      <c r="AE1660" s="4"/>
      <c r="AF1660" s="4"/>
      <c r="AG1660" s="4"/>
      <c r="AH1660" s="4"/>
      <c r="AI1660" s="4"/>
      <c r="AJ1660" s="4"/>
      <c r="AK1660" s="4"/>
      <c r="AL1660" s="4"/>
      <c r="AM1660" s="4"/>
      <c r="AN1660" s="4"/>
      <c r="AO1660" s="4"/>
      <c r="AP1660" s="4"/>
    </row>
    <row r="1661" spans="1:42" s="2" customFormat="1" x14ac:dyDescent="0.25">
      <c r="A1661" s="4"/>
      <c r="B1661" s="4"/>
      <c r="C1661" s="4"/>
      <c r="D1661" s="4"/>
      <c r="E1661" s="4"/>
      <c r="F1661" s="4"/>
      <c r="G1661" s="4"/>
      <c r="H1661" s="4"/>
      <c r="I1661" s="4"/>
      <c r="J1661" s="4"/>
      <c r="K1661" s="4"/>
      <c r="L1661" s="4"/>
      <c r="M1661" s="4"/>
      <c r="N1661" s="4"/>
      <c r="O1661" s="4"/>
      <c r="P1661" s="4"/>
      <c r="Q1661" s="4"/>
      <c r="R1661" s="4"/>
      <c r="S1661" s="4"/>
      <c r="T1661" s="4"/>
      <c r="U1661" s="4"/>
      <c r="V1661" s="4"/>
      <c r="W1661" s="4"/>
      <c r="X1661" s="4"/>
      <c r="Y1661" s="4"/>
      <c r="Z1661" s="4"/>
      <c r="AA1661" s="4"/>
      <c r="AB1661" s="4"/>
      <c r="AC1661" s="4"/>
      <c r="AD1661" s="4"/>
      <c r="AE1661" s="4"/>
      <c r="AF1661" s="4"/>
      <c r="AG1661" s="4"/>
      <c r="AH1661" s="4"/>
      <c r="AI1661" s="4"/>
      <c r="AJ1661" s="4"/>
      <c r="AK1661" s="4"/>
      <c r="AL1661" s="4"/>
      <c r="AM1661" s="4"/>
      <c r="AN1661" s="4"/>
      <c r="AO1661" s="4"/>
      <c r="AP1661" s="4"/>
    </row>
    <row r="1662" spans="1:42" s="2" customFormat="1" x14ac:dyDescent="0.25">
      <c r="A1662" s="4"/>
      <c r="B1662" s="4"/>
      <c r="C1662" s="4"/>
      <c r="D1662" s="4"/>
      <c r="E1662" s="4"/>
      <c r="F1662" s="4"/>
      <c r="G1662" s="4"/>
      <c r="H1662" s="4"/>
      <c r="I1662" s="4"/>
      <c r="J1662" s="4"/>
      <c r="K1662" s="4"/>
      <c r="L1662" s="4"/>
      <c r="M1662" s="4"/>
      <c r="N1662" s="4"/>
      <c r="O1662" s="4"/>
      <c r="P1662" s="4"/>
      <c r="Q1662" s="4"/>
      <c r="R1662" s="4"/>
      <c r="S1662" s="4"/>
      <c r="T1662" s="4"/>
      <c r="U1662" s="4"/>
      <c r="V1662" s="4"/>
      <c r="W1662" s="4"/>
      <c r="X1662" s="4"/>
      <c r="Y1662" s="4"/>
      <c r="Z1662" s="4"/>
      <c r="AA1662" s="4"/>
      <c r="AB1662" s="4"/>
      <c r="AC1662" s="4"/>
      <c r="AD1662" s="4"/>
      <c r="AE1662" s="4"/>
      <c r="AF1662" s="4"/>
      <c r="AG1662" s="4"/>
      <c r="AH1662" s="4"/>
      <c r="AI1662" s="4"/>
      <c r="AJ1662" s="4"/>
      <c r="AK1662" s="4"/>
      <c r="AL1662" s="4"/>
      <c r="AM1662" s="4"/>
      <c r="AN1662" s="4"/>
      <c r="AO1662" s="4"/>
      <c r="AP1662" s="4"/>
    </row>
    <row r="1663" spans="1:42" s="2" customFormat="1" x14ac:dyDescent="0.25">
      <c r="A1663" s="4"/>
      <c r="B1663" s="4"/>
      <c r="C1663" s="4"/>
      <c r="D1663" s="4"/>
      <c r="E1663" s="4"/>
      <c r="F1663" s="4"/>
      <c r="G1663" s="4"/>
      <c r="H1663" s="4"/>
      <c r="I1663" s="4"/>
      <c r="J1663" s="4"/>
      <c r="K1663" s="4"/>
      <c r="L1663" s="4"/>
      <c r="M1663" s="4"/>
      <c r="N1663" s="4"/>
      <c r="O1663" s="4"/>
      <c r="P1663" s="4"/>
      <c r="Q1663" s="4"/>
      <c r="R1663" s="4"/>
      <c r="S1663" s="4"/>
      <c r="T1663" s="4"/>
      <c r="U1663" s="4"/>
      <c r="V1663" s="4"/>
      <c r="W1663" s="4"/>
      <c r="X1663" s="4"/>
      <c r="Y1663" s="4"/>
      <c r="Z1663" s="4"/>
      <c r="AA1663" s="4"/>
      <c r="AB1663" s="4"/>
      <c r="AC1663" s="4"/>
      <c r="AD1663" s="4"/>
      <c r="AE1663" s="4"/>
      <c r="AF1663" s="4"/>
      <c r="AG1663" s="4"/>
      <c r="AH1663" s="4"/>
      <c r="AI1663" s="4"/>
      <c r="AJ1663" s="4"/>
      <c r="AK1663" s="4"/>
      <c r="AL1663" s="4"/>
      <c r="AM1663" s="4"/>
      <c r="AN1663" s="4"/>
      <c r="AO1663" s="4"/>
      <c r="AP1663" s="4"/>
    </row>
    <row r="1664" spans="1:42" s="2" customFormat="1" x14ac:dyDescent="0.25">
      <c r="A1664" s="4"/>
      <c r="B1664" s="4"/>
      <c r="C1664" s="4"/>
      <c r="D1664" s="4"/>
      <c r="E1664" s="4"/>
      <c r="F1664" s="4"/>
      <c r="G1664" s="4"/>
      <c r="H1664" s="4"/>
      <c r="I1664" s="4"/>
      <c r="J1664" s="4"/>
      <c r="K1664" s="4"/>
      <c r="L1664" s="4"/>
      <c r="M1664" s="4"/>
      <c r="N1664" s="4"/>
      <c r="O1664" s="4"/>
      <c r="P1664" s="4"/>
      <c r="Q1664" s="4"/>
      <c r="R1664" s="4"/>
      <c r="S1664" s="4"/>
      <c r="T1664" s="4"/>
      <c r="U1664" s="4"/>
      <c r="V1664" s="4"/>
      <c r="W1664" s="4"/>
      <c r="X1664" s="4"/>
      <c r="Y1664" s="4"/>
      <c r="Z1664" s="4"/>
      <c r="AA1664" s="4"/>
      <c r="AB1664" s="4"/>
      <c r="AC1664" s="4"/>
      <c r="AD1664" s="4"/>
      <c r="AE1664" s="4"/>
      <c r="AF1664" s="4"/>
      <c r="AG1664" s="4"/>
      <c r="AH1664" s="4"/>
      <c r="AI1664" s="4"/>
      <c r="AJ1664" s="4"/>
      <c r="AK1664" s="4"/>
      <c r="AL1664" s="4"/>
      <c r="AM1664" s="4"/>
      <c r="AN1664" s="4"/>
      <c r="AO1664" s="4"/>
      <c r="AP1664" s="4"/>
    </row>
    <row r="1665" spans="1:42" s="2" customFormat="1" x14ac:dyDescent="0.25">
      <c r="A1665" s="4"/>
      <c r="B1665" s="4"/>
      <c r="C1665" s="4"/>
      <c r="D1665" s="4"/>
      <c r="E1665" s="4"/>
      <c r="F1665" s="4"/>
      <c r="G1665" s="4"/>
      <c r="H1665" s="4"/>
      <c r="I1665" s="4"/>
      <c r="J1665" s="4"/>
      <c r="K1665" s="4"/>
      <c r="L1665" s="4"/>
      <c r="M1665" s="4"/>
      <c r="N1665" s="4"/>
      <c r="O1665" s="4"/>
      <c r="P1665" s="4"/>
      <c r="Q1665" s="4"/>
      <c r="R1665" s="4"/>
      <c r="S1665" s="4"/>
      <c r="T1665" s="4"/>
      <c r="U1665" s="4"/>
      <c r="V1665" s="4"/>
      <c r="W1665" s="4"/>
      <c r="X1665" s="4"/>
      <c r="Y1665" s="4"/>
      <c r="Z1665" s="4"/>
      <c r="AA1665" s="4"/>
      <c r="AB1665" s="4"/>
      <c r="AC1665" s="4"/>
      <c r="AD1665" s="4"/>
      <c r="AE1665" s="4"/>
      <c r="AF1665" s="4"/>
      <c r="AG1665" s="4"/>
      <c r="AH1665" s="4"/>
      <c r="AI1665" s="4"/>
      <c r="AJ1665" s="4"/>
      <c r="AK1665" s="4"/>
      <c r="AL1665" s="4"/>
      <c r="AM1665" s="4"/>
      <c r="AN1665" s="4"/>
      <c r="AO1665" s="4"/>
      <c r="AP1665" s="4"/>
    </row>
    <row r="1666" spans="1:42" s="2" customFormat="1" x14ac:dyDescent="0.25">
      <c r="A1666" s="4"/>
      <c r="B1666" s="4"/>
      <c r="C1666" s="4"/>
      <c r="D1666" s="4"/>
      <c r="E1666" s="4"/>
      <c r="F1666" s="4"/>
      <c r="G1666" s="4"/>
      <c r="H1666" s="4"/>
      <c r="I1666" s="4"/>
      <c r="J1666" s="4"/>
      <c r="K1666" s="4"/>
      <c r="L1666" s="4"/>
      <c r="M1666" s="4"/>
      <c r="N1666" s="4"/>
      <c r="O1666" s="4"/>
      <c r="P1666" s="4"/>
      <c r="Q1666" s="4"/>
      <c r="R1666" s="4"/>
      <c r="S1666" s="4"/>
      <c r="T1666" s="4"/>
      <c r="U1666" s="4"/>
      <c r="V1666" s="4"/>
      <c r="W1666" s="4"/>
      <c r="X1666" s="4"/>
      <c r="Y1666" s="4"/>
      <c r="Z1666" s="4"/>
      <c r="AA1666" s="4"/>
      <c r="AB1666" s="4"/>
      <c r="AC1666" s="4"/>
      <c r="AD1666" s="4"/>
      <c r="AE1666" s="4"/>
      <c r="AF1666" s="4"/>
      <c r="AG1666" s="4"/>
      <c r="AH1666" s="4"/>
      <c r="AI1666" s="4"/>
      <c r="AJ1666" s="4"/>
      <c r="AK1666" s="4"/>
      <c r="AL1666" s="4"/>
      <c r="AM1666" s="4"/>
      <c r="AN1666" s="4"/>
      <c r="AO1666" s="4"/>
      <c r="AP1666" s="4"/>
    </row>
    <row r="1667" spans="1:42" s="2" customFormat="1" x14ac:dyDescent="0.25">
      <c r="A1667" s="4"/>
      <c r="B1667" s="4"/>
      <c r="C1667" s="4"/>
      <c r="D1667" s="4"/>
      <c r="E1667" s="4"/>
      <c r="F1667" s="4"/>
      <c r="G1667" s="4"/>
      <c r="H1667" s="4"/>
      <c r="I1667" s="4"/>
      <c r="J1667" s="4"/>
      <c r="K1667" s="4"/>
      <c r="L1667" s="4"/>
      <c r="M1667" s="4"/>
      <c r="N1667" s="4"/>
      <c r="O1667" s="4"/>
      <c r="P1667" s="4"/>
      <c r="Q1667" s="4"/>
      <c r="R1667" s="4"/>
      <c r="S1667" s="4"/>
      <c r="T1667" s="4"/>
      <c r="U1667" s="4"/>
      <c r="V1667" s="4"/>
      <c r="W1667" s="4"/>
      <c r="X1667" s="4"/>
      <c r="Y1667" s="4"/>
      <c r="Z1667" s="4"/>
      <c r="AA1667" s="4"/>
      <c r="AB1667" s="4"/>
      <c r="AC1667" s="4"/>
      <c r="AD1667" s="4"/>
      <c r="AE1667" s="4"/>
      <c r="AF1667" s="4"/>
      <c r="AG1667" s="4"/>
      <c r="AH1667" s="4"/>
      <c r="AI1667" s="4"/>
      <c r="AJ1667" s="4"/>
      <c r="AK1667" s="4"/>
      <c r="AL1667" s="4"/>
      <c r="AM1667" s="4"/>
      <c r="AN1667" s="4"/>
      <c r="AO1667" s="4"/>
      <c r="AP1667" s="4"/>
    </row>
    <row r="1668" spans="1:42" s="2" customFormat="1" x14ac:dyDescent="0.25">
      <c r="A1668" s="4"/>
      <c r="B1668" s="4"/>
      <c r="C1668" s="4"/>
      <c r="D1668" s="4"/>
      <c r="E1668" s="4"/>
      <c r="F1668" s="4"/>
      <c r="G1668" s="4"/>
      <c r="H1668" s="4"/>
      <c r="I1668" s="4"/>
      <c r="J1668" s="4"/>
      <c r="K1668" s="4"/>
      <c r="L1668" s="4"/>
      <c r="M1668" s="4"/>
      <c r="N1668" s="4"/>
      <c r="O1668" s="4"/>
      <c r="P1668" s="4"/>
      <c r="Q1668" s="4"/>
      <c r="R1668" s="4"/>
      <c r="S1668" s="4"/>
      <c r="T1668" s="4"/>
      <c r="U1668" s="4"/>
      <c r="V1668" s="4"/>
      <c r="W1668" s="4"/>
      <c r="X1668" s="4"/>
      <c r="Y1668" s="4"/>
      <c r="Z1668" s="4"/>
      <c r="AA1668" s="4"/>
      <c r="AB1668" s="4"/>
      <c r="AC1668" s="4"/>
      <c r="AD1668" s="4"/>
      <c r="AE1668" s="4"/>
      <c r="AF1668" s="4"/>
      <c r="AG1668" s="4"/>
      <c r="AH1668" s="4"/>
      <c r="AI1668" s="4"/>
      <c r="AJ1668" s="4"/>
      <c r="AK1668" s="4"/>
      <c r="AL1668" s="4"/>
      <c r="AM1668" s="4"/>
      <c r="AN1668" s="4"/>
      <c r="AO1668" s="4"/>
      <c r="AP1668" s="4"/>
    </row>
    <row r="1669" spans="1:42" s="2" customFormat="1" x14ac:dyDescent="0.25">
      <c r="A1669" s="4"/>
      <c r="B1669" s="4"/>
      <c r="C1669" s="4"/>
      <c r="D1669" s="4"/>
      <c r="E1669" s="4"/>
      <c r="F1669" s="4"/>
      <c r="G1669" s="4"/>
      <c r="H1669" s="4"/>
      <c r="I1669" s="4"/>
      <c r="J1669" s="4"/>
      <c r="K1669" s="4"/>
      <c r="L1669" s="4"/>
      <c r="M1669" s="4"/>
      <c r="N1669" s="4"/>
      <c r="O1669" s="4"/>
      <c r="P1669" s="4"/>
      <c r="Q1669" s="4"/>
      <c r="R1669" s="4"/>
      <c r="S1669" s="4"/>
      <c r="T1669" s="4"/>
      <c r="U1669" s="4"/>
      <c r="V1669" s="4"/>
      <c r="W1669" s="4"/>
      <c r="X1669" s="4"/>
      <c r="Y1669" s="4"/>
      <c r="Z1669" s="4"/>
      <c r="AA1669" s="4"/>
      <c r="AB1669" s="4"/>
      <c r="AC1669" s="4"/>
      <c r="AD1669" s="4"/>
      <c r="AE1669" s="4"/>
      <c r="AF1669" s="4"/>
      <c r="AG1669" s="4"/>
      <c r="AH1669" s="4"/>
      <c r="AI1669" s="4"/>
      <c r="AJ1669" s="4"/>
      <c r="AK1669" s="4"/>
      <c r="AL1669" s="4"/>
      <c r="AM1669" s="4"/>
      <c r="AN1669" s="4"/>
      <c r="AO1669" s="4"/>
      <c r="AP1669" s="4"/>
    </row>
    <row r="1670" spans="1:42" s="2" customFormat="1" x14ac:dyDescent="0.25">
      <c r="A1670" s="4"/>
      <c r="B1670" s="4"/>
      <c r="C1670" s="4"/>
      <c r="D1670" s="4"/>
      <c r="E1670" s="4"/>
      <c r="F1670" s="4"/>
      <c r="G1670" s="4"/>
      <c r="H1670" s="4"/>
      <c r="I1670" s="4"/>
      <c r="J1670" s="4"/>
      <c r="K1670" s="4"/>
      <c r="L1670" s="4"/>
      <c r="M1670" s="4"/>
      <c r="N1670" s="4"/>
      <c r="O1670" s="4"/>
      <c r="P1670" s="4"/>
      <c r="Q1670" s="4"/>
      <c r="R1670" s="4"/>
      <c r="S1670" s="4"/>
      <c r="T1670" s="4"/>
      <c r="U1670" s="4"/>
      <c r="V1670" s="4"/>
      <c r="W1670" s="4"/>
      <c r="X1670" s="4"/>
      <c r="Y1670" s="4"/>
      <c r="Z1670" s="4"/>
      <c r="AA1670" s="4"/>
      <c r="AB1670" s="4"/>
      <c r="AC1670" s="4"/>
      <c r="AD1670" s="4"/>
      <c r="AE1670" s="4"/>
      <c r="AF1670" s="4"/>
      <c r="AG1670" s="4"/>
      <c r="AH1670" s="4"/>
      <c r="AI1670" s="4"/>
      <c r="AJ1670" s="4"/>
      <c r="AK1670" s="4"/>
      <c r="AL1670" s="4"/>
      <c r="AM1670" s="4"/>
      <c r="AN1670" s="4"/>
      <c r="AO1670" s="4"/>
      <c r="AP1670" s="4"/>
    </row>
    <row r="1671" spans="1:42" s="2" customFormat="1" x14ac:dyDescent="0.25">
      <c r="A1671" s="4"/>
      <c r="B1671" s="4"/>
      <c r="C1671" s="4"/>
      <c r="D1671" s="4"/>
      <c r="E1671" s="4"/>
      <c r="F1671" s="4"/>
      <c r="G1671" s="4"/>
      <c r="H1671" s="4"/>
      <c r="I1671" s="4"/>
      <c r="J1671" s="4"/>
      <c r="K1671" s="4"/>
      <c r="L1671" s="4"/>
      <c r="M1671" s="4"/>
      <c r="N1671" s="4"/>
      <c r="O1671" s="4"/>
      <c r="P1671" s="4"/>
      <c r="Q1671" s="4"/>
      <c r="R1671" s="4"/>
      <c r="S1671" s="4"/>
      <c r="T1671" s="4"/>
      <c r="U1671" s="4"/>
      <c r="V1671" s="4"/>
      <c r="W1671" s="4"/>
      <c r="X1671" s="4"/>
      <c r="Y1671" s="4"/>
      <c r="Z1671" s="4"/>
      <c r="AA1671" s="4"/>
      <c r="AB1671" s="4"/>
      <c r="AC1671" s="4"/>
      <c r="AD1671" s="4"/>
      <c r="AE1671" s="4"/>
      <c r="AF1671" s="4"/>
      <c r="AG1671" s="4"/>
      <c r="AH1671" s="4"/>
      <c r="AI1671" s="4"/>
      <c r="AJ1671" s="4"/>
      <c r="AK1671" s="4"/>
      <c r="AL1671" s="4"/>
      <c r="AM1671" s="4"/>
      <c r="AN1671" s="4"/>
      <c r="AO1671" s="4"/>
      <c r="AP1671" s="4"/>
    </row>
    <row r="1672" spans="1:42" s="2" customFormat="1" x14ac:dyDescent="0.25">
      <c r="A1672" s="4"/>
      <c r="B1672" s="4"/>
      <c r="C1672" s="4"/>
      <c r="D1672" s="4"/>
      <c r="E1672" s="4"/>
      <c r="F1672" s="4"/>
      <c r="G1672" s="4"/>
      <c r="H1672" s="4"/>
      <c r="I1672" s="4"/>
      <c r="J1672" s="4"/>
      <c r="K1672" s="4"/>
      <c r="L1672" s="4"/>
      <c r="M1672" s="4"/>
      <c r="N1672" s="4"/>
      <c r="O1672" s="4"/>
      <c r="P1672" s="4"/>
      <c r="Q1672" s="4"/>
      <c r="R1672" s="4"/>
      <c r="S1672" s="4"/>
      <c r="T1672" s="4"/>
      <c r="U1672" s="4"/>
      <c r="V1672" s="4"/>
      <c r="W1672" s="4"/>
      <c r="X1672" s="4"/>
      <c r="Y1672" s="4"/>
      <c r="Z1672" s="4"/>
      <c r="AA1672" s="4"/>
      <c r="AB1672" s="4"/>
      <c r="AC1672" s="4"/>
      <c r="AD1672" s="4"/>
      <c r="AE1672" s="4"/>
      <c r="AF1672" s="4"/>
      <c r="AG1672" s="4"/>
      <c r="AH1672" s="4"/>
      <c r="AI1672" s="4"/>
      <c r="AJ1672" s="4"/>
      <c r="AK1672" s="4"/>
      <c r="AL1672" s="4"/>
      <c r="AM1672" s="4"/>
      <c r="AN1672" s="4"/>
      <c r="AO1672" s="4"/>
      <c r="AP1672" s="4"/>
    </row>
    <row r="1673" spans="1:42" s="2" customFormat="1" x14ac:dyDescent="0.25">
      <c r="A1673" s="4"/>
      <c r="B1673" s="4"/>
      <c r="C1673" s="4"/>
      <c r="D1673" s="4"/>
      <c r="E1673" s="4"/>
      <c r="F1673" s="4"/>
      <c r="G1673" s="4"/>
      <c r="H1673" s="4"/>
      <c r="I1673" s="4"/>
      <c r="J1673" s="4"/>
      <c r="K1673" s="4"/>
      <c r="L1673" s="4"/>
      <c r="M1673" s="4"/>
      <c r="N1673" s="4"/>
      <c r="O1673" s="4"/>
      <c r="P1673" s="4"/>
      <c r="Q1673" s="4"/>
      <c r="R1673" s="4"/>
      <c r="S1673" s="4"/>
      <c r="T1673" s="4"/>
      <c r="U1673" s="4"/>
      <c r="V1673" s="4"/>
      <c r="W1673" s="4"/>
      <c r="X1673" s="4"/>
      <c r="Y1673" s="4"/>
      <c r="Z1673" s="4"/>
      <c r="AA1673" s="4"/>
      <c r="AB1673" s="4"/>
      <c r="AC1673" s="4"/>
      <c r="AD1673" s="4"/>
      <c r="AE1673" s="4"/>
      <c r="AF1673" s="4"/>
      <c r="AG1673" s="4"/>
      <c r="AH1673" s="4"/>
      <c r="AI1673" s="4"/>
      <c r="AJ1673" s="4"/>
      <c r="AK1673" s="4"/>
      <c r="AL1673" s="4"/>
      <c r="AM1673" s="4"/>
      <c r="AN1673" s="4"/>
      <c r="AO1673" s="4"/>
      <c r="AP1673" s="4"/>
    </row>
    <row r="1674" spans="1:42" s="2" customFormat="1" x14ac:dyDescent="0.25">
      <c r="A1674" s="4"/>
      <c r="B1674" s="4"/>
      <c r="C1674" s="4"/>
      <c r="D1674" s="4"/>
      <c r="E1674" s="4"/>
      <c r="F1674" s="4"/>
      <c r="G1674" s="4"/>
      <c r="H1674" s="4"/>
      <c r="I1674" s="4"/>
      <c r="J1674" s="4"/>
      <c r="K1674" s="4"/>
      <c r="L1674" s="4"/>
      <c r="M1674" s="4"/>
      <c r="N1674" s="4"/>
      <c r="O1674" s="4"/>
      <c r="P1674" s="4"/>
      <c r="Q1674" s="4"/>
      <c r="R1674" s="4"/>
      <c r="S1674" s="4"/>
      <c r="T1674" s="4"/>
      <c r="U1674" s="4"/>
      <c r="V1674" s="4"/>
      <c r="W1674" s="4"/>
      <c r="X1674" s="4"/>
      <c r="Y1674" s="4"/>
      <c r="Z1674" s="4"/>
      <c r="AA1674" s="4"/>
      <c r="AB1674" s="4"/>
      <c r="AC1674" s="4"/>
      <c r="AD1674" s="4"/>
      <c r="AE1674" s="4"/>
      <c r="AF1674" s="4"/>
      <c r="AG1674" s="4"/>
      <c r="AH1674" s="4"/>
      <c r="AI1674" s="4"/>
      <c r="AJ1674" s="4"/>
      <c r="AK1674" s="4"/>
      <c r="AL1674" s="4"/>
      <c r="AM1674" s="4"/>
      <c r="AN1674" s="4"/>
      <c r="AO1674" s="4"/>
      <c r="AP1674" s="4"/>
    </row>
    <row r="1675" spans="1:42" s="2" customFormat="1" x14ac:dyDescent="0.25">
      <c r="A1675" s="4"/>
      <c r="B1675" s="4"/>
      <c r="C1675" s="4"/>
      <c r="D1675" s="4"/>
      <c r="E1675" s="4"/>
      <c r="F1675" s="4"/>
      <c r="G1675" s="4"/>
      <c r="H1675" s="4"/>
      <c r="I1675" s="4"/>
      <c r="J1675" s="4"/>
      <c r="K1675" s="4"/>
      <c r="L1675" s="4"/>
      <c r="M1675" s="4"/>
      <c r="N1675" s="4"/>
      <c r="O1675" s="4"/>
      <c r="P1675" s="4"/>
      <c r="Q1675" s="4"/>
      <c r="R1675" s="4"/>
      <c r="S1675" s="4"/>
      <c r="T1675" s="4"/>
      <c r="U1675" s="4"/>
      <c r="V1675" s="4"/>
      <c r="W1675" s="4"/>
      <c r="X1675" s="4"/>
      <c r="Y1675" s="4"/>
      <c r="Z1675" s="4"/>
      <c r="AA1675" s="4"/>
      <c r="AB1675" s="4"/>
      <c r="AC1675" s="4"/>
      <c r="AD1675" s="4"/>
      <c r="AE1675" s="4"/>
      <c r="AF1675" s="4"/>
      <c r="AG1675" s="4"/>
      <c r="AH1675" s="4"/>
      <c r="AI1675" s="4"/>
      <c r="AJ1675" s="4"/>
      <c r="AK1675" s="4"/>
      <c r="AL1675" s="4"/>
      <c r="AM1675" s="4"/>
      <c r="AN1675" s="4"/>
      <c r="AO1675" s="4"/>
      <c r="AP1675" s="4"/>
    </row>
    <row r="1676" spans="1:42" s="2" customFormat="1" x14ac:dyDescent="0.25">
      <c r="A1676" s="4"/>
      <c r="B1676" s="4"/>
      <c r="C1676" s="4"/>
      <c r="D1676" s="4"/>
      <c r="E1676" s="4"/>
      <c r="F1676" s="4"/>
      <c r="G1676" s="4"/>
      <c r="H1676" s="4"/>
      <c r="I1676" s="4"/>
      <c r="J1676" s="4"/>
      <c r="K1676" s="4"/>
      <c r="L1676" s="4"/>
      <c r="M1676" s="4"/>
      <c r="N1676" s="4"/>
      <c r="O1676" s="4"/>
      <c r="P1676" s="4"/>
      <c r="Q1676" s="4"/>
      <c r="R1676" s="4"/>
      <c r="S1676" s="4"/>
      <c r="T1676" s="4"/>
      <c r="U1676" s="4"/>
      <c r="V1676" s="4"/>
      <c r="W1676" s="4"/>
      <c r="X1676" s="4"/>
      <c r="Y1676" s="4"/>
      <c r="Z1676" s="4"/>
      <c r="AA1676" s="4"/>
      <c r="AB1676" s="4"/>
      <c r="AC1676" s="4"/>
      <c r="AD1676" s="4"/>
      <c r="AE1676" s="4"/>
      <c r="AF1676" s="4"/>
      <c r="AG1676" s="4"/>
      <c r="AH1676" s="4"/>
      <c r="AI1676" s="4"/>
      <c r="AJ1676" s="4"/>
      <c r="AK1676" s="4"/>
      <c r="AL1676" s="4"/>
      <c r="AM1676" s="4"/>
      <c r="AN1676" s="4"/>
      <c r="AO1676" s="4"/>
      <c r="AP1676" s="4"/>
    </row>
    <row r="1677" spans="1:42" s="2" customFormat="1" x14ac:dyDescent="0.25">
      <c r="A1677" s="4"/>
      <c r="B1677" s="4"/>
      <c r="C1677" s="4"/>
      <c r="D1677" s="4"/>
      <c r="E1677" s="4"/>
      <c r="F1677" s="4"/>
      <c r="G1677" s="4"/>
      <c r="H1677" s="4"/>
      <c r="I1677" s="4"/>
      <c r="J1677" s="4"/>
      <c r="K1677" s="4"/>
      <c r="L1677" s="4"/>
      <c r="M1677" s="4"/>
      <c r="N1677" s="4"/>
      <c r="O1677" s="4"/>
      <c r="P1677" s="4"/>
      <c r="Q1677" s="4"/>
      <c r="R1677" s="4"/>
      <c r="S1677" s="4"/>
      <c r="T1677" s="4"/>
      <c r="U1677" s="4"/>
      <c r="V1677" s="4"/>
      <c r="W1677" s="4"/>
      <c r="X1677" s="4"/>
      <c r="Y1677" s="4"/>
      <c r="Z1677" s="4"/>
      <c r="AA1677" s="4"/>
      <c r="AB1677" s="4"/>
      <c r="AC1677" s="4"/>
      <c r="AD1677" s="4"/>
      <c r="AE1677" s="4"/>
      <c r="AF1677" s="4"/>
      <c r="AG1677" s="4"/>
      <c r="AH1677" s="4"/>
      <c r="AI1677" s="4"/>
      <c r="AJ1677" s="4"/>
      <c r="AK1677" s="4"/>
      <c r="AL1677" s="4"/>
      <c r="AM1677" s="4"/>
      <c r="AN1677" s="4"/>
      <c r="AO1677" s="4"/>
      <c r="AP1677" s="4"/>
    </row>
    <row r="1678" spans="1:42" s="2" customFormat="1" x14ac:dyDescent="0.25">
      <c r="A1678" s="4"/>
      <c r="B1678" s="4"/>
      <c r="C1678" s="4"/>
      <c r="D1678" s="4"/>
      <c r="E1678" s="4"/>
      <c r="F1678" s="4"/>
      <c r="G1678" s="4"/>
      <c r="H1678" s="4"/>
      <c r="I1678" s="4"/>
      <c r="J1678" s="4"/>
      <c r="K1678" s="4"/>
      <c r="L1678" s="4"/>
      <c r="M1678" s="4"/>
      <c r="N1678" s="4"/>
      <c r="O1678" s="4"/>
      <c r="P1678" s="4"/>
      <c r="Q1678" s="4"/>
      <c r="R1678" s="4"/>
      <c r="S1678" s="4"/>
      <c r="T1678" s="4"/>
      <c r="U1678" s="4"/>
      <c r="V1678" s="4"/>
      <c r="W1678" s="4"/>
      <c r="X1678" s="4"/>
      <c r="Y1678" s="4"/>
      <c r="Z1678" s="4"/>
      <c r="AA1678" s="4"/>
      <c r="AB1678" s="4"/>
      <c r="AC1678" s="4"/>
      <c r="AD1678" s="4"/>
      <c r="AE1678" s="4"/>
      <c r="AF1678" s="4"/>
      <c r="AG1678" s="4"/>
      <c r="AH1678" s="4"/>
      <c r="AI1678" s="4"/>
      <c r="AJ1678" s="4"/>
      <c r="AK1678" s="4"/>
      <c r="AL1678" s="4"/>
      <c r="AM1678" s="4"/>
      <c r="AN1678" s="4"/>
      <c r="AO1678" s="4"/>
      <c r="AP1678" s="4"/>
    </row>
    <row r="1679" spans="1:42" s="2" customFormat="1" x14ac:dyDescent="0.25">
      <c r="A1679" s="4"/>
      <c r="B1679" s="4"/>
      <c r="C1679" s="4"/>
      <c r="D1679" s="4"/>
      <c r="E1679" s="4"/>
      <c r="F1679" s="4"/>
      <c r="G1679" s="4"/>
      <c r="H1679" s="4"/>
      <c r="I1679" s="4"/>
      <c r="J1679" s="4"/>
      <c r="K1679" s="4"/>
      <c r="L1679" s="4"/>
      <c r="M1679" s="4"/>
      <c r="N1679" s="4"/>
      <c r="O1679" s="4"/>
      <c r="P1679" s="4"/>
      <c r="Q1679" s="4"/>
      <c r="R1679" s="4"/>
      <c r="S1679" s="4"/>
      <c r="T1679" s="4"/>
      <c r="U1679" s="4"/>
      <c r="V1679" s="4"/>
      <c r="W1679" s="4"/>
      <c r="X1679" s="4"/>
      <c r="Y1679" s="4"/>
      <c r="Z1679" s="4"/>
      <c r="AA1679" s="4"/>
      <c r="AB1679" s="4"/>
      <c r="AC1679" s="4"/>
      <c r="AD1679" s="4"/>
      <c r="AE1679" s="4"/>
      <c r="AF1679" s="4"/>
      <c r="AG1679" s="4"/>
      <c r="AH1679" s="4"/>
      <c r="AI1679" s="4"/>
      <c r="AJ1679" s="4"/>
      <c r="AK1679" s="4"/>
      <c r="AL1679" s="4"/>
      <c r="AM1679" s="4"/>
      <c r="AN1679" s="4"/>
      <c r="AO1679" s="4"/>
      <c r="AP1679" s="4"/>
    </row>
    <row r="1680" spans="1:42" s="2" customFormat="1" x14ac:dyDescent="0.25">
      <c r="A1680" s="4"/>
      <c r="B1680" s="4"/>
      <c r="C1680" s="4"/>
      <c r="D1680" s="4"/>
      <c r="E1680" s="4"/>
      <c r="F1680" s="4"/>
      <c r="G1680" s="4"/>
      <c r="H1680" s="4"/>
      <c r="I1680" s="4"/>
      <c r="J1680" s="4"/>
      <c r="K1680" s="4"/>
      <c r="L1680" s="4"/>
      <c r="M1680" s="4"/>
      <c r="N1680" s="4"/>
      <c r="O1680" s="4"/>
      <c r="P1680" s="4"/>
      <c r="Q1680" s="4"/>
      <c r="R1680" s="4"/>
      <c r="S1680" s="4"/>
      <c r="T1680" s="4"/>
      <c r="U1680" s="4"/>
      <c r="V1680" s="4"/>
      <c r="W1680" s="4"/>
      <c r="X1680" s="4"/>
      <c r="Y1680" s="4"/>
      <c r="Z1680" s="4"/>
      <c r="AA1680" s="4"/>
      <c r="AB1680" s="4"/>
      <c r="AC1680" s="4"/>
      <c r="AD1680" s="4"/>
      <c r="AE1680" s="4"/>
      <c r="AF1680" s="4"/>
      <c r="AG1680" s="4"/>
      <c r="AH1680" s="4"/>
      <c r="AI1680" s="4"/>
      <c r="AJ1680" s="4"/>
      <c r="AK1680" s="4"/>
      <c r="AL1680" s="4"/>
      <c r="AM1680" s="4"/>
      <c r="AN1680" s="4"/>
      <c r="AO1680" s="4"/>
      <c r="AP1680" s="4"/>
    </row>
    <row r="1681" spans="1:42" s="2" customFormat="1" x14ac:dyDescent="0.25">
      <c r="A1681" s="4"/>
      <c r="B1681" s="4"/>
      <c r="C1681" s="4"/>
      <c r="D1681" s="4"/>
      <c r="E1681" s="4"/>
      <c r="F1681" s="4"/>
      <c r="G1681" s="4"/>
      <c r="H1681" s="4"/>
      <c r="I1681" s="4"/>
      <c r="J1681" s="4"/>
      <c r="K1681" s="4"/>
      <c r="L1681" s="4"/>
      <c r="M1681" s="4"/>
      <c r="N1681" s="4"/>
      <c r="O1681" s="4"/>
      <c r="P1681" s="4"/>
      <c r="Q1681" s="4"/>
      <c r="R1681" s="4"/>
      <c r="S1681" s="4"/>
      <c r="T1681" s="4"/>
      <c r="U1681" s="4"/>
      <c r="V1681" s="4"/>
      <c r="W1681" s="4"/>
      <c r="X1681" s="4"/>
      <c r="Y1681" s="4"/>
      <c r="Z1681" s="4"/>
      <c r="AA1681" s="4"/>
      <c r="AB1681" s="4"/>
      <c r="AC1681" s="4"/>
      <c r="AD1681" s="4"/>
      <c r="AE1681" s="4"/>
      <c r="AF1681" s="4"/>
      <c r="AG1681" s="4"/>
      <c r="AH1681" s="4"/>
      <c r="AI1681" s="4"/>
      <c r="AJ1681" s="4"/>
      <c r="AK1681" s="4"/>
      <c r="AL1681" s="4"/>
      <c r="AM1681" s="4"/>
      <c r="AN1681" s="4"/>
      <c r="AO1681" s="4"/>
      <c r="AP1681" s="4"/>
    </row>
    <row r="1682" spans="1:42" s="2" customFormat="1" x14ac:dyDescent="0.25">
      <c r="A1682" s="4"/>
      <c r="B1682" s="4"/>
      <c r="C1682" s="4"/>
      <c r="D1682" s="4"/>
      <c r="E1682" s="4"/>
      <c r="F1682" s="4"/>
      <c r="G1682" s="4"/>
      <c r="H1682" s="4"/>
      <c r="I1682" s="4"/>
      <c r="J1682" s="4"/>
      <c r="K1682" s="4"/>
      <c r="L1682" s="4"/>
      <c r="M1682" s="4"/>
      <c r="N1682" s="4"/>
      <c r="O1682" s="4"/>
      <c r="P1682" s="4"/>
      <c r="Q1682" s="4"/>
      <c r="R1682" s="4"/>
      <c r="S1682" s="4"/>
      <c r="T1682" s="4"/>
      <c r="U1682" s="4"/>
      <c r="V1682" s="4"/>
      <c r="W1682" s="4"/>
      <c r="X1682" s="4"/>
      <c r="Y1682" s="4"/>
      <c r="Z1682" s="4"/>
      <c r="AA1682" s="4"/>
      <c r="AB1682" s="4"/>
      <c r="AC1682" s="4"/>
      <c r="AD1682" s="4"/>
      <c r="AE1682" s="4"/>
      <c r="AF1682" s="4"/>
      <c r="AG1682" s="4"/>
      <c r="AH1682" s="4"/>
      <c r="AI1682" s="4"/>
      <c r="AJ1682" s="4"/>
      <c r="AK1682" s="4"/>
      <c r="AL1682" s="4"/>
      <c r="AM1682" s="4"/>
      <c r="AN1682" s="4"/>
      <c r="AO1682" s="4"/>
      <c r="AP1682" s="4"/>
    </row>
    <row r="1683" spans="1:42" s="2" customFormat="1" x14ac:dyDescent="0.25">
      <c r="A1683" s="4"/>
      <c r="B1683" s="4"/>
      <c r="C1683" s="4"/>
      <c r="D1683" s="4"/>
      <c r="E1683" s="4"/>
      <c r="F1683" s="4"/>
      <c r="G1683" s="4"/>
      <c r="H1683" s="4"/>
      <c r="I1683" s="4"/>
      <c r="J1683" s="4"/>
      <c r="K1683" s="4"/>
      <c r="L1683" s="4"/>
      <c r="M1683" s="4"/>
      <c r="N1683" s="4"/>
      <c r="O1683" s="4"/>
      <c r="P1683" s="4"/>
      <c r="Q1683" s="4"/>
      <c r="R1683" s="4"/>
      <c r="S1683" s="4"/>
      <c r="T1683" s="4"/>
      <c r="U1683" s="4"/>
      <c r="V1683" s="4"/>
      <c r="W1683" s="4"/>
      <c r="X1683" s="4"/>
      <c r="Y1683" s="4"/>
      <c r="Z1683" s="4"/>
      <c r="AA1683" s="4"/>
      <c r="AB1683" s="4"/>
      <c r="AC1683" s="4"/>
      <c r="AD1683" s="4"/>
      <c r="AE1683" s="4"/>
      <c r="AF1683" s="4"/>
      <c r="AG1683" s="4"/>
      <c r="AH1683" s="4"/>
      <c r="AI1683" s="4"/>
      <c r="AJ1683" s="4"/>
      <c r="AK1683" s="4"/>
      <c r="AL1683" s="4"/>
      <c r="AM1683" s="4"/>
      <c r="AN1683" s="4"/>
      <c r="AO1683" s="4"/>
      <c r="AP1683" s="4"/>
    </row>
    <row r="1684" spans="1:42" s="2" customFormat="1" x14ac:dyDescent="0.25">
      <c r="A1684" s="4"/>
      <c r="B1684" s="4"/>
      <c r="C1684" s="4"/>
      <c r="D1684" s="4"/>
      <c r="E1684" s="4"/>
      <c r="F1684" s="4"/>
      <c r="G1684" s="4"/>
      <c r="H1684" s="4"/>
      <c r="I1684" s="4"/>
      <c r="J1684" s="4"/>
      <c r="K1684" s="4"/>
      <c r="L1684" s="4"/>
      <c r="M1684" s="4"/>
      <c r="N1684" s="4"/>
      <c r="O1684" s="4"/>
      <c r="P1684" s="4"/>
      <c r="Q1684" s="4"/>
      <c r="R1684" s="4"/>
      <c r="S1684" s="4"/>
      <c r="T1684" s="4"/>
      <c r="U1684" s="4"/>
      <c r="V1684" s="4"/>
      <c r="W1684" s="4"/>
      <c r="X1684" s="4"/>
      <c r="Y1684" s="4"/>
      <c r="Z1684" s="4"/>
      <c r="AA1684" s="4"/>
      <c r="AB1684" s="4"/>
      <c r="AC1684" s="4"/>
      <c r="AD1684" s="4"/>
      <c r="AE1684" s="4"/>
      <c r="AF1684" s="4"/>
      <c r="AG1684" s="4"/>
      <c r="AH1684" s="4"/>
      <c r="AI1684" s="4"/>
      <c r="AJ1684" s="4"/>
      <c r="AK1684" s="4"/>
      <c r="AL1684" s="4"/>
      <c r="AM1684" s="4"/>
      <c r="AN1684" s="4"/>
      <c r="AO1684" s="4"/>
      <c r="AP1684" s="4"/>
    </row>
    <row r="1685" spans="1:42" s="2" customFormat="1" x14ac:dyDescent="0.25">
      <c r="A1685" s="4"/>
      <c r="B1685" s="4"/>
      <c r="C1685" s="4"/>
      <c r="D1685" s="4"/>
      <c r="E1685" s="4"/>
      <c r="F1685" s="4"/>
      <c r="G1685" s="4"/>
      <c r="H1685" s="4"/>
      <c r="I1685" s="4"/>
      <c r="J1685" s="4"/>
      <c r="K1685" s="4"/>
      <c r="L1685" s="4"/>
      <c r="M1685" s="4"/>
      <c r="N1685" s="4"/>
      <c r="O1685" s="4"/>
      <c r="P1685" s="4"/>
      <c r="Q1685" s="4"/>
      <c r="R1685" s="4"/>
      <c r="S1685" s="4"/>
      <c r="T1685" s="4"/>
      <c r="U1685" s="4"/>
      <c r="V1685" s="4"/>
      <c r="W1685" s="4"/>
      <c r="X1685" s="4"/>
      <c r="Y1685" s="4"/>
      <c r="Z1685" s="4"/>
      <c r="AA1685" s="4"/>
      <c r="AB1685" s="4"/>
      <c r="AC1685" s="4"/>
      <c r="AD1685" s="4"/>
      <c r="AE1685" s="4"/>
      <c r="AF1685" s="4"/>
      <c r="AG1685" s="4"/>
      <c r="AH1685" s="4"/>
      <c r="AI1685" s="4"/>
      <c r="AJ1685" s="4"/>
      <c r="AK1685" s="4"/>
      <c r="AL1685" s="4"/>
      <c r="AM1685" s="4"/>
      <c r="AN1685" s="4"/>
      <c r="AO1685" s="4"/>
      <c r="AP1685" s="4"/>
    </row>
    <row r="1686" spans="1:42" s="2" customFormat="1" x14ac:dyDescent="0.25">
      <c r="A1686" s="4"/>
      <c r="B1686" s="4"/>
      <c r="C1686" s="4"/>
      <c r="D1686" s="4"/>
      <c r="E1686" s="4"/>
      <c r="F1686" s="4"/>
      <c r="G1686" s="4"/>
      <c r="H1686" s="4"/>
      <c r="I1686" s="4"/>
      <c r="J1686" s="4"/>
      <c r="K1686" s="4"/>
      <c r="L1686" s="4"/>
      <c r="M1686" s="4"/>
      <c r="N1686" s="4"/>
      <c r="O1686" s="4"/>
      <c r="P1686" s="4"/>
      <c r="Q1686" s="4"/>
      <c r="R1686" s="4"/>
      <c r="S1686" s="4"/>
      <c r="T1686" s="4"/>
      <c r="U1686" s="4"/>
      <c r="V1686" s="4"/>
      <c r="W1686" s="4"/>
      <c r="X1686" s="4"/>
      <c r="Y1686" s="4"/>
      <c r="Z1686" s="4"/>
      <c r="AA1686" s="4"/>
      <c r="AB1686" s="4"/>
      <c r="AC1686" s="4"/>
      <c r="AD1686" s="4"/>
      <c r="AE1686" s="4"/>
      <c r="AF1686" s="4"/>
      <c r="AG1686" s="4"/>
      <c r="AH1686" s="4"/>
      <c r="AI1686" s="4"/>
      <c r="AJ1686" s="4"/>
      <c r="AK1686" s="4"/>
      <c r="AL1686" s="4"/>
      <c r="AM1686" s="4"/>
      <c r="AN1686" s="4"/>
      <c r="AO1686" s="4"/>
      <c r="AP1686" s="4"/>
    </row>
    <row r="1687" spans="1:42" s="2" customFormat="1" x14ac:dyDescent="0.25">
      <c r="A1687" s="4"/>
      <c r="B1687" s="4"/>
      <c r="C1687" s="4"/>
      <c r="D1687" s="4"/>
      <c r="E1687" s="4"/>
      <c r="F1687" s="4"/>
      <c r="G1687" s="4"/>
      <c r="H1687" s="4"/>
      <c r="I1687" s="4"/>
      <c r="J1687" s="4"/>
      <c r="K1687" s="4"/>
      <c r="L1687" s="4"/>
      <c r="M1687" s="4"/>
      <c r="N1687" s="4"/>
      <c r="O1687" s="4"/>
      <c r="P1687" s="4"/>
      <c r="Q1687" s="4"/>
      <c r="R1687" s="4"/>
      <c r="S1687" s="4"/>
      <c r="T1687" s="4"/>
      <c r="U1687" s="4"/>
      <c r="V1687" s="4"/>
      <c r="W1687" s="4"/>
      <c r="X1687" s="4"/>
      <c r="Y1687" s="4"/>
      <c r="Z1687" s="4"/>
      <c r="AA1687" s="4"/>
      <c r="AB1687" s="4"/>
      <c r="AC1687" s="4"/>
      <c r="AD1687" s="4"/>
      <c r="AE1687" s="4"/>
      <c r="AF1687" s="4"/>
      <c r="AG1687" s="4"/>
      <c r="AH1687" s="4"/>
      <c r="AI1687" s="4"/>
      <c r="AJ1687" s="4"/>
      <c r="AK1687" s="4"/>
      <c r="AL1687" s="4"/>
      <c r="AM1687" s="4"/>
      <c r="AN1687" s="4"/>
      <c r="AO1687" s="4"/>
      <c r="AP1687" s="4"/>
    </row>
    <row r="1688" spans="1:42" s="2" customFormat="1" x14ac:dyDescent="0.25">
      <c r="A1688" s="4"/>
      <c r="B1688" s="4"/>
      <c r="C1688" s="4"/>
      <c r="D1688" s="4"/>
      <c r="E1688" s="4"/>
      <c r="F1688" s="4"/>
      <c r="G1688" s="4"/>
      <c r="H1688" s="4"/>
      <c r="I1688" s="4"/>
      <c r="J1688" s="4"/>
      <c r="K1688" s="4"/>
      <c r="L1688" s="4"/>
      <c r="M1688" s="4"/>
      <c r="N1688" s="4"/>
      <c r="O1688" s="4"/>
      <c r="P1688" s="4"/>
      <c r="Q1688" s="4"/>
      <c r="R1688" s="4"/>
      <c r="S1688" s="4"/>
      <c r="T1688" s="4"/>
      <c r="U1688" s="4"/>
      <c r="V1688" s="4"/>
      <c r="W1688" s="4"/>
      <c r="X1688" s="4"/>
      <c r="Y1688" s="4"/>
      <c r="Z1688" s="4"/>
      <c r="AA1688" s="4"/>
      <c r="AB1688" s="4"/>
      <c r="AC1688" s="4"/>
      <c r="AD1688" s="4"/>
      <c r="AE1688" s="4"/>
      <c r="AF1688" s="4"/>
      <c r="AG1688" s="4"/>
      <c r="AH1688" s="4"/>
      <c r="AI1688" s="4"/>
      <c r="AJ1688" s="4"/>
      <c r="AK1688" s="4"/>
      <c r="AL1688" s="4"/>
      <c r="AM1688" s="4"/>
      <c r="AN1688" s="4"/>
      <c r="AO1688" s="4"/>
      <c r="AP1688" s="4"/>
    </row>
    <row r="1689" spans="1:42" s="2" customFormat="1" x14ac:dyDescent="0.25">
      <c r="A1689" s="4"/>
      <c r="B1689" s="4"/>
      <c r="C1689" s="4"/>
      <c r="D1689" s="4"/>
      <c r="E1689" s="4"/>
      <c r="F1689" s="4"/>
      <c r="G1689" s="4"/>
      <c r="H1689" s="4"/>
      <c r="I1689" s="4"/>
      <c r="J1689" s="4"/>
      <c r="K1689" s="4"/>
      <c r="L1689" s="4"/>
      <c r="M1689" s="4"/>
      <c r="N1689" s="4"/>
      <c r="O1689" s="4"/>
      <c r="P1689" s="4"/>
      <c r="Q1689" s="4"/>
      <c r="R1689" s="4"/>
      <c r="S1689" s="4"/>
      <c r="T1689" s="4"/>
      <c r="U1689" s="4"/>
      <c r="V1689" s="4"/>
      <c r="W1689" s="4"/>
      <c r="X1689" s="4"/>
      <c r="Y1689" s="4"/>
      <c r="Z1689" s="4"/>
      <c r="AA1689" s="4"/>
      <c r="AB1689" s="4"/>
      <c r="AC1689" s="4"/>
      <c r="AD1689" s="4"/>
      <c r="AE1689" s="4"/>
      <c r="AF1689" s="4"/>
      <c r="AG1689" s="4"/>
      <c r="AH1689" s="4"/>
      <c r="AI1689" s="4"/>
      <c r="AJ1689" s="4"/>
      <c r="AK1689" s="4"/>
      <c r="AL1689" s="4"/>
      <c r="AM1689" s="4"/>
      <c r="AN1689" s="4"/>
      <c r="AO1689" s="4"/>
      <c r="AP1689" s="4"/>
    </row>
    <row r="1690" spans="1:42" s="2" customFormat="1" x14ac:dyDescent="0.25">
      <c r="A1690" s="4"/>
      <c r="B1690" s="4"/>
      <c r="C1690" s="4"/>
      <c r="D1690" s="4"/>
      <c r="E1690" s="4"/>
      <c r="F1690" s="4"/>
      <c r="G1690" s="4"/>
      <c r="H1690" s="4"/>
      <c r="I1690" s="4"/>
      <c r="J1690" s="4"/>
      <c r="K1690" s="4"/>
      <c r="L1690" s="4"/>
      <c r="M1690" s="4"/>
      <c r="N1690" s="4"/>
      <c r="O1690" s="4"/>
      <c r="P1690" s="4"/>
      <c r="Q1690" s="4"/>
      <c r="R1690" s="4"/>
      <c r="S1690" s="4"/>
      <c r="T1690" s="4"/>
      <c r="U1690" s="4"/>
      <c r="V1690" s="4"/>
      <c r="W1690" s="4"/>
      <c r="X1690" s="4"/>
      <c r="Y1690" s="4"/>
      <c r="Z1690" s="4"/>
      <c r="AA1690" s="4"/>
      <c r="AB1690" s="4"/>
      <c r="AC1690" s="4"/>
      <c r="AD1690" s="4"/>
      <c r="AE1690" s="4"/>
      <c r="AF1690" s="4"/>
      <c r="AG1690" s="4"/>
      <c r="AH1690" s="4"/>
      <c r="AI1690" s="4"/>
      <c r="AJ1690" s="4"/>
      <c r="AK1690" s="4"/>
      <c r="AL1690" s="4"/>
      <c r="AM1690" s="4"/>
      <c r="AN1690" s="4"/>
      <c r="AO1690" s="4"/>
      <c r="AP1690" s="4"/>
    </row>
    <row r="1691" spans="1:42" s="2" customFormat="1" x14ac:dyDescent="0.25">
      <c r="A1691" s="4"/>
      <c r="B1691" s="4"/>
      <c r="C1691" s="4"/>
      <c r="D1691" s="4"/>
      <c r="E1691" s="4"/>
      <c r="F1691" s="4"/>
      <c r="G1691" s="4"/>
      <c r="H1691" s="4"/>
      <c r="I1691" s="4"/>
      <c r="J1691" s="4"/>
      <c r="K1691" s="4"/>
      <c r="L1691" s="4"/>
      <c r="M1691" s="4"/>
      <c r="N1691" s="4"/>
      <c r="O1691" s="4"/>
      <c r="P1691" s="4"/>
      <c r="Q1691" s="4"/>
      <c r="R1691" s="4"/>
      <c r="S1691" s="4"/>
      <c r="T1691" s="4"/>
      <c r="U1691" s="4"/>
      <c r="V1691" s="4"/>
      <c r="W1691" s="4"/>
      <c r="X1691" s="4"/>
      <c r="Y1691" s="4"/>
      <c r="Z1691" s="4"/>
      <c r="AA1691" s="4"/>
      <c r="AB1691" s="4"/>
      <c r="AC1691" s="4"/>
      <c r="AD1691" s="4"/>
      <c r="AE1691" s="4"/>
      <c r="AF1691" s="4"/>
      <c r="AG1691" s="4"/>
      <c r="AH1691" s="4"/>
      <c r="AI1691" s="4"/>
      <c r="AJ1691" s="4"/>
      <c r="AK1691" s="4"/>
      <c r="AL1691" s="4"/>
      <c r="AM1691" s="4"/>
      <c r="AN1691" s="4"/>
      <c r="AO1691" s="4"/>
      <c r="AP1691" s="4"/>
    </row>
    <row r="1692" spans="1:42" s="2" customFormat="1" x14ac:dyDescent="0.25">
      <c r="A1692" s="4"/>
      <c r="B1692" s="4"/>
      <c r="C1692" s="4"/>
      <c r="D1692" s="4"/>
      <c r="E1692" s="4"/>
      <c r="F1692" s="4"/>
      <c r="G1692" s="4"/>
      <c r="H1692" s="4"/>
      <c r="I1692" s="4"/>
      <c r="J1692" s="4"/>
      <c r="K1692" s="4"/>
      <c r="L1692" s="4"/>
      <c r="M1692" s="4"/>
      <c r="N1692" s="4"/>
      <c r="O1692" s="4"/>
      <c r="P1692" s="4"/>
      <c r="Q1692" s="4"/>
      <c r="R1692" s="4"/>
      <c r="S1692" s="4"/>
      <c r="T1692" s="4"/>
      <c r="U1692" s="4"/>
      <c r="V1692" s="4"/>
      <c r="W1692" s="4"/>
      <c r="X1692" s="4"/>
      <c r="Y1692" s="4"/>
      <c r="Z1692" s="4"/>
      <c r="AA1692" s="4"/>
      <c r="AB1692" s="4"/>
      <c r="AC1692" s="4"/>
      <c r="AD1692" s="4"/>
      <c r="AE1692" s="4"/>
      <c r="AF1692" s="4"/>
      <c r="AG1692" s="4"/>
      <c r="AH1692" s="4"/>
      <c r="AI1692" s="4"/>
      <c r="AJ1692" s="4"/>
      <c r="AK1692" s="4"/>
      <c r="AL1692" s="4"/>
      <c r="AM1692" s="4"/>
      <c r="AN1692" s="4"/>
      <c r="AO1692" s="4"/>
      <c r="AP1692" s="4"/>
    </row>
    <row r="1693" spans="1:42" s="2" customFormat="1" x14ac:dyDescent="0.25">
      <c r="A1693" s="4"/>
      <c r="B1693" s="4"/>
      <c r="C1693" s="4"/>
      <c r="D1693" s="4"/>
      <c r="E1693" s="4"/>
      <c r="F1693" s="4"/>
      <c r="G1693" s="4"/>
      <c r="H1693" s="4"/>
      <c r="I1693" s="4"/>
      <c r="J1693" s="4"/>
      <c r="K1693" s="4"/>
      <c r="L1693" s="4"/>
      <c r="M1693" s="4"/>
      <c r="N1693" s="4"/>
      <c r="O1693" s="4"/>
      <c r="P1693" s="4"/>
      <c r="Q1693" s="4"/>
      <c r="R1693" s="4"/>
      <c r="S1693" s="4"/>
      <c r="T1693" s="4"/>
      <c r="U1693" s="4"/>
      <c r="V1693" s="4"/>
      <c r="W1693" s="4"/>
      <c r="X1693" s="4"/>
      <c r="Y1693" s="4"/>
      <c r="Z1693" s="4"/>
      <c r="AA1693" s="4"/>
      <c r="AB1693" s="4"/>
      <c r="AC1693" s="4"/>
      <c r="AD1693" s="4"/>
      <c r="AE1693" s="4"/>
      <c r="AF1693" s="4"/>
      <c r="AG1693" s="4"/>
      <c r="AH1693" s="4"/>
      <c r="AI1693" s="4"/>
      <c r="AJ1693" s="4"/>
      <c r="AK1693" s="4"/>
      <c r="AL1693" s="4"/>
      <c r="AM1693" s="4"/>
      <c r="AN1693" s="4"/>
      <c r="AO1693" s="4"/>
      <c r="AP1693" s="4"/>
    </row>
    <row r="1694" spans="1:42" s="2" customFormat="1" x14ac:dyDescent="0.25">
      <c r="A1694" s="4"/>
      <c r="B1694" s="4"/>
      <c r="C1694" s="4"/>
      <c r="D1694" s="4"/>
      <c r="E1694" s="4"/>
      <c r="F1694" s="4"/>
      <c r="G1694" s="4"/>
      <c r="H1694" s="4"/>
      <c r="I1694" s="4"/>
      <c r="J1694" s="4"/>
      <c r="K1694" s="4"/>
      <c r="L1694" s="4"/>
      <c r="M1694" s="4"/>
      <c r="N1694" s="4"/>
      <c r="O1694" s="4"/>
      <c r="P1694" s="4"/>
      <c r="Q1694" s="4"/>
      <c r="R1694" s="4"/>
      <c r="S1694" s="4"/>
      <c r="T1694" s="4"/>
      <c r="U1694" s="4"/>
      <c r="V1694" s="4"/>
      <c r="W1694" s="4"/>
      <c r="X1694" s="4"/>
      <c r="Y1694" s="4"/>
      <c r="Z1694" s="4"/>
      <c r="AA1694" s="4"/>
      <c r="AB1694" s="4"/>
      <c r="AC1694" s="4"/>
      <c r="AD1694" s="4"/>
      <c r="AE1694" s="4"/>
      <c r="AF1694" s="4"/>
      <c r="AG1694" s="4"/>
      <c r="AH1694" s="4"/>
      <c r="AI1694" s="4"/>
      <c r="AJ1694" s="4"/>
      <c r="AK1694" s="4"/>
      <c r="AL1694" s="4"/>
      <c r="AM1694" s="4"/>
      <c r="AN1694" s="4"/>
      <c r="AO1694" s="4"/>
      <c r="AP1694" s="4"/>
    </row>
    <row r="1695" spans="1:42" s="2" customFormat="1" x14ac:dyDescent="0.25">
      <c r="A1695" s="4"/>
      <c r="B1695" s="4"/>
      <c r="C1695" s="4"/>
      <c r="D1695" s="4"/>
      <c r="E1695" s="4"/>
      <c r="F1695" s="4"/>
      <c r="G1695" s="4"/>
      <c r="H1695" s="4"/>
      <c r="I1695" s="4"/>
      <c r="J1695" s="4"/>
      <c r="K1695" s="4"/>
      <c r="L1695" s="4"/>
      <c r="M1695" s="4"/>
      <c r="N1695" s="4"/>
      <c r="O1695" s="4"/>
      <c r="P1695" s="4"/>
      <c r="Q1695" s="4"/>
      <c r="R1695" s="4"/>
      <c r="S1695" s="4"/>
      <c r="T1695" s="4"/>
      <c r="U1695" s="4"/>
      <c r="V1695" s="4"/>
      <c r="W1695" s="4"/>
      <c r="X1695" s="4"/>
      <c r="Y1695" s="4"/>
      <c r="Z1695" s="4"/>
      <c r="AA1695" s="4"/>
      <c r="AB1695" s="4"/>
      <c r="AC1695" s="4"/>
      <c r="AD1695" s="4"/>
      <c r="AE1695" s="4"/>
      <c r="AF1695" s="4"/>
      <c r="AG1695" s="4"/>
      <c r="AH1695" s="4"/>
      <c r="AI1695" s="4"/>
      <c r="AJ1695" s="4"/>
      <c r="AK1695" s="4"/>
      <c r="AL1695" s="4"/>
      <c r="AM1695" s="4"/>
      <c r="AN1695" s="4"/>
      <c r="AO1695" s="4"/>
      <c r="AP1695" s="4"/>
    </row>
    <row r="1696" spans="1:42" s="2" customFormat="1" x14ac:dyDescent="0.25">
      <c r="A1696" s="4"/>
      <c r="B1696" s="4"/>
      <c r="C1696" s="4"/>
      <c r="D1696" s="4"/>
      <c r="E1696" s="4"/>
      <c r="F1696" s="4"/>
      <c r="G1696" s="4"/>
      <c r="H1696" s="4"/>
      <c r="I1696" s="4"/>
      <c r="J1696" s="4"/>
      <c r="K1696" s="4"/>
      <c r="L1696" s="4"/>
      <c r="M1696" s="4"/>
      <c r="N1696" s="4"/>
      <c r="O1696" s="4"/>
      <c r="P1696" s="4"/>
      <c r="Q1696" s="4"/>
      <c r="R1696" s="4"/>
      <c r="S1696" s="4"/>
      <c r="T1696" s="4"/>
      <c r="U1696" s="4"/>
      <c r="V1696" s="4"/>
      <c r="W1696" s="4"/>
      <c r="X1696" s="4"/>
      <c r="Y1696" s="4"/>
      <c r="Z1696" s="4"/>
      <c r="AA1696" s="4"/>
      <c r="AB1696" s="4"/>
      <c r="AC1696" s="4"/>
      <c r="AD1696" s="4"/>
      <c r="AE1696" s="4"/>
      <c r="AF1696" s="4"/>
      <c r="AG1696" s="4"/>
      <c r="AH1696" s="4"/>
      <c r="AI1696" s="4"/>
      <c r="AJ1696" s="4"/>
      <c r="AK1696" s="4"/>
      <c r="AL1696" s="4"/>
      <c r="AM1696" s="4"/>
      <c r="AN1696" s="4"/>
      <c r="AO1696" s="4"/>
      <c r="AP1696" s="4"/>
    </row>
    <row r="1697" spans="1:42" s="2" customFormat="1" x14ac:dyDescent="0.25">
      <c r="A1697" s="4"/>
      <c r="B1697" s="4"/>
      <c r="C1697" s="4"/>
      <c r="D1697" s="4"/>
      <c r="E1697" s="4"/>
      <c r="F1697" s="4"/>
      <c r="G1697" s="4"/>
      <c r="H1697" s="4"/>
      <c r="I1697" s="4"/>
      <c r="J1697" s="4"/>
      <c r="K1697" s="4"/>
      <c r="L1697" s="4"/>
      <c r="M1697" s="4"/>
      <c r="N1697" s="4"/>
      <c r="O1697" s="4"/>
      <c r="P1697" s="4"/>
      <c r="Q1697" s="4"/>
      <c r="R1697" s="4"/>
      <c r="S1697" s="4"/>
      <c r="T1697" s="4"/>
      <c r="U1697" s="4"/>
      <c r="V1697" s="4"/>
      <c r="W1697" s="4"/>
      <c r="X1697" s="4"/>
      <c r="Y1697" s="4"/>
      <c r="Z1697" s="4"/>
      <c r="AA1697" s="4"/>
      <c r="AB1697" s="4"/>
      <c r="AC1697" s="4"/>
      <c r="AD1697" s="4"/>
      <c r="AE1697" s="4"/>
      <c r="AF1697" s="4"/>
      <c r="AG1697" s="4"/>
      <c r="AH1697" s="4"/>
      <c r="AI1697" s="4"/>
      <c r="AJ1697" s="4"/>
      <c r="AK1697" s="4"/>
      <c r="AL1697" s="4"/>
      <c r="AM1697" s="4"/>
      <c r="AN1697" s="4"/>
      <c r="AO1697" s="4"/>
      <c r="AP1697" s="4"/>
    </row>
    <row r="1698" spans="1:42" s="2" customFormat="1" x14ac:dyDescent="0.25">
      <c r="A1698" s="4"/>
      <c r="B1698" s="4"/>
      <c r="C1698" s="4"/>
      <c r="D1698" s="4"/>
      <c r="E1698" s="4"/>
      <c r="F1698" s="4"/>
      <c r="G1698" s="4"/>
      <c r="H1698" s="4"/>
      <c r="I1698" s="4"/>
      <c r="J1698" s="4"/>
      <c r="K1698" s="4"/>
      <c r="L1698" s="4"/>
      <c r="M1698" s="4"/>
      <c r="N1698" s="4"/>
      <c r="O1698" s="4"/>
      <c r="P1698" s="4"/>
      <c r="Q1698" s="4"/>
      <c r="R1698" s="4"/>
      <c r="S1698" s="4"/>
      <c r="T1698" s="4"/>
      <c r="U1698" s="4"/>
      <c r="V1698" s="4"/>
      <c r="W1698" s="4"/>
      <c r="X1698" s="4"/>
      <c r="Y1698" s="4"/>
      <c r="Z1698" s="4"/>
      <c r="AA1698" s="4"/>
      <c r="AB1698" s="4"/>
      <c r="AC1698" s="4"/>
      <c r="AD1698" s="4"/>
      <c r="AE1698" s="4"/>
      <c r="AF1698" s="4"/>
      <c r="AG1698" s="4"/>
      <c r="AH1698" s="4"/>
      <c r="AI1698" s="4"/>
      <c r="AJ1698" s="4"/>
      <c r="AK1698" s="4"/>
      <c r="AL1698" s="4"/>
      <c r="AM1698" s="4"/>
      <c r="AN1698" s="4"/>
      <c r="AO1698" s="4"/>
      <c r="AP1698" s="4"/>
    </row>
    <row r="1699" spans="1:42" s="2" customFormat="1" x14ac:dyDescent="0.25">
      <c r="A1699" s="4"/>
      <c r="B1699" s="4"/>
      <c r="C1699" s="4"/>
      <c r="D1699" s="4"/>
      <c r="E1699" s="4"/>
      <c r="F1699" s="4"/>
      <c r="G1699" s="4"/>
      <c r="H1699" s="4"/>
      <c r="I1699" s="4"/>
      <c r="J1699" s="4"/>
      <c r="K1699" s="4"/>
      <c r="L1699" s="4"/>
      <c r="M1699" s="4"/>
      <c r="N1699" s="4"/>
      <c r="O1699" s="4"/>
      <c r="P1699" s="4"/>
      <c r="Q1699" s="4"/>
      <c r="R1699" s="4"/>
      <c r="S1699" s="4"/>
      <c r="T1699" s="4"/>
      <c r="U1699" s="4"/>
      <c r="V1699" s="4"/>
      <c r="W1699" s="4"/>
      <c r="X1699" s="4"/>
      <c r="Y1699" s="4"/>
      <c r="Z1699" s="4"/>
      <c r="AA1699" s="4"/>
      <c r="AB1699" s="4"/>
      <c r="AC1699" s="4"/>
      <c r="AD1699" s="4"/>
      <c r="AE1699" s="4"/>
      <c r="AF1699" s="4"/>
      <c r="AG1699" s="4"/>
      <c r="AH1699" s="4"/>
      <c r="AI1699" s="4"/>
      <c r="AJ1699" s="4"/>
      <c r="AK1699" s="4"/>
      <c r="AL1699" s="4"/>
      <c r="AM1699" s="4"/>
      <c r="AN1699" s="4"/>
      <c r="AO1699" s="4"/>
      <c r="AP1699" s="4"/>
    </row>
    <row r="1700" spans="1:42" s="2" customFormat="1" x14ac:dyDescent="0.25">
      <c r="A1700" s="4"/>
      <c r="B1700" s="4"/>
      <c r="C1700" s="4"/>
      <c r="D1700" s="4"/>
      <c r="E1700" s="4"/>
      <c r="F1700" s="4"/>
      <c r="G1700" s="4"/>
      <c r="H1700" s="4"/>
      <c r="I1700" s="4"/>
      <c r="J1700" s="4"/>
      <c r="K1700" s="4"/>
      <c r="L1700" s="4"/>
      <c r="M1700" s="4"/>
      <c r="N1700" s="4"/>
      <c r="O1700" s="4"/>
      <c r="P1700" s="4"/>
      <c r="Q1700" s="4"/>
      <c r="R1700" s="4"/>
      <c r="S1700" s="4"/>
      <c r="T1700" s="4"/>
      <c r="U1700" s="4"/>
      <c r="V1700" s="4"/>
      <c r="W1700" s="4"/>
      <c r="X1700" s="4"/>
      <c r="Y1700" s="4"/>
      <c r="Z1700" s="4"/>
      <c r="AA1700" s="4"/>
      <c r="AB1700" s="4"/>
      <c r="AC1700" s="4"/>
      <c r="AD1700" s="4"/>
      <c r="AE1700" s="4"/>
      <c r="AF1700" s="4"/>
      <c r="AG1700" s="4"/>
      <c r="AH1700" s="4"/>
      <c r="AI1700" s="4"/>
      <c r="AJ1700" s="4"/>
      <c r="AK1700" s="4"/>
      <c r="AL1700" s="4"/>
      <c r="AM1700" s="4"/>
      <c r="AN1700" s="4"/>
      <c r="AO1700" s="4"/>
      <c r="AP1700" s="4"/>
    </row>
    <row r="1701" spans="1:42" s="2" customFormat="1" x14ac:dyDescent="0.25">
      <c r="A1701" s="4"/>
      <c r="B1701" s="4"/>
      <c r="C1701" s="4"/>
      <c r="D1701" s="4"/>
      <c r="E1701" s="4"/>
      <c r="F1701" s="4"/>
      <c r="G1701" s="4"/>
      <c r="H1701" s="4"/>
      <c r="I1701" s="4"/>
      <c r="J1701" s="4"/>
      <c r="K1701" s="4"/>
      <c r="L1701" s="4"/>
      <c r="M1701" s="4"/>
      <c r="N1701" s="4"/>
      <c r="O1701" s="4"/>
      <c r="P1701" s="4"/>
      <c r="Q1701" s="4"/>
      <c r="R1701" s="4"/>
      <c r="S1701" s="4"/>
      <c r="T1701" s="4"/>
      <c r="U1701" s="4"/>
      <c r="V1701" s="4"/>
      <c r="W1701" s="4"/>
      <c r="X1701" s="4"/>
      <c r="Y1701" s="4"/>
      <c r="Z1701" s="4"/>
      <c r="AA1701" s="4"/>
      <c r="AB1701" s="4"/>
      <c r="AC1701" s="4"/>
      <c r="AD1701" s="4"/>
      <c r="AE1701" s="4"/>
      <c r="AF1701" s="4"/>
      <c r="AG1701" s="4"/>
      <c r="AH1701" s="4"/>
      <c r="AI1701" s="4"/>
      <c r="AJ1701" s="4"/>
      <c r="AK1701" s="4"/>
      <c r="AL1701" s="4"/>
      <c r="AM1701" s="4"/>
      <c r="AN1701" s="4"/>
      <c r="AO1701" s="4"/>
      <c r="AP1701" s="4"/>
    </row>
    <row r="1702" spans="1:42" s="2" customFormat="1" x14ac:dyDescent="0.25">
      <c r="A1702" s="4"/>
      <c r="B1702" s="4"/>
      <c r="C1702" s="4"/>
      <c r="D1702" s="4"/>
      <c r="E1702" s="4"/>
      <c r="F1702" s="4"/>
      <c r="G1702" s="4"/>
      <c r="H1702" s="4"/>
      <c r="I1702" s="4"/>
      <c r="J1702" s="4"/>
      <c r="K1702" s="4"/>
      <c r="L1702" s="4"/>
      <c r="M1702" s="4"/>
      <c r="N1702" s="4"/>
      <c r="O1702" s="4"/>
      <c r="P1702" s="4"/>
      <c r="Q1702" s="4"/>
      <c r="R1702" s="4"/>
      <c r="S1702" s="4"/>
      <c r="T1702" s="4"/>
      <c r="U1702" s="4"/>
      <c r="V1702" s="4"/>
      <c r="W1702" s="4"/>
      <c r="X1702" s="4"/>
      <c r="Y1702" s="4"/>
      <c r="Z1702" s="4"/>
      <c r="AA1702" s="4"/>
      <c r="AB1702" s="4"/>
      <c r="AC1702" s="4"/>
      <c r="AD1702" s="4"/>
      <c r="AE1702" s="4"/>
      <c r="AF1702" s="4"/>
      <c r="AG1702" s="4"/>
      <c r="AH1702" s="4"/>
      <c r="AI1702" s="4"/>
      <c r="AJ1702" s="4"/>
      <c r="AK1702" s="4"/>
      <c r="AL1702" s="4"/>
      <c r="AM1702" s="4"/>
      <c r="AN1702" s="4"/>
      <c r="AO1702" s="4"/>
      <c r="AP1702" s="4"/>
    </row>
    <row r="1703" spans="1:42" s="2" customFormat="1" x14ac:dyDescent="0.25">
      <c r="A1703" s="4"/>
      <c r="B1703" s="4"/>
      <c r="C1703" s="4"/>
      <c r="D1703" s="4"/>
      <c r="E1703" s="4"/>
      <c r="F1703" s="4"/>
      <c r="G1703" s="4"/>
      <c r="H1703" s="4"/>
      <c r="I1703" s="4"/>
      <c r="J1703" s="4"/>
      <c r="K1703" s="4"/>
      <c r="L1703" s="4"/>
      <c r="M1703" s="4"/>
      <c r="N1703" s="4"/>
      <c r="O1703" s="4"/>
      <c r="P1703" s="4"/>
      <c r="Q1703" s="4"/>
      <c r="R1703" s="4"/>
      <c r="S1703" s="4"/>
      <c r="T1703" s="4"/>
      <c r="U1703" s="4"/>
      <c r="V1703" s="4"/>
      <c r="W1703" s="4"/>
      <c r="X1703" s="4"/>
      <c r="Y1703" s="4"/>
      <c r="Z1703" s="4"/>
      <c r="AA1703" s="4"/>
      <c r="AB1703" s="4"/>
      <c r="AC1703" s="4"/>
      <c r="AD1703" s="4"/>
      <c r="AE1703" s="4"/>
      <c r="AF1703" s="4"/>
      <c r="AG1703" s="4"/>
      <c r="AH1703" s="4"/>
      <c r="AI1703" s="4"/>
      <c r="AJ1703" s="4"/>
      <c r="AK1703" s="4"/>
      <c r="AL1703" s="4"/>
      <c r="AM1703" s="4"/>
      <c r="AN1703" s="4"/>
      <c r="AO1703" s="4"/>
      <c r="AP1703" s="4"/>
    </row>
    <row r="1704" spans="1:42" s="2" customFormat="1" x14ac:dyDescent="0.25">
      <c r="A1704" s="4"/>
      <c r="B1704" s="4"/>
      <c r="C1704" s="4"/>
      <c r="D1704" s="4"/>
      <c r="E1704" s="4"/>
      <c r="F1704" s="4"/>
      <c r="G1704" s="4"/>
      <c r="H1704" s="4"/>
      <c r="I1704" s="4"/>
      <c r="J1704" s="4"/>
      <c r="K1704" s="4"/>
      <c r="L1704" s="4"/>
      <c r="M1704" s="4"/>
      <c r="N1704" s="4"/>
      <c r="O1704" s="4"/>
      <c r="P1704" s="4"/>
      <c r="Q1704" s="4"/>
      <c r="R1704" s="4"/>
      <c r="S1704" s="4"/>
      <c r="T1704" s="4"/>
      <c r="U1704" s="4"/>
      <c r="V1704" s="4"/>
      <c r="W1704" s="4"/>
      <c r="X1704" s="4"/>
      <c r="Y1704" s="4"/>
      <c r="Z1704" s="4"/>
      <c r="AA1704" s="4"/>
      <c r="AB1704" s="4"/>
      <c r="AC1704" s="4"/>
      <c r="AD1704" s="4"/>
      <c r="AE1704" s="4"/>
      <c r="AF1704" s="4"/>
      <c r="AG1704" s="4"/>
      <c r="AH1704" s="4"/>
      <c r="AI1704" s="4"/>
      <c r="AJ1704" s="4"/>
      <c r="AK1704" s="4"/>
      <c r="AL1704" s="4"/>
      <c r="AM1704" s="4"/>
      <c r="AN1704" s="4"/>
      <c r="AO1704" s="4"/>
      <c r="AP1704" s="4"/>
    </row>
    <row r="1705" spans="1:42" s="2" customFormat="1" x14ac:dyDescent="0.25">
      <c r="A1705" s="4"/>
      <c r="B1705" s="4"/>
      <c r="C1705" s="4"/>
      <c r="D1705" s="4"/>
      <c r="E1705" s="4"/>
      <c r="F1705" s="4"/>
      <c r="G1705" s="4"/>
      <c r="H1705" s="4"/>
      <c r="I1705" s="4"/>
      <c r="J1705" s="4"/>
      <c r="K1705" s="4"/>
      <c r="L1705" s="4"/>
      <c r="M1705" s="4"/>
      <c r="N1705" s="4"/>
      <c r="O1705" s="4"/>
      <c r="P1705" s="4"/>
      <c r="Q1705" s="4"/>
      <c r="R1705" s="4"/>
      <c r="S1705" s="4"/>
      <c r="T1705" s="4"/>
      <c r="U1705" s="4"/>
      <c r="V1705" s="4"/>
      <c r="W1705" s="4"/>
      <c r="X1705" s="4"/>
      <c r="Y1705" s="4"/>
      <c r="Z1705" s="4"/>
      <c r="AA1705" s="4"/>
      <c r="AB1705" s="4"/>
      <c r="AC1705" s="4"/>
      <c r="AD1705" s="4"/>
      <c r="AE1705" s="4"/>
      <c r="AF1705" s="4"/>
      <c r="AG1705" s="4"/>
      <c r="AH1705" s="4"/>
      <c r="AI1705" s="4"/>
      <c r="AJ1705" s="4"/>
      <c r="AK1705" s="4"/>
      <c r="AL1705" s="4"/>
      <c r="AM1705" s="4"/>
      <c r="AN1705" s="4"/>
      <c r="AO1705" s="4"/>
      <c r="AP1705" s="4"/>
    </row>
    <row r="1706" spans="1:42" s="2" customFormat="1" x14ac:dyDescent="0.25">
      <c r="A1706" s="4"/>
      <c r="B1706" s="4"/>
      <c r="C1706" s="4"/>
      <c r="D1706" s="4"/>
      <c r="E1706" s="4"/>
      <c r="F1706" s="4"/>
      <c r="G1706" s="4"/>
      <c r="H1706" s="4"/>
      <c r="I1706" s="4"/>
      <c r="J1706" s="4"/>
      <c r="K1706" s="4"/>
      <c r="L1706" s="4"/>
      <c r="M1706" s="4"/>
      <c r="N1706" s="4"/>
      <c r="O1706" s="4"/>
      <c r="P1706" s="4"/>
      <c r="Q1706" s="4"/>
      <c r="R1706" s="4"/>
      <c r="S1706" s="4"/>
      <c r="T1706" s="4"/>
      <c r="U1706" s="4"/>
      <c r="V1706" s="4"/>
      <c r="W1706" s="4"/>
      <c r="X1706" s="4"/>
      <c r="Y1706" s="4"/>
      <c r="Z1706" s="4"/>
      <c r="AA1706" s="4"/>
      <c r="AB1706" s="4"/>
      <c r="AC1706" s="4"/>
      <c r="AD1706" s="4"/>
      <c r="AE1706" s="4"/>
      <c r="AF1706" s="4"/>
      <c r="AG1706" s="4"/>
      <c r="AH1706" s="4"/>
      <c r="AI1706" s="4"/>
      <c r="AJ1706" s="4"/>
      <c r="AK1706" s="4"/>
      <c r="AL1706" s="4"/>
      <c r="AM1706" s="4"/>
      <c r="AN1706" s="4"/>
      <c r="AO1706" s="4"/>
      <c r="AP1706" s="4"/>
    </row>
    <row r="1707" spans="1:42" s="2" customFormat="1" x14ac:dyDescent="0.25">
      <c r="A1707" s="4"/>
      <c r="B1707" s="4"/>
      <c r="C1707" s="4"/>
      <c r="D1707" s="4"/>
      <c r="E1707" s="4"/>
      <c r="F1707" s="4"/>
      <c r="G1707" s="4"/>
      <c r="H1707" s="4"/>
      <c r="I1707" s="4"/>
      <c r="J1707" s="4"/>
      <c r="K1707" s="4"/>
      <c r="L1707" s="4"/>
      <c r="M1707" s="4"/>
      <c r="N1707" s="4"/>
      <c r="O1707" s="4"/>
      <c r="P1707" s="4"/>
      <c r="Q1707" s="4"/>
      <c r="R1707" s="4"/>
      <c r="S1707" s="4"/>
      <c r="T1707" s="4"/>
      <c r="U1707" s="4"/>
      <c r="V1707" s="4"/>
      <c r="W1707" s="4"/>
      <c r="X1707" s="4"/>
      <c r="Y1707" s="4"/>
      <c r="Z1707" s="4"/>
      <c r="AA1707" s="4"/>
      <c r="AB1707" s="4"/>
      <c r="AC1707" s="4"/>
      <c r="AD1707" s="4"/>
      <c r="AE1707" s="4"/>
      <c r="AF1707" s="4"/>
      <c r="AG1707" s="4"/>
      <c r="AH1707" s="4"/>
      <c r="AI1707" s="4"/>
      <c r="AJ1707" s="4"/>
      <c r="AK1707" s="4"/>
      <c r="AL1707" s="4"/>
      <c r="AM1707" s="4"/>
      <c r="AN1707" s="4"/>
      <c r="AO1707" s="4"/>
      <c r="AP1707" s="4"/>
    </row>
    <row r="1708" spans="1:42" s="2" customFormat="1" x14ac:dyDescent="0.25">
      <c r="A1708" s="4"/>
      <c r="B1708" s="4"/>
      <c r="C1708" s="4"/>
      <c r="D1708" s="4"/>
      <c r="E1708" s="4"/>
      <c r="F1708" s="4"/>
      <c r="G1708" s="4"/>
      <c r="H1708" s="4"/>
      <c r="I1708" s="4"/>
      <c r="J1708" s="4"/>
      <c r="K1708" s="4"/>
      <c r="L1708" s="4"/>
      <c r="M1708" s="4"/>
      <c r="N1708" s="4"/>
      <c r="O1708" s="4"/>
      <c r="P1708" s="4"/>
      <c r="Q1708" s="4"/>
      <c r="R1708" s="4"/>
      <c r="S1708" s="4"/>
      <c r="T1708" s="4"/>
      <c r="U1708" s="4"/>
      <c r="V1708" s="4"/>
      <c r="W1708" s="4"/>
      <c r="X1708" s="4"/>
      <c r="Y1708" s="4"/>
      <c r="Z1708" s="4"/>
      <c r="AA1708" s="4"/>
      <c r="AB1708" s="4"/>
      <c r="AC1708" s="4"/>
      <c r="AD1708" s="4"/>
      <c r="AE1708" s="4"/>
      <c r="AF1708" s="4"/>
      <c r="AG1708" s="4"/>
      <c r="AH1708" s="4"/>
      <c r="AI1708" s="4"/>
      <c r="AJ1708" s="4"/>
      <c r="AK1708" s="4"/>
      <c r="AL1708" s="4"/>
      <c r="AM1708" s="4"/>
      <c r="AN1708" s="4"/>
      <c r="AO1708" s="4"/>
      <c r="AP1708" s="4"/>
    </row>
    <row r="1709" spans="1:42" s="2" customFormat="1" x14ac:dyDescent="0.25">
      <c r="A1709" s="4"/>
      <c r="B1709" s="4"/>
      <c r="C1709" s="4"/>
      <c r="D1709" s="4"/>
      <c r="E1709" s="4"/>
      <c r="F1709" s="4"/>
      <c r="G1709" s="4"/>
      <c r="H1709" s="4"/>
      <c r="I1709" s="4"/>
      <c r="J1709" s="4"/>
      <c r="K1709" s="4"/>
      <c r="L1709" s="4"/>
      <c r="M1709" s="4"/>
      <c r="N1709" s="4"/>
      <c r="O1709" s="4"/>
      <c r="P1709" s="4"/>
      <c r="Q1709" s="4"/>
      <c r="R1709" s="4"/>
      <c r="S1709" s="4"/>
      <c r="T1709" s="4"/>
      <c r="U1709" s="4"/>
      <c r="V1709" s="4"/>
      <c r="W1709" s="4"/>
      <c r="X1709" s="4"/>
      <c r="Y1709" s="4"/>
      <c r="Z1709" s="4"/>
      <c r="AA1709" s="4"/>
      <c r="AB1709" s="4"/>
      <c r="AC1709" s="4"/>
      <c r="AD1709" s="4"/>
      <c r="AE1709" s="4"/>
      <c r="AF1709" s="4"/>
      <c r="AG1709" s="4"/>
      <c r="AH1709" s="4"/>
      <c r="AI1709" s="4"/>
      <c r="AJ1709" s="4"/>
      <c r="AK1709" s="4"/>
      <c r="AL1709" s="4"/>
      <c r="AM1709" s="4"/>
      <c r="AN1709" s="4"/>
      <c r="AO1709" s="4"/>
      <c r="AP1709" s="4"/>
    </row>
    <row r="1710" spans="1:42" s="2" customFormat="1" x14ac:dyDescent="0.25">
      <c r="A1710" s="4"/>
      <c r="B1710" s="4"/>
      <c r="C1710" s="4"/>
      <c r="D1710" s="4"/>
      <c r="E1710" s="4"/>
      <c r="F1710" s="4"/>
      <c r="G1710" s="4"/>
      <c r="H1710" s="4"/>
      <c r="I1710" s="4"/>
      <c r="J1710" s="4"/>
      <c r="K1710" s="4"/>
      <c r="L1710" s="4"/>
      <c r="M1710" s="4"/>
      <c r="N1710" s="4"/>
      <c r="O1710" s="4"/>
      <c r="P1710" s="4"/>
      <c r="Q1710" s="4"/>
      <c r="R1710" s="4"/>
      <c r="S1710" s="4"/>
      <c r="T1710" s="4"/>
      <c r="U1710" s="4"/>
      <c r="V1710" s="4"/>
      <c r="W1710" s="4"/>
      <c r="X1710" s="4"/>
      <c r="Y1710" s="4"/>
      <c r="Z1710" s="4"/>
      <c r="AA1710" s="4"/>
      <c r="AB1710" s="4"/>
      <c r="AC1710" s="4"/>
      <c r="AD1710" s="4"/>
      <c r="AE1710" s="4"/>
      <c r="AF1710" s="4"/>
      <c r="AG1710" s="4"/>
      <c r="AH1710" s="4"/>
      <c r="AI1710" s="4"/>
      <c r="AJ1710" s="4"/>
      <c r="AK1710" s="4"/>
      <c r="AL1710" s="4"/>
      <c r="AM1710" s="4"/>
      <c r="AN1710" s="4"/>
      <c r="AO1710" s="4"/>
      <c r="AP1710" s="4"/>
    </row>
    <row r="1711" spans="1:42" s="2" customFormat="1" x14ac:dyDescent="0.25">
      <c r="A1711" s="4"/>
      <c r="B1711" s="4"/>
      <c r="C1711" s="4"/>
      <c r="D1711" s="4"/>
      <c r="E1711" s="4"/>
      <c r="F1711" s="4"/>
      <c r="G1711" s="4"/>
      <c r="H1711" s="4"/>
      <c r="I1711" s="4"/>
      <c r="J1711" s="4"/>
      <c r="K1711" s="4"/>
      <c r="L1711" s="4"/>
      <c r="M1711" s="4"/>
      <c r="N1711" s="4"/>
      <c r="O1711" s="4"/>
      <c r="P1711" s="4"/>
      <c r="Q1711" s="4"/>
      <c r="R1711" s="4"/>
      <c r="S1711" s="4"/>
      <c r="T1711" s="4"/>
      <c r="U1711" s="4"/>
      <c r="V1711" s="4"/>
      <c r="W1711" s="4"/>
      <c r="X1711" s="4"/>
      <c r="Y1711" s="4"/>
      <c r="Z1711" s="4"/>
      <c r="AA1711" s="4"/>
      <c r="AB1711" s="4"/>
      <c r="AC1711" s="4"/>
      <c r="AD1711" s="4"/>
      <c r="AE1711" s="4"/>
      <c r="AF1711" s="4"/>
      <c r="AG1711" s="4"/>
      <c r="AH1711" s="4"/>
      <c r="AI1711" s="4"/>
      <c r="AJ1711" s="4"/>
      <c r="AK1711" s="4"/>
      <c r="AL1711" s="4"/>
      <c r="AM1711" s="4"/>
      <c r="AN1711" s="4"/>
      <c r="AO1711" s="4"/>
      <c r="AP1711" s="4"/>
    </row>
    <row r="1712" spans="1:42" s="2" customFormat="1" x14ac:dyDescent="0.25">
      <c r="A1712" s="4"/>
      <c r="B1712" s="4"/>
      <c r="C1712" s="4"/>
      <c r="D1712" s="4"/>
      <c r="E1712" s="4"/>
      <c r="F1712" s="4"/>
      <c r="G1712" s="4"/>
      <c r="H1712" s="4"/>
      <c r="I1712" s="4"/>
      <c r="J1712" s="4"/>
      <c r="K1712" s="4"/>
      <c r="L1712" s="4"/>
      <c r="M1712" s="4"/>
      <c r="N1712" s="4"/>
      <c r="O1712" s="4"/>
      <c r="P1712" s="4"/>
      <c r="Q1712" s="4"/>
      <c r="R1712" s="4"/>
      <c r="S1712" s="4"/>
      <c r="T1712" s="4"/>
      <c r="U1712" s="4"/>
      <c r="V1712" s="4"/>
      <c r="W1712" s="4"/>
      <c r="X1712" s="4"/>
      <c r="Y1712" s="4"/>
      <c r="Z1712" s="4"/>
      <c r="AA1712" s="4"/>
      <c r="AB1712" s="4"/>
      <c r="AC1712" s="4"/>
      <c r="AD1712" s="4"/>
      <c r="AE1712" s="4"/>
      <c r="AF1712" s="4"/>
      <c r="AG1712" s="4"/>
      <c r="AH1712" s="4"/>
      <c r="AI1712" s="4"/>
      <c r="AJ1712" s="4"/>
      <c r="AK1712" s="4"/>
      <c r="AL1712" s="4"/>
      <c r="AM1712" s="4"/>
      <c r="AN1712" s="4"/>
      <c r="AO1712" s="4"/>
      <c r="AP1712" s="4"/>
    </row>
    <row r="1713" spans="1:42" s="2" customFormat="1" x14ac:dyDescent="0.25">
      <c r="A1713" s="4"/>
      <c r="B1713" s="4"/>
      <c r="C1713" s="4"/>
      <c r="D1713" s="4"/>
      <c r="E1713" s="4"/>
      <c r="F1713" s="4"/>
      <c r="G1713" s="4"/>
      <c r="H1713" s="4"/>
      <c r="I1713" s="4"/>
      <c r="J1713" s="4"/>
      <c r="K1713" s="4"/>
      <c r="L1713" s="4"/>
      <c r="M1713" s="4"/>
      <c r="N1713" s="4"/>
      <c r="O1713" s="4"/>
      <c r="P1713" s="4"/>
      <c r="Q1713" s="4"/>
      <c r="R1713" s="4"/>
      <c r="S1713" s="4"/>
      <c r="T1713" s="4"/>
      <c r="U1713" s="4"/>
      <c r="V1713" s="4"/>
      <c r="W1713" s="4"/>
      <c r="X1713" s="4"/>
      <c r="Y1713" s="4"/>
      <c r="Z1713" s="4"/>
      <c r="AA1713" s="4"/>
      <c r="AB1713" s="4"/>
      <c r="AC1713" s="4"/>
      <c r="AD1713" s="4"/>
      <c r="AE1713" s="4"/>
      <c r="AF1713" s="4"/>
      <c r="AG1713" s="4"/>
      <c r="AH1713" s="4"/>
      <c r="AI1713" s="4"/>
      <c r="AJ1713" s="4"/>
      <c r="AK1713" s="4"/>
      <c r="AL1713" s="4"/>
      <c r="AM1713" s="4"/>
      <c r="AN1713" s="4"/>
      <c r="AO1713" s="4"/>
      <c r="AP1713" s="4"/>
    </row>
    <row r="1714" spans="1:42" s="2" customFormat="1" x14ac:dyDescent="0.25">
      <c r="A1714" s="4"/>
      <c r="B1714" s="4"/>
      <c r="C1714" s="4"/>
      <c r="D1714" s="4"/>
      <c r="E1714" s="4"/>
      <c r="F1714" s="4"/>
      <c r="G1714" s="4"/>
      <c r="H1714" s="4"/>
      <c r="I1714" s="4"/>
      <c r="J1714" s="4"/>
      <c r="K1714" s="4"/>
      <c r="L1714" s="4"/>
      <c r="M1714" s="4"/>
      <c r="N1714" s="4"/>
      <c r="O1714" s="4"/>
      <c r="P1714" s="4"/>
      <c r="Q1714" s="4"/>
      <c r="R1714" s="4"/>
      <c r="S1714" s="4"/>
      <c r="T1714" s="4"/>
      <c r="U1714" s="4"/>
      <c r="V1714" s="4"/>
      <c r="W1714" s="4"/>
      <c r="X1714" s="4"/>
      <c r="Y1714" s="4"/>
      <c r="Z1714" s="4"/>
      <c r="AA1714" s="4"/>
      <c r="AB1714" s="4"/>
      <c r="AC1714" s="4"/>
      <c r="AD1714" s="4"/>
      <c r="AE1714" s="4"/>
      <c r="AF1714" s="4"/>
      <c r="AG1714" s="4"/>
      <c r="AH1714" s="4"/>
      <c r="AI1714" s="4"/>
      <c r="AJ1714" s="4"/>
      <c r="AK1714" s="4"/>
      <c r="AL1714" s="4"/>
      <c r="AM1714" s="4"/>
      <c r="AN1714" s="4"/>
      <c r="AO1714" s="4"/>
      <c r="AP1714" s="4"/>
    </row>
    <row r="1715" spans="1:42" s="2" customFormat="1" x14ac:dyDescent="0.25">
      <c r="A1715" s="4"/>
      <c r="B1715" s="4"/>
      <c r="C1715" s="4"/>
      <c r="D1715" s="4"/>
      <c r="E1715" s="4"/>
      <c r="F1715" s="4"/>
      <c r="G1715" s="4"/>
      <c r="H1715" s="4"/>
      <c r="I1715" s="4"/>
      <c r="J1715" s="4"/>
      <c r="K1715" s="4"/>
      <c r="L1715" s="4"/>
      <c r="M1715" s="4"/>
      <c r="N1715" s="4"/>
      <c r="O1715" s="4"/>
      <c r="P1715" s="4"/>
      <c r="Q1715" s="4"/>
      <c r="R1715" s="4"/>
      <c r="S1715" s="4"/>
      <c r="T1715" s="4"/>
      <c r="U1715" s="4"/>
      <c r="V1715" s="4"/>
      <c r="W1715" s="4"/>
      <c r="X1715" s="4"/>
      <c r="Y1715" s="4"/>
      <c r="Z1715" s="4"/>
      <c r="AA1715" s="4"/>
      <c r="AB1715" s="4"/>
      <c r="AC1715" s="4"/>
      <c r="AD1715" s="4"/>
      <c r="AE1715" s="4"/>
      <c r="AF1715" s="4"/>
      <c r="AG1715" s="4"/>
      <c r="AH1715" s="4"/>
      <c r="AI1715" s="4"/>
      <c r="AJ1715" s="4"/>
      <c r="AK1715" s="4"/>
      <c r="AL1715" s="4"/>
      <c r="AM1715" s="4"/>
      <c r="AN1715" s="4"/>
      <c r="AO1715" s="4"/>
      <c r="AP1715" s="4"/>
    </row>
    <row r="1716" spans="1:42" s="2" customFormat="1" x14ac:dyDescent="0.25">
      <c r="A1716" s="4"/>
      <c r="B1716" s="4"/>
      <c r="C1716" s="4"/>
      <c r="D1716" s="4"/>
      <c r="E1716" s="4"/>
      <c r="F1716" s="4"/>
      <c r="G1716" s="4"/>
      <c r="H1716" s="4"/>
      <c r="I1716" s="4"/>
      <c r="J1716" s="4"/>
      <c r="K1716" s="4"/>
      <c r="L1716" s="4"/>
      <c r="M1716" s="4"/>
      <c r="N1716" s="4"/>
      <c r="O1716" s="4"/>
      <c r="P1716" s="4"/>
      <c r="Q1716" s="4"/>
      <c r="R1716" s="4"/>
      <c r="S1716" s="4"/>
      <c r="T1716" s="4"/>
      <c r="U1716" s="4"/>
      <c r="V1716" s="4"/>
      <c r="W1716" s="4"/>
      <c r="X1716" s="4"/>
      <c r="Y1716" s="4"/>
      <c r="Z1716" s="4"/>
      <c r="AA1716" s="4"/>
      <c r="AB1716" s="4"/>
      <c r="AC1716" s="4"/>
      <c r="AD1716" s="4"/>
      <c r="AE1716" s="4"/>
      <c r="AF1716" s="4"/>
      <c r="AG1716" s="4"/>
      <c r="AH1716" s="4"/>
      <c r="AI1716" s="4"/>
      <c r="AJ1716" s="4"/>
      <c r="AK1716" s="4"/>
      <c r="AL1716" s="4"/>
      <c r="AM1716" s="4"/>
      <c r="AN1716" s="4"/>
      <c r="AO1716" s="4"/>
      <c r="AP1716" s="4"/>
    </row>
    <row r="1717" spans="1:42" s="2" customFormat="1" x14ac:dyDescent="0.25">
      <c r="A1717" s="4"/>
      <c r="B1717" s="4"/>
      <c r="C1717" s="4"/>
      <c r="D1717" s="4"/>
      <c r="E1717" s="4"/>
      <c r="F1717" s="4"/>
      <c r="G1717" s="4"/>
      <c r="H1717" s="4"/>
      <c r="I1717" s="4"/>
      <c r="J1717" s="4"/>
      <c r="K1717" s="4"/>
      <c r="L1717" s="4"/>
      <c r="M1717" s="4"/>
      <c r="N1717" s="4"/>
      <c r="O1717" s="4"/>
      <c r="P1717" s="4"/>
      <c r="Q1717" s="4"/>
      <c r="R1717" s="4"/>
      <c r="S1717" s="4"/>
      <c r="T1717" s="4"/>
      <c r="U1717" s="4"/>
      <c r="V1717" s="4"/>
      <c r="W1717" s="4"/>
      <c r="X1717" s="4"/>
      <c r="Y1717" s="4"/>
      <c r="Z1717" s="4"/>
      <c r="AA1717" s="4"/>
      <c r="AB1717" s="4"/>
      <c r="AC1717" s="4"/>
      <c r="AD1717" s="4"/>
      <c r="AE1717" s="4"/>
      <c r="AF1717" s="4"/>
      <c r="AG1717" s="4"/>
      <c r="AH1717" s="4"/>
      <c r="AI1717" s="4"/>
      <c r="AJ1717" s="4"/>
      <c r="AK1717" s="4"/>
      <c r="AL1717" s="4"/>
      <c r="AM1717" s="4"/>
      <c r="AN1717" s="4"/>
      <c r="AO1717" s="4"/>
      <c r="AP1717" s="4"/>
    </row>
    <row r="1718" spans="1:42" s="2" customFormat="1" x14ac:dyDescent="0.25">
      <c r="A1718" s="4"/>
      <c r="B1718" s="4"/>
      <c r="C1718" s="4"/>
      <c r="D1718" s="4"/>
      <c r="E1718" s="4"/>
      <c r="F1718" s="4"/>
      <c r="G1718" s="4"/>
      <c r="H1718" s="4"/>
      <c r="I1718" s="4"/>
      <c r="J1718" s="4"/>
      <c r="K1718" s="4"/>
      <c r="L1718" s="4"/>
      <c r="M1718" s="4"/>
      <c r="N1718" s="4"/>
      <c r="O1718" s="4"/>
      <c r="P1718" s="4"/>
      <c r="Q1718" s="4"/>
      <c r="R1718" s="4"/>
      <c r="S1718" s="4"/>
      <c r="T1718" s="4"/>
      <c r="U1718" s="4"/>
      <c r="V1718" s="4"/>
      <c r="W1718" s="4"/>
      <c r="X1718" s="4"/>
      <c r="Y1718" s="4"/>
      <c r="Z1718" s="4"/>
      <c r="AA1718" s="4"/>
      <c r="AB1718" s="4"/>
      <c r="AC1718" s="4"/>
      <c r="AD1718" s="4"/>
      <c r="AE1718" s="4"/>
      <c r="AF1718" s="4"/>
      <c r="AG1718" s="4"/>
      <c r="AH1718" s="4"/>
      <c r="AI1718" s="4"/>
      <c r="AJ1718" s="4"/>
      <c r="AK1718" s="4"/>
      <c r="AL1718" s="4"/>
      <c r="AM1718" s="4"/>
      <c r="AN1718" s="4"/>
      <c r="AO1718" s="4"/>
      <c r="AP1718" s="4"/>
    </row>
    <row r="1719" spans="1:42" s="2" customFormat="1" x14ac:dyDescent="0.25">
      <c r="A1719" s="4"/>
      <c r="B1719" s="4"/>
      <c r="C1719" s="4"/>
      <c r="D1719" s="4"/>
      <c r="E1719" s="4"/>
      <c r="F1719" s="4"/>
      <c r="G1719" s="4"/>
      <c r="H1719" s="4"/>
      <c r="I1719" s="4"/>
      <c r="J1719" s="4"/>
      <c r="K1719" s="4"/>
      <c r="L1719" s="4"/>
      <c r="M1719" s="4"/>
      <c r="N1719" s="4"/>
      <c r="O1719" s="4"/>
      <c r="P1719" s="4"/>
      <c r="Q1719" s="4"/>
      <c r="R1719" s="4"/>
      <c r="S1719" s="4"/>
      <c r="T1719" s="4"/>
      <c r="U1719" s="4"/>
      <c r="V1719" s="4"/>
      <c r="W1719" s="4"/>
      <c r="X1719" s="4"/>
      <c r="Y1719" s="4"/>
      <c r="Z1719" s="4"/>
      <c r="AA1719" s="4"/>
      <c r="AB1719" s="4"/>
      <c r="AC1719" s="4"/>
      <c r="AD1719" s="4"/>
      <c r="AE1719" s="4"/>
      <c r="AF1719" s="4"/>
      <c r="AG1719" s="4"/>
      <c r="AH1719" s="4"/>
      <c r="AI1719" s="4"/>
      <c r="AJ1719" s="4"/>
      <c r="AK1719" s="4"/>
      <c r="AL1719" s="4"/>
      <c r="AM1719" s="4"/>
      <c r="AN1719" s="4"/>
      <c r="AO1719" s="4"/>
      <c r="AP1719" s="4"/>
    </row>
    <row r="1720" spans="1:42" s="2" customFormat="1" x14ac:dyDescent="0.25">
      <c r="A1720" s="4"/>
      <c r="B1720" s="4"/>
      <c r="C1720" s="4"/>
      <c r="D1720" s="4"/>
      <c r="E1720" s="4"/>
      <c r="F1720" s="4"/>
      <c r="G1720" s="4"/>
      <c r="H1720" s="4"/>
      <c r="I1720" s="4"/>
      <c r="J1720" s="4"/>
      <c r="K1720" s="4"/>
      <c r="L1720" s="4"/>
      <c r="M1720" s="4"/>
      <c r="N1720" s="4"/>
      <c r="O1720" s="4"/>
      <c r="P1720" s="4"/>
      <c r="Q1720" s="4"/>
      <c r="R1720" s="4"/>
      <c r="S1720" s="4"/>
      <c r="T1720" s="4"/>
      <c r="U1720" s="4"/>
      <c r="V1720" s="4"/>
      <c r="W1720" s="4"/>
      <c r="X1720" s="4"/>
      <c r="Y1720" s="4"/>
      <c r="Z1720" s="4"/>
      <c r="AA1720" s="4"/>
      <c r="AB1720" s="4"/>
      <c r="AC1720" s="4"/>
      <c r="AD1720" s="4"/>
      <c r="AE1720" s="4"/>
      <c r="AF1720" s="4"/>
      <c r="AG1720" s="4"/>
      <c r="AH1720" s="4"/>
      <c r="AI1720" s="4"/>
      <c r="AJ1720" s="4"/>
      <c r="AK1720" s="4"/>
      <c r="AL1720" s="4"/>
      <c r="AM1720" s="4"/>
      <c r="AN1720" s="4"/>
      <c r="AO1720" s="4"/>
      <c r="AP1720" s="4"/>
    </row>
    <row r="1721" spans="1:42" s="2" customFormat="1" x14ac:dyDescent="0.25">
      <c r="A1721" s="4"/>
      <c r="B1721" s="4"/>
      <c r="C1721" s="4"/>
      <c r="D1721" s="4"/>
      <c r="E1721" s="4"/>
      <c r="F1721" s="4"/>
      <c r="G1721" s="4"/>
      <c r="H1721" s="4"/>
      <c r="I1721" s="4"/>
      <c r="J1721" s="4"/>
      <c r="K1721" s="4"/>
      <c r="L1721" s="4"/>
      <c r="M1721" s="4"/>
      <c r="N1721" s="4"/>
      <c r="O1721" s="4"/>
      <c r="P1721" s="4"/>
      <c r="Q1721" s="4"/>
      <c r="R1721" s="4"/>
      <c r="S1721" s="4"/>
      <c r="T1721" s="4"/>
      <c r="U1721" s="4"/>
      <c r="V1721" s="4"/>
      <c r="W1721" s="4"/>
      <c r="X1721" s="4"/>
      <c r="Y1721" s="4"/>
      <c r="Z1721" s="4"/>
      <c r="AA1721" s="4"/>
      <c r="AB1721" s="4"/>
      <c r="AC1721" s="4"/>
      <c r="AD1721" s="4"/>
      <c r="AE1721" s="4"/>
      <c r="AF1721" s="4"/>
      <c r="AG1721" s="4"/>
      <c r="AH1721" s="4"/>
      <c r="AI1721" s="4"/>
      <c r="AJ1721" s="4"/>
      <c r="AK1721" s="4"/>
      <c r="AL1721" s="4"/>
      <c r="AM1721" s="4"/>
      <c r="AN1721" s="4"/>
      <c r="AO1721" s="4"/>
      <c r="AP1721" s="4"/>
    </row>
    <row r="1722" spans="1:42" s="2" customFormat="1" x14ac:dyDescent="0.25">
      <c r="A1722" s="4"/>
      <c r="B1722" s="4"/>
      <c r="C1722" s="4"/>
      <c r="D1722" s="4"/>
      <c r="E1722" s="4"/>
      <c r="F1722" s="4"/>
      <c r="G1722" s="4"/>
      <c r="H1722" s="4"/>
      <c r="I1722" s="4"/>
      <c r="J1722" s="4"/>
      <c r="K1722" s="4"/>
      <c r="L1722" s="4"/>
      <c r="M1722" s="4"/>
      <c r="N1722" s="4"/>
      <c r="O1722" s="4"/>
      <c r="P1722" s="4"/>
      <c r="Q1722" s="4"/>
      <c r="R1722" s="4"/>
      <c r="S1722" s="4"/>
      <c r="T1722" s="4"/>
      <c r="U1722" s="4"/>
      <c r="V1722" s="4"/>
      <c r="W1722" s="4"/>
      <c r="X1722" s="4"/>
      <c r="Y1722" s="4"/>
      <c r="Z1722" s="4"/>
      <c r="AA1722" s="4"/>
      <c r="AB1722" s="4"/>
      <c r="AC1722" s="4"/>
      <c r="AD1722" s="4"/>
      <c r="AE1722" s="4"/>
      <c r="AF1722" s="4"/>
      <c r="AG1722" s="4"/>
      <c r="AH1722" s="4"/>
      <c r="AI1722" s="4"/>
      <c r="AJ1722" s="4"/>
      <c r="AK1722" s="4"/>
      <c r="AL1722" s="4"/>
      <c r="AM1722" s="4"/>
      <c r="AN1722" s="4"/>
      <c r="AO1722" s="4"/>
      <c r="AP1722" s="4"/>
    </row>
    <row r="1723" spans="1:42" s="2" customFormat="1" x14ac:dyDescent="0.25">
      <c r="A1723" s="4"/>
      <c r="B1723" s="4"/>
      <c r="C1723" s="4"/>
      <c r="D1723" s="4"/>
      <c r="E1723" s="4"/>
      <c r="F1723" s="4"/>
      <c r="G1723" s="4"/>
      <c r="H1723" s="4"/>
      <c r="I1723" s="4"/>
      <c r="J1723" s="4"/>
      <c r="K1723" s="4"/>
      <c r="L1723" s="4"/>
      <c r="M1723" s="4"/>
      <c r="N1723" s="4"/>
      <c r="O1723" s="4"/>
      <c r="P1723" s="4"/>
      <c r="Q1723" s="4"/>
      <c r="R1723" s="4"/>
      <c r="S1723" s="4"/>
      <c r="T1723" s="4"/>
      <c r="U1723" s="4"/>
      <c r="V1723" s="4"/>
      <c r="W1723" s="4"/>
      <c r="X1723" s="4"/>
      <c r="Y1723" s="4"/>
      <c r="Z1723" s="4"/>
      <c r="AA1723" s="4"/>
      <c r="AB1723" s="4"/>
      <c r="AC1723" s="4"/>
      <c r="AD1723" s="4"/>
      <c r="AE1723" s="4"/>
      <c r="AF1723" s="4"/>
      <c r="AG1723" s="4"/>
      <c r="AH1723" s="4"/>
      <c r="AI1723" s="4"/>
      <c r="AJ1723" s="4"/>
      <c r="AK1723" s="4"/>
      <c r="AL1723" s="4"/>
      <c r="AM1723" s="4"/>
      <c r="AN1723" s="4"/>
      <c r="AO1723" s="4"/>
      <c r="AP1723" s="4"/>
    </row>
    <row r="1724" spans="1:42" s="2" customFormat="1" x14ac:dyDescent="0.25">
      <c r="A1724" s="4"/>
      <c r="B1724" s="4"/>
      <c r="C1724" s="4"/>
      <c r="D1724" s="4"/>
      <c r="E1724" s="4"/>
      <c r="F1724" s="4"/>
      <c r="G1724" s="4"/>
      <c r="H1724" s="4"/>
      <c r="I1724" s="4"/>
      <c r="J1724" s="4"/>
      <c r="K1724" s="4"/>
      <c r="L1724" s="4"/>
      <c r="M1724" s="4"/>
      <c r="N1724" s="4"/>
      <c r="O1724" s="4"/>
      <c r="P1724" s="4"/>
      <c r="Q1724" s="4"/>
      <c r="R1724" s="4"/>
      <c r="S1724" s="4"/>
      <c r="T1724" s="4"/>
      <c r="U1724" s="4"/>
      <c r="V1724" s="4"/>
      <c r="W1724" s="4"/>
      <c r="X1724" s="4"/>
      <c r="Y1724" s="4"/>
      <c r="Z1724" s="4"/>
      <c r="AA1724" s="4"/>
      <c r="AB1724" s="4"/>
      <c r="AC1724" s="4"/>
      <c r="AD1724" s="4"/>
      <c r="AE1724" s="4"/>
      <c r="AF1724" s="4"/>
      <c r="AG1724" s="4"/>
      <c r="AH1724" s="4"/>
      <c r="AI1724" s="4"/>
      <c r="AJ1724" s="4"/>
      <c r="AK1724" s="4"/>
      <c r="AL1724" s="4"/>
      <c r="AM1724" s="4"/>
      <c r="AN1724" s="4"/>
      <c r="AO1724" s="4"/>
      <c r="AP1724" s="4"/>
    </row>
    <row r="1725" spans="1:42" s="2" customFormat="1" x14ac:dyDescent="0.25">
      <c r="A1725" s="4"/>
      <c r="B1725" s="4"/>
      <c r="C1725" s="4"/>
      <c r="D1725" s="4"/>
      <c r="E1725" s="4"/>
      <c r="F1725" s="4"/>
      <c r="G1725" s="4"/>
      <c r="H1725" s="4"/>
      <c r="I1725" s="4"/>
      <c r="J1725" s="4"/>
      <c r="K1725" s="4"/>
      <c r="L1725" s="4"/>
      <c r="M1725" s="4"/>
      <c r="N1725" s="4"/>
      <c r="O1725" s="4"/>
      <c r="P1725" s="4"/>
      <c r="Q1725" s="4"/>
      <c r="R1725" s="4"/>
      <c r="S1725" s="4"/>
      <c r="T1725" s="4"/>
      <c r="U1725" s="4"/>
      <c r="V1725" s="4"/>
      <c r="W1725" s="4"/>
      <c r="X1725" s="4"/>
      <c r="Y1725" s="4"/>
      <c r="Z1725" s="4"/>
      <c r="AA1725" s="4"/>
      <c r="AB1725" s="4"/>
      <c r="AC1725" s="4"/>
      <c r="AD1725" s="4"/>
      <c r="AE1725" s="4"/>
      <c r="AF1725" s="4"/>
      <c r="AG1725" s="4"/>
      <c r="AH1725" s="4"/>
      <c r="AI1725" s="4"/>
      <c r="AJ1725" s="4"/>
      <c r="AK1725" s="4"/>
      <c r="AL1725" s="4"/>
      <c r="AM1725" s="4"/>
      <c r="AN1725" s="4"/>
      <c r="AO1725" s="4"/>
      <c r="AP1725" s="4"/>
    </row>
    <row r="1726" spans="1:42" s="2" customFormat="1" x14ac:dyDescent="0.25">
      <c r="A1726" s="4"/>
      <c r="B1726" s="4"/>
      <c r="C1726" s="4"/>
      <c r="D1726" s="4"/>
      <c r="E1726" s="4"/>
      <c r="F1726" s="4"/>
      <c r="G1726" s="4"/>
      <c r="H1726" s="4"/>
      <c r="I1726" s="4"/>
      <c r="J1726" s="4"/>
      <c r="K1726" s="4"/>
      <c r="L1726" s="4"/>
      <c r="M1726" s="4"/>
      <c r="N1726" s="4"/>
      <c r="O1726" s="4"/>
      <c r="P1726" s="4"/>
      <c r="Q1726" s="4"/>
      <c r="R1726" s="4"/>
      <c r="S1726" s="4"/>
      <c r="T1726" s="4"/>
      <c r="U1726" s="4"/>
      <c r="V1726" s="4"/>
      <c r="W1726" s="4"/>
      <c r="X1726" s="4"/>
      <c r="Y1726" s="4"/>
      <c r="Z1726" s="4"/>
      <c r="AA1726" s="4"/>
      <c r="AB1726" s="4"/>
      <c r="AC1726" s="4"/>
      <c r="AD1726" s="4"/>
      <c r="AE1726" s="4"/>
      <c r="AF1726" s="4"/>
      <c r="AG1726" s="4"/>
      <c r="AH1726" s="4"/>
      <c r="AI1726" s="4"/>
      <c r="AJ1726" s="4"/>
      <c r="AK1726" s="4"/>
      <c r="AL1726" s="4"/>
      <c r="AM1726" s="4"/>
      <c r="AN1726" s="4"/>
      <c r="AO1726" s="4"/>
      <c r="AP1726" s="4"/>
    </row>
    <row r="1727" spans="1:42" s="2" customFormat="1" x14ac:dyDescent="0.25">
      <c r="A1727" s="4"/>
      <c r="B1727" s="4"/>
      <c r="C1727" s="4"/>
      <c r="D1727" s="4"/>
      <c r="E1727" s="4"/>
      <c r="F1727" s="4"/>
      <c r="G1727" s="4"/>
      <c r="H1727" s="4"/>
      <c r="I1727" s="4"/>
      <c r="J1727" s="4"/>
      <c r="K1727" s="4"/>
      <c r="L1727" s="4"/>
      <c r="M1727" s="4"/>
      <c r="N1727" s="4"/>
      <c r="O1727" s="4"/>
      <c r="P1727" s="4"/>
      <c r="Q1727" s="4"/>
      <c r="R1727" s="4"/>
      <c r="S1727" s="4"/>
      <c r="T1727" s="4"/>
      <c r="U1727" s="4"/>
      <c r="V1727" s="4"/>
      <c r="W1727" s="4"/>
      <c r="X1727" s="4"/>
      <c r="Y1727" s="4"/>
      <c r="Z1727" s="4"/>
      <c r="AA1727" s="4"/>
      <c r="AB1727" s="4"/>
      <c r="AC1727" s="4"/>
      <c r="AD1727" s="4"/>
      <c r="AE1727" s="4"/>
      <c r="AF1727" s="4"/>
      <c r="AG1727" s="4"/>
      <c r="AH1727" s="4"/>
      <c r="AI1727" s="4"/>
      <c r="AJ1727" s="4"/>
      <c r="AK1727" s="4"/>
      <c r="AL1727" s="4"/>
      <c r="AM1727" s="4"/>
      <c r="AN1727" s="4"/>
      <c r="AO1727" s="4"/>
      <c r="AP1727" s="4"/>
    </row>
    <row r="1728" spans="1:42" s="2" customFormat="1" x14ac:dyDescent="0.25">
      <c r="A1728" s="4"/>
      <c r="B1728" s="4"/>
      <c r="C1728" s="4"/>
      <c r="D1728" s="4"/>
      <c r="E1728" s="4"/>
      <c r="F1728" s="4"/>
      <c r="G1728" s="4"/>
      <c r="H1728" s="4"/>
      <c r="I1728" s="4"/>
      <c r="J1728" s="4"/>
      <c r="K1728" s="4"/>
      <c r="L1728" s="4"/>
      <c r="M1728" s="4"/>
      <c r="N1728" s="4"/>
      <c r="O1728" s="4"/>
      <c r="P1728" s="4"/>
      <c r="Q1728" s="4"/>
      <c r="R1728" s="4"/>
      <c r="S1728" s="4"/>
      <c r="T1728" s="4"/>
      <c r="U1728" s="4"/>
      <c r="V1728" s="4"/>
      <c r="W1728" s="4"/>
      <c r="X1728" s="4"/>
      <c r="Y1728" s="4"/>
      <c r="Z1728" s="4"/>
      <c r="AA1728" s="4"/>
      <c r="AB1728" s="4"/>
      <c r="AC1728" s="4"/>
      <c r="AD1728" s="4"/>
      <c r="AE1728" s="4"/>
      <c r="AF1728" s="4"/>
      <c r="AG1728" s="4"/>
      <c r="AH1728" s="4"/>
      <c r="AI1728" s="4"/>
      <c r="AJ1728" s="4"/>
      <c r="AK1728" s="4"/>
      <c r="AL1728" s="4"/>
      <c r="AM1728" s="4"/>
      <c r="AN1728" s="4"/>
      <c r="AO1728" s="4"/>
      <c r="AP1728" s="4"/>
    </row>
    <row r="1729" spans="1:42" s="2" customFormat="1" x14ac:dyDescent="0.25">
      <c r="A1729" s="4"/>
      <c r="B1729" s="4"/>
      <c r="C1729" s="4"/>
      <c r="D1729" s="4"/>
      <c r="E1729" s="4"/>
      <c r="F1729" s="4"/>
      <c r="G1729" s="4"/>
      <c r="H1729" s="4"/>
      <c r="I1729" s="4"/>
      <c r="J1729" s="4"/>
      <c r="K1729" s="4"/>
      <c r="L1729" s="4"/>
      <c r="M1729" s="4"/>
      <c r="N1729" s="4"/>
      <c r="O1729" s="4"/>
      <c r="P1729" s="4"/>
      <c r="Q1729" s="4"/>
      <c r="R1729" s="4"/>
      <c r="S1729" s="4"/>
      <c r="T1729" s="4"/>
      <c r="U1729" s="4"/>
      <c r="V1729" s="4"/>
      <c r="W1729" s="4"/>
      <c r="X1729" s="4"/>
      <c r="Y1729" s="4"/>
      <c r="Z1729" s="4"/>
      <c r="AA1729" s="4"/>
      <c r="AB1729" s="4"/>
      <c r="AC1729" s="4"/>
      <c r="AD1729" s="4"/>
      <c r="AE1729" s="4"/>
      <c r="AF1729" s="4"/>
      <c r="AG1729" s="4"/>
      <c r="AH1729" s="4"/>
      <c r="AI1729" s="4"/>
      <c r="AJ1729" s="4"/>
      <c r="AK1729" s="4"/>
      <c r="AL1729" s="4"/>
      <c r="AM1729" s="4"/>
      <c r="AN1729" s="4"/>
      <c r="AO1729" s="4"/>
      <c r="AP1729" s="4"/>
    </row>
    <row r="1730" spans="1:42" s="2" customFormat="1" x14ac:dyDescent="0.25">
      <c r="A1730" s="4"/>
      <c r="B1730" s="4"/>
      <c r="C1730" s="4"/>
      <c r="D1730" s="4"/>
      <c r="E1730" s="4"/>
      <c r="F1730" s="4"/>
      <c r="G1730" s="4"/>
      <c r="H1730" s="4"/>
      <c r="I1730" s="4"/>
      <c r="J1730" s="4"/>
      <c r="K1730" s="4"/>
      <c r="L1730" s="4"/>
      <c r="M1730" s="4"/>
      <c r="N1730" s="4"/>
      <c r="O1730" s="4"/>
      <c r="P1730" s="4"/>
      <c r="Q1730" s="4"/>
      <c r="R1730" s="4"/>
      <c r="S1730" s="4"/>
      <c r="T1730" s="4"/>
      <c r="U1730" s="4"/>
      <c r="V1730" s="4"/>
      <c r="W1730" s="4"/>
      <c r="X1730" s="4"/>
      <c r="Y1730" s="4"/>
      <c r="Z1730" s="4"/>
      <c r="AA1730" s="4"/>
      <c r="AB1730" s="4"/>
      <c r="AC1730" s="4"/>
      <c r="AD1730" s="4"/>
      <c r="AE1730" s="4"/>
      <c r="AF1730" s="4"/>
      <c r="AG1730" s="4"/>
      <c r="AH1730" s="4"/>
      <c r="AI1730" s="4"/>
      <c r="AJ1730" s="4"/>
      <c r="AK1730" s="4"/>
      <c r="AL1730" s="4"/>
      <c r="AM1730" s="4"/>
      <c r="AN1730" s="4"/>
      <c r="AO1730" s="4"/>
      <c r="AP1730" s="4"/>
    </row>
    <row r="1731" spans="1:42" s="2" customFormat="1" x14ac:dyDescent="0.25">
      <c r="A1731" s="4"/>
      <c r="B1731" s="4"/>
      <c r="C1731" s="4"/>
      <c r="D1731" s="4"/>
      <c r="E1731" s="4"/>
      <c r="F1731" s="4"/>
      <c r="G1731" s="4"/>
      <c r="H1731" s="4"/>
      <c r="I1731" s="4"/>
      <c r="J1731" s="4"/>
      <c r="K1731" s="4"/>
      <c r="L1731" s="4"/>
      <c r="M1731" s="4"/>
      <c r="N1731" s="4"/>
      <c r="O1731" s="4"/>
      <c r="P1731" s="4"/>
      <c r="Q1731" s="4"/>
      <c r="R1731" s="4"/>
      <c r="S1731" s="4"/>
      <c r="T1731" s="4"/>
      <c r="U1731" s="4"/>
      <c r="V1731" s="4"/>
      <c r="W1731" s="4"/>
      <c r="X1731" s="4"/>
      <c r="Y1731" s="4"/>
      <c r="Z1731" s="4"/>
      <c r="AA1731" s="4"/>
      <c r="AB1731" s="4"/>
      <c r="AC1731" s="4"/>
      <c r="AD1731" s="4"/>
      <c r="AE1731" s="4"/>
      <c r="AF1731" s="4"/>
      <c r="AG1731" s="4"/>
      <c r="AH1731" s="4"/>
      <c r="AI1731" s="4"/>
      <c r="AJ1731" s="4"/>
      <c r="AK1731" s="4"/>
      <c r="AL1731" s="4"/>
      <c r="AM1731" s="4"/>
      <c r="AN1731" s="4"/>
      <c r="AO1731" s="4"/>
      <c r="AP1731" s="4"/>
    </row>
    <row r="1732" spans="1:42" s="2" customFormat="1" x14ac:dyDescent="0.25">
      <c r="A1732" s="4"/>
      <c r="B1732" s="4"/>
      <c r="C1732" s="4"/>
      <c r="D1732" s="4"/>
      <c r="E1732" s="4"/>
      <c r="F1732" s="4"/>
      <c r="G1732" s="4"/>
      <c r="H1732" s="4"/>
      <c r="I1732" s="4"/>
      <c r="J1732" s="4"/>
      <c r="K1732" s="4"/>
      <c r="L1732" s="4"/>
      <c r="M1732" s="4"/>
      <c r="N1732" s="4"/>
      <c r="O1732" s="4"/>
      <c r="P1732" s="4"/>
      <c r="Q1732" s="4"/>
      <c r="R1732" s="4"/>
      <c r="S1732" s="4"/>
      <c r="T1732" s="4"/>
      <c r="U1732" s="4"/>
      <c r="V1732" s="4"/>
      <c r="W1732" s="4"/>
      <c r="X1732" s="4"/>
      <c r="Y1732" s="4"/>
      <c r="Z1732" s="4"/>
      <c r="AA1732" s="4"/>
      <c r="AB1732" s="4"/>
      <c r="AC1732" s="4"/>
      <c r="AD1732" s="4"/>
      <c r="AE1732" s="4"/>
      <c r="AF1732" s="4"/>
      <c r="AG1732" s="4"/>
      <c r="AH1732" s="4"/>
      <c r="AI1732" s="4"/>
      <c r="AJ1732" s="4"/>
      <c r="AK1732" s="4"/>
      <c r="AL1732" s="4"/>
      <c r="AM1732" s="4"/>
      <c r="AN1732" s="4"/>
      <c r="AO1732" s="4"/>
      <c r="AP1732" s="4"/>
    </row>
    <row r="1733" spans="1:42" s="2" customFormat="1" x14ac:dyDescent="0.25">
      <c r="A1733" s="4"/>
      <c r="B1733" s="4"/>
      <c r="C1733" s="4"/>
      <c r="D1733" s="4"/>
      <c r="E1733" s="4"/>
      <c r="F1733" s="4"/>
      <c r="G1733" s="4"/>
      <c r="H1733" s="4"/>
      <c r="I1733" s="4"/>
      <c r="J1733" s="4"/>
      <c r="K1733" s="4"/>
      <c r="L1733" s="4"/>
      <c r="M1733" s="4"/>
      <c r="N1733" s="4"/>
      <c r="O1733" s="4"/>
      <c r="P1733" s="4"/>
      <c r="Q1733" s="4"/>
      <c r="R1733" s="4"/>
      <c r="S1733" s="4"/>
      <c r="T1733" s="4"/>
      <c r="U1733" s="4"/>
      <c r="V1733" s="4"/>
      <c r="W1733" s="4"/>
      <c r="X1733" s="4"/>
      <c r="Y1733" s="4"/>
      <c r="Z1733" s="4"/>
      <c r="AA1733" s="4"/>
      <c r="AB1733" s="4"/>
      <c r="AC1733" s="4"/>
      <c r="AD1733" s="4"/>
      <c r="AE1733" s="4"/>
      <c r="AF1733" s="4"/>
      <c r="AG1733" s="4"/>
      <c r="AH1733" s="4"/>
      <c r="AI1733" s="4"/>
      <c r="AJ1733" s="4"/>
      <c r="AK1733" s="4"/>
      <c r="AL1733" s="4"/>
      <c r="AM1733" s="4"/>
      <c r="AN1733" s="4"/>
      <c r="AO1733" s="4"/>
      <c r="AP1733" s="4"/>
    </row>
    <row r="1734" spans="1:42" s="2" customFormat="1" x14ac:dyDescent="0.25">
      <c r="A1734" s="4"/>
      <c r="B1734" s="4"/>
      <c r="C1734" s="4"/>
      <c r="D1734" s="4"/>
      <c r="E1734" s="4"/>
      <c r="F1734" s="4"/>
      <c r="G1734" s="4"/>
      <c r="H1734" s="4"/>
      <c r="I1734" s="4"/>
      <c r="J1734" s="4"/>
      <c r="K1734" s="4"/>
      <c r="L1734" s="4"/>
      <c r="M1734" s="4"/>
      <c r="N1734" s="4"/>
      <c r="O1734" s="4"/>
      <c r="P1734" s="4"/>
      <c r="Q1734" s="4"/>
      <c r="R1734" s="4"/>
      <c r="S1734" s="4"/>
      <c r="T1734" s="4"/>
      <c r="U1734" s="4"/>
      <c r="V1734" s="4"/>
      <c r="W1734" s="4"/>
      <c r="X1734" s="4"/>
      <c r="Y1734" s="4"/>
      <c r="Z1734" s="4"/>
      <c r="AA1734" s="4"/>
      <c r="AB1734" s="4"/>
      <c r="AC1734" s="4"/>
      <c r="AD1734" s="4"/>
      <c r="AE1734" s="4"/>
      <c r="AF1734" s="4"/>
      <c r="AG1734" s="4"/>
      <c r="AH1734" s="4"/>
      <c r="AI1734" s="4"/>
      <c r="AJ1734" s="4"/>
      <c r="AK1734" s="4"/>
      <c r="AL1734" s="4"/>
      <c r="AM1734" s="4"/>
      <c r="AN1734" s="4"/>
      <c r="AO1734" s="4"/>
      <c r="AP1734" s="4"/>
    </row>
    <row r="1735" spans="1:42" s="2" customFormat="1" x14ac:dyDescent="0.25">
      <c r="A1735" s="4"/>
      <c r="B1735" s="4"/>
      <c r="C1735" s="4"/>
      <c r="D1735" s="4"/>
      <c r="E1735" s="4"/>
      <c r="F1735" s="4"/>
      <c r="G1735" s="4"/>
      <c r="H1735" s="4"/>
      <c r="I1735" s="4"/>
      <c r="J1735" s="4"/>
      <c r="K1735" s="4"/>
      <c r="L1735" s="4"/>
      <c r="M1735" s="4"/>
      <c r="N1735" s="4"/>
      <c r="O1735" s="4"/>
      <c r="P1735" s="4"/>
      <c r="Q1735" s="4"/>
      <c r="R1735" s="4"/>
      <c r="S1735" s="4"/>
      <c r="T1735" s="4"/>
      <c r="U1735" s="4"/>
      <c r="V1735" s="4"/>
      <c r="W1735" s="4"/>
      <c r="X1735" s="4"/>
      <c r="Y1735" s="4"/>
      <c r="Z1735" s="4"/>
      <c r="AA1735" s="4"/>
      <c r="AB1735" s="4"/>
      <c r="AC1735" s="4"/>
      <c r="AD1735" s="4"/>
      <c r="AE1735" s="4"/>
      <c r="AF1735" s="4"/>
      <c r="AG1735" s="4"/>
      <c r="AH1735" s="4"/>
      <c r="AI1735" s="4"/>
      <c r="AJ1735" s="4"/>
      <c r="AK1735" s="4"/>
      <c r="AL1735" s="4"/>
      <c r="AM1735" s="4"/>
      <c r="AN1735" s="4"/>
      <c r="AO1735" s="4"/>
      <c r="AP1735" s="4"/>
    </row>
    <row r="1736" spans="1:42" s="2" customFormat="1" x14ac:dyDescent="0.25">
      <c r="A1736" s="4"/>
      <c r="B1736" s="4"/>
      <c r="C1736" s="4"/>
      <c r="D1736" s="4"/>
      <c r="E1736" s="4"/>
      <c r="F1736" s="4"/>
      <c r="G1736" s="4"/>
      <c r="H1736" s="4"/>
      <c r="I1736" s="4"/>
      <c r="J1736" s="4"/>
      <c r="K1736" s="4"/>
      <c r="L1736" s="4"/>
      <c r="M1736" s="4"/>
      <c r="N1736" s="4"/>
      <c r="O1736" s="4"/>
      <c r="P1736" s="4"/>
      <c r="Q1736" s="4"/>
      <c r="R1736" s="4"/>
      <c r="S1736" s="4"/>
      <c r="T1736" s="4"/>
      <c r="U1736" s="4"/>
      <c r="V1736" s="4"/>
      <c r="W1736" s="4"/>
      <c r="X1736" s="4"/>
      <c r="Y1736" s="4"/>
      <c r="Z1736" s="4"/>
      <c r="AA1736" s="4"/>
      <c r="AB1736" s="4"/>
      <c r="AC1736" s="4"/>
      <c r="AD1736" s="4"/>
      <c r="AE1736" s="4"/>
      <c r="AF1736" s="4"/>
      <c r="AG1736" s="4"/>
      <c r="AH1736" s="4"/>
      <c r="AI1736" s="4"/>
      <c r="AJ1736" s="4"/>
      <c r="AK1736" s="4"/>
      <c r="AL1736" s="4"/>
      <c r="AM1736" s="4"/>
      <c r="AN1736" s="4"/>
      <c r="AO1736" s="4"/>
      <c r="AP1736" s="4"/>
    </row>
    <row r="1737" spans="1:42" s="2" customFormat="1" x14ac:dyDescent="0.25">
      <c r="A1737" s="4"/>
      <c r="B1737" s="4"/>
      <c r="C1737" s="4"/>
      <c r="D1737" s="4"/>
      <c r="E1737" s="4"/>
      <c r="F1737" s="4"/>
      <c r="G1737" s="4"/>
      <c r="H1737" s="4"/>
      <c r="I1737" s="4"/>
      <c r="J1737" s="4"/>
      <c r="K1737" s="4"/>
      <c r="L1737" s="4"/>
      <c r="M1737" s="4"/>
      <c r="N1737" s="4"/>
      <c r="O1737" s="4"/>
      <c r="P1737" s="4"/>
      <c r="Q1737" s="4"/>
      <c r="R1737" s="4"/>
      <c r="S1737" s="4"/>
      <c r="T1737" s="4"/>
      <c r="U1737" s="4"/>
      <c r="V1737" s="4"/>
      <c r="W1737" s="4"/>
      <c r="X1737" s="4"/>
      <c r="Y1737" s="4"/>
      <c r="Z1737" s="4"/>
      <c r="AA1737" s="4"/>
      <c r="AB1737" s="4"/>
      <c r="AC1737" s="4"/>
      <c r="AD1737" s="4"/>
      <c r="AE1737" s="4"/>
      <c r="AF1737" s="4"/>
      <c r="AG1737" s="4"/>
      <c r="AH1737" s="4"/>
      <c r="AI1737" s="4"/>
      <c r="AJ1737" s="4"/>
      <c r="AK1737" s="4"/>
      <c r="AL1737" s="4"/>
      <c r="AM1737" s="4"/>
      <c r="AN1737" s="4"/>
      <c r="AO1737" s="4"/>
      <c r="AP1737" s="4"/>
    </row>
    <row r="1738" spans="1:42" s="2" customFormat="1" x14ac:dyDescent="0.25">
      <c r="A1738" s="4"/>
      <c r="B1738" s="4"/>
      <c r="C1738" s="4"/>
      <c r="D1738" s="4"/>
      <c r="E1738" s="4"/>
      <c r="F1738" s="4"/>
      <c r="G1738" s="4"/>
      <c r="H1738" s="4"/>
      <c r="I1738" s="4"/>
      <c r="J1738" s="4"/>
      <c r="K1738" s="4"/>
      <c r="L1738" s="4"/>
      <c r="M1738" s="4"/>
      <c r="N1738" s="4"/>
      <c r="O1738" s="4"/>
      <c r="P1738" s="4"/>
      <c r="Q1738" s="4"/>
      <c r="R1738" s="4"/>
      <c r="S1738" s="4"/>
      <c r="T1738" s="4"/>
      <c r="U1738" s="4"/>
      <c r="V1738" s="4"/>
      <c r="W1738" s="4"/>
      <c r="X1738" s="4"/>
      <c r="Y1738" s="4"/>
      <c r="Z1738" s="4"/>
      <c r="AA1738" s="4"/>
      <c r="AB1738" s="4"/>
      <c r="AC1738" s="4"/>
      <c r="AD1738" s="4"/>
      <c r="AE1738" s="4"/>
      <c r="AF1738" s="4"/>
      <c r="AG1738" s="4"/>
      <c r="AH1738" s="4"/>
      <c r="AI1738" s="4"/>
      <c r="AJ1738" s="4"/>
      <c r="AK1738" s="4"/>
      <c r="AL1738" s="4"/>
      <c r="AM1738" s="4"/>
      <c r="AN1738" s="4"/>
      <c r="AO1738" s="4"/>
      <c r="AP1738" s="4"/>
    </row>
    <row r="1739" spans="1:42" s="2" customFormat="1" x14ac:dyDescent="0.25">
      <c r="A1739" s="4"/>
      <c r="B1739" s="4"/>
      <c r="C1739" s="4"/>
      <c r="D1739" s="4"/>
      <c r="E1739" s="4"/>
      <c r="F1739" s="4"/>
      <c r="G1739" s="4"/>
      <c r="H1739" s="4"/>
      <c r="I1739" s="4"/>
      <c r="J1739" s="4"/>
      <c r="K1739" s="4"/>
      <c r="L1739" s="4"/>
      <c r="M1739" s="4"/>
      <c r="N1739" s="4"/>
      <c r="O1739" s="4"/>
      <c r="P1739" s="4"/>
      <c r="Q1739" s="4"/>
      <c r="R1739" s="4"/>
      <c r="S1739" s="4"/>
      <c r="T1739" s="4"/>
      <c r="U1739" s="4"/>
      <c r="V1739" s="4"/>
      <c r="W1739" s="4"/>
      <c r="X1739" s="4"/>
      <c r="Y1739" s="4"/>
      <c r="Z1739" s="4"/>
      <c r="AA1739" s="4"/>
      <c r="AB1739" s="4"/>
      <c r="AC1739" s="4"/>
      <c r="AD1739" s="4"/>
      <c r="AE1739" s="4"/>
      <c r="AF1739" s="4"/>
      <c r="AG1739" s="4"/>
      <c r="AH1739" s="4"/>
      <c r="AI1739" s="4"/>
      <c r="AJ1739" s="4"/>
      <c r="AK1739" s="4"/>
      <c r="AL1739" s="4"/>
      <c r="AM1739" s="4"/>
      <c r="AN1739" s="4"/>
      <c r="AO1739" s="4"/>
      <c r="AP1739" s="4"/>
    </row>
    <row r="1740" spans="1:42" s="2" customFormat="1" x14ac:dyDescent="0.25">
      <c r="A1740" s="4"/>
      <c r="B1740" s="4"/>
      <c r="C1740" s="4"/>
      <c r="D1740" s="4"/>
      <c r="E1740" s="4"/>
      <c r="F1740" s="4"/>
      <c r="G1740" s="4"/>
      <c r="H1740" s="4"/>
      <c r="I1740" s="4"/>
      <c r="J1740" s="4"/>
      <c r="K1740" s="4"/>
      <c r="L1740" s="4"/>
      <c r="M1740" s="4"/>
      <c r="N1740" s="4"/>
      <c r="O1740" s="4"/>
      <c r="P1740" s="4"/>
      <c r="Q1740" s="4"/>
      <c r="R1740" s="4"/>
      <c r="S1740" s="4"/>
      <c r="T1740" s="4"/>
      <c r="U1740" s="4"/>
      <c r="V1740" s="4"/>
      <c r="W1740" s="4"/>
      <c r="X1740" s="4"/>
      <c r="Y1740" s="4"/>
      <c r="Z1740" s="4"/>
      <c r="AA1740" s="4"/>
      <c r="AB1740" s="4"/>
      <c r="AC1740" s="4"/>
      <c r="AD1740" s="4"/>
      <c r="AE1740" s="4"/>
      <c r="AF1740" s="4"/>
      <c r="AG1740" s="4"/>
      <c r="AH1740" s="4"/>
      <c r="AI1740" s="4"/>
      <c r="AJ1740" s="4"/>
      <c r="AK1740" s="4"/>
      <c r="AL1740" s="4"/>
      <c r="AM1740" s="4"/>
      <c r="AN1740" s="4"/>
      <c r="AO1740" s="4"/>
      <c r="AP1740" s="4"/>
    </row>
    <row r="1741" spans="1:42" s="2" customFormat="1" x14ac:dyDescent="0.25">
      <c r="A1741" s="4"/>
      <c r="B1741" s="4"/>
      <c r="C1741" s="4"/>
      <c r="D1741" s="4"/>
      <c r="E1741" s="4"/>
      <c r="F1741" s="4"/>
      <c r="G1741" s="4"/>
      <c r="H1741" s="4"/>
      <c r="I1741" s="4"/>
      <c r="J1741" s="4"/>
      <c r="K1741" s="4"/>
      <c r="L1741" s="4"/>
      <c r="M1741" s="4"/>
      <c r="N1741" s="4"/>
      <c r="O1741" s="4"/>
      <c r="P1741" s="4"/>
      <c r="Q1741" s="4"/>
      <c r="R1741" s="4"/>
      <c r="S1741" s="4"/>
      <c r="T1741" s="4"/>
      <c r="U1741" s="4"/>
      <c r="V1741" s="4"/>
      <c r="W1741" s="4"/>
      <c r="X1741" s="4"/>
      <c r="Y1741" s="4"/>
      <c r="Z1741" s="4"/>
      <c r="AA1741" s="4"/>
      <c r="AB1741" s="4"/>
      <c r="AC1741" s="4"/>
      <c r="AD1741" s="4"/>
      <c r="AE1741" s="4"/>
      <c r="AF1741" s="4"/>
      <c r="AG1741" s="4"/>
      <c r="AH1741" s="4"/>
      <c r="AI1741" s="4"/>
      <c r="AJ1741" s="4"/>
      <c r="AK1741" s="4"/>
      <c r="AL1741" s="4"/>
      <c r="AM1741" s="4"/>
      <c r="AN1741" s="4"/>
      <c r="AO1741" s="4"/>
      <c r="AP1741" s="4"/>
    </row>
    <row r="1742" spans="1:42" s="2" customFormat="1" x14ac:dyDescent="0.25">
      <c r="A1742" s="4"/>
      <c r="B1742" s="4"/>
      <c r="C1742" s="4"/>
      <c r="D1742" s="4"/>
      <c r="E1742" s="4"/>
      <c r="F1742" s="4"/>
      <c r="G1742" s="4"/>
      <c r="H1742" s="4"/>
      <c r="I1742" s="4"/>
      <c r="J1742" s="4"/>
      <c r="K1742" s="4"/>
      <c r="L1742" s="4"/>
      <c r="M1742" s="4"/>
      <c r="N1742" s="4"/>
      <c r="O1742" s="4"/>
      <c r="P1742" s="4"/>
      <c r="Q1742" s="4"/>
      <c r="R1742" s="4"/>
      <c r="S1742" s="4"/>
      <c r="T1742" s="4"/>
      <c r="U1742" s="4"/>
      <c r="V1742" s="4"/>
      <c r="W1742" s="4"/>
      <c r="X1742" s="4"/>
      <c r="Y1742" s="4"/>
      <c r="Z1742" s="4"/>
      <c r="AA1742" s="4"/>
      <c r="AB1742" s="4"/>
      <c r="AC1742" s="4"/>
      <c r="AD1742" s="4"/>
      <c r="AE1742" s="4"/>
      <c r="AF1742" s="4"/>
      <c r="AG1742" s="4"/>
      <c r="AH1742" s="4"/>
      <c r="AI1742" s="4"/>
      <c r="AJ1742" s="4"/>
      <c r="AK1742" s="4"/>
      <c r="AL1742" s="4"/>
      <c r="AM1742" s="4"/>
      <c r="AN1742" s="4"/>
      <c r="AO1742" s="4"/>
      <c r="AP1742" s="4"/>
    </row>
    <row r="1743" spans="1:42" s="2" customFormat="1" x14ac:dyDescent="0.25">
      <c r="A1743" s="4"/>
      <c r="B1743" s="4"/>
      <c r="C1743" s="4"/>
      <c r="D1743" s="4"/>
      <c r="E1743" s="4"/>
      <c r="F1743" s="4"/>
      <c r="G1743" s="4"/>
      <c r="H1743" s="4"/>
      <c r="I1743" s="4"/>
      <c r="J1743" s="4"/>
      <c r="K1743" s="4"/>
      <c r="L1743" s="4"/>
      <c r="M1743" s="4"/>
      <c r="N1743" s="4"/>
      <c r="O1743" s="4"/>
      <c r="P1743" s="4"/>
      <c r="Q1743" s="4"/>
      <c r="R1743" s="4"/>
      <c r="S1743" s="4"/>
      <c r="T1743" s="4"/>
      <c r="U1743" s="4"/>
      <c r="V1743" s="4"/>
      <c r="W1743" s="4"/>
      <c r="X1743" s="4"/>
      <c r="Y1743" s="4"/>
      <c r="Z1743" s="4"/>
      <c r="AA1743" s="4"/>
      <c r="AB1743" s="4"/>
      <c r="AC1743" s="4"/>
      <c r="AD1743" s="4"/>
      <c r="AE1743" s="4"/>
      <c r="AF1743" s="4"/>
      <c r="AG1743" s="4"/>
      <c r="AH1743" s="4"/>
      <c r="AI1743" s="4"/>
      <c r="AJ1743" s="4"/>
      <c r="AK1743" s="4"/>
      <c r="AL1743" s="4"/>
      <c r="AM1743" s="4"/>
      <c r="AN1743" s="4"/>
      <c r="AO1743" s="4"/>
      <c r="AP1743" s="4"/>
    </row>
    <row r="1744" spans="1:42" s="2" customFormat="1" x14ac:dyDescent="0.25">
      <c r="A1744" s="4"/>
      <c r="B1744" s="4"/>
      <c r="C1744" s="4"/>
      <c r="D1744" s="4"/>
      <c r="E1744" s="4"/>
      <c r="F1744" s="4"/>
      <c r="G1744" s="4"/>
      <c r="H1744" s="4"/>
      <c r="I1744" s="4"/>
      <c r="J1744" s="4"/>
      <c r="K1744" s="4"/>
      <c r="L1744" s="4"/>
      <c r="M1744" s="4"/>
      <c r="N1744" s="4"/>
      <c r="O1744" s="4"/>
      <c r="P1744" s="4"/>
      <c r="Q1744" s="4"/>
      <c r="R1744" s="4"/>
      <c r="S1744" s="4"/>
      <c r="T1744" s="4"/>
      <c r="U1744" s="4"/>
      <c r="V1744" s="4"/>
      <c r="W1744" s="4"/>
      <c r="X1744" s="4"/>
      <c r="Y1744" s="4"/>
      <c r="Z1744" s="4"/>
      <c r="AA1744" s="4"/>
      <c r="AB1744" s="4"/>
      <c r="AC1744" s="4"/>
      <c r="AD1744" s="4"/>
      <c r="AE1744" s="4"/>
      <c r="AF1744" s="4"/>
      <c r="AG1744" s="4"/>
      <c r="AH1744" s="4"/>
      <c r="AI1744" s="4"/>
      <c r="AJ1744" s="4"/>
      <c r="AK1744" s="4"/>
      <c r="AL1744" s="4"/>
      <c r="AM1744" s="4"/>
      <c r="AN1744" s="4"/>
      <c r="AO1744" s="4"/>
      <c r="AP1744" s="4"/>
    </row>
    <row r="1745" spans="1:42" s="2" customFormat="1" x14ac:dyDescent="0.25">
      <c r="A1745" s="4"/>
      <c r="B1745" s="4"/>
      <c r="C1745" s="4"/>
      <c r="D1745" s="4"/>
      <c r="E1745" s="4"/>
      <c r="F1745" s="4"/>
      <c r="G1745" s="4"/>
      <c r="H1745" s="4"/>
      <c r="I1745" s="4"/>
      <c r="J1745" s="4"/>
      <c r="K1745" s="4"/>
      <c r="L1745" s="4"/>
      <c r="M1745" s="4"/>
      <c r="N1745" s="4"/>
      <c r="O1745" s="4"/>
      <c r="P1745" s="4"/>
      <c r="Q1745" s="4"/>
      <c r="R1745" s="4"/>
      <c r="S1745" s="4"/>
      <c r="T1745" s="4"/>
      <c r="U1745" s="4"/>
      <c r="V1745" s="4"/>
      <c r="W1745" s="4"/>
      <c r="X1745" s="4"/>
      <c r="Y1745" s="4"/>
      <c r="Z1745" s="4"/>
      <c r="AA1745" s="4"/>
      <c r="AB1745" s="4"/>
      <c r="AC1745" s="4"/>
      <c r="AD1745" s="4"/>
      <c r="AE1745" s="4"/>
      <c r="AF1745" s="4"/>
      <c r="AG1745" s="4"/>
      <c r="AH1745" s="4"/>
      <c r="AI1745" s="4"/>
      <c r="AJ1745" s="4"/>
      <c r="AK1745" s="4"/>
      <c r="AL1745" s="4"/>
      <c r="AM1745" s="4"/>
      <c r="AN1745" s="4"/>
      <c r="AO1745" s="4"/>
      <c r="AP1745" s="4"/>
    </row>
    <row r="1746" spans="1:42" s="2" customFormat="1" x14ac:dyDescent="0.25">
      <c r="A1746" s="4"/>
      <c r="B1746" s="4"/>
      <c r="C1746" s="4"/>
      <c r="D1746" s="4"/>
      <c r="E1746" s="4"/>
      <c r="F1746" s="4"/>
      <c r="G1746" s="4"/>
      <c r="H1746" s="4"/>
      <c r="I1746" s="4"/>
      <c r="J1746" s="4"/>
      <c r="K1746" s="4"/>
      <c r="L1746" s="4"/>
      <c r="M1746" s="4"/>
      <c r="N1746" s="4"/>
      <c r="O1746" s="4"/>
      <c r="P1746" s="4"/>
      <c r="Q1746" s="4"/>
      <c r="R1746" s="4"/>
      <c r="S1746" s="4"/>
      <c r="T1746" s="4"/>
      <c r="U1746" s="4"/>
      <c r="V1746" s="4"/>
      <c r="W1746" s="4"/>
      <c r="X1746" s="4"/>
      <c r="Y1746" s="4"/>
      <c r="Z1746" s="4"/>
      <c r="AA1746" s="4"/>
      <c r="AB1746" s="4"/>
      <c r="AC1746" s="4"/>
      <c r="AD1746" s="4"/>
      <c r="AE1746" s="4"/>
      <c r="AF1746" s="4"/>
      <c r="AG1746" s="4"/>
      <c r="AH1746" s="4"/>
      <c r="AI1746" s="4"/>
      <c r="AJ1746" s="4"/>
      <c r="AK1746" s="4"/>
      <c r="AL1746" s="4"/>
      <c r="AM1746" s="4"/>
      <c r="AN1746" s="4"/>
      <c r="AO1746" s="4"/>
      <c r="AP1746" s="4"/>
    </row>
    <row r="1747" spans="1:42" s="2" customFormat="1" x14ac:dyDescent="0.25">
      <c r="A1747" s="4"/>
      <c r="B1747" s="4"/>
      <c r="C1747" s="4"/>
      <c r="D1747" s="4"/>
      <c r="E1747" s="4"/>
      <c r="F1747" s="4"/>
      <c r="G1747" s="4"/>
      <c r="H1747" s="4"/>
      <c r="I1747" s="4"/>
      <c r="J1747" s="4"/>
      <c r="K1747" s="4"/>
      <c r="L1747" s="4"/>
      <c r="M1747" s="4"/>
      <c r="N1747" s="4"/>
      <c r="O1747" s="4"/>
      <c r="P1747" s="4"/>
      <c r="Q1747" s="4"/>
      <c r="R1747" s="4"/>
      <c r="S1747" s="4"/>
      <c r="T1747" s="4"/>
      <c r="U1747" s="4"/>
      <c r="V1747" s="4"/>
      <c r="W1747" s="4"/>
      <c r="X1747" s="4"/>
      <c r="Y1747" s="4"/>
      <c r="Z1747" s="4"/>
      <c r="AA1747" s="4"/>
      <c r="AB1747" s="4"/>
      <c r="AC1747" s="4"/>
      <c r="AD1747" s="4"/>
      <c r="AE1747" s="4"/>
      <c r="AF1747" s="4"/>
      <c r="AG1747" s="4"/>
      <c r="AH1747" s="4"/>
      <c r="AI1747" s="4"/>
      <c r="AJ1747" s="4"/>
      <c r="AK1747" s="4"/>
      <c r="AL1747" s="4"/>
      <c r="AM1747" s="4"/>
      <c r="AN1747" s="4"/>
      <c r="AO1747" s="4"/>
      <c r="AP1747" s="4"/>
    </row>
    <row r="1748" spans="1:42" s="2" customFormat="1" x14ac:dyDescent="0.25">
      <c r="A1748" s="4"/>
      <c r="B1748" s="4"/>
      <c r="C1748" s="4"/>
      <c r="D1748" s="4"/>
      <c r="E1748" s="4"/>
      <c r="F1748" s="4"/>
      <c r="G1748" s="4"/>
      <c r="H1748" s="4"/>
      <c r="I1748" s="4"/>
      <c r="J1748" s="4"/>
      <c r="K1748" s="4"/>
      <c r="L1748" s="4"/>
      <c r="M1748" s="4"/>
      <c r="N1748" s="4"/>
      <c r="O1748" s="4"/>
      <c r="P1748" s="4"/>
      <c r="Q1748" s="4"/>
      <c r="R1748" s="4"/>
      <c r="S1748" s="4"/>
      <c r="T1748" s="4"/>
      <c r="U1748" s="4"/>
      <c r="V1748" s="4"/>
      <c r="W1748" s="4"/>
      <c r="X1748" s="4"/>
      <c r="Y1748" s="4"/>
      <c r="Z1748" s="4"/>
      <c r="AA1748" s="4"/>
      <c r="AB1748" s="4"/>
      <c r="AC1748" s="4"/>
      <c r="AD1748" s="4"/>
      <c r="AE1748" s="4"/>
      <c r="AF1748" s="4"/>
      <c r="AG1748" s="4"/>
      <c r="AH1748" s="4"/>
      <c r="AI1748" s="4"/>
      <c r="AJ1748" s="4"/>
      <c r="AK1748" s="4"/>
      <c r="AL1748" s="4"/>
      <c r="AM1748" s="4"/>
      <c r="AN1748" s="4"/>
      <c r="AO1748" s="4"/>
      <c r="AP1748" s="4"/>
    </row>
    <row r="1749" spans="1:42" s="2" customFormat="1" x14ac:dyDescent="0.25">
      <c r="A1749" s="4"/>
      <c r="B1749" s="4"/>
      <c r="C1749" s="4"/>
      <c r="D1749" s="4"/>
      <c r="E1749" s="4"/>
      <c r="F1749" s="4"/>
      <c r="G1749" s="4"/>
      <c r="H1749" s="4"/>
      <c r="I1749" s="4"/>
      <c r="J1749" s="4"/>
      <c r="K1749" s="4"/>
      <c r="L1749" s="4"/>
      <c r="M1749" s="4"/>
      <c r="N1749" s="4"/>
      <c r="O1749" s="4"/>
      <c r="P1749" s="4"/>
      <c r="Q1749" s="4"/>
      <c r="R1749" s="4"/>
      <c r="S1749" s="4"/>
      <c r="T1749" s="4"/>
      <c r="U1749" s="4"/>
      <c r="V1749" s="4"/>
      <c r="W1749" s="4"/>
      <c r="X1749" s="4"/>
      <c r="Y1749" s="4"/>
      <c r="Z1749" s="4"/>
      <c r="AA1749" s="4"/>
      <c r="AB1749" s="4"/>
      <c r="AC1749" s="4"/>
      <c r="AD1749" s="4"/>
      <c r="AE1749" s="4"/>
      <c r="AF1749" s="4"/>
      <c r="AG1749" s="4"/>
      <c r="AH1749" s="4"/>
      <c r="AI1749" s="4"/>
      <c r="AJ1749" s="4"/>
      <c r="AK1749" s="4"/>
      <c r="AL1749" s="4"/>
      <c r="AM1749" s="4"/>
      <c r="AN1749" s="4"/>
      <c r="AO1749" s="4"/>
      <c r="AP1749" s="4"/>
    </row>
    <row r="1750" spans="1:42" s="2" customFormat="1" x14ac:dyDescent="0.25">
      <c r="A1750" s="4"/>
      <c r="B1750" s="4"/>
      <c r="C1750" s="4"/>
      <c r="D1750" s="4"/>
      <c r="E1750" s="4"/>
      <c r="F1750" s="4"/>
      <c r="G1750" s="4"/>
      <c r="H1750" s="4"/>
      <c r="I1750" s="4"/>
      <c r="J1750" s="4"/>
      <c r="K1750" s="4"/>
      <c r="L1750" s="4"/>
      <c r="M1750" s="4"/>
      <c r="N1750" s="4"/>
      <c r="O1750" s="4"/>
      <c r="P1750" s="4"/>
      <c r="Q1750" s="4"/>
      <c r="R1750" s="4"/>
      <c r="S1750" s="4"/>
      <c r="T1750" s="4"/>
      <c r="U1750" s="4"/>
      <c r="V1750" s="4"/>
      <c r="W1750" s="4"/>
      <c r="X1750" s="4"/>
      <c r="Y1750" s="4"/>
      <c r="Z1750" s="4"/>
      <c r="AA1750" s="4"/>
      <c r="AB1750" s="4"/>
      <c r="AC1750" s="4"/>
      <c r="AD1750" s="4"/>
      <c r="AE1750" s="4"/>
      <c r="AF1750" s="4"/>
      <c r="AG1750" s="4"/>
      <c r="AH1750" s="4"/>
      <c r="AI1750" s="4"/>
      <c r="AJ1750" s="4"/>
      <c r="AK1750" s="4"/>
      <c r="AL1750" s="4"/>
      <c r="AM1750" s="4"/>
      <c r="AN1750" s="4"/>
      <c r="AO1750" s="4"/>
      <c r="AP1750" s="4"/>
    </row>
    <row r="1751" spans="1:42" s="2" customFormat="1" x14ac:dyDescent="0.25">
      <c r="A1751" s="4"/>
      <c r="B1751" s="4"/>
      <c r="C1751" s="4"/>
      <c r="D1751" s="4"/>
      <c r="E1751" s="4"/>
      <c r="F1751" s="4"/>
      <c r="G1751" s="4"/>
      <c r="H1751" s="4"/>
      <c r="I1751" s="4"/>
      <c r="J1751" s="4"/>
      <c r="K1751" s="4"/>
      <c r="L1751" s="4"/>
      <c r="M1751" s="4"/>
      <c r="N1751" s="4"/>
      <c r="O1751" s="4"/>
      <c r="P1751" s="4"/>
      <c r="Q1751" s="4"/>
      <c r="R1751" s="4"/>
      <c r="S1751" s="4"/>
      <c r="T1751" s="4"/>
      <c r="U1751" s="4"/>
      <c r="V1751" s="4"/>
      <c r="W1751" s="4"/>
      <c r="X1751" s="4"/>
      <c r="Y1751" s="4"/>
      <c r="Z1751" s="4"/>
      <c r="AA1751" s="4"/>
      <c r="AB1751" s="4"/>
      <c r="AC1751" s="4"/>
      <c r="AD1751" s="4"/>
      <c r="AE1751" s="4"/>
      <c r="AF1751" s="4"/>
      <c r="AG1751" s="4"/>
      <c r="AH1751" s="4"/>
      <c r="AI1751" s="4"/>
      <c r="AJ1751" s="4"/>
      <c r="AK1751" s="4"/>
      <c r="AL1751" s="4"/>
      <c r="AM1751" s="4"/>
      <c r="AN1751" s="4"/>
      <c r="AO1751" s="4"/>
      <c r="AP1751" s="4"/>
    </row>
    <row r="1752" spans="1:42" s="2" customFormat="1" x14ac:dyDescent="0.25">
      <c r="A1752" s="4"/>
      <c r="B1752" s="4"/>
      <c r="C1752" s="4"/>
      <c r="D1752" s="4"/>
      <c r="E1752" s="4"/>
      <c r="F1752" s="4"/>
      <c r="G1752" s="4"/>
      <c r="H1752" s="4"/>
      <c r="I1752" s="4"/>
      <c r="J1752" s="4"/>
      <c r="K1752" s="4"/>
      <c r="L1752" s="4"/>
      <c r="M1752" s="4"/>
      <c r="N1752" s="4"/>
      <c r="O1752" s="4"/>
      <c r="P1752" s="4"/>
      <c r="Q1752" s="4"/>
      <c r="R1752" s="4"/>
      <c r="S1752" s="4"/>
      <c r="T1752" s="4"/>
      <c r="U1752" s="4"/>
      <c r="V1752" s="4"/>
      <c r="W1752" s="4"/>
      <c r="X1752" s="4"/>
      <c r="Y1752" s="4"/>
      <c r="Z1752" s="4"/>
      <c r="AA1752" s="4"/>
      <c r="AB1752" s="4"/>
      <c r="AC1752" s="4"/>
      <c r="AD1752" s="4"/>
      <c r="AE1752" s="4"/>
      <c r="AF1752" s="4"/>
      <c r="AG1752" s="4"/>
      <c r="AH1752" s="4"/>
      <c r="AI1752" s="4"/>
      <c r="AJ1752" s="4"/>
      <c r="AK1752" s="4"/>
      <c r="AL1752" s="4"/>
      <c r="AM1752" s="4"/>
      <c r="AN1752" s="4"/>
      <c r="AO1752" s="4"/>
      <c r="AP1752" s="4"/>
    </row>
    <row r="1753" spans="1:42" s="2" customFormat="1" x14ac:dyDescent="0.25">
      <c r="A1753" s="4"/>
      <c r="B1753" s="4"/>
      <c r="C1753" s="4"/>
      <c r="D1753" s="4"/>
      <c r="E1753" s="4"/>
      <c r="F1753" s="4"/>
      <c r="G1753" s="4"/>
      <c r="H1753" s="4"/>
      <c r="I1753" s="4"/>
      <c r="J1753" s="4"/>
      <c r="K1753" s="4"/>
      <c r="L1753" s="4"/>
      <c r="M1753" s="4"/>
      <c r="N1753" s="4"/>
      <c r="O1753" s="4"/>
      <c r="P1753" s="4"/>
      <c r="Q1753" s="4"/>
      <c r="R1753" s="4"/>
      <c r="S1753" s="4"/>
      <c r="T1753" s="4"/>
      <c r="U1753" s="4"/>
      <c r="V1753" s="4"/>
      <c r="W1753" s="4"/>
      <c r="X1753" s="4"/>
      <c r="Y1753" s="4"/>
      <c r="Z1753" s="4"/>
      <c r="AA1753" s="4"/>
      <c r="AB1753" s="4"/>
      <c r="AC1753" s="4"/>
      <c r="AD1753" s="4"/>
      <c r="AE1753" s="4"/>
      <c r="AF1753" s="4"/>
      <c r="AG1753" s="4"/>
      <c r="AH1753" s="4"/>
      <c r="AI1753" s="4"/>
      <c r="AJ1753" s="4"/>
      <c r="AK1753" s="4"/>
      <c r="AL1753" s="4"/>
      <c r="AM1753" s="4"/>
      <c r="AN1753" s="4"/>
      <c r="AO1753" s="4"/>
      <c r="AP1753" s="4"/>
    </row>
    <row r="1754" spans="1:42" s="2" customFormat="1" x14ac:dyDescent="0.25">
      <c r="A1754" s="4"/>
      <c r="B1754" s="4"/>
      <c r="C1754" s="4"/>
      <c r="D1754" s="4"/>
      <c r="E1754" s="4"/>
      <c r="F1754" s="4"/>
      <c r="G1754" s="4"/>
      <c r="H1754" s="4"/>
      <c r="I1754" s="4"/>
      <c r="J1754" s="4"/>
      <c r="K1754" s="4"/>
      <c r="L1754" s="4"/>
      <c r="M1754" s="4"/>
      <c r="N1754" s="4"/>
      <c r="O1754" s="4"/>
      <c r="P1754" s="4"/>
      <c r="Q1754" s="4"/>
      <c r="R1754" s="4"/>
      <c r="S1754" s="4"/>
      <c r="T1754" s="4"/>
      <c r="U1754" s="4"/>
      <c r="V1754" s="4"/>
      <c r="W1754" s="4"/>
      <c r="X1754" s="4"/>
      <c r="Y1754" s="4"/>
      <c r="Z1754" s="4"/>
      <c r="AA1754" s="4"/>
      <c r="AB1754" s="4"/>
      <c r="AC1754" s="4"/>
      <c r="AD1754" s="4"/>
      <c r="AE1754" s="4"/>
      <c r="AF1754" s="4"/>
      <c r="AG1754" s="4"/>
      <c r="AH1754" s="4"/>
      <c r="AI1754" s="4"/>
      <c r="AJ1754" s="4"/>
      <c r="AK1754" s="4"/>
      <c r="AL1754" s="4"/>
      <c r="AM1754" s="4"/>
      <c r="AN1754" s="4"/>
      <c r="AO1754" s="4"/>
      <c r="AP1754" s="4"/>
    </row>
    <row r="1755" spans="1:42" s="2" customFormat="1" x14ac:dyDescent="0.25">
      <c r="A1755" s="4"/>
      <c r="B1755" s="4"/>
      <c r="C1755" s="4"/>
      <c r="D1755" s="4"/>
      <c r="E1755" s="4"/>
      <c r="F1755" s="4"/>
      <c r="G1755" s="4"/>
      <c r="H1755" s="4"/>
      <c r="I1755" s="4"/>
      <c r="J1755" s="4"/>
      <c r="K1755" s="4"/>
      <c r="L1755" s="4"/>
      <c r="M1755" s="4"/>
      <c r="N1755" s="4"/>
      <c r="O1755" s="4"/>
      <c r="P1755" s="4"/>
      <c r="Q1755" s="4"/>
      <c r="R1755" s="4"/>
      <c r="S1755" s="4"/>
      <c r="T1755" s="4"/>
      <c r="U1755" s="4"/>
      <c r="V1755" s="4"/>
      <c r="W1755" s="4"/>
      <c r="X1755" s="4"/>
      <c r="Y1755" s="4"/>
      <c r="Z1755" s="4"/>
      <c r="AA1755" s="4"/>
      <c r="AB1755" s="4"/>
      <c r="AC1755" s="4"/>
      <c r="AD1755" s="4"/>
      <c r="AE1755" s="4"/>
      <c r="AF1755" s="4"/>
      <c r="AG1755" s="4"/>
      <c r="AH1755" s="4"/>
      <c r="AI1755" s="4"/>
      <c r="AJ1755" s="4"/>
      <c r="AK1755" s="4"/>
      <c r="AL1755" s="4"/>
      <c r="AM1755" s="4"/>
      <c r="AN1755" s="4"/>
      <c r="AO1755" s="4"/>
      <c r="AP1755" s="4"/>
    </row>
    <row r="1756" spans="1:42" s="2" customFormat="1" x14ac:dyDescent="0.25">
      <c r="A1756" s="4"/>
      <c r="B1756" s="4"/>
      <c r="C1756" s="4"/>
      <c r="D1756" s="4"/>
      <c r="E1756" s="4"/>
      <c r="F1756" s="4"/>
      <c r="G1756" s="4"/>
      <c r="H1756" s="4"/>
      <c r="I1756" s="4"/>
      <c r="J1756" s="4"/>
      <c r="K1756" s="4"/>
      <c r="L1756" s="4"/>
      <c r="M1756" s="4"/>
      <c r="N1756" s="4"/>
      <c r="O1756" s="4"/>
      <c r="P1756" s="4"/>
      <c r="Q1756" s="4"/>
      <c r="R1756" s="4"/>
      <c r="S1756" s="4"/>
      <c r="T1756" s="4"/>
      <c r="U1756" s="4"/>
      <c r="V1756" s="4"/>
      <c r="W1756" s="4"/>
      <c r="X1756" s="4"/>
      <c r="Y1756" s="4"/>
      <c r="Z1756" s="4"/>
      <c r="AA1756" s="4"/>
      <c r="AB1756" s="4"/>
      <c r="AC1756" s="4"/>
      <c r="AD1756" s="4"/>
      <c r="AE1756" s="4"/>
      <c r="AF1756" s="4"/>
      <c r="AG1756" s="4"/>
      <c r="AH1756" s="4"/>
      <c r="AI1756" s="4"/>
      <c r="AJ1756" s="4"/>
      <c r="AK1756" s="4"/>
      <c r="AL1756" s="4"/>
      <c r="AM1756" s="4"/>
      <c r="AN1756" s="4"/>
      <c r="AO1756" s="4"/>
      <c r="AP1756" s="4"/>
    </row>
    <row r="1757" spans="1:42" s="2" customFormat="1" x14ac:dyDescent="0.25">
      <c r="A1757" s="4"/>
      <c r="B1757" s="4"/>
      <c r="C1757" s="4"/>
      <c r="D1757" s="4"/>
      <c r="E1757" s="4"/>
      <c r="F1757" s="4"/>
      <c r="G1757" s="4"/>
      <c r="H1757" s="4"/>
      <c r="I1757" s="4"/>
      <c r="J1757" s="4"/>
      <c r="K1757" s="4"/>
      <c r="L1757" s="4"/>
      <c r="M1757" s="4"/>
      <c r="N1757" s="4"/>
      <c r="O1757" s="4"/>
      <c r="P1757" s="4"/>
      <c r="Q1757" s="4"/>
      <c r="R1757" s="4"/>
      <c r="S1757" s="4"/>
      <c r="T1757" s="4"/>
      <c r="U1757" s="4"/>
      <c r="V1757" s="4"/>
      <c r="W1757" s="4"/>
      <c r="X1757" s="4"/>
      <c r="Y1757" s="4"/>
      <c r="Z1757" s="4"/>
      <c r="AA1757" s="4"/>
      <c r="AB1757" s="4"/>
      <c r="AC1757" s="4"/>
      <c r="AD1757" s="4"/>
      <c r="AE1757" s="4"/>
      <c r="AF1757" s="4"/>
      <c r="AG1757" s="4"/>
      <c r="AH1757" s="4"/>
      <c r="AI1757" s="4"/>
      <c r="AJ1757" s="4"/>
      <c r="AK1757" s="4"/>
      <c r="AL1757" s="4"/>
      <c r="AM1757" s="4"/>
      <c r="AN1757" s="4"/>
      <c r="AO1757" s="4"/>
      <c r="AP1757" s="4"/>
    </row>
    <row r="1758" spans="1:42" s="2" customFormat="1" x14ac:dyDescent="0.25">
      <c r="A1758" s="4"/>
      <c r="B1758" s="4"/>
      <c r="C1758" s="4"/>
      <c r="D1758" s="4"/>
      <c r="E1758" s="4"/>
      <c r="F1758" s="4"/>
      <c r="G1758" s="4"/>
      <c r="H1758" s="4"/>
      <c r="I1758" s="4"/>
      <c r="J1758" s="4"/>
      <c r="K1758" s="4"/>
      <c r="L1758" s="4"/>
      <c r="M1758" s="4"/>
      <c r="N1758" s="4"/>
      <c r="O1758" s="4"/>
      <c r="P1758" s="4"/>
      <c r="Q1758" s="4"/>
      <c r="R1758" s="4"/>
      <c r="S1758" s="4"/>
      <c r="T1758" s="4"/>
      <c r="U1758" s="4"/>
      <c r="V1758" s="4"/>
      <c r="W1758" s="4"/>
      <c r="X1758" s="4"/>
      <c r="Y1758" s="4"/>
      <c r="Z1758" s="4"/>
      <c r="AA1758" s="4"/>
      <c r="AB1758" s="4"/>
      <c r="AC1758" s="4"/>
      <c r="AD1758" s="4"/>
      <c r="AE1758" s="4"/>
      <c r="AF1758" s="4"/>
      <c r="AG1758" s="4"/>
      <c r="AH1758" s="4"/>
      <c r="AI1758" s="4"/>
      <c r="AJ1758" s="4"/>
      <c r="AK1758" s="4"/>
      <c r="AL1758" s="4"/>
      <c r="AM1758" s="4"/>
      <c r="AN1758" s="4"/>
      <c r="AO1758" s="4"/>
      <c r="AP1758" s="4"/>
    </row>
    <row r="1759" spans="1:42" s="2" customFormat="1" x14ac:dyDescent="0.25">
      <c r="A1759" s="4"/>
      <c r="B1759" s="4"/>
      <c r="C1759" s="4"/>
      <c r="D1759" s="4"/>
      <c r="E1759" s="4"/>
      <c r="F1759" s="4"/>
      <c r="G1759" s="4"/>
      <c r="H1759" s="4"/>
      <c r="I1759" s="4"/>
      <c r="J1759" s="4"/>
      <c r="K1759" s="4"/>
      <c r="L1759" s="4"/>
      <c r="M1759" s="4"/>
      <c r="N1759" s="4"/>
      <c r="O1759" s="4"/>
      <c r="P1759" s="4"/>
      <c r="Q1759" s="4"/>
      <c r="R1759" s="4"/>
      <c r="S1759" s="4"/>
      <c r="T1759" s="4"/>
      <c r="U1759" s="4"/>
      <c r="V1759" s="4"/>
      <c r="W1759" s="4"/>
      <c r="X1759" s="4"/>
      <c r="Y1759" s="4"/>
      <c r="Z1759" s="4"/>
      <c r="AA1759" s="4"/>
      <c r="AB1759" s="4"/>
      <c r="AC1759" s="4"/>
      <c r="AD1759" s="4"/>
      <c r="AE1759" s="4"/>
      <c r="AF1759" s="4"/>
      <c r="AG1759" s="4"/>
      <c r="AH1759" s="4"/>
      <c r="AI1759" s="4"/>
      <c r="AJ1759" s="4"/>
      <c r="AK1759" s="4"/>
      <c r="AL1759" s="4"/>
      <c r="AM1759" s="4"/>
      <c r="AN1759" s="4"/>
      <c r="AO1759" s="4"/>
      <c r="AP1759" s="4"/>
    </row>
    <row r="1760" spans="1:42" s="2" customFormat="1" x14ac:dyDescent="0.25">
      <c r="A1760" s="4"/>
      <c r="B1760" s="4"/>
      <c r="C1760" s="4"/>
      <c r="D1760" s="4"/>
      <c r="E1760" s="4"/>
      <c r="F1760" s="4"/>
      <c r="G1760" s="4"/>
      <c r="H1760" s="4"/>
      <c r="I1760" s="4"/>
      <c r="J1760" s="4"/>
      <c r="K1760" s="4"/>
      <c r="L1760" s="4"/>
      <c r="M1760" s="4"/>
      <c r="N1760" s="4"/>
      <c r="O1760" s="4"/>
      <c r="P1760" s="4"/>
      <c r="Q1760" s="4"/>
      <c r="R1760" s="4"/>
      <c r="S1760" s="4"/>
      <c r="T1760" s="4"/>
      <c r="U1760" s="4"/>
      <c r="V1760" s="4"/>
      <c r="W1760" s="4"/>
      <c r="X1760" s="4"/>
      <c r="Y1760" s="4"/>
      <c r="Z1760" s="4"/>
      <c r="AA1760" s="4"/>
      <c r="AB1760" s="4"/>
      <c r="AC1760" s="4"/>
      <c r="AD1760" s="4"/>
      <c r="AE1760" s="4"/>
      <c r="AF1760" s="4"/>
      <c r="AG1760" s="4"/>
      <c r="AH1760" s="4"/>
      <c r="AI1760" s="4"/>
      <c r="AJ1760" s="4"/>
      <c r="AK1760" s="4"/>
      <c r="AL1760" s="4"/>
      <c r="AM1760" s="4"/>
      <c r="AN1760" s="4"/>
      <c r="AO1760" s="4"/>
      <c r="AP1760" s="4"/>
    </row>
    <row r="1761" spans="1:42" s="2" customFormat="1" x14ac:dyDescent="0.25">
      <c r="A1761" s="4"/>
      <c r="B1761" s="4"/>
      <c r="C1761" s="4"/>
      <c r="D1761" s="4"/>
      <c r="E1761" s="4"/>
      <c r="F1761" s="4"/>
      <c r="G1761" s="4"/>
      <c r="H1761" s="4"/>
      <c r="I1761" s="4"/>
      <c r="J1761" s="4"/>
      <c r="K1761" s="4"/>
      <c r="L1761" s="4"/>
      <c r="M1761" s="4"/>
      <c r="N1761" s="4"/>
      <c r="O1761" s="4"/>
      <c r="P1761" s="4"/>
      <c r="Q1761" s="4"/>
      <c r="R1761" s="4"/>
      <c r="S1761" s="4"/>
      <c r="T1761" s="4"/>
      <c r="U1761" s="4"/>
      <c r="V1761" s="4"/>
      <c r="W1761" s="4"/>
      <c r="X1761" s="4"/>
      <c r="Y1761" s="4"/>
      <c r="Z1761" s="4"/>
      <c r="AA1761" s="4"/>
      <c r="AB1761" s="4"/>
      <c r="AC1761" s="4"/>
      <c r="AD1761" s="4"/>
      <c r="AE1761" s="4"/>
      <c r="AF1761" s="4"/>
      <c r="AG1761" s="4"/>
      <c r="AH1761" s="4"/>
      <c r="AI1761" s="4"/>
      <c r="AJ1761" s="4"/>
      <c r="AK1761" s="4"/>
      <c r="AL1761" s="4"/>
      <c r="AM1761" s="4"/>
      <c r="AN1761" s="4"/>
      <c r="AO1761" s="4"/>
      <c r="AP1761" s="4"/>
    </row>
    <row r="1762" spans="1:42" s="2" customFormat="1" x14ac:dyDescent="0.25">
      <c r="A1762" s="4"/>
      <c r="B1762" s="4"/>
      <c r="C1762" s="4"/>
      <c r="D1762" s="4"/>
      <c r="E1762" s="4"/>
      <c r="F1762" s="4"/>
      <c r="G1762" s="4"/>
      <c r="H1762" s="4"/>
      <c r="I1762" s="4"/>
      <c r="J1762" s="4"/>
      <c r="K1762" s="4"/>
      <c r="L1762" s="4"/>
      <c r="M1762" s="4"/>
      <c r="N1762" s="4"/>
      <c r="O1762" s="4"/>
      <c r="P1762" s="4"/>
      <c r="Q1762" s="4"/>
      <c r="R1762" s="4"/>
      <c r="S1762" s="4"/>
      <c r="T1762" s="4"/>
      <c r="U1762" s="4"/>
      <c r="V1762" s="4"/>
      <c r="W1762" s="4"/>
      <c r="X1762" s="4"/>
      <c r="Y1762" s="4"/>
      <c r="Z1762" s="4"/>
      <c r="AA1762" s="4"/>
      <c r="AB1762" s="4"/>
      <c r="AC1762" s="4"/>
      <c r="AD1762" s="4"/>
      <c r="AE1762" s="4"/>
      <c r="AF1762" s="4"/>
      <c r="AG1762" s="4"/>
      <c r="AH1762" s="4"/>
      <c r="AI1762" s="4"/>
      <c r="AJ1762" s="4"/>
      <c r="AK1762" s="4"/>
      <c r="AL1762" s="4"/>
      <c r="AM1762" s="4"/>
      <c r="AN1762" s="4"/>
      <c r="AO1762" s="4"/>
      <c r="AP1762" s="4"/>
    </row>
    <row r="1763" spans="1:42" s="2" customFormat="1" x14ac:dyDescent="0.25">
      <c r="A1763" s="4"/>
      <c r="B1763" s="4"/>
      <c r="C1763" s="4"/>
      <c r="D1763" s="4"/>
      <c r="E1763" s="4"/>
      <c r="F1763" s="4"/>
      <c r="G1763" s="4"/>
      <c r="H1763" s="4"/>
      <c r="I1763" s="4"/>
      <c r="J1763" s="4"/>
      <c r="K1763" s="4"/>
      <c r="L1763" s="4"/>
      <c r="M1763" s="4"/>
      <c r="N1763" s="4"/>
      <c r="O1763" s="4"/>
      <c r="P1763" s="4"/>
      <c r="Q1763" s="4"/>
      <c r="R1763" s="4"/>
      <c r="S1763" s="4"/>
      <c r="T1763" s="4"/>
      <c r="U1763" s="4"/>
      <c r="V1763" s="4"/>
      <c r="W1763" s="4"/>
      <c r="X1763" s="4"/>
      <c r="Y1763" s="4"/>
      <c r="Z1763" s="4"/>
      <c r="AA1763" s="4"/>
      <c r="AB1763" s="4"/>
      <c r="AC1763" s="4"/>
      <c r="AD1763" s="4"/>
      <c r="AE1763" s="4"/>
      <c r="AF1763" s="4"/>
      <c r="AG1763" s="4"/>
      <c r="AH1763" s="4"/>
      <c r="AI1763" s="4"/>
      <c r="AJ1763" s="4"/>
      <c r="AK1763" s="4"/>
      <c r="AL1763" s="4"/>
      <c r="AM1763" s="4"/>
      <c r="AN1763" s="4"/>
      <c r="AO1763" s="4"/>
      <c r="AP1763" s="4"/>
    </row>
    <row r="1764" spans="1:42" s="2" customFormat="1" x14ac:dyDescent="0.25">
      <c r="A1764" s="4"/>
      <c r="B1764" s="4"/>
      <c r="C1764" s="4"/>
      <c r="D1764" s="4"/>
      <c r="E1764" s="4"/>
      <c r="F1764" s="4"/>
      <c r="G1764" s="4"/>
      <c r="H1764" s="4"/>
      <c r="I1764" s="4"/>
      <c r="J1764" s="4"/>
      <c r="K1764" s="4"/>
      <c r="L1764" s="4"/>
      <c r="M1764" s="4"/>
      <c r="N1764" s="4"/>
      <c r="O1764" s="4"/>
      <c r="P1764" s="4"/>
      <c r="Q1764" s="4"/>
      <c r="R1764" s="4"/>
      <c r="S1764" s="4"/>
      <c r="T1764" s="4"/>
      <c r="U1764" s="4"/>
      <c r="V1764" s="4"/>
      <c r="W1764" s="4"/>
      <c r="X1764" s="4"/>
      <c r="Y1764" s="4"/>
      <c r="Z1764" s="4"/>
      <c r="AA1764" s="4"/>
      <c r="AB1764" s="4"/>
      <c r="AC1764" s="4"/>
      <c r="AD1764" s="4"/>
      <c r="AE1764" s="4"/>
      <c r="AF1764" s="4"/>
      <c r="AG1764" s="4"/>
      <c r="AH1764" s="4"/>
      <c r="AI1764" s="4"/>
      <c r="AJ1764" s="4"/>
      <c r="AK1764" s="4"/>
      <c r="AL1764" s="4"/>
      <c r="AM1764" s="4"/>
      <c r="AN1764" s="4"/>
      <c r="AO1764" s="4"/>
      <c r="AP1764" s="4"/>
    </row>
    <row r="1765" spans="1:42" s="2" customFormat="1" x14ac:dyDescent="0.25">
      <c r="A1765" s="4"/>
      <c r="B1765" s="4"/>
      <c r="C1765" s="4"/>
      <c r="D1765" s="4"/>
      <c r="E1765" s="4"/>
      <c r="F1765" s="4"/>
      <c r="G1765" s="4"/>
      <c r="H1765" s="4"/>
      <c r="I1765" s="4"/>
      <c r="J1765" s="4"/>
      <c r="K1765" s="4"/>
      <c r="L1765" s="4"/>
      <c r="M1765" s="4"/>
      <c r="N1765" s="4"/>
      <c r="O1765" s="4"/>
      <c r="P1765" s="4"/>
      <c r="Q1765" s="4"/>
      <c r="R1765" s="4"/>
      <c r="S1765" s="4"/>
      <c r="T1765" s="4"/>
      <c r="U1765" s="4"/>
      <c r="V1765" s="4"/>
      <c r="W1765" s="4"/>
      <c r="X1765" s="4"/>
      <c r="Y1765" s="4"/>
      <c r="Z1765" s="4"/>
      <c r="AA1765" s="4"/>
      <c r="AB1765" s="4"/>
      <c r="AC1765" s="4"/>
      <c r="AD1765" s="4"/>
      <c r="AE1765" s="4"/>
      <c r="AF1765" s="4"/>
      <c r="AG1765" s="4"/>
      <c r="AH1765" s="4"/>
      <c r="AI1765" s="4"/>
      <c r="AJ1765" s="4"/>
      <c r="AK1765" s="4"/>
      <c r="AL1765" s="4"/>
      <c r="AM1765" s="4"/>
      <c r="AN1765" s="4"/>
      <c r="AO1765" s="4"/>
      <c r="AP1765" s="4"/>
    </row>
    <row r="1766" spans="1:42" s="2" customFormat="1" x14ac:dyDescent="0.25">
      <c r="A1766" s="4"/>
      <c r="B1766" s="4"/>
      <c r="C1766" s="4"/>
      <c r="D1766" s="4"/>
      <c r="E1766" s="4"/>
      <c r="F1766" s="4"/>
      <c r="G1766" s="4"/>
      <c r="H1766" s="4"/>
      <c r="I1766" s="4"/>
      <c r="J1766" s="4"/>
      <c r="K1766" s="4"/>
      <c r="L1766" s="4"/>
      <c r="M1766" s="4"/>
      <c r="N1766" s="4"/>
      <c r="O1766" s="4"/>
      <c r="P1766" s="4"/>
      <c r="Q1766" s="4"/>
      <c r="R1766" s="4"/>
      <c r="S1766" s="4"/>
      <c r="T1766" s="4"/>
      <c r="U1766" s="4"/>
      <c r="V1766" s="4"/>
      <c r="W1766" s="4"/>
      <c r="X1766" s="4"/>
      <c r="Y1766" s="4"/>
      <c r="Z1766" s="4"/>
      <c r="AA1766" s="4"/>
      <c r="AB1766" s="4"/>
      <c r="AC1766" s="4"/>
      <c r="AD1766" s="4"/>
      <c r="AE1766" s="4"/>
      <c r="AF1766" s="4"/>
      <c r="AG1766" s="4"/>
      <c r="AH1766" s="4"/>
      <c r="AI1766" s="4"/>
      <c r="AJ1766" s="4"/>
      <c r="AK1766" s="4"/>
      <c r="AL1766" s="4"/>
      <c r="AM1766" s="4"/>
      <c r="AN1766" s="4"/>
      <c r="AO1766" s="4"/>
      <c r="AP1766" s="4"/>
    </row>
    <row r="1767" spans="1:42" s="2" customFormat="1" x14ac:dyDescent="0.25">
      <c r="A1767" s="4"/>
      <c r="B1767" s="4"/>
      <c r="C1767" s="4"/>
      <c r="D1767" s="4"/>
      <c r="E1767" s="4"/>
      <c r="F1767" s="4"/>
      <c r="G1767" s="4"/>
      <c r="H1767" s="4"/>
      <c r="I1767" s="4"/>
      <c r="J1767" s="4"/>
      <c r="K1767" s="4"/>
      <c r="L1767" s="4"/>
      <c r="M1767" s="4"/>
      <c r="N1767" s="4"/>
      <c r="O1767" s="4"/>
      <c r="P1767" s="4"/>
      <c r="Q1767" s="4"/>
      <c r="R1767" s="4"/>
      <c r="S1767" s="4"/>
      <c r="T1767" s="4"/>
      <c r="U1767" s="4"/>
      <c r="V1767" s="4"/>
      <c r="W1767" s="4"/>
      <c r="X1767" s="4"/>
      <c r="Y1767" s="4"/>
      <c r="Z1767" s="4"/>
      <c r="AA1767" s="4"/>
      <c r="AB1767" s="4"/>
      <c r="AC1767" s="4"/>
      <c r="AD1767" s="4"/>
      <c r="AE1767" s="4"/>
      <c r="AF1767" s="4"/>
      <c r="AG1767" s="4"/>
      <c r="AH1767" s="4"/>
      <c r="AI1767" s="4"/>
      <c r="AJ1767" s="4"/>
      <c r="AK1767" s="4"/>
      <c r="AL1767" s="4"/>
      <c r="AM1767" s="4"/>
      <c r="AN1767" s="4"/>
      <c r="AO1767" s="4"/>
      <c r="AP1767" s="4"/>
    </row>
    <row r="1768" spans="1:42" s="2" customFormat="1" x14ac:dyDescent="0.25">
      <c r="A1768" s="4"/>
      <c r="B1768" s="4"/>
      <c r="C1768" s="4"/>
      <c r="D1768" s="4"/>
      <c r="E1768" s="4"/>
      <c r="F1768" s="4"/>
      <c r="G1768" s="4"/>
      <c r="H1768" s="4"/>
      <c r="I1768" s="4"/>
      <c r="J1768" s="4"/>
      <c r="K1768" s="4"/>
      <c r="L1768" s="4"/>
      <c r="M1768" s="4"/>
      <c r="N1768" s="4"/>
      <c r="O1768" s="4"/>
      <c r="P1768" s="4"/>
      <c r="Q1768" s="4"/>
      <c r="R1768" s="4"/>
      <c r="S1768" s="4"/>
      <c r="T1768" s="4"/>
      <c r="U1768" s="4"/>
      <c r="V1768" s="4"/>
      <c r="W1768" s="4"/>
      <c r="X1768" s="4"/>
      <c r="Y1768" s="4"/>
      <c r="Z1768" s="4"/>
      <c r="AA1768" s="4"/>
      <c r="AB1768" s="4"/>
      <c r="AC1768" s="4"/>
      <c r="AD1768" s="4"/>
      <c r="AE1768" s="4"/>
      <c r="AF1768" s="4"/>
      <c r="AG1768" s="4"/>
      <c r="AH1768" s="4"/>
      <c r="AI1768" s="4"/>
      <c r="AJ1768" s="4"/>
      <c r="AK1768" s="4"/>
      <c r="AL1768" s="4"/>
      <c r="AM1768" s="4"/>
      <c r="AN1768" s="4"/>
      <c r="AO1768" s="4"/>
      <c r="AP1768" s="4"/>
    </row>
    <row r="1769" spans="1:42" s="2" customFormat="1" x14ac:dyDescent="0.25">
      <c r="A1769" s="4"/>
      <c r="B1769" s="4"/>
      <c r="C1769" s="4"/>
      <c r="D1769" s="4"/>
      <c r="E1769" s="4"/>
      <c r="F1769" s="4"/>
      <c r="G1769" s="4"/>
      <c r="H1769" s="4"/>
      <c r="I1769" s="4"/>
      <c r="J1769" s="4"/>
      <c r="K1769" s="4"/>
      <c r="L1769" s="4"/>
      <c r="M1769" s="4"/>
      <c r="N1769" s="4"/>
      <c r="O1769" s="4"/>
      <c r="P1769" s="4"/>
      <c r="Q1769" s="4"/>
      <c r="R1769" s="4"/>
      <c r="S1769" s="4"/>
      <c r="T1769" s="4"/>
      <c r="U1769" s="4"/>
      <c r="V1769" s="4"/>
      <c r="W1769" s="4"/>
      <c r="X1769" s="4"/>
      <c r="Y1769" s="4"/>
      <c r="Z1769" s="4"/>
      <c r="AA1769" s="4"/>
      <c r="AB1769" s="4"/>
      <c r="AC1769" s="4"/>
      <c r="AD1769" s="4"/>
      <c r="AE1769" s="4"/>
      <c r="AF1769" s="4"/>
      <c r="AG1769" s="4"/>
      <c r="AH1769" s="4"/>
      <c r="AI1769" s="4"/>
      <c r="AJ1769" s="4"/>
      <c r="AK1769" s="4"/>
      <c r="AL1769" s="4"/>
      <c r="AM1769" s="4"/>
      <c r="AN1769" s="4"/>
      <c r="AO1769" s="4"/>
      <c r="AP1769" s="4"/>
    </row>
    <row r="1770" spans="1:42" s="2" customFormat="1" x14ac:dyDescent="0.25">
      <c r="A1770" s="4"/>
      <c r="B1770" s="4"/>
      <c r="C1770" s="4"/>
      <c r="D1770" s="4"/>
      <c r="E1770" s="4"/>
      <c r="F1770" s="4"/>
      <c r="G1770" s="4"/>
      <c r="H1770" s="4"/>
      <c r="I1770" s="4"/>
      <c r="J1770" s="4"/>
      <c r="K1770" s="4"/>
      <c r="L1770" s="4"/>
      <c r="M1770" s="4"/>
      <c r="N1770" s="4"/>
      <c r="O1770" s="4"/>
      <c r="P1770" s="4"/>
      <c r="Q1770" s="4"/>
      <c r="R1770" s="4"/>
      <c r="S1770" s="4"/>
      <c r="T1770" s="4"/>
      <c r="U1770" s="4"/>
      <c r="V1770" s="4"/>
      <c r="W1770" s="4"/>
      <c r="X1770" s="4"/>
      <c r="Y1770" s="4"/>
      <c r="Z1770" s="4"/>
      <c r="AA1770" s="4"/>
      <c r="AB1770" s="4"/>
      <c r="AC1770" s="4"/>
      <c r="AD1770" s="4"/>
      <c r="AE1770" s="4"/>
      <c r="AF1770" s="4"/>
      <c r="AG1770" s="4"/>
      <c r="AH1770" s="4"/>
      <c r="AI1770" s="4"/>
      <c r="AJ1770" s="4"/>
      <c r="AK1770" s="4"/>
      <c r="AL1770" s="4"/>
      <c r="AM1770" s="4"/>
      <c r="AN1770" s="4"/>
      <c r="AO1770" s="4"/>
      <c r="AP1770" s="4"/>
    </row>
    <row r="1771" spans="1:42" s="2" customFormat="1" x14ac:dyDescent="0.25">
      <c r="A1771" s="4"/>
      <c r="B1771" s="4"/>
      <c r="C1771" s="4"/>
      <c r="D1771" s="4"/>
      <c r="E1771" s="4"/>
      <c r="F1771" s="4"/>
      <c r="G1771" s="4"/>
      <c r="H1771" s="4"/>
      <c r="I1771" s="4"/>
      <c r="J1771" s="4"/>
      <c r="K1771" s="4"/>
      <c r="L1771" s="4"/>
      <c r="M1771" s="4"/>
      <c r="N1771" s="4"/>
      <c r="O1771" s="4"/>
      <c r="P1771" s="4"/>
      <c r="Q1771" s="4"/>
      <c r="R1771" s="4"/>
      <c r="S1771" s="4"/>
      <c r="T1771" s="4"/>
      <c r="U1771" s="4"/>
      <c r="V1771" s="4"/>
      <c r="W1771" s="4"/>
      <c r="X1771" s="4"/>
      <c r="Y1771" s="4"/>
      <c r="Z1771" s="4"/>
      <c r="AA1771" s="4"/>
      <c r="AB1771" s="4"/>
      <c r="AC1771" s="4"/>
      <c r="AD1771" s="4"/>
      <c r="AE1771" s="4"/>
      <c r="AF1771" s="4"/>
      <c r="AG1771" s="4"/>
      <c r="AH1771" s="4"/>
      <c r="AI1771" s="4"/>
      <c r="AJ1771" s="4"/>
      <c r="AK1771" s="4"/>
      <c r="AL1771" s="4"/>
      <c r="AM1771" s="4"/>
      <c r="AN1771" s="4"/>
      <c r="AO1771" s="4"/>
      <c r="AP1771" s="4"/>
    </row>
    <row r="1772" spans="1:42" s="2" customFormat="1" x14ac:dyDescent="0.25">
      <c r="A1772" s="4"/>
      <c r="B1772" s="4"/>
      <c r="C1772" s="4"/>
      <c r="D1772" s="4"/>
      <c r="E1772" s="4"/>
      <c r="F1772" s="4"/>
      <c r="G1772" s="4"/>
      <c r="H1772" s="4"/>
      <c r="I1772" s="4"/>
      <c r="J1772" s="4"/>
      <c r="K1772" s="4"/>
      <c r="L1772" s="4"/>
      <c r="M1772" s="4"/>
      <c r="N1772" s="4"/>
      <c r="O1772" s="4"/>
      <c r="P1772" s="4"/>
      <c r="Q1772" s="4"/>
      <c r="R1772" s="4"/>
      <c r="S1772" s="4"/>
      <c r="T1772" s="4"/>
      <c r="U1772" s="4"/>
      <c r="V1772" s="4"/>
      <c r="W1772" s="4"/>
      <c r="X1772" s="4"/>
      <c r="Y1772" s="4"/>
      <c r="Z1772" s="4"/>
      <c r="AA1772" s="4"/>
      <c r="AB1772" s="4"/>
      <c r="AC1772" s="4"/>
      <c r="AD1772" s="4"/>
      <c r="AE1772" s="4"/>
      <c r="AF1772" s="4"/>
      <c r="AG1772" s="4"/>
      <c r="AH1772" s="4"/>
      <c r="AI1772" s="4"/>
      <c r="AJ1772" s="4"/>
      <c r="AK1772" s="4"/>
      <c r="AL1772" s="4"/>
      <c r="AM1772" s="4"/>
      <c r="AN1772" s="4"/>
      <c r="AO1772" s="4"/>
      <c r="AP1772" s="4"/>
    </row>
    <row r="1773" spans="1:42" s="2" customFormat="1" x14ac:dyDescent="0.25">
      <c r="A1773" s="4"/>
      <c r="B1773" s="4"/>
      <c r="C1773" s="4"/>
      <c r="D1773" s="4"/>
      <c r="E1773" s="4"/>
      <c r="F1773" s="4"/>
      <c r="G1773" s="4"/>
      <c r="H1773" s="4"/>
      <c r="I1773" s="4"/>
      <c r="J1773" s="4"/>
      <c r="K1773" s="4"/>
      <c r="L1773" s="4"/>
      <c r="M1773" s="4"/>
      <c r="N1773" s="4"/>
      <c r="O1773" s="4"/>
      <c r="P1773" s="4"/>
      <c r="Q1773" s="4"/>
      <c r="R1773" s="4"/>
      <c r="S1773" s="4"/>
      <c r="T1773" s="4"/>
      <c r="U1773" s="4"/>
      <c r="V1773" s="4"/>
      <c r="W1773" s="4"/>
      <c r="X1773" s="4"/>
      <c r="Y1773" s="4"/>
      <c r="Z1773" s="4"/>
      <c r="AA1773" s="4"/>
      <c r="AB1773" s="4"/>
      <c r="AC1773" s="4"/>
      <c r="AD1773" s="4"/>
      <c r="AE1773" s="4"/>
      <c r="AF1773" s="4"/>
      <c r="AG1773" s="4"/>
      <c r="AH1773" s="4"/>
      <c r="AI1773" s="4"/>
      <c r="AJ1773" s="4"/>
      <c r="AK1773" s="4"/>
      <c r="AL1773" s="4"/>
      <c r="AM1773" s="4"/>
      <c r="AN1773" s="4"/>
      <c r="AO1773" s="4"/>
      <c r="AP1773" s="4"/>
    </row>
    <row r="1774" spans="1:42" s="2" customFormat="1" x14ac:dyDescent="0.25">
      <c r="A1774" s="4"/>
      <c r="B1774" s="4"/>
      <c r="C1774" s="4"/>
      <c r="D1774" s="4"/>
      <c r="E1774" s="4"/>
      <c r="F1774" s="4"/>
      <c r="G1774" s="4"/>
      <c r="H1774" s="4"/>
      <c r="I1774" s="4"/>
      <c r="J1774" s="4"/>
      <c r="K1774" s="4"/>
      <c r="L1774" s="4"/>
      <c r="M1774" s="4"/>
      <c r="N1774" s="4"/>
      <c r="O1774" s="4"/>
      <c r="P1774" s="4"/>
      <c r="Q1774" s="4"/>
      <c r="R1774" s="4"/>
      <c r="S1774" s="4"/>
      <c r="T1774" s="4"/>
      <c r="U1774" s="4"/>
      <c r="V1774" s="4"/>
      <c r="W1774" s="4"/>
      <c r="X1774" s="4"/>
      <c r="Y1774" s="4"/>
      <c r="Z1774" s="4"/>
      <c r="AA1774" s="4"/>
      <c r="AB1774" s="4"/>
      <c r="AC1774" s="4"/>
      <c r="AD1774" s="4"/>
      <c r="AE1774" s="4"/>
      <c r="AF1774" s="4"/>
      <c r="AG1774" s="4"/>
      <c r="AH1774" s="4"/>
      <c r="AI1774" s="4"/>
      <c r="AJ1774" s="4"/>
      <c r="AK1774" s="4"/>
      <c r="AL1774" s="4"/>
      <c r="AM1774" s="4"/>
      <c r="AN1774" s="4"/>
      <c r="AO1774" s="4"/>
      <c r="AP1774" s="4"/>
    </row>
    <row r="1775" spans="1:42" s="2" customFormat="1" x14ac:dyDescent="0.25">
      <c r="A1775" s="4"/>
      <c r="B1775" s="4"/>
      <c r="C1775" s="4"/>
      <c r="D1775" s="4"/>
      <c r="E1775" s="4"/>
      <c r="F1775" s="4"/>
      <c r="G1775" s="4"/>
      <c r="H1775" s="4"/>
      <c r="I1775" s="4"/>
      <c r="J1775" s="4"/>
      <c r="K1775" s="4"/>
      <c r="L1775" s="4"/>
      <c r="M1775" s="4"/>
      <c r="N1775" s="4"/>
      <c r="O1775" s="4"/>
      <c r="P1775" s="4"/>
      <c r="Q1775" s="4"/>
      <c r="R1775" s="4"/>
      <c r="S1775" s="4"/>
      <c r="T1775" s="4"/>
      <c r="U1775" s="4"/>
      <c r="V1775" s="4"/>
      <c r="W1775" s="4"/>
      <c r="X1775" s="4"/>
      <c r="Y1775" s="4"/>
      <c r="Z1775" s="4"/>
      <c r="AA1775" s="4"/>
      <c r="AB1775" s="4"/>
      <c r="AC1775" s="4"/>
      <c r="AD1775" s="4"/>
      <c r="AE1775" s="4"/>
      <c r="AF1775" s="4"/>
      <c r="AG1775" s="4"/>
      <c r="AH1775" s="4"/>
      <c r="AI1775" s="4"/>
      <c r="AJ1775" s="4"/>
      <c r="AK1775" s="4"/>
      <c r="AL1775" s="4"/>
      <c r="AM1775" s="4"/>
      <c r="AN1775" s="4"/>
      <c r="AO1775" s="4"/>
      <c r="AP1775" s="4"/>
    </row>
    <row r="1776" spans="1:42" s="2" customFormat="1" x14ac:dyDescent="0.25">
      <c r="A1776" s="4"/>
      <c r="B1776" s="4"/>
      <c r="C1776" s="4"/>
      <c r="D1776" s="4"/>
      <c r="E1776" s="4"/>
      <c r="F1776" s="4"/>
      <c r="G1776" s="4"/>
      <c r="H1776" s="4"/>
      <c r="I1776" s="4"/>
      <c r="J1776" s="4"/>
      <c r="K1776" s="4"/>
      <c r="L1776" s="4"/>
      <c r="M1776" s="4"/>
      <c r="N1776" s="4"/>
      <c r="O1776" s="4"/>
      <c r="P1776" s="4"/>
      <c r="Q1776" s="4"/>
      <c r="R1776" s="4"/>
      <c r="S1776" s="4"/>
      <c r="T1776" s="4"/>
      <c r="U1776" s="4"/>
      <c r="V1776" s="4"/>
      <c r="W1776" s="4"/>
      <c r="X1776" s="4"/>
      <c r="Y1776" s="4"/>
      <c r="Z1776" s="4"/>
      <c r="AA1776" s="4"/>
      <c r="AB1776" s="4"/>
      <c r="AC1776" s="4"/>
      <c r="AD1776" s="4"/>
      <c r="AE1776" s="4"/>
      <c r="AF1776" s="4"/>
      <c r="AG1776" s="4"/>
      <c r="AH1776" s="4"/>
      <c r="AI1776" s="4"/>
      <c r="AJ1776" s="4"/>
      <c r="AK1776" s="4"/>
      <c r="AL1776" s="4"/>
      <c r="AM1776" s="4"/>
      <c r="AN1776" s="4"/>
      <c r="AO1776" s="4"/>
      <c r="AP1776" s="4"/>
    </row>
    <row r="1777" spans="1:42" s="2" customFormat="1" x14ac:dyDescent="0.25">
      <c r="A1777" s="4"/>
      <c r="B1777" s="4"/>
      <c r="C1777" s="4"/>
      <c r="D1777" s="4"/>
      <c r="E1777" s="4"/>
      <c r="F1777" s="4"/>
      <c r="G1777" s="4"/>
      <c r="H1777" s="4"/>
      <c r="I1777" s="4"/>
      <c r="J1777" s="4"/>
      <c r="K1777" s="4"/>
      <c r="L1777" s="4"/>
      <c r="M1777" s="4"/>
      <c r="N1777" s="4"/>
      <c r="O1777" s="4"/>
      <c r="P1777" s="4"/>
      <c r="Q1777" s="4"/>
      <c r="R1777" s="4"/>
      <c r="S1777" s="4"/>
      <c r="T1777" s="4"/>
      <c r="U1777" s="4"/>
      <c r="V1777" s="4"/>
      <c r="W1777" s="4"/>
      <c r="X1777" s="4"/>
      <c r="Y1777" s="4"/>
      <c r="Z1777" s="4"/>
      <c r="AA1777" s="4"/>
      <c r="AB1777" s="4"/>
      <c r="AC1777" s="4"/>
      <c r="AD1777" s="4"/>
      <c r="AE1777" s="4"/>
      <c r="AF1777" s="4"/>
      <c r="AG1777" s="4"/>
      <c r="AH1777" s="4"/>
      <c r="AI1777" s="4"/>
      <c r="AJ1777" s="4"/>
      <c r="AK1777" s="4"/>
      <c r="AL1777" s="4"/>
      <c r="AM1777" s="4"/>
      <c r="AN1777" s="4"/>
      <c r="AO1777" s="4"/>
      <c r="AP1777" s="4"/>
    </row>
    <row r="1778" spans="1:42" s="2" customFormat="1" x14ac:dyDescent="0.25">
      <c r="A1778" s="4"/>
      <c r="B1778" s="4"/>
      <c r="C1778" s="4"/>
      <c r="D1778" s="4"/>
      <c r="E1778" s="4"/>
      <c r="F1778" s="4"/>
      <c r="G1778" s="4"/>
      <c r="H1778" s="4"/>
      <c r="I1778" s="4"/>
      <c r="J1778" s="4"/>
      <c r="K1778" s="4"/>
      <c r="L1778" s="4"/>
      <c r="M1778" s="4"/>
      <c r="N1778" s="4"/>
      <c r="O1778" s="4"/>
      <c r="P1778" s="4"/>
      <c r="Q1778" s="4"/>
      <c r="R1778" s="4"/>
      <c r="S1778" s="4"/>
      <c r="T1778" s="4"/>
      <c r="U1778" s="4"/>
      <c r="V1778" s="4"/>
      <c r="W1778" s="4"/>
      <c r="X1778" s="4"/>
      <c r="Y1778" s="4"/>
      <c r="Z1778" s="4"/>
      <c r="AA1778" s="4"/>
      <c r="AB1778" s="4"/>
      <c r="AC1778" s="4"/>
      <c r="AD1778" s="4"/>
      <c r="AE1778" s="4"/>
      <c r="AF1778" s="4"/>
      <c r="AG1778" s="4"/>
      <c r="AH1778" s="4"/>
      <c r="AI1778" s="4"/>
      <c r="AJ1778" s="4"/>
      <c r="AK1778" s="4"/>
      <c r="AL1778" s="4"/>
      <c r="AM1778" s="4"/>
      <c r="AN1778" s="4"/>
      <c r="AO1778" s="4"/>
      <c r="AP1778" s="4"/>
    </row>
    <row r="1779" spans="1:42" s="2" customFormat="1" x14ac:dyDescent="0.25">
      <c r="A1779" s="4"/>
      <c r="B1779" s="4"/>
      <c r="C1779" s="4"/>
      <c r="D1779" s="4"/>
      <c r="E1779" s="4"/>
      <c r="F1779" s="4"/>
      <c r="G1779" s="4"/>
      <c r="H1779" s="4"/>
      <c r="I1779" s="4"/>
      <c r="J1779" s="4"/>
      <c r="K1779" s="4"/>
      <c r="L1779" s="4"/>
      <c r="M1779" s="4"/>
      <c r="N1779" s="4"/>
      <c r="O1779" s="4"/>
      <c r="P1779" s="4"/>
      <c r="Q1779" s="4"/>
      <c r="R1779" s="4"/>
      <c r="S1779" s="4"/>
      <c r="T1779" s="4"/>
      <c r="U1779" s="4"/>
      <c r="V1779" s="4"/>
      <c r="W1779" s="4"/>
      <c r="X1779" s="4"/>
      <c r="Y1779" s="4"/>
      <c r="Z1779" s="4"/>
      <c r="AA1779" s="4"/>
      <c r="AB1779" s="4"/>
      <c r="AC1779" s="4"/>
      <c r="AD1779" s="4"/>
      <c r="AE1779" s="4"/>
      <c r="AF1779" s="4"/>
      <c r="AG1779" s="4"/>
      <c r="AH1779" s="4"/>
      <c r="AI1779" s="4"/>
      <c r="AJ1779" s="4"/>
      <c r="AK1779" s="4"/>
      <c r="AL1779" s="4"/>
      <c r="AM1779" s="4"/>
      <c r="AN1779" s="4"/>
      <c r="AO1779" s="4"/>
      <c r="AP1779" s="4"/>
    </row>
    <row r="1780" spans="1:42" s="2" customFormat="1" x14ac:dyDescent="0.25">
      <c r="A1780" s="4"/>
      <c r="B1780" s="4"/>
      <c r="C1780" s="4"/>
      <c r="D1780" s="4"/>
      <c r="E1780" s="4"/>
      <c r="F1780" s="4"/>
      <c r="G1780" s="4"/>
      <c r="H1780" s="4"/>
      <c r="I1780" s="4"/>
      <c r="J1780" s="4"/>
      <c r="K1780" s="4"/>
      <c r="L1780" s="4"/>
      <c r="M1780" s="4"/>
      <c r="N1780" s="4"/>
      <c r="O1780" s="4"/>
      <c r="P1780" s="4"/>
      <c r="Q1780" s="4"/>
      <c r="R1780" s="4"/>
      <c r="S1780" s="4"/>
      <c r="T1780" s="4"/>
      <c r="U1780" s="4"/>
      <c r="V1780" s="4"/>
      <c r="W1780" s="4"/>
      <c r="X1780" s="4"/>
      <c r="Y1780" s="4"/>
      <c r="Z1780" s="4"/>
      <c r="AA1780" s="4"/>
      <c r="AB1780" s="4"/>
      <c r="AC1780" s="4"/>
      <c r="AD1780" s="4"/>
      <c r="AE1780" s="4"/>
      <c r="AF1780" s="4"/>
      <c r="AG1780" s="4"/>
      <c r="AH1780" s="4"/>
      <c r="AI1780" s="4"/>
      <c r="AJ1780" s="4"/>
      <c r="AK1780" s="4"/>
      <c r="AL1780" s="4"/>
      <c r="AM1780" s="4"/>
      <c r="AN1780" s="4"/>
      <c r="AO1780" s="4"/>
      <c r="AP1780" s="4"/>
    </row>
    <row r="1781" spans="1:42" s="2" customFormat="1" x14ac:dyDescent="0.25">
      <c r="A1781" s="4"/>
      <c r="B1781" s="4"/>
      <c r="C1781" s="4"/>
      <c r="D1781" s="4"/>
      <c r="E1781" s="4"/>
      <c r="F1781" s="4"/>
      <c r="G1781" s="4"/>
      <c r="H1781" s="4"/>
      <c r="I1781" s="4"/>
      <c r="J1781" s="4"/>
      <c r="K1781" s="4"/>
      <c r="L1781" s="4"/>
      <c r="M1781" s="4"/>
      <c r="N1781" s="4"/>
      <c r="O1781" s="4"/>
      <c r="P1781" s="4"/>
      <c r="Q1781" s="4"/>
      <c r="R1781" s="4"/>
      <c r="S1781" s="4"/>
      <c r="T1781" s="4"/>
      <c r="U1781" s="4"/>
      <c r="V1781" s="4"/>
      <c r="W1781" s="4"/>
      <c r="X1781" s="4"/>
      <c r="Y1781" s="4"/>
      <c r="Z1781" s="4"/>
      <c r="AA1781" s="4"/>
      <c r="AB1781" s="4"/>
      <c r="AC1781" s="4"/>
      <c r="AD1781" s="4"/>
      <c r="AE1781" s="4"/>
      <c r="AF1781" s="4"/>
      <c r="AG1781" s="4"/>
      <c r="AH1781" s="4"/>
      <c r="AI1781" s="4"/>
      <c r="AJ1781" s="4"/>
      <c r="AK1781" s="4"/>
      <c r="AL1781" s="4"/>
      <c r="AM1781" s="4"/>
      <c r="AN1781" s="4"/>
      <c r="AO1781" s="4"/>
      <c r="AP1781" s="4"/>
    </row>
    <row r="1782" spans="1:42" s="2" customFormat="1" x14ac:dyDescent="0.25">
      <c r="A1782" s="4"/>
      <c r="B1782" s="4"/>
      <c r="C1782" s="4"/>
      <c r="D1782" s="4"/>
      <c r="E1782" s="4"/>
      <c r="F1782" s="4"/>
      <c r="G1782" s="4"/>
      <c r="H1782" s="4"/>
      <c r="I1782" s="4"/>
      <c r="J1782" s="4"/>
      <c r="K1782" s="4"/>
      <c r="L1782" s="4"/>
      <c r="M1782" s="4"/>
      <c r="N1782" s="4"/>
      <c r="O1782" s="4"/>
      <c r="P1782" s="4"/>
      <c r="Q1782" s="4"/>
      <c r="R1782" s="4"/>
      <c r="S1782" s="4"/>
      <c r="T1782" s="4"/>
      <c r="U1782" s="4"/>
      <c r="V1782" s="4"/>
      <c r="W1782" s="4"/>
      <c r="X1782" s="4"/>
      <c r="Y1782" s="4"/>
      <c r="Z1782" s="4"/>
      <c r="AA1782" s="4"/>
      <c r="AB1782" s="4"/>
      <c r="AC1782" s="4"/>
      <c r="AD1782" s="4"/>
      <c r="AE1782" s="4"/>
      <c r="AF1782" s="4"/>
      <c r="AG1782" s="4"/>
      <c r="AH1782" s="4"/>
      <c r="AI1782" s="4"/>
      <c r="AJ1782" s="4"/>
      <c r="AK1782" s="4"/>
      <c r="AL1782" s="4"/>
      <c r="AM1782" s="4"/>
      <c r="AN1782" s="4"/>
      <c r="AO1782" s="4"/>
      <c r="AP1782" s="4"/>
    </row>
    <row r="1783" spans="1:42" s="2" customFormat="1" x14ac:dyDescent="0.25">
      <c r="A1783" s="4"/>
      <c r="B1783" s="4"/>
      <c r="C1783" s="4"/>
      <c r="D1783" s="4"/>
      <c r="E1783" s="4"/>
      <c r="F1783" s="4"/>
      <c r="G1783" s="4"/>
      <c r="H1783" s="4"/>
      <c r="I1783" s="4"/>
      <c r="J1783" s="4"/>
      <c r="K1783" s="4"/>
      <c r="L1783" s="4"/>
      <c r="M1783" s="4"/>
      <c r="N1783" s="4"/>
      <c r="O1783" s="4"/>
      <c r="P1783" s="4"/>
      <c r="Q1783" s="4"/>
      <c r="R1783" s="4"/>
      <c r="S1783" s="4"/>
      <c r="T1783" s="4"/>
      <c r="U1783" s="4"/>
      <c r="V1783" s="4"/>
      <c r="W1783" s="4"/>
      <c r="X1783" s="4"/>
      <c r="Y1783" s="4"/>
      <c r="Z1783" s="4"/>
      <c r="AA1783" s="4"/>
      <c r="AB1783" s="4"/>
      <c r="AC1783" s="4"/>
      <c r="AD1783" s="4"/>
      <c r="AE1783" s="4"/>
      <c r="AF1783" s="4"/>
      <c r="AG1783" s="4"/>
      <c r="AH1783" s="4"/>
      <c r="AI1783" s="4"/>
      <c r="AJ1783" s="4"/>
      <c r="AK1783" s="4"/>
      <c r="AL1783" s="4"/>
      <c r="AM1783" s="4"/>
      <c r="AN1783" s="4"/>
      <c r="AO1783" s="4"/>
      <c r="AP1783" s="4"/>
    </row>
    <row r="1784" spans="1:42" s="2" customFormat="1" x14ac:dyDescent="0.25">
      <c r="A1784" s="4"/>
      <c r="B1784" s="4"/>
      <c r="C1784" s="4"/>
      <c r="D1784" s="4"/>
      <c r="E1784" s="4"/>
      <c r="F1784" s="4"/>
      <c r="G1784" s="4"/>
      <c r="H1784" s="4"/>
      <c r="I1784" s="4"/>
      <c r="J1784" s="4"/>
      <c r="K1784" s="4"/>
      <c r="L1784" s="4"/>
      <c r="M1784" s="4"/>
      <c r="N1784" s="4"/>
      <c r="O1784" s="4"/>
      <c r="P1784" s="4"/>
      <c r="Q1784" s="4"/>
      <c r="R1784" s="4"/>
      <c r="S1784" s="4"/>
      <c r="T1784" s="4"/>
      <c r="U1784" s="4"/>
      <c r="V1784" s="4"/>
      <c r="W1784" s="4"/>
      <c r="X1784" s="4"/>
      <c r="Y1784" s="4"/>
      <c r="Z1784" s="4"/>
      <c r="AA1784" s="4"/>
      <c r="AB1784" s="4"/>
      <c r="AC1784" s="4"/>
      <c r="AD1784" s="4"/>
      <c r="AE1784" s="4"/>
      <c r="AF1784" s="4"/>
      <c r="AG1784" s="4"/>
      <c r="AH1784" s="4"/>
      <c r="AI1784" s="4"/>
      <c r="AJ1784" s="4"/>
      <c r="AK1784" s="4"/>
      <c r="AL1784" s="4"/>
      <c r="AM1784" s="4"/>
      <c r="AN1784" s="4"/>
      <c r="AO1784" s="4"/>
      <c r="AP1784" s="4"/>
    </row>
    <row r="1785" spans="1:42" s="2" customFormat="1" x14ac:dyDescent="0.25">
      <c r="A1785" s="4"/>
      <c r="B1785" s="4"/>
      <c r="C1785" s="4"/>
      <c r="D1785" s="4"/>
      <c r="E1785" s="4"/>
      <c r="F1785" s="4"/>
      <c r="G1785" s="4"/>
      <c r="H1785" s="4"/>
      <c r="I1785" s="4"/>
      <c r="J1785" s="4"/>
      <c r="K1785" s="4"/>
      <c r="L1785" s="4"/>
      <c r="M1785" s="4"/>
      <c r="N1785" s="4"/>
      <c r="O1785" s="4"/>
      <c r="P1785" s="4"/>
      <c r="Q1785" s="4"/>
      <c r="R1785" s="4"/>
      <c r="S1785" s="4"/>
      <c r="T1785" s="4"/>
      <c r="U1785" s="4"/>
      <c r="V1785" s="4"/>
      <c r="W1785" s="4"/>
      <c r="X1785" s="4"/>
      <c r="Y1785" s="4"/>
      <c r="Z1785" s="4"/>
      <c r="AA1785" s="4"/>
      <c r="AB1785" s="4"/>
      <c r="AC1785" s="4"/>
      <c r="AD1785" s="4"/>
      <c r="AE1785" s="4"/>
      <c r="AF1785" s="4"/>
      <c r="AG1785" s="4"/>
      <c r="AH1785" s="4"/>
      <c r="AI1785" s="4"/>
      <c r="AJ1785" s="4"/>
      <c r="AK1785" s="4"/>
      <c r="AL1785" s="4"/>
      <c r="AM1785" s="4"/>
      <c r="AN1785" s="4"/>
      <c r="AO1785" s="4"/>
      <c r="AP1785" s="4"/>
    </row>
    <row r="1786" spans="1:42" s="2" customFormat="1" x14ac:dyDescent="0.25">
      <c r="A1786" s="4"/>
      <c r="B1786" s="4"/>
      <c r="C1786" s="4"/>
      <c r="D1786" s="4"/>
      <c r="E1786" s="4"/>
      <c r="F1786" s="4"/>
      <c r="G1786" s="4"/>
      <c r="H1786" s="4"/>
      <c r="I1786" s="4"/>
      <c r="J1786" s="4"/>
      <c r="K1786" s="4"/>
      <c r="L1786" s="4"/>
      <c r="M1786" s="4"/>
      <c r="N1786" s="4"/>
      <c r="O1786" s="4"/>
      <c r="P1786" s="4"/>
      <c r="Q1786" s="4"/>
      <c r="R1786" s="4"/>
      <c r="S1786" s="4"/>
      <c r="T1786" s="4"/>
      <c r="U1786" s="4"/>
      <c r="V1786" s="4"/>
      <c r="W1786" s="4"/>
      <c r="X1786" s="4"/>
      <c r="Y1786" s="4"/>
      <c r="Z1786" s="4"/>
      <c r="AA1786" s="4"/>
      <c r="AB1786" s="4"/>
      <c r="AC1786" s="4"/>
      <c r="AD1786" s="4"/>
      <c r="AE1786" s="4"/>
      <c r="AF1786" s="4"/>
      <c r="AG1786" s="4"/>
      <c r="AH1786" s="4"/>
      <c r="AI1786" s="4"/>
      <c r="AJ1786" s="4"/>
      <c r="AK1786" s="4"/>
      <c r="AL1786" s="4"/>
      <c r="AM1786" s="4"/>
      <c r="AN1786" s="4"/>
      <c r="AO1786" s="4"/>
      <c r="AP1786" s="4"/>
    </row>
    <row r="1787" spans="1:42" s="2" customFormat="1" x14ac:dyDescent="0.25">
      <c r="A1787" s="4"/>
      <c r="B1787" s="4"/>
      <c r="C1787" s="4"/>
      <c r="D1787" s="4"/>
      <c r="E1787" s="4"/>
      <c r="F1787" s="4"/>
      <c r="G1787" s="4"/>
      <c r="H1787" s="4"/>
      <c r="I1787" s="4"/>
      <c r="J1787" s="4"/>
      <c r="K1787" s="4"/>
      <c r="L1787" s="4"/>
      <c r="M1787" s="4"/>
      <c r="N1787" s="4"/>
      <c r="O1787" s="4"/>
      <c r="P1787" s="4"/>
      <c r="Q1787" s="4"/>
      <c r="R1787" s="4"/>
      <c r="S1787" s="4"/>
      <c r="T1787" s="4"/>
      <c r="U1787" s="4"/>
      <c r="V1787" s="4"/>
      <c r="W1787" s="4"/>
      <c r="X1787" s="4"/>
      <c r="Y1787" s="4"/>
      <c r="Z1787" s="4"/>
      <c r="AA1787" s="4"/>
      <c r="AB1787" s="4"/>
      <c r="AC1787" s="4"/>
      <c r="AD1787" s="4"/>
      <c r="AE1787" s="4"/>
      <c r="AF1787" s="4"/>
      <c r="AG1787" s="4"/>
      <c r="AH1787" s="4"/>
      <c r="AI1787" s="4"/>
      <c r="AJ1787" s="4"/>
      <c r="AK1787" s="4"/>
      <c r="AL1787" s="4"/>
      <c r="AM1787" s="4"/>
      <c r="AN1787" s="4"/>
      <c r="AO1787" s="4"/>
      <c r="AP1787" s="4"/>
    </row>
    <row r="1788" spans="1:42" s="2" customFormat="1" x14ac:dyDescent="0.25">
      <c r="A1788" s="4"/>
      <c r="B1788" s="4"/>
      <c r="C1788" s="4"/>
      <c r="D1788" s="4"/>
      <c r="E1788" s="4"/>
      <c r="F1788" s="4"/>
      <c r="G1788" s="4"/>
      <c r="H1788" s="4"/>
      <c r="I1788" s="4"/>
      <c r="J1788" s="4"/>
      <c r="K1788" s="4"/>
      <c r="L1788" s="4"/>
      <c r="M1788" s="4"/>
      <c r="N1788" s="4"/>
      <c r="O1788" s="4"/>
      <c r="P1788" s="4"/>
      <c r="Q1788" s="4"/>
      <c r="R1788" s="4"/>
      <c r="S1788" s="4"/>
      <c r="T1788" s="4"/>
      <c r="U1788" s="4"/>
      <c r="V1788" s="4"/>
      <c r="W1788" s="4"/>
      <c r="X1788" s="4"/>
      <c r="Y1788" s="4"/>
      <c r="Z1788" s="4"/>
      <c r="AA1788" s="4"/>
      <c r="AB1788" s="4"/>
      <c r="AC1788" s="4"/>
      <c r="AD1788" s="4"/>
      <c r="AE1788" s="4"/>
      <c r="AF1788" s="4"/>
      <c r="AG1788" s="4"/>
      <c r="AH1788" s="4"/>
      <c r="AI1788" s="4"/>
      <c r="AJ1788" s="4"/>
      <c r="AK1788" s="4"/>
      <c r="AL1788" s="4"/>
      <c r="AM1788" s="4"/>
      <c r="AN1788" s="4"/>
      <c r="AO1788" s="4"/>
      <c r="AP1788" s="4"/>
    </row>
    <row r="1789" spans="1:42" s="2" customFormat="1" x14ac:dyDescent="0.25">
      <c r="A1789" s="4"/>
      <c r="B1789" s="4"/>
      <c r="C1789" s="4"/>
      <c r="D1789" s="4"/>
      <c r="E1789" s="4"/>
      <c r="F1789" s="4"/>
      <c r="G1789" s="4"/>
      <c r="H1789" s="4"/>
      <c r="I1789" s="4"/>
      <c r="J1789" s="4"/>
      <c r="K1789" s="4"/>
      <c r="L1789" s="4"/>
      <c r="M1789" s="4"/>
      <c r="N1789" s="4"/>
      <c r="O1789" s="4"/>
      <c r="P1789" s="4"/>
      <c r="Q1789" s="4"/>
      <c r="R1789" s="4"/>
      <c r="S1789" s="4"/>
      <c r="T1789" s="4"/>
      <c r="U1789" s="4"/>
      <c r="V1789" s="4"/>
      <c r="W1789" s="4"/>
      <c r="X1789" s="4"/>
      <c r="Y1789" s="4"/>
      <c r="Z1789" s="4"/>
      <c r="AA1789" s="4"/>
      <c r="AB1789" s="4"/>
      <c r="AC1789" s="4"/>
      <c r="AD1789" s="4"/>
      <c r="AE1789" s="4"/>
      <c r="AF1789" s="4"/>
      <c r="AG1789" s="4"/>
      <c r="AH1789" s="4"/>
      <c r="AI1789" s="4"/>
      <c r="AJ1789" s="4"/>
      <c r="AK1789" s="4"/>
      <c r="AL1789" s="4"/>
      <c r="AM1789" s="4"/>
      <c r="AN1789" s="4"/>
      <c r="AO1789" s="4"/>
      <c r="AP1789" s="4"/>
    </row>
    <row r="1790" spans="1:42" s="2" customFormat="1" x14ac:dyDescent="0.25">
      <c r="A1790" s="4"/>
      <c r="B1790" s="4"/>
      <c r="C1790" s="4"/>
      <c r="D1790" s="4"/>
      <c r="E1790" s="4"/>
      <c r="F1790" s="4"/>
      <c r="G1790" s="4"/>
      <c r="H1790" s="4"/>
      <c r="I1790" s="4"/>
      <c r="J1790" s="4"/>
      <c r="K1790" s="4"/>
      <c r="L1790" s="4"/>
      <c r="M1790" s="4"/>
      <c r="N1790" s="4"/>
      <c r="O1790" s="4"/>
      <c r="P1790" s="4"/>
      <c r="Q1790" s="4"/>
      <c r="R1790" s="4"/>
      <c r="S1790" s="4"/>
      <c r="T1790" s="4"/>
      <c r="U1790" s="4"/>
      <c r="V1790" s="4"/>
      <c r="W1790" s="4"/>
      <c r="X1790" s="4"/>
      <c r="Y1790" s="4"/>
      <c r="Z1790" s="4"/>
      <c r="AA1790" s="4"/>
      <c r="AB1790" s="4"/>
      <c r="AC1790" s="4"/>
      <c r="AD1790" s="4"/>
      <c r="AE1790" s="4"/>
      <c r="AF1790" s="4"/>
      <c r="AG1790" s="4"/>
      <c r="AH1790" s="4"/>
      <c r="AI1790" s="4"/>
      <c r="AJ1790" s="4"/>
      <c r="AK1790" s="4"/>
      <c r="AL1790" s="4"/>
      <c r="AM1790" s="4"/>
      <c r="AN1790" s="4"/>
      <c r="AO1790" s="4"/>
      <c r="AP1790" s="4"/>
    </row>
    <row r="1791" spans="1:42" s="2" customFormat="1" x14ac:dyDescent="0.25">
      <c r="A1791" s="4"/>
      <c r="B1791" s="4"/>
      <c r="C1791" s="4"/>
      <c r="D1791" s="4"/>
      <c r="E1791" s="4"/>
      <c r="F1791" s="4"/>
      <c r="G1791" s="4"/>
      <c r="H1791" s="4"/>
      <c r="I1791" s="4"/>
      <c r="J1791" s="4"/>
      <c r="K1791" s="4"/>
      <c r="L1791" s="4"/>
      <c r="M1791" s="4"/>
      <c r="N1791" s="4"/>
      <c r="O1791" s="4"/>
      <c r="P1791" s="4"/>
      <c r="Q1791" s="4"/>
      <c r="R1791" s="4"/>
      <c r="S1791" s="4"/>
      <c r="T1791" s="4"/>
      <c r="U1791" s="4"/>
      <c r="V1791" s="4"/>
      <c r="W1791" s="4"/>
      <c r="X1791" s="4"/>
      <c r="Y1791" s="4"/>
      <c r="Z1791" s="4"/>
      <c r="AA1791" s="4"/>
      <c r="AB1791" s="4"/>
      <c r="AC1791" s="4"/>
      <c r="AD1791" s="4"/>
      <c r="AE1791" s="4"/>
      <c r="AF1791" s="4"/>
      <c r="AG1791" s="4"/>
      <c r="AH1791" s="4"/>
      <c r="AI1791" s="4"/>
      <c r="AJ1791" s="4"/>
      <c r="AK1791" s="4"/>
      <c r="AL1791" s="4"/>
      <c r="AM1791" s="4"/>
      <c r="AN1791" s="4"/>
      <c r="AO1791" s="4"/>
      <c r="AP1791" s="4"/>
    </row>
    <row r="1792" spans="1:42" s="2" customFormat="1" x14ac:dyDescent="0.25">
      <c r="A1792" s="4"/>
      <c r="B1792" s="4"/>
      <c r="C1792" s="4"/>
      <c r="D1792" s="4"/>
      <c r="E1792" s="4"/>
      <c r="F1792" s="4"/>
      <c r="G1792" s="4"/>
      <c r="H1792" s="4"/>
      <c r="I1792" s="4"/>
      <c r="J1792" s="4"/>
      <c r="K1792" s="4"/>
      <c r="L1792" s="4"/>
      <c r="M1792" s="4"/>
      <c r="N1792" s="4"/>
      <c r="O1792" s="4"/>
      <c r="P1792" s="4"/>
      <c r="Q1792" s="4"/>
      <c r="R1792" s="4"/>
      <c r="S1792" s="4"/>
      <c r="T1792" s="4"/>
      <c r="U1792" s="4"/>
      <c r="V1792" s="4"/>
      <c r="W1792" s="4"/>
      <c r="X1792" s="4"/>
      <c r="Y1792" s="4"/>
      <c r="Z1792" s="4"/>
      <c r="AA1792" s="4"/>
      <c r="AB1792" s="4"/>
      <c r="AC1792" s="4"/>
      <c r="AD1792" s="4"/>
      <c r="AE1792" s="4"/>
      <c r="AF1792" s="4"/>
      <c r="AG1792" s="4"/>
      <c r="AH1792" s="4"/>
      <c r="AI1792" s="4"/>
      <c r="AJ1792" s="4"/>
      <c r="AK1792" s="4"/>
      <c r="AL1792" s="4"/>
      <c r="AM1792" s="4"/>
      <c r="AN1792" s="4"/>
      <c r="AO1792" s="4"/>
      <c r="AP1792" s="4"/>
    </row>
    <row r="1793" spans="1:42" s="2" customFormat="1" x14ac:dyDescent="0.25">
      <c r="A1793" s="4"/>
      <c r="B1793" s="4"/>
      <c r="C1793" s="4"/>
      <c r="D1793" s="4"/>
      <c r="E1793" s="4"/>
      <c r="F1793" s="4"/>
      <c r="G1793" s="4"/>
      <c r="H1793" s="4"/>
      <c r="I1793" s="4"/>
      <c r="J1793" s="4"/>
      <c r="K1793" s="4"/>
      <c r="L1793" s="4"/>
      <c r="M1793" s="4"/>
      <c r="N1793" s="4"/>
      <c r="O1793" s="4"/>
      <c r="P1793" s="4"/>
      <c r="Q1793" s="4"/>
      <c r="R1793" s="4"/>
      <c r="S1793" s="4"/>
      <c r="T1793" s="4"/>
      <c r="U1793" s="4"/>
      <c r="V1793" s="4"/>
      <c r="W1793" s="4"/>
      <c r="X1793" s="4"/>
      <c r="Y1793" s="4"/>
      <c r="Z1793" s="4"/>
      <c r="AA1793" s="4"/>
      <c r="AB1793" s="4"/>
      <c r="AC1793" s="4"/>
      <c r="AD1793" s="4"/>
      <c r="AE1793" s="4"/>
      <c r="AF1793" s="4"/>
      <c r="AG1793" s="4"/>
      <c r="AH1793" s="4"/>
      <c r="AI1793" s="4"/>
      <c r="AJ1793" s="4"/>
      <c r="AK1793" s="4"/>
      <c r="AL1793" s="4"/>
      <c r="AM1793" s="4"/>
      <c r="AN1793" s="4"/>
      <c r="AO1793" s="4"/>
      <c r="AP1793" s="4"/>
    </row>
    <row r="1794" spans="1:42" s="2" customFormat="1" x14ac:dyDescent="0.25">
      <c r="A1794" s="4"/>
      <c r="B1794" s="4"/>
      <c r="C1794" s="4"/>
      <c r="D1794" s="4"/>
      <c r="E1794" s="4"/>
      <c r="F1794" s="4"/>
      <c r="G1794" s="4"/>
      <c r="H1794" s="4"/>
      <c r="I1794" s="4"/>
      <c r="J1794" s="4"/>
      <c r="K1794" s="4"/>
      <c r="L1794" s="4"/>
      <c r="M1794" s="4"/>
      <c r="N1794" s="4"/>
      <c r="O1794" s="4"/>
      <c r="P1794" s="4"/>
      <c r="Q1794" s="4"/>
      <c r="R1794" s="4"/>
      <c r="S1794" s="4"/>
      <c r="T1794" s="4"/>
      <c r="U1794" s="4"/>
      <c r="V1794" s="4"/>
      <c r="W1794" s="4"/>
      <c r="X1794" s="4"/>
      <c r="Y1794" s="4"/>
      <c r="Z1794" s="4"/>
      <c r="AA1794" s="4"/>
      <c r="AB1794" s="4"/>
      <c r="AC1794" s="4"/>
      <c r="AD1794" s="4"/>
      <c r="AE1794" s="4"/>
      <c r="AF1794" s="4"/>
      <c r="AG1794" s="4"/>
      <c r="AH1794" s="4"/>
      <c r="AI1794" s="4"/>
      <c r="AJ1794" s="4"/>
      <c r="AK1794" s="4"/>
      <c r="AL1794" s="4"/>
      <c r="AM1794" s="4"/>
      <c r="AN1794" s="4"/>
      <c r="AO1794" s="4"/>
      <c r="AP1794" s="4"/>
    </row>
    <row r="1795" spans="1:42" s="2" customFormat="1" x14ac:dyDescent="0.25">
      <c r="A1795" s="4"/>
      <c r="B1795" s="4"/>
      <c r="C1795" s="4"/>
      <c r="D1795" s="4"/>
      <c r="E1795" s="4"/>
      <c r="F1795" s="4"/>
      <c r="G1795" s="4"/>
      <c r="H1795" s="4"/>
      <c r="I1795" s="4"/>
      <c r="J1795" s="4"/>
      <c r="K1795" s="4"/>
      <c r="L1795" s="4"/>
      <c r="M1795" s="4"/>
      <c r="N1795" s="4"/>
      <c r="O1795" s="4"/>
      <c r="P1795" s="4"/>
      <c r="Q1795" s="4"/>
      <c r="R1795" s="4"/>
      <c r="S1795" s="4"/>
      <c r="T1795" s="4"/>
      <c r="U1795" s="4"/>
      <c r="V1795" s="4"/>
      <c r="W1795" s="4"/>
      <c r="X1795" s="4"/>
      <c r="Y1795" s="4"/>
      <c r="Z1795" s="4"/>
      <c r="AA1795" s="4"/>
      <c r="AB1795" s="4"/>
      <c r="AC1795" s="4"/>
      <c r="AD1795" s="4"/>
      <c r="AE1795" s="4"/>
      <c r="AF1795" s="4"/>
      <c r="AG1795" s="4"/>
      <c r="AH1795" s="4"/>
      <c r="AI1795" s="4"/>
      <c r="AJ1795" s="4"/>
      <c r="AK1795" s="4"/>
      <c r="AL1795" s="4"/>
      <c r="AM1795" s="4"/>
      <c r="AN1795" s="4"/>
      <c r="AO1795" s="4"/>
      <c r="AP1795" s="4"/>
    </row>
    <row r="1796" spans="1:42" s="2" customFormat="1" x14ac:dyDescent="0.25">
      <c r="A1796" s="4"/>
      <c r="B1796" s="4"/>
      <c r="C1796" s="4"/>
      <c r="D1796" s="4"/>
      <c r="E1796" s="4"/>
      <c r="F1796" s="4"/>
      <c r="G1796" s="4"/>
      <c r="H1796" s="4"/>
      <c r="I1796" s="4"/>
      <c r="J1796" s="4"/>
      <c r="K1796" s="4"/>
      <c r="L1796" s="4"/>
      <c r="M1796" s="4"/>
      <c r="N1796" s="4"/>
      <c r="O1796" s="4"/>
      <c r="P1796" s="4"/>
      <c r="Q1796" s="4"/>
      <c r="R1796" s="4"/>
      <c r="S1796" s="4"/>
      <c r="T1796" s="4"/>
      <c r="U1796" s="4"/>
      <c r="V1796" s="4"/>
      <c r="W1796" s="4"/>
      <c r="X1796" s="4"/>
      <c r="Y1796" s="4"/>
      <c r="Z1796" s="4"/>
      <c r="AA1796" s="4"/>
      <c r="AB1796" s="4"/>
      <c r="AC1796" s="4"/>
      <c r="AD1796" s="4"/>
      <c r="AE1796" s="4"/>
      <c r="AF1796" s="4"/>
      <c r="AG1796" s="4"/>
      <c r="AH1796" s="4"/>
      <c r="AI1796" s="4"/>
      <c r="AJ1796" s="4"/>
      <c r="AK1796" s="4"/>
      <c r="AL1796" s="4"/>
      <c r="AM1796" s="4"/>
      <c r="AN1796" s="4"/>
      <c r="AO1796" s="4"/>
      <c r="AP1796" s="4"/>
    </row>
    <row r="1797" spans="1:42" s="2" customFormat="1" x14ac:dyDescent="0.25">
      <c r="A1797" s="4"/>
      <c r="B1797" s="4"/>
      <c r="C1797" s="4"/>
      <c r="D1797" s="4"/>
      <c r="E1797" s="4"/>
      <c r="F1797" s="4"/>
      <c r="G1797" s="4"/>
      <c r="H1797" s="4"/>
      <c r="I1797" s="4"/>
      <c r="J1797" s="4"/>
      <c r="K1797" s="4"/>
      <c r="L1797" s="4"/>
      <c r="M1797" s="4"/>
      <c r="N1797" s="4"/>
      <c r="O1797" s="4"/>
      <c r="P1797" s="4"/>
      <c r="Q1797" s="4"/>
      <c r="R1797" s="4"/>
      <c r="S1797" s="4"/>
      <c r="T1797" s="4"/>
      <c r="U1797" s="4"/>
      <c r="V1797" s="4"/>
      <c r="W1797" s="4"/>
      <c r="X1797" s="4"/>
      <c r="Y1797" s="4"/>
      <c r="Z1797" s="4"/>
      <c r="AA1797" s="4"/>
      <c r="AB1797" s="4"/>
      <c r="AC1797" s="4"/>
      <c r="AD1797" s="4"/>
      <c r="AE1797" s="4"/>
      <c r="AF1797" s="4"/>
      <c r="AG1797" s="4"/>
      <c r="AH1797" s="4"/>
      <c r="AI1797" s="4"/>
      <c r="AJ1797" s="4"/>
      <c r="AK1797" s="4"/>
      <c r="AL1797" s="4"/>
      <c r="AM1797" s="4"/>
      <c r="AN1797" s="4"/>
      <c r="AO1797" s="4"/>
      <c r="AP1797" s="4"/>
    </row>
    <row r="1798" spans="1:42" s="2" customFormat="1" x14ac:dyDescent="0.25">
      <c r="A1798" s="4"/>
      <c r="B1798" s="4"/>
      <c r="C1798" s="4"/>
      <c r="D1798" s="4"/>
      <c r="E1798" s="4"/>
      <c r="F1798" s="4"/>
      <c r="G1798" s="4"/>
      <c r="H1798" s="4"/>
      <c r="I1798" s="4"/>
      <c r="J1798" s="4"/>
      <c r="K1798" s="4"/>
      <c r="L1798" s="4"/>
      <c r="M1798" s="4"/>
      <c r="N1798" s="4"/>
      <c r="O1798" s="4"/>
      <c r="P1798" s="4"/>
      <c r="Q1798" s="4"/>
      <c r="R1798" s="4"/>
      <c r="S1798" s="4"/>
      <c r="T1798" s="4"/>
      <c r="U1798" s="4"/>
      <c r="V1798" s="4"/>
      <c r="W1798" s="4"/>
      <c r="X1798" s="4"/>
      <c r="Y1798" s="4"/>
      <c r="Z1798" s="4"/>
      <c r="AA1798" s="4"/>
      <c r="AB1798" s="4"/>
      <c r="AC1798" s="4"/>
      <c r="AD1798" s="4"/>
      <c r="AE1798" s="4"/>
      <c r="AF1798" s="4"/>
      <c r="AG1798" s="4"/>
      <c r="AH1798" s="4"/>
      <c r="AI1798" s="4"/>
      <c r="AJ1798" s="4"/>
      <c r="AK1798" s="4"/>
      <c r="AL1798" s="4"/>
      <c r="AM1798" s="4"/>
      <c r="AN1798" s="4"/>
      <c r="AO1798" s="4"/>
      <c r="AP1798" s="4"/>
    </row>
    <row r="1799" spans="1:42" s="2" customFormat="1" x14ac:dyDescent="0.25">
      <c r="A1799" s="4"/>
      <c r="B1799" s="4"/>
      <c r="C1799" s="4"/>
      <c r="D1799" s="4"/>
      <c r="E1799" s="4"/>
      <c r="F1799" s="4"/>
      <c r="G1799" s="4"/>
      <c r="H1799" s="4"/>
      <c r="I1799" s="4"/>
      <c r="J1799" s="4"/>
      <c r="K1799" s="4"/>
      <c r="L1799" s="4"/>
      <c r="M1799" s="4"/>
      <c r="N1799" s="4"/>
      <c r="O1799" s="4"/>
      <c r="P1799" s="4"/>
      <c r="Q1799" s="4"/>
      <c r="R1799" s="4"/>
      <c r="S1799" s="4"/>
      <c r="T1799" s="4"/>
      <c r="U1799" s="4"/>
      <c r="V1799" s="4"/>
      <c r="W1799" s="4"/>
      <c r="X1799" s="4"/>
      <c r="Y1799" s="4"/>
      <c r="Z1799" s="4"/>
      <c r="AA1799" s="4"/>
      <c r="AB1799" s="4"/>
      <c r="AC1799" s="4"/>
      <c r="AD1799" s="4"/>
      <c r="AE1799" s="4"/>
      <c r="AF1799" s="4"/>
      <c r="AG1799" s="4"/>
      <c r="AH1799" s="4"/>
      <c r="AI1799" s="4"/>
      <c r="AJ1799" s="4"/>
      <c r="AK1799" s="4"/>
      <c r="AL1799" s="4"/>
      <c r="AM1799" s="4"/>
      <c r="AN1799" s="4"/>
      <c r="AO1799" s="4"/>
      <c r="AP1799" s="4"/>
    </row>
    <row r="1800" spans="1:42" s="2" customFormat="1" x14ac:dyDescent="0.25">
      <c r="A1800" s="4"/>
      <c r="B1800" s="4"/>
      <c r="C1800" s="4"/>
      <c r="D1800" s="4"/>
      <c r="E1800" s="4"/>
      <c r="F1800" s="4"/>
      <c r="G1800" s="4"/>
      <c r="H1800" s="4"/>
      <c r="I1800" s="4"/>
      <c r="J1800" s="4"/>
      <c r="K1800" s="4"/>
      <c r="L1800" s="4"/>
      <c r="M1800" s="4"/>
      <c r="N1800" s="4"/>
      <c r="O1800" s="4"/>
      <c r="P1800" s="4"/>
      <c r="Q1800" s="4"/>
      <c r="R1800" s="4"/>
      <c r="S1800" s="4"/>
      <c r="T1800" s="4"/>
      <c r="U1800" s="4"/>
      <c r="V1800" s="4"/>
      <c r="W1800" s="4"/>
      <c r="X1800" s="4"/>
      <c r="Y1800" s="4"/>
      <c r="Z1800" s="4"/>
      <c r="AA1800" s="4"/>
      <c r="AB1800" s="4"/>
      <c r="AC1800" s="4"/>
      <c r="AD1800" s="4"/>
      <c r="AE1800" s="4"/>
      <c r="AF1800" s="4"/>
      <c r="AG1800" s="4"/>
      <c r="AH1800" s="4"/>
      <c r="AI1800" s="4"/>
      <c r="AJ1800" s="4"/>
      <c r="AK1800" s="4"/>
      <c r="AL1800" s="4"/>
      <c r="AM1800" s="4"/>
      <c r="AN1800" s="4"/>
      <c r="AO1800" s="4"/>
      <c r="AP1800" s="4"/>
    </row>
    <row r="1801" spans="1:42" s="2" customFormat="1" x14ac:dyDescent="0.25">
      <c r="A1801" s="4"/>
      <c r="B1801" s="4"/>
      <c r="C1801" s="4"/>
      <c r="D1801" s="4"/>
      <c r="E1801" s="4"/>
      <c r="F1801" s="4"/>
      <c r="G1801" s="4"/>
      <c r="H1801" s="4"/>
      <c r="I1801" s="4"/>
      <c r="J1801" s="4"/>
      <c r="K1801" s="4"/>
      <c r="L1801" s="4"/>
      <c r="M1801" s="4"/>
      <c r="N1801" s="4"/>
      <c r="O1801" s="4"/>
      <c r="P1801" s="4"/>
      <c r="Q1801" s="4"/>
      <c r="R1801" s="4"/>
      <c r="S1801" s="4"/>
      <c r="T1801" s="4"/>
      <c r="U1801" s="4"/>
      <c r="V1801" s="4"/>
      <c r="W1801" s="4"/>
      <c r="X1801" s="4"/>
      <c r="Y1801" s="4"/>
      <c r="Z1801" s="4"/>
      <c r="AA1801" s="4"/>
      <c r="AB1801" s="4"/>
      <c r="AC1801" s="4"/>
      <c r="AD1801" s="4"/>
      <c r="AE1801" s="4"/>
      <c r="AF1801" s="4"/>
      <c r="AG1801" s="4"/>
      <c r="AH1801" s="4"/>
      <c r="AI1801" s="4"/>
      <c r="AJ1801" s="4"/>
      <c r="AK1801" s="4"/>
      <c r="AL1801" s="4"/>
      <c r="AM1801" s="4"/>
      <c r="AN1801" s="4"/>
      <c r="AO1801" s="4"/>
      <c r="AP1801" s="4"/>
    </row>
    <row r="1802" spans="1:42" s="2" customFormat="1" x14ac:dyDescent="0.25">
      <c r="A1802" s="4"/>
      <c r="B1802" s="4"/>
      <c r="C1802" s="4"/>
      <c r="D1802" s="4"/>
      <c r="E1802" s="4"/>
      <c r="F1802" s="4"/>
      <c r="G1802" s="4"/>
      <c r="H1802" s="4"/>
      <c r="I1802" s="4"/>
      <c r="J1802" s="4"/>
      <c r="K1802" s="4"/>
      <c r="L1802" s="4"/>
      <c r="M1802" s="4"/>
      <c r="N1802" s="4"/>
      <c r="O1802" s="4"/>
      <c r="P1802" s="4"/>
      <c r="Q1802" s="4"/>
      <c r="R1802" s="4"/>
      <c r="S1802" s="4"/>
      <c r="T1802" s="4"/>
      <c r="U1802" s="4"/>
      <c r="V1802" s="4"/>
      <c r="W1802" s="4"/>
      <c r="X1802" s="4"/>
      <c r="Y1802" s="4"/>
      <c r="Z1802" s="4"/>
      <c r="AA1802" s="4"/>
      <c r="AB1802" s="4"/>
      <c r="AC1802" s="4"/>
      <c r="AD1802" s="4"/>
      <c r="AE1802" s="4"/>
      <c r="AF1802" s="4"/>
      <c r="AG1802" s="4"/>
      <c r="AH1802" s="4"/>
      <c r="AI1802" s="4"/>
      <c r="AJ1802" s="4"/>
      <c r="AK1802" s="4"/>
      <c r="AL1802" s="4"/>
      <c r="AM1802" s="4"/>
      <c r="AN1802" s="4"/>
      <c r="AO1802" s="4"/>
      <c r="AP1802" s="4"/>
    </row>
    <row r="1803" spans="1:42" s="2" customFormat="1" x14ac:dyDescent="0.25">
      <c r="A1803" s="4"/>
      <c r="B1803" s="4"/>
      <c r="C1803" s="4"/>
      <c r="D1803" s="4"/>
      <c r="E1803" s="4"/>
      <c r="F1803" s="4"/>
      <c r="G1803" s="4"/>
      <c r="H1803" s="4"/>
      <c r="I1803" s="4"/>
      <c r="J1803" s="4"/>
      <c r="K1803" s="4"/>
      <c r="L1803" s="4"/>
      <c r="M1803" s="4"/>
      <c r="N1803" s="4"/>
      <c r="O1803" s="4"/>
      <c r="P1803" s="4"/>
      <c r="Q1803" s="4"/>
      <c r="R1803" s="4"/>
      <c r="S1803" s="4"/>
      <c r="T1803" s="4"/>
      <c r="U1803" s="4"/>
      <c r="V1803" s="4"/>
      <c r="W1803" s="4"/>
      <c r="X1803" s="4"/>
      <c r="Y1803" s="4"/>
      <c r="Z1803" s="4"/>
      <c r="AA1803" s="4"/>
      <c r="AB1803" s="4"/>
      <c r="AC1803" s="4"/>
      <c r="AD1803" s="4"/>
      <c r="AE1803" s="4"/>
      <c r="AF1803" s="4"/>
      <c r="AG1803" s="4"/>
      <c r="AH1803" s="4"/>
      <c r="AI1803" s="4"/>
      <c r="AJ1803" s="4"/>
      <c r="AK1803" s="4"/>
      <c r="AL1803" s="4"/>
      <c r="AM1803" s="4"/>
      <c r="AN1803" s="4"/>
      <c r="AO1803" s="4"/>
      <c r="AP1803" s="4"/>
    </row>
    <row r="1804" spans="1:42" s="2" customFormat="1" x14ac:dyDescent="0.25">
      <c r="A1804" s="4"/>
      <c r="B1804" s="4"/>
      <c r="C1804" s="4"/>
      <c r="D1804" s="4"/>
      <c r="E1804" s="4"/>
      <c r="F1804" s="4"/>
      <c r="G1804" s="4"/>
      <c r="H1804" s="4"/>
      <c r="I1804" s="4"/>
      <c r="J1804" s="4"/>
      <c r="K1804" s="4"/>
      <c r="L1804" s="4"/>
      <c r="M1804" s="4"/>
      <c r="N1804" s="4"/>
      <c r="O1804" s="4"/>
      <c r="P1804" s="4"/>
      <c r="Q1804" s="4"/>
      <c r="R1804" s="4"/>
      <c r="S1804" s="4"/>
      <c r="T1804" s="4"/>
      <c r="U1804" s="4"/>
      <c r="V1804" s="4"/>
      <c r="W1804" s="4"/>
      <c r="X1804" s="4"/>
      <c r="Y1804" s="4"/>
      <c r="Z1804" s="4"/>
      <c r="AA1804" s="4"/>
      <c r="AB1804" s="4"/>
      <c r="AC1804" s="4"/>
      <c r="AD1804" s="4"/>
      <c r="AE1804" s="4"/>
      <c r="AF1804" s="4"/>
      <c r="AG1804" s="4"/>
      <c r="AH1804" s="4"/>
      <c r="AI1804" s="4"/>
      <c r="AJ1804" s="4"/>
      <c r="AK1804" s="4"/>
      <c r="AL1804" s="4"/>
      <c r="AM1804" s="4"/>
      <c r="AN1804" s="4"/>
      <c r="AO1804" s="4"/>
      <c r="AP1804" s="4"/>
    </row>
    <row r="1805" spans="1:42" s="2" customFormat="1" x14ac:dyDescent="0.25">
      <c r="A1805" s="4"/>
      <c r="B1805" s="4"/>
      <c r="C1805" s="4"/>
      <c r="D1805" s="4"/>
      <c r="E1805" s="4"/>
      <c r="F1805" s="4"/>
      <c r="G1805" s="4"/>
      <c r="H1805" s="4"/>
      <c r="I1805" s="4"/>
      <c r="J1805" s="4"/>
      <c r="K1805" s="4"/>
      <c r="L1805" s="4"/>
      <c r="M1805" s="4"/>
      <c r="N1805" s="4"/>
      <c r="O1805" s="4"/>
      <c r="P1805" s="4"/>
      <c r="Q1805" s="4"/>
      <c r="R1805" s="4"/>
      <c r="S1805" s="4"/>
      <c r="T1805" s="4"/>
      <c r="U1805" s="4"/>
      <c r="V1805" s="4"/>
      <c r="W1805" s="4"/>
      <c r="X1805" s="4"/>
      <c r="Y1805" s="4"/>
      <c r="Z1805" s="4"/>
      <c r="AA1805" s="4"/>
      <c r="AB1805" s="4"/>
      <c r="AC1805" s="4"/>
      <c r="AD1805" s="4"/>
      <c r="AE1805" s="4"/>
      <c r="AF1805" s="4"/>
      <c r="AG1805" s="4"/>
      <c r="AH1805" s="4"/>
      <c r="AI1805" s="4"/>
      <c r="AJ1805" s="4"/>
      <c r="AK1805" s="4"/>
      <c r="AL1805" s="4"/>
      <c r="AM1805" s="4"/>
      <c r="AN1805" s="4"/>
      <c r="AO1805" s="4"/>
      <c r="AP1805" s="4"/>
    </row>
    <row r="1806" spans="1:42" s="2" customFormat="1" x14ac:dyDescent="0.25">
      <c r="A1806" s="4"/>
      <c r="B1806" s="4"/>
      <c r="C1806" s="4"/>
      <c r="D1806" s="4"/>
      <c r="E1806" s="4"/>
      <c r="F1806" s="4"/>
      <c r="G1806" s="4"/>
      <c r="H1806" s="4"/>
      <c r="I1806" s="4"/>
      <c r="J1806" s="4"/>
      <c r="K1806" s="4"/>
      <c r="L1806" s="4"/>
      <c r="M1806" s="4"/>
      <c r="N1806" s="4"/>
      <c r="O1806" s="4"/>
      <c r="P1806" s="4"/>
      <c r="Q1806" s="4"/>
      <c r="R1806" s="4"/>
      <c r="S1806" s="4"/>
      <c r="T1806" s="4"/>
      <c r="U1806" s="4"/>
      <c r="V1806" s="4"/>
      <c r="W1806" s="4"/>
      <c r="X1806" s="4"/>
      <c r="Y1806" s="4"/>
      <c r="Z1806" s="4"/>
      <c r="AA1806" s="4"/>
      <c r="AB1806" s="4"/>
      <c r="AC1806" s="4"/>
      <c r="AD1806" s="4"/>
      <c r="AE1806" s="4"/>
      <c r="AF1806" s="4"/>
      <c r="AG1806" s="4"/>
      <c r="AH1806" s="4"/>
      <c r="AI1806" s="4"/>
      <c r="AJ1806" s="4"/>
      <c r="AK1806" s="4"/>
      <c r="AL1806" s="4"/>
      <c r="AM1806" s="4"/>
      <c r="AN1806" s="4"/>
      <c r="AO1806" s="4"/>
      <c r="AP1806" s="4"/>
    </row>
    <row r="1807" spans="1:42" s="2" customFormat="1" x14ac:dyDescent="0.25">
      <c r="A1807" s="4"/>
      <c r="B1807" s="4"/>
      <c r="C1807" s="4"/>
      <c r="D1807" s="4"/>
      <c r="E1807" s="4"/>
      <c r="F1807" s="4"/>
      <c r="G1807" s="4"/>
      <c r="H1807" s="4"/>
      <c r="I1807" s="4"/>
      <c r="J1807" s="4"/>
      <c r="K1807" s="4"/>
      <c r="L1807" s="4"/>
      <c r="M1807" s="4"/>
      <c r="N1807" s="4"/>
      <c r="O1807" s="4"/>
      <c r="P1807" s="4"/>
      <c r="Q1807" s="4"/>
      <c r="R1807" s="4"/>
      <c r="S1807" s="4"/>
      <c r="T1807" s="4"/>
      <c r="U1807" s="4"/>
      <c r="V1807" s="4"/>
      <c r="W1807" s="4"/>
      <c r="X1807" s="4"/>
      <c r="Y1807" s="4"/>
      <c r="Z1807" s="4"/>
      <c r="AA1807" s="4"/>
      <c r="AB1807" s="4"/>
      <c r="AC1807" s="4"/>
      <c r="AD1807" s="4"/>
      <c r="AE1807" s="4"/>
      <c r="AF1807" s="4"/>
      <c r="AG1807" s="4"/>
      <c r="AH1807" s="4"/>
      <c r="AI1807" s="4"/>
      <c r="AJ1807" s="4"/>
      <c r="AK1807" s="4"/>
      <c r="AL1807" s="4"/>
      <c r="AM1807" s="4"/>
      <c r="AN1807" s="4"/>
      <c r="AO1807" s="4"/>
      <c r="AP1807" s="4"/>
    </row>
    <row r="1808" spans="1:42" s="2" customFormat="1" x14ac:dyDescent="0.25">
      <c r="A1808" s="4"/>
      <c r="B1808" s="4"/>
      <c r="C1808" s="4"/>
      <c r="D1808" s="4"/>
      <c r="E1808" s="4"/>
      <c r="F1808" s="4"/>
      <c r="G1808" s="4"/>
      <c r="H1808" s="4"/>
      <c r="I1808" s="4"/>
      <c r="J1808" s="4"/>
      <c r="K1808" s="4"/>
      <c r="L1808" s="4"/>
      <c r="M1808" s="4"/>
      <c r="N1808" s="4"/>
      <c r="O1808" s="4"/>
      <c r="P1808" s="4"/>
      <c r="Q1808" s="4"/>
      <c r="R1808" s="4"/>
      <c r="S1808" s="4"/>
      <c r="T1808" s="4"/>
      <c r="U1808" s="4"/>
      <c r="V1808" s="4"/>
      <c r="W1808" s="4"/>
      <c r="X1808" s="4"/>
      <c r="Y1808" s="4"/>
      <c r="Z1808" s="4"/>
      <c r="AA1808" s="4"/>
      <c r="AB1808" s="4"/>
      <c r="AC1808" s="4"/>
      <c r="AD1808" s="4"/>
      <c r="AE1808" s="4"/>
      <c r="AF1808" s="4"/>
      <c r="AG1808" s="4"/>
      <c r="AH1808" s="4"/>
      <c r="AI1808" s="4"/>
      <c r="AJ1808" s="4"/>
      <c r="AK1808" s="4"/>
      <c r="AL1808" s="4"/>
      <c r="AM1808" s="4"/>
      <c r="AN1808" s="4"/>
      <c r="AO1808" s="4"/>
      <c r="AP1808" s="4"/>
    </row>
    <row r="1809" spans="1:42" s="2" customFormat="1" x14ac:dyDescent="0.25">
      <c r="A1809" s="4"/>
      <c r="B1809" s="4"/>
      <c r="C1809" s="4"/>
      <c r="D1809" s="4"/>
      <c r="E1809" s="4"/>
      <c r="F1809" s="4"/>
      <c r="G1809" s="4"/>
      <c r="H1809" s="4"/>
      <c r="I1809" s="4"/>
      <c r="J1809" s="4"/>
      <c r="K1809" s="4"/>
      <c r="L1809" s="4"/>
      <c r="M1809" s="4"/>
      <c r="N1809" s="4"/>
      <c r="O1809" s="4"/>
      <c r="P1809" s="4"/>
      <c r="Q1809" s="4"/>
      <c r="R1809" s="4"/>
      <c r="S1809" s="4"/>
      <c r="T1809" s="4"/>
      <c r="U1809" s="4"/>
      <c r="V1809" s="4"/>
      <c r="W1809" s="4"/>
      <c r="X1809" s="4"/>
      <c r="Y1809" s="4"/>
      <c r="Z1809" s="4"/>
      <c r="AA1809" s="4"/>
      <c r="AB1809" s="4"/>
      <c r="AC1809" s="4"/>
      <c r="AD1809" s="4"/>
      <c r="AE1809" s="4"/>
      <c r="AF1809" s="4"/>
      <c r="AG1809" s="4"/>
      <c r="AH1809" s="4"/>
      <c r="AI1809" s="4"/>
      <c r="AJ1809" s="4"/>
      <c r="AK1809" s="4"/>
      <c r="AL1809" s="4"/>
      <c r="AM1809" s="4"/>
      <c r="AN1809" s="4"/>
      <c r="AO1809" s="4"/>
      <c r="AP1809" s="4"/>
    </row>
    <row r="1810" spans="1:42" s="2" customFormat="1" x14ac:dyDescent="0.25">
      <c r="A1810" s="4"/>
      <c r="B1810" s="4"/>
      <c r="C1810" s="4"/>
      <c r="D1810" s="4"/>
      <c r="E1810" s="4"/>
      <c r="F1810" s="4"/>
      <c r="G1810" s="4"/>
      <c r="H1810" s="4"/>
      <c r="I1810" s="4"/>
      <c r="J1810" s="4"/>
      <c r="K1810" s="4"/>
      <c r="L1810" s="4"/>
      <c r="M1810" s="4"/>
      <c r="N1810" s="4"/>
      <c r="O1810" s="4"/>
      <c r="P1810" s="4"/>
      <c r="Q1810" s="4"/>
      <c r="R1810" s="4"/>
      <c r="S1810" s="4"/>
      <c r="T1810" s="4"/>
      <c r="U1810" s="4"/>
      <c r="V1810" s="4"/>
      <c r="W1810" s="4"/>
      <c r="X1810" s="4"/>
      <c r="Y1810" s="4"/>
      <c r="Z1810" s="4"/>
      <c r="AA1810" s="4"/>
      <c r="AB1810" s="4"/>
      <c r="AC1810" s="4"/>
      <c r="AD1810" s="4"/>
      <c r="AE1810" s="4"/>
      <c r="AF1810" s="4"/>
      <c r="AG1810" s="4"/>
      <c r="AH1810" s="4"/>
      <c r="AI1810" s="4"/>
      <c r="AJ1810" s="4"/>
      <c r="AK1810" s="4"/>
      <c r="AL1810" s="4"/>
      <c r="AM1810" s="4"/>
      <c r="AN1810" s="4"/>
      <c r="AO1810" s="4"/>
      <c r="AP1810" s="4"/>
    </row>
    <row r="1811" spans="1:42" s="2" customFormat="1" x14ac:dyDescent="0.25">
      <c r="A1811" s="4"/>
      <c r="B1811" s="4"/>
      <c r="C1811" s="4"/>
      <c r="D1811" s="4"/>
      <c r="E1811" s="4"/>
      <c r="F1811" s="4"/>
      <c r="G1811" s="4"/>
      <c r="H1811" s="4"/>
      <c r="I1811" s="4"/>
      <c r="J1811" s="4"/>
      <c r="K1811" s="4"/>
      <c r="L1811" s="4"/>
      <c r="M1811" s="4"/>
      <c r="N1811" s="4"/>
      <c r="O1811" s="4"/>
      <c r="P1811" s="4"/>
      <c r="Q1811" s="4"/>
      <c r="R1811" s="4"/>
      <c r="S1811" s="4"/>
      <c r="T1811" s="4"/>
      <c r="U1811" s="4"/>
      <c r="V1811" s="4"/>
      <c r="W1811" s="4"/>
      <c r="X1811" s="4"/>
      <c r="Y1811" s="4"/>
      <c r="Z1811" s="4"/>
      <c r="AA1811" s="4"/>
      <c r="AB1811" s="4"/>
      <c r="AC1811" s="4"/>
      <c r="AD1811" s="4"/>
      <c r="AE1811" s="4"/>
      <c r="AF1811" s="4"/>
      <c r="AG1811" s="4"/>
      <c r="AH1811" s="4"/>
      <c r="AI1811" s="4"/>
      <c r="AJ1811" s="4"/>
      <c r="AK1811" s="4"/>
      <c r="AL1811" s="4"/>
      <c r="AM1811" s="4"/>
      <c r="AN1811" s="4"/>
      <c r="AO1811" s="4"/>
      <c r="AP1811" s="4"/>
    </row>
    <row r="1812" spans="1:42" s="2" customFormat="1" x14ac:dyDescent="0.25">
      <c r="A1812" s="4"/>
      <c r="B1812" s="4"/>
      <c r="C1812" s="4"/>
      <c r="D1812" s="4"/>
      <c r="E1812" s="4"/>
      <c r="F1812" s="4"/>
      <c r="G1812" s="4"/>
      <c r="H1812" s="4"/>
      <c r="I1812" s="4"/>
      <c r="J1812" s="4"/>
      <c r="K1812" s="4"/>
      <c r="L1812" s="4"/>
      <c r="M1812" s="4"/>
      <c r="N1812" s="4"/>
      <c r="O1812" s="4"/>
      <c r="P1812" s="4"/>
      <c r="Q1812" s="4"/>
      <c r="R1812" s="4"/>
      <c r="S1812" s="4"/>
      <c r="T1812" s="4"/>
      <c r="U1812" s="4"/>
      <c r="V1812" s="4"/>
      <c r="W1812" s="4"/>
      <c r="X1812" s="4"/>
      <c r="Y1812" s="4"/>
      <c r="Z1812" s="4"/>
      <c r="AA1812" s="4"/>
      <c r="AB1812" s="4"/>
      <c r="AC1812" s="4"/>
      <c r="AD1812" s="4"/>
      <c r="AE1812" s="4"/>
      <c r="AF1812" s="4"/>
      <c r="AG1812" s="4"/>
      <c r="AH1812" s="4"/>
      <c r="AI1812" s="4"/>
      <c r="AJ1812" s="4"/>
      <c r="AK1812" s="4"/>
      <c r="AL1812" s="4"/>
      <c r="AM1812" s="4"/>
      <c r="AN1812" s="4"/>
      <c r="AO1812" s="4"/>
      <c r="AP1812" s="4"/>
    </row>
    <row r="1813" spans="1:42" s="2" customFormat="1" x14ac:dyDescent="0.25">
      <c r="A1813" s="4"/>
      <c r="B1813" s="4"/>
      <c r="C1813" s="4"/>
      <c r="D1813" s="4"/>
      <c r="E1813" s="4"/>
      <c r="F1813" s="4"/>
      <c r="G1813" s="4"/>
      <c r="H1813" s="4"/>
      <c r="I1813" s="4"/>
      <c r="J1813" s="4"/>
      <c r="K1813" s="4"/>
      <c r="L1813" s="4"/>
      <c r="M1813" s="4"/>
      <c r="N1813" s="4"/>
      <c r="O1813" s="4"/>
      <c r="P1813" s="4"/>
      <c r="Q1813" s="4"/>
      <c r="R1813" s="4"/>
      <c r="S1813" s="4"/>
      <c r="T1813" s="4"/>
      <c r="U1813" s="4"/>
      <c r="V1813" s="4"/>
      <c r="W1813" s="4"/>
      <c r="X1813" s="4"/>
      <c r="Y1813" s="4"/>
      <c r="Z1813" s="4"/>
      <c r="AA1813" s="4"/>
      <c r="AB1813" s="4"/>
      <c r="AC1813" s="4"/>
      <c r="AD1813" s="4"/>
      <c r="AE1813" s="4"/>
      <c r="AF1813" s="4"/>
      <c r="AG1813" s="4"/>
      <c r="AH1813" s="4"/>
      <c r="AI1813" s="4"/>
      <c r="AJ1813" s="4"/>
      <c r="AK1813" s="4"/>
      <c r="AL1813" s="4"/>
      <c r="AM1813" s="4"/>
      <c r="AN1813" s="4"/>
      <c r="AO1813" s="4"/>
      <c r="AP1813" s="4"/>
    </row>
    <row r="1814" spans="1:42" s="2" customFormat="1" x14ac:dyDescent="0.25">
      <c r="A1814" s="4"/>
      <c r="B1814" s="4"/>
      <c r="C1814" s="4"/>
      <c r="D1814" s="4"/>
      <c r="E1814" s="4"/>
      <c r="F1814" s="4"/>
      <c r="G1814" s="4"/>
      <c r="H1814" s="4"/>
      <c r="I1814" s="4"/>
      <c r="J1814" s="4"/>
      <c r="K1814" s="4"/>
      <c r="L1814" s="4"/>
      <c r="M1814" s="4"/>
      <c r="N1814" s="4"/>
      <c r="O1814" s="4"/>
      <c r="P1814" s="4"/>
      <c r="Q1814" s="4"/>
      <c r="R1814" s="4"/>
      <c r="S1814" s="4"/>
      <c r="T1814" s="4"/>
      <c r="U1814" s="4"/>
      <c r="V1814" s="4"/>
      <c r="W1814" s="4"/>
      <c r="X1814" s="4"/>
      <c r="Y1814" s="4"/>
      <c r="Z1814" s="4"/>
      <c r="AA1814" s="4"/>
      <c r="AB1814" s="4"/>
      <c r="AC1814" s="4"/>
      <c r="AD1814" s="4"/>
      <c r="AE1814" s="4"/>
      <c r="AF1814" s="4"/>
      <c r="AG1814" s="4"/>
      <c r="AH1814" s="4"/>
      <c r="AI1814" s="4"/>
      <c r="AJ1814" s="4"/>
      <c r="AK1814" s="4"/>
      <c r="AL1814" s="4"/>
      <c r="AM1814" s="4"/>
      <c r="AN1814" s="4"/>
      <c r="AO1814" s="4"/>
      <c r="AP1814" s="4"/>
    </row>
    <row r="1815" spans="1:42" s="2" customFormat="1" x14ac:dyDescent="0.25">
      <c r="A1815" s="4"/>
      <c r="B1815" s="4"/>
      <c r="C1815" s="4"/>
      <c r="D1815" s="4"/>
      <c r="E1815" s="4"/>
      <c r="F1815" s="4"/>
      <c r="G1815" s="4"/>
      <c r="H1815" s="4"/>
      <c r="I1815" s="4"/>
      <c r="J1815" s="4"/>
      <c r="K1815" s="4"/>
      <c r="L1815" s="4"/>
      <c r="M1815" s="4"/>
      <c r="N1815" s="4"/>
      <c r="O1815" s="4"/>
      <c r="P1815" s="4"/>
      <c r="Q1815" s="4"/>
      <c r="R1815" s="4"/>
      <c r="S1815" s="4"/>
      <c r="T1815" s="4"/>
      <c r="U1815" s="4"/>
      <c r="V1815" s="4"/>
      <c r="W1815" s="4"/>
      <c r="X1815" s="4"/>
      <c r="Y1815" s="4"/>
      <c r="Z1815" s="4"/>
      <c r="AA1815" s="4"/>
      <c r="AB1815" s="4"/>
      <c r="AC1815" s="4"/>
      <c r="AD1815" s="4"/>
      <c r="AE1815" s="4"/>
      <c r="AF1815" s="4"/>
      <c r="AG1815" s="4"/>
      <c r="AH1815" s="4"/>
      <c r="AI1815" s="4"/>
      <c r="AJ1815" s="4"/>
      <c r="AK1815" s="4"/>
      <c r="AL1815" s="4"/>
      <c r="AM1815" s="4"/>
      <c r="AN1815" s="4"/>
      <c r="AO1815" s="4"/>
      <c r="AP1815" s="4"/>
    </row>
    <row r="1816" spans="1:42" s="2" customFormat="1" x14ac:dyDescent="0.25">
      <c r="A1816" s="4"/>
      <c r="B1816" s="4"/>
      <c r="C1816" s="4"/>
      <c r="D1816" s="4"/>
      <c r="E1816" s="4"/>
      <c r="F1816" s="4"/>
      <c r="G1816" s="4"/>
      <c r="H1816" s="4"/>
      <c r="I1816" s="4"/>
      <c r="J1816" s="4"/>
      <c r="K1816" s="4"/>
      <c r="L1816" s="4"/>
      <c r="M1816" s="4"/>
      <c r="N1816" s="4"/>
      <c r="O1816" s="4"/>
      <c r="P1816" s="4"/>
      <c r="Q1816" s="4"/>
      <c r="R1816" s="4"/>
      <c r="S1816" s="4"/>
      <c r="T1816" s="4"/>
      <c r="U1816" s="4"/>
      <c r="V1816" s="4"/>
      <c r="W1816" s="4"/>
      <c r="X1816" s="4"/>
      <c r="Y1816" s="4"/>
      <c r="Z1816" s="4"/>
      <c r="AA1816" s="4"/>
      <c r="AB1816" s="4"/>
      <c r="AC1816" s="4"/>
      <c r="AD1816" s="4"/>
      <c r="AE1816" s="4"/>
      <c r="AF1816" s="4"/>
      <c r="AG1816" s="4"/>
      <c r="AH1816" s="4"/>
      <c r="AI1816" s="4"/>
      <c r="AJ1816" s="4"/>
      <c r="AK1816" s="4"/>
      <c r="AL1816" s="4"/>
      <c r="AM1816" s="4"/>
      <c r="AN1816" s="4"/>
      <c r="AO1816" s="4"/>
      <c r="AP1816" s="4"/>
    </row>
    <row r="1817" spans="1:42" s="2" customFormat="1" x14ac:dyDescent="0.25">
      <c r="A1817" s="4"/>
      <c r="B1817" s="4"/>
      <c r="C1817" s="4"/>
      <c r="D1817" s="4"/>
      <c r="E1817" s="4"/>
      <c r="F1817" s="4"/>
      <c r="G1817" s="4"/>
      <c r="H1817" s="4"/>
      <c r="I1817" s="4"/>
      <c r="J1817" s="4"/>
      <c r="K1817" s="4"/>
      <c r="L1817" s="4"/>
      <c r="M1817" s="4"/>
      <c r="N1817" s="4"/>
      <c r="O1817" s="4"/>
      <c r="P1817" s="4"/>
      <c r="Q1817" s="4"/>
      <c r="R1817" s="4"/>
      <c r="S1817" s="4"/>
      <c r="T1817" s="4"/>
      <c r="U1817" s="4"/>
      <c r="V1817" s="4"/>
      <c r="W1817" s="4"/>
      <c r="X1817" s="4"/>
      <c r="Y1817" s="4"/>
      <c r="Z1817" s="4"/>
      <c r="AA1817" s="4"/>
      <c r="AB1817" s="4"/>
      <c r="AC1817" s="4"/>
      <c r="AD1817" s="4"/>
      <c r="AE1817" s="4"/>
      <c r="AF1817" s="4"/>
      <c r="AG1817" s="4"/>
      <c r="AH1817" s="4"/>
      <c r="AI1817" s="4"/>
      <c r="AJ1817" s="4"/>
      <c r="AK1817" s="4"/>
      <c r="AL1817" s="4"/>
      <c r="AM1817" s="4"/>
      <c r="AN1817" s="4"/>
      <c r="AO1817" s="4"/>
      <c r="AP1817" s="4"/>
    </row>
    <row r="1818" spans="1:42" s="2" customFormat="1" x14ac:dyDescent="0.25">
      <c r="A1818" s="4"/>
      <c r="B1818" s="4"/>
      <c r="C1818" s="4"/>
      <c r="D1818" s="4"/>
      <c r="E1818" s="4"/>
      <c r="F1818" s="4"/>
      <c r="G1818" s="4"/>
      <c r="H1818" s="4"/>
      <c r="I1818" s="4"/>
      <c r="J1818" s="4"/>
      <c r="K1818" s="4"/>
      <c r="L1818" s="4"/>
      <c r="M1818" s="4"/>
      <c r="N1818" s="4"/>
      <c r="O1818" s="4"/>
      <c r="P1818" s="4"/>
      <c r="Q1818" s="4"/>
      <c r="R1818" s="4"/>
      <c r="S1818" s="4"/>
      <c r="T1818" s="4"/>
      <c r="U1818" s="4"/>
      <c r="V1818" s="4"/>
      <c r="W1818" s="4"/>
      <c r="X1818" s="4"/>
      <c r="Y1818" s="4"/>
      <c r="Z1818" s="4"/>
      <c r="AA1818" s="4"/>
      <c r="AB1818" s="4"/>
      <c r="AC1818" s="4"/>
      <c r="AD1818" s="4"/>
      <c r="AE1818" s="4"/>
      <c r="AF1818" s="4"/>
      <c r="AG1818" s="4"/>
      <c r="AH1818" s="4"/>
      <c r="AI1818" s="4"/>
      <c r="AJ1818" s="4"/>
      <c r="AK1818" s="4"/>
      <c r="AL1818" s="4"/>
      <c r="AM1818" s="4"/>
      <c r="AN1818" s="4"/>
      <c r="AO1818" s="4"/>
      <c r="AP1818" s="4"/>
    </row>
    <row r="1819" spans="1:42" s="2" customFormat="1" x14ac:dyDescent="0.25">
      <c r="A1819" s="4"/>
      <c r="B1819" s="4"/>
      <c r="C1819" s="4"/>
      <c r="D1819" s="4"/>
      <c r="E1819" s="4"/>
      <c r="F1819" s="4"/>
      <c r="G1819" s="4"/>
      <c r="H1819" s="4"/>
      <c r="I1819" s="4"/>
      <c r="J1819" s="4"/>
      <c r="K1819" s="4"/>
      <c r="L1819" s="4"/>
      <c r="M1819" s="4"/>
      <c r="N1819" s="4"/>
      <c r="O1819" s="4"/>
      <c r="P1819" s="4"/>
      <c r="Q1819" s="4"/>
      <c r="R1819" s="4"/>
      <c r="S1819" s="4"/>
      <c r="T1819" s="4"/>
      <c r="U1819" s="4"/>
      <c r="V1819" s="4"/>
      <c r="W1819" s="4"/>
      <c r="X1819" s="4"/>
      <c r="Y1819" s="4"/>
      <c r="Z1819" s="4"/>
      <c r="AA1819" s="4"/>
      <c r="AB1819" s="4"/>
      <c r="AC1819" s="4"/>
      <c r="AD1819" s="4"/>
      <c r="AE1819" s="4"/>
      <c r="AF1819" s="4"/>
      <c r="AG1819" s="4"/>
      <c r="AH1819" s="4"/>
      <c r="AI1819" s="4"/>
      <c r="AJ1819" s="4"/>
      <c r="AK1819" s="4"/>
      <c r="AL1819" s="4"/>
      <c r="AM1819" s="4"/>
      <c r="AN1819" s="4"/>
      <c r="AO1819" s="4"/>
      <c r="AP1819" s="4"/>
    </row>
    <row r="1820" spans="1:42" s="2" customFormat="1" x14ac:dyDescent="0.25">
      <c r="A1820" s="4"/>
      <c r="B1820" s="4"/>
      <c r="C1820" s="4"/>
      <c r="D1820" s="4"/>
      <c r="E1820" s="4"/>
      <c r="F1820" s="4"/>
      <c r="G1820" s="4"/>
      <c r="H1820" s="4"/>
      <c r="I1820" s="4"/>
      <c r="J1820" s="4"/>
      <c r="K1820" s="4"/>
      <c r="L1820" s="4"/>
      <c r="M1820" s="4"/>
      <c r="N1820" s="4"/>
      <c r="O1820" s="4"/>
      <c r="P1820" s="4"/>
      <c r="Q1820" s="4"/>
      <c r="R1820" s="4"/>
      <c r="S1820" s="4"/>
      <c r="T1820" s="4"/>
      <c r="U1820" s="4"/>
      <c r="V1820" s="4"/>
      <c r="W1820" s="4"/>
      <c r="X1820" s="4"/>
      <c r="Y1820" s="4"/>
      <c r="Z1820" s="4"/>
      <c r="AA1820" s="4"/>
      <c r="AB1820" s="4"/>
      <c r="AC1820" s="4"/>
      <c r="AD1820" s="4"/>
      <c r="AE1820" s="4"/>
      <c r="AF1820" s="4"/>
      <c r="AG1820" s="4"/>
      <c r="AH1820" s="4"/>
      <c r="AI1820" s="4"/>
      <c r="AJ1820" s="4"/>
      <c r="AK1820" s="4"/>
      <c r="AL1820" s="4"/>
      <c r="AM1820" s="4"/>
      <c r="AN1820" s="4"/>
      <c r="AO1820" s="4"/>
      <c r="AP1820" s="4"/>
    </row>
    <row r="1821" spans="1:42" s="2" customFormat="1" x14ac:dyDescent="0.25">
      <c r="A1821" s="4"/>
      <c r="B1821" s="4"/>
      <c r="C1821" s="4"/>
      <c r="D1821" s="4"/>
      <c r="E1821" s="4"/>
      <c r="F1821" s="4"/>
      <c r="G1821" s="4"/>
      <c r="H1821" s="4"/>
      <c r="I1821" s="4"/>
      <c r="J1821" s="4"/>
      <c r="K1821" s="4"/>
      <c r="L1821" s="4"/>
      <c r="M1821" s="4"/>
      <c r="N1821" s="4"/>
      <c r="O1821" s="4"/>
      <c r="P1821" s="4"/>
      <c r="Q1821" s="4"/>
      <c r="R1821" s="4"/>
      <c r="S1821" s="4"/>
      <c r="T1821" s="4"/>
      <c r="U1821" s="4"/>
      <c r="V1821" s="4"/>
      <c r="W1821" s="4"/>
      <c r="X1821" s="4"/>
      <c r="Y1821" s="4"/>
      <c r="Z1821" s="4"/>
      <c r="AA1821" s="4"/>
      <c r="AB1821" s="4"/>
      <c r="AC1821" s="4"/>
      <c r="AD1821" s="4"/>
      <c r="AE1821" s="4"/>
      <c r="AF1821" s="4"/>
      <c r="AG1821" s="4"/>
      <c r="AH1821" s="4"/>
      <c r="AI1821" s="4"/>
      <c r="AJ1821" s="4"/>
      <c r="AK1821" s="4"/>
      <c r="AL1821" s="4"/>
      <c r="AM1821" s="4"/>
      <c r="AN1821" s="4"/>
      <c r="AO1821" s="4"/>
      <c r="AP1821" s="4"/>
    </row>
    <row r="1822" spans="1:42" s="2" customFormat="1" x14ac:dyDescent="0.25">
      <c r="A1822" s="4"/>
      <c r="B1822" s="4"/>
      <c r="C1822" s="4"/>
      <c r="D1822" s="4"/>
      <c r="E1822" s="4"/>
      <c r="F1822" s="4"/>
      <c r="G1822" s="4"/>
      <c r="H1822" s="4"/>
      <c r="I1822" s="4"/>
      <c r="J1822" s="4"/>
      <c r="K1822" s="4"/>
      <c r="L1822" s="4"/>
      <c r="M1822" s="4"/>
      <c r="N1822" s="4"/>
      <c r="O1822" s="4"/>
      <c r="P1822" s="4"/>
      <c r="Q1822" s="4"/>
      <c r="R1822" s="4"/>
      <c r="S1822" s="4"/>
      <c r="T1822" s="4"/>
      <c r="U1822" s="4"/>
      <c r="V1822" s="4"/>
      <c r="W1822" s="4"/>
      <c r="X1822" s="4"/>
      <c r="Y1822" s="4"/>
      <c r="Z1822" s="4"/>
      <c r="AA1822" s="4"/>
      <c r="AB1822" s="4"/>
      <c r="AC1822" s="4"/>
      <c r="AD1822" s="4"/>
      <c r="AE1822" s="4"/>
      <c r="AF1822" s="4"/>
      <c r="AG1822" s="4"/>
      <c r="AH1822" s="4"/>
      <c r="AI1822" s="4"/>
      <c r="AJ1822" s="4"/>
      <c r="AK1822" s="4"/>
      <c r="AL1822" s="4"/>
      <c r="AM1822" s="4"/>
      <c r="AN1822" s="4"/>
      <c r="AO1822" s="4"/>
      <c r="AP1822" s="4"/>
    </row>
    <row r="1823" spans="1:42" s="2" customFormat="1" x14ac:dyDescent="0.25">
      <c r="A1823" s="4"/>
      <c r="B1823" s="4"/>
      <c r="C1823" s="4"/>
      <c r="D1823" s="4"/>
      <c r="E1823" s="4"/>
      <c r="F1823" s="4"/>
      <c r="G1823" s="4"/>
      <c r="H1823" s="4"/>
      <c r="I1823" s="4"/>
      <c r="J1823" s="4"/>
      <c r="K1823" s="4"/>
      <c r="L1823" s="4"/>
      <c r="M1823" s="4"/>
      <c r="N1823" s="4"/>
      <c r="O1823" s="4"/>
      <c r="P1823" s="4"/>
      <c r="Q1823" s="4"/>
      <c r="R1823" s="4"/>
      <c r="S1823" s="4"/>
      <c r="T1823" s="4"/>
      <c r="U1823" s="4"/>
      <c r="V1823" s="4"/>
      <c r="W1823" s="4"/>
      <c r="X1823" s="4"/>
      <c r="Y1823" s="4"/>
      <c r="Z1823" s="4"/>
      <c r="AA1823" s="4"/>
      <c r="AB1823" s="4"/>
      <c r="AC1823" s="4"/>
      <c r="AD1823" s="4"/>
      <c r="AE1823" s="4"/>
      <c r="AF1823" s="4"/>
      <c r="AG1823" s="4"/>
      <c r="AH1823" s="4"/>
      <c r="AI1823" s="4"/>
      <c r="AJ1823" s="4"/>
      <c r="AK1823" s="4"/>
      <c r="AL1823" s="4"/>
      <c r="AM1823" s="4"/>
      <c r="AN1823" s="4"/>
      <c r="AO1823" s="4"/>
      <c r="AP1823" s="4"/>
    </row>
    <row r="1824" spans="1:42" s="2" customFormat="1" x14ac:dyDescent="0.25">
      <c r="A1824" s="4"/>
      <c r="B1824" s="4"/>
      <c r="C1824" s="4"/>
      <c r="D1824" s="4"/>
      <c r="E1824" s="4"/>
      <c r="F1824" s="4"/>
      <c r="G1824" s="4"/>
      <c r="H1824" s="4"/>
      <c r="I1824" s="4"/>
      <c r="J1824" s="4"/>
      <c r="K1824" s="4"/>
      <c r="L1824" s="4"/>
      <c r="M1824" s="4"/>
      <c r="N1824" s="4"/>
      <c r="O1824" s="4"/>
      <c r="P1824" s="4"/>
      <c r="Q1824" s="4"/>
      <c r="R1824" s="4"/>
      <c r="S1824" s="4"/>
      <c r="T1824" s="4"/>
      <c r="U1824" s="4"/>
      <c r="V1824" s="4"/>
      <c r="W1824" s="4"/>
      <c r="X1824" s="4"/>
      <c r="Y1824" s="4"/>
      <c r="Z1824" s="4"/>
      <c r="AA1824" s="4"/>
      <c r="AB1824" s="4"/>
      <c r="AC1824" s="4"/>
      <c r="AD1824" s="4"/>
      <c r="AE1824" s="4"/>
      <c r="AF1824" s="4"/>
      <c r="AG1824" s="4"/>
      <c r="AH1824" s="4"/>
      <c r="AI1824" s="4"/>
      <c r="AJ1824" s="4"/>
      <c r="AK1824" s="4"/>
      <c r="AL1824" s="4"/>
      <c r="AM1824" s="4"/>
      <c r="AN1824" s="4"/>
      <c r="AO1824" s="4"/>
      <c r="AP1824" s="4"/>
    </row>
    <row r="1825" spans="1:42" s="2" customFormat="1" x14ac:dyDescent="0.25">
      <c r="A1825" s="4"/>
      <c r="B1825" s="4"/>
      <c r="C1825" s="4"/>
      <c r="D1825" s="4"/>
      <c r="E1825" s="4"/>
      <c r="F1825" s="4"/>
      <c r="G1825" s="4"/>
      <c r="H1825" s="4"/>
      <c r="I1825" s="4"/>
      <c r="J1825" s="4"/>
      <c r="K1825" s="4"/>
      <c r="L1825" s="4"/>
      <c r="M1825" s="4"/>
      <c r="N1825" s="4"/>
      <c r="O1825" s="4"/>
      <c r="P1825" s="4"/>
      <c r="Q1825" s="4"/>
      <c r="R1825" s="4"/>
      <c r="S1825" s="4"/>
      <c r="T1825" s="4"/>
      <c r="U1825" s="4"/>
      <c r="V1825" s="4"/>
      <c r="W1825" s="4"/>
      <c r="X1825" s="4"/>
      <c r="Y1825" s="4"/>
      <c r="Z1825" s="4"/>
      <c r="AA1825" s="4"/>
      <c r="AB1825" s="4"/>
      <c r="AC1825" s="4"/>
      <c r="AD1825" s="4"/>
      <c r="AE1825" s="4"/>
      <c r="AF1825" s="4"/>
      <c r="AG1825" s="4"/>
      <c r="AH1825" s="4"/>
      <c r="AI1825" s="4"/>
      <c r="AJ1825" s="4"/>
      <c r="AK1825" s="4"/>
      <c r="AL1825" s="4"/>
      <c r="AM1825" s="4"/>
      <c r="AN1825" s="4"/>
      <c r="AO1825" s="4"/>
      <c r="AP1825" s="4"/>
    </row>
    <row r="1826" spans="1:42" s="2" customFormat="1" x14ac:dyDescent="0.25">
      <c r="A1826" s="4"/>
      <c r="B1826" s="4"/>
      <c r="C1826" s="4"/>
      <c r="D1826" s="4"/>
      <c r="E1826" s="4"/>
      <c r="F1826" s="4"/>
      <c r="G1826" s="4"/>
      <c r="H1826" s="4"/>
      <c r="I1826" s="4"/>
      <c r="J1826" s="4"/>
      <c r="K1826" s="4"/>
      <c r="L1826" s="4"/>
      <c r="M1826" s="4"/>
      <c r="N1826" s="4"/>
      <c r="O1826" s="4"/>
      <c r="P1826" s="4"/>
      <c r="Q1826" s="4"/>
      <c r="R1826" s="4"/>
      <c r="S1826" s="4"/>
      <c r="T1826" s="4"/>
      <c r="U1826" s="4"/>
      <c r="V1826" s="4"/>
      <c r="W1826" s="4"/>
      <c r="X1826" s="4"/>
      <c r="Y1826" s="4"/>
      <c r="Z1826" s="4"/>
      <c r="AA1826" s="4"/>
      <c r="AB1826" s="4"/>
      <c r="AC1826" s="4"/>
      <c r="AD1826" s="4"/>
      <c r="AE1826" s="4"/>
      <c r="AF1826" s="4"/>
      <c r="AG1826" s="4"/>
      <c r="AH1826" s="4"/>
      <c r="AI1826" s="4"/>
      <c r="AJ1826" s="4"/>
      <c r="AK1826" s="4"/>
      <c r="AL1826" s="4"/>
      <c r="AM1826" s="4"/>
      <c r="AN1826" s="4"/>
      <c r="AO1826" s="4"/>
      <c r="AP1826" s="4"/>
    </row>
    <row r="1827" spans="1:42" s="2" customFormat="1" x14ac:dyDescent="0.25">
      <c r="A1827" s="4"/>
      <c r="B1827" s="4"/>
      <c r="C1827" s="4"/>
      <c r="D1827" s="4"/>
      <c r="E1827" s="4"/>
      <c r="F1827" s="4"/>
      <c r="G1827" s="4"/>
      <c r="H1827" s="4"/>
      <c r="I1827" s="4"/>
      <c r="J1827" s="4"/>
      <c r="K1827" s="4"/>
      <c r="L1827" s="4"/>
      <c r="M1827" s="4"/>
      <c r="N1827" s="4"/>
      <c r="O1827" s="4"/>
      <c r="P1827" s="4"/>
      <c r="Q1827" s="4"/>
      <c r="R1827" s="4"/>
      <c r="S1827" s="4"/>
      <c r="T1827" s="4"/>
      <c r="U1827" s="4"/>
      <c r="V1827" s="4"/>
      <c r="W1827" s="4"/>
      <c r="X1827" s="4"/>
      <c r="Y1827" s="4"/>
      <c r="Z1827" s="4"/>
      <c r="AA1827" s="4"/>
      <c r="AB1827" s="4"/>
      <c r="AC1827" s="4"/>
      <c r="AD1827" s="4"/>
      <c r="AE1827" s="4"/>
      <c r="AF1827" s="4"/>
      <c r="AG1827" s="4"/>
      <c r="AH1827" s="4"/>
      <c r="AI1827" s="4"/>
      <c r="AJ1827" s="4"/>
      <c r="AK1827" s="4"/>
      <c r="AL1827" s="4"/>
      <c r="AM1827" s="4"/>
      <c r="AN1827" s="4"/>
      <c r="AO1827" s="4"/>
      <c r="AP1827" s="4"/>
    </row>
    <row r="1828" spans="1:42" s="2" customFormat="1" x14ac:dyDescent="0.25">
      <c r="A1828" s="4"/>
      <c r="B1828" s="4"/>
      <c r="C1828" s="4"/>
      <c r="D1828" s="4"/>
      <c r="E1828" s="4"/>
      <c r="F1828" s="4"/>
      <c r="G1828" s="4"/>
      <c r="H1828" s="4"/>
      <c r="I1828" s="4"/>
      <c r="J1828" s="4"/>
      <c r="K1828" s="4"/>
      <c r="L1828" s="4"/>
      <c r="M1828" s="4"/>
      <c r="N1828" s="4"/>
      <c r="O1828" s="4"/>
      <c r="P1828" s="4"/>
      <c r="Q1828" s="4"/>
      <c r="R1828" s="4"/>
      <c r="S1828" s="4"/>
      <c r="T1828" s="4"/>
      <c r="U1828" s="4"/>
      <c r="V1828" s="4"/>
      <c r="W1828" s="4"/>
      <c r="X1828" s="4"/>
      <c r="Y1828" s="4"/>
      <c r="Z1828" s="4"/>
      <c r="AA1828" s="4"/>
      <c r="AB1828" s="4"/>
      <c r="AC1828" s="4"/>
      <c r="AD1828" s="4"/>
      <c r="AE1828" s="4"/>
      <c r="AF1828" s="4"/>
      <c r="AG1828" s="4"/>
      <c r="AH1828" s="4"/>
      <c r="AI1828" s="4"/>
      <c r="AJ1828" s="4"/>
      <c r="AK1828" s="4"/>
      <c r="AL1828" s="4"/>
      <c r="AM1828" s="4"/>
      <c r="AN1828" s="4"/>
      <c r="AO1828" s="4"/>
      <c r="AP1828" s="4"/>
    </row>
    <row r="1829" spans="1:42" s="2" customFormat="1" x14ac:dyDescent="0.25">
      <c r="A1829" s="4"/>
      <c r="B1829" s="4"/>
      <c r="C1829" s="4"/>
      <c r="D1829" s="4"/>
      <c r="E1829" s="4"/>
      <c r="F1829" s="4"/>
      <c r="G1829" s="4"/>
      <c r="H1829" s="4"/>
      <c r="I1829" s="4"/>
      <c r="J1829" s="4"/>
      <c r="K1829" s="4"/>
      <c r="L1829" s="4"/>
      <c r="M1829" s="4"/>
      <c r="N1829" s="4"/>
      <c r="O1829" s="4"/>
      <c r="P1829" s="4"/>
      <c r="Q1829" s="4"/>
      <c r="R1829" s="4"/>
      <c r="S1829" s="4"/>
      <c r="T1829" s="4"/>
      <c r="U1829" s="4"/>
      <c r="V1829" s="4"/>
      <c r="W1829" s="4"/>
      <c r="X1829" s="4"/>
      <c r="Y1829" s="4"/>
      <c r="Z1829" s="4"/>
      <c r="AA1829" s="4"/>
      <c r="AB1829" s="4"/>
      <c r="AC1829" s="4"/>
      <c r="AD1829" s="4"/>
      <c r="AE1829" s="4"/>
      <c r="AF1829" s="4"/>
      <c r="AG1829" s="4"/>
      <c r="AH1829" s="4"/>
      <c r="AI1829" s="4"/>
      <c r="AJ1829" s="4"/>
      <c r="AK1829" s="4"/>
      <c r="AL1829" s="4"/>
      <c r="AM1829" s="4"/>
      <c r="AN1829" s="4"/>
      <c r="AO1829" s="4"/>
      <c r="AP1829" s="4"/>
    </row>
    <row r="1830" spans="1:42" s="2" customFormat="1" x14ac:dyDescent="0.25">
      <c r="A1830" s="4"/>
      <c r="B1830" s="4"/>
      <c r="C1830" s="4"/>
      <c r="D1830" s="4"/>
      <c r="E1830" s="4"/>
      <c r="F1830" s="4"/>
      <c r="G1830" s="4"/>
      <c r="H1830" s="4"/>
      <c r="I1830" s="4"/>
      <c r="J1830" s="4"/>
      <c r="K1830" s="4"/>
      <c r="L1830" s="4"/>
      <c r="M1830" s="4"/>
      <c r="N1830" s="4"/>
      <c r="O1830" s="4"/>
      <c r="P1830" s="4"/>
      <c r="Q1830" s="4"/>
      <c r="R1830" s="4"/>
      <c r="S1830" s="4"/>
      <c r="T1830" s="4"/>
      <c r="U1830" s="4"/>
      <c r="V1830" s="4"/>
      <c r="W1830" s="4"/>
      <c r="X1830" s="4"/>
      <c r="Y1830" s="4"/>
      <c r="Z1830" s="4"/>
      <c r="AA1830" s="4"/>
      <c r="AB1830" s="4"/>
      <c r="AC1830" s="4"/>
      <c r="AD1830" s="4"/>
      <c r="AE1830" s="4"/>
      <c r="AF1830" s="4"/>
      <c r="AG1830" s="4"/>
      <c r="AH1830" s="4"/>
      <c r="AI1830" s="4"/>
      <c r="AJ1830" s="4"/>
      <c r="AK1830" s="4"/>
      <c r="AL1830" s="4"/>
      <c r="AM1830" s="4"/>
      <c r="AN1830" s="4"/>
      <c r="AO1830" s="4"/>
      <c r="AP1830" s="4"/>
    </row>
    <row r="1831" spans="1:42" s="2" customFormat="1" x14ac:dyDescent="0.25">
      <c r="A1831" s="4"/>
      <c r="B1831" s="4"/>
      <c r="C1831" s="4"/>
      <c r="D1831" s="4"/>
      <c r="E1831" s="4"/>
      <c r="F1831" s="4"/>
      <c r="G1831" s="4"/>
      <c r="H1831" s="4"/>
      <c r="I1831" s="4"/>
      <c r="J1831" s="4"/>
      <c r="K1831" s="4"/>
      <c r="L1831" s="4"/>
      <c r="M1831" s="4"/>
      <c r="N1831" s="4"/>
      <c r="O1831" s="4"/>
      <c r="P1831" s="4"/>
      <c r="Q1831" s="4"/>
      <c r="R1831" s="4"/>
      <c r="S1831" s="4"/>
      <c r="T1831" s="4"/>
      <c r="U1831" s="4"/>
      <c r="V1831" s="4"/>
      <c r="W1831" s="4"/>
      <c r="X1831" s="4"/>
      <c r="Y1831" s="4"/>
      <c r="Z1831" s="4"/>
      <c r="AA1831" s="4"/>
      <c r="AB1831" s="4"/>
      <c r="AC1831" s="4"/>
      <c r="AD1831" s="4"/>
      <c r="AE1831" s="4"/>
      <c r="AF1831" s="4"/>
      <c r="AG1831" s="4"/>
      <c r="AH1831" s="4"/>
      <c r="AI1831" s="4"/>
      <c r="AJ1831" s="4"/>
      <c r="AK1831" s="4"/>
      <c r="AL1831" s="4"/>
      <c r="AM1831" s="4"/>
      <c r="AN1831" s="4"/>
      <c r="AO1831" s="4"/>
      <c r="AP1831" s="4"/>
    </row>
    <row r="1832" spans="1:42" s="2" customFormat="1" x14ac:dyDescent="0.25">
      <c r="A1832" s="4"/>
      <c r="B1832" s="4"/>
      <c r="C1832" s="4"/>
      <c r="D1832" s="4"/>
      <c r="E1832" s="4"/>
      <c r="F1832" s="4"/>
      <c r="G1832" s="4"/>
      <c r="H1832" s="4"/>
      <c r="I1832" s="4"/>
      <c r="J1832" s="4"/>
      <c r="K1832" s="4"/>
      <c r="L1832" s="4"/>
      <c r="M1832" s="4"/>
      <c r="N1832" s="4"/>
      <c r="O1832" s="4"/>
      <c r="P1832" s="4"/>
      <c r="Q1832" s="4"/>
      <c r="R1832" s="4"/>
      <c r="S1832" s="4"/>
      <c r="T1832" s="4"/>
      <c r="U1832" s="4"/>
      <c r="V1832" s="4"/>
      <c r="W1832" s="4"/>
      <c r="X1832" s="4"/>
      <c r="Y1832" s="4"/>
      <c r="Z1832" s="4"/>
      <c r="AA1832" s="4"/>
      <c r="AB1832" s="4"/>
      <c r="AC1832" s="4"/>
      <c r="AD1832" s="4"/>
      <c r="AE1832" s="4"/>
      <c r="AF1832" s="4"/>
      <c r="AG1832" s="4"/>
      <c r="AH1832" s="4"/>
      <c r="AI1832" s="4"/>
      <c r="AJ1832" s="4"/>
      <c r="AK1832" s="4"/>
      <c r="AL1832" s="4"/>
      <c r="AM1832" s="4"/>
      <c r="AN1832" s="4"/>
      <c r="AO1832" s="4"/>
      <c r="AP1832" s="4"/>
    </row>
    <row r="1833" spans="1:42" s="2" customFormat="1" x14ac:dyDescent="0.25">
      <c r="A1833" s="4"/>
      <c r="B1833" s="4"/>
      <c r="C1833" s="4"/>
      <c r="D1833" s="4"/>
      <c r="E1833" s="4"/>
      <c r="F1833" s="4"/>
      <c r="G1833" s="4"/>
      <c r="H1833" s="4"/>
      <c r="I1833" s="4"/>
      <c r="J1833" s="4"/>
      <c r="K1833" s="4"/>
      <c r="L1833" s="4"/>
      <c r="M1833" s="4"/>
      <c r="N1833" s="4"/>
      <c r="O1833" s="4"/>
      <c r="P1833" s="4"/>
      <c r="Q1833" s="4"/>
      <c r="R1833" s="4"/>
      <c r="S1833" s="4"/>
      <c r="T1833" s="4"/>
      <c r="U1833" s="4"/>
      <c r="V1833" s="4"/>
      <c r="W1833" s="4"/>
      <c r="X1833" s="4"/>
      <c r="Y1833" s="4"/>
      <c r="Z1833" s="4"/>
      <c r="AA1833" s="4"/>
      <c r="AB1833" s="4"/>
      <c r="AC1833" s="4"/>
      <c r="AD1833" s="4"/>
      <c r="AE1833" s="4"/>
      <c r="AF1833" s="4"/>
      <c r="AG1833" s="4"/>
      <c r="AH1833" s="4"/>
      <c r="AI1833" s="4"/>
      <c r="AJ1833" s="4"/>
      <c r="AK1833" s="4"/>
      <c r="AL1833" s="4"/>
      <c r="AM1833" s="4"/>
      <c r="AN1833" s="4"/>
      <c r="AO1833" s="4"/>
      <c r="AP1833" s="4"/>
    </row>
    <row r="1834" spans="1:42" s="2" customFormat="1" x14ac:dyDescent="0.25">
      <c r="A1834" s="4"/>
      <c r="B1834" s="4"/>
      <c r="C1834" s="4"/>
      <c r="D1834" s="4"/>
      <c r="E1834" s="4"/>
      <c r="F1834" s="4"/>
      <c r="G1834" s="4"/>
      <c r="H1834" s="4"/>
      <c r="I1834" s="4"/>
      <c r="J1834" s="4"/>
      <c r="K1834" s="4"/>
      <c r="L1834" s="4"/>
      <c r="M1834" s="4"/>
      <c r="N1834" s="4"/>
      <c r="O1834" s="4"/>
      <c r="P1834" s="4"/>
      <c r="Q1834" s="4"/>
      <c r="R1834" s="4"/>
      <c r="S1834" s="4"/>
      <c r="T1834" s="4"/>
      <c r="U1834" s="4"/>
      <c r="V1834" s="4"/>
      <c r="W1834" s="4"/>
      <c r="X1834" s="4"/>
      <c r="Y1834" s="4"/>
      <c r="Z1834" s="4"/>
      <c r="AA1834" s="4"/>
      <c r="AB1834" s="4"/>
      <c r="AC1834" s="4"/>
      <c r="AD1834" s="4"/>
      <c r="AE1834" s="4"/>
      <c r="AF1834" s="4"/>
      <c r="AG1834" s="4"/>
      <c r="AH1834" s="4"/>
      <c r="AI1834" s="4"/>
      <c r="AJ1834" s="4"/>
      <c r="AK1834" s="4"/>
      <c r="AL1834" s="4"/>
      <c r="AM1834" s="4"/>
      <c r="AN1834" s="4"/>
      <c r="AO1834" s="4"/>
      <c r="AP1834" s="4"/>
    </row>
    <row r="1835" spans="1:42" s="2" customFormat="1" x14ac:dyDescent="0.25">
      <c r="A1835" s="4"/>
      <c r="B1835" s="4"/>
      <c r="C1835" s="4"/>
      <c r="D1835" s="4"/>
      <c r="E1835" s="4"/>
      <c r="F1835" s="4"/>
      <c r="G1835" s="4"/>
      <c r="H1835" s="4"/>
      <c r="I1835" s="4"/>
      <c r="J1835" s="4"/>
      <c r="K1835" s="4"/>
      <c r="L1835" s="4"/>
      <c r="M1835" s="4"/>
      <c r="N1835" s="4"/>
      <c r="O1835" s="4"/>
      <c r="P1835" s="4"/>
      <c r="Q1835" s="4"/>
      <c r="R1835" s="4"/>
      <c r="S1835" s="4"/>
      <c r="T1835" s="4"/>
      <c r="U1835" s="4"/>
      <c r="V1835" s="4"/>
      <c r="W1835" s="4"/>
      <c r="X1835" s="4"/>
      <c r="Y1835" s="4"/>
      <c r="Z1835" s="4"/>
      <c r="AA1835" s="4"/>
      <c r="AB1835" s="4"/>
      <c r="AC1835" s="4"/>
      <c r="AD1835" s="4"/>
      <c r="AE1835" s="4"/>
      <c r="AF1835" s="4"/>
      <c r="AG1835" s="4"/>
      <c r="AH1835" s="4"/>
      <c r="AI1835" s="4"/>
      <c r="AJ1835" s="4"/>
      <c r="AK1835" s="4"/>
      <c r="AL1835" s="4"/>
      <c r="AM1835" s="4"/>
      <c r="AN1835" s="4"/>
      <c r="AO1835" s="4"/>
      <c r="AP1835" s="4"/>
    </row>
    <row r="1836" spans="1:42" s="2" customFormat="1" x14ac:dyDescent="0.25">
      <c r="A1836" s="4"/>
      <c r="B1836" s="4"/>
      <c r="C1836" s="4"/>
      <c r="D1836" s="4"/>
      <c r="E1836" s="4"/>
      <c r="F1836" s="4"/>
      <c r="G1836" s="4"/>
      <c r="H1836" s="4"/>
      <c r="I1836" s="4"/>
      <c r="J1836" s="4"/>
      <c r="K1836" s="4"/>
      <c r="L1836" s="4"/>
      <c r="M1836" s="4"/>
      <c r="N1836" s="4"/>
      <c r="O1836" s="4"/>
      <c r="P1836" s="4"/>
      <c r="Q1836" s="4"/>
      <c r="R1836" s="4"/>
      <c r="S1836" s="4"/>
      <c r="T1836" s="4"/>
      <c r="U1836" s="4"/>
      <c r="V1836" s="4"/>
      <c r="W1836" s="4"/>
      <c r="X1836" s="4"/>
      <c r="Y1836" s="4"/>
      <c r="Z1836" s="4"/>
      <c r="AA1836" s="4"/>
      <c r="AB1836" s="4"/>
      <c r="AC1836" s="4"/>
      <c r="AD1836" s="4"/>
      <c r="AE1836" s="4"/>
      <c r="AF1836" s="4"/>
      <c r="AG1836" s="4"/>
      <c r="AH1836" s="4"/>
      <c r="AI1836" s="4"/>
      <c r="AJ1836" s="4"/>
      <c r="AK1836" s="4"/>
      <c r="AL1836" s="4"/>
      <c r="AM1836" s="4"/>
      <c r="AN1836" s="4"/>
      <c r="AO1836" s="4"/>
      <c r="AP1836" s="4"/>
    </row>
    <row r="1837" spans="1:42" s="2" customFormat="1" x14ac:dyDescent="0.25">
      <c r="A1837" s="4"/>
      <c r="B1837" s="4"/>
      <c r="C1837" s="4"/>
      <c r="D1837" s="4"/>
      <c r="E1837" s="4"/>
      <c r="F1837" s="4"/>
      <c r="G1837" s="4"/>
      <c r="H1837" s="4"/>
      <c r="I1837" s="4"/>
      <c r="J1837" s="4"/>
      <c r="K1837" s="4"/>
      <c r="L1837" s="4"/>
      <c r="M1837" s="4"/>
      <c r="N1837" s="4"/>
      <c r="O1837" s="4"/>
      <c r="P1837" s="4"/>
      <c r="Q1837" s="4"/>
      <c r="R1837" s="4"/>
      <c r="S1837" s="4"/>
      <c r="T1837" s="4"/>
      <c r="U1837" s="4"/>
      <c r="V1837" s="4"/>
      <c r="W1837" s="4"/>
      <c r="X1837" s="4"/>
      <c r="Y1837" s="4"/>
      <c r="Z1837" s="4"/>
      <c r="AA1837" s="4"/>
      <c r="AB1837" s="4"/>
      <c r="AC1837" s="4"/>
      <c r="AD1837" s="4"/>
      <c r="AE1837" s="4"/>
      <c r="AF1837" s="4"/>
      <c r="AG1837" s="4"/>
      <c r="AH1837" s="4"/>
      <c r="AI1837" s="4"/>
      <c r="AJ1837" s="4"/>
      <c r="AK1837" s="4"/>
      <c r="AL1837" s="4"/>
      <c r="AM1837" s="4"/>
      <c r="AN1837" s="4"/>
      <c r="AO1837" s="4"/>
      <c r="AP1837" s="4"/>
    </row>
    <row r="1838" spans="1:42" s="2" customFormat="1" x14ac:dyDescent="0.25">
      <c r="A1838" s="4"/>
      <c r="B1838" s="4"/>
      <c r="C1838" s="4"/>
      <c r="D1838" s="4"/>
      <c r="E1838" s="4"/>
      <c r="F1838" s="4"/>
      <c r="G1838" s="4"/>
      <c r="H1838" s="4"/>
      <c r="I1838" s="4"/>
      <c r="J1838" s="4"/>
      <c r="K1838" s="4"/>
      <c r="L1838" s="4"/>
      <c r="M1838" s="4"/>
      <c r="N1838" s="4"/>
      <c r="O1838" s="4"/>
      <c r="P1838" s="4"/>
      <c r="Q1838" s="4"/>
      <c r="R1838" s="4"/>
      <c r="S1838" s="4"/>
      <c r="T1838" s="4"/>
      <c r="U1838" s="4"/>
      <c r="V1838" s="4"/>
      <c r="W1838" s="4"/>
      <c r="X1838" s="4"/>
      <c r="Y1838" s="4"/>
      <c r="Z1838" s="4"/>
      <c r="AA1838" s="4"/>
      <c r="AB1838" s="4"/>
      <c r="AC1838" s="4"/>
      <c r="AD1838" s="4"/>
      <c r="AE1838" s="4"/>
      <c r="AF1838" s="4"/>
      <c r="AG1838" s="4"/>
      <c r="AH1838" s="4"/>
      <c r="AI1838" s="4"/>
      <c r="AJ1838" s="4"/>
      <c r="AK1838" s="4"/>
      <c r="AL1838" s="4"/>
      <c r="AM1838" s="4"/>
      <c r="AN1838" s="4"/>
      <c r="AO1838" s="4"/>
      <c r="AP1838" s="4"/>
    </row>
    <row r="1839" spans="1:42" s="2" customFormat="1" x14ac:dyDescent="0.25">
      <c r="A1839" s="4"/>
      <c r="B1839" s="4"/>
      <c r="C1839" s="4"/>
      <c r="D1839" s="4"/>
      <c r="E1839" s="4"/>
      <c r="F1839" s="4"/>
      <c r="G1839" s="4"/>
      <c r="H1839" s="4"/>
      <c r="I1839" s="4"/>
      <c r="J1839" s="4"/>
      <c r="K1839" s="4"/>
      <c r="L1839" s="4"/>
      <c r="M1839" s="4"/>
      <c r="N1839" s="4"/>
      <c r="O1839" s="4"/>
      <c r="P1839" s="4"/>
      <c r="Q1839" s="4"/>
      <c r="R1839" s="4"/>
      <c r="S1839" s="4"/>
      <c r="T1839" s="4"/>
      <c r="U1839" s="4"/>
      <c r="V1839" s="4"/>
      <c r="W1839" s="4"/>
      <c r="X1839" s="4"/>
      <c r="Y1839" s="4"/>
      <c r="Z1839" s="4"/>
      <c r="AA1839" s="4"/>
      <c r="AB1839" s="4"/>
      <c r="AC1839" s="4"/>
      <c r="AD1839" s="4"/>
      <c r="AE1839" s="4"/>
      <c r="AF1839" s="4"/>
      <c r="AG1839" s="4"/>
      <c r="AH1839" s="4"/>
      <c r="AI1839" s="4"/>
      <c r="AJ1839" s="4"/>
      <c r="AK1839" s="4"/>
      <c r="AL1839" s="4"/>
      <c r="AM1839" s="4"/>
      <c r="AN1839" s="4"/>
      <c r="AO1839" s="4"/>
      <c r="AP1839" s="4"/>
    </row>
    <row r="1840" spans="1:42" s="2" customFormat="1" x14ac:dyDescent="0.25">
      <c r="A1840" s="4"/>
      <c r="B1840" s="4"/>
      <c r="C1840" s="4"/>
      <c r="D1840" s="4"/>
      <c r="E1840" s="4"/>
      <c r="F1840" s="4"/>
      <c r="G1840" s="4"/>
      <c r="H1840" s="4"/>
      <c r="I1840" s="4"/>
      <c r="J1840" s="4"/>
      <c r="K1840" s="4"/>
      <c r="L1840" s="4"/>
      <c r="M1840" s="4"/>
      <c r="N1840" s="4"/>
      <c r="O1840" s="4"/>
      <c r="P1840" s="4"/>
      <c r="Q1840" s="4"/>
      <c r="R1840" s="4"/>
      <c r="S1840" s="4"/>
      <c r="T1840" s="4"/>
      <c r="U1840" s="4"/>
      <c r="V1840" s="4"/>
      <c r="W1840" s="4"/>
      <c r="X1840" s="4"/>
      <c r="Y1840" s="4"/>
      <c r="Z1840" s="4"/>
      <c r="AA1840" s="4"/>
      <c r="AB1840" s="4"/>
      <c r="AC1840" s="4"/>
      <c r="AD1840" s="4"/>
      <c r="AE1840" s="4"/>
      <c r="AF1840" s="4"/>
      <c r="AG1840" s="4"/>
      <c r="AH1840" s="4"/>
      <c r="AI1840" s="4"/>
      <c r="AJ1840" s="4"/>
      <c r="AK1840" s="4"/>
      <c r="AL1840" s="4"/>
      <c r="AM1840" s="4"/>
      <c r="AN1840" s="4"/>
      <c r="AO1840" s="4"/>
      <c r="AP1840" s="4"/>
    </row>
    <row r="1841" spans="1:42" s="2" customFormat="1" x14ac:dyDescent="0.25">
      <c r="A1841" s="4"/>
      <c r="B1841" s="4"/>
      <c r="C1841" s="4"/>
      <c r="D1841" s="4"/>
      <c r="E1841" s="4"/>
      <c r="F1841" s="4"/>
      <c r="G1841" s="4"/>
      <c r="H1841" s="4"/>
      <c r="I1841" s="4"/>
      <c r="J1841" s="4"/>
      <c r="K1841" s="4"/>
      <c r="L1841" s="4"/>
      <c r="M1841" s="4"/>
      <c r="N1841" s="4"/>
      <c r="O1841" s="4"/>
      <c r="P1841" s="4"/>
      <c r="Q1841" s="4"/>
      <c r="R1841" s="4"/>
      <c r="S1841" s="4"/>
      <c r="T1841" s="4"/>
      <c r="U1841" s="4"/>
      <c r="V1841" s="4"/>
      <c r="W1841" s="4"/>
      <c r="X1841" s="4"/>
      <c r="Y1841" s="4"/>
      <c r="Z1841" s="4"/>
      <c r="AA1841" s="4"/>
      <c r="AB1841" s="4"/>
      <c r="AC1841" s="4"/>
      <c r="AD1841" s="4"/>
      <c r="AE1841" s="4"/>
      <c r="AF1841" s="4"/>
      <c r="AG1841" s="4"/>
      <c r="AH1841" s="4"/>
      <c r="AI1841" s="4"/>
      <c r="AJ1841" s="4"/>
      <c r="AK1841" s="4"/>
      <c r="AL1841" s="4"/>
      <c r="AM1841" s="4"/>
      <c r="AN1841" s="4"/>
      <c r="AO1841" s="4"/>
      <c r="AP1841" s="4"/>
    </row>
    <row r="1842" spans="1:42" s="2" customFormat="1" x14ac:dyDescent="0.25">
      <c r="A1842" s="4"/>
      <c r="B1842" s="4"/>
      <c r="C1842" s="4"/>
      <c r="D1842" s="4"/>
      <c r="E1842" s="4"/>
      <c r="F1842" s="4"/>
      <c r="G1842" s="4"/>
      <c r="H1842" s="4"/>
      <c r="I1842" s="4"/>
      <c r="J1842" s="4"/>
      <c r="K1842" s="4"/>
      <c r="L1842" s="4"/>
      <c r="M1842" s="4"/>
      <c r="N1842" s="4"/>
      <c r="O1842" s="4"/>
      <c r="P1842" s="4"/>
      <c r="Q1842" s="4"/>
      <c r="R1842" s="4"/>
      <c r="S1842" s="4"/>
      <c r="T1842" s="4"/>
      <c r="U1842" s="4"/>
      <c r="V1842" s="4"/>
      <c r="W1842" s="4"/>
      <c r="X1842" s="4"/>
      <c r="Y1842" s="4"/>
      <c r="Z1842" s="4"/>
      <c r="AA1842" s="4"/>
      <c r="AB1842" s="4"/>
      <c r="AC1842" s="4"/>
      <c r="AD1842" s="4"/>
      <c r="AE1842" s="4"/>
      <c r="AF1842" s="4"/>
      <c r="AG1842" s="4"/>
      <c r="AH1842" s="4"/>
      <c r="AI1842" s="4"/>
      <c r="AJ1842" s="4"/>
      <c r="AK1842" s="4"/>
      <c r="AL1842" s="4"/>
      <c r="AM1842" s="4"/>
      <c r="AN1842" s="4"/>
      <c r="AO1842" s="4"/>
      <c r="AP1842" s="4"/>
    </row>
    <row r="1843" spans="1:42" s="2" customFormat="1" x14ac:dyDescent="0.25">
      <c r="A1843" s="4"/>
      <c r="B1843" s="4"/>
      <c r="C1843" s="4"/>
      <c r="D1843" s="4"/>
      <c r="E1843" s="4"/>
      <c r="F1843" s="4"/>
      <c r="G1843" s="4"/>
      <c r="H1843" s="4"/>
      <c r="I1843" s="4"/>
      <c r="J1843" s="4"/>
      <c r="K1843" s="4"/>
      <c r="L1843" s="4"/>
      <c r="M1843" s="4"/>
      <c r="N1843" s="4"/>
      <c r="O1843" s="4"/>
      <c r="P1843" s="4"/>
      <c r="Q1843" s="4"/>
      <c r="R1843" s="4"/>
      <c r="S1843" s="4"/>
      <c r="T1843" s="4"/>
      <c r="U1843" s="4"/>
      <c r="V1843" s="4"/>
      <c r="W1843" s="4"/>
      <c r="X1843" s="4"/>
      <c r="Y1843" s="4"/>
      <c r="Z1843" s="4"/>
      <c r="AA1843" s="4"/>
      <c r="AB1843" s="4"/>
      <c r="AC1843" s="4"/>
      <c r="AD1843" s="4"/>
      <c r="AE1843" s="4"/>
      <c r="AF1843" s="4"/>
      <c r="AG1843" s="4"/>
      <c r="AH1843" s="4"/>
      <c r="AI1843" s="4"/>
      <c r="AJ1843" s="4"/>
      <c r="AK1843" s="4"/>
      <c r="AL1843" s="4"/>
      <c r="AM1843" s="4"/>
      <c r="AN1843" s="4"/>
      <c r="AO1843" s="4"/>
      <c r="AP1843" s="4"/>
    </row>
    <row r="1844" spans="1:42" s="2" customFormat="1" x14ac:dyDescent="0.25">
      <c r="A1844" s="4"/>
      <c r="B1844" s="4"/>
      <c r="C1844" s="4"/>
      <c r="D1844" s="4"/>
      <c r="E1844" s="4"/>
      <c r="F1844" s="4"/>
      <c r="G1844" s="4"/>
      <c r="H1844" s="4"/>
      <c r="I1844" s="4"/>
      <c r="J1844" s="4"/>
      <c r="K1844" s="4"/>
      <c r="L1844" s="4"/>
      <c r="M1844" s="4"/>
      <c r="N1844" s="4"/>
      <c r="O1844" s="4"/>
      <c r="P1844" s="4"/>
      <c r="Q1844" s="4"/>
      <c r="R1844" s="4"/>
      <c r="S1844" s="4"/>
      <c r="T1844" s="4"/>
      <c r="U1844" s="4"/>
      <c r="V1844" s="4"/>
      <c r="W1844" s="4"/>
      <c r="X1844" s="4"/>
      <c r="Y1844" s="4"/>
      <c r="Z1844" s="4"/>
      <c r="AA1844" s="4"/>
      <c r="AB1844" s="4"/>
      <c r="AC1844" s="4"/>
      <c r="AD1844" s="4"/>
      <c r="AE1844" s="4"/>
      <c r="AF1844" s="4"/>
      <c r="AG1844" s="4"/>
      <c r="AH1844" s="4"/>
      <c r="AI1844" s="4"/>
      <c r="AJ1844" s="4"/>
      <c r="AK1844" s="4"/>
      <c r="AL1844" s="4"/>
      <c r="AM1844" s="4"/>
      <c r="AN1844" s="4"/>
      <c r="AO1844" s="4"/>
      <c r="AP1844" s="4"/>
    </row>
    <row r="1845" spans="1:42" s="2" customFormat="1" x14ac:dyDescent="0.25">
      <c r="A1845" s="4"/>
      <c r="B1845" s="4"/>
      <c r="C1845" s="4"/>
      <c r="D1845" s="4"/>
      <c r="E1845" s="4"/>
      <c r="F1845" s="4"/>
      <c r="G1845" s="4"/>
      <c r="H1845" s="4"/>
      <c r="I1845" s="4"/>
      <c r="J1845" s="4"/>
      <c r="K1845" s="4"/>
      <c r="L1845" s="4"/>
      <c r="M1845" s="4"/>
      <c r="N1845" s="4"/>
      <c r="O1845" s="4"/>
      <c r="P1845" s="4"/>
      <c r="Q1845" s="4"/>
      <c r="R1845" s="4"/>
      <c r="S1845" s="4"/>
      <c r="T1845" s="4"/>
      <c r="U1845" s="4"/>
      <c r="V1845" s="4"/>
      <c r="W1845" s="4"/>
      <c r="X1845" s="4"/>
      <c r="Y1845" s="4"/>
      <c r="Z1845" s="4"/>
      <c r="AA1845" s="4"/>
      <c r="AB1845" s="4"/>
      <c r="AC1845" s="4"/>
      <c r="AD1845" s="4"/>
      <c r="AE1845" s="4"/>
      <c r="AF1845" s="4"/>
      <c r="AG1845" s="4"/>
      <c r="AH1845" s="4"/>
      <c r="AI1845" s="4"/>
      <c r="AJ1845" s="4"/>
      <c r="AK1845" s="4"/>
      <c r="AL1845" s="4"/>
      <c r="AM1845" s="4"/>
      <c r="AN1845" s="4"/>
      <c r="AO1845" s="4"/>
      <c r="AP1845" s="4"/>
    </row>
    <row r="1846" spans="1:42" s="2" customFormat="1" x14ac:dyDescent="0.25">
      <c r="A1846" s="4"/>
      <c r="B1846" s="4"/>
      <c r="C1846" s="4"/>
      <c r="D1846" s="4"/>
      <c r="E1846" s="4"/>
      <c r="F1846" s="4"/>
      <c r="G1846" s="4"/>
      <c r="H1846" s="4"/>
      <c r="I1846" s="4"/>
      <c r="J1846" s="4"/>
      <c r="K1846" s="4"/>
      <c r="L1846" s="4"/>
      <c r="M1846" s="4"/>
      <c r="N1846" s="4"/>
      <c r="O1846" s="4"/>
      <c r="P1846" s="4"/>
      <c r="Q1846" s="4"/>
      <c r="R1846" s="4"/>
      <c r="S1846" s="4"/>
      <c r="T1846" s="4"/>
      <c r="U1846" s="4"/>
      <c r="V1846" s="4"/>
      <c r="W1846" s="4"/>
      <c r="X1846" s="4"/>
      <c r="Y1846" s="4"/>
      <c r="Z1846" s="4"/>
      <c r="AA1846" s="4"/>
      <c r="AB1846" s="4"/>
      <c r="AC1846" s="4"/>
      <c r="AD1846" s="4"/>
      <c r="AE1846" s="4"/>
      <c r="AF1846" s="4"/>
      <c r="AG1846" s="4"/>
      <c r="AH1846" s="4"/>
      <c r="AI1846" s="4"/>
      <c r="AJ1846" s="4"/>
      <c r="AK1846" s="4"/>
      <c r="AL1846" s="4"/>
      <c r="AM1846" s="4"/>
      <c r="AN1846" s="4"/>
      <c r="AO1846" s="4"/>
      <c r="AP1846" s="4"/>
    </row>
    <row r="1847" spans="1:42" s="2" customFormat="1" x14ac:dyDescent="0.25">
      <c r="A1847" s="4"/>
      <c r="B1847" s="4"/>
      <c r="C1847" s="4"/>
      <c r="D1847" s="4"/>
      <c r="E1847" s="4"/>
      <c r="F1847" s="4"/>
      <c r="G1847" s="4"/>
      <c r="H1847" s="4"/>
      <c r="I1847" s="4"/>
      <c r="J1847" s="4"/>
      <c r="K1847" s="4"/>
      <c r="L1847" s="4"/>
      <c r="M1847" s="4"/>
      <c r="N1847" s="4"/>
      <c r="O1847" s="4"/>
      <c r="P1847" s="4"/>
      <c r="Q1847" s="4"/>
      <c r="R1847" s="4"/>
      <c r="S1847" s="4"/>
      <c r="T1847" s="4"/>
      <c r="U1847" s="4"/>
      <c r="V1847" s="4"/>
      <c r="W1847" s="4"/>
      <c r="X1847" s="4"/>
      <c r="Y1847" s="4"/>
      <c r="Z1847" s="4"/>
      <c r="AA1847" s="4"/>
      <c r="AB1847" s="4"/>
      <c r="AC1847" s="4"/>
      <c r="AD1847" s="4"/>
      <c r="AE1847" s="4"/>
      <c r="AF1847" s="4"/>
      <c r="AG1847" s="4"/>
      <c r="AH1847" s="4"/>
      <c r="AI1847" s="4"/>
      <c r="AJ1847" s="4"/>
      <c r="AK1847" s="4"/>
      <c r="AL1847" s="4"/>
      <c r="AM1847" s="4"/>
      <c r="AN1847" s="4"/>
      <c r="AO1847" s="4"/>
      <c r="AP1847" s="4"/>
    </row>
    <row r="1848" spans="1:42" s="2" customFormat="1" x14ac:dyDescent="0.25">
      <c r="A1848" s="4"/>
      <c r="B1848" s="4"/>
      <c r="C1848" s="4"/>
      <c r="D1848" s="4"/>
      <c r="E1848" s="4"/>
      <c r="F1848" s="4"/>
      <c r="G1848" s="4"/>
      <c r="H1848" s="4"/>
      <c r="I1848" s="4"/>
      <c r="J1848" s="4"/>
      <c r="K1848" s="4"/>
      <c r="L1848" s="4"/>
      <c r="M1848" s="4"/>
      <c r="N1848" s="4"/>
      <c r="O1848" s="4"/>
      <c r="P1848" s="4"/>
      <c r="Q1848" s="4"/>
      <c r="R1848" s="4"/>
      <c r="S1848" s="4"/>
      <c r="T1848" s="4"/>
      <c r="U1848" s="4"/>
      <c r="V1848" s="4"/>
      <c r="W1848" s="4"/>
      <c r="X1848" s="4"/>
      <c r="Y1848" s="4"/>
      <c r="Z1848" s="4"/>
      <c r="AA1848" s="4"/>
      <c r="AB1848" s="4"/>
      <c r="AC1848" s="4"/>
      <c r="AD1848" s="4"/>
      <c r="AE1848" s="4"/>
      <c r="AF1848" s="4"/>
      <c r="AG1848" s="4"/>
      <c r="AH1848" s="4"/>
      <c r="AI1848" s="4"/>
      <c r="AJ1848" s="4"/>
      <c r="AK1848" s="4"/>
      <c r="AL1848" s="4"/>
      <c r="AM1848" s="4"/>
      <c r="AN1848" s="4"/>
      <c r="AO1848" s="4"/>
      <c r="AP1848" s="4"/>
    </row>
    <row r="1849" spans="1:42" s="2" customFormat="1" x14ac:dyDescent="0.25">
      <c r="A1849" s="4"/>
      <c r="B1849" s="4"/>
      <c r="C1849" s="4"/>
      <c r="D1849" s="4"/>
      <c r="E1849" s="4"/>
      <c r="F1849" s="4"/>
      <c r="G1849" s="4"/>
      <c r="H1849" s="4"/>
      <c r="I1849" s="4"/>
      <c r="J1849" s="4"/>
      <c r="K1849" s="4"/>
      <c r="L1849" s="4"/>
      <c r="M1849" s="4"/>
      <c r="N1849" s="4"/>
      <c r="O1849" s="4"/>
      <c r="P1849" s="4"/>
      <c r="Q1849" s="4"/>
      <c r="R1849" s="4"/>
      <c r="S1849" s="4"/>
      <c r="T1849" s="4"/>
      <c r="U1849" s="4"/>
      <c r="V1849" s="4"/>
      <c r="W1849" s="4"/>
      <c r="X1849" s="4"/>
      <c r="Y1849" s="4"/>
      <c r="Z1849" s="4"/>
      <c r="AA1849" s="4"/>
      <c r="AB1849" s="4"/>
      <c r="AC1849" s="4"/>
      <c r="AD1849" s="4"/>
      <c r="AE1849" s="4"/>
      <c r="AF1849" s="4"/>
      <c r="AG1849" s="4"/>
      <c r="AH1849" s="4"/>
      <c r="AI1849" s="4"/>
      <c r="AJ1849" s="4"/>
      <c r="AK1849" s="4"/>
      <c r="AL1849" s="4"/>
      <c r="AM1849" s="4"/>
      <c r="AN1849" s="4"/>
      <c r="AO1849" s="4"/>
      <c r="AP1849" s="4"/>
    </row>
    <row r="1850" spans="1:42" s="2" customFormat="1" x14ac:dyDescent="0.25">
      <c r="A1850" s="4"/>
      <c r="B1850" s="4"/>
      <c r="C1850" s="4"/>
      <c r="D1850" s="4"/>
      <c r="E1850" s="4"/>
      <c r="F1850" s="4"/>
      <c r="G1850" s="4"/>
      <c r="H1850" s="4"/>
      <c r="I1850" s="4"/>
      <c r="J1850" s="4"/>
      <c r="K1850" s="4"/>
      <c r="L1850" s="4"/>
      <c r="M1850" s="4"/>
      <c r="N1850" s="4"/>
      <c r="O1850" s="4"/>
      <c r="P1850" s="4"/>
      <c r="Q1850" s="4"/>
      <c r="R1850" s="4"/>
      <c r="S1850" s="4"/>
      <c r="T1850" s="4"/>
      <c r="U1850" s="4"/>
      <c r="V1850" s="4"/>
      <c r="W1850" s="4"/>
      <c r="X1850" s="4"/>
      <c r="Y1850" s="4"/>
      <c r="Z1850" s="4"/>
      <c r="AA1850" s="4"/>
      <c r="AB1850" s="4"/>
      <c r="AC1850" s="4"/>
      <c r="AD1850" s="4"/>
      <c r="AE1850" s="4"/>
      <c r="AF1850" s="4"/>
      <c r="AG1850" s="4"/>
      <c r="AH1850" s="4"/>
      <c r="AI1850" s="4"/>
      <c r="AJ1850" s="4"/>
      <c r="AK1850" s="4"/>
      <c r="AL1850" s="4"/>
      <c r="AM1850" s="4"/>
      <c r="AN1850" s="4"/>
      <c r="AO1850" s="4"/>
      <c r="AP1850" s="4"/>
    </row>
    <row r="1851" spans="1:42" s="2" customFormat="1" x14ac:dyDescent="0.25">
      <c r="A1851" s="4"/>
      <c r="B1851" s="4"/>
      <c r="C1851" s="4"/>
      <c r="D1851" s="4"/>
      <c r="E1851" s="4"/>
      <c r="F1851" s="4"/>
      <c r="G1851" s="4"/>
      <c r="H1851" s="4"/>
      <c r="I1851" s="4"/>
      <c r="J1851" s="4"/>
      <c r="K1851" s="4"/>
      <c r="L1851" s="4"/>
      <c r="M1851" s="4"/>
      <c r="N1851" s="4"/>
      <c r="O1851" s="4"/>
      <c r="P1851" s="4"/>
      <c r="Q1851" s="4"/>
      <c r="R1851" s="4"/>
      <c r="S1851" s="4"/>
      <c r="T1851" s="4"/>
      <c r="U1851" s="4"/>
      <c r="V1851" s="4"/>
      <c r="W1851" s="4"/>
      <c r="X1851" s="4"/>
      <c r="Y1851" s="4"/>
      <c r="Z1851" s="4"/>
      <c r="AA1851" s="4"/>
      <c r="AB1851" s="4"/>
      <c r="AC1851" s="4"/>
      <c r="AD1851" s="4"/>
      <c r="AE1851" s="4"/>
      <c r="AF1851" s="4"/>
      <c r="AG1851" s="4"/>
      <c r="AH1851" s="4"/>
      <c r="AI1851" s="4"/>
      <c r="AJ1851" s="4"/>
      <c r="AK1851" s="4"/>
      <c r="AL1851" s="4"/>
      <c r="AM1851" s="4"/>
      <c r="AN1851" s="4"/>
      <c r="AO1851" s="4"/>
      <c r="AP1851" s="4"/>
    </row>
    <row r="1852" spans="1:42" s="2" customFormat="1" x14ac:dyDescent="0.25">
      <c r="A1852" s="4"/>
      <c r="B1852" s="4"/>
      <c r="C1852" s="4"/>
      <c r="D1852" s="4"/>
      <c r="E1852" s="4"/>
      <c r="F1852" s="4"/>
      <c r="G1852" s="4"/>
      <c r="H1852" s="4"/>
      <c r="I1852" s="4"/>
      <c r="J1852" s="4"/>
      <c r="K1852" s="4"/>
      <c r="L1852" s="4"/>
      <c r="M1852" s="4"/>
      <c r="N1852" s="4"/>
      <c r="O1852" s="4"/>
      <c r="P1852" s="4"/>
      <c r="Q1852" s="4"/>
      <c r="R1852" s="4"/>
      <c r="S1852" s="4"/>
      <c r="T1852" s="4"/>
      <c r="U1852" s="4"/>
      <c r="V1852" s="4"/>
      <c r="W1852" s="4"/>
      <c r="X1852" s="4"/>
      <c r="Y1852" s="4"/>
      <c r="Z1852" s="4"/>
      <c r="AA1852" s="4"/>
      <c r="AB1852" s="4"/>
      <c r="AC1852" s="4"/>
      <c r="AD1852" s="4"/>
      <c r="AE1852" s="4"/>
      <c r="AF1852" s="4"/>
      <c r="AG1852" s="4"/>
      <c r="AH1852" s="4"/>
      <c r="AI1852" s="4"/>
      <c r="AJ1852" s="4"/>
      <c r="AK1852" s="4"/>
      <c r="AL1852" s="4"/>
      <c r="AM1852" s="4"/>
      <c r="AN1852" s="4"/>
      <c r="AO1852" s="4"/>
      <c r="AP1852" s="4"/>
    </row>
    <row r="1853" spans="1:42" s="2" customFormat="1" x14ac:dyDescent="0.25">
      <c r="A1853" s="4"/>
      <c r="B1853" s="4"/>
      <c r="C1853" s="4"/>
      <c r="D1853" s="4"/>
      <c r="E1853" s="4"/>
      <c r="F1853" s="4"/>
      <c r="G1853" s="4"/>
      <c r="H1853" s="4"/>
      <c r="I1853" s="4"/>
      <c r="J1853" s="4"/>
      <c r="K1853" s="4"/>
      <c r="L1853" s="4"/>
      <c r="M1853" s="4"/>
      <c r="N1853" s="4"/>
      <c r="O1853" s="4"/>
      <c r="P1853" s="4"/>
      <c r="Q1853" s="4"/>
      <c r="R1853" s="4"/>
      <c r="S1853" s="4"/>
      <c r="T1853" s="4"/>
      <c r="U1853" s="4"/>
      <c r="V1853" s="4"/>
      <c r="W1853" s="4"/>
      <c r="X1853" s="4"/>
      <c r="Y1853" s="4"/>
      <c r="Z1853" s="4"/>
      <c r="AA1853" s="4"/>
      <c r="AB1853" s="4"/>
      <c r="AC1853" s="4"/>
      <c r="AD1853" s="4"/>
      <c r="AE1853" s="4"/>
      <c r="AF1853" s="4"/>
      <c r="AG1853" s="4"/>
      <c r="AH1853" s="4"/>
      <c r="AI1853" s="4"/>
      <c r="AJ1853" s="4"/>
      <c r="AK1853" s="4"/>
      <c r="AL1853" s="4"/>
      <c r="AM1853" s="4"/>
      <c r="AN1853" s="4"/>
      <c r="AO1853" s="4"/>
      <c r="AP1853" s="4"/>
    </row>
    <row r="1854" spans="1:42" s="2" customFormat="1" x14ac:dyDescent="0.25">
      <c r="A1854" s="4"/>
      <c r="B1854" s="4"/>
      <c r="C1854" s="4"/>
      <c r="D1854" s="4"/>
      <c r="E1854" s="4"/>
      <c r="F1854" s="4"/>
      <c r="G1854" s="4"/>
      <c r="H1854" s="4"/>
      <c r="I1854" s="4"/>
      <c r="J1854" s="4"/>
      <c r="K1854" s="4"/>
      <c r="L1854" s="4"/>
      <c r="M1854" s="4"/>
      <c r="N1854" s="4"/>
      <c r="O1854" s="4"/>
      <c r="P1854" s="4"/>
      <c r="Q1854" s="4"/>
      <c r="R1854" s="4"/>
      <c r="S1854" s="4"/>
      <c r="T1854" s="4"/>
      <c r="U1854" s="4"/>
      <c r="V1854" s="4"/>
      <c r="W1854" s="4"/>
      <c r="X1854" s="4"/>
      <c r="Y1854" s="4"/>
      <c r="Z1854" s="4"/>
      <c r="AA1854" s="4"/>
      <c r="AB1854" s="4"/>
      <c r="AC1854" s="4"/>
      <c r="AD1854" s="4"/>
      <c r="AE1854" s="4"/>
      <c r="AF1854" s="4"/>
      <c r="AG1854" s="4"/>
      <c r="AH1854" s="4"/>
      <c r="AI1854" s="4"/>
      <c r="AJ1854" s="4"/>
      <c r="AK1854" s="4"/>
      <c r="AL1854" s="4"/>
      <c r="AM1854" s="4"/>
      <c r="AN1854" s="4"/>
      <c r="AO1854" s="4"/>
      <c r="AP1854" s="4"/>
    </row>
    <row r="1855" spans="1:42" s="2" customFormat="1" x14ac:dyDescent="0.25">
      <c r="A1855" s="4"/>
      <c r="B1855" s="4"/>
      <c r="C1855" s="4"/>
      <c r="D1855" s="4"/>
      <c r="E1855" s="4"/>
      <c r="F1855" s="4"/>
      <c r="G1855" s="4"/>
      <c r="H1855" s="4"/>
      <c r="I1855" s="4"/>
      <c r="J1855" s="4"/>
      <c r="K1855" s="4"/>
      <c r="L1855" s="4"/>
      <c r="M1855" s="4"/>
      <c r="N1855" s="4"/>
      <c r="O1855" s="4"/>
      <c r="P1855" s="4"/>
      <c r="Q1855" s="4"/>
      <c r="R1855" s="4"/>
      <c r="S1855" s="4"/>
      <c r="T1855" s="4"/>
      <c r="U1855" s="4"/>
      <c r="V1855" s="4"/>
      <c r="W1855" s="4"/>
      <c r="X1855" s="4"/>
      <c r="Y1855" s="4"/>
      <c r="Z1855" s="4"/>
      <c r="AA1855" s="4"/>
      <c r="AB1855" s="4"/>
      <c r="AC1855" s="4"/>
      <c r="AD1855" s="4"/>
      <c r="AE1855" s="4"/>
      <c r="AF1855" s="4"/>
      <c r="AG1855" s="4"/>
      <c r="AH1855" s="4"/>
      <c r="AI1855" s="4"/>
      <c r="AJ1855" s="4"/>
      <c r="AK1855" s="4"/>
      <c r="AL1855" s="4"/>
      <c r="AM1855" s="4"/>
      <c r="AN1855" s="4"/>
      <c r="AO1855" s="4"/>
      <c r="AP1855" s="4"/>
    </row>
    <row r="1856" spans="1:42" s="2" customFormat="1" x14ac:dyDescent="0.25">
      <c r="A1856" s="4"/>
      <c r="B1856" s="4"/>
      <c r="C1856" s="4"/>
      <c r="D1856" s="4"/>
      <c r="E1856" s="4"/>
      <c r="F1856" s="4"/>
      <c r="G1856" s="4"/>
      <c r="H1856" s="4"/>
      <c r="I1856" s="4"/>
      <c r="J1856" s="4"/>
      <c r="K1856" s="4"/>
      <c r="L1856" s="4"/>
      <c r="M1856" s="4"/>
      <c r="N1856" s="4"/>
      <c r="O1856" s="4"/>
      <c r="P1856" s="4"/>
      <c r="Q1856" s="4"/>
      <c r="R1856" s="4"/>
      <c r="S1856" s="4"/>
      <c r="T1856" s="4"/>
      <c r="U1856" s="4"/>
      <c r="V1856" s="4"/>
      <c r="W1856" s="4"/>
      <c r="X1856" s="4"/>
      <c r="Y1856" s="4"/>
      <c r="Z1856" s="4"/>
      <c r="AA1856" s="4"/>
      <c r="AB1856" s="4"/>
      <c r="AC1856" s="4"/>
      <c r="AD1856" s="4"/>
      <c r="AE1856" s="4"/>
      <c r="AF1856" s="4"/>
      <c r="AG1856" s="4"/>
      <c r="AH1856" s="4"/>
      <c r="AI1856" s="4"/>
      <c r="AJ1856" s="4"/>
      <c r="AK1856" s="4"/>
      <c r="AL1856" s="4"/>
      <c r="AM1856" s="4"/>
      <c r="AN1856" s="4"/>
      <c r="AO1856" s="4"/>
      <c r="AP1856" s="4"/>
    </row>
    <row r="1857" spans="1:42" s="2" customFormat="1" x14ac:dyDescent="0.25">
      <c r="A1857" s="4"/>
      <c r="B1857" s="4"/>
      <c r="C1857" s="4"/>
      <c r="D1857" s="4"/>
      <c r="E1857" s="4"/>
      <c r="F1857" s="4"/>
      <c r="G1857" s="4"/>
      <c r="H1857" s="4"/>
      <c r="I1857" s="4"/>
      <c r="J1857" s="4"/>
      <c r="K1857" s="4"/>
      <c r="L1857" s="4"/>
      <c r="M1857" s="4"/>
      <c r="N1857" s="4"/>
      <c r="O1857" s="4"/>
      <c r="P1857" s="4"/>
      <c r="Q1857" s="4"/>
      <c r="R1857" s="4"/>
      <c r="S1857" s="4"/>
      <c r="T1857" s="4"/>
      <c r="U1857" s="4"/>
      <c r="V1857" s="4"/>
      <c r="W1857" s="4"/>
      <c r="X1857" s="4"/>
      <c r="Y1857" s="4"/>
      <c r="Z1857" s="4"/>
      <c r="AA1857" s="4"/>
      <c r="AB1857" s="4"/>
      <c r="AC1857" s="4"/>
      <c r="AD1857" s="4"/>
      <c r="AE1857" s="4"/>
      <c r="AF1857" s="4"/>
      <c r="AG1857" s="4"/>
      <c r="AH1857" s="4"/>
      <c r="AI1857" s="4"/>
      <c r="AJ1857" s="4"/>
      <c r="AK1857" s="4"/>
      <c r="AL1857" s="4"/>
      <c r="AM1857" s="4"/>
      <c r="AN1857" s="4"/>
      <c r="AO1857" s="4"/>
      <c r="AP1857" s="4"/>
    </row>
    <row r="1858" spans="1:42" s="2" customFormat="1" x14ac:dyDescent="0.25">
      <c r="A1858" s="4"/>
      <c r="B1858" s="4"/>
      <c r="C1858" s="4"/>
      <c r="D1858" s="4"/>
      <c r="E1858" s="4"/>
      <c r="F1858" s="4"/>
      <c r="G1858" s="4"/>
      <c r="H1858" s="4"/>
      <c r="I1858" s="4"/>
      <c r="J1858" s="4"/>
      <c r="K1858" s="4"/>
      <c r="L1858" s="4"/>
      <c r="M1858" s="4"/>
      <c r="N1858" s="4"/>
      <c r="O1858" s="4"/>
      <c r="P1858" s="4"/>
      <c r="Q1858" s="4"/>
      <c r="R1858" s="4"/>
      <c r="S1858" s="4"/>
      <c r="T1858" s="4"/>
      <c r="U1858" s="4"/>
      <c r="V1858" s="4"/>
      <c r="W1858" s="4"/>
      <c r="X1858" s="4"/>
      <c r="Y1858" s="4"/>
      <c r="Z1858" s="4"/>
      <c r="AA1858" s="4"/>
      <c r="AB1858" s="4"/>
      <c r="AC1858" s="4"/>
      <c r="AD1858" s="4"/>
      <c r="AE1858" s="4"/>
      <c r="AF1858" s="4"/>
      <c r="AG1858" s="4"/>
      <c r="AH1858" s="4"/>
      <c r="AI1858" s="4"/>
      <c r="AJ1858" s="4"/>
      <c r="AK1858" s="4"/>
      <c r="AL1858" s="4"/>
      <c r="AM1858" s="4"/>
      <c r="AN1858" s="4"/>
      <c r="AO1858" s="4"/>
      <c r="AP1858" s="4"/>
    </row>
    <row r="1859" spans="1:42" s="2" customFormat="1" x14ac:dyDescent="0.25">
      <c r="A1859" s="4"/>
      <c r="B1859" s="4"/>
      <c r="C1859" s="4"/>
      <c r="D1859" s="4"/>
      <c r="E1859" s="4"/>
      <c r="F1859" s="4"/>
      <c r="G1859" s="4"/>
      <c r="H1859" s="4"/>
      <c r="I1859" s="4"/>
      <c r="J1859" s="4"/>
      <c r="K1859" s="4"/>
      <c r="L1859" s="4"/>
      <c r="M1859" s="4"/>
      <c r="N1859" s="4"/>
      <c r="O1859" s="4"/>
      <c r="P1859" s="4"/>
      <c r="Q1859" s="4"/>
      <c r="R1859" s="4"/>
      <c r="S1859" s="4"/>
      <c r="T1859" s="4"/>
      <c r="U1859" s="4"/>
      <c r="V1859" s="4"/>
      <c r="W1859" s="4"/>
      <c r="X1859" s="4"/>
      <c r="Y1859" s="4"/>
      <c r="Z1859" s="4"/>
      <c r="AA1859" s="4"/>
      <c r="AB1859" s="4"/>
      <c r="AC1859" s="4"/>
      <c r="AD1859" s="4"/>
      <c r="AE1859" s="4"/>
      <c r="AF1859" s="4"/>
      <c r="AG1859" s="4"/>
      <c r="AH1859" s="4"/>
      <c r="AI1859" s="4"/>
      <c r="AJ1859" s="4"/>
      <c r="AK1859" s="4"/>
      <c r="AL1859" s="4"/>
      <c r="AM1859" s="4"/>
      <c r="AN1859" s="4"/>
      <c r="AO1859" s="4"/>
      <c r="AP1859" s="4"/>
    </row>
    <row r="1860" spans="1:42" s="2" customFormat="1" x14ac:dyDescent="0.25">
      <c r="A1860" s="4"/>
      <c r="B1860" s="4"/>
      <c r="C1860" s="4"/>
      <c r="D1860" s="4"/>
      <c r="E1860" s="4"/>
      <c r="F1860" s="4"/>
      <c r="G1860" s="4"/>
      <c r="H1860" s="4"/>
      <c r="I1860" s="4"/>
      <c r="J1860" s="4"/>
      <c r="K1860" s="4"/>
      <c r="L1860" s="4"/>
      <c r="M1860" s="4"/>
      <c r="N1860" s="4"/>
      <c r="O1860" s="4"/>
      <c r="P1860" s="4"/>
      <c r="Q1860" s="4"/>
      <c r="R1860" s="4"/>
      <c r="S1860" s="4"/>
      <c r="T1860" s="4"/>
      <c r="U1860" s="4"/>
      <c r="V1860" s="4"/>
      <c r="W1860" s="4"/>
      <c r="X1860" s="4"/>
      <c r="Y1860" s="4"/>
      <c r="Z1860" s="4"/>
      <c r="AA1860" s="4"/>
      <c r="AB1860" s="4"/>
      <c r="AC1860" s="4"/>
      <c r="AD1860" s="4"/>
      <c r="AE1860" s="4"/>
      <c r="AF1860" s="4"/>
      <c r="AG1860" s="4"/>
      <c r="AH1860" s="4"/>
      <c r="AI1860" s="4"/>
      <c r="AJ1860" s="4"/>
      <c r="AK1860" s="4"/>
      <c r="AL1860" s="4"/>
      <c r="AM1860" s="4"/>
      <c r="AN1860" s="4"/>
      <c r="AO1860" s="4"/>
      <c r="AP1860" s="4"/>
    </row>
    <row r="1861" spans="1:42" s="2" customFormat="1" x14ac:dyDescent="0.25">
      <c r="A1861" s="4"/>
      <c r="B1861" s="4"/>
      <c r="C1861" s="4"/>
      <c r="D1861" s="4"/>
      <c r="E1861" s="4"/>
      <c r="F1861" s="4"/>
      <c r="G1861" s="4"/>
      <c r="H1861" s="4"/>
      <c r="I1861" s="4"/>
      <c r="J1861" s="4"/>
      <c r="K1861" s="4"/>
      <c r="L1861" s="4"/>
      <c r="M1861" s="4"/>
      <c r="N1861" s="4"/>
      <c r="O1861" s="4"/>
      <c r="P1861" s="4"/>
      <c r="Q1861" s="4"/>
      <c r="R1861" s="4"/>
      <c r="S1861" s="4"/>
      <c r="T1861" s="4"/>
      <c r="U1861" s="4"/>
      <c r="V1861" s="4"/>
      <c r="W1861" s="4"/>
      <c r="X1861" s="4"/>
      <c r="Y1861" s="4"/>
      <c r="Z1861" s="4"/>
      <c r="AA1861" s="4"/>
      <c r="AB1861" s="4"/>
      <c r="AC1861" s="4"/>
      <c r="AD1861" s="4"/>
      <c r="AE1861" s="4"/>
      <c r="AF1861" s="4"/>
      <c r="AG1861" s="4"/>
      <c r="AH1861" s="4"/>
      <c r="AI1861" s="4"/>
      <c r="AJ1861" s="4"/>
      <c r="AK1861" s="4"/>
      <c r="AL1861" s="4"/>
      <c r="AM1861" s="4"/>
      <c r="AN1861" s="4"/>
      <c r="AO1861" s="4"/>
      <c r="AP1861" s="4"/>
    </row>
    <row r="1862" spans="1:42" s="2" customFormat="1" x14ac:dyDescent="0.25">
      <c r="A1862" s="4"/>
      <c r="B1862" s="4"/>
      <c r="C1862" s="4"/>
      <c r="D1862" s="4"/>
      <c r="E1862" s="4"/>
      <c r="F1862" s="4"/>
      <c r="G1862" s="4"/>
      <c r="H1862" s="4"/>
      <c r="I1862" s="4"/>
      <c r="J1862" s="4"/>
      <c r="K1862" s="4"/>
      <c r="L1862" s="4"/>
      <c r="M1862" s="4"/>
      <c r="N1862" s="4"/>
      <c r="O1862" s="4"/>
      <c r="P1862" s="4"/>
      <c r="Q1862" s="4"/>
      <c r="R1862" s="4"/>
      <c r="S1862" s="4"/>
      <c r="T1862" s="4"/>
      <c r="U1862" s="4"/>
      <c r="V1862" s="4"/>
      <c r="W1862" s="4"/>
      <c r="X1862" s="4"/>
      <c r="Y1862" s="4"/>
      <c r="Z1862" s="4"/>
      <c r="AA1862" s="4"/>
      <c r="AB1862" s="4"/>
      <c r="AC1862" s="4"/>
      <c r="AD1862" s="4"/>
      <c r="AE1862" s="4"/>
      <c r="AF1862" s="4"/>
      <c r="AG1862" s="4"/>
      <c r="AH1862" s="4"/>
      <c r="AI1862" s="4"/>
      <c r="AJ1862" s="4"/>
      <c r="AK1862" s="4"/>
      <c r="AL1862" s="4"/>
      <c r="AM1862" s="4"/>
      <c r="AN1862" s="4"/>
      <c r="AO1862" s="4"/>
      <c r="AP1862" s="4"/>
    </row>
    <row r="1863" spans="1:42" s="2" customFormat="1" x14ac:dyDescent="0.25">
      <c r="A1863" s="4"/>
      <c r="B1863" s="4"/>
      <c r="C1863" s="4"/>
      <c r="D1863" s="4"/>
      <c r="E1863" s="4"/>
      <c r="F1863" s="4"/>
      <c r="G1863" s="4"/>
      <c r="H1863" s="4"/>
      <c r="I1863" s="4"/>
      <c r="J1863" s="4"/>
      <c r="K1863" s="4"/>
      <c r="L1863" s="4"/>
      <c r="M1863" s="4"/>
      <c r="N1863" s="4"/>
      <c r="O1863" s="4"/>
      <c r="P1863" s="4"/>
      <c r="Q1863" s="4"/>
      <c r="R1863" s="4"/>
      <c r="S1863" s="4"/>
      <c r="T1863" s="4"/>
      <c r="U1863" s="4"/>
      <c r="V1863" s="4"/>
      <c r="W1863" s="4"/>
      <c r="X1863" s="4"/>
      <c r="Y1863" s="4"/>
      <c r="Z1863" s="4"/>
      <c r="AA1863" s="4"/>
      <c r="AB1863" s="4"/>
      <c r="AC1863" s="4"/>
      <c r="AD1863" s="4"/>
      <c r="AE1863" s="4"/>
      <c r="AF1863" s="4"/>
      <c r="AG1863" s="4"/>
      <c r="AH1863" s="4"/>
      <c r="AI1863" s="4"/>
      <c r="AJ1863" s="4"/>
      <c r="AK1863" s="4"/>
      <c r="AL1863" s="4"/>
      <c r="AM1863" s="4"/>
      <c r="AN1863" s="4"/>
      <c r="AO1863" s="4"/>
      <c r="AP1863" s="4"/>
    </row>
    <row r="1864" spans="1:42" s="2" customFormat="1" x14ac:dyDescent="0.25">
      <c r="A1864" s="4"/>
      <c r="B1864" s="4"/>
      <c r="C1864" s="4"/>
      <c r="D1864" s="4"/>
      <c r="E1864" s="4"/>
      <c r="F1864" s="4"/>
      <c r="G1864" s="4"/>
      <c r="H1864" s="4"/>
      <c r="I1864" s="4"/>
      <c r="J1864" s="4"/>
      <c r="K1864" s="4"/>
      <c r="L1864" s="4"/>
      <c r="M1864" s="4"/>
      <c r="N1864" s="4"/>
      <c r="O1864" s="4"/>
      <c r="P1864" s="4"/>
      <c r="Q1864" s="4"/>
      <c r="R1864" s="4"/>
      <c r="S1864" s="4"/>
      <c r="T1864" s="4"/>
      <c r="U1864" s="4"/>
      <c r="V1864" s="4"/>
      <c r="W1864" s="4"/>
      <c r="X1864" s="4"/>
      <c r="Y1864" s="4"/>
      <c r="Z1864" s="4"/>
      <c r="AA1864" s="4"/>
      <c r="AB1864" s="4"/>
      <c r="AC1864" s="4"/>
      <c r="AD1864" s="4"/>
      <c r="AE1864" s="4"/>
      <c r="AF1864" s="4"/>
      <c r="AG1864" s="4"/>
      <c r="AH1864" s="4"/>
      <c r="AI1864" s="4"/>
      <c r="AJ1864" s="4"/>
      <c r="AK1864" s="4"/>
      <c r="AL1864" s="4"/>
      <c r="AM1864" s="4"/>
      <c r="AN1864" s="4"/>
      <c r="AO1864" s="4"/>
      <c r="AP1864" s="4"/>
    </row>
    <row r="1865" spans="1:42" s="2" customFormat="1" x14ac:dyDescent="0.25">
      <c r="A1865" s="4"/>
      <c r="B1865" s="4"/>
      <c r="C1865" s="4"/>
      <c r="D1865" s="4"/>
      <c r="E1865" s="4"/>
      <c r="F1865" s="4"/>
      <c r="G1865" s="4"/>
      <c r="H1865" s="4"/>
      <c r="I1865" s="4"/>
      <c r="J1865" s="4"/>
      <c r="K1865" s="4"/>
      <c r="L1865" s="4"/>
      <c r="M1865" s="4"/>
      <c r="N1865" s="4"/>
      <c r="O1865" s="4"/>
      <c r="P1865" s="4"/>
      <c r="Q1865" s="4"/>
      <c r="R1865" s="4"/>
      <c r="S1865" s="4"/>
      <c r="T1865" s="4"/>
      <c r="U1865" s="4"/>
      <c r="V1865" s="4"/>
      <c r="W1865" s="4"/>
      <c r="X1865" s="4"/>
      <c r="Y1865" s="4"/>
      <c r="Z1865" s="4"/>
      <c r="AA1865" s="4"/>
      <c r="AB1865" s="4"/>
      <c r="AC1865" s="4"/>
      <c r="AD1865" s="4"/>
      <c r="AE1865" s="4"/>
      <c r="AF1865" s="4"/>
      <c r="AG1865" s="4"/>
      <c r="AH1865" s="4"/>
      <c r="AI1865" s="4"/>
      <c r="AJ1865" s="4"/>
      <c r="AK1865" s="4"/>
      <c r="AL1865" s="4"/>
      <c r="AM1865" s="4"/>
      <c r="AN1865" s="4"/>
      <c r="AO1865" s="4"/>
      <c r="AP1865" s="4"/>
    </row>
    <row r="1866" spans="1:42" s="2" customFormat="1" x14ac:dyDescent="0.25">
      <c r="A1866" s="4"/>
      <c r="B1866" s="4"/>
      <c r="C1866" s="4"/>
      <c r="D1866" s="4"/>
      <c r="E1866" s="4"/>
      <c r="F1866" s="4"/>
      <c r="G1866" s="4"/>
      <c r="H1866" s="4"/>
      <c r="I1866" s="4"/>
      <c r="J1866" s="4"/>
      <c r="K1866" s="4"/>
      <c r="L1866" s="4"/>
      <c r="M1866" s="4"/>
      <c r="N1866" s="4"/>
      <c r="O1866" s="4"/>
      <c r="P1866" s="4"/>
      <c r="Q1866" s="4"/>
      <c r="R1866" s="4"/>
      <c r="S1866" s="4"/>
      <c r="T1866" s="4"/>
      <c r="U1866" s="4"/>
      <c r="V1866" s="4"/>
      <c r="W1866" s="4"/>
      <c r="X1866" s="4"/>
      <c r="Y1866" s="4"/>
      <c r="Z1866" s="4"/>
      <c r="AA1866" s="4"/>
      <c r="AB1866" s="4"/>
      <c r="AC1866" s="4"/>
      <c r="AD1866" s="4"/>
      <c r="AE1866" s="4"/>
      <c r="AF1866" s="4"/>
      <c r="AG1866" s="4"/>
      <c r="AH1866" s="4"/>
      <c r="AI1866" s="4"/>
      <c r="AJ1866" s="4"/>
      <c r="AK1866" s="4"/>
      <c r="AL1866" s="4"/>
      <c r="AM1866" s="4"/>
      <c r="AN1866" s="4"/>
      <c r="AO1866" s="4"/>
      <c r="AP1866" s="4"/>
    </row>
    <row r="1867" spans="1:42" s="2" customFormat="1" x14ac:dyDescent="0.25">
      <c r="A1867" s="4"/>
      <c r="B1867" s="4"/>
      <c r="C1867" s="4"/>
      <c r="D1867" s="4"/>
      <c r="E1867" s="4"/>
      <c r="F1867" s="4"/>
      <c r="G1867" s="4"/>
      <c r="H1867" s="4"/>
      <c r="I1867" s="4"/>
      <c r="J1867" s="4"/>
      <c r="K1867" s="4"/>
      <c r="L1867" s="4"/>
      <c r="M1867" s="4"/>
      <c r="N1867" s="4"/>
      <c r="O1867" s="4"/>
      <c r="P1867" s="4"/>
      <c r="Q1867" s="4"/>
      <c r="R1867" s="4"/>
      <c r="S1867" s="4"/>
      <c r="T1867" s="4"/>
      <c r="U1867" s="4"/>
      <c r="V1867" s="4"/>
      <c r="W1867" s="4"/>
      <c r="X1867" s="4"/>
      <c r="Y1867" s="4"/>
      <c r="Z1867" s="4"/>
      <c r="AA1867" s="4"/>
      <c r="AB1867" s="4"/>
      <c r="AC1867" s="4"/>
      <c r="AD1867" s="4"/>
      <c r="AE1867" s="4"/>
      <c r="AF1867" s="4"/>
      <c r="AG1867" s="4"/>
      <c r="AH1867" s="4"/>
      <c r="AI1867" s="4"/>
      <c r="AJ1867" s="4"/>
      <c r="AK1867" s="4"/>
      <c r="AL1867" s="4"/>
      <c r="AM1867" s="4"/>
      <c r="AN1867" s="4"/>
      <c r="AO1867" s="4"/>
      <c r="AP1867" s="4"/>
    </row>
    <row r="1868" spans="1:42" s="2" customFormat="1" x14ac:dyDescent="0.25">
      <c r="A1868" s="4"/>
      <c r="B1868" s="4"/>
      <c r="C1868" s="4"/>
      <c r="D1868" s="4"/>
      <c r="E1868" s="4"/>
      <c r="F1868" s="4"/>
      <c r="G1868" s="4"/>
      <c r="H1868" s="4"/>
      <c r="I1868" s="4"/>
      <c r="J1868" s="4"/>
      <c r="K1868" s="4"/>
      <c r="L1868" s="4"/>
      <c r="M1868" s="4"/>
      <c r="N1868" s="4"/>
      <c r="O1868" s="4"/>
      <c r="P1868" s="4"/>
      <c r="Q1868" s="4"/>
      <c r="R1868" s="4"/>
      <c r="S1868" s="4"/>
      <c r="T1868" s="4"/>
      <c r="U1868" s="4"/>
      <c r="V1868" s="4"/>
      <c r="W1868" s="4"/>
      <c r="X1868" s="4"/>
      <c r="Y1868" s="4"/>
      <c r="Z1868" s="4"/>
      <c r="AA1868" s="4"/>
      <c r="AB1868" s="4"/>
      <c r="AC1868" s="4"/>
      <c r="AD1868" s="4"/>
      <c r="AE1868" s="4"/>
      <c r="AF1868" s="4"/>
      <c r="AG1868" s="4"/>
      <c r="AH1868" s="4"/>
      <c r="AI1868" s="4"/>
      <c r="AJ1868" s="4"/>
      <c r="AK1868" s="4"/>
      <c r="AL1868" s="4"/>
      <c r="AM1868" s="4"/>
      <c r="AN1868" s="4"/>
      <c r="AO1868" s="4"/>
      <c r="AP1868" s="4"/>
    </row>
    <row r="1869" spans="1:42" s="2" customFormat="1" x14ac:dyDescent="0.25">
      <c r="A1869" s="4"/>
      <c r="B1869" s="4"/>
      <c r="C1869" s="4"/>
      <c r="D1869" s="4"/>
      <c r="E1869" s="4"/>
      <c r="F1869" s="4"/>
      <c r="G1869" s="4"/>
      <c r="H1869" s="4"/>
      <c r="I1869" s="4"/>
      <c r="J1869" s="4"/>
      <c r="K1869" s="4"/>
      <c r="L1869" s="4"/>
      <c r="M1869" s="4"/>
      <c r="N1869" s="4"/>
      <c r="O1869" s="4"/>
      <c r="P1869" s="4"/>
      <c r="Q1869" s="4"/>
      <c r="R1869" s="4"/>
      <c r="S1869" s="4"/>
      <c r="T1869" s="4"/>
      <c r="U1869" s="4"/>
      <c r="V1869" s="4"/>
      <c r="W1869" s="4"/>
      <c r="X1869" s="4"/>
      <c r="Y1869" s="4"/>
      <c r="Z1869" s="4"/>
      <c r="AA1869" s="4"/>
      <c r="AB1869" s="4"/>
      <c r="AC1869" s="4"/>
      <c r="AD1869" s="4"/>
      <c r="AE1869" s="4"/>
      <c r="AF1869" s="4"/>
      <c r="AG1869" s="4"/>
      <c r="AH1869" s="4"/>
      <c r="AI1869" s="4"/>
      <c r="AJ1869" s="4"/>
      <c r="AK1869" s="4"/>
      <c r="AL1869" s="4"/>
      <c r="AM1869" s="4"/>
      <c r="AN1869" s="4"/>
      <c r="AO1869" s="4"/>
      <c r="AP1869" s="4"/>
    </row>
    <row r="1870" spans="1:42" s="2" customFormat="1" x14ac:dyDescent="0.25">
      <c r="A1870" s="4"/>
      <c r="B1870" s="4"/>
      <c r="C1870" s="4"/>
      <c r="D1870" s="4"/>
      <c r="E1870" s="4"/>
      <c r="F1870" s="4"/>
      <c r="G1870" s="4"/>
      <c r="H1870" s="4"/>
      <c r="I1870" s="4"/>
      <c r="J1870" s="4"/>
      <c r="K1870" s="4"/>
      <c r="L1870" s="4"/>
      <c r="M1870" s="4"/>
      <c r="N1870" s="4"/>
      <c r="O1870" s="4"/>
      <c r="P1870" s="4"/>
      <c r="Q1870" s="4"/>
      <c r="R1870" s="4"/>
      <c r="S1870" s="4"/>
      <c r="T1870" s="4"/>
      <c r="U1870" s="4"/>
      <c r="V1870" s="4"/>
      <c r="W1870" s="4"/>
      <c r="X1870" s="4"/>
      <c r="Y1870" s="4"/>
      <c r="Z1870" s="4"/>
      <c r="AA1870" s="4"/>
      <c r="AB1870" s="4"/>
      <c r="AC1870" s="4"/>
      <c r="AD1870" s="4"/>
      <c r="AE1870" s="4"/>
      <c r="AF1870" s="4"/>
      <c r="AG1870" s="4"/>
      <c r="AH1870" s="4"/>
      <c r="AI1870" s="4"/>
      <c r="AJ1870" s="4"/>
      <c r="AK1870" s="4"/>
      <c r="AL1870" s="4"/>
      <c r="AM1870" s="4"/>
      <c r="AN1870" s="4"/>
      <c r="AO1870" s="4"/>
      <c r="AP1870" s="4"/>
    </row>
    <row r="1871" spans="1:42" s="2" customFormat="1" x14ac:dyDescent="0.25">
      <c r="A1871" s="4"/>
      <c r="B1871" s="4"/>
      <c r="C1871" s="4"/>
      <c r="D1871" s="4"/>
      <c r="E1871" s="4"/>
      <c r="F1871" s="4"/>
      <c r="G1871" s="4"/>
      <c r="H1871" s="4"/>
      <c r="I1871" s="4"/>
      <c r="J1871" s="4"/>
      <c r="K1871" s="4"/>
      <c r="L1871" s="4"/>
      <c r="M1871" s="4"/>
      <c r="N1871" s="4"/>
      <c r="O1871" s="4"/>
      <c r="P1871" s="4"/>
      <c r="Q1871" s="4"/>
      <c r="R1871" s="4"/>
      <c r="S1871" s="4"/>
      <c r="T1871" s="4"/>
      <c r="U1871" s="4"/>
      <c r="V1871" s="4"/>
      <c r="W1871" s="4"/>
      <c r="X1871" s="4"/>
      <c r="Y1871" s="4"/>
      <c r="Z1871" s="4"/>
      <c r="AA1871" s="4"/>
      <c r="AB1871" s="4"/>
      <c r="AC1871" s="4"/>
      <c r="AD1871" s="4"/>
      <c r="AE1871" s="4"/>
      <c r="AF1871" s="4"/>
      <c r="AG1871" s="4"/>
      <c r="AH1871" s="4"/>
      <c r="AI1871" s="4"/>
      <c r="AJ1871" s="4"/>
      <c r="AK1871" s="4"/>
      <c r="AL1871" s="4"/>
      <c r="AM1871" s="4"/>
      <c r="AN1871" s="4"/>
      <c r="AO1871" s="4"/>
      <c r="AP1871" s="4"/>
    </row>
    <row r="1872" spans="1:42" s="2" customFormat="1" x14ac:dyDescent="0.25">
      <c r="A1872" s="4"/>
      <c r="B1872" s="4"/>
      <c r="C1872" s="4"/>
      <c r="D1872" s="4"/>
      <c r="E1872" s="4"/>
      <c r="F1872" s="4"/>
      <c r="G1872" s="4"/>
      <c r="H1872" s="4"/>
      <c r="I1872" s="4"/>
      <c r="J1872" s="4"/>
      <c r="K1872" s="4"/>
      <c r="L1872" s="4"/>
      <c r="M1872" s="4"/>
      <c r="N1872" s="4"/>
      <c r="O1872" s="4"/>
      <c r="P1872" s="4"/>
      <c r="Q1872" s="4"/>
      <c r="R1872" s="4"/>
      <c r="S1872" s="4"/>
      <c r="T1872" s="4"/>
      <c r="U1872" s="4"/>
      <c r="V1872" s="4"/>
      <c r="W1872" s="4"/>
      <c r="X1872" s="4"/>
      <c r="Y1872" s="4"/>
      <c r="Z1872" s="4"/>
      <c r="AA1872" s="4"/>
      <c r="AB1872" s="4"/>
      <c r="AC1872" s="4"/>
      <c r="AD1872" s="4"/>
      <c r="AE1872" s="4"/>
      <c r="AF1872" s="4"/>
      <c r="AG1872" s="4"/>
      <c r="AH1872" s="4"/>
      <c r="AI1872" s="4"/>
      <c r="AJ1872" s="4"/>
      <c r="AK1872" s="4"/>
      <c r="AL1872" s="4"/>
      <c r="AM1872" s="4"/>
      <c r="AN1872" s="4"/>
      <c r="AO1872" s="4"/>
      <c r="AP1872" s="4"/>
    </row>
    <row r="1873" spans="1:42" s="2" customFormat="1" x14ac:dyDescent="0.25">
      <c r="A1873" s="4"/>
      <c r="B1873" s="4"/>
      <c r="C1873" s="4"/>
      <c r="D1873" s="4"/>
      <c r="E1873" s="4"/>
      <c r="F1873" s="4"/>
      <c r="G1873" s="4"/>
      <c r="H1873" s="4"/>
      <c r="I1873" s="4"/>
      <c r="J1873" s="4"/>
      <c r="K1873" s="4"/>
      <c r="L1873" s="4"/>
      <c r="M1873" s="4"/>
      <c r="N1873" s="4"/>
      <c r="O1873" s="4"/>
      <c r="P1873" s="4"/>
      <c r="Q1873" s="4"/>
      <c r="R1873" s="4"/>
      <c r="S1873" s="4"/>
      <c r="T1873" s="4"/>
      <c r="U1873" s="4"/>
      <c r="V1873" s="4"/>
      <c r="W1873" s="4"/>
      <c r="X1873" s="4"/>
      <c r="Y1873" s="4"/>
      <c r="Z1873" s="4"/>
      <c r="AA1873" s="4"/>
      <c r="AB1873" s="4"/>
      <c r="AC1873" s="4"/>
      <c r="AD1873" s="4"/>
      <c r="AE1873" s="4"/>
      <c r="AF1873" s="4"/>
      <c r="AG1873" s="4"/>
      <c r="AH1873" s="4"/>
      <c r="AI1873" s="4"/>
      <c r="AJ1873" s="4"/>
      <c r="AK1873" s="4"/>
      <c r="AL1873" s="4"/>
      <c r="AM1873" s="4"/>
      <c r="AN1873" s="4"/>
      <c r="AO1873" s="4"/>
      <c r="AP1873" s="4"/>
    </row>
    <row r="1874" spans="1:42" s="2" customFormat="1" x14ac:dyDescent="0.25">
      <c r="A1874" s="4"/>
      <c r="B1874" s="4"/>
      <c r="C1874" s="4"/>
      <c r="D1874" s="4"/>
      <c r="E1874" s="4"/>
      <c r="F1874" s="4"/>
      <c r="G1874" s="4"/>
      <c r="H1874" s="4"/>
      <c r="I1874" s="4"/>
      <c r="J1874" s="4"/>
      <c r="K1874" s="4"/>
      <c r="L1874" s="4"/>
      <c r="M1874" s="4"/>
      <c r="N1874" s="4"/>
      <c r="O1874" s="4"/>
      <c r="P1874" s="4"/>
      <c r="Q1874" s="4"/>
      <c r="R1874" s="4"/>
      <c r="S1874" s="4"/>
      <c r="T1874" s="4"/>
      <c r="U1874" s="4"/>
      <c r="V1874" s="4"/>
      <c r="W1874" s="4"/>
      <c r="X1874" s="4"/>
      <c r="Y1874" s="4"/>
      <c r="Z1874" s="4"/>
      <c r="AA1874" s="4"/>
      <c r="AB1874" s="4"/>
      <c r="AC1874" s="4"/>
      <c r="AD1874" s="4"/>
      <c r="AE1874" s="4"/>
      <c r="AF1874" s="4"/>
      <c r="AG1874" s="4"/>
      <c r="AH1874" s="4"/>
      <c r="AI1874" s="4"/>
      <c r="AJ1874" s="4"/>
      <c r="AK1874" s="4"/>
      <c r="AL1874" s="4"/>
      <c r="AM1874" s="4"/>
      <c r="AN1874" s="4"/>
      <c r="AO1874" s="4"/>
      <c r="AP1874" s="4"/>
    </row>
    <row r="1875" spans="1:42" s="2" customFormat="1" x14ac:dyDescent="0.25">
      <c r="A1875" s="4"/>
      <c r="B1875" s="4"/>
      <c r="C1875" s="4"/>
      <c r="D1875" s="4"/>
      <c r="E1875" s="4"/>
      <c r="F1875" s="4"/>
      <c r="G1875" s="4"/>
      <c r="H1875" s="4"/>
      <c r="I1875" s="4"/>
      <c r="J1875" s="4"/>
      <c r="K1875" s="4"/>
      <c r="L1875" s="4"/>
      <c r="M1875" s="4"/>
      <c r="N1875" s="4"/>
      <c r="O1875" s="4"/>
      <c r="P1875" s="4"/>
      <c r="Q1875" s="4"/>
      <c r="R1875" s="4"/>
      <c r="S1875" s="4"/>
      <c r="T1875" s="4"/>
      <c r="U1875" s="4"/>
      <c r="V1875" s="4"/>
      <c r="W1875" s="4"/>
      <c r="X1875" s="4"/>
      <c r="Y1875" s="4"/>
      <c r="Z1875" s="4"/>
      <c r="AA1875" s="4"/>
      <c r="AB1875" s="4"/>
      <c r="AC1875" s="4"/>
      <c r="AD1875" s="4"/>
      <c r="AE1875" s="4"/>
      <c r="AF1875" s="4"/>
      <c r="AG1875" s="4"/>
      <c r="AH1875" s="4"/>
      <c r="AI1875" s="4"/>
      <c r="AJ1875" s="4"/>
      <c r="AK1875" s="4"/>
      <c r="AL1875" s="4"/>
      <c r="AM1875" s="4"/>
      <c r="AN1875" s="4"/>
      <c r="AO1875" s="4"/>
      <c r="AP1875" s="4"/>
    </row>
    <row r="1876" spans="1:42" s="2" customFormat="1" x14ac:dyDescent="0.25">
      <c r="A1876" s="4"/>
      <c r="B1876" s="4"/>
      <c r="C1876" s="4"/>
      <c r="D1876" s="4"/>
      <c r="E1876" s="4"/>
      <c r="F1876" s="4"/>
      <c r="G1876" s="4"/>
      <c r="H1876" s="4"/>
      <c r="I1876" s="4"/>
      <c r="J1876" s="4"/>
      <c r="K1876" s="4"/>
      <c r="L1876" s="4"/>
      <c r="M1876" s="4"/>
      <c r="N1876" s="4"/>
      <c r="O1876" s="4"/>
      <c r="P1876" s="4"/>
      <c r="Q1876" s="4"/>
      <c r="R1876" s="4"/>
      <c r="S1876" s="4"/>
      <c r="T1876" s="4"/>
      <c r="U1876" s="4"/>
      <c r="V1876" s="4"/>
      <c r="W1876" s="4"/>
      <c r="X1876" s="4"/>
      <c r="Y1876" s="4"/>
      <c r="Z1876" s="4"/>
      <c r="AA1876" s="4"/>
      <c r="AB1876" s="4"/>
      <c r="AC1876" s="4"/>
      <c r="AD1876" s="4"/>
      <c r="AE1876" s="4"/>
      <c r="AF1876" s="4"/>
      <c r="AG1876" s="4"/>
      <c r="AH1876" s="4"/>
      <c r="AI1876" s="4"/>
      <c r="AJ1876" s="4"/>
      <c r="AK1876" s="4"/>
      <c r="AL1876" s="4"/>
      <c r="AM1876" s="4"/>
      <c r="AN1876" s="4"/>
      <c r="AO1876" s="4"/>
      <c r="AP1876" s="4"/>
    </row>
    <row r="1877" spans="1:42" s="2" customFormat="1" x14ac:dyDescent="0.25">
      <c r="A1877" s="4"/>
      <c r="B1877" s="4"/>
      <c r="C1877" s="4"/>
      <c r="D1877" s="4"/>
      <c r="E1877" s="4"/>
      <c r="F1877" s="4"/>
      <c r="G1877" s="4"/>
      <c r="H1877" s="4"/>
      <c r="I1877" s="4"/>
      <c r="J1877" s="4"/>
      <c r="K1877" s="4"/>
      <c r="L1877" s="4"/>
      <c r="M1877" s="4"/>
      <c r="N1877" s="4"/>
      <c r="O1877" s="4"/>
      <c r="P1877" s="4"/>
      <c r="Q1877" s="4"/>
      <c r="R1877" s="4"/>
      <c r="S1877" s="4"/>
      <c r="T1877" s="4"/>
      <c r="U1877" s="4"/>
      <c r="V1877" s="4"/>
      <c r="W1877" s="4"/>
      <c r="X1877" s="4"/>
      <c r="Y1877" s="4"/>
      <c r="Z1877" s="4"/>
      <c r="AA1877" s="4"/>
      <c r="AB1877" s="4"/>
      <c r="AC1877" s="4"/>
      <c r="AD1877" s="4"/>
      <c r="AE1877" s="4"/>
      <c r="AF1877" s="4"/>
      <c r="AG1877" s="4"/>
      <c r="AH1877" s="4"/>
      <c r="AI1877" s="4"/>
      <c r="AJ1877" s="4"/>
      <c r="AK1877" s="4"/>
      <c r="AL1877" s="4"/>
      <c r="AM1877" s="4"/>
      <c r="AN1877" s="4"/>
      <c r="AO1877" s="4"/>
      <c r="AP1877" s="4"/>
    </row>
    <row r="1878" spans="1:42" s="2" customFormat="1" x14ac:dyDescent="0.25">
      <c r="A1878" s="4"/>
      <c r="B1878" s="4"/>
      <c r="C1878" s="4"/>
      <c r="D1878" s="4"/>
      <c r="E1878" s="4"/>
      <c r="F1878" s="4"/>
      <c r="G1878" s="4"/>
      <c r="H1878" s="4"/>
      <c r="I1878" s="4"/>
      <c r="J1878" s="4"/>
      <c r="K1878" s="4"/>
      <c r="L1878" s="4"/>
      <c r="M1878" s="4"/>
      <c r="N1878" s="4"/>
      <c r="O1878" s="4"/>
      <c r="P1878" s="4"/>
      <c r="Q1878" s="4"/>
      <c r="R1878" s="4"/>
      <c r="S1878" s="4"/>
      <c r="T1878" s="4"/>
      <c r="U1878" s="4"/>
      <c r="V1878" s="4"/>
      <c r="W1878" s="4"/>
      <c r="X1878" s="4"/>
      <c r="Y1878" s="4"/>
      <c r="Z1878" s="4"/>
      <c r="AA1878" s="4"/>
      <c r="AB1878" s="4"/>
      <c r="AC1878" s="4"/>
      <c r="AD1878" s="4"/>
      <c r="AE1878" s="4"/>
      <c r="AF1878" s="4"/>
      <c r="AG1878" s="4"/>
      <c r="AH1878" s="4"/>
      <c r="AI1878" s="4"/>
      <c r="AJ1878" s="4"/>
      <c r="AK1878" s="4"/>
      <c r="AL1878" s="4"/>
      <c r="AM1878" s="4"/>
      <c r="AN1878" s="4"/>
      <c r="AO1878" s="4"/>
      <c r="AP1878" s="4"/>
    </row>
    <row r="1879" spans="1:42" s="2" customFormat="1" x14ac:dyDescent="0.25">
      <c r="A1879" s="4"/>
      <c r="B1879" s="4"/>
      <c r="C1879" s="4"/>
      <c r="D1879" s="4"/>
      <c r="E1879" s="4"/>
      <c r="F1879" s="4"/>
      <c r="G1879" s="4"/>
      <c r="H1879" s="4"/>
      <c r="I1879" s="4"/>
      <c r="J1879" s="4"/>
      <c r="K1879" s="4"/>
      <c r="L1879" s="4"/>
      <c r="M1879" s="4"/>
      <c r="N1879" s="4"/>
      <c r="O1879" s="4"/>
      <c r="P1879" s="4"/>
      <c r="Q1879" s="4"/>
      <c r="R1879" s="4"/>
      <c r="S1879" s="4"/>
      <c r="T1879" s="4"/>
      <c r="U1879" s="4"/>
      <c r="V1879" s="4"/>
      <c r="W1879" s="4"/>
      <c r="X1879" s="4"/>
      <c r="Y1879" s="4"/>
      <c r="Z1879" s="4"/>
      <c r="AA1879" s="4"/>
      <c r="AB1879" s="4"/>
      <c r="AC1879" s="4"/>
      <c r="AD1879" s="4"/>
      <c r="AE1879" s="4"/>
      <c r="AF1879" s="4"/>
      <c r="AG1879" s="4"/>
      <c r="AH1879" s="4"/>
      <c r="AI1879" s="4"/>
      <c r="AJ1879" s="4"/>
      <c r="AK1879" s="4"/>
      <c r="AL1879" s="4"/>
      <c r="AM1879" s="4"/>
      <c r="AN1879" s="4"/>
      <c r="AO1879" s="4"/>
      <c r="AP1879" s="4"/>
    </row>
    <row r="1880" spans="1:42" s="2" customFormat="1" x14ac:dyDescent="0.25">
      <c r="A1880" s="4"/>
      <c r="B1880" s="4"/>
      <c r="C1880" s="4"/>
      <c r="D1880" s="4"/>
      <c r="E1880" s="4"/>
      <c r="F1880" s="4"/>
      <c r="G1880" s="4"/>
      <c r="H1880" s="4"/>
      <c r="I1880" s="4"/>
      <c r="J1880" s="4"/>
      <c r="K1880" s="4"/>
      <c r="L1880" s="4"/>
      <c r="M1880" s="4"/>
      <c r="N1880" s="4"/>
      <c r="O1880" s="4"/>
      <c r="P1880" s="4"/>
      <c r="Q1880" s="4"/>
      <c r="R1880" s="4"/>
      <c r="S1880" s="4"/>
      <c r="T1880" s="4"/>
      <c r="U1880" s="4"/>
      <c r="V1880" s="4"/>
      <c r="W1880" s="4"/>
      <c r="X1880" s="4"/>
      <c r="Y1880" s="4"/>
      <c r="Z1880" s="4"/>
      <c r="AA1880" s="4"/>
      <c r="AB1880" s="4"/>
      <c r="AC1880" s="4"/>
      <c r="AD1880" s="4"/>
      <c r="AE1880" s="4"/>
      <c r="AF1880" s="4"/>
      <c r="AG1880" s="4"/>
      <c r="AH1880" s="4"/>
      <c r="AI1880" s="4"/>
      <c r="AJ1880" s="4"/>
      <c r="AK1880" s="4"/>
      <c r="AL1880" s="4"/>
      <c r="AM1880" s="4"/>
      <c r="AN1880" s="4"/>
      <c r="AO1880" s="4"/>
      <c r="AP1880" s="4"/>
    </row>
    <row r="1881" spans="1:42" s="2" customFormat="1" x14ac:dyDescent="0.25">
      <c r="A1881" s="4"/>
      <c r="B1881" s="4"/>
      <c r="C1881" s="4"/>
      <c r="D1881" s="4"/>
      <c r="E1881" s="4"/>
      <c r="F1881" s="4"/>
      <c r="G1881" s="4"/>
      <c r="H1881" s="4"/>
      <c r="I1881" s="4"/>
      <c r="J1881" s="4"/>
      <c r="K1881" s="4"/>
      <c r="L1881" s="4"/>
      <c r="M1881" s="4"/>
      <c r="N1881" s="4"/>
      <c r="O1881" s="4"/>
      <c r="P1881" s="4"/>
      <c r="Q1881" s="4"/>
      <c r="R1881" s="4"/>
      <c r="S1881" s="4"/>
      <c r="T1881" s="4"/>
      <c r="U1881" s="4"/>
      <c r="V1881" s="4"/>
      <c r="W1881" s="4"/>
      <c r="X1881" s="4"/>
      <c r="Y1881" s="4"/>
      <c r="Z1881" s="4"/>
      <c r="AA1881" s="4"/>
      <c r="AB1881" s="4"/>
      <c r="AC1881" s="4"/>
      <c r="AD1881" s="4"/>
      <c r="AE1881" s="4"/>
      <c r="AF1881" s="4"/>
      <c r="AG1881" s="4"/>
      <c r="AH1881" s="4"/>
      <c r="AI1881" s="4"/>
      <c r="AJ1881" s="4"/>
      <c r="AK1881" s="4"/>
      <c r="AL1881" s="4"/>
      <c r="AM1881" s="4"/>
      <c r="AN1881" s="4"/>
      <c r="AO1881" s="4"/>
      <c r="AP1881" s="4"/>
    </row>
    <row r="1882" spans="1:42" s="2" customFormat="1" x14ac:dyDescent="0.25">
      <c r="A1882" s="4"/>
      <c r="B1882" s="4"/>
      <c r="C1882" s="4"/>
      <c r="D1882" s="4"/>
      <c r="E1882" s="4"/>
      <c r="F1882" s="4"/>
      <c r="G1882" s="4"/>
      <c r="H1882" s="4"/>
      <c r="I1882" s="4"/>
      <c r="J1882" s="4"/>
      <c r="K1882" s="4"/>
      <c r="L1882" s="4"/>
      <c r="M1882" s="4"/>
      <c r="N1882" s="4"/>
      <c r="O1882" s="4"/>
      <c r="P1882" s="4"/>
      <c r="Q1882" s="4"/>
      <c r="R1882" s="4"/>
      <c r="S1882" s="4"/>
      <c r="T1882" s="4"/>
      <c r="U1882" s="4"/>
      <c r="V1882" s="4"/>
      <c r="W1882" s="4"/>
      <c r="X1882" s="4"/>
      <c r="Y1882" s="4"/>
      <c r="Z1882" s="4"/>
      <c r="AA1882" s="4"/>
      <c r="AB1882" s="4"/>
      <c r="AC1882" s="4"/>
      <c r="AD1882" s="4"/>
      <c r="AE1882" s="4"/>
      <c r="AF1882" s="4"/>
      <c r="AG1882" s="4"/>
      <c r="AH1882" s="4"/>
      <c r="AI1882" s="4"/>
      <c r="AJ1882" s="4"/>
      <c r="AK1882" s="4"/>
      <c r="AL1882" s="4"/>
      <c r="AM1882" s="4"/>
      <c r="AN1882" s="4"/>
      <c r="AO1882" s="4"/>
      <c r="AP1882" s="4"/>
    </row>
    <row r="1883" spans="1:42" s="2" customFormat="1" x14ac:dyDescent="0.25">
      <c r="A1883" s="4"/>
      <c r="B1883" s="4"/>
      <c r="C1883" s="4"/>
      <c r="D1883" s="4"/>
      <c r="E1883" s="4"/>
      <c r="F1883" s="4"/>
      <c r="G1883" s="4"/>
      <c r="H1883" s="4"/>
      <c r="I1883" s="4"/>
      <c r="J1883" s="4"/>
      <c r="K1883" s="4"/>
      <c r="L1883" s="4"/>
      <c r="M1883" s="4"/>
      <c r="N1883" s="4"/>
      <c r="O1883" s="4"/>
      <c r="P1883" s="4"/>
      <c r="Q1883" s="4"/>
      <c r="R1883" s="4"/>
      <c r="S1883" s="4"/>
      <c r="T1883" s="4"/>
      <c r="U1883" s="4"/>
      <c r="V1883" s="4"/>
      <c r="W1883" s="4"/>
      <c r="X1883" s="4"/>
      <c r="Y1883" s="4"/>
      <c r="Z1883" s="4"/>
      <c r="AA1883" s="4"/>
      <c r="AB1883" s="4"/>
      <c r="AC1883" s="4"/>
      <c r="AD1883" s="4"/>
      <c r="AE1883" s="4"/>
      <c r="AF1883" s="4"/>
      <c r="AG1883" s="4"/>
      <c r="AH1883" s="4"/>
      <c r="AI1883" s="4"/>
      <c r="AJ1883" s="4"/>
      <c r="AK1883" s="4"/>
      <c r="AL1883" s="4"/>
      <c r="AM1883" s="4"/>
      <c r="AN1883" s="4"/>
      <c r="AO1883" s="4"/>
      <c r="AP1883" s="4"/>
    </row>
    <row r="1884" spans="1:42" s="2" customFormat="1" x14ac:dyDescent="0.25">
      <c r="A1884" s="4"/>
      <c r="B1884" s="4"/>
      <c r="C1884" s="4"/>
      <c r="D1884" s="4"/>
      <c r="E1884" s="4"/>
      <c r="F1884" s="4"/>
      <c r="G1884" s="4"/>
      <c r="H1884" s="4"/>
      <c r="I1884" s="4"/>
      <c r="J1884" s="4"/>
      <c r="K1884" s="4"/>
      <c r="L1884" s="4"/>
      <c r="M1884" s="4"/>
      <c r="N1884" s="4"/>
      <c r="O1884" s="4"/>
      <c r="P1884" s="4"/>
      <c r="Q1884" s="4"/>
      <c r="R1884" s="4"/>
      <c r="S1884" s="4"/>
      <c r="T1884" s="4"/>
      <c r="U1884" s="4"/>
      <c r="V1884" s="4"/>
      <c r="W1884" s="4"/>
      <c r="X1884" s="4"/>
      <c r="Y1884" s="4"/>
      <c r="Z1884" s="4"/>
      <c r="AA1884" s="4"/>
      <c r="AB1884" s="4"/>
      <c r="AC1884" s="4"/>
      <c r="AD1884" s="4"/>
      <c r="AE1884" s="4"/>
      <c r="AF1884" s="4"/>
      <c r="AG1884" s="4"/>
      <c r="AH1884" s="4"/>
      <c r="AI1884" s="4"/>
      <c r="AJ1884" s="4"/>
      <c r="AK1884" s="4"/>
      <c r="AL1884" s="4"/>
      <c r="AM1884" s="4"/>
      <c r="AN1884" s="4"/>
      <c r="AO1884" s="4"/>
      <c r="AP1884" s="4"/>
    </row>
    <row r="1885" spans="1:42" s="2" customFormat="1" x14ac:dyDescent="0.25">
      <c r="A1885" s="4"/>
      <c r="B1885" s="4"/>
      <c r="C1885" s="4"/>
      <c r="D1885" s="4"/>
      <c r="E1885" s="4"/>
      <c r="F1885" s="4"/>
      <c r="G1885" s="4"/>
      <c r="H1885" s="4"/>
      <c r="I1885" s="4"/>
      <c r="J1885" s="4"/>
      <c r="K1885" s="4"/>
      <c r="L1885" s="4"/>
      <c r="M1885" s="4"/>
      <c r="N1885" s="4"/>
      <c r="O1885" s="4"/>
      <c r="P1885" s="4"/>
      <c r="Q1885" s="4"/>
      <c r="R1885" s="4"/>
      <c r="S1885" s="4"/>
      <c r="T1885" s="4"/>
      <c r="U1885" s="4"/>
      <c r="V1885" s="4"/>
      <c r="W1885" s="4"/>
      <c r="X1885" s="4"/>
      <c r="Y1885" s="4"/>
      <c r="Z1885" s="4"/>
      <c r="AA1885" s="4"/>
      <c r="AB1885" s="4"/>
      <c r="AC1885" s="4"/>
      <c r="AD1885" s="4"/>
      <c r="AE1885" s="4"/>
      <c r="AF1885" s="4"/>
      <c r="AG1885" s="4"/>
      <c r="AH1885" s="4"/>
      <c r="AI1885" s="4"/>
      <c r="AJ1885" s="4"/>
      <c r="AK1885" s="4"/>
      <c r="AL1885" s="4"/>
      <c r="AM1885" s="4"/>
      <c r="AN1885" s="4"/>
      <c r="AO1885" s="4"/>
      <c r="AP1885" s="4"/>
    </row>
    <row r="1886" spans="1:42" s="2" customFormat="1" x14ac:dyDescent="0.25">
      <c r="A1886" s="4"/>
      <c r="B1886" s="4"/>
      <c r="C1886" s="4"/>
      <c r="D1886" s="4"/>
      <c r="E1886" s="4"/>
      <c r="F1886" s="4"/>
      <c r="G1886" s="4"/>
      <c r="H1886" s="4"/>
      <c r="I1886" s="4"/>
      <c r="J1886" s="4"/>
      <c r="K1886" s="4"/>
      <c r="L1886" s="4"/>
      <c r="M1886" s="4"/>
      <c r="N1886" s="4"/>
      <c r="O1886" s="4"/>
      <c r="P1886" s="4"/>
      <c r="Q1886" s="4"/>
      <c r="R1886" s="4"/>
      <c r="S1886" s="4"/>
      <c r="T1886" s="4"/>
      <c r="U1886" s="4"/>
      <c r="V1886" s="4"/>
      <c r="W1886" s="4"/>
      <c r="X1886" s="4"/>
      <c r="Y1886" s="4"/>
      <c r="Z1886" s="4"/>
      <c r="AA1886" s="4"/>
      <c r="AB1886" s="4"/>
      <c r="AC1886" s="4"/>
      <c r="AD1886" s="4"/>
      <c r="AE1886" s="4"/>
      <c r="AF1886" s="4"/>
      <c r="AG1886" s="4"/>
      <c r="AH1886" s="4"/>
      <c r="AI1886" s="4"/>
      <c r="AJ1886" s="4"/>
      <c r="AK1886" s="4"/>
      <c r="AL1886" s="4"/>
      <c r="AM1886" s="4"/>
      <c r="AN1886" s="4"/>
      <c r="AO1886" s="4"/>
      <c r="AP1886" s="4"/>
    </row>
    <row r="1887" spans="1:42" s="2" customFormat="1" x14ac:dyDescent="0.25">
      <c r="A1887" s="4"/>
      <c r="B1887" s="4"/>
      <c r="C1887" s="4"/>
      <c r="D1887" s="4"/>
      <c r="E1887" s="4"/>
      <c r="F1887" s="4"/>
      <c r="G1887" s="4"/>
      <c r="H1887" s="4"/>
      <c r="I1887" s="4"/>
      <c r="J1887" s="4"/>
      <c r="K1887" s="4"/>
      <c r="L1887" s="4"/>
      <c r="M1887" s="4"/>
      <c r="N1887" s="4"/>
      <c r="O1887" s="4"/>
      <c r="P1887" s="4"/>
      <c r="Q1887" s="4"/>
      <c r="R1887" s="4"/>
      <c r="S1887" s="4"/>
      <c r="T1887" s="4"/>
      <c r="U1887" s="4"/>
      <c r="V1887" s="4"/>
      <c r="W1887" s="4"/>
      <c r="X1887" s="4"/>
      <c r="Y1887" s="4"/>
      <c r="Z1887" s="4"/>
      <c r="AA1887" s="4"/>
      <c r="AB1887" s="4"/>
      <c r="AC1887" s="4"/>
      <c r="AD1887" s="4"/>
      <c r="AE1887" s="4"/>
      <c r="AF1887" s="4"/>
      <c r="AG1887" s="4"/>
      <c r="AH1887" s="4"/>
      <c r="AI1887" s="4"/>
      <c r="AJ1887" s="4"/>
      <c r="AK1887" s="4"/>
      <c r="AL1887" s="4"/>
      <c r="AM1887" s="4"/>
      <c r="AN1887" s="4"/>
      <c r="AO1887" s="4"/>
      <c r="AP1887" s="4"/>
    </row>
    <row r="1888" spans="1:42" s="2" customFormat="1" x14ac:dyDescent="0.25">
      <c r="A1888" s="4"/>
      <c r="B1888" s="4"/>
      <c r="C1888" s="4"/>
      <c r="D1888" s="4"/>
      <c r="E1888" s="4"/>
      <c r="F1888" s="4"/>
      <c r="G1888" s="4"/>
      <c r="H1888" s="4"/>
      <c r="I1888" s="4"/>
      <c r="J1888" s="4"/>
      <c r="K1888" s="4"/>
      <c r="L1888" s="4"/>
      <c r="M1888" s="4"/>
      <c r="N1888" s="4"/>
      <c r="O1888" s="4"/>
      <c r="P1888" s="4"/>
      <c r="Q1888" s="4"/>
      <c r="R1888" s="4"/>
      <c r="S1888" s="4"/>
      <c r="T1888" s="4"/>
      <c r="U1888" s="4"/>
      <c r="V1888" s="4"/>
      <c r="W1888" s="4"/>
      <c r="X1888" s="4"/>
      <c r="Y1888" s="4"/>
      <c r="Z1888" s="4"/>
      <c r="AA1888" s="4"/>
      <c r="AB1888" s="4"/>
      <c r="AC1888" s="4"/>
      <c r="AD1888" s="4"/>
      <c r="AE1888" s="4"/>
      <c r="AF1888" s="4"/>
      <c r="AG1888" s="4"/>
      <c r="AH1888" s="4"/>
      <c r="AI1888" s="4"/>
      <c r="AJ1888" s="4"/>
      <c r="AK1888" s="4"/>
      <c r="AL1888" s="4"/>
      <c r="AM1888" s="4"/>
      <c r="AN1888" s="4"/>
      <c r="AO1888" s="4"/>
      <c r="AP1888" s="4"/>
    </row>
    <row r="1889" spans="1:42" s="2" customFormat="1" x14ac:dyDescent="0.25">
      <c r="A1889" s="4"/>
      <c r="B1889" s="4"/>
      <c r="C1889" s="4"/>
      <c r="D1889" s="4"/>
      <c r="E1889" s="4"/>
      <c r="F1889" s="4"/>
      <c r="G1889" s="4"/>
      <c r="H1889" s="4"/>
      <c r="I1889" s="4"/>
      <c r="J1889" s="4"/>
      <c r="K1889" s="4"/>
      <c r="L1889" s="4"/>
      <c r="M1889" s="4"/>
      <c r="N1889" s="4"/>
      <c r="O1889" s="4"/>
      <c r="P1889" s="4"/>
      <c r="Q1889" s="4"/>
      <c r="R1889" s="4"/>
      <c r="S1889" s="4"/>
      <c r="T1889" s="4"/>
      <c r="U1889" s="4"/>
      <c r="V1889" s="4"/>
      <c r="W1889" s="4"/>
      <c r="X1889" s="4"/>
      <c r="Y1889" s="4"/>
      <c r="Z1889" s="4"/>
      <c r="AA1889" s="4"/>
      <c r="AB1889" s="4"/>
      <c r="AC1889" s="4"/>
      <c r="AD1889" s="4"/>
      <c r="AE1889" s="4"/>
      <c r="AF1889" s="4"/>
      <c r="AG1889" s="4"/>
      <c r="AH1889" s="4"/>
      <c r="AI1889" s="4"/>
      <c r="AJ1889" s="4"/>
      <c r="AK1889" s="4"/>
      <c r="AL1889" s="4"/>
      <c r="AM1889" s="4"/>
      <c r="AN1889" s="4"/>
      <c r="AO1889" s="4"/>
      <c r="AP1889" s="4"/>
    </row>
    <row r="1890" spans="1:42" s="2" customFormat="1" x14ac:dyDescent="0.25">
      <c r="A1890" s="4"/>
      <c r="B1890" s="4"/>
      <c r="C1890" s="4"/>
      <c r="D1890" s="4"/>
      <c r="E1890" s="4"/>
      <c r="F1890" s="4"/>
      <c r="G1890" s="4"/>
      <c r="H1890" s="4"/>
      <c r="I1890" s="4"/>
      <c r="J1890" s="4"/>
      <c r="K1890" s="4"/>
      <c r="L1890" s="4"/>
      <c r="M1890" s="4"/>
      <c r="N1890" s="4"/>
      <c r="O1890" s="4"/>
      <c r="P1890" s="4"/>
      <c r="Q1890" s="4"/>
      <c r="R1890" s="4"/>
      <c r="S1890" s="4"/>
      <c r="T1890" s="4"/>
      <c r="U1890" s="4"/>
      <c r="V1890" s="4"/>
      <c r="W1890" s="4"/>
      <c r="X1890" s="4"/>
      <c r="Y1890" s="4"/>
      <c r="Z1890" s="4"/>
      <c r="AA1890" s="4"/>
      <c r="AB1890" s="4"/>
      <c r="AC1890" s="4"/>
      <c r="AD1890" s="4"/>
      <c r="AE1890" s="4"/>
      <c r="AF1890" s="4"/>
      <c r="AG1890" s="4"/>
      <c r="AH1890" s="4"/>
      <c r="AI1890" s="4"/>
      <c r="AJ1890" s="4"/>
      <c r="AK1890" s="4"/>
      <c r="AL1890" s="4"/>
      <c r="AM1890" s="4"/>
      <c r="AN1890" s="4"/>
      <c r="AO1890" s="4"/>
      <c r="AP1890" s="4"/>
    </row>
    <row r="1891" spans="1:42" s="2" customFormat="1" x14ac:dyDescent="0.25">
      <c r="A1891" s="4"/>
      <c r="B1891" s="4"/>
      <c r="C1891" s="4"/>
      <c r="D1891" s="4"/>
      <c r="E1891" s="4"/>
      <c r="F1891" s="4"/>
      <c r="G1891" s="4"/>
      <c r="H1891" s="4"/>
      <c r="I1891" s="4"/>
      <c r="J1891" s="4"/>
      <c r="K1891" s="4"/>
      <c r="L1891" s="4"/>
      <c r="M1891" s="4"/>
      <c r="N1891" s="4"/>
      <c r="O1891" s="4"/>
      <c r="P1891" s="4"/>
      <c r="Q1891" s="4"/>
      <c r="R1891" s="4"/>
      <c r="S1891" s="4"/>
      <c r="T1891" s="4"/>
      <c r="U1891" s="4"/>
      <c r="V1891" s="4"/>
      <c r="W1891" s="4"/>
      <c r="X1891" s="4"/>
      <c r="Y1891" s="4"/>
      <c r="Z1891" s="4"/>
      <c r="AA1891" s="4"/>
      <c r="AB1891" s="4"/>
      <c r="AC1891" s="4"/>
      <c r="AD1891" s="4"/>
      <c r="AE1891" s="4"/>
      <c r="AF1891" s="4"/>
      <c r="AG1891" s="4"/>
      <c r="AH1891" s="4"/>
      <c r="AI1891" s="4"/>
      <c r="AJ1891" s="4"/>
      <c r="AK1891" s="4"/>
      <c r="AL1891" s="4"/>
      <c r="AM1891" s="4"/>
      <c r="AN1891" s="4"/>
      <c r="AO1891" s="4"/>
      <c r="AP1891" s="4"/>
    </row>
    <row r="1892" spans="1:42" s="2" customFormat="1" x14ac:dyDescent="0.25">
      <c r="A1892" s="4"/>
      <c r="B1892" s="4"/>
      <c r="C1892" s="4"/>
      <c r="D1892" s="4"/>
      <c r="E1892" s="4"/>
      <c r="F1892" s="4"/>
      <c r="G1892" s="4"/>
      <c r="H1892" s="4"/>
      <c r="I1892" s="4"/>
      <c r="J1892" s="4"/>
      <c r="K1892" s="4"/>
      <c r="L1892" s="4"/>
      <c r="M1892" s="4"/>
      <c r="N1892" s="4"/>
      <c r="O1892" s="4"/>
      <c r="P1892" s="4"/>
      <c r="Q1892" s="4"/>
      <c r="R1892" s="4"/>
      <c r="S1892" s="4"/>
      <c r="T1892" s="4"/>
      <c r="U1892" s="4"/>
      <c r="V1892" s="4"/>
      <c r="W1892" s="4"/>
      <c r="X1892" s="4"/>
      <c r="Y1892" s="4"/>
      <c r="Z1892" s="4"/>
      <c r="AA1892" s="4"/>
      <c r="AB1892" s="4"/>
      <c r="AC1892" s="4"/>
      <c r="AD1892" s="4"/>
      <c r="AE1892" s="4"/>
      <c r="AF1892" s="4"/>
      <c r="AG1892" s="4"/>
      <c r="AH1892" s="4"/>
      <c r="AI1892" s="4"/>
      <c r="AJ1892" s="4"/>
      <c r="AK1892" s="4"/>
      <c r="AL1892" s="4"/>
      <c r="AM1892" s="4"/>
      <c r="AN1892" s="4"/>
      <c r="AO1892" s="4"/>
      <c r="AP1892" s="4"/>
    </row>
    <row r="1893" spans="1:42" s="2" customFormat="1" x14ac:dyDescent="0.25">
      <c r="A1893" s="4"/>
      <c r="B1893" s="4"/>
      <c r="C1893" s="4"/>
      <c r="D1893" s="4"/>
      <c r="E1893" s="4"/>
      <c r="F1893" s="4"/>
      <c r="G1893" s="4"/>
      <c r="H1893" s="4"/>
      <c r="I1893" s="4"/>
      <c r="J1893" s="4"/>
      <c r="K1893" s="4"/>
      <c r="L1893" s="4"/>
      <c r="M1893" s="4"/>
      <c r="N1893" s="4"/>
      <c r="O1893" s="4"/>
      <c r="P1893" s="4"/>
      <c r="Q1893" s="4"/>
      <c r="R1893" s="4"/>
      <c r="S1893" s="4"/>
      <c r="T1893" s="4"/>
      <c r="U1893" s="4"/>
      <c r="V1893" s="4"/>
      <c r="W1893" s="4"/>
      <c r="X1893" s="4"/>
      <c r="Y1893" s="4"/>
      <c r="Z1893" s="4"/>
      <c r="AA1893" s="4"/>
      <c r="AB1893" s="4"/>
      <c r="AC1893" s="4"/>
      <c r="AD1893" s="4"/>
      <c r="AE1893" s="4"/>
      <c r="AF1893" s="4"/>
      <c r="AG1893" s="4"/>
      <c r="AH1893" s="4"/>
      <c r="AI1893" s="4"/>
      <c r="AJ1893" s="4"/>
      <c r="AK1893" s="4"/>
      <c r="AL1893" s="4"/>
      <c r="AM1893" s="4"/>
      <c r="AN1893" s="4"/>
      <c r="AO1893" s="4"/>
      <c r="AP1893" s="4"/>
    </row>
    <row r="1894" spans="1:42" s="2" customFormat="1" x14ac:dyDescent="0.25">
      <c r="A1894" s="4"/>
      <c r="B1894" s="4"/>
      <c r="C1894" s="4"/>
      <c r="D1894" s="4"/>
      <c r="E1894" s="4"/>
      <c r="F1894" s="4"/>
      <c r="G1894" s="4"/>
      <c r="H1894" s="4"/>
      <c r="I1894" s="4"/>
      <c r="J1894" s="4"/>
      <c r="K1894" s="4"/>
      <c r="L1894" s="4"/>
      <c r="M1894" s="4"/>
      <c r="N1894" s="4"/>
      <c r="O1894" s="4"/>
      <c r="P1894" s="4"/>
      <c r="Q1894" s="4"/>
      <c r="R1894" s="4"/>
      <c r="S1894" s="4"/>
      <c r="T1894" s="4"/>
      <c r="U1894" s="4"/>
      <c r="V1894" s="4"/>
      <c r="W1894" s="4"/>
      <c r="X1894" s="4"/>
      <c r="Y1894" s="4"/>
      <c r="Z1894" s="4"/>
      <c r="AA1894" s="4"/>
      <c r="AB1894" s="4"/>
      <c r="AC1894" s="4"/>
      <c r="AD1894" s="4"/>
      <c r="AE1894" s="4"/>
      <c r="AF1894" s="4"/>
      <c r="AG1894" s="4"/>
      <c r="AH1894" s="4"/>
      <c r="AI1894" s="4"/>
      <c r="AJ1894" s="4"/>
      <c r="AK1894" s="4"/>
      <c r="AL1894" s="4"/>
      <c r="AM1894" s="4"/>
      <c r="AN1894" s="4"/>
      <c r="AO1894" s="4"/>
      <c r="AP1894" s="4"/>
    </row>
    <row r="1895" spans="1:42" s="2" customFormat="1" x14ac:dyDescent="0.25">
      <c r="A1895" s="4"/>
      <c r="B1895" s="4"/>
      <c r="C1895" s="4"/>
      <c r="D1895" s="4"/>
      <c r="E1895" s="4"/>
      <c r="F1895" s="4"/>
      <c r="G1895" s="4"/>
      <c r="H1895" s="4"/>
      <c r="I1895" s="4"/>
      <c r="J1895" s="4"/>
      <c r="K1895" s="4"/>
      <c r="L1895" s="4"/>
      <c r="M1895" s="4"/>
      <c r="N1895" s="4"/>
      <c r="O1895" s="4"/>
      <c r="P1895" s="4"/>
      <c r="Q1895" s="4"/>
      <c r="R1895" s="4"/>
      <c r="S1895" s="4"/>
      <c r="T1895" s="4"/>
      <c r="U1895" s="4"/>
      <c r="V1895" s="4"/>
      <c r="W1895" s="4"/>
      <c r="X1895" s="4"/>
      <c r="Y1895" s="4"/>
      <c r="Z1895" s="4"/>
      <c r="AA1895" s="4"/>
      <c r="AB1895" s="4"/>
      <c r="AC1895" s="4"/>
      <c r="AD1895" s="4"/>
      <c r="AE1895" s="4"/>
      <c r="AF1895" s="4"/>
      <c r="AG1895" s="4"/>
      <c r="AH1895" s="4"/>
      <c r="AI1895" s="4"/>
      <c r="AJ1895" s="4"/>
      <c r="AK1895" s="4"/>
      <c r="AL1895" s="4"/>
      <c r="AM1895" s="4"/>
      <c r="AN1895" s="4"/>
      <c r="AO1895" s="4"/>
      <c r="AP1895" s="4"/>
    </row>
    <row r="1896" spans="1:42" s="2" customFormat="1" x14ac:dyDescent="0.25">
      <c r="A1896" s="4"/>
      <c r="B1896" s="4"/>
      <c r="C1896" s="4"/>
      <c r="D1896" s="4"/>
      <c r="E1896" s="4"/>
      <c r="F1896" s="4"/>
      <c r="G1896" s="4"/>
      <c r="H1896" s="4"/>
      <c r="I1896" s="4"/>
      <c r="J1896" s="4"/>
      <c r="K1896" s="4"/>
      <c r="L1896" s="4"/>
      <c r="M1896" s="4"/>
      <c r="N1896" s="4"/>
      <c r="O1896" s="4"/>
      <c r="P1896" s="4"/>
      <c r="Q1896" s="4"/>
      <c r="R1896" s="4"/>
      <c r="S1896" s="4"/>
      <c r="T1896" s="4"/>
      <c r="U1896" s="4"/>
      <c r="V1896" s="4"/>
      <c r="W1896" s="4"/>
      <c r="X1896" s="4"/>
      <c r="Y1896" s="4"/>
      <c r="Z1896" s="4"/>
      <c r="AA1896" s="4"/>
      <c r="AB1896" s="4"/>
      <c r="AC1896" s="4"/>
      <c r="AD1896" s="4"/>
      <c r="AE1896" s="4"/>
      <c r="AF1896" s="4"/>
      <c r="AG1896" s="4"/>
      <c r="AH1896" s="4"/>
      <c r="AI1896" s="4"/>
      <c r="AJ1896" s="4"/>
      <c r="AK1896" s="4"/>
      <c r="AL1896" s="4"/>
      <c r="AM1896" s="4"/>
      <c r="AN1896" s="4"/>
      <c r="AO1896" s="4"/>
      <c r="AP1896" s="4"/>
    </row>
    <row r="1897" spans="1:42" s="2" customFormat="1" x14ac:dyDescent="0.25">
      <c r="A1897" s="4"/>
      <c r="B1897" s="4"/>
      <c r="C1897" s="4"/>
      <c r="D1897" s="4"/>
      <c r="E1897" s="4"/>
      <c r="F1897" s="4"/>
      <c r="G1897" s="4"/>
      <c r="H1897" s="4"/>
      <c r="I1897" s="4"/>
      <c r="J1897" s="4"/>
      <c r="K1897" s="4"/>
      <c r="L1897" s="4"/>
      <c r="M1897" s="4"/>
      <c r="N1897" s="4"/>
      <c r="O1897" s="4"/>
      <c r="P1897" s="4"/>
      <c r="Q1897" s="4"/>
      <c r="R1897" s="4"/>
      <c r="S1897" s="4"/>
      <c r="T1897" s="4"/>
      <c r="U1897" s="4"/>
      <c r="V1897" s="4"/>
      <c r="W1897" s="4"/>
      <c r="X1897" s="4"/>
      <c r="Y1897" s="4"/>
      <c r="Z1897" s="4"/>
      <c r="AA1897" s="4"/>
      <c r="AB1897" s="4"/>
      <c r="AC1897" s="4"/>
      <c r="AD1897" s="4"/>
      <c r="AE1897" s="4"/>
      <c r="AF1897" s="4"/>
      <c r="AG1897" s="4"/>
      <c r="AH1897" s="4"/>
      <c r="AI1897" s="4"/>
      <c r="AJ1897" s="4"/>
      <c r="AK1897" s="4"/>
      <c r="AL1897" s="4"/>
      <c r="AM1897" s="4"/>
      <c r="AN1897" s="4"/>
      <c r="AO1897" s="4"/>
      <c r="AP1897" s="4"/>
    </row>
    <row r="1898" spans="1:42" s="2" customFormat="1" x14ac:dyDescent="0.25">
      <c r="A1898" s="4"/>
      <c r="B1898" s="4"/>
      <c r="C1898" s="4"/>
      <c r="D1898" s="4"/>
      <c r="E1898" s="4"/>
      <c r="F1898" s="4"/>
      <c r="G1898" s="4"/>
      <c r="H1898" s="4"/>
      <c r="I1898" s="4"/>
      <c r="J1898" s="4"/>
      <c r="K1898" s="4"/>
      <c r="L1898" s="4"/>
      <c r="M1898" s="4"/>
      <c r="N1898" s="4"/>
      <c r="O1898" s="4"/>
      <c r="P1898" s="4"/>
      <c r="Q1898" s="4"/>
      <c r="R1898" s="4"/>
      <c r="S1898" s="4"/>
      <c r="T1898" s="4"/>
      <c r="U1898" s="4"/>
      <c r="V1898" s="4"/>
      <c r="W1898" s="4"/>
      <c r="X1898" s="4"/>
      <c r="Y1898" s="4"/>
      <c r="Z1898" s="4"/>
      <c r="AA1898" s="4"/>
      <c r="AB1898" s="4"/>
      <c r="AC1898" s="4"/>
      <c r="AD1898" s="4"/>
      <c r="AE1898" s="4"/>
      <c r="AF1898" s="4"/>
      <c r="AG1898" s="4"/>
      <c r="AH1898" s="4"/>
      <c r="AI1898" s="4"/>
      <c r="AJ1898" s="4"/>
      <c r="AK1898" s="4"/>
      <c r="AL1898" s="4"/>
      <c r="AM1898" s="4"/>
      <c r="AN1898" s="4"/>
      <c r="AO1898" s="4"/>
      <c r="AP1898" s="4"/>
    </row>
    <row r="1899" spans="1:42" s="2" customFormat="1" x14ac:dyDescent="0.25">
      <c r="A1899" s="4"/>
      <c r="B1899" s="4"/>
      <c r="C1899" s="4"/>
      <c r="D1899" s="4"/>
      <c r="E1899" s="4"/>
      <c r="F1899" s="4"/>
      <c r="G1899" s="4"/>
      <c r="H1899" s="4"/>
      <c r="I1899" s="4"/>
      <c r="J1899" s="4"/>
      <c r="K1899" s="4"/>
      <c r="L1899" s="4"/>
      <c r="M1899" s="4"/>
      <c r="N1899" s="4"/>
      <c r="O1899" s="4"/>
      <c r="P1899" s="4"/>
      <c r="Q1899" s="4"/>
      <c r="R1899" s="4"/>
      <c r="S1899" s="4"/>
      <c r="T1899" s="4"/>
      <c r="U1899" s="4"/>
      <c r="V1899" s="4"/>
      <c r="W1899" s="4"/>
      <c r="X1899" s="4"/>
      <c r="Y1899" s="4"/>
      <c r="Z1899" s="4"/>
      <c r="AA1899" s="4"/>
      <c r="AB1899" s="4"/>
      <c r="AC1899" s="4"/>
      <c r="AD1899" s="4"/>
      <c r="AE1899" s="4"/>
      <c r="AF1899" s="4"/>
      <c r="AG1899" s="4"/>
      <c r="AH1899" s="4"/>
      <c r="AI1899" s="4"/>
      <c r="AJ1899" s="4"/>
      <c r="AK1899" s="4"/>
      <c r="AL1899" s="4"/>
      <c r="AM1899" s="4"/>
      <c r="AN1899" s="4"/>
      <c r="AO1899" s="4"/>
      <c r="AP1899" s="4"/>
    </row>
    <row r="1900" spans="1:42" s="2" customFormat="1" x14ac:dyDescent="0.25">
      <c r="A1900" s="4"/>
      <c r="B1900" s="4"/>
      <c r="C1900" s="4"/>
      <c r="D1900" s="4"/>
      <c r="E1900" s="4"/>
      <c r="F1900" s="4"/>
      <c r="G1900" s="4"/>
      <c r="H1900" s="4"/>
      <c r="I1900" s="4"/>
      <c r="J1900" s="4"/>
      <c r="K1900" s="4"/>
      <c r="L1900" s="4"/>
      <c r="M1900" s="4"/>
      <c r="N1900" s="4"/>
      <c r="O1900" s="4"/>
      <c r="P1900" s="4"/>
      <c r="Q1900" s="4"/>
      <c r="R1900" s="4"/>
      <c r="S1900" s="4"/>
      <c r="T1900" s="4"/>
      <c r="U1900" s="4"/>
      <c r="V1900" s="4"/>
      <c r="W1900" s="4"/>
      <c r="X1900" s="4"/>
      <c r="Y1900" s="4"/>
      <c r="Z1900" s="4"/>
      <c r="AA1900" s="4"/>
      <c r="AB1900" s="4"/>
      <c r="AC1900" s="4"/>
      <c r="AD1900" s="4"/>
      <c r="AE1900" s="4"/>
      <c r="AF1900" s="4"/>
      <c r="AG1900" s="4"/>
      <c r="AH1900" s="4"/>
      <c r="AI1900" s="4"/>
      <c r="AJ1900" s="4"/>
      <c r="AK1900" s="4"/>
      <c r="AL1900" s="4"/>
      <c r="AM1900" s="4"/>
      <c r="AN1900" s="4"/>
      <c r="AO1900" s="4"/>
      <c r="AP1900" s="4"/>
    </row>
    <row r="1901" spans="1:42" s="2" customFormat="1" x14ac:dyDescent="0.25">
      <c r="A1901" s="4"/>
      <c r="B1901" s="4"/>
      <c r="C1901" s="4"/>
      <c r="D1901" s="4"/>
      <c r="E1901" s="4"/>
      <c r="F1901" s="4"/>
      <c r="G1901" s="4"/>
      <c r="H1901" s="4"/>
      <c r="I1901" s="4"/>
      <c r="J1901" s="4"/>
      <c r="K1901" s="4"/>
      <c r="L1901" s="4"/>
      <c r="M1901" s="4"/>
      <c r="N1901" s="4"/>
      <c r="O1901" s="4"/>
      <c r="P1901" s="4"/>
      <c r="Q1901" s="4"/>
      <c r="R1901" s="4"/>
      <c r="S1901" s="4"/>
      <c r="T1901" s="4"/>
      <c r="U1901" s="4"/>
      <c r="V1901" s="4"/>
      <c r="W1901" s="4"/>
      <c r="X1901" s="4"/>
      <c r="Y1901" s="4"/>
      <c r="Z1901" s="4"/>
      <c r="AA1901" s="4"/>
      <c r="AB1901" s="4"/>
      <c r="AC1901" s="4"/>
      <c r="AD1901" s="4"/>
      <c r="AE1901" s="4"/>
      <c r="AF1901" s="4"/>
      <c r="AG1901" s="4"/>
      <c r="AH1901" s="4"/>
      <c r="AI1901" s="4"/>
      <c r="AJ1901" s="4"/>
      <c r="AK1901" s="4"/>
      <c r="AL1901" s="4"/>
      <c r="AM1901" s="4"/>
      <c r="AN1901" s="4"/>
      <c r="AO1901" s="4"/>
      <c r="AP1901" s="4"/>
    </row>
    <row r="1902" spans="1:42" s="2" customFormat="1" x14ac:dyDescent="0.25">
      <c r="A1902" s="4"/>
      <c r="B1902" s="4"/>
      <c r="C1902" s="4"/>
      <c r="D1902" s="4"/>
      <c r="E1902" s="4"/>
      <c r="F1902" s="4"/>
      <c r="G1902" s="4"/>
      <c r="H1902" s="4"/>
      <c r="I1902" s="4"/>
      <c r="J1902" s="4"/>
      <c r="K1902" s="4"/>
      <c r="L1902" s="4"/>
      <c r="M1902" s="4"/>
      <c r="N1902" s="4"/>
      <c r="O1902" s="4"/>
      <c r="P1902" s="4"/>
      <c r="Q1902" s="4"/>
      <c r="R1902" s="4"/>
      <c r="S1902" s="4"/>
      <c r="T1902" s="4"/>
      <c r="U1902" s="4"/>
      <c r="V1902" s="4"/>
      <c r="W1902" s="4"/>
      <c r="X1902" s="4"/>
      <c r="Y1902" s="4"/>
      <c r="Z1902" s="4"/>
      <c r="AA1902" s="4"/>
      <c r="AB1902" s="4"/>
      <c r="AC1902" s="4"/>
      <c r="AD1902" s="4"/>
      <c r="AE1902" s="4"/>
      <c r="AF1902" s="4"/>
      <c r="AG1902" s="4"/>
      <c r="AH1902" s="4"/>
      <c r="AI1902" s="4"/>
      <c r="AJ1902" s="4"/>
      <c r="AK1902" s="4"/>
      <c r="AL1902" s="4"/>
      <c r="AM1902" s="4"/>
      <c r="AN1902" s="4"/>
      <c r="AO1902" s="4"/>
      <c r="AP1902" s="4"/>
    </row>
    <row r="1903" spans="1:42" s="2" customFormat="1" x14ac:dyDescent="0.25">
      <c r="A1903" s="4"/>
      <c r="B1903" s="4"/>
      <c r="C1903" s="4"/>
      <c r="D1903" s="4"/>
      <c r="E1903" s="4"/>
      <c r="F1903" s="4"/>
      <c r="G1903" s="4"/>
      <c r="H1903" s="4"/>
      <c r="I1903" s="4"/>
      <c r="J1903" s="4"/>
      <c r="K1903" s="4"/>
      <c r="L1903" s="4"/>
      <c r="M1903" s="4"/>
      <c r="N1903" s="4"/>
      <c r="O1903" s="4"/>
      <c r="P1903" s="4"/>
      <c r="Q1903" s="4"/>
      <c r="R1903" s="4"/>
      <c r="S1903" s="4"/>
      <c r="T1903" s="4"/>
      <c r="U1903" s="4"/>
      <c r="V1903" s="4"/>
      <c r="W1903" s="4"/>
      <c r="X1903" s="4"/>
      <c r="Y1903" s="4"/>
      <c r="Z1903" s="4"/>
      <c r="AA1903" s="4"/>
      <c r="AB1903" s="4"/>
      <c r="AC1903" s="4"/>
      <c r="AD1903" s="4"/>
      <c r="AE1903" s="4"/>
      <c r="AF1903" s="4"/>
      <c r="AG1903" s="4"/>
      <c r="AH1903" s="4"/>
      <c r="AI1903" s="4"/>
      <c r="AJ1903" s="4"/>
      <c r="AK1903" s="4"/>
      <c r="AL1903" s="4"/>
      <c r="AM1903" s="4"/>
      <c r="AN1903" s="4"/>
      <c r="AO1903" s="4"/>
      <c r="AP1903" s="4"/>
    </row>
    <row r="1904" spans="1:42" s="2" customFormat="1" x14ac:dyDescent="0.25">
      <c r="A1904" s="4"/>
      <c r="B1904" s="4"/>
      <c r="C1904" s="4"/>
      <c r="D1904" s="4"/>
      <c r="E1904" s="4"/>
      <c r="F1904" s="4"/>
      <c r="G1904" s="4"/>
      <c r="H1904" s="4"/>
      <c r="I1904" s="4"/>
      <c r="J1904" s="4"/>
      <c r="K1904" s="4"/>
      <c r="L1904" s="4"/>
      <c r="M1904" s="4"/>
      <c r="N1904" s="4"/>
      <c r="O1904" s="4"/>
      <c r="P1904" s="4"/>
      <c r="Q1904" s="4"/>
      <c r="R1904" s="4"/>
      <c r="S1904" s="4"/>
      <c r="T1904" s="4"/>
      <c r="U1904" s="4"/>
      <c r="V1904" s="4"/>
      <c r="W1904" s="4"/>
      <c r="X1904" s="4"/>
      <c r="Y1904" s="4"/>
      <c r="Z1904" s="4"/>
      <c r="AA1904" s="4"/>
      <c r="AB1904" s="4"/>
      <c r="AC1904" s="4"/>
      <c r="AD1904" s="4"/>
      <c r="AE1904" s="4"/>
      <c r="AF1904" s="4"/>
      <c r="AG1904" s="4"/>
      <c r="AH1904" s="4"/>
      <c r="AI1904" s="4"/>
      <c r="AJ1904" s="4"/>
      <c r="AK1904" s="4"/>
      <c r="AL1904" s="4"/>
      <c r="AM1904" s="4"/>
      <c r="AN1904" s="4"/>
      <c r="AO1904" s="4"/>
      <c r="AP1904" s="4"/>
    </row>
    <row r="1905" spans="1:42" s="2" customFormat="1" x14ac:dyDescent="0.25">
      <c r="A1905" s="4"/>
      <c r="B1905" s="4"/>
      <c r="C1905" s="4"/>
      <c r="D1905" s="4"/>
      <c r="E1905" s="4"/>
      <c r="F1905" s="4"/>
      <c r="G1905" s="4"/>
      <c r="H1905" s="4"/>
      <c r="I1905" s="4"/>
      <c r="J1905" s="4"/>
      <c r="K1905" s="4"/>
      <c r="L1905" s="4"/>
      <c r="M1905" s="4"/>
      <c r="N1905" s="4"/>
      <c r="O1905" s="4"/>
      <c r="P1905" s="4"/>
      <c r="Q1905" s="4"/>
      <c r="R1905" s="4"/>
      <c r="S1905" s="4"/>
      <c r="T1905" s="4"/>
      <c r="U1905" s="4"/>
      <c r="V1905" s="4"/>
      <c r="W1905" s="4"/>
      <c r="X1905" s="4"/>
      <c r="Y1905" s="4"/>
      <c r="Z1905" s="4"/>
      <c r="AA1905" s="4"/>
      <c r="AB1905" s="4"/>
      <c r="AC1905" s="4"/>
      <c r="AD1905" s="4"/>
      <c r="AE1905" s="4"/>
      <c r="AF1905" s="4"/>
      <c r="AG1905" s="4"/>
      <c r="AH1905" s="4"/>
      <c r="AI1905" s="4"/>
      <c r="AJ1905" s="4"/>
      <c r="AK1905" s="4"/>
      <c r="AL1905" s="4"/>
      <c r="AM1905" s="4"/>
      <c r="AN1905" s="4"/>
      <c r="AO1905" s="4"/>
      <c r="AP1905" s="4"/>
    </row>
    <row r="1906" spans="1:42" s="2" customFormat="1" x14ac:dyDescent="0.25">
      <c r="A1906" s="4"/>
      <c r="B1906" s="4"/>
      <c r="C1906" s="4"/>
      <c r="D1906" s="4"/>
      <c r="E1906" s="4"/>
      <c r="F1906" s="4"/>
      <c r="G1906" s="4"/>
      <c r="H1906" s="4"/>
      <c r="I1906" s="4"/>
      <c r="J1906" s="4"/>
      <c r="K1906" s="4"/>
      <c r="L1906" s="4"/>
      <c r="M1906" s="4"/>
      <c r="N1906" s="4"/>
      <c r="O1906" s="4"/>
      <c r="P1906" s="4"/>
      <c r="Q1906" s="4"/>
      <c r="R1906" s="4"/>
      <c r="S1906" s="4"/>
      <c r="T1906" s="4"/>
      <c r="U1906" s="4"/>
      <c r="V1906" s="4"/>
      <c r="W1906" s="4"/>
      <c r="X1906" s="4"/>
      <c r="Y1906" s="4"/>
      <c r="Z1906" s="4"/>
      <c r="AA1906" s="4"/>
      <c r="AB1906" s="4"/>
      <c r="AC1906" s="4"/>
      <c r="AD1906" s="4"/>
      <c r="AE1906" s="4"/>
      <c r="AF1906" s="4"/>
      <c r="AG1906" s="4"/>
      <c r="AH1906" s="4"/>
      <c r="AI1906" s="4"/>
      <c r="AJ1906" s="4"/>
      <c r="AK1906" s="4"/>
      <c r="AL1906" s="4"/>
      <c r="AM1906" s="4"/>
      <c r="AN1906" s="4"/>
      <c r="AO1906" s="4"/>
      <c r="AP1906" s="4"/>
    </row>
    <row r="1907" spans="1:42" s="2" customFormat="1" x14ac:dyDescent="0.25">
      <c r="A1907" s="4"/>
      <c r="B1907" s="4"/>
      <c r="C1907" s="4"/>
      <c r="D1907" s="4"/>
      <c r="E1907" s="4"/>
      <c r="F1907" s="4"/>
      <c r="G1907" s="4"/>
      <c r="H1907" s="4"/>
      <c r="I1907" s="4"/>
      <c r="J1907" s="4"/>
      <c r="K1907" s="4"/>
      <c r="L1907" s="4"/>
      <c r="M1907" s="4"/>
      <c r="N1907" s="4"/>
      <c r="O1907" s="4"/>
      <c r="P1907" s="4"/>
      <c r="Q1907" s="4"/>
      <c r="R1907" s="4"/>
      <c r="S1907" s="4"/>
      <c r="T1907" s="4"/>
      <c r="U1907" s="4"/>
      <c r="V1907" s="4"/>
      <c r="W1907" s="4"/>
      <c r="X1907" s="4"/>
      <c r="Y1907" s="4"/>
      <c r="Z1907" s="4"/>
      <c r="AA1907" s="4"/>
      <c r="AB1907" s="4"/>
      <c r="AC1907" s="4"/>
      <c r="AD1907" s="4"/>
      <c r="AE1907" s="4"/>
      <c r="AF1907" s="4"/>
      <c r="AG1907" s="4"/>
      <c r="AH1907" s="4"/>
      <c r="AI1907" s="4"/>
      <c r="AJ1907" s="4"/>
      <c r="AK1907" s="4"/>
      <c r="AL1907" s="4"/>
      <c r="AM1907" s="4"/>
      <c r="AN1907" s="4"/>
      <c r="AO1907" s="4"/>
      <c r="AP1907" s="4"/>
    </row>
    <row r="1908" spans="1:42" s="2" customFormat="1" x14ac:dyDescent="0.25">
      <c r="A1908" s="4"/>
      <c r="B1908" s="4"/>
      <c r="C1908" s="4"/>
      <c r="D1908" s="4"/>
      <c r="E1908" s="4"/>
      <c r="F1908" s="4"/>
      <c r="G1908" s="4"/>
      <c r="H1908" s="4"/>
      <c r="I1908" s="4"/>
      <c r="J1908" s="4"/>
      <c r="K1908" s="4"/>
      <c r="L1908" s="4"/>
      <c r="M1908" s="4"/>
      <c r="N1908" s="4"/>
      <c r="O1908" s="4"/>
      <c r="P1908" s="4"/>
      <c r="Q1908" s="4"/>
      <c r="R1908" s="4"/>
      <c r="S1908" s="4"/>
      <c r="T1908" s="4"/>
      <c r="U1908" s="4"/>
      <c r="V1908" s="4"/>
      <c r="W1908" s="4"/>
      <c r="X1908" s="4"/>
      <c r="Y1908" s="4"/>
      <c r="Z1908" s="4"/>
      <c r="AA1908" s="4"/>
      <c r="AB1908" s="4"/>
      <c r="AC1908" s="4"/>
      <c r="AD1908" s="4"/>
      <c r="AE1908" s="4"/>
      <c r="AF1908" s="4"/>
      <c r="AG1908" s="4"/>
      <c r="AH1908" s="4"/>
      <c r="AI1908" s="4"/>
      <c r="AJ1908" s="4"/>
      <c r="AK1908" s="4"/>
      <c r="AL1908" s="4"/>
      <c r="AM1908" s="4"/>
      <c r="AN1908" s="4"/>
      <c r="AO1908" s="4"/>
      <c r="AP1908" s="4"/>
    </row>
    <row r="1909" spans="1:42" s="2" customFormat="1" x14ac:dyDescent="0.25">
      <c r="A1909" s="4"/>
      <c r="B1909" s="4"/>
      <c r="C1909" s="4"/>
      <c r="D1909" s="4"/>
      <c r="E1909" s="4"/>
      <c r="F1909" s="4"/>
      <c r="G1909" s="4"/>
      <c r="H1909" s="4"/>
      <c r="I1909" s="4"/>
      <c r="J1909" s="4"/>
      <c r="K1909" s="4"/>
      <c r="L1909" s="4"/>
      <c r="M1909" s="4"/>
      <c r="N1909" s="4"/>
      <c r="O1909" s="4"/>
      <c r="P1909" s="4"/>
      <c r="Q1909" s="4"/>
      <c r="R1909" s="4"/>
      <c r="S1909" s="4"/>
      <c r="T1909" s="4"/>
      <c r="U1909" s="4"/>
      <c r="V1909" s="4"/>
      <c r="W1909" s="4"/>
      <c r="X1909" s="4"/>
      <c r="Y1909" s="4"/>
      <c r="Z1909" s="4"/>
      <c r="AA1909" s="4"/>
      <c r="AB1909" s="4"/>
      <c r="AC1909" s="4"/>
      <c r="AD1909" s="4"/>
      <c r="AE1909" s="4"/>
      <c r="AF1909" s="4"/>
      <c r="AG1909" s="4"/>
      <c r="AH1909" s="4"/>
      <c r="AI1909" s="4"/>
      <c r="AJ1909" s="4"/>
      <c r="AK1909" s="4"/>
      <c r="AL1909" s="4"/>
      <c r="AM1909" s="4"/>
      <c r="AN1909" s="4"/>
      <c r="AO1909" s="4"/>
      <c r="AP1909" s="4"/>
    </row>
    <row r="1910" spans="1:42" s="2" customFormat="1" x14ac:dyDescent="0.25">
      <c r="A1910" s="4"/>
      <c r="B1910" s="4"/>
      <c r="C1910" s="4"/>
      <c r="D1910" s="4"/>
      <c r="E1910" s="4"/>
      <c r="F1910" s="4"/>
      <c r="G1910" s="4"/>
      <c r="H1910" s="4"/>
      <c r="I1910" s="4"/>
      <c r="J1910" s="4"/>
      <c r="K1910" s="4"/>
      <c r="L1910" s="4"/>
      <c r="M1910" s="4"/>
      <c r="N1910" s="4"/>
      <c r="O1910" s="4"/>
      <c r="P1910" s="4"/>
      <c r="Q1910" s="4"/>
      <c r="R1910" s="4"/>
      <c r="S1910" s="4"/>
      <c r="T1910" s="4"/>
      <c r="U1910" s="4"/>
      <c r="V1910" s="4"/>
      <c r="W1910" s="4"/>
      <c r="X1910" s="4"/>
      <c r="Y1910" s="4"/>
      <c r="Z1910" s="4"/>
      <c r="AA1910" s="4"/>
      <c r="AB1910" s="4"/>
      <c r="AC1910" s="4"/>
      <c r="AD1910" s="4"/>
      <c r="AE1910" s="4"/>
      <c r="AF1910" s="4"/>
      <c r="AG1910" s="4"/>
      <c r="AH1910" s="4"/>
      <c r="AI1910" s="4"/>
      <c r="AJ1910" s="4"/>
      <c r="AK1910" s="4"/>
      <c r="AL1910" s="4"/>
      <c r="AM1910" s="4"/>
      <c r="AN1910" s="4"/>
      <c r="AO1910" s="4"/>
      <c r="AP1910" s="4"/>
    </row>
    <row r="1911" spans="1:42" s="2" customFormat="1" x14ac:dyDescent="0.25">
      <c r="A1911" s="4"/>
      <c r="B1911" s="4"/>
      <c r="C1911" s="4"/>
      <c r="D1911" s="4"/>
      <c r="E1911" s="4"/>
      <c r="F1911" s="4"/>
      <c r="G1911" s="4"/>
      <c r="H1911" s="4"/>
      <c r="I1911" s="4"/>
      <c r="J1911" s="4"/>
      <c r="K1911" s="4"/>
      <c r="L1911" s="4"/>
      <c r="M1911" s="4"/>
      <c r="N1911" s="4"/>
      <c r="O1911" s="4"/>
      <c r="P1911" s="4"/>
      <c r="Q1911" s="4"/>
      <c r="R1911" s="4"/>
      <c r="S1911" s="4"/>
      <c r="T1911" s="4"/>
      <c r="U1911" s="4"/>
      <c r="V1911" s="4"/>
      <c r="W1911" s="4"/>
      <c r="X1911" s="4"/>
      <c r="Y1911" s="4"/>
      <c r="Z1911" s="4"/>
      <c r="AA1911" s="4"/>
      <c r="AB1911" s="4"/>
      <c r="AC1911" s="4"/>
      <c r="AD1911" s="4"/>
      <c r="AE1911" s="4"/>
      <c r="AF1911" s="4"/>
      <c r="AG1911" s="4"/>
      <c r="AH1911" s="4"/>
      <c r="AI1911" s="4"/>
      <c r="AJ1911" s="4"/>
      <c r="AK1911" s="4"/>
      <c r="AL1911" s="4"/>
      <c r="AM1911" s="4"/>
      <c r="AN1911" s="4"/>
      <c r="AO1911" s="4"/>
      <c r="AP1911" s="4"/>
    </row>
    <row r="1912" spans="1:42" s="2" customFormat="1" x14ac:dyDescent="0.25">
      <c r="A1912" s="4"/>
      <c r="B1912" s="4"/>
      <c r="C1912" s="4"/>
      <c r="D1912" s="4"/>
      <c r="E1912" s="4"/>
      <c r="F1912" s="4"/>
      <c r="G1912" s="4"/>
      <c r="H1912" s="4"/>
      <c r="I1912" s="4"/>
      <c r="J1912" s="4"/>
      <c r="K1912" s="4"/>
      <c r="L1912" s="4"/>
      <c r="M1912" s="4"/>
      <c r="N1912" s="4"/>
      <c r="O1912" s="4"/>
      <c r="P1912" s="4"/>
      <c r="Q1912" s="4"/>
      <c r="R1912" s="4"/>
      <c r="S1912" s="4"/>
      <c r="T1912" s="4"/>
      <c r="U1912" s="4"/>
      <c r="V1912" s="4"/>
      <c r="W1912" s="4"/>
      <c r="X1912" s="4"/>
      <c r="Y1912" s="4"/>
      <c r="Z1912" s="4"/>
      <c r="AA1912" s="4"/>
      <c r="AB1912" s="4"/>
      <c r="AC1912" s="4"/>
      <c r="AD1912" s="4"/>
      <c r="AE1912" s="4"/>
      <c r="AF1912" s="4"/>
      <c r="AG1912" s="4"/>
      <c r="AH1912" s="4"/>
      <c r="AI1912" s="4"/>
      <c r="AJ1912" s="4"/>
      <c r="AK1912" s="4"/>
      <c r="AL1912" s="4"/>
      <c r="AM1912" s="4"/>
      <c r="AN1912" s="4"/>
      <c r="AO1912" s="4"/>
      <c r="AP1912" s="4"/>
    </row>
    <row r="1913" spans="1:42" s="2" customFormat="1" x14ac:dyDescent="0.25">
      <c r="A1913" s="4"/>
      <c r="B1913" s="4"/>
      <c r="C1913" s="4"/>
      <c r="D1913" s="4"/>
      <c r="E1913" s="4"/>
      <c r="F1913" s="4"/>
      <c r="G1913" s="4"/>
      <c r="H1913" s="4"/>
      <c r="I1913" s="4"/>
      <c r="J1913" s="4"/>
      <c r="K1913" s="4"/>
      <c r="L1913" s="4"/>
      <c r="M1913" s="4"/>
      <c r="N1913" s="4"/>
      <c r="O1913" s="4"/>
      <c r="P1913" s="4"/>
      <c r="Q1913" s="4"/>
      <c r="R1913" s="4"/>
      <c r="S1913" s="4"/>
      <c r="T1913" s="4"/>
      <c r="U1913" s="4"/>
      <c r="V1913" s="4"/>
      <c r="W1913" s="4"/>
      <c r="X1913" s="4"/>
      <c r="Y1913" s="4"/>
      <c r="Z1913" s="4"/>
      <c r="AA1913" s="4"/>
      <c r="AB1913" s="4"/>
      <c r="AC1913" s="4"/>
      <c r="AD1913" s="4"/>
      <c r="AE1913" s="4"/>
      <c r="AF1913" s="4"/>
      <c r="AG1913" s="4"/>
      <c r="AH1913" s="4"/>
      <c r="AI1913" s="4"/>
      <c r="AJ1913" s="4"/>
      <c r="AK1913" s="4"/>
      <c r="AL1913" s="4"/>
      <c r="AM1913" s="4"/>
      <c r="AN1913" s="4"/>
      <c r="AO1913" s="4"/>
      <c r="AP1913" s="4"/>
    </row>
    <row r="1914" spans="1:42" s="2" customFormat="1" x14ac:dyDescent="0.25">
      <c r="A1914" s="4"/>
      <c r="B1914" s="4"/>
      <c r="C1914" s="4"/>
      <c r="D1914" s="4"/>
      <c r="E1914" s="4"/>
      <c r="F1914" s="4"/>
      <c r="G1914" s="4"/>
      <c r="H1914" s="4"/>
      <c r="I1914" s="4"/>
      <c r="J1914" s="4"/>
      <c r="K1914" s="4"/>
      <c r="L1914" s="4"/>
      <c r="M1914" s="4"/>
      <c r="N1914" s="4"/>
      <c r="O1914" s="4"/>
      <c r="P1914" s="4"/>
      <c r="Q1914" s="4"/>
      <c r="R1914" s="4"/>
      <c r="S1914" s="4"/>
      <c r="T1914" s="4"/>
      <c r="U1914" s="4"/>
      <c r="V1914" s="4"/>
      <c r="W1914" s="4"/>
      <c r="X1914" s="4"/>
      <c r="Y1914" s="4"/>
      <c r="Z1914" s="4"/>
      <c r="AA1914" s="4"/>
      <c r="AB1914" s="4"/>
      <c r="AC1914" s="4"/>
      <c r="AD1914" s="4"/>
      <c r="AE1914" s="4"/>
      <c r="AF1914" s="4"/>
      <c r="AG1914" s="4"/>
      <c r="AH1914" s="4"/>
      <c r="AI1914" s="4"/>
      <c r="AJ1914" s="4"/>
      <c r="AK1914" s="4"/>
      <c r="AL1914" s="4"/>
      <c r="AM1914" s="4"/>
      <c r="AN1914" s="4"/>
      <c r="AO1914" s="4"/>
      <c r="AP1914" s="4"/>
    </row>
    <row r="1915" spans="1:42" s="2" customFormat="1" x14ac:dyDescent="0.25">
      <c r="A1915" s="4"/>
      <c r="B1915" s="4"/>
      <c r="C1915" s="4"/>
      <c r="D1915" s="4"/>
      <c r="E1915" s="4"/>
      <c r="F1915" s="4"/>
      <c r="G1915" s="4"/>
      <c r="H1915" s="4"/>
      <c r="I1915" s="4"/>
      <c r="J1915" s="4"/>
      <c r="K1915" s="4"/>
      <c r="L1915" s="4"/>
      <c r="M1915" s="4"/>
      <c r="N1915" s="4"/>
      <c r="O1915" s="4"/>
      <c r="P1915" s="4"/>
      <c r="Q1915" s="4"/>
      <c r="R1915" s="4"/>
      <c r="S1915" s="4"/>
      <c r="T1915" s="4"/>
      <c r="U1915" s="4"/>
      <c r="V1915" s="4"/>
      <c r="W1915" s="4"/>
      <c r="X1915" s="4"/>
      <c r="Y1915" s="4"/>
      <c r="Z1915" s="4"/>
      <c r="AA1915" s="4"/>
      <c r="AB1915" s="4"/>
      <c r="AC1915" s="4"/>
      <c r="AD1915" s="4"/>
      <c r="AE1915" s="4"/>
      <c r="AF1915" s="4"/>
      <c r="AG1915" s="4"/>
      <c r="AH1915" s="4"/>
      <c r="AI1915" s="4"/>
      <c r="AJ1915" s="4"/>
      <c r="AK1915" s="4"/>
      <c r="AL1915" s="4"/>
      <c r="AM1915" s="4"/>
      <c r="AN1915" s="4"/>
      <c r="AO1915" s="4"/>
      <c r="AP1915" s="4"/>
    </row>
    <row r="1916" spans="1:42" s="2" customFormat="1" x14ac:dyDescent="0.25">
      <c r="A1916" s="4"/>
      <c r="B1916" s="4"/>
      <c r="C1916" s="4"/>
      <c r="D1916" s="4"/>
      <c r="E1916" s="4"/>
      <c r="F1916" s="4"/>
      <c r="G1916" s="4"/>
      <c r="H1916" s="4"/>
      <c r="I1916" s="4"/>
      <c r="J1916" s="4"/>
      <c r="K1916" s="4"/>
      <c r="L1916" s="4"/>
      <c r="M1916" s="4"/>
      <c r="N1916" s="4"/>
      <c r="O1916" s="4"/>
      <c r="P1916" s="4"/>
      <c r="Q1916" s="4"/>
      <c r="R1916" s="4"/>
      <c r="S1916" s="4"/>
      <c r="T1916" s="4"/>
      <c r="U1916" s="4"/>
      <c r="V1916" s="4"/>
      <c r="W1916" s="4"/>
      <c r="X1916" s="4"/>
      <c r="Y1916" s="4"/>
      <c r="Z1916" s="4"/>
      <c r="AA1916" s="4"/>
      <c r="AB1916" s="4"/>
      <c r="AC1916" s="4"/>
      <c r="AD1916" s="4"/>
      <c r="AE1916" s="4"/>
      <c r="AF1916" s="4"/>
      <c r="AG1916" s="4"/>
      <c r="AH1916" s="4"/>
      <c r="AI1916" s="4"/>
      <c r="AJ1916" s="4"/>
      <c r="AK1916" s="4"/>
      <c r="AL1916" s="4"/>
      <c r="AM1916" s="4"/>
      <c r="AN1916" s="4"/>
      <c r="AO1916" s="4"/>
      <c r="AP1916" s="4"/>
    </row>
    <row r="1917" spans="1:42" s="2" customFormat="1" x14ac:dyDescent="0.25">
      <c r="A1917" s="4"/>
      <c r="B1917" s="4"/>
      <c r="C1917" s="4"/>
      <c r="D1917" s="4"/>
      <c r="E1917" s="4"/>
      <c r="F1917" s="4"/>
      <c r="G1917" s="4"/>
      <c r="H1917" s="4"/>
      <c r="I1917" s="4"/>
      <c r="J1917" s="4"/>
      <c r="K1917" s="4"/>
      <c r="L1917" s="4"/>
      <c r="M1917" s="4"/>
      <c r="N1917" s="4"/>
      <c r="O1917" s="4"/>
      <c r="P1917" s="4"/>
      <c r="Q1917" s="4"/>
      <c r="R1917" s="4"/>
      <c r="S1917" s="4"/>
      <c r="T1917" s="4"/>
      <c r="U1917" s="4"/>
      <c r="V1917" s="4"/>
      <c r="W1917" s="4"/>
      <c r="X1917" s="4"/>
      <c r="Y1917" s="4"/>
      <c r="Z1917" s="4"/>
      <c r="AA1917" s="4"/>
      <c r="AB1917" s="4"/>
      <c r="AC1917" s="4"/>
      <c r="AD1917" s="4"/>
      <c r="AE1917" s="4"/>
      <c r="AF1917" s="4"/>
      <c r="AG1917" s="4"/>
      <c r="AH1917" s="4"/>
      <c r="AI1917" s="4"/>
      <c r="AJ1917" s="4"/>
      <c r="AK1917" s="4"/>
      <c r="AL1917" s="4"/>
      <c r="AM1917" s="4"/>
      <c r="AN1917" s="4"/>
      <c r="AO1917" s="4"/>
      <c r="AP1917" s="4"/>
    </row>
    <row r="1918" spans="1:42" s="2" customFormat="1" x14ac:dyDescent="0.25">
      <c r="A1918" s="4"/>
      <c r="B1918" s="4"/>
      <c r="C1918" s="4"/>
      <c r="D1918" s="4"/>
      <c r="E1918" s="4"/>
      <c r="F1918" s="4"/>
      <c r="G1918" s="4"/>
      <c r="H1918" s="4"/>
      <c r="I1918" s="4"/>
      <c r="J1918" s="4"/>
      <c r="K1918" s="4"/>
      <c r="L1918" s="4"/>
      <c r="M1918" s="4"/>
      <c r="N1918" s="4"/>
      <c r="O1918" s="4"/>
      <c r="P1918" s="4"/>
      <c r="Q1918" s="4"/>
      <c r="R1918" s="4"/>
      <c r="S1918" s="4"/>
      <c r="T1918" s="4"/>
      <c r="U1918" s="4"/>
      <c r="V1918" s="4"/>
      <c r="W1918" s="4"/>
      <c r="X1918" s="4"/>
      <c r="Y1918" s="4"/>
      <c r="Z1918" s="4"/>
      <c r="AA1918" s="4"/>
      <c r="AB1918" s="4"/>
      <c r="AC1918" s="4"/>
      <c r="AD1918" s="4"/>
      <c r="AE1918" s="4"/>
      <c r="AF1918" s="4"/>
      <c r="AG1918" s="4"/>
      <c r="AH1918" s="4"/>
      <c r="AI1918" s="4"/>
      <c r="AJ1918" s="4"/>
      <c r="AK1918" s="4"/>
      <c r="AL1918" s="4"/>
      <c r="AM1918" s="4"/>
      <c r="AN1918" s="4"/>
      <c r="AO1918" s="4"/>
      <c r="AP1918" s="4"/>
    </row>
    <row r="1919" spans="1:42" s="2" customFormat="1" x14ac:dyDescent="0.25">
      <c r="A1919" s="4"/>
      <c r="B1919" s="4"/>
      <c r="C1919" s="4"/>
      <c r="D1919" s="4"/>
      <c r="E1919" s="4"/>
      <c r="F1919" s="4"/>
      <c r="G1919" s="4"/>
      <c r="H1919" s="4"/>
      <c r="I1919" s="4"/>
      <c r="J1919" s="4"/>
      <c r="K1919" s="4"/>
      <c r="L1919" s="4"/>
      <c r="M1919" s="4"/>
      <c r="N1919" s="4"/>
      <c r="O1919" s="4"/>
      <c r="P1919" s="4"/>
      <c r="Q1919" s="4"/>
      <c r="R1919" s="4"/>
      <c r="S1919" s="4"/>
      <c r="T1919" s="4"/>
      <c r="U1919" s="4"/>
      <c r="V1919" s="4"/>
      <c r="W1919" s="4"/>
      <c r="X1919" s="4"/>
      <c r="Y1919" s="4"/>
      <c r="Z1919" s="4"/>
      <c r="AA1919" s="4"/>
      <c r="AB1919" s="4"/>
      <c r="AC1919" s="4"/>
      <c r="AD1919" s="4"/>
      <c r="AE1919" s="4"/>
      <c r="AF1919" s="4"/>
      <c r="AG1919" s="4"/>
      <c r="AH1919" s="4"/>
      <c r="AI1919" s="4"/>
      <c r="AJ1919" s="4"/>
      <c r="AK1919" s="4"/>
      <c r="AL1919" s="4"/>
      <c r="AM1919" s="4"/>
      <c r="AN1919" s="4"/>
      <c r="AO1919" s="4"/>
      <c r="AP1919" s="4"/>
    </row>
    <row r="1920" spans="1:42" s="2" customFormat="1" x14ac:dyDescent="0.25">
      <c r="A1920" s="4"/>
      <c r="B1920" s="4"/>
      <c r="C1920" s="4"/>
      <c r="D1920" s="4"/>
      <c r="E1920" s="4"/>
      <c r="F1920" s="4"/>
      <c r="G1920" s="4"/>
      <c r="H1920" s="4"/>
      <c r="I1920" s="4"/>
      <c r="J1920" s="4"/>
      <c r="K1920" s="4"/>
      <c r="L1920" s="4"/>
      <c r="M1920" s="4"/>
      <c r="N1920" s="4"/>
      <c r="O1920" s="4"/>
      <c r="P1920" s="4"/>
      <c r="Q1920" s="4"/>
      <c r="R1920" s="4"/>
      <c r="S1920" s="4"/>
      <c r="T1920" s="4"/>
      <c r="U1920" s="4"/>
      <c r="V1920" s="4"/>
      <c r="W1920" s="4"/>
      <c r="X1920" s="4"/>
      <c r="Y1920" s="4"/>
      <c r="Z1920" s="4"/>
      <c r="AA1920" s="4"/>
      <c r="AB1920" s="4"/>
      <c r="AC1920" s="4"/>
      <c r="AD1920" s="4"/>
      <c r="AE1920" s="4"/>
      <c r="AF1920" s="4"/>
      <c r="AG1920" s="4"/>
      <c r="AH1920" s="4"/>
      <c r="AI1920" s="4"/>
      <c r="AJ1920" s="4"/>
      <c r="AK1920" s="4"/>
      <c r="AL1920" s="4"/>
      <c r="AM1920" s="4"/>
      <c r="AN1920" s="4"/>
      <c r="AO1920" s="4"/>
      <c r="AP1920" s="4"/>
    </row>
    <row r="1921" spans="1:42" s="2" customFormat="1" x14ac:dyDescent="0.25">
      <c r="A1921" s="4"/>
      <c r="B1921" s="4"/>
      <c r="C1921" s="4"/>
      <c r="D1921" s="4"/>
      <c r="E1921" s="4"/>
      <c r="F1921" s="4"/>
      <c r="G1921" s="4"/>
      <c r="H1921" s="4"/>
      <c r="I1921" s="4"/>
      <c r="J1921" s="4"/>
      <c r="K1921" s="4"/>
      <c r="L1921" s="4"/>
      <c r="M1921" s="4"/>
      <c r="N1921" s="4"/>
      <c r="O1921" s="4"/>
      <c r="P1921" s="4"/>
      <c r="Q1921" s="4"/>
      <c r="R1921" s="4"/>
      <c r="S1921" s="4"/>
      <c r="T1921" s="4"/>
      <c r="U1921" s="4"/>
      <c r="V1921" s="4"/>
      <c r="W1921" s="4"/>
      <c r="X1921" s="4"/>
      <c r="Y1921" s="4"/>
      <c r="Z1921" s="4"/>
      <c r="AA1921" s="4"/>
      <c r="AB1921" s="4"/>
      <c r="AC1921" s="4"/>
      <c r="AD1921" s="4"/>
      <c r="AE1921" s="4"/>
      <c r="AF1921" s="4"/>
      <c r="AG1921" s="4"/>
      <c r="AH1921" s="4"/>
      <c r="AI1921" s="4"/>
      <c r="AJ1921" s="4"/>
      <c r="AK1921" s="4"/>
      <c r="AL1921" s="4"/>
      <c r="AM1921" s="4"/>
      <c r="AN1921" s="4"/>
      <c r="AO1921" s="4"/>
      <c r="AP1921" s="4"/>
    </row>
    <row r="1922" spans="1:42" s="2" customFormat="1" x14ac:dyDescent="0.25">
      <c r="A1922" s="4"/>
      <c r="B1922" s="4"/>
      <c r="C1922" s="4"/>
      <c r="D1922" s="4"/>
      <c r="E1922" s="4"/>
      <c r="F1922" s="4"/>
      <c r="G1922" s="4"/>
      <c r="H1922" s="4"/>
      <c r="I1922" s="4"/>
      <c r="J1922" s="4"/>
      <c r="K1922" s="4"/>
      <c r="L1922" s="4"/>
      <c r="M1922" s="4"/>
      <c r="N1922" s="4"/>
      <c r="O1922" s="4"/>
      <c r="P1922" s="4"/>
      <c r="Q1922" s="4"/>
      <c r="R1922" s="4"/>
      <c r="S1922" s="4"/>
      <c r="T1922" s="4"/>
      <c r="U1922" s="4"/>
      <c r="V1922" s="4"/>
      <c r="W1922" s="4"/>
      <c r="X1922" s="4"/>
      <c r="Y1922" s="4"/>
      <c r="Z1922" s="4"/>
      <c r="AA1922" s="4"/>
      <c r="AB1922" s="4"/>
      <c r="AC1922" s="4"/>
      <c r="AD1922" s="4"/>
      <c r="AE1922" s="4"/>
      <c r="AF1922" s="4"/>
      <c r="AG1922" s="4"/>
      <c r="AH1922" s="4"/>
      <c r="AI1922" s="4"/>
      <c r="AJ1922" s="4"/>
      <c r="AK1922" s="4"/>
      <c r="AL1922" s="4"/>
      <c r="AM1922" s="4"/>
      <c r="AN1922" s="4"/>
      <c r="AO1922" s="4"/>
      <c r="AP1922" s="4"/>
    </row>
    <row r="1923" spans="1:42" s="2" customFormat="1" x14ac:dyDescent="0.25">
      <c r="A1923" s="4"/>
      <c r="B1923" s="4"/>
      <c r="C1923" s="4"/>
      <c r="D1923" s="4"/>
      <c r="E1923" s="4"/>
      <c r="F1923" s="4"/>
      <c r="G1923" s="4"/>
      <c r="H1923" s="4"/>
      <c r="I1923" s="4"/>
      <c r="J1923" s="4"/>
      <c r="K1923" s="4"/>
      <c r="L1923" s="4"/>
      <c r="M1923" s="4"/>
      <c r="N1923" s="4"/>
      <c r="O1923" s="4"/>
      <c r="P1923" s="4"/>
      <c r="Q1923" s="4"/>
      <c r="R1923" s="4"/>
      <c r="S1923" s="4"/>
      <c r="T1923" s="4"/>
      <c r="U1923" s="4"/>
      <c r="V1923" s="4"/>
      <c r="W1923" s="4"/>
      <c r="X1923" s="4"/>
      <c r="Y1923" s="4"/>
      <c r="Z1923" s="4"/>
      <c r="AA1923" s="4"/>
      <c r="AB1923" s="4"/>
      <c r="AC1923" s="4"/>
      <c r="AD1923" s="4"/>
      <c r="AE1923" s="4"/>
      <c r="AF1923" s="4"/>
      <c r="AG1923" s="4"/>
      <c r="AH1923" s="4"/>
      <c r="AI1923" s="4"/>
      <c r="AJ1923" s="4"/>
      <c r="AK1923" s="4"/>
      <c r="AL1923" s="4"/>
      <c r="AM1923" s="4"/>
      <c r="AN1923" s="4"/>
      <c r="AO1923" s="4"/>
      <c r="AP1923" s="4"/>
    </row>
    <row r="1924" spans="1:42" s="2" customFormat="1" x14ac:dyDescent="0.25">
      <c r="A1924" s="4"/>
      <c r="B1924" s="4"/>
      <c r="C1924" s="4"/>
      <c r="D1924" s="4"/>
      <c r="E1924" s="4"/>
      <c r="F1924" s="4"/>
      <c r="G1924" s="4"/>
      <c r="H1924" s="4"/>
      <c r="I1924" s="4"/>
      <c r="J1924" s="4"/>
      <c r="K1924" s="4"/>
      <c r="L1924" s="4"/>
      <c r="M1924" s="4"/>
      <c r="N1924" s="4"/>
      <c r="O1924" s="4"/>
      <c r="P1924" s="4"/>
      <c r="Q1924" s="4"/>
      <c r="R1924" s="4"/>
      <c r="S1924" s="4"/>
      <c r="T1924" s="4"/>
      <c r="U1924" s="4"/>
      <c r="V1924" s="4"/>
      <c r="W1924" s="4"/>
      <c r="X1924" s="4"/>
      <c r="Y1924" s="4"/>
      <c r="Z1924" s="4"/>
      <c r="AA1924" s="4"/>
      <c r="AB1924" s="4"/>
      <c r="AC1924" s="4"/>
      <c r="AD1924" s="4"/>
      <c r="AE1924" s="4"/>
      <c r="AF1924" s="4"/>
      <c r="AG1924" s="4"/>
      <c r="AH1924" s="4"/>
      <c r="AI1924" s="4"/>
      <c r="AJ1924" s="4"/>
      <c r="AK1924" s="4"/>
      <c r="AL1924" s="4"/>
      <c r="AM1924" s="4"/>
      <c r="AN1924" s="4"/>
      <c r="AO1924" s="4"/>
      <c r="AP1924" s="4"/>
    </row>
    <row r="1925" spans="1:42" s="2" customFormat="1" x14ac:dyDescent="0.25">
      <c r="A1925" s="4"/>
      <c r="B1925" s="4"/>
      <c r="C1925" s="4"/>
      <c r="D1925" s="4"/>
      <c r="E1925" s="4"/>
      <c r="F1925" s="4"/>
      <c r="G1925" s="4"/>
      <c r="H1925" s="4"/>
      <c r="I1925" s="4"/>
      <c r="J1925" s="4"/>
      <c r="K1925" s="4"/>
      <c r="L1925" s="4"/>
      <c r="M1925" s="4"/>
      <c r="N1925" s="4"/>
      <c r="O1925" s="4"/>
      <c r="P1925" s="4"/>
      <c r="Q1925" s="4"/>
      <c r="R1925" s="4"/>
      <c r="S1925" s="4"/>
      <c r="T1925" s="4"/>
      <c r="U1925" s="4"/>
      <c r="V1925" s="4"/>
      <c r="W1925" s="4"/>
      <c r="X1925" s="4"/>
      <c r="Y1925" s="4"/>
      <c r="Z1925" s="4"/>
      <c r="AA1925" s="4"/>
      <c r="AB1925" s="4"/>
      <c r="AC1925" s="4"/>
      <c r="AD1925" s="4"/>
      <c r="AE1925" s="4"/>
      <c r="AF1925" s="4"/>
      <c r="AG1925" s="4"/>
      <c r="AH1925" s="4"/>
      <c r="AI1925" s="4"/>
      <c r="AJ1925" s="4"/>
      <c r="AK1925" s="4"/>
      <c r="AL1925" s="4"/>
      <c r="AM1925" s="4"/>
      <c r="AN1925" s="4"/>
      <c r="AO1925" s="4"/>
      <c r="AP1925" s="4"/>
    </row>
    <row r="1926" spans="1:42" s="2" customFormat="1" x14ac:dyDescent="0.25">
      <c r="A1926" s="4"/>
      <c r="B1926" s="4"/>
      <c r="C1926" s="4"/>
      <c r="D1926" s="4"/>
      <c r="E1926" s="4"/>
      <c r="F1926" s="4"/>
      <c r="G1926" s="4"/>
      <c r="H1926" s="4"/>
      <c r="I1926" s="4"/>
      <c r="J1926" s="4"/>
      <c r="K1926" s="4"/>
      <c r="L1926" s="4"/>
      <c r="M1926" s="4"/>
      <c r="N1926" s="4"/>
      <c r="O1926" s="4"/>
      <c r="P1926" s="4"/>
      <c r="Q1926" s="4"/>
      <c r="R1926" s="4"/>
      <c r="S1926" s="4"/>
      <c r="T1926" s="4"/>
      <c r="U1926" s="4"/>
      <c r="V1926" s="4"/>
      <c r="W1926" s="4"/>
      <c r="X1926" s="4"/>
      <c r="Y1926" s="4"/>
      <c r="Z1926" s="4"/>
      <c r="AA1926" s="4"/>
      <c r="AB1926" s="4"/>
      <c r="AC1926" s="4"/>
      <c r="AD1926" s="4"/>
      <c r="AE1926" s="4"/>
      <c r="AF1926" s="4"/>
      <c r="AG1926" s="4"/>
      <c r="AH1926" s="4"/>
      <c r="AI1926" s="4"/>
      <c r="AJ1926" s="4"/>
      <c r="AK1926" s="4"/>
      <c r="AL1926" s="4"/>
      <c r="AM1926" s="4"/>
      <c r="AN1926" s="4"/>
      <c r="AO1926" s="4"/>
      <c r="AP1926" s="4"/>
    </row>
    <row r="1927" spans="1:42" s="2" customFormat="1" x14ac:dyDescent="0.25">
      <c r="A1927" s="4"/>
      <c r="B1927" s="4"/>
      <c r="C1927" s="4"/>
      <c r="D1927" s="4"/>
      <c r="E1927" s="4"/>
      <c r="F1927" s="4"/>
      <c r="G1927" s="4"/>
      <c r="H1927" s="4"/>
      <c r="I1927" s="4"/>
      <c r="J1927" s="4"/>
      <c r="K1927" s="4"/>
      <c r="L1927" s="4"/>
      <c r="M1927" s="4"/>
      <c r="N1927" s="4"/>
      <c r="O1927" s="4"/>
      <c r="P1927" s="4"/>
      <c r="Q1927" s="4"/>
      <c r="R1927" s="4"/>
      <c r="S1927" s="4"/>
      <c r="T1927" s="4"/>
      <c r="U1927" s="4"/>
      <c r="V1927" s="4"/>
      <c r="W1927" s="4"/>
      <c r="X1927" s="4"/>
      <c r="Y1927" s="4"/>
      <c r="Z1927" s="4"/>
      <c r="AA1927" s="4"/>
      <c r="AB1927" s="4"/>
      <c r="AC1927" s="4"/>
      <c r="AD1927" s="4"/>
      <c r="AE1927" s="4"/>
      <c r="AF1927" s="4"/>
      <c r="AG1927" s="4"/>
      <c r="AH1927" s="4"/>
      <c r="AI1927" s="4"/>
      <c r="AJ1927" s="4"/>
      <c r="AK1927" s="4"/>
      <c r="AL1927" s="4"/>
      <c r="AM1927" s="4"/>
      <c r="AN1927" s="4"/>
      <c r="AO1927" s="4"/>
      <c r="AP1927" s="4"/>
    </row>
    <row r="1928" spans="1:42" s="2" customFormat="1" x14ac:dyDescent="0.25">
      <c r="A1928" s="4"/>
      <c r="B1928" s="4"/>
      <c r="C1928" s="4"/>
      <c r="D1928" s="4"/>
      <c r="E1928" s="4"/>
      <c r="F1928" s="4"/>
      <c r="G1928" s="4"/>
      <c r="H1928" s="4"/>
      <c r="I1928" s="4"/>
      <c r="J1928" s="4"/>
      <c r="K1928" s="4"/>
      <c r="L1928" s="4"/>
      <c r="M1928" s="4"/>
      <c r="N1928" s="4"/>
      <c r="O1928" s="4"/>
      <c r="P1928" s="4"/>
      <c r="Q1928" s="4"/>
      <c r="R1928" s="4"/>
      <c r="S1928" s="4"/>
      <c r="T1928" s="4"/>
      <c r="U1928" s="4"/>
      <c r="V1928" s="4"/>
      <c r="W1928" s="4"/>
      <c r="X1928" s="4"/>
      <c r="Y1928" s="4"/>
      <c r="Z1928" s="4"/>
      <c r="AA1928" s="4"/>
      <c r="AB1928" s="4"/>
      <c r="AC1928" s="4"/>
      <c r="AD1928" s="4"/>
      <c r="AE1928" s="4"/>
      <c r="AF1928" s="4"/>
      <c r="AG1928" s="4"/>
      <c r="AH1928" s="4"/>
      <c r="AI1928" s="4"/>
      <c r="AJ1928" s="4"/>
      <c r="AK1928" s="4"/>
      <c r="AL1928" s="4"/>
      <c r="AM1928" s="4"/>
      <c r="AN1928" s="4"/>
      <c r="AO1928" s="4"/>
      <c r="AP1928" s="4"/>
    </row>
    <row r="1929" spans="1:42" s="2" customFormat="1" x14ac:dyDescent="0.25">
      <c r="A1929" s="4"/>
      <c r="B1929" s="4"/>
      <c r="C1929" s="4"/>
      <c r="D1929" s="4"/>
      <c r="E1929" s="4"/>
      <c r="F1929" s="4"/>
      <c r="G1929" s="4"/>
      <c r="H1929" s="4"/>
      <c r="I1929" s="4"/>
      <c r="J1929" s="4"/>
      <c r="K1929" s="4"/>
      <c r="L1929" s="4"/>
      <c r="M1929" s="4"/>
      <c r="N1929" s="4"/>
      <c r="O1929" s="4"/>
      <c r="P1929" s="4"/>
      <c r="Q1929" s="4"/>
      <c r="R1929" s="4"/>
      <c r="S1929" s="4"/>
      <c r="T1929" s="4"/>
      <c r="U1929" s="4"/>
      <c r="V1929" s="4"/>
      <c r="W1929" s="4"/>
      <c r="X1929" s="4"/>
      <c r="Y1929" s="4"/>
      <c r="Z1929" s="4"/>
      <c r="AA1929" s="4"/>
      <c r="AB1929" s="4"/>
      <c r="AC1929" s="4"/>
      <c r="AD1929" s="4"/>
      <c r="AE1929" s="4"/>
      <c r="AF1929" s="4"/>
      <c r="AG1929" s="4"/>
      <c r="AH1929" s="4"/>
      <c r="AI1929" s="4"/>
      <c r="AJ1929" s="4"/>
      <c r="AK1929" s="4"/>
      <c r="AL1929" s="4"/>
      <c r="AM1929" s="4"/>
      <c r="AN1929" s="4"/>
      <c r="AO1929" s="4"/>
      <c r="AP1929" s="4"/>
    </row>
    <row r="1930" spans="1:42" s="2" customFormat="1" x14ac:dyDescent="0.25">
      <c r="A1930" s="4"/>
      <c r="B1930" s="4"/>
      <c r="C1930" s="4"/>
      <c r="D1930" s="4"/>
      <c r="E1930" s="4"/>
      <c r="F1930" s="4"/>
      <c r="G1930" s="4"/>
      <c r="H1930" s="4"/>
      <c r="I1930" s="4"/>
      <c r="J1930" s="4"/>
      <c r="K1930" s="4"/>
      <c r="L1930" s="4"/>
      <c r="M1930" s="4"/>
      <c r="N1930" s="4"/>
      <c r="O1930" s="4"/>
      <c r="P1930" s="4"/>
      <c r="Q1930" s="4"/>
      <c r="R1930" s="4"/>
      <c r="S1930" s="4"/>
      <c r="T1930" s="4"/>
      <c r="U1930" s="4"/>
      <c r="V1930" s="4"/>
      <c r="W1930" s="4"/>
      <c r="X1930" s="4"/>
      <c r="Y1930" s="4"/>
      <c r="Z1930" s="4"/>
      <c r="AA1930" s="4"/>
      <c r="AB1930" s="4"/>
      <c r="AC1930" s="4"/>
      <c r="AD1930" s="4"/>
      <c r="AE1930" s="4"/>
      <c r="AF1930" s="4"/>
      <c r="AG1930" s="4"/>
      <c r="AH1930" s="4"/>
      <c r="AI1930" s="4"/>
      <c r="AJ1930" s="4"/>
      <c r="AK1930" s="4"/>
      <c r="AL1930" s="4"/>
      <c r="AM1930" s="4"/>
      <c r="AN1930" s="4"/>
      <c r="AO1930" s="4"/>
      <c r="AP1930" s="4"/>
    </row>
    <row r="1931" spans="1:42" s="2" customFormat="1" x14ac:dyDescent="0.25">
      <c r="A1931" s="4"/>
      <c r="B1931" s="4"/>
      <c r="C1931" s="4"/>
      <c r="D1931" s="4"/>
      <c r="E1931" s="4"/>
      <c r="F1931" s="4"/>
      <c r="G1931" s="4"/>
      <c r="H1931" s="4"/>
      <c r="I1931" s="4"/>
      <c r="J1931" s="4"/>
      <c r="K1931" s="4"/>
      <c r="L1931" s="4"/>
      <c r="M1931" s="4"/>
      <c r="N1931" s="4"/>
      <c r="O1931" s="4"/>
      <c r="P1931" s="4"/>
      <c r="Q1931" s="4"/>
      <c r="R1931" s="4"/>
      <c r="S1931" s="4"/>
      <c r="T1931" s="4"/>
      <c r="U1931" s="4"/>
      <c r="V1931" s="4"/>
      <c r="W1931" s="4"/>
      <c r="X1931" s="4"/>
      <c r="Y1931" s="4"/>
      <c r="Z1931" s="4"/>
      <c r="AA1931" s="4"/>
      <c r="AB1931" s="4"/>
      <c r="AC1931" s="4"/>
      <c r="AD1931" s="4"/>
      <c r="AE1931" s="4"/>
      <c r="AF1931" s="4"/>
      <c r="AG1931" s="4"/>
      <c r="AH1931" s="4"/>
      <c r="AI1931" s="4"/>
      <c r="AJ1931" s="4"/>
      <c r="AK1931" s="4"/>
      <c r="AL1931" s="4"/>
      <c r="AM1931" s="4"/>
      <c r="AN1931" s="4"/>
      <c r="AO1931" s="4"/>
      <c r="AP1931" s="4"/>
    </row>
    <row r="1932" spans="1:42" s="2" customFormat="1" x14ac:dyDescent="0.25">
      <c r="A1932" s="4"/>
      <c r="B1932" s="4"/>
      <c r="C1932" s="4"/>
      <c r="D1932" s="4"/>
      <c r="E1932" s="4"/>
      <c r="F1932" s="4"/>
      <c r="G1932" s="4"/>
      <c r="H1932" s="4"/>
      <c r="I1932" s="4"/>
      <c r="J1932" s="4"/>
      <c r="K1932" s="4"/>
      <c r="L1932" s="4"/>
      <c r="M1932" s="4"/>
      <c r="N1932" s="4"/>
      <c r="O1932" s="4"/>
      <c r="P1932" s="4"/>
      <c r="Q1932" s="4"/>
      <c r="R1932" s="4"/>
      <c r="S1932" s="4"/>
      <c r="T1932" s="4"/>
      <c r="U1932" s="4"/>
      <c r="V1932" s="4"/>
      <c r="W1932" s="4"/>
      <c r="X1932" s="4"/>
      <c r="Y1932" s="4"/>
      <c r="Z1932" s="4"/>
      <c r="AA1932" s="4"/>
      <c r="AB1932" s="4"/>
      <c r="AC1932" s="4"/>
      <c r="AD1932" s="4"/>
      <c r="AE1932" s="4"/>
      <c r="AF1932" s="4"/>
      <c r="AG1932" s="4"/>
      <c r="AH1932" s="4"/>
      <c r="AI1932" s="4"/>
      <c r="AJ1932" s="4"/>
      <c r="AK1932" s="4"/>
      <c r="AL1932" s="4"/>
      <c r="AM1932" s="4"/>
      <c r="AN1932" s="4"/>
      <c r="AO1932" s="4"/>
      <c r="AP1932" s="4"/>
    </row>
    <row r="1933" spans="1:42" s="2" customFormat="1" x14ac:dyDescent="0.25">
      <c r="A1933" s="4"/>
      <c r="B1933" s="4"/>
      <c r="C1933" s="4"/>
      <c r="D1933" s="4"/>
      <c r="E1933" s="4"/>
      <c r="F1933" s="4"/>
      <c r="G1933" s="4"/>
      <c r="H1933" s="4"/>
      <c r="I1933" s="4"/>
      <c r="J1933" s="4"/>
      <c r="K1933" s="4"/>
      <c r="L1933" s="4"/>
      <c r="M1933" s="4"/>
      <c r="N1933" s="4"/>
      <c r="O1933" s="4"/>
      <c r="P1933" s="4"/>
      <c r="Q1933" s="4"/>
      <c r="R1933" s="4"/>
      <c r="S1933" s="4"/>
      <c r="T1933" s="4"/>
      <c r="U1933" s="4"/>
      <c r="V1933" s="4"/>
      <c r="W1933" s="4"/>
      <c r="X1933" s="4"/>
      <c r="Y1933" s="4"/>
      <c r="Z1933" s="4"/>
      <c r="AA1933" s="4"/>
      <c r="AB1933" s="4"/>
      <c r="AC1933" s="4"/>
      <c r="AD1933" s="4"/>
      <c r="AE1933" s="4"/>
      <c r="AF1933" s="4"/>
      <c r="AG1933" s="4"/>
      <c r="AH1933" s="4"/>
      <c r="AI1933" s="4"/>
      <c r="AJ1933" s="4"/>
      <c r="AK1933" s="4"/>
      <c r="AL1933" s="4"/>
      <c r="AM1933" s="4"/>
      <c r="AN1933" s="4"/>
      <c r="AO1933" s="4"/>
      <c r="AP1933" s="4"/>
    </row>
    <row r="1934" spans="1:42" s="2" customFormat="1" x14ac:dyDescent="0.25">
      <c r="A1934" s="4"/>
      <c r="B1934" s="4"/>
      <c r="C1934" s="4"/>
      <c r="D1934" s="4"/>
      <c r="E1934" s="4"/>
      <c r="F1934" s="4"/>
      <c r="G1934" s="4"/>
      <c r="H1934" s="4"/>
      <c r="I1934" s="4"/>
      <c r="J1934" s="4"/>
      <c r="K1934" s="4"/>
      <c r="L1934" s="4"/>
      <c r="M1934" s="4"/>
      <c r="N1934" s="4"/>
      <c r="O1934" s="4"/>
      <c r="P1934" s="4"/>
      <c r="Q1934" s="4"/>
      <c r="R1934" s="4"/>
      <c r="S1934" s="4"/>
      <c r="T1934" s="4"/>
      <c r="U1934" s="4"/>
      <c r="V1934" s="4"/>
      <c r="W1934" s="4"/>
      <c r="X1934" s="4"/>
      <c r="Y1934" s="4"/>
      <c r="Z1934" s="4"/>
      <c r="AA1934" s="4"/>
      <c r="AB1934" s="4"/>
      <c r="AC1934" s="4"/>
      <c r="AD1934" s="4"/>
      <c r="AE1934" s="4"/>
      <c r="AF1934" s="4"/>
      <c r="AG1934" s="4"/>
      <c r="AH1934" s="4"/>
      <c r="AI1934" s="4"/>
      <c r="AJ1934" s="4"/>
      <c r="AK1934" s="4"/>
      <c r="AL1934" s="4"/>
      <c r="AM1934" s="4"/>
      <c r="AN1934" s="4"/>
      <c r="AO1934" s="4"/>
      <c r="AP1934" s="4"/>
    </row>
    <row r="1935" spans="1:42" s="2" customFormat="1" x14ac:dyDescent="0.25">
      <c r="A1935" s="4"/>
      <c r="B1935" s="4"/>
      <c r="C1935" s="4"/>
      <c r="D1935" s="4"/>
      <c r="E1935" s="4"/>
      <c r="F1935" s="4"/>
      <c r="G1935" s="4"/>
      <c r="H1935" s="4"/>
      <c r="I1935" s="4"/>
      <c r="J1935" s="4"/>
      <c r="K1935" s="4"/>
      <c r="L1935" s="4"/>
      <c r="M1935" s="4"/>
      <c r="N1935" s="4"/>
      <c r="O1935" s="4"/>
      <c r="P1935" s="4"/>
      <c r="Q1935" s="4"/>
      <c r="R1935" s="4"/>
      <c r="S1935" s="4"/>
      <c r="T1935" s="4"/>
      <c r="U1935" s="4"/>
      <c r="V1935" s="4"/>
      <c r="W1935" s="4"/>
      <c r="X1935" s="4"/>
      <c r="Y1935" s="4"/>
      <c r="Z1935" s="4"/>
      <c r="AA1935" s="4"/>
      <c r="AB1935" s="4"/>
      <c r="AC1935" s="4"/>
      <c r="AD1935" s="4"/>
      <c r="AE1935" s="4"/>
      <c r="AF1935" s="4"/>
      <c r="AG1935" s="4"/>
      <c r="AH1935" s="4"/>
      <c r="AI1935" s="4"/>
      <c r="AJ1935" s="4"/>
      <c r="AK1935" s="4"/>
      <c r="AL1935" s="4"/>
      <c r="AM1935" s="4"/>
      <c r="AN1935" s="4"/>
      <c r="AO1935" s="4"/>
      <c r="AP1935" s="4"/>
    </row>
    <row r="1936" spans="1:42" s="2" customFormat="1" x14ac:dyDescent="0.25">
      <c r="A1936" s="4"/>
      <c r="B1936" s="4"/>
      <c r="C1936" s="4"/>
      <c r="D1936" s="4"/>
      <c r="E1936" s="4"/>
      <c r="F1936" s="4"/>
      <c r="G1936" s="4"/>
      <c r="H1936" s="4"/>
      <c r="I1936" s="4"/>
      <c r="J1936" s="4"/>
      <c r="K1936" s="4"/>
      <c r="L1936" s="4"/>
      <c r="M1936" s="4"/>
      <c r="N1936" s="4"/>
      <c r="O1936" s="4"/>
      <c r="P1936" s="4"/>
      <c r="Q1936" s="4"/>
      <c r="R1936" s="4"/>
      <c r="S1936" s="4"/>
      <c r="T1936" s="4"/>
      <c r="U1936" s="4"/>
      <c r="V1936" s="4"/>
      <c r="W1936" s="4"/>
      <c r="X1936" s="4"/>
      <c r="Y1936" s="4"/>
      <c r="Z1936" s="4"/>
      <c r="AA1936" s="4"/>
      <c r="AB1936" s="4"/>
      <c r="AC1936" s="4"/>
      <c r="AD1936" s="4"/>
      <c r="AE1936" s="4"/>
      <c r="AF1936" s="4"/>
      <c r="AG1936" s="4"/>
      <c r="AH1936" s="4"/>
      <c r="AI1936" s="4"/>
      <c r="AJ1936" s="4"/>
      <c r="AK1936" s="4"/>
      <c r="AL1936" s="4"/>
      <c r="AM1936" s="4"/>
      <c r="AN1936" s="4"/>
      <c r="AO1936" s="4"/>
      <c r="AP1936" s="4"/>
    </row>
    <row r="1937" spans="1:42" s="2" customFormat="1" x14ac:dyDescent="0.25">
      <c r="A1937" s="4"/>
      <c r="B1937" s="4"/>
      <c r="C1937" s="4"/>
      <c r="D1937" s="4"/>
      <c r="E1937" s="4"/>
      <c r="F1937" s="4"/>
      <c r="G1937" s="4"/>
      <c r="H1937" s="4"/>
      <c r="I1937" s="4"/>
      <c r="J1937" s="4"/>
      <c r="K1937" s="4"/>
      <c r="L1937" s="4"/>
      <c r="M1937" s="4"/>
      <c r="N1937" s="4"/>
      <c r="O1937" s="4"/>
      <c r="P1937" s="4"/>
      <c r="Q1937" s="4"/>
      <c r="R1937" s="4"/>
      <c r="S1937" s="4"/>
      <c r="T1937" s="4"/>
      <c r="U1937" s="4"/>
      <c r="V1937" s="4"/>
      <c r="W1937" s="4"/>
      <c r="X1937" s="4"/>
      <c r="Y1937" s="4"/>
      <c r="Z1937" s="4"/>
      <c r="AA1937" s="4"/>
      <c r="AB1937" s="4"/>
      <c r="AC1937" s="4"/>
      <c r="AD1937" s="4"/>
      <c r="AE1937" s="4"/>
      <c r="AF1937" s="4"/>
      <c r="AG1937" s="4"/>
      <c r="AH1937" s="4"/>
      <c r="AI1937" s="4"/>
      <c r="AJ1937" s="4"/>
      <c r="AK1937" s="4"/>
      <c r="AL1937" s="4"/>
      <c r="AM1937" s="4"/>
      <c r="AN1937" s="4"/>
      <c r="AO1937" s="4"/>
      <c r="AP1937" s="4"/>
    </row>
    <row r="1938" spans="1:42" s="2" customFormat="1" x14ac:dyDescent="0.25">
      <c r="A1938" s="4"/>
      <c r="B1938" s="4"/>
      <c r="C1938" s="4"/>
      <c r="D1938" s="4"/>
      <c r="E1938" s="4"/>
      <c r="F1938" s="4"/>
      <c r="G1938" s="4"/>
      <c r="H1938" s="4"/>
      <c r="I1938" s="4"/>
      <c r="J1938" s="4"/>
      <c r="K1938" s="4"/>
      <c r="L1938" s="4"/>
      <c r="M1938" s="4"/>
      <c r="N1938" s="4"/>
      <c r="O1938" s="4"/>
      <c r="P1938" s="4"/>
      <c r="Q1938" s="4"/>
      <c r="R1938" s="4"/>
      <c r="S1938" s="4"/>
      <c r="T1938" s="4"/>
      <c r="U1938" s="4"/>
      <c r="V1938" s="4"/>
      <c r="W1938" s="4"/>
      <c r="X1938" s="4"/>
      <c r="Y1938" s="4"/>
      <c r="Z1938" s="4"/>
      <c r="AA1938" s="4"/>
      <c r="AB1938" s="4"/>
      <c r="AC1938" s="4"/>
      <c r="AD1938" s="4"/>
      <c r="AE1938" s="4"/>
      <c r="AF1938" s="4"/>
      <c r="AG1938" s="4"/>
      <c r="AH1938" s="4"/>
      <c r="AI1938" s="4"/>
      <c r="AJ1938" s="4"/>
      <c r="AK1938" s="4"/>
      <c r="AL1938" s="4"/>
      <c r="AM1938" s="4"/>
      <c r="AN1938" s="4"/>
      <c r="AO1938" s="4"/>
      <c r="AP1938" s="4"/>
    </row>
    <row r="1939" spans="1:42" s="2" customFormat="1" x14ac:dyDescent="0.25">
      <c r="A1939" s="4"/>
      <c r="B1939" s="4"/>
      <c r="C1939" s="4"/>
      <c r="D1939" s="4"/>
      <c r="E1939" s="4"/>
      <c r="F1939" s="4"/>
      <c r="G1939" s="4"/>
      <c r="H1939" s="4"/>
      <c r="I1939" s="4"/>
      <c r="J1939" s="4"/>
      <c r="K1939" s="4"/>
      <c r="L1939" s="4"/>
      <c r="M1939" s="4"/>
      <c r="N1939" s="4"/>
      <c r="O1939" s="4"/>
      <c r="P1939" s="4"/>
      <c r="Q1939" s="4"/>
      <c r="R1939" s="4"/>
      <c r="S1939" s="4"/>
      <c r="T1939" s="4"/>
      <c r="U1939" s="4"/>
      <c r="V1939" s="4"/>
      <c r="W1939" s="4"/>
      <c r="X1939" s="4"/>
      <c r="Y1939" s="4"/>
      <c r="Z1939" s="4"/>
      <c r="AA1939" s="4"/>
      <c r="AB1939" s="4"/>
      <c r="AC1939" s="4"/>
      <c r="AD1939" s="4"/>
      <c r="AE1939" s="4"/>
      <c r="AF1939" s="4"/>
      <c r="AG1939" s="4"/>
      <c r="AH1939" s="4"/>
      <c r="AI1939" s="4"/>
      <c r="AJ1939" s="4"/>
      <c r="AK1939" s="4"/>
      <c r="AL1939" s="4"/>
      <c r="AM1939" s="4"/>
      <c r="AN1939" s="4"/>
      <c r="AO1939" s="4"/>
      <c r="AP1939" s="4"/>
    </row>
    <row r="1940" spans="1:42" s="2" customFormat="1" x14ac:dyDescent="0.25">
      <c r="A1940" s="4"/>
      <c r="B1940" s="4"/>
      <c r="C1940" s="4"/>
      <c r="D1940" s="4"/>
      <c r="E1940" s="4"/>
      <c r="F1940" s="4"/>
      <c r="G1940" s="4"/>
      <c r="H1940" s="4"/>
      <c r="I1940" s="4"/>
      <c r="J1940" s="4"/>
      <c r="K1940" s="4"/>
      <c r="L1940" s="4"/>
      <c r="M1940" s="4"/>
      <c r="N1940" s="4"/>
      <c r="O1940" s="4"/>
      <c r="P1940" s="4"/>
      <c r="Q1940" s="4"/>
      <c r="R1940" s="4"/>
      <c r="S1940" s="4"/>
      <c r="T1940" s="4"/>
      <c r="U1940" s="4"/>
      <c r="V1940" s="4"/>
      <c r="W1940" s="4"/>
      <c r="X1940" s="4"/>
      <c r="Y1940" s="4"/>
      <c r="Z1940" s="4"/>
      <c r="AA1940" s="4"/>
      <c r="AB1940" s="4"/>
      <c r="AC1940" s="4"/>
      <c r="AD1940" s="4"/>
      <c r="AE1940" s="4"/>
      <c r="AF1940" s="4"/>
      <c r="AG1940" s="4"/>
      <c r="AH1940" s="4"/>
      <c r="AI1940" s="4"/>
      <c r="AJ1940" s="4"/>
      <c r="AK1940" s="4"/>
      <c r="AL1940" s="4"/>
      <c r="AM1940" s="4"/>
      <c r="AN1940" s="4"/>
      <c r="AO1940" s="4"/>
      <c r="AP1940" s="4"/>
    </row>
    <row r="1941" spans="1:42" s="2" customFormat="1" x14ac:dyDescent="0.25">
      <c r="A1941" s="4"/>
      <c r="B1941" s="4"/>
      <c r="C1941" s="4"/>
      <c r="D1941" s="4"/>
      <c r="E1941" s="4"/>
      <c r="F1941" s="4"/>
      <c r="G1941" s="4"/>
      <c r="H1941" s="4"/>
      <c r="I1941" s="4"/>
      <c r="J1941" s="4"/>
      <c r="K1941" s="4"/>
      <c r="L1941" s="4"/>
      <c r="M1941" s="4"/>
      <c r="N1941" s="4"/>
      <c r="O1941" s="4"/>
      <c r="P1941" s="4"/>
      <c r="Q1941" s="4"/>
      <c r="R1941" s="4"/>
      <c r="S1941" s="4"/>
      <c r="T1941" s="4"/>
      <c r="U1941" s="4"/>
      <c r="V1941" s="4"/>
      <c r="W1941" s="4"/>
      <c r="X1941" s="4"/>
      <c r="Y1941" s="4"/>
      <c r="Z1941" s="4"/>
      <c r="AA1941" s="4"/>
      <c r="AB1941" s="4"/>
      <c r="AC1941" s="4"/>
      <c r="AD1941" s="4"/>
      <c r="AE1941" s="4"/>
      <c r="AF1941" s="4"/>
      <c r="AG1941" s="4"/>
      <c r="AH1941" s="4"/>
      <c r="AI1941" s="4"/>
      <c r="AJ1941" s="4"/>
      <c r="AK1941" s="4"/>
      <c r="AL1941" s="4"/>
      <c r="AM1941" s="4"/>
      <c r="AN1941" s="4"/>
      <c r="AO1941" s="4"/>
      <c r="AP1941" s="4"/>
    </row>
    <row r="1942" spans="1:42" s="2" customFormat="1" x14ac:dyDescent="0.25">
      <c r="A1942" s="4"/>
      <c r="B1942" s="4"/>
      <c r="C1942" s="4"/>
      <c r="D1942" s="4"/>
      <c r="E1942" s="4"/>
      <c r="F1942" s="4"/>
      <c r="G1942" s="4"/>
      <c r="H1942" s="4"/>
      <c r="I1942" s="4"/>
      <c r="J1942" s="4"/>
      <c r="K1942" s="4"/>
      <c r="L1942" s="4"/>
      <c r="M1942" s="4"/>
      <c r="N1942" s="4"/>
      <c r="O1942" s="4"/>
      <c r="P1942" s="4"/>
      <c r="Q1942" s="4"/>
      <c r="R1942" s="4"/>
      <c r="S1942" s="4"/>
      <c r="T1942" s="4"/>
      <c r="U1942" s="4"/>
      <c r="V1942" s="4"/>
      <c r="W1942" s="4"/>
      <c r="X1942" s="4"/>
      <c r="Y1942" s="4"/>
      <c r="Z1942" s="4"/>
      <c r="AA1942" s="4"/>
      <c r="AB1942" s="4"/>
      <c r="AC1942" s="4"/>
      <c r="AD1942" s="4"/>
      <c r="AE1942" s="4"/>
      <c r="AF1942" s="4"/>
      <c r="AG1942" s="4"/>
      <c r="AH1942" s="4"/>
      <c r="AI1942" s="4"/>
      <c r="AJ1942" s="4"/>
      <c r="AK1942" s="4"/>
      <c r="AL1942" s="4"/>
      <c r="AM1942" s="4"/>
      <c r="AN1942" s="4"/>
      <c r="AO1942" s="4"/>
      <c r="AP1942" s="4"/>
    </row>
    <row r="1943" spans="1:42" s="2" customFormat="1" x14ac:dyDescent="0.25">
      <c r="A1943" s="4"/>
      <c r="B1943" s="4"/>
      <c r="C1943" s="4"/>
      <c r="D1943" s="4"/>
      <c r="E1943" s="4"/>
      <c r="F1943" s="4"/>
      <c r="G1943" s="4"/>
      <c r="H1943" s="4"/>
      <c r="I1943" s="4"/>
      <c r="J1943" s="4"/>
      <c r="K1943" s="4"/>
      <c r="L1943" s="4"/>
      <c r="M1943" s="4"/>
      <c r="N1943" s="4"/>
      <c r="O1943" s="4"/>
      <c r="P1943" s="4"/>
      <c r="Q1943" s="4"/>
      <c r="R1943" s="4"/>
      <c r="S1943" s="4"/>
      <c r="T1943" s="4"/>
      <c r="U1943" s="4"/>
      <c r="V1943" s="4"/>
      <c r="W1943" s="4"/>
      <c r="X1943" s="4"/>
      <c r="Y1943" s="4"/>
      <c r="Z1943" s="4"/>
      <c r="AA1943" s="4"/>
      <c r="AB1943" s="4"/>
      <c r="AC1943" s="4"/>
      <c r="AD1943" s="4"/>
      <c r="AE1943" s="4"/>
      <c r="AF1943" s="4"/>
      <c r="AG1943" s="4"/>
      <c r="AH1943" s="4"/>
      <c r="AI1943" s="4"/>
      <c r="AJ1943" s="4"/>
      <c r="AK1943" s="4"/>
      <c r="AL1943" s="4"/>
      <c r="AM1943" s="4"/>
      <c r="AN1943" s="4"/>
      <c r="AO1943" s="4"/>
      <c r="AP1943" s="4"/>
    </row>
    <row r="1944" spans="1:42" s="2" customFormat="1" x14ac:dyDescent="0.25">
      <c r="A1944" s="4"/>
      <c r="B1944" s="4"/>
      <c r="C1944" s="4"/>
      <c r="D1944" s="4"/>
      <c r="E1944" s="4"/>
      <c r="F1944" s="4"/>
      <c r="G1944" s="4"/>
      <c r="H1944" s="4"/>
      <c r="I1944" s="4"/>
      <c r="J1944" s="4"/>
      <c r="K1944" s="4"/>
      <c r="L1944" s="4"/>
      <c r="M1944" s="4"/>
      <c r="N1944" s="4"/>
      <c r="O1944" s="4"/>
      <c r="P1944" s="4"/>
      <c r="Q1944" s="4"/>
      <c r="R1944" s="4"/>
      <c r="S1944" s="4"/>
      <c r="T1944" s="4"/>
      <c r="U1944" s="4"/>
      <c r="V1944" s="4"/>
      <c r="W1944" s="4"/>
      <c r="X1944" s="4"/>
      <c r="Y1944" s="4"/>
      <c r="Z1944" s="4"/>
      <c r="AA1944" s="4"/>
      <c r="AB1944" s="4"/>
      <c r="AC1944" s="4"/>
      <c r="AD1944" s="4"/>
      <c r="AE1944" s="4"/>
      <c r="AF1944" s="4"/>
      <c r="AG1944" s="4"/>
      <c r="AH1944" s="4"/>
      <c r="AI1944" s="4"/>
      <c r="AJ1944" s="4"/>
      <c r="AK1944" s="4"/>
      <c r="AL1944" s="4"/>
      <c r="AM1944" s="4"/>
      <c r="AN1944" s="4"/>
      <c r="AO1944" s="4"/>
      <c r="AP1944" s="4"/>
    </row>
    <row r="1945" spans="1:42" s="2" customFormat="1" x14ac:dyDescent="0.25">
      <c r="A1945" s="4"/>
      <c r="B1945" s="4"/>
      <c r="C1945" s="4"/>
      <c r="D1945" s="4"/>
      <c r="E1945" s="4"/>
      <c r="F1945" s="4"/>
      <c r="G1945" s="4"/>
      <c r="H1945" s="4"/>
      <c r="I1945" s="4"/>
      <c r="J1945" s="4"/>
      <c r="K1945" s="4"/>
      <c r="L1945" s="4"/>
      <c r="M1945" s="4"/>
      <c r="N1945" s="4"/>
      <c r="O1945" s="4"/>
      <c r="P1945" s="4"/>
      <c r="Q1945" s="4"/>
      <c r="R1945" s="4"/>
      <c r="S1945" s="4"/>
      <c r="T1945" s="4"/>
      <c r="U1945" s="4"/>
      <c r="V1945" s="4"/>
      <c r="W1945" s="4"/>
      <c r="X1945" s="4"/>
      <c r="Y1945" s="4"/>
      <c r="Z1945" s="4"/>
      <c r="AA1945" s="4"/>
      <c r="AB1945" s="4"/>
      <c r="AC1945" s="4"/>
      <c r="AD1945" s="4"/>
      <c r="AE1945" s="4"/>
      <c r="AF1945" s="4"/>
      <c r="AG1945" s="4"/>
      <c r="AH1945" s="4"/>
      <c r="AI1945" s="4"/>
      <c r="AJ1945" s="4"/>
      <c r="AK1945" s="4"/>
      <c r="AL1945" s="4"/>
      <c r="AM1945" s="4"/>
      <c r="AN1945" s="4"/>
      <c r="AO1945" s="4"/>
      <c r="AP1945" s="4"/>
    </row>
    <row r="1946" spans="1:42" s="2" customFormat="1" x14ac:dyDescent="0.25">
      <c r="A1946" s="4"/>
      <c r="B1946" s="4"/>
      <c r="C1946" s="4"/>
      <c r="D1946" s="4"/>
      <c r="E1946" s="4"/>
      <c r="F1946" s="4"/>
      <c r="G1946" s="4"/>
      <c r="H1946" s="4"/>
      <c r="I1946" s="4"/>
      <c r="J1946" s="4"/>
      <c r="K1946" s="4"/>
      <c r="L1946" s="4"/>
      <c r="M1946" s="4"/>
      <c r="N1946" s="4"/>
      <c r="O1946" s="4"/>
      <c r="P1946" s="4"/>
      <c r="Q1946" s="4"/>
      <c r="R1946" s="4"/>
      <c r="S1946" s="4"/>
      <c r="T1946" s="4"/>
      <c r="U1946" s="4"/>
      <c r="V1946" s="4"/>
      <c r="W1946" s="4"/>
      <c r="X1946" s="4"/>
      <c r="Y1946" s="4"/>
      <c r="Z1946" s="4"/>
      <c r="AA1946" s="4"/>
      <c r="AB1946" s="4"/>
      <c r="AC1946" s="4"/>
      <c r="AD1946" s="4"/>
      <c r="AE1946" s="4"/>
      <c r="AF1946" s="4"/>
      <c r="AG1946" s="4"/>
      <c r="AH1946" s="4"/>
      <c r="AI1946" s="4"/>
      <c r="AJ1946" s="4"/>
      <c r="AK1946" s="4"/>
      <c r="AL1946" s="4"/>
      <c r="AM1946" s="4"/>
      <c r="AN1946" s="4"/>
      <c r="AO1946" s="4"/>
      <c r="AP1946" s="4"/>
    </row>
    <row r="1947" spans="1:42" s="2" customFormat="1" x14ac:dyDescent="0.25">
      <c r="A1947" s="4"/>
      <c r="B1947" s="4"/>
      <c r="C1947" s="4"/>
      <c r="D1947" s="4"/>
      <c r="E1947" s="4"/>
      <c r="F1947" s="4"/>
      <c r="G1947" s="4"/>
      <c r="H1947" s="4"/>
      <c r="I1947" s="4"/>
      <c r="J1947" s="4"/>
      <c r="K1947" s="4"/>
      <c r="L1947" s="4"/>
      <c r="M1947" s="4"/>
      <c r="N1947" s="4"/>
      <c r="O1947" s="4"/>
      <c r="P1947" s="4"/>
      <c r="Q1947" s="4"/>
      <c r="R1947" s="4"/>
      <c r="S1947" s="4"/>
      <c r="T1947" s="4"/>
      <c r="U1947" s="4"/>
      <c r="V1947" s="4"/>
      <c r="W1947" s="4"/>
      <c r="X1947" s="4"/>
      <c r="Y1947" s="4"/>
      <c r="Z1947" s="4"/>
      <c r="AA1947" s="4"/>
      <c r="AB1947" s="4"/>
      <c r="AC1947" s="4"/>
      <c r="AD1947" s="4"/>
      <c r="AE1947" s="4"/>
      <c r="AF1947" s="4"/>
      <c r="AG1947" s="4"/>
      <c r="AH1947" s="4"/>
      <c r="AI1947" s="4"/>
      <c r="AJ1947" s="4"/>
      <c r="AK1947" s="4"/>
      <c r="AL1947" s="4"/>
      <c r="AM1947" s="4"/>
      <c r="AN1947" s="4"/>
      <c r="AO1947" s="4"/>
      <c r="AP1947" s="4"/>
    </row>
    <row r="1948" spans="1:42" s="2" customFormat="1" x14ac:dyDescent="0.25">
      <c r="A1948" s="4"/>
      <c r="B1948" s="4"/>
      <c r="C1948" s="4"/>
      <c r="D1948" s="4"/>
      <c r="E1948" s="4"/>
      <c r="F1948" s="4"/>
      <c r="G1948" s="4"/>
      <c r="H1948" s="4"/>
      <c r="I1948" s="4"/>
      <c r="J1948" s="4"/>
      <c r="K1948" s="4"/>
      <c r="L1948" s="4"/>
      <c r="M1948" s="4"/>
      <c r="N1948" s="4"/>
      <c r="O1948" s="4"/>
      <c r="P1948" s="4"/>
      <c r="Q1948" s="4"/>
      <c r="R1948" s="4"/>
      <c r="S1948" s="4"/>
      <c r="T1948" s="4"/>
      <c r="U1948" s="4"/>
      <c r="V1948" s="4"/>
      <c r="W1948" s="4"/>
      <c r="X1948" s="4"/>
      <c r="Y1948" s="4"/>
      <c r="Z1948" s="4"/>
      <c r="AA1948" s="4"/>
      <c r="AB1948" s="4"/>
      <c r="AC1948" s="4"/>
      <c r="AD1948" s="4"/>
      <c r="AE1948" s="4"/>
      <c r="AF1948" s="4"/>
      <c r="AG1948" s="4"/>
      <c r="AH1948" s="4"/>
      <c r="AI1948" s="4"/>
      <c r="AJ1948" s="4"/>
      <c r="AK1948" s="4"/>
      <c r="AL1948" s="4"/>
      <c r="AM1948" s="4"/>
      <c r="AN1948" s="4"/>
      <c r="AO1948" s="4"/>
      <c r="AP1948" s="4"/>
    </row>
    <row r="1949" spans="1:42" s="2" customFormat="1" x14ac:dyDescent="0.25">
      <c r="A1949" s="4"/>
      <c r="B1949" s="4"/>
      <c r="C1949" s="4"/>
      <c r="D1949" s="4"/>
      <c r="E1949" s="4"/>
      <c r="F1949" s="4"/>
      <c r="G1949" s="4"/>
      <c r="H1949" s="4"/>
      <c r="I1949" s="4"/>
      <c r="J1949" s="4"/>
      <c r="K1949" s="4"/>
      <c r="L1949" s="4"/>
      <c r="M1949" s="4"/>
      <c r="N1949" s="4"/>
      <c r="O1949" s="4"/>
      <c r="P1949" s="4"/>
      <c r="Q1949" s="4"/>
      <c r="R1949" s="4"/>
      <c r="S1949" s="4"/>
      <c r="T1949" s="4"/>
      <c r="U1949" s="4"/>
      <c r="V1949" s="4"/>
      <c r="W1949" s="4"/>
      <c r="X1949" s="4"/>
      <c r="Y1949" s="4"/>
      <c r="Z1949" s="4"/>
      <c r="AA1949" s="4"/>
      <c r="AB1949" s="4"/>
      <c r="AC1949" s="4"/>
      <c r="AD1949" s="4"/>
      <c r="AE1949" s="4"/>
      <c r="AF1949" s="4"/>
      <c r="AG1949" s="4"/>
      <c r="AH1949" s="4"/>
      <c r="AI1949" s="4"/>
      <c r="AJ1949" s="4"/>
      <c r="AK1949" s="4"/>
      <c r="AL1949" s="4"/>
      <c r="AM1949" s="4"/>
      <c r="AN1949" s="4"/>
      <c r="AO1949" s="4"/>
      <c r="AP1949" s="4"/>
    </row>
    <row r="1950" spans="1:42" s="2" customFormat="1" x14ac:dyDescent="0.25">
      <c r="A1950" s="4"/>
      <c r="B1950" s="4"/>
      <c r="C1950" s="4"/>
      <c r="D1950" s="4"/>
      <c r="E1950" s="4"/>
      <c r="F1950" s="4"/>
      <c r="G1950" s="4"/>
      <c r="H1950" s="4"/>
      <c r="I1950" s="4"/>
      <c r="J1950" s="4"/>
      <c r="K1950" s="4"/>
      <c r="L1950" s="4"/>
      <c r="M1950" s="4"/>
      <c r="N1950" s="4"/>
      <c r="O1950" s="4"/>
      <c r="P1950" s="4"/>
      <c r="Q1950" s="4"/>
      <c r="R1950" s="4"/>
      <c r="S1950" s="4"/>
      <c r="T1950" s="4"/>
      <c r="U1950" s="4"/>
      <c r="V1950" s="4"/>
      <c r="W1950" s="4"/>
      <c r="X1950" s="4"/>
      <c r="Y1950" s="4"/>
      <c r="Z1950" s="4"/>
      <c r="AA1950" s="4"/>
      <c r="AB1950" s="4"/>
      <c r="AC1950" s="4"/>
      <c r="AD1950" s="4"/>
      <c r="AE1950" s="4"/>
      <c r="AF1950" s="4"/>
      <c r="AG1950" s="4"/>
      <c r="AH1950" s="4"/>
      <c r="AI1950" s="4"/>
      <c r="AJ1950" s="4"/>
      <c r="AK1950" s="4"/>
      <c r="AL1950" s="4"/>
      <c r="AM1950" s="4"/>
      <c r="AN1950" s="4"/>
      <c r="AO1950" s="4"/>
      <c r="AP1950" s="4"/>
    </row>
    <row r="1951" spans="1:42" s="2" customFormat="1" x14ac:dyDescent="0.25">
      <c r="A1951" s="4"/>
      <c r="B1951" s="4"/>
      <c r="C1951" s="4"/>
      <c r="D1951" s="4"/>
      <c r="E1951" s="4"/>
      <c r="F1951" s="4"/>
      <c r="G1951" s="4"/>
      <c r="H1951" s="4"/>
      <c r="I1951" s="4"/>
      <c r="J1951" s="4"/>
      <c r="K1951" s="4"/>
      <c r="L1951" s="4"/>
      <c r="M1951" s="4"/>
      <c r="N1951" s="4"/>
      <c r="O1951" s="4"/>
      <c r="P1951" s="4"/>
      <c r="Q1951" s="4"/>
      <c r="R1951" s="4"/>
      <c r="S1951" s="4"/>
      <c r="T1951" s="4"/>
      <c r="U1951" s="4"/>
      <c r="V1951" s="4"/>
      <c r="W1951" s="4"/>
      <c r="X1951" s="4"/>
      <c r="Y1951" s="4"/>
      <c r="Z1951" s="4"/>
      <c r="AA1951" s="4"/>
      <c r="AB1951" s="4"/>
      <c r="AC1951" s="4"/>
      <c r="AD1951" s="4"/>
      <c r="AE1951" s="4"/>
      <c r="AF1951" s="4"/>
      <c r="AG1951" s="4"/>
      <c r="AH1951" s="4"/>
      <c r="AI1951" s="4"/>
      <c r="AJ1951" s="4"/>
      <c r="AK1951" s="4"/>
      <c r="AL1951" s="4"/>
      <c r="AM1951" s="4"/>
      <c r="AN1951" s="4"/>
      <c r="AO1951" s="4"/>
      <c r="AP1951" s="4"/>
    </row>
    <row r="1952" spans="1:42" s="2" customFormat="1" x14ac:dyDescent="0.25">
      <c r="A1952" s="4"/>
      <c r="B1952" s="4"/>
      <c r="C1952" s="4"/>
      <c r="D1952" s="4"/>
      <c r="E1952" s="4"/>
      <c r="F1952" s="4"/>
      <c r="G1952" s="4"/>
      <c r="H1952" s="4"/>
      <c r="I1952" s="4"/>
      <c r="J1952" s="4"/>
      <c r="K1952" s="4"/>
      <c r="L1952" s="4"/>
      <c r="M1952" s="4"/>
      <c r="N1952" s="4"/>
      <c r="O1952" s="4"/>
      <c r="P1952" s="4"/>
      <c r="Q1952" s="4"/>
      <c r="R1952" s="4"/>
      <c r="S1952" s="4"/>
      <c r="T1952" s="4"/>
      <c r="U1952" s="4"/>
      <c r="V1952" s="4"/>
      <c r="W1952" s="4"/>
      <c r="X1952" s="4"/>
      <c r="Y1952" s="4"/>
      <c r="Z1952" s="4"/>
      <c r="AA1952" s="4"/>
      <c r="AB1952" s="4"/>
      <c r="AC1952" s="4"/>
      <c r="AD1952" s="4"/>
      <c r="AE1952" s="4"/>
      <c r="AF1952" s="4"/>
      <c r="AG1952" s="4"/>
      <c r="AH1952" s="4"/>
      <c r="AI1952" s="4"/>
      <c r="AJ1952" s="4"/>
      <c r="AK1952" s="4"/>
      <c r="AL1952" s="4"/>
      <c r="AM1952" s="4"/>
      <c r="AN1952" s="4"/>
      <c r="AO1952" s="4"/>
      <c r="AP1952" s="4"/>
    </row>
    <row r="1953" spans="1:42" s="2" customFormat="1" x14ac:dyDescent="0.25">
      <c r="A1953" s="4"/>
      <c r="B1953" s="4"/>
      <c r="C1953" s="4"/>
      <c r="D1953" s="4"/>
      <c r="E1953" s="4"/>
      <c r="F1953" s="4"/>
      <c r="G1953" s="4"/>
      <c r="H1953" s="4"/>
      <c r="I1953" s="4"/>
      <c r="J1953" s="4"/>
      <c r="K1953" s="4"/>
      <c r="L1953" s="4"/>
      <c r="M1953" s="4"/>
      <c r="N1953" s="4"/>
      <c r="O1953" s="4"/>
      <c r="P1953" s="4"/>
      <c r="Q1953" s="4"/>
      <c r="R1953" s="4"/>
      <c r="S1953" s="4"/>
      <c r="T1953" s="4"/>
      <c r="U1953" s="4"/>
      <c r="V1953" s="4"/>
      <c r="W1953" s="4"/>
      <c r="X1953" s="4"/>
      <c r="Y1953" s="4"/>
      <c r="Z1953" s="4"/>
      <c r="AA1953" s="4"/>
      <c r="AB1953" s="4"/>
      <c r="AC1953" s="4"/>
      <c r="AD1953" s="4"/>
      <c r="AE1953" s="4"/>
      <c r="AF1953" s="4"/>
      <c r="AG1953" s="4"/>
      <c r="AH1953" s="4"/>
      <c r="AI1953" s="4"/>
      <c r="AJ1953" s="4"/>
      <c r="AK1953" s="4"/>
      <c r="AL1953" s="4"/>
      <c r="AM1953" s="4"/>
      <c r="AN1953" s="4"/>
      <c r="AO1953" s="4"/>
      <c r="AP1953" s="4"/>
    </row>
    <row r="1954" spans="1:42" s="2" customFormat="1" x14ac:dyDescent="0.25">
      <c r="A1954" s="4"/>
      <c r="B1954" s="4"/>
      <c r="C1954" s="4"/>
      <c r="D1954" s="4"/>
      <c r="E1954" s="4"/>
      <c r="F1954" s="4"/>
      <c r="G1954" s="4"/>
      <c r="H1954" s="4"/>
      <c r="I1954" s="4"/>
      <c r="J1954" s="4"/>
      <c r="K1954" s="4"/>
      <c r="L1954" s="4"/>
      <c r="M1954" s="4"/>
      <c r="N1954" s="4"/>
      <c r="O1954" s="4"/>
      <c r="P1954" s="4"/>
      <c r="Q1954" s="4"/>
      <c r="R1954" s="4"/>
      <c r="S1954" s="4"/>
      <c r="T1954" s="4"/>
      <c r="U1954" s="4"/>
      <c r="V1954" s="4"/>
      <c r="W1954" s="4"/>
      <c r="X1954" s="4"/>
      <c r="Y1954" s="4"/>
      <c r="Z1954" s="4"/>
      <c r="AA1954" s="4"/>
      <c r="AB1954" s="4"/>
      <c r="AC1954" s="4"/>
      <c r="AD1954" s="4"/>
      <c r="AE1954" s="4"/>
      <c r="AF1954" s="4"/>
      <c r="AG1954" s="4"/>
      <c r="AH1954" s="4"/>
      <c r="AI1954" s="4"/>
      <c r="AJ1954" s="4"/>
      <c r="AK1954" s="4"/>
      <c r="AL1954" s="4"/>
      <c r="AM1954" s="4"/>
      <c r="AN1954" s="4"/>
      <c r="AO1954" s="4"/>
      <c r="AP1954" s="4"/>
    </row>
    <row r="1955" spans="1:42" s="2" customFormat="1" x14ac:dyDescent="0.25">
      <c r="A1955" s="4"/>
      <c r="B1955" s="4"/>
      <c r="C1955" s="4"/>
      <c r="D1955" s="4"/>
      <c r="E1955" s="4"/>
      <c r="F1955" s="4"/>
      <c r="G1955" s="4"/>
      <c r="H1955" s="4"/>
      <c r="I1955" s="4"/>
      <c r="J1955" s="4"/>
      <c r="K1955" s="4"/>
      <c r="L1955" s="4"/>
      <c r="M1955" s="4"/>
      <c r="N1955" s="4"/>
      <c r="O1955" s="4"/>
      <c r="P1955" s="4"/>
      <c r="Q1955" s="4"/>
      <c r="R1955" s="4"/>
      <c r="S1955" s="4"/>
      <c r="T1955" s="4"/>
      <c r="U1955" s="4"/>
      <c r="V1955" s="4"/>
      <c r="W1955" s="4"/>
      <c r="X1955" s="4"/>
      <c r="Y1955" s="4"/>
      <c r="Z1955" s="4"/>
      <c r="AA1955" s="4"/>
      <c r="AB1955" s="4"/>
      <c r="AC1955" s="4"/>
      <c r="AD1955" s="4"/>
      <c r="AE1955" s="4"/>
      <c r="AF1955" s="4"/>
      <c r="AG1955" s="4"/>
      <c r="AH1955" s="4"/>
      <c r="AI1955" s="4"/>
      <c r="AJ1955" s="4"/>
      <c r="AK1955" s="4"/>
      <c r="AL1955" s="4"/>
      <c r="AM1955" s="4"/>
      <c r="AN1955" s="4"/>
      <c r="AO1955" s="4"/>
      <c r="AP1955" s="4"/>
    </row>
    <row r="1956" spans="1:42" s="2" customFormat="1" x14ac:dyDescent="0.25">
      <c r="A1956" s="4"/>
      <c r="B1956" s="4"/>
      <c r="C1956" s="4"/>
      <c r="D1956" s="4"/>
      <c r="E1956" s="4"/>
      <c r="F1956" s="4"/>
      <c r="G1956" s="4"/>
      <c r="H1956" s="4"/>
      <c r="I1956" s="4"/>
      <c r="J1956" s="4"/>
      <c r="K1956" s="4"/>
      <c r="L1956" s="4"/>
      <c r="M1956" s="4"/>
      <c r="N1956" s="4"/>
      <c r="O1956" s="4"/>
      <c r="P1956" s="4"/>
      <c r="Q1956" s="4"/>
      <c r="R1956" s="4"/>
      <c r="S1956" s="4"/>
      <c r="T1956" s="4"/>
      <c r="U1956" s="4"/>
      <c r="V1956" s="4"/>
      <c r="W1956" s="4"/>
      <c r="X1956" s="4"/>
      <c r="Y1956" s="4"/>
      <c r="Z1956" s="4"/>
      <c r="AA1956" s="4"/>
      <c r="AB1956" s="4"/>
      <c r="AC1956" s="4"/>
      <c r="AD1956" s="4"/>
      <c r="AE1956" s="4"/>
      <c r="AF1956" s="4"/>
      <c r="AG1956" s="4"/>
      <c r="AH1956" s="4"/>
      <c r="AI1956" s="4"/>
      <c r="AJ1956" s="4"/>
      <c r="AK1956" s="4"/>
      <c r="AL1956" s="4"/>
      <c r="AM1956" s="4"/>
      <c r="AN1956" s="4"/>
      <c r="AO1956" s="4"/>
      <c r="AP1956" s="4"/>
    </row>
    <row r="1957" spans="1:42" s="2" customFormat="1" x14ac:dyDescent="0.25">
      <c r="A1957" s="4"/>
      <c r="B1957" s="4"/>
      <c r="C1957" s="4"/>
      <c r="D1957" s="4"/>
      <c r="E1957" s="4"/>
      <c r="F1957" s="4"/>
      <c r="G1957" s="4"/>
      <c r="H1957" s="4"/>
      <c r="I1957" s="4"/>
      <c r="J1957" s="4"/>
      <c r="K1957" s="4"/>
      <c r="L1957" s="4"/>
      <c r="M1957" s="4"/>
      <c r="N1957" s="4"/>
      <c r="O1957" s="4"/>
      <c r="P1957" s="4"/>
      <c r="Q1957" s="4"/>
      <c r="R1957" s="4"/>
      <c r="S1957" s="4"/>
      <c r="T1957" s="4"/>
      <c r="U1957" s="4"/>
      <c r="V1957" s="4"/>
      <c r="W1957" s="4"/>
      <c r="X1957" s="4"/>
      <c r="Y1957" s="4"/>
      <c r="Z1957" s="4"/>
      <c r="AA1957" s="4"/>
      <c r="AB1957" s="4"/>
      <c r="AC1957" s="4"/>
      <c r="AD1957" s="4"/>
      <c r="AE1957" s="4"/>
      <c r="AF1957" s="4"/>
      <c r="AG1957" s="4"/>
      <c r="AH1957" s="4"/>
      <c r="AI1957" s="4"/>
      <c r="AJ1957" s="4"/>
      <c r="AK1957" s="4"/>
      <c r="AL1957" s="4"/>
      <c r="AM1957" s="4"/>
      <c r="AN1957" s="4"/>
      <c r="AO1957" s="4"/>
      <c r="AP1957" s="4"/>
    </row>
    <row r="1958" spans="1:42" s="2" customFormat="1" x14ac:dyDescent="0.25">
      <c r="A1958" s="4"/>
      <c r="B1958" s="4"/>
      <c r="C1958" s="4"/>
      <c r="D1958" s="4"/>
      <c r="E1958" s="4"/>
      <c r="F1958" s="4"/>
      <c r="G1958" s="4"/>
      <c r="H1958" s="4"/>
      <c r="I1958" s="4"/>
      <c r="J1958" s="4"/>
      <c r="K1958" s="4"/>
      <c r="L1958" s="4"/>
      <c r="M1958" s="4"/>
      <c r="N1958" s="4"/>
      <c r="O1958" s="4"/>
      <c r="P1958" s="4"/>
      <c r="Q1958" s="4"/>
      <c r="R1958" s="4"/>
      <c r="S1958" s="4"/>
      <c r="T1958" s="4"/>
      <c r="U1958" s="4"/>
      <c r="V1958" s="4"/>
      <c r="W1958" s="4"/>
      <c r="X1958" s="4"/>
      <c r="Y1958" s="4"/>
      <c r="Z1958" s="4"/>
      <c r="AA1958" s="4"/>
      <c r="AB1958" s="4"/>
      <c r="AC1958" s="4"/>
      <c r="AD1958" s="4"/>
      <c r="AE1958" s="4"/>
      <c r="AF1958" s="4"/>
      <c r="AG1958" s="4"/>
      <c r="AH1958" s="4"/>
      <c r="AI1958" s="4"/>
      <c r="AJ1958" s="4"/>
      <c r="AK1958" s="4"/>
      <c r="AL1958" s="4"/>
      <c r="AM1958" s="4"/>
      <c r="AN1958" s="4"/>
      <c r="AO1958" s="4"/>
      <c r="AP1958" s="4"/>
    </row>
    <row r="1959" spans="1:42" s="2" customFormat="1" x14ac:dyDescent="0.25">
      <c r="A1959" s="4"/>
      <c r="B1959" s="4"/>
      <c r="C1959" s="4"/>
      <c r="D1959" s="4"/>
      <c r="E1959" s="4"/>
      <c r="F1959" s="4"/>
      <c r="G1959" s="4"/>
      <c r="H1959" s="4"/>
      <c r="I1959" s="4"/>
      <c r="J1959" s="4"/>
      <c r="K1959" s="4"/>
      <c r="L1959" s="4"/>
      <c r="M1959" s="4"/>
      <c r="N1959" s="4"/>
      <c r="O1959" s="4"/>
      <c r="P1959" s="4"/>
      <c r="Q1959" s="4"/>
      <c r="R1959" s="4"/>
      <c r="S1959" s="4"/>
      <c r="T1959" s="4"/>
      <c r="U1959" s="4"/>
      <c r="V1959" s="4"/>
      <c r="W1959" s="4"/>
      <c r="X1959" s="4"/>
      <c r="Y1959" s="4"/>
      <c r="Z1959" s="4"/>
      <c r="AA1959" s="4"/>
      <c r="AB1959" s="4"/>
      <c r="AC1959" s="4"/>
      <c r="AD1959" s="4"/>
      <c r="AE1959" s="4"/>
      <c r="AF1959" s="4"/>
      <c r="AG1959" s="4"/>
      <c r="AH1959" s="4"/>
      <c r="AI1959" s="4"/>
      <c r="AJ1959" s="4"/>
      <c r="AK1959" s="4"/>
      <c r="AL1959" s="4"/>
      <c r="AM1959" s="4"/>
      <c r="AN1959" s="4"/>
      <c r="AO1959" s="4"/>
      <c r="AP1959" s="4"/>
    </row>
    <row r="1960" spans="1:42" s="2" customFormat="1" x14ac:dyDescent="0.25">
      <c r="A1960" s="4"/>
      <c r="B1960" s="4"/>
      <c r="C1960" s="4"/>
      <c r="D1960" s="4"/>
      <c r="E1960" s="4"/>
      <c r="F1960" s="4"/>
      <c r="G1960" s="4"/>
      <c r="H1960" s="4"/>
      <c r="I1960" s="4"/>
      <c r="J1960" s="4"/>
      <c r="K1960" s="4"/>
      <c r="L1960" s="4"/>
      <c r="M1960" s="4"/>
      <c r="N1960" s="4"/>
      <c r="O1960" s="4"/>
      <c r="P1960" s="4"/>
      <c r="Q1960" s="4"/>
      <c r="R1960" s="4"/>
      <c r="S1960" s="4"/>
      <c r="T1960" s="4"/>
      <c r="U1960" s="4"/>
      <c r="V1960" s="4"/>
      <c r="W1960" s="4"/>
      <c r="X1960" s="4"/>
      <c r="Y1960" s="4"/>
      <c r="Z1960" s="4"/>
      <c r="AA1960" s="4"/>
      <c r="AB1960" s="4"/>
      <c r="AC1960" s="4"/>
      <c r="AD1960" s="4"/>
      <c r="AE1960" s="4"/>
      <c r="AF1960" s="4"/>
      <c r="AG1960" s="4"/>
      <c r="AH1960" s="4"/>
      <c r="AI1960" s="4"/>
      <c r="AJ1960" s="4"/>
      <c r="AK1960" s="4"/>
      <c r="AL1960" s="4"/>
      <c r="AM1960" s="4"/>
      <c r="AN1960" s="4"/>
      <c r="AO1960" s="4"/>
      <c r="AP1960" s="4"/>
    </row>
    <row r="1961" spans="1:42" s="2" customFormat="1" x14ac:dyDescent="0.25">
      <c r="A1961" s="4"/>
      <c r="B1961" s="4"/>
      <c r="C1961" s="4"/>
      <c r="D1961" s="4"/>
      <c r="E1961" s="4"/>
      <c r="F1961" s="4"/>
      <c r="G1961" s="4"/>
      <c r="H1961" s="4"/>
      <c r="I1961" s="4"/>
      <c r="J1961" s="4"/>
      <c r="K1961" s="4"/>
      <c r="L1961" s="4"/>
      <c r="M1961" s="4"/>
      <c r="N1961" s="4"/>
      <c r="O1961" s="4"/>
      <c r="P1961" s="4"/>
      <c r="Q1961" s="4"/>
      <c r="R1961" s="4"/>
      <c r="S1961" s="4"/>
      <c r="T1961" s="4"/>
      <c r="U1961" s="4"/>
      <c r="V1961" s="4"/>
      <c r="W1961" s="4"/>
      <c r="X1961" s="4"/>
      <c r="Y1961" s="4"/>
      <c r="Z1961" s="4"/>
      <c r="AA1961" s="4"/>
      <c r="AB1961" s="4"/>
      <c r="AC1961" s="4"/>
      <c r="AD1961" s="4"/>
      <c r="AE1961" s="4"/>
      <c r="AF1961" s="4"/>
      <c r="AG1961" s="4"/>
      <c r="AH1961" s="4"/>
      <c r="AI1961" s="4"/>
      <c r="AJ1961" s="4"/>
      <c r="AK1961" s="4"/>
      <c r="AL1961" s="4"/>
      <c r="AM1961" s="4"/>
      <c r="AN1961" s="4"/>
      <c r="AO1961" s="4"/>
      <c r="AP1961" s="4"/>
    </row>
    <row r="1962" spans="1:42" s="2" customFormat="1" x14ac:dyDescent="0.25">
      <c r="A1962" s="4"/>
      <c r="B1962" s="4"/>
      <c r="C1962" s="4"/>
      <c r="D1962" s="4"/>
      <c r="E1962" s="4"/>
      <c r="F1962" s="4"/>
      <c r="G1962" s="4"/>
      <c r="H1962" s="4"/>
      <c r="I1962" s="4"/>
      <c r="J1962" s="4"/>
      <c r="K1962" s="4"/>
      <c r="L1962" s="4"/>
      <c r="M1962" s="4"/>
      <c r="N1962" s="4"/>
      <c r="O1962" s="4"/>
      <c r="P1962" s="4"/>
      <c r="Q1962" s="4"/>
      <c r="R1962" s="4"/>
      <c r="S1962" s="4"/>
      <c r="T1962" s="4"/>
      <c r="U1962" s="4"/>
      <c r="V1962" s="4"/>
      <c r="W1962" s="4"/>
      <c r="X1962" s="4"/>
      <c r="Y1962" s="4"/>
      <c r="Z1962" s="4"/>
      <c r="AA1962" s="4"/>
      <c r="AB1962" s="4"/>
      <c r="AC1962" s="4"/>
      <c r="AD1962" s="4"/>
      <c r="AE1962" s="4"/>
      <c r="AF1962" s="4"/>
      <c r="AG1962" s="4"/>
      <c r="AH1962" s="4"/>
      <c r="AI1962" s="4"/>
      <c r="AJ1962" s="4"/>
      <c r="AK1962" s="4"/>
      <c r="AL1962" s="4"/>
      <c r="AM1962" s="4"/>
      <c r="AN1962" s="4"/>
      <c r="AO1962" s="4"/>
      <c r="AP1962" s="4"/>
    </row>
    <row r="1963" spans="1:42" s="2" customFormat="1" x14ac:dyDescent="0.25">
      <c r="A1963" s="4"/>
      <c r="B1963" s="4"/>
      <c r="C1963" s="4"/>
      <c r="D1963" s="4"/>
      <c r="E1963" s="4"/>
      <c r="F1963" s="4"/>
      <c r="G1963" s="4"/>
      <c r="H1963" s="4"/>
      <c r="I1963" s="4"/>
      <c r="J1963" s="4"/>
      <c r="K1963" s="4"/>
      <c r="L1963" s="4"/>
      <c r="M1963" s="4"/>
      <c r="N1963" s="4"/>
      <c r="O1963" s="4"/>
      <c r="P1963" s="4"/>
      <c r="Q1963" s="4"/>
      <c r="R1963" s="4"/>
      <c r="S1963" s="4"/>
      <c r="T1963" s="4"/>
      <c r="U1963" s="4"/>
      <c r="V1963" s="4"/>
      <c r="W1963" s="4"/>
      <c r="X1963" s="4"/>
      <c r="Y1963" s="4"/>
      <c r="Z1963" s="4"/>
      <c r="AA1963" s="4"/>
      <c r="AB1963" s="4"/>
      <c r="AC1963" s="4"/>
      <c r="AD1963" s="4"/>
      <c r="AE1963" s="4"/>
      <c r="AF1963" s="4"/>
      <c r="AG1963" s="4"/>
      <c r="AH1963" s="4"/>
      <c r="AI1963" s="4"/>
      <c r="AJ1963" s="4"/>
      <c r="AK1963" s="4"/>
      <c r="AL1963" s="4"/>
      <c r="AM1963" s="4"/>
      <c r="AN1963" s="4"/>
      <c r="AO1963" s="4"/>
      <c r="AP1963" s="4"/>
    </row>
    <row r="1964" spans="1:42" s="2" customFormat="1" x14ac:dyDescent="0.25">
      <c r="A1964" s="4"/>
      <c r="B1964" s="4"/>
      <c r="C1964" s="4"/>
      <c r="D1964" s="4"/>
      <c r="E1964" s="4"/>
      <c r="F1964" s="4"/>
      <c r="G1964" s="4"/>
      <c r="H1964" s="4"/>
      <c r="I1964" s="4"/>
      <c r="J1964" s="4"/>
      <c r="K1964" s="4"/>
      <c r="L1964" s="4"/>
      <c r="M1964" s="4"/>
      <c r="N1964" s="4"/>
      <c r="O1964" s="4"/>
      <c r="P1964" s="4"/>
      <c r="Q1964" s="4"/>
      <c r="R1964" s="4"/>
      <c r="S1964" s="4"/>
      <c r="T1964" s="4"/>
      <c r="U1964" s="4"/>
      <c r="V1964" s="4"/>
      <c r="W1964" s="4"/>
      <c r="X1964" s="4"/>
      <c r="Y1964" s="4"/>
      <c r="Z1964" s="4"/>
      <c r="AA1964" s="4"/>
      <c r="AB1964" s="4"/>
      <c r="AC1964" s="4"/>
      <c r="AD1964" s="4"/>
      <c r="AE1964" s="4"/>
      <c r="AF1964" s="4"/>
      <c r="AG1964" s="4"/>
      <c r="AH1964" s="4"/>
      <c r="AI1964" s="4"/>
      <c r="AJ1964" s="4"/>
      <c r="AK1964" s="4"/>
      <c r="AL1964" s="4"/>
      <c r="AM1964" s="4"/>
      <c r="AN1964" s="4"/>
      <c r="AO1964" s="4"/>
      <c r="AP1964" s="4"/>
    </row>
    <row r="1965" spans="1:42" s="2" customFormat="1" x14ac:dyDescent="0.25">
      <c r="A1965" s="4"/>
      <c r="B1965" s="4"/>
      <c r="C1965" s="4"/>
      <c r="D1965" s="4"/>
      <c r="E1965" s="4"/>
      <c r="F1965" s="4"/>
      <c r="G1965" s="4"/>
      <c r="H1965" s="4"/>
      <c r="I1965" s="4"/>
      <c r="J1965" s="4"/>
      <c r="K1965" s="4"/>
      <c r="L1965" s="4"/>
      <c r="M1965" s="4"/>
      <c r="N1965" s="4"/>
      <c r="O1965" s="4"/>
      <c r="P1965" s="4"/>
      <c r="Q1965" s="4"/>
      <c r="R1965" s="4"/>
      <c r="S1965" s="4"/>
      <c r="T1965" s="4"/>
      <c r="U1965" s="4"/>
      <c r="V1965" s="4"/>
      <c r="W1965" s="4"/>
      <c r="X1965" s="4"/>
      <c r="Y1965" s="4"/>
      <c r="Z1965" s="4"/>
      <c r="AA1965" s="4"/>
      <c r="AB1965" s="4"/>
      <c r="AC1965" s="4"/>
      <c r="AD1965" s="4"/>
      <c r="AE1965" s="4"/>
      <c r="AF1965" s="4"/>
      <c r="AG1965" s="4"/>
      <c r="AH1965" s="4"/>
      <c r="AI1965" s="4"/>
      <c r="AJ1965" s="4"/>
      <c r="AK1965" s="4"/>
      <c r="AL1965" s="4"/>
      <c r="AM1965" s="4"/>
      <c r="AN1965" s="4"/>
      <c r="AO1965" s="4"/>
      <c r="AP1965" s="4"/>
    </row>
    <row r="1966" spans="1:42" s="2" customFormat="1" x14ac:dyDescent="0.25">
      <c r="A1966" s="4"/>
      <c r="B1966" s="4"/>
      <c r="C1966" s="4"/>
      <c r="D1966" s="4"/>
      <c r="E1966" s="4"/>
      <c r="F1966" s="4"/>
      <c r="G1966" s="4"/>
      <c r="H1966" s="4"/>
      <c r="I1966" s="4"/>
      <c r="J1966" s="4"/>
      <c r="K1966" s="4"/>
      <c r="L1966" s="4"/>
      <c r="M1966" s="4"/>
      <c r="N1966" s="4"/>
      <c r="O1966" s="4"/>
      <c r="P1966" s="4"/>
      <c r="Q1966" s="4"/>
      <c r="R1966" s="4"/>
      <c r="S1966" s="4"/>
      <c r="T1966" s="4"/>
      <c r="U1966" s="4"/>
      <c r="V1966" s="4"/>
      <c r="W1966" s="4"/>
      <c r="X1966" s="4"/>
      <c r="Y1966" s="4"/>
      <c r="Z1966" s="4"/>
      <c r="AA1966" s="4"/>
      <c r="AB1966" s="4"/>
      <c r="AC1966" s="4"/>
      <c r="AD1966" s="4"/>
      <c r="AE1966" s="4"/>
      <c r="AF1966" s="4"/>
      <c r="AG1966" s="4"/>
      <c r="AH1966" s="4"/>
      <c r="AI1966" s="4"/>
      <c r="AJ1966" s="4"/>
      <c r="AK1966" s="4"/>
      <c r="AL1966" s="4"/>
      <c r="AM1966" s="4"/>
      <c r="AN1966" s="4"/>
      <c r="AO1966" s="4"/>
      <c r="AP1966" s="4"/>
    </row>
    <row r="1967" spans="1:42" s="2" customFormat="1" x14ac:dyDescent="0.25">
      <c r="A1967" s="4"/>
      <c r="B1967" s="4"/>
      <c r="C1967" s="4"/>
      <c r="D1967" s="4"/>
      <c r="E1967" s="4"/>
      <c r="F1967" s="4"/>
      <c r="G1967" s="4"/>
      <c r="H1967" s="4"/>
      <c r="I1967" s="4"/>
      <c r="J1967" s="4"/>
      <c r="K1967" s="4"/>
      <c r="L1967" s="4"/>
      <c r="M1967" s="4"/>
      <c r="N1967" s="4"/>
      <c r="O1967" s="4"/>
      <c r="P1967" s="4"/>
      <c r="Q1967" s="4"/>
      <c r="R1967" s="4"/>
      <c r="S1967" s="4"/>
      <c r="T1967" s="4"/>
      <c r="U1967" s="4"/>
      <c r="V1967" s="4"/>
      <c r="W1967" s="4"/>
      <c r="X1967" s="4"/>
      <c r="Y1967" s="4"/>
      <c r="Z1967" s="4"/>
      <c r="AA1967" s="4"/>
      <c r="AB1967" s="4"/>
      <c r="AC1967" s="4"/>
      <c r="AD1967" s="4"/>
      <c r="AE1967" s="4"/>
      <c r="AF1967" s="4"/>
      <c r="AG1967" s="4"/>
      <c r="AH1967" s="4"/>
      <c r="AI1967" s="4"/>
      <c r="AJ1967" s="4"/>
      <c r="AK1967" s="4"/>
      <c r="AL1967" s="4"/>
      <c r="AM1967" s="4"/>
      <c r="AN1967" s="4"/>
      <c r="AO1967" s="4"/>
      <c r="AP1967" s="4"/>
    </row>
    <row r="1968" spans="1:42" s="2" customFormat="1" x14ac:dyDescent="0.25">
      <c r="A1968" s="4"/>
      <c r="B1968" s="4"/>
      <c r="C1968" s="4"/>
      <c r="D1968" s="4"/>
      <c r="E1968" s="4"/>
      <c r="F1968" s="4"/>
      <c r="G1968" s="4"/>
      <c r="H1968" s="4"/>
      <c r="I1968" s="4"/>
      <c r="J1968" s="4"/>
      <c r="K1968" s="4"/>
      <c r="L1968" s="4"/>
      <c r="M1968" s="4"/>
      <c r="N1968" s="4"/>
      <c r="O1968" s="4"/>
      <c r="P1968" s="4"/>
      <c r="Q1968" s="4"/>
      <c r="R1968" s="4"/>
      <c r="S1968" s="4"/>
      <c r="T1968" s="4"/>
      <c r="U1968" s="4"/>
      <c r="V1968" s="4"/>
      <c r="W1968" s="4"/>
      <c r="X1968" s="4"/>
      <c r="Y1968" s="4"/>
      <c r="Z1968" s="4"/>
      <c r="AA1968" s="4"/>
      <c r="AB1968" s="4"/>
      <c r="AC1968" s="4"/>
      <c r="AD1968" s="4"/>
      <c r="AE1968" s="4"/>
      <c r="AF1968" s="4"/>
      <c r="AG1968" s="4"/>
      <c r="AH1968" s="4"/>
      <c r="AI1968" s="4"/>
      <c r="AJ1968" s="4"/>
      <c r="AK1968" s="4"/>
      <c r="AL1968" s="4"/>
      <c r="AM1968" s="4"/>
      <c r="AN1968" s="4"/>
      <c r="AO1968" s="4"/>
      <c r="AP1968" s="4"/>
    </row>
    <row r="1969" spans="1:42" s="2" customFormat="1" x14ac:dyDescent="0.25">
      <c r="A1969" s="4"/>
      <c r="B1969" s="4"/>
      <c r="C1969" s="4"/>
      <c r="D1969" s="4"/>
      <c r="E1969" s="4"/>
      <c r="F1969" s="4"/>
      <c r="G1969" s="4"/>
      <c r="H1969" s="4"/>
      <c r="I1969" s="4"/>
      <c r="J1969" s="4"/>
      <c r="K1969" s="4"/>
      <c r="L1969" s="4"/>
      <c r="M1969" s="4"/>
      <c r="N1969" s="4"/>
      <c r="O1969" s="4"/>
      <c r="P1969" s="4"/>
      <c r="Q1969" s="4"/>
      <c r="R1969" s="4"/>
      <c r="S1969" s="4"/>
      <c r="T1969" s="4"/>
      <c r="U1969" s="4"/>
      <c r="V1969" s="4"/>
      <c r="W1969" s="4"/>
      <c r="X1969" s="4"/>
      <c r="Y1969" s="4"/>
      <c r="Z1969" s="4"/>
      <c r="AA1969" s="4"/>
      <c r="AB1969" s="4"/>
      <c r="AC1969" s="4"/>
      <c r="AD1969" s="4"/>
      <c r="AE1969" s="4"/>
      <c r="AF1969" s="4"/>
      <c r="AG1969" s="4"/>
      <c r="AH1969" s="4"/>
      <c r="AI1969" s="4"/>
      <c r="AJ1969" s="4"/>
      <c r="AK1969" s="4"/>
      <c r="AL1969" s="4"/>
      <c r="AM1969" s="4"/>
      <c r="AN1969" s="4"/>
      <c r="AO1969" s="4"/>
      <c r="AP1969" s="4"/>
    </row>
    <row r="1970" spans="1:42" s="2" customFormat="1" x14ac:dyDescent="0.25">
      <c r="A1970" s="4"/>
      <c r="B1970" s="4"/>
      <c r="C1970" s="4"/>
      <c r="D1970" s="4"/>
      <c r="E1970" s="4"/>
      <c r="F1970" s="4"/>
      <c r="G1970" s="4"/>
      <c r="H1970" s="4"/>
      <c r="I1970" s="4"/>
      <c r="J1970" s="4"/>
      <c r="K1970" s="4"/>
      <c r="L1970" s="4"/>
      <c r="M1970" s="4"/>
      <c r="N1970" s="4"/>
      <c r="O1970" s="4"/>
      <c r="P1970" s="4"/>
      <c r="Q1970" s="4"/>
      <c r="R1970" s="4"/>
      <c r="S1970" s="4"/>
      <c r="T1970" s="4"/>
      <c r="U1970" s="4"/>
      <c r="V1970" s="4"/>
      <c r="W1970" s="4"/>
      <c r="X1970" s="4"/>
      <c r="Y1970" s="4"/>
      <c r="Z1970" s="4"/>
      <c r="AA1970" s="4"/>
      <c r="AB1970" s="4"/>
      <c r="AC1970" s="4"/>
      <c r="AD1970" s="4"/>
      <c r="AE1970" s="4"/>
      <c r="AF1970" s="4"/>
      <c r="AG1970" s="4"/>
      <c r="AH1970" s="4"/>
      <c r="AI1970" s="4"/>
      <c r="AJ1970" s="4"/>
      <c r="AK1970" s="4"/>
      <c r="AL1970" s="4"/>
      <c r="AM1970" s="4"/>
      <c r="AN1970" s="4"/>
      <c r="AO1970" s="4"/>
      <c r="AP1970" s="4"/>
    </row>
    <row r="1971" spans="1:42" s="2" customFormat="1" x14ac:dyDescent="0.25">
      <c r="A1971" s="4"/>
      <c r="B1971" s="4"/>
      <c r="C1971" s="4"/>
      <c r="D1971" s="4"/>
      <c r="E1971" s="4"/>
      <c r="F1971" s="4"/>
      <c r="G1971" s="4"/>
      <c r="H1971" s="4"/>
      <c r="I1971" s="4"/>
      <c r="J1971" s="4"/>
      <c r="K1971" s="4"/>
      <c r="L1971" s="4"/>
      <c r="M1971" s="4"/>
      <c r="N1971" s="4"/>
      <c r="O1971" s="4"/>
      <c r="P1971" s="4"/>
      <c r="Q1971" s="4"/>
      <c r="R1971" s="4"/>
      <c r="S1971" s="4"/>
      <c r="T1971" s="4"/>
      <c r="U1971" s="4"/>
      <c r="V1971" s="4"/>
      <c r="W1971" s="4"/>
      <c r="X1971" s="4"/>
      <c r="Y1971" s="4"/>
      <c r="Z1971" s="4"/>
      <c r="AA1971" s="4"/>
      <c r="AB1971" s="4"/>
      <c r="AC1971" s="4"/>
      <c r="AD1971" s="4"/>
      <c r="AE1971" s="4"/>
      <c r="AF1971" s="4"/>
      <c r="AG1971" s="4"/>
      <c r="AH1971" s="4"/>
      <c r="AI1971" s="4"/>
      <c r="AJ1971" s="4"/>
      <c r="AK1971" s="4"/>
      <c r="AL1971" s="4"/>
      <c r="AM1971" s="4"/>
      <c r="AN1971" s="4"/>
      <c r="AO1971" s="4"/>
      <c r="AP1971" s="4"/>
    </row>
    <row r="1972" spans="1:42" s="2" customFormat="1" x14ac:dyDescent="0.25">
      <c r="A1972" s="4"/>
      <c r="B1972" s="4"/>
      <c r="C1972" s="4"/>
      <c r="D1972" s="4"/>
      <c r="E1972" s="4"/>
      <c r="F1972" s="4"/>
      <c r="G1972" s="4"/>
      <c r="H1972" s="4"/>
      <c r="I1972" s="4"/>
      <c r="J1972" s="4"/>
      <c r="K1972" s="4"/>
      <c r="L1972" s="4"/>
      <c r="M1972" s="4"/>
      <c r="N1972" s="4"/>
      <c r="O1972" s="4"/>
      <c r="P1972" s="4"/>
      <c r="Q1972" s="4"/>
      <c r="R1972" s="4"/>
      <c r="S1972" s="4"/>
      <c r="T1972" s="4"/>
      <c r="U1972" s="4"/>
      <c r="V1972" s="4"/>
      <c r="W1972" s="4"/>
      <c r="X1972" s="4"/>
      <c r="Y1972" s="4"/>
      <c r="Z1972" s="4"/>
      <c r="AA1972" s="4"/>
      <c r="AB1972" s="4"/>
      <c r="AC1972" s="4"/>
      <c r="AD1972" s="4"/>
      <c r="AE1972" s="4"/>
      <c r="AF1972" s="4"/>
      <c r="AG1972" s="4"/>
      <c r="AH1972" s="4"/>
      <c r="AI1972" s="4"/>
      <c r="AJ1972" s="4"/>
      <c r="AK1972" s="4"/>
      <c r="AL1972" s="4"/>
      <c r="AM1972" s="4"/>
      <c r="AN1972" s="4"/>
      <c r="AO1972" s="4"/>
      <c r="AP1972" s="4"/>
    </row>
    <row r="1973" spans="1:42" s="2" customFormat="1" x14ac:dyDescent="0.25">
      <c r="A1973" s="4"/>
      <c r="B1973" s="4"/>
      <c r="C1973" s="4"/>
      <c r="D1973" s="4"/>
      <c r="E1973" s="4"/>
      <c r="F1973" s="4"/>
      <c r="G1973" s="4"/>
      <c r="H1973" s="4"/>
      <c r="I1973" s="4"/>
      <c r="J1973" s="4"/>
      <c r="K1973" s="4"/>
      <c r="L1973" s="4"/>
      <c r="M1973" s="4"/>
      <c r="N1973" s="4"/>
      <c r="O1973" s="4"/>
      <c r="P1973" s="4"/>
      <c r="Q1973" s="4"/>
      <c r="R1973" s="4"/>
      <c r="S1973" s="4"/>
      <c r="T1973" s="4"/>
      <c r="U1973" s="4"/>
      <c r="V1973" s="4"/>
      <c r="W1973" s="4"/>
      <c r="X1973" s="4"/>
      <c r="Y1973" s="4"/>
      <c r="Z1973" s="4"/>
      <c r="AA1973" s="4"/>
      <c r="AB1973" s="4"/>
      <c r="AC1973" s="4"/>
      <c r="AD1973" s="4"/>
      <c r="AE1973" s="4"/>
      <c r="AF1973" s="4"/>
      <c r="AG1973" s="4"/>
      <c r="AH1973" s="4"/>
      <c r="AI1973" s="4"/>
      <c r="AJ1973" s="4"/>
      <c r="AK1973" s="4"/>
      <c r="AL1973" s="4"/>
      <c r="AM1973" s="4"/>
      <c r="AN1973" s="4"/>
      <c r="AO1973" s="4"/>
      <c r="AP1973" s="4"/>
    </row>
    <row r="1974" spans="1:42" s="2" customFormat="1" x14ac:dyDescent="0.25">
      <c r="A1974" s="4"/>
      <c r="B1974" s="4"/>
      <c r="C1974" s="4"/>
      <c r="D1974" s="4"/>
      <c r="E1974" s="4"/>
      <c r="F1974" s="4"/>
      <c r="G1974" s="4"/>
      <c r="H1974" s="4"/>
      <c r="I1974" s="4"/>
      <c r="J1974" s="4"/>
      <c r="K1974" s="4"/>
      <c r="L1974" s="4"/>
      <c r="M1974" s="4"/>
      <c r="N1974" s="4"/>
      <c r="O1974" s="4"/>
      <c r="P1974" s="4"/>
      <c r="Q1974" s="4"/>
      <c r="R1974" s="4"/>
      <c r="S1974" s="4"/>
      <c r="T1974" s="4"/>
      <c r="U1974" s="4"/>
      <c r="V1974" s="4"/>
      <c r="W1974" s="4"/>
      <c r="X1974" s="4"/>
      <c r="Y1974" s="4"/>
      <c r="Z1974" s="4"/>
      <c r="AA1974" s="4"/>
      <c r="AB1974" s="4"/>
      <c r="AC1974" s="4"/>
      <c r="AD1974" s="4"/>
      <c r="AE1974" s="4"/>
      <c r="AF1974" s="4"/>
      <c r="AG1974" s="4"/>
      <c r="AH1974" s="4"/>
      <c r="AI1974" s="4"/>
      <c r="AJ1974" s="4"/>
      <c r="AK1974" s="4"/>
      <c r="AL1974" s="4"/>
      <c r="AM1974" s="4"/>
      <c r="AN1974" s="4"/>
      <c r="AO1974" s="4"/>
      <c r="AP1974" s="4"/>
    </row>
    <row r="1975" spans="1:42" s="2" customFormat="1" x14ac:dyDescent="0.25">
      <c r="A1975" s="4"/>
      <c r="B1975" s="4"/>
      <c r="C1975" s="4"/>
      <c r="D1975" s="4"/>
      <c r="E1975" s="4"/>
      <c r="F1975" s="4"/>
      <c r="G1975" s="4"/>
      <c r="H1975" s="4"/>
      <c r="I1975" s="4"/>
      <c r="J1975" s="4"/>
      <c r="K1975" s="4"/>
      <c r="L1975" s="4"/>
      <c r="M1975" s="4"/>
      <c r="N1975" s="4"/>
      <c r="O1975" s="4"/>
      <c r="P1975" s="4"/>
      <c r="Q1975" s="4"/>
      <c r="R1975" s="4"/>
      <c r="S1975" s="4"/>
      <c r="T1975" s="4"/>
      <c r="U1975" s="4"/>
      <c r="V1975" s="4"/>
      <c r="W1975" s="4"/>
      <c r="X1975" s="4"/>
      <c r="Y1975" s="4"/>
      <c r="Z1975" s="4"/>
      <c r="AA1975" s="4"/>
      <c r="AB1975" s="4"/>
      <c r="AC1975" s="4"/>
      <c r="AD1975" s="4"/>
      <c r="AE1975" s="4"/>
      <c r="AF1975" s="4"/>
      <c r="AG1975" s="4"/>
      <c r="AH1975" s="4"/>
      <c r="AI1975" s="4"/>
      <c r="AJ1975" s="4"/>
      <c r="AK1975" s="4"/>
      <c r="AL1975" s="4"/>
      <c r="AM1975" s="4"/>
      <c r="AN1975" s="4"/>
      <c r="AO1975" s="4"/>
      <c r="AP1975" s="4"/>
    </row>
    <row r="1976" spans="1:42" s="2" customFormat="1" x14ac:dyDescent="0.25">
      <c r="A1976" s="4"/>
      <c r="B1976" s="4"/>
      <c r="C1976" s="4"/>
      <c r="D1976" s="4"/>
      <c r="E1976" s="4"/>
      <c r="F1976" s="4"/>
      <c r="G1976" s="4"/>
      <c r="H1976" s="4"/>
      <c r="I1976" s="4"/>
      <c r="J1976" s="4"/>
      <c r="K1976" s="4"/>
      <c r="L1976" s="4"/>
      <c r="M1976" s="4"/>
      <c r="N1976" s="4"/>
      <c r="O1976" s="4"/>
      <c r="P1976" s="4"/>
      <c r="Q1976" s="4"/>
      <c r="R1976" s="4"/>
      <c r="S1976" s="4"/>
      <c r="T1976" s="4"/>
      <c r="U1976" s="4"/>
      <c r="V1976" s="4"/>
      <c r="W1976" s="4"/>
      <c r="X1976" s="4"/>
      <c r="Y1976" s="4"/>
      <c r="Z1976" s="4"/>
      <c r="AA1976" s="4"/>
      <c r="AB1976" s="4"/>
      <c r="AC1976" s="4"/>
      <c r="AD1976" s="4"/>
      <c r="AE1976" s="4"/>
      <c r="AF1976" s="4"/>
      <c r="AG1976" s="4"/>
      <c r="AH1976" s="4"/>
      <c r="AI1976" s="4"/>
      <c r="AJ1976" s="4"/>
      <c r="AK1976" s="4"/>
      <c r="AL1976" s="4"/>
      <c r="AM1976" s="4"/>
      <c r="AN1976" s="4"/>
      <c r="AO1976" s="4"/>
      <c r="AP1976" s="4"/>
    </row>
    <row r="1977" spans="1:42" s="2" customFormat="1" x14ac:dyDescent="0.25">
      <c r="A1977" s="4"/>
      <c r="B1977" s="4"/>
      <c r="C1977" s="4"/>
      <c r="D1977" s="4"/>
      <c r="E1977" s="4"/>
      <c r="F1977" s="4"/>
      <c r="G1977" s="4"/>
      <c r="H1977" s="4"/>
      <c r="I1977" s="4"/>
      <c r="J1977" s="4"/>
      <c r="K1977" s="4"/>
      <c r="L1977" s="4"/>
      <c r="M1977" s="4"/>
      <c r="N1977" s="4"/>
      <c r="O1977" s="4"/>
      <c r="P1977" s="4"/>
      <c r="Q1977" s="4"/>
      <c r="R1977" s="4"/>
      <c r="S1977" s="4"/>
      <c r="T1977" s="4"/>
      <c r="U1977" s="4"/>
      <c r="V1977" s="4"/>
      <c r="W1977" s="4"/>
      <c r="X1977" s="4"/>
      <c r="Y1977" s="4"/>
      <c r="Z1977" s="4"/>
      <c r="AA1977" s="4"/>
      <c r="AB1977" s="4"/>
      <c r="AC1977" s="4"/>
      <c r="AD1977" s="4"/>
      <c r="AE1977" s="4"/>
      <c r="AF1977" s="4"/>
      <c r="AG1977" s="4"/>
      <c r="AH1977" s="4"/>
      <c r="AI1977" s="4"/>
      <c r="AJ1977" s="4"/>
      <c r="AK1977" s="4"/>
      <c r="AL1977" s="4"/>
      <c r="AM1977" s="4"/>
      <c r="AN1977" s="4"/>
      <c r="AO1977" s="4"/>
      <c r="AP1977" s="4"/>
    </row>
    <row r="1978" spans="1:42" s="2" customFormat="1" x14ac:dyDescent="0.25">
      <c r="A1978" s="4"/>
      <c r="B1978" s="4"/>
      <c r="C1978" s="4"/>
      <c r="D1978" s="4"/>
      <c r="E1978" s="4"/>
      <c r="F1978" s="4"/>
      <c r="G1978" s="4"/>
      <c r="H1978" s="4"/>
      <c r="I1978" s="4"/>
      <c r="J1978" s="4"/>
      <c r="K1978" s="4"/>
      <c r="L1978" s="4"/>
      <c r="M1978" s="4"/>
      <c r="N1978" s="4"/>
      <c r="O1978" s="4"/>
      <c r="P1978" s="4"/>
      <c r="Q1978" s="4"/>
      <c r="R1978" s="4"/>
      <c r="S1978" s="4"/>
      <c r="T1978" s="4"/>
      <c r="U1978" s="4"/>
      <c r="V1978" s="4"/>
      <c r="W1978" s="4"/>
      <c r="X1978" s="4"/>
      <c r="Y1978" s="4"/>
      <c r="Z1978" s="4"/>
      <c r="AA1978" s="4"/>
      <c r="AB1978" s="4"/>
      <c r="AC1978" s="4"/>
      <c r="AD1978" s="4"/>
      <c r="AE1978" s="4"/>
      <c r="AF1978" s="4"/>
      <c r="AG1978" s="4"/>
      <c r="AH1978" s="4"/>
      <c r="AI1978" s="4"/>
      <c r="AJ1978" s="4"/>
      <c r="AK1978" s="4"/>
      <c r="AL1978" s="4"/>
      <c r="AM1978" s="4"/>
      <c r="AN1978" s="4"/>
      <c r="AO1978" s="4"/>
      <c r="AP1978" s="4"/>
    </row>
    <row r="1979" spans="1:42" s="2" customFormat="1" x14ac:dyDescent="0.25">
      <c r="A1979" s="4"/>
      <c r="B1979" s="4"/>
      <c r="C1979" s="4"/>
      <c r="D1979" s="4"/>
      <c r="E1979" s="4"/>
      <c r="F1979" s="4"/>
      <c r="G1979" s="4"/>
      <c r="H1979" s="4"/>
      <c r="I1979" s="4"/>
      <c r="J1979" s="4"/>
      <c r="K1979" s="4"/>
      <c r="L1979" s="4"/>
      <c r="M1979" s="4"/>
      <c r="N1979" s="4"/>
      <c r="O1979" s="4"/>
      <c r="P1979" s="4"/>
      <c r="Q1979" s="4"/>
      <c r="R1979" s="4"/>
      <c r="S1979" s="4"/>
      <c r="T1979" s="4"/>
      <c r="U1979" s="4"/>
      <c r="V1979" s="4"/>
      <c r="W1979" s="4"/>
      <c r="X1979" s="4"/>
      <c r="Y1979" s="4"/>
      <c r="Z1979" s="4"/>
      <c r="AA1979" s="4"/>
      <c r="AB1979" s="4"/>
      <c r="AC1979" s="4"/>
      <c r="AD1979" s="4"/>
      <c r="AE1979" s="4"/>
      <c r="AF1979" s="4"/>
      <c r="AG1979" s="4"/>
      <c r="AH1979" s="4"/>
      <c r="AI1979" s="4"/>
      <c r="AJ1979" s="4"/>
      <c r="AK1979" s="4"/>
      <c r="AL1979" s="4"/>
      <c r="AM1979" s="4"/>
      <c r="AN1979" s="4"/>
      <c r="AO1979" s="4"/>
      <c r="AP1979" s="4"/>
    </row>
    <row r="1980" spans="1:42" s="2" customFormat="1" x14ac:dyDescent="0.25">
      <c r="A1980" s="4"/>
      <c r="B1980" s="4"/>
      <c r="C1980" s="4"/>
      <c r="D1980" s="4"/>
      <c r="E1980" s="4"/>
      <c r="F1980" s="4"/>
      <c r="G1980" s="4"/>
      <c r="H1980" s="4"/>
      <c r="I1980" s="4"/>
      <c r="J1980" s="4"/>
      <c r="K1980" s="4"/>
      <c r="L1980" s="4"/>
      <c r="M1980" s="4"/>
      <c r="N1980" s="4"/>
      <c r="O1980" s="4"/>
      <c r="P1980" s="4"/>
      <c r="Q1980" s="4"/>
      <c r="R1980" s="4"/>
      <c r="S1980" s="4"/>
      <c r="T1980" s="4"/>
      <c r="U1980" s="4"/>
      <c r="V1980" s="4"/>
      <c r="W1980" s="4"/>
      <c r="X1980" s="4"/>
      <c r="Y1980" s="4"/>
      <c r="Z1980" s="4"/>
      <c r="AA1980" s="4"/>
      <c r="AB1980" s="4"/>
      <c r="AC1980" s="4"/>
      <c r="AD1980" s="4"/>
      <c r="AE1980" s="4"/>
      <c r="AF1980" s="4"/>
      <c r="AG1980" s="4"/>
      <c r="AH1980" s="4"/>
      <c r="AI1980" s="4"/>
      <c r="AJ1980" s="4"/>
      <c r="AK1980" s="4"/>
      <c r="AL1980" s="4"/>
      <c r="AM1980" s="4"/>
      <c r="AN1980" s="4"/>
      <c r="AO1980" s="4"/>
      <c r="AP1980" s="4"/>
    </row>
    <row r="1981" spans="1:42" s="2" customFormat="1" x14ac:dyDescent="0.25">
      <c r="A1981" s="4"/>
      <c r="B1981" s="4"/>
      <c r="C1981" s="4"/>
      <c r="D1981" s="4"/>
      <c r="E1981" s="4"/>
      <c r="F1981" s="4"/>
      <c r="G1981" s="4"/>
      <c r="H1981" s="4"/>
      <c r="I1981" s="4"/>
      <c r="J1981" s="4"/>
      <c r="K1981" s="4"/>
      <c r="L1981" s="4"/>
      <c r="M1981" s="4"/>
      <c r="N1981" s="4"/>
      <c r="O1981" s="4"/>
      <c r="P1981" s="4"/>
      <c r="Q1981" s="4"/>
      <c r="R1981" s="4"/>
      <c r="S1981" s="4"/>
      <c r="T1981" s="4"/>
      <c r="U1981" s="4"/>
      <c r="V1981" s="4"/>
      <c r="W1981" s="4"/>
      <c r="X1981" s="4"/>
      <c r="Y1981" s="4"/>
      <c r="Z1981" s="4"/>
      <c r="AA1981" s="4"/>
      <c r="AB1981" s="4"/>
      <c r="AC1981" s="4"/>
      <c r="AD1981" s="4"/>
      <c r="AE1981" s="4"/>
      <c r="AF1981" s="4"/>
      <c r="AG1981" s="4"/>
      <c r="AH1981" s="4"/>
      <c r="AI1981" s="4"/>
      <c r="AJ1981" s="4"/>
      <c r="AK1981" s="4"/>
      <c r="AL1981" s="4"/>
      <c r="AM1981" s="4"/>
      <c r="AN1981" s="4"/>
      <c r="AO1981" s="4"/>
      <c r="AP1981" s="4"/>
    </row>
    <row r="1982" spans="1:42" s="2" customFormat="1" x14ac:dyDescent="0.25">
      <c r="A1982" s="4"/>
      <c r="B1982" s="4"/>
      <c r="C1982" s="4"/>
      <c r="D1982" s="4"/>
      <c r="E1982" s="4"/>
      <c r="F1982" s="4"/>
      <c r="G1982" s="4"/>
      <c r="H1982" s="4"/>
      <c r="I1982" s="4"/>
      <c r="J1982" s="4"/>
      <c r="K1982" s="4"/>
      <c r="L1982" s="4"/>
      <c r="M1982" s="4"/>
      <c r="N1982" s="4"/>
      <c r="O1982" s="4"/>
      <c r="P1982" s="4"/>
      <c r="Q1982" s="4"/>
      <c r="R1982" s="4"/>
      <c r="S1982" s="4"/>
      <c r="T1982" s="4"/>
      <c r="U1982" s="4"/>
      <c r="V1982" s="4"/>
      <c r="W1982" s="4"/>
      <c r="X1982" s="4"/>
      <c r="Y1982" s="4"/>
      <c r="Z1982" s="4"/>
      <c r="AA1982" s="4"/>
      <c r="AB1982" s="4"/>
      <c r="AC1982" s="4"/>
      <c r="AD1982" s="4"/>
      <c r="AE1982" s="4"/>
      <c r="AF1982" s="4"/>
      <c r="AG1982" s="4"/>
      <c r="AH1982" s="4"/>
      <c r="AI1982" s="4"/>
      <c r="AJ1982" s="4"/>
      <c r="AK1982" s="4"/>
      <c r="AL1982" s="4"/>
      <c r="AM1982" s="4"/>
      <c r="AN1982" s="4"/>
      <c r="AO1982" s="4"/>
      <c r="AP1982" s="4"/>
    </row>
    <row r="1983" spans="1:42" s="2" customFormat="1" x14ac:dyDescent="0.25">
      <c r="A1983" s="4"/>
      <c r="B1983" s="4"/>
      <c r="C1983" s="4"/>
      <c r="D1983" s="4"/>
      <c r="E1983" s="4"/>
      <c r="F1983" s="4"/>
      <c r="G1983" s="4"/>
      <c r="H1983" s="4"/>
      <c r="I1983" s="4"/>
      <c r="J1983" s="4"/>
      <c r="K1983" s="4"/>
      <c r="L1983" s="4"/>
      <c r="M1983" s="4"/>
      <c r="N1983" s="4"/>
      <c r="O1983" s="4"/>
      <c r="P1983" s="4"/>
      <c r="Q1983" s="4"/>
      <c r="R1983" s="4"/>
      <c r="S1983" s="4"/>
      <c r="T1983" s="4"/>
      <c r="U1983" s="4"/>
      <c r="V1983" s="4"/>
      <c r="W1983" s="4"/>
      <c r="X1983" s="4"/>
      <c r="Y1983" s="4"/>
      <c r="Z1983" s="4"/>
      <c r="AA1983" s="4"/>
      <c r="AB1983" s="4"/>
      <c r="AC1983" s="4"/>
      <c r="AD1983" s="4"/>
      <c r="AE1983" s="4"/>
      <c r="AF1983" s="4"/>
      <c r="AG1983" s="4"/>
      <c r="AH1983" s="4"/>
      <c r="AI1983" s="4"/>
      <c r="AJ1983" s="4"/>
      <c r="AK1983" s="4"/>
      <c r="AL1983" s="4"/>
      <c r="AM1983" s="4"/>
      <c r="AN1983" s="4"/>
      <c r="AO1983" s="4"/>
      <c r="AP1983" s="4"/>
    </row>
    <row r="1984" spans="1:42" s="2" customFormat="1" x14ac:dyDescent="0.25">
      <c r="A1984" s="4"/>
      <c r="B1984" s="4"/>
      <c r="C1984" s="4"/>
      <c r="D1984" s="4"/>
      <c r="E1984" s="4"/>
      <c r="F1984" s="4"/>
      <c r="G1984" s="4"/>
      <c r="H1984" s="4"/>
      <c r="I1984" s="4"/>
      <c r="J1984" s="4"/>
      <c r="K1984" s="4"/>
      <c r="L1984" s="4"/>
      <c r="M1984" s="4"/>
      <c r="N1984" s="4"/>
      <c r="O1984" s="4"/>
      <c r="P1984" s="4"/>
      <c r="Q1984" s="4"/>
      <c r="R1984" s="4"/>
      <c r="S1984" s="4"/>
      <c r="T1984" s="4"/>
      <c r="U1984" s="4"/>
      <c r="V1984" s="4"/>
      <c r="W1984" s="4"/>
      <c r="X1984" s="4"/>
      <c r="Y1984" s="4"/>
      <c r="Z1984" s="4"/>
      <c r="AA1984" s="4"/>
      <c r="AB1984" s="4"/>
      <c r="AC1984" s="4"/>
      <c r="AD1984" s="4"/>
      <c r="AE1984" s="4"/>
      <c r="AF1984" s="4"/>
      <c r="AG1984" s="4"/>
      <c r="AH1984" s="4"/>
      <c r="AI1984" s="4"/>
      <c r="AJ1984" s="4"/>
      <c r="AK1984" s="4"/>
      <c r="AL1984" s="4"/>
      <c r="AM1984" s="4"/>
      <c r="AN1984" s="4"/>
      <c r="AO1984" s="4"/>
      <c r="AP1984" s="4"/>
    </row>
    <row r="1985" spans="1:42" s="2" customFormat="1" x14ac:dyDescent="0.25">
      <c r="A1985" s="4"/>
      <c r="B1985" s="4"/>
      <c r="C1985" s="4"/>
      <c r="D1985" s="4"/>
      <c r="E1985" s="4"/>
      <c r="F1985" s="4"/>
      <c r="G1985" s="4"/>
      <c r="H1985" s="4"/>
      <c r="I1985" s="4"/>
      <c r="J1985" s="4"/>
      <c r="K1985" s="4"/>
      <c r="L1985" s="4"/>
      <c r="M1985" s="4"/>
      <c r="N1985" s="4"/>
      <c r="O1985" s="4"/>
      <c r="P1985" s="4"/>
      <c r="Q1985" s="4"/>
      <c r="R1985" s="4"/>
      <c r="S1985" s="4"/>
      <c r="T1985" s="4"/>
      <c r="U1985" s="4"/>
      <c r="V1985" s="4"/>
      <c r="W1985" s="4"/>
      <c r="X1985" s="4"/>
      <c r="Y1985" s="4"/>
      <c r="Z1985" s="4"/>
      <c r="AA1985" s="4"/>
      <c r="AB1985" s="4"/>
      <c r="AC1985" s="4"/>
      <c r="AD1985" s="4"/>
      <c r="AE1985" s="4"/>
      <c r="AF1985" s="4"/>
      <c r="AG1985" s="4"/>
      <c r="AH1985" s="4"/>
      <c r="AI1985" s="4"/>
      <c r="AJ1985" s="4"/>
      <c r="AK1985" s="4"/>
      <c r="AL1985" s="4"/>
      <c r="AM1985" s="4"/>
      <c r="AN1985" s="4"/>
      <c r="AO1985" s="4"/>
      <c r="AP1985" s="4"/>
    </row>
    <row r="1986" spans="1:42" s="2" customFormat="1" x14ac:dyDescent="0.25">
      <c r="A1986" s="4"/>
      <c r="B1986" s="4"/>
      <c r="C1986" s="4"/>
      <c r="D1986" s="4"/>
      <c r="E1986" s="4"/>
      <c r="F1986" s="4"/>
      <c r="G1986" s="4"/>
      <c r="H1986" s="4"/>
      <c r="I1986" s="4"/>
      <c r="J1986" s="4"/>
      <c r="K1986" s="4"/>
      <c r="L1986" s="4"/>
      <c r="M1986" s="4"/>
      <c r="N1986" s="4"/>
      <c r="O1986" s="4"/>
      <c r="P1986" s="4"/>
      <c r="Q1986" s="4"/>
      <c r="R1986" s="4"/>
      <c r="S1986" s="4"/>
      <c r="T1986" s="4"/>
      <c r="U1986" s="4"/>
      <c r="V1986" s="4"/>
      <c r="W1986" s="4"/>
      <c r="X1986" s="4"/>
      <c r="Y1986" s="4"/>
      <c r="Z1986" s="4"/>
      <c r="AA1986" s="4"/>
      <c r="AB1986" s="4"/>
      <c r="AC1986" s="4"/>
      <c r="AD1986" s="4"/>
      <c r="AE1986" s="4"/>
      <c r="AF1986" s="4"/>
      <c r="AG1986" s="4"/>
      <c r="AH1986" s="4"/>
      <c r="AI1986" s="4"/>
      <c r="AJ1986" s="4"/>
      <c r="AK1986" s="4"/>
      <c r="AL1986" s="4"/>
      <c r="AM1986" s="4"/>
      <c r="AN1986" s="4"/>
      <c r="AO1986" s="4"/>
      <c r="AP1986" s="4"/>
    </row>
    <row r="1987" spans="1:42" s="2" customFormat="1" x14ac:dyDescent="0.25">
      <c r="A1987" s="4"/>
      <c r="B1987" s="4"/>
      <c r="C1987" s="4"/>
      <c r="D1987" s="4"/>
      <c r="E1987" s="4"/>
      <c r="F1987" s="4"/>
      <c r="G1987" s="4"/>
      <c r="H1987" s="4"/>
      <c r="I1987" s="4"/>
      <c r="J1987" s="4"/>
      <c r="K1987" s="4"/>
      <c r="L1987" s="4"/>
      <c r="M1987" s="4"/>
      <c r="N1987" s="4"/>
      <c r="O1987" s="4"/>
      <c r="P1987" s="4"/>
      <c r="Q1987" s="4"/>
      <c r="R1987" s="4"/>
      <c r="S1987" s="4"/>
      <c r="T1987" s="4"/>
      <c r="U1987" s="4"/>
      <c r="V1987" s="4"/>
      <c r="W1987" s="4"/>
      <c r="X1987" s="4"/>
      <c r="Y1987" s="4"/>
      <c r="Z1987" s="4"/>
      <c r="AA1987" s="4"/>
      <c r="AB1987" s="4"/>
      <c r="AC1987" s="4"/>
      <c r="AD1987" s="4"/>
      <c r="AE1987" s="4"/>
      <c r="AF1987" s="4"/>
      <c r="AG1987" s="4"/>
      <c r="AH1987" s="4"/>
      <c r="AI1987" s="4"/>
      <c r="AJ1987" s="4"/>
      <c r="AK1987" s="4"/>
      <c r="AL1987" s="4"/>
      <c r="AM1987" s="4"/>
      <c r="AN1987" s="4"/>
      <c r="AO1987" s="4"/>
      <c r="AP1987" s="4"/>
    </row>
    <row r="1988" spans="1:42" s="2" customFormat="1" x14ac:dyDescent="0.25">
      <c r="A1988" s="4"/>
      <c r="B1988" s="4"/>
      <c r="C1988" s="4"/>
      <c r="D1988" s="4"/>
      <c r="E1988" s="4"/>
      <c r="F1988" s="4"/>
      <c r="G1988" s="4"/>
      <c r="H1988" s="4"/>
      <c r="I1988" s="4"/>
      <c r="J1988" s="4"/>
      <c r="K1988" s="4"/>
      <c r="L1988" s="4"/>
      <c r="M1988" s="4"/>
      <c r="N1988" s="4"/>
      <c r="O1988" s="4"/>
      <c r="P1988" s="4"/>
      <c r="Q1988" s="4"/>
      <c r="R1988" s="4"/>
      <c r="S1988" s="4"/>
      <c r="T1988" s="4"/>
      <c r="U1988" s="4"/>
      <c r="V1988" s="4"/>
      <c r="W1988" s="4"/>
      <c r="X1988" s="4"/>
      <c r="Y1988" s="4"/>
      <c r="Z1988" s="4"/>
      <c r="AA1988" s="4"/>
      <c r="AB1988" s="4"/>
      <c r="AC1988" s="4"/>
      <c r="AD1988" s="4"/>
      <c r="AE1988" s="4"/>
      <c r="AF1988" s="4"/>
      <c r="AG1988" s="4"/>
      <c r="AH1988" s="4"/>
      <c r="AI1988" s="4"/>
      <c r="AJ1988" s="4"/>
      <c r="AK1988" s="4"/>
      <c r="AL1988" s="4"/>
      <c r="AM1988" s="4"/>
      <c r="AN1988" s="4"/>
      <c r="AO1988" s="4"/>
      <c r="AP1988" s="4"/>
    </row>
    <row r="1989" spans="1:42" s="2" customFormat="1" x14ac:dyDescent="0.25">
      <c r="A1989" s="4"/>
      <c r="B1989" s="4"/>
      <c r="C1989" s="4"/>
      <c r="D1989" s="4"/>
      <c r="E1989" s="4"/>
      <c r="F1989" s="4"/>
      <c r="G1989" s="4"/>
      <c r="H1989" s="4"/>
      <c r="I1989" s="4"/>
      <c r="J1989" s="4"/>
      <c r="K1989" s="4"/>
      <c r="L1989" s="4"/>
      <c r="M1989" s="4"/>
      <c r="N1989" s="4"/>
      <c r="O1989" s="4"/>
      <c r="P1989" s="4"/>
      <c r="Q1989" s="4"/>
      <c r="R1989" s="4"/>
      <c r="S1989" s="4"/>
      <c r="T1989" s="4"/>
      <c r="U1989" s="4"/>
      <c r="V1989" s="4"/>
      <c r="W1989" s="4"/>
      <c r="X1989" s="4"/>
      <c r="Y1989" s="4"/>
      <c r="Z1989" s="4"/>
      <c r="AA1989" s="4"/>
      <c r="AB1989" s="4"/>
      <c r="AC1989" s="4"/>
      <c r="AD1989" s="4"/>
      <c r="AE1989" s="4"/>
      <c r="AF1989" s="4"/>
      <c r="AG1989" s="4"/>
      <c r="AH1989" s="4"/>
      <c r="AI1989" s="4"/>
      <c r="AJ1989" s="4"/>
      <c r="AK1989" s="4"/>
      <c r="AL1989" s="4"/>
      <c r="AM1989" s="4"/>
      <c r="AN1989" s="4"/>
      <c r="AO1989" s="4"/>
      <c r="AP1989" s="4"/>
    </row>
    <row r="1990" spans="1:42" s="2" customFormat="1" x14ac:dyDescent="0.25">
      <c r="A1990" s="4"/>
      <c r="B1990" s="4"/>
      <c r="C1990" s="4"/>
      <c r="D1990" s="4"/>
      <c r="E1990" s="4"/>
      <c r="F1990" s="4"/>
      <c r="G1990" s="4"/>
      <c r="H1990" s="4"/>
      <c r="I1990" s="4"/>
      <c r="J1990" s="4"/>
      <c r="K1990" s="4"/>
      <c r="L1990" s="4"/>
      <c r="M1990" s="4"/>
      <c r="N1990" s="4"/>
      <c r="O1990" s="4"/>
      <c r="P1990" s="4"/>
      <c r="Q1990" s="4"/>
      <c r="R1990" s="4"/>
      <c r="S1990" s="4"/>
      <c r="T1990" s="4"/>
      <c r="U1990" s="4"/>
      <c r="V1990" s="4"/>
      <c r="W1990" s="4"/>
      <c r="X1990" s="4"/>
      <c r="Y1990" s="4"/>
      <c r="Z1990" s="4"/>
      <c r="AA1990" s="4"/>
      <c r="AB1990" s="4"/>
      <c r="AC1990" s="4"/>
      <c r="AD1990" s="4"/>
      <c r="AE1990" s="4"/>
      <c r="AF1990" s="4"/>
      <c r="AG1990" s="4"/>
      <c r="AH1990" s="4"/>
      <c r="AI1990" s="4"/>
      <c r="AJ1990" s="4"/>
      <c r="AK1990" s="4"/>
      <c r="AL1990" s="4"/>
      <c r="AM1990" s="4"/>
      <c r="AN1990" s="4"/>
      <c r="AO1990" s="4"/>
      <c r="AP1990" s="4"/>
    </row>
    <row r="1991" spans="1:42" s="2" customFormat="1" x14ac:dyDescent="0.25">
      <c r="A1991" s="4"/>
      <c r="B1991" s="4"/>
      <c r="C1991" s="4"/>
      <c r="D1991" s="4"/>
      <c r="E1991" s="4"/>
      <c r="F1991" s="4"/>
      <c r="G1991" s="4"/>
      <c r="H1991" s="4"/>
      <c r="I1991" s="4"/>
      <c r="J1991" s="4"/>
      <c r="K1991" s="4"/>
      <c r="L1991" s="4"/>
      <c r="M1991" s="4"/>
      <c r="N1991" s="4"/>
      <c r="O1991" s="4"/>
      <c r="P1991" s="4"/>
      <c r="Q1991" s="4"/>
      <c r="R1991" s="4"/>
      <c r="S1991" s="4"/>
      <c r="T1991" s="4"/>
      <c r="U1991" s="4"/>
      <c r="V1991" s="4"/>
      <c r="W1991" s="4"/>
      <c r="X1991" s="4"/>
      <c r="Y1991" s="4"/>
      <c r="Z1991" s="4"/>
      <c r="AA1991" s="4"/>
      <c r="AB1991" s="4"/>
      <c r="AC1991" s="4"/>
      <c r="AD1991" s="4"/>
      <c r="AE1991" s="4"/>
      <c r="AF1991" s="4"/>
      <c r="AG1991" s="4"/>
      <c r="AH1991" s="4"/>
      <c r="AI1991" s="4"/>
      <c r="AJ1991" s="4"/>
      <c r="AK1991" s="4"/>
      <c r="AL1991" s="4"/>
      <c r="AM1991" s="4"/>
      <c r="AN1991" s="4"/>
      <c r="AO1991" s="4"/>
      <c r="AP1991" s="4"/>
    </row>
    <row r="1992" spans="1:42" s="2" customFormat="1" x14ac:dyDescent="0.25">
      <c r="A1992" s="4"/>
      <c r="B1992" s="4"/>
      <c r="C1992" s="4"/>
      <c r="D1992" s="4"/>
      <c r="E1992" s="4"/>
      <c r="F1992" s="4"/>
      <c r="G1992" s="4"/>
      <c r="H1992" s="4"/>
      <c r="I1992" s="4"/>
      <c r="J1992" s="4"/>
      <c r="K1992" s="4"/>
      <c r="L1992" s="4"/>
      <c r="M1992" s="4"/>
      <c r="N1992" s="4"/>
      <c r="O1992" s="4"/>
      <c r="P1992" s="4"/>
      <c r="Q1992" s="4"/>
      <c r="R1992" s="4"/>
      <c r="S1992" s="4"/>
      <c r="T1992" s="4"/>
      <c r="U1992" s="4"/>
      <c r="V1992" s="4"/>
      <c r="W1992" s="4"/>
      <c r="X1992" s="4"/>
      <c r="Y1992" s="4"/>
      <c r="Z1992" s="4"/>
      <c r="AA1992" s="4"/>
      <c r="AB1992" s="4"/>
      <c r="AC1992" s="4"/>
      <c r="AD1992" s="4"/>
      <c r="AE1992" s="4"/>
      <c r="AF1992" s="4"/>
      <c r="AG1992" s="4"/>
      <c r="AH1992" s="4"/>
      <c r="AI1992" s="4"/>
      <c r="AJ1992" s="4"/>
      <c r="AK1992" s="4"/>
      <c r="AL1992" s="4"/>
      <c r="AM1992" s="4"/>
      <c r="AN1992" s="4"/>
      <c r="AO1992" s="4"/>
      <c r="AP1992" s="4"/>
    </row>
    <row r="1993" spans="1:42" s="2" customFormat="1" x14ac:dyDescent="0.25">
      <c r="A1993" s="4"/>
      <c r="B1993" s="4"/>
      <c r="C1993" s="4"/>
      <c r="D1993" s="4"/>
      <c r="E1993" s="4"/>
      <c r="F1993" s="4"/>
      <c r="G1993" s="4"/>
      <c r="H1993" s="4"/>
      <c r="I1993" s="4"/>
      <c r="J1993" s="4"/>
      <c r="K1993" s="4"/>
      <c r="L1993" s="4"/>
      <c r="M1993" s="4"/>
      <c r="N1993" s="4"/>
      <c r="O1993" s="4"/>
      <c r="P1993" s="4"/>
      <c r="Q1993" s="4"/>
      <c r="R1993" s="4"/>
      <c r="S1993" s="4"/>
      <c r="T1993" s="4"/>
      <c r="U1993" s="4"/>
      <c r="V1993" s="4"/>
      <c r="W1993" s="4"/>
      <c r="X1993" s="4"/>
      <c r="Y1993" s="4"/>
      <c r="Z1993" s="4"/>
      <c r="AA1993" s="4"/>
      <c r="AB1993" s="4"/>
      <c r="AC1993" s="4"/>
      <c r="AD1993" s="4"/>
      <c r="AE1993" s="4"/>
      <c r="AF1993" s="4"/>
      <c r="AG1993" s="4"/>
      <c r="AH1993" s="4"/>
      <c r="AI1993" s="4"/>
      <c r="AJ1993" s="4"/>
      <c r="AK1993" s="4"/>
      <c r="AL1993" s="4"/>
      <c r="AM1993" s="4"/>
      <c r="AN1993" s="4"/>
      <c r="AO1993" s="4"/>
      <c r="AP1993" s="4"/>
    </row>
    <row r="1994" spans="1:42" s="2" customFormat="1" x14ac:dyDescent="0.25">
      <c r="A1994" s="4"/>
      <c r="B1994" s="4"/>
      <c r="C1994" s="4"/>
      <c r="D1994" s="4"/>
      <c r="E1994" s="4"/>
      <c r="F1994" s="4"/>
      <c r="G1994" s="4"/>
      <c r="H1994" s="4"/>
      <c r="I1994" s="4"/>
      <c r="J1994" s="4"/>
      <c r="K1994" s="4"/>
      <c r="L1994" s="4"/>
      <c r="M1994" s="4"/>
      <c r="N1994" s="4"/>
      <c r="O1994" s="4"/>
      <c r="P1994" s="4"/>
      <c r="Q1994" s="4"/>
      <c r="R1994" s="4"/>
      <c r="S1994" s="4"/>
      <c r="T1994" s="4"/>
      <c r="U1994" s="4"/>
      <c r="V1994" s="4"/>
      <c r="W1994" s="4"/>
      <c r="X1994" s="4"/>
      <c r="Y1994" s="4"/>
      <c r="Z1994" s="4"/>
      <c r="AA1994" s="4"/>
      <c r="AB1994" s="4"/>
      <c r="AC1994" s="4"/>
      <c r="AD1994" s="4"/>
      <c r="AE1994" s="4"/>
      <c r="AF1994" s="4"/>
      <c r="AG1994" s="4"/>
      <c r="AH1994" s="4"/>
      <c r="AI1994" s="4"/>
      <c r="AJ1994" s="4"/>
      <c r="AK1994" s="4"/>
      <c r="AL1994" s="4"/>
      <c r="AM1994" s="4"/>
      <c r="AN1994" s="4"/>
      <c r="AO1994" s="4"/>
      <c r="AP1994" s="4"/>
    </row>
    <row r="1995" spans="1:42" s="2" customFormat="1" x14ac:dyDescent="0.25">
      <c r="A1995" s="4"/>
      <c r="B1995" s="4"/>
      <c r="C1995" s="4"/>
      <c r="D1995" s="4"/>
      <c r="E1995" s="4"/>
      <c r="F1995" s="4"/>
      <c r="G1995" s="4"/>
      <c r="H1995" s="4"/>
      <c r="I1995" s="4"/>
      <c r="J1995" s="4"/>
      <c r="K1995" s="4"/>
      <c r="L1995" s="4"/>
      <c r="M1995" s="4"/>
      <c r="N1995" s="4"/>
      <c r="O1995" s="4"/>
      <c r="P1995" s="4"/>
      <c r="Q1995" s="4"/>
      <c r="R1995" s="4"/>
      <c r="S1995" s="4"/>
      <c r="T1995" s="4"/>
      <c r="U1995" s="4"/>
      <c r="V1995" s="4"/>
      <c r="W1995" s="4"/>
      <c r="X1995" s="4"/>
      <c r="Y1995" s="4"/>
      <c r="Z1995" s="4"/>
      <c r="AA1995" s="4"/>
      <c r="AB1995" s="4"/>
      <c r="AC1995" s="4"/>
      <c r="AD1995" s="4"/>
      <c r="AE1995" s="4"/>
      <c r="AF1995" s="4"/>
      <c r="AG1995" s="4"/>
      <c r="AH1995" s="4"/>
      <c r="AI1995" s="4"/>
      <c r="AJ1995" s="4"/>
      <c r="AK1995" s="4"/>
      <c r="AL1995" s="4"/>
      <c r="AM1995" s="4"/>
      <c r="AN1995" s="4"/>
      <c r="AO1995" s="4"/>
      <c r="AP1995" s="4"/>
    </row>
    <row r="1996" spans="1:42" s="2" customFormat="1" x14ac:dyDescent="0.25">
      <c r="A1996" s="4"/>
      <c r="B1996" s="4"/>
      <c r="C1996" s="4"/>
      <c r="D1996" s="4"/>
      <c r="E1996" s="4"/>
      <c r="F1996" s="4"/>
      <c r="G1996" s="4"/>
      <c r="H1996" s="4"/>
      <c r="I1996" s="4"/>
      <c r="J1996" s="4"/>
      <c r="K1996" s="4"/>
      <c r="L1996" s="4"/>
      <c r="M1996" s="4"/>
      <c r="N1996" s="4"/>
      <c r="O1996" s="4"/>
      <c r="P1996" s="4"/>
      <c r="Q1996" s="4"/>
      <c r="R1996" s="4"/>
      <c r="S1996" s="4"/>
      <c r="T1996" s="4"/>
      <c r="U1996" s="4"/>
      <c r="V1996" s="4"/>
      <c r="W1996" s="4"/>
      <c r="X1996" s="4"/>
      <c r="Y1996" s="4"/>
      <c r="Z1996" s="4"/>
      <c r="AA1996" s="4"/>
      <c r="AB1996" s="4"/>
      <c r="AC1996" s="4"/>
      <c r="AD1996" s="4"/>
      <c r="AE1996" s="4"/>
      <c r="AF1996" s="4"/>
      <c r="AG1996" s="4"/>
      <c r="AH1996" s="4"/>
      <c r="AI1996" s="4"/>
      <c r="AJ1996" s="4"/>
      <c r="AK1996" s="4"/>
      <c r="AL1996" s="4"/>
      <c r="AM1996" s="4"/>
      <c r="AN1996" s="4"/>
      <c r="AO1996" s="4"/>
      <c r="AP1996" s="4"/>
    </row>
    <row r="1997" spans="1:42" s="2" customFormat="1" x14ac:dyDescent="0.25">
      <c r="A1997" s="4"/>
      <c r="B1997" s="4"/>
      <c r="C1997" s="4"/>
      <c r="D1997" s="4"/>
      <c r="E1997" s="4"/>
      <c r="F1997" s="4"/>
      <c r="G1997" s="4"/>
      <c r="H1997" s="4"/>
      <c r="I1997" s="4"/>
      <c r="J1997" s="4"/>
      <c r="K1997" s="4"/>
      <c r="L1997" s="4"/>
      <c r="M1997" s="4"/>
      <c r="N1997" s="4"/>
      <c r="O1997" s="4"/>
      <c r="P1997" s="4"/>
      <c r="Q1997" s="4"/>
      <c r="R1997" s="4"/>
      <c r="S1997" s="4"/>
      <c r="T1997" s="4"/>
      <c r="U1997" s="4"/>
      <c r="V1997" s="4"/>
      <c r="W1997" s="4"/>
      <c r="X1997" s="4"/>
      <c r="Y1997" s="4"/>
      <c r="Z1997" s="4"/>
      <c r="AA1997" s="4"/>
      <c r="AB1997" s="4"/>
      <c r="AC1997" s="4"/>
      <c r="AD1997" s="4"/>
      <c r="AE1997" s="4"/>
      <c r="AF1997" s="4"/>
      <c r="AG1997" s="4"/>
      <c r="AH1997" s="4"/>
      <c r="AI1997" s="4"/>
      <c r="AJ1997" s="4"/>
      <c r="AK1997" s="4"/>
      <c r="AL1997" s="4"/>
      <c r="AM1997" s="4"/>
      <c r="AN1997" s="4"/>
      <c r="AO1997" s="4"/>
      <c r="AP1997" s="4"/>
    </row>
    <row r="1998" spans="1:42" s="2" customFormat="1" x14ac:dyDescent="0.25">
      <c r="A1998" s="4"/>
      <c r="B1998" s="4"/>
      <c r="C1998" s="4"/>
      <c r="D1998" s="4"/>
      <c r="E1998" s="4"/>
      <c r="F1998" s="4"/>
      <c r="G1998" s="4"/>
      <c r="H1998" s="4"/>
      <c r="I1998" s="4"/>
      <c r="J1998" s="4"/>
      <c r="K1998" s="4"/>
      <c r="L1998" s="4"/>
      <c r="M1998" s="4"/>
      <c r="N1998" s="4"/>
      <c r="O1998" s="4"/>
      <c r="P1998" s="4"/>
      <c r="Q1998" s="4"/>
      <c r="R1998" s="4"/>
      <c r="S1998" s="4"/>
      <c r="T1998" s="4"/>
      <c r="U1998" s="4"/>
      <c r="V1998" s="4"/>
      <c r="W1998" s="4"/>
      <c r="X1998" s="4"/>
      <c r="Y1998" s="4"/>
      <c r="Z1998" s="4"/>
      <c r="AA1998" s="4"/>
      <c r="AB1998" s="4"/>
      <c r="AC1998" s="4"/>
      <c r="AD1998" s="4"/>
      <c r="AE1998" s="4"/>
      <c r="AF1998" s="4"/>
      <c r="AG1998" s="4"/>
      <c r="AH1998" s="4"/>
      <c r="AI1998" s="4"/>
      <c r="AJ1998" s="4"/>
      <c r="AK1998" s="4"/>
      <c r="AL1998" s="4"/>
      <c r="AM1998" s="4"/>
      <c r="AN1998" s="4"/>
      <c r="AO1998" s="4"/>
      <c r="AP1998" s="4"/>
    </row>
    <row r="1999" spans="1:42" s="2" customFormat="1" x14ac:dyDescent="0.25">
      <c r="A1999" s="4"/>
      <c r="B1999" s="4"/>
      <c r="C1999" s="4"/>
      <c r="D1999" s="4"/>
      <c r="E1999" s="4"/>
      <c r="F1999" s="4"/>
      <c r="G1999" s="4"/>
      <c r="H1999" s="4"/>
      <c r="I1999" s="4"/>
      <c r="J1999" s="4"/>
      <c r="K1999" s="4"/>
      <c r="L1999" s="4"/>
      <c r="M1999" s="4"/>
      <c r="N1999" s="4"/>
      <c r="O1999" s="4"/>
      <c r="P1999" s="4"/>
      <c r="Q1999" s="4"/>
      <c r="R1999" s="4"/>
      <c r="S1999" s="4"/>
      <c r="T1999" s="4"/>
      <c r="U1999" s="4"/>
      <c r="V1999" s="4"/>
      <c r="W1999" s="4"/>
      <c r="X1999" s="4"/>
      <c r="Y1999" s="4"/>
      <c r="Z1999" s="4"/>
      <c r="AA1999" s="4"/>
      <c r="AB1999" s="4"/>
      <c r="AC1999" s="4"/>
      <c r="AD1999" s="4"/>
      <c r="AE1999" s="4"/>
      <c r="AF1999" s="4"/>
      <c r="AG1999" s="4"/>
      <c r="AH1999" s="4"/>
      <c r="AI1999" s="4"/>
      <c r="AJ1999" s="4"/>
      <c r="AK1999" s="4"/>
      <c r="AL1999" s="4"/>
      <c r="AM1999" s="4"/>
      <c r="AN1999" s="4"/>
      <c r="AO1999" s="4"/>
      <c r="AP1999" s="4"/>
    </row>
    <row r="2000" spans="1:42" s="2" customFormat="1" x14ac:dyDescent="0.25">
      <c r="A2000" s="4"/>
      <c r="B2000" s="4"/>
      <c r="C2000" s="4"/>
      <c r="D2000" s="4"/>
      <c r="E2000" s="4"/>
      <c r="F2000" s="4"/>
      <c r="G2000" s="4"/>
      <c r="H2000" s="4"/>
      <c r="I2000" s="4"/>
      <c r="J2000" s="4"/>
      <c r="K2000" s="4"/>
      <c r="L2000" s="4"/>
      <c r="M2000" s="4"/>
      <c r="N2000" s="4"/>
      <c r="O2000" s="4"/>
      <c r="P2000" s="4"/>
      <c r="Q2000" s="4"/>
      <c r="R2000" s="4"/>
      <c r="S2000" s="4"/>
      <c r="T2000" s="4"/>
      <c r="U2000" s="4"/>
      <c r="V2000" s="4"/>
      <c r="W2000" s="4"/>
      <c r="X2000" s="4"/>
      <c r="Y2000" s="4"/>
      <c r="Z2000" s="4"/>
      <c r="AA2000" s="4"/>
      <c r="AB2000" s="4"/>
      <c r="AC2000" s="4"/>
      <c r="AD2000" s="4"/>
      <c r="AE2000" s="4"/>
      <c r="AF2000" s="4"/>
      <c r="AG2000" s="4"/>
      <c r="AH2000" s="4"/>
      <c r="AI2000" s="4"/>
      <c r="AJ2000" s="4"/>
      <c r="AK2000" s="4"/>
      <c r="AL2000" s="4"/>
      <c r="AM2000" s="4"/>
      <c r="AN2000" s="4"/>
      <c r="AO2000" s="4"/>
      <c r="AP2000" s="4"/>
    </row>
    <row r="2001" spans="1:42" s="2" customFormat="1" x14ac:dyDescent="0.25">
      <c r="A2001" s="4"/>
      <c r="B2001" s="4"/>
      <c r="C2001" s="4"/>
      <c r="D2001" s="4"/>
      <c r="E2001" s="4"/>
      <c r="F2001" s="4"/>
      <c r="G2001" s="4"/>
      <c r="H2001" s="4"/>
      <c r="I2001" s="4"/>
      <c r="J2001" s="4"/>
      <c r="K2001" s="4"/>
      <c r="L2001" s="4"/>
      <c r="M2001" s="4"/>
      <c r="N2001" s="4"/>
      <c r="O2001" s="4"/>
      <c r="P2001" s="4"/>
      <c r="Q2001" s="4"/>
      <c r="R2001" s="4"/>
      <c r="S2001" s="4"/>
      <c r="T2001" s="4"/>
      <c r="U2001" s="4"/>
      <c r="V2001" s="4"/>
      <c r="W2001" s="4"/>
      <c r="X2001" s="4"/>
      <c r="Y2001" s="4"/>
      <c r="Z2001" s="4"/>
      <c r="AA2001" s="4"/>
      <c r="AB2001" s="4"/>
      <c r="AC2001" s="4"/>
      <c r="AD2001" s="4"/>
      <c r="AE2001" s="4"/>
      <c r="AF2001" s="4"/>
      <c r="AG2001" s="4"/>
      <c r="AH2001" s="4"/>
      <c r="AI2001" s="4"/>
      <c r="AJ2001" s="4"/>
      <c r="AK2001" s="4"/>
      <c r="AL2001" s="4"/>
      <c r="AM2001" s="4"/>
      <c r="AN2001" s="4"/>
      <c r="AO2001" s="4"/>
      <c r="AP2001" s="4"/>
    </row>
    <row r="2002" spans="1:42" s="2" customFormat="1" x14ac:dyDescent="0.25">
      <c r="A2002" s="4"/>
      <c r="B2002" s="4"/>
      <c r="C2002" s="4"/>
      <c r="D2002" s="4"/>
      <c r="E2002" s="4"/>
      <c r="F2002" s="4"/>
      <c r="G2002" s="4"/>
      <c r="H2002" s="4"/>
      <c r="I2002" s="4"/>
      <c r="J2002" s="4"/>
      <c r="K2002" s="4"/>
      <c r="L2002" s="4"/>
      <c r="M2002" s="4"/>
      <c r="N2002" s="4"/>
      <c r="O2002" s="4"/>
      <c r="P2002" s="4"/>
      <c r="Q2002" s="4"/>
      <c r="R2002" s="4"/>
      <c r="S2002" s="4"/>
      <c r="T2002" s="4"/>
      <c r="U2002" s="4"/>
      <c r="V2002" s="4"/>
      <c r="W2002" s="4"/>
      <c r="X2002" s="4"/>
      <c r="Y2002" s="4"/>
      <c r="Z2002" s="4"/>
      <c r="AA2002" s="4"/>
      <c r="AB2002" s="4"/>
      <c r="AC2002" s="4"/>
      <c r="AD2002" s="4"/>
      <c r="AE2002" s="4"/>
      <c r="AF2002" s="4"/>
      <c r="AG2002" s="4"/>
      <c r="AH2002" s="4"/>
      <c r="AI2002" s="4"/>
      <c r="AJ2002" s="4"/>
      <c r="AK2002" s="4"/>
      <c r="AL2002" s="4"/>
      <c r="AM2002" s="4"/>
      <c r="AN2002" s="4"/>
      <c r="AO2002" s="4"/>
      <c r="AP2002" s="4"/>
    </row>
    <row r="2003" spans="1:42" s="2" customFormat="1" x14ac:dyDescent="0.25">
      <c r="A2003" s="4"/>
      <c r="B2003" s="4"/>
      <c r="C2003" s="4"/>
      <c r="D2003" s="4"/>
      <c r="E2003" s="4"/>
      <c r="F2003" s="4"/>
      <c r="G2003" s="4"/>
      <c r="H2003" s="4"/>
      <c r="I2003" s="4"/>
      <c r="J2003" s="4"/>
      <c r="K2003" s="4"/>
      <c r="L2003" s="4"/>
      <c r="M2003" s="4"/>
      <c r="N2003" s="4"/>
      <c r="O2003" s="4"/>
      <c r="P2003" s="4"/>
      <c r="Q2003" s="4"/>
      <c r="R2003" s="4"/>
      <c r="S2003" s="4"/>
      <c r="T2003" s="4"/>
      <c r="U2003" s="4"/>
      <c r="V2003" s="4"/>
      <c r="W2003" s="4"/>
      <c r="X2003" s="4"/>
      <c r="Y2003" s="4"/>
      <c r="Z2003" s="4"/>
      <c r="AA2003" s="4"/>
      <c r="AB2003" s="4"/>
      <c r="AC2003" s="4"/>
      <c r="AD2003" s="4"/>
      <c r="AE2003" s="4"/>
      <c r="AF2003" s="4"/>
      <c r="AG2003" s="4"/>
      <c r="AH2003" s="4"/>
      <c r="AI2003" s="4"/>
      <c r="AJ2003" s="4"/>
      <c r="AK2003" s="4"/>
      <c r="AL2003" s="4"/>
      <c r="AM2003" s="4"/>
      <c r="AN2003" s="4"/>
      <c r="AO2003" s="4"/>
      <c r="AP2003" s="4"/>
    </row>
    <row r="2004" spans="1:42" s="2" customFormat="1" x14ac:dyDescent="0.25">
      <c r="A2004" s="4"/>
      <c r="B2004" s="4"/>
      <c r="C2004" s="4"/>
      <c r="D2004" s="4"/>
      <c r="E2004" s="4"/>
      <c r="F2004" s="4"/>
      <c r="G2004" s="4"/>
      <c r="H2004" s="4"/>
      <c r="I2004" s="4"/>
      <c r="J2004" s="4"/>
      <c r="K2004" s="4"/>
      <c r="L2004" s="4"/>
      <c r="M2004" s="4"/>
      <c r="N2004" s="4"/>
      <c r="O2004" s="4"/>
      <c r="P2004" s="4"/>
      <c r="Q2004" s="4"/>
      <c r="R2004" s="4"/>
      <c r="S2004" s="4"/>
      <c r="T2004" s="4"/>
      <c r="U2004" s="4"/>
      <c r="V2004" s="4"/>
      <c r="W2004" s="4"/>
      <c r="X2004" s="4"/>
      <c r="Y2004" s="4"/>
      <c r="Z2004" s="4"/>
      <c r="AA2004" s="4"/>
      <c r="AB2004" s="4"/>
      <c r="AC2004" s="4"/>
      <c r="AD2004" s="4"/>
      <c r="AE2004" s="4"/>
      <c r="AF2004" s="4"/>
      <c r="AG2004" s="4"/>
      <c r="AH2004" s="4"/>
      <c r="AI2004" s="4"/>
      <c r="AJ2004" s="4"/>
      <c r="AK2004" s="4"/>
      <c r="AL2004" s="4"/>
      <c r="AM2004" s="4"/>
      <c r="AN2004" s="4"/>
      <c r="AO2004" s="4"/>
      <c r="AP2004" s="4"/>
    </row>
    <row r="2005" spans="1:42" s="2" customFormat="1" x14ac:dyDescent="0.25">
      <c r="A2005" s="4"/>
      <c r="B2005" s="4"/>
      <c r="C2005" s="4"/>
      <c r="D2005" s="4"/>
      <c r="E2005" s="4"/>
      <c r="F2005" s="4"/>
      <c r="G2005" s="4"/>
      <c r="H2005" s="4"/>
      <c r="I2005" s="4"/>
      <c r="J2005" s="4"/>
      <c r="K2005" s="4"/>
      <c r="L2005" s="4"/>
      <c r="M2005" s="4"/>
      <c r="N2005" s="4"/>
      <c r="O2005" s="4"/>
      <c r="P2005" s="4"/>
      <c r="Q2005" s="4"/>
      <c r="R2005" s="4"/>
      <c r="S2005" s="4"/>
      <c r="T2005" s="4"/>
      <c r="U2005" s="4"/>
      <c r="V2005" s="4"/>
      <c r="W2005" s="4"/>
      <c r="X2005" s="4"/>
      <c r="Y2005" s="4"/>
      <c r="Z2005" s="4"/>
      <c r="AA2005" s="4"/>
      <c r="AB2005" s="4"/>
      <c r="AC2005" s="4"/>
      <c r="AD2005" s="4"/>
      <c r="AE2005" s="4"/>
      <c r="AF2005" s="4"/>
      <c r="AG2005" s="4"/>
      <c r="AH2005" s="4"/>
      <c r="AI2005" s="4"/>
      <c r="AJ2005" s="4"/>
      <c r="AK2005" s="4"/>
      <c r="AL2005" s="4"/>
      <c r="AM2005" s="4"/>
      <c r="AN2005" s="4"/>
      <c r="AO2005" s="4"/>
      <c r="AP2005" s="4"/>
    </row>
    <row r="2006" spans="1:42" s="2" customFormat="1" x14ac:dyDescent="0.25">
      <c r="A2006" s="4"/>
      <c r="B2006" s="4"/>
      <c r="C2006" s="4"/>
      <c r="D2006" s="4"/>
      <c r="E2006" s="4"/>
      <c r="F2006" s="4"/>
      <c r="G2006" s="4"/>
      <c r="H2006" s="4"/>
      <c r="I2006" s="4"/>
      <c r="J2006" s="4"/>
      <c r="K2006" s="4"/>
      <c r="L2006" s="4"/>
      <c r="M2006" s="4"/>
      <c r="N2006" s="4"/>
      <c r="O2006" s="4"/>
      <c r="P2006" s="4"/>
      <c r="Q2006" s="4"/>
      <c r="R2006" s="4"/>
      <c r="S2006" s="4"/>
      <c r="T2006" s="4"/>
      <c r="U2006" s="4"/>
      <c r="V2006" s="4"/>
      <c r="W2006" s="4"/>
      <c r="X2006" s="4"/>
      <c r="Y2006" s="4"/>
      <c r="Z2006" s="4"/>
      <c r="AA2006" s="4"/>
      <c r="AB2006" s="4"/>
      <c r="AC2006" s="4"/>
      <c r="AD2006" s="4"/>
      <c r="AE2006" s="4"/>
      <c r="AF2006" s="4"/>
      <c r="AG2006" s="4"/>
      <c r="AH2006" s="4"/>
      <c r="AI2006" s="4"/>
      <c r="AJ2006" s="4"/>
      <c r="AK2006" s="4"/>
      <c r="AL2006" s="4"/>
      <c r="AM2006" s="4"/>
      <c r="AN2006" s="4"/>
      <c r="AO2006" s="4"/>
      <c r="AP2006" s="4"/>
    </row>
    <row r="2007" spans="1:42" s="2" customFormat="1" x14ac:dyDescent="0.25">
      <c r="A2007" s="4"/>
      <c r="B2007" s="4"/>
      <c r="C2007" s="4"/>
      <c r="D2007" s="4"/>
      <c r="E2007" s="4"/>
      <c r="F2007" s="4"/>
      <c r="G2007" s="4"/>
      <c r="H2007" s="4"/>
      <c r="I2007" s="4"/>
      <c r="J2007" s="4"/>
      <c r="K2007" s="4"/>
      <c r="L2007" s="4"/>
      <c r="M2007" s="4"/>
      <c r="N2007" s="4"/>
      <c r="O2007" s="4"/>
      <c r="P2007" s="4"/>
      <c r="Q2007" s="4"/>
      <c r="R2007" s="4"/>
      <c r="S2007" s="4"/>
      <c r="T2007" s="4"/>
      <c r="U2007" s="4"/>
      <c r="V2007" s="4"/>
      <c r="W2007" s="4"/>
      <c r="X2007" s="4"/>
      <c r="Y2007" s="4"/>
      <c r="Z2007" s="4"/>
      <c r="AA2007" s="4"/>
      <c r="AB2007" s="4"/>
      <c r="AC2007" s="4"/>
      <c r="AD2007" s="4"/>
      <c r="AE2007" s="4"/>
      <c r="AF2007" s="4"/>
      <c r="AG2007" s="4"/>
      <c r="AH2007" s="4"/>
      <c r="AI2007" s="4"/>
      <c r="AJ2007" s="4"/>
      <c r="AK2007" s="4"/>
      <c r="AL2007" s="4"/>
      <c r="AM2007" s="4"/>
      <c r="AN2007" s="4"/>
      <c r="AO2007" s="4"/>
      <c r="AP2007" s="4"/>
    </row>
    <row r="2008" spans="1:42" s="2" customFormat="1" x14ac:dyDescent="0.25">
      <c r="A2008" s="4"/>
      <c r="B2008" s="4"/>
      <c r="C2008" s="4"/>
      <c r="D2008" s="4"/>
      <c r="E2008" s="4"/>
      <c r="F2008" s="4"/>
      <c r="G2008" s="4"/>
      <c r="H2008" s="4"/>
      <c r="I2008" s="4"/>
      <c r="J2008" s="4"/>
      <c r="K2008" s="4"/>
      <c r="L2008" s="4"/>
      <c r="M2008" s="4"/>
      <c r="N2008" s="4"/>
      <c r="O2008" s="4"/>
      <c r="P2008" s="4"/>
      <c r="Q2008" s="4"/>
      <c r="R2008" s="4"/>
      <c r="S2008" s="4"/>
      <c r="T2008" s="4"/>
      <c r="U2008" s="4"/>
      <c r="V2008" s="4"/>
      <c r="W2008" s="4"/>
      <c r="X2008" s="4"/>
      <c r="Y2008" s="4"/>
      <c r="Z2008" s="4"/>
      <c r="AA2008" s="4"/>
      <c r="AB2008" s="4"/>
      <c r="AC2008" s="4"/>
      <c r="AD2008" s="4"/>
      <c r="AE2008" s="4"/>
      <c r="AF2008" s="4"/>
      <c r="AG2008" s="4"/>
      <c r="AH2008" s="4"/>
      <c r="AI2008" s="4"/>
      <c r="AJ2008" s="4"/>
      <c r="AK2008" s="4"/>
      <c r="AL2008" s="4"/>
      <c r="AM2008" s="4"/>
      <c r="AN2008" s="4"/>
      <c r="AO2008" s="4"/>
      <c r="AP2008" s="4"/>
    </row>
    <row r="2009" spans="1:42" s="2" customFormat="1" x14ac:dyDescent="0.25">
      <c r="A2009" s="4"/>
      <c r="B2009" s="4"/>
      <c r="C2009" s="4"/>
      <c r="D2009" s="4"/>
      <c r="E2009" s="4"/>
      <c r="F2009" s="4"/>
      <c r="G2009" s="4"/>
      <c r="H2009" s="4"/>
      <c r="I2009" s="4"/>
      <c r="J2009" s="4"/>
      <c r="K2009" s="4"/>
      <c r="L2009" s="4"/>
      <c r="M2009" s="4"/>
      <c r="N2009" s="4"/>
      <c r="O2009" s="4"/>
      <c r="P2009" s="4"/>
      <c r="Q2009" s="4"/>
      <c r="R2009" s="4"/>
      <c r="S2009" s="4"/>
      <c r="T2009" s="4"/>
      <c r="U2009" s="4"/>
      <c r="V2009" s="4"/>
      <c r="W2009" s="4"/>
      <c r="X2009" s="4"/>
      <c r="Y2009" s="4"/>
      <c r="Z2009" s="4"/>
      <c r="AA2009" s="4"/>
      <c r="AB2009" s="4"/>
      <c r="AC2009" s="4"/>
      <c r="AD2009" s="4"/>
      <c r="AE2009" s="4"/>
      <c r="AF2009" s="4"/>
      <c r="AG2009" s="4"/>
      <c r="AH2009" s="4"/>
      <c r="AI2009" s="4"/>
      <c r="AJ2009" s="4"/>
      <c r="AK2009" s="4"/>
      <c r="AL2009" s="4"/>
      <c r="AM2009" s="4"/>
      <c r="AN2009" s="4"/>
      <c r="AO2009" s="4"/>
      <c r="AP2009" s="4"/>
    </row>
    <row r="2010" spans="1:42" s="2" customFormat="1" x14ac:dyDescent="0.25">
      <c r="A2010" s="4"/>
      <c r="B2010" s="4"/>
      <c r="C2010" s="4"/>
      <c r="D2010" s="4"/>
      <c r="E2010" s="4"/>
      <c r="F2010" s="4"/>
      <c r="G2010" s="4"/>
      <c r="H2010" s="4"/>
      <c r="I2010" s="4"/>
      <c r="J2010" s="4"/>
      <c r="K2010" s="4"/>
      <c r="L2010" s="4"/>
      <c r="M2010" s="4"/>
      <c r="N2010" s="4"/>
      <c r="O2010" s="4"/>
      <c r="P2010" s="4"/>
      <c r="Q2010" s="4"/>
      <c r="R2010" s="4"/>
      <c r="S2010" s="4"/>
      <c r="T2010" s="4"/>
      <c r="U2010" s="4"/>
      <c r="V2010" s="4"/>
      <c r="W2010" s="4"/>
      <c r="X2010" s="4"/>
      <c r="Y2010" s="4"/>
      <c r="Z2010" s="4"/>
      <c r="AA2010" s="4"/>
      <c r="AB2010" s="4"/>
      <c r="AC2010" s="4"/>
      <c r="AD2010" s="4"/>
      <c r="AE2010" s="4"/>
      <c r="AF2010" s="4"/>
      <c r="AG2010" s="4"/>
      <c r="AH2010" s="4"/>
      <c r="AI2010" s="4"/>
      <c r="AJ2010" s="4"/>
      <c r="AK2010" s="4"/>
      <c r="AL2010" s="4"/>
      <c r="AM2010" s="4"/>
      <c r="AN2010" s="4"/>
      <c r="AO2010" s="4"/>
      <c r="AP2010" s="4"/>
    </row>
    <row r="2011" spans="1:42" s="2" customFormat="1" x14ac:dyDescent="0.25">
      <c r="A2011" s="4"/>
      <c r="B2011" s="4"/>
      <c r="C2011" s="4"/>
      <c r="D2011" s="4"/>
      <c r="E2011" s="4"/>
      <c r="F2011" s="4"/>
      <c r="G2011" s="4"/>
      <c r="H2011" s="4"/>
      <c r="I2011" s="4"/>
      <c r="J2011" s="4"/>
      <c r="K2011" s="4"/>
      <c r="L2011" s="4"/>
      <c r="M2011" s="4"/>
      <c r="N2011" s="4"/>
      <c r="O2011" s="4"/>
      <c r="P2011" s="4"/>
      <c r="Q2011" s="4"/>
      <c r="R2011" s="4"/>
      <c r="S2011" s="4"/>
      <c r="T2011" s="4"/>
      <c r="U2011" s="4"/>
      <c r="V2011" s="4"/>
      <c r="W2011" s="4"/>
      <c r="X2011" s="4"/>
      <c r="Y2011" s="4"/>
      <c r="Z2011" s="4"/>
      <c r="AA2011" s="4"/>
      <c r="AB2011" s="4"/>
      <c r="AC2011" s="4"/>
      <c r="AD2011" s="4"/>
      <c r="AE2011" s="4"/>
      <c r="AF2011" s="4"/>
      <c r="AG2011" s="4"/>
      <c r="AH2011" s="4"/>
      <c r="AI2011" s="4"/>
      <c r="AJ2011" s="4"/>
      <c r="AK2011" s="4"/>
      <c r="AL2011" s="4"/>
      <c r="AM2011" s="4"/>
      <c r="AN2011" s="4"/>
      <c r="AO2011" s="4"/>
      <c r="AP2011" s="4"/>
    </row>
    <row r="2012" spans="1:42" s="2" customFormat="1" x14ac:dyDescent="0.25">
      <c r="A2012" s="4"/>
      <c r="B2012" s="4"/>
      <c r="C2012" s="4"/>
      <c r="D2012" s="4"/>
      <c r="E2012" s="4"/>
      <c r="F2012" s="4"/>
      <c r="G2012" s="4"/>
      <c r="H2012" s="4"/>
      <c r="I2012" s="4"/>
      <c r="J2012" s="4"/>
      <c r="K2012" s="4"/>
      <c r="L2012" s="4"/>
      <c r="M2012" s="4"/>
      <c r="N2012" s="4"/>
      <c r="O2012" s="4"/>
      <c r="P2012" s="4"/>
      <c r="Q2012" s="4"/>
      <c r="R2012" s="4"/>
      <c r="S2012" s="4"/>
      <c r="T2012" s="4"/>
      <c r="U2012" s="4"/>
      <c r="V2012" s="4"/>
      <c r="W2012" s="4"/>
      <c r="X2012" s="4"/>
      <c r="Y2012" s="4"/>
      <c r="Z2012" s="4"/>
      <c r="AA2012" s="4"/>
      <c r="AB2012" s="4"/>
      <c r="AC2012" s="4"/>
      <c r="AD2012" s="4"/>
      <c r="AE2012" s="4"/>
      <c r="AF2012" s="4"/>
      <c r="AG2012" s="4"/>
      <c r="AH2012" s="4"/>
      <c r="AI2012" s="4"/>
      <c r="AJ2012" s="4"/>
      <c r="AK2012" s="4"/>
      <c r="AL2012" s="4"/>
      <c r="AM2012" s="4"/>
      <c r="AN2012" s="4"/>
      <c r="AO2012" s="4"/>
      <c r="AP2012" s="4"/>
    </row>
    <row r="2013" spans="1:42" s="2" customFormat="1" x14ac:dyDescent="0.25">
      <c r="A2013" s="4"/>
      <c r="B2013" s="4"/>
      <c r="C2013" s="4"/>
      <c r="D2013" s="4"/>
      <c r="E2013" s="4"/>
      <c r="F2013" s="4"/>
      <c r="G2013" s="4"/>
      <c r="H2013" s="4"/>
      <c r="I2013" s="4"/>
      <c r="J2013" s="4"/>
      <c r="K2013" s="4"/>
      <c r="L2013" s="4"/>
      <c r="M2013" s="4"/>
      <c r="N2013" s="4"/>
      <c r="O2013" s="4"/>
      <c r="P2013" s="4"/>
      <c r="Q2013" s="4"/>
      <c r="R2013" s="4"/>
      <c r="S2013" s="4"/>
      <c r="T2013" s="4"/>
      <c r="U2013" s="4"/>
      <c r="V2013" s="4"/>
      <c r="W2013" s="4"/>
      <c r="X2013" s="4"/>
      <c r="Y2013" s="4"/>
      <c r="Z2013" s="4"/>
      <c r="AA2013" s="4"/>
      <c r="AB2013" s="4"/>
      <c r="AC2013" s="4"/>
      <c r="AD2013" s="4"/>
      <c r="AE2013" s="4"/>
      <c r="AF2013" s="4"/>
      <c r="AG2013" s="4"/>
      <c r="AH2013" s="4"/>
      <c r="AI2013" s="4"/>
      <c r="AJ2013" s="4"/>
      <c r="AK2013" s="4"/>
      <c r="AL2013" s="4"/>
      <c r="AM2013" s="4"/>
      <c r="AN2013" s="4"/>
      <c r="AO2013" s="4"/>
      <c r="AP2013" s="4"/>
    </row>
    <row r="2014" spans="1:42" s="2" customFormat="1" x14ac:dyDescent="0.25">
      <c r="A2014" s="4"/>
      <c r="B2014" s="4"/>
      <c r="C2014" s="4"/>
      <c r="D2014" s="4"/>
      <c r="E2014" s="4"/>
      <c r="F2014" s="4"/>
      <c r="G2014" s="4"/>
      <c r="H2014" s="4"/>
      <c r="I2014" s="4"/>
      <c r="J2014" s="4"/>
      <c r="K2014" s="4"/>
      <c r="L2014" s="4"/>
      <c r="M2014" s="4"/>
      <c r="N2014" s="4"/>
      <c r="O2014" s="4"/>
      <c r="P2014" s="4"/>
      <c r="Q2014" s="4"/>
      <c r="R2014" s="4"/>
      <c r="S2014" s="4"/>
      <c r="T2014" s="4"/>
      <c r="U2014" s="4"/>
      <c r="V2014" s="4"/>
      <c r="W2014" s="4"/>
      <c r="X2014" s="4"/>
      <c r="Y2014" s="4"/>
      <c r="Z2014" s="4"/>
      <c r="AA2014" s="4"/>
      <c r="AB2014" s="4"/>
      <c r="AC2014" s="4"/>
      <c r="AD2014" s="4"/>
      <c r="AE2014" s="4"/>
      <c r="AF2014" s="4"/>
      <c r="AG2014" s="4"/>
      <c r="AH2014" s="4"/>
      <c r="AI2014" s="4"/>
      <c r="AJ2014" s="4"/>
      <c r="AK2014" s="4"/>
      <c r="AL2014" s="4"/>
      <c r="AM2014" s="4"/>
      <c r="AN2014" s="4"/>
      <c r="AO2014" s="4"/>
      <c r="AP2014" s="4"/>
    </row>
    <row r="2015" spans="1:42" s="2" customFormat="1" x14ac:dyDescent="0.25">
      <c r="A2015" s="4"/>
      <c r="B2015" s="4"/>
      <c r="C2015" s="4"/>
      <c r="D2015" s="4"/>
      <c r="E2015" s="4"/>
      <c r="F2015" s="4"/>
      <c r="G2015" s="4"/>
      <c r="H2015" s="4"/>
      <c r="I2015" s="4"/>
      <c r="J2015" s="4"/>
      <c r="K2015" s="4"/>
      <c r="L2015" s="4"/>
      <c r="M2015" s="4"/>
      <c r="N2015" s="4"/>
      <c r="O2015" s="4"/>
      <c r="P2015" s="4"/>
      <c r="Q2015" s="4"/>
      <c r="R2015" s="4"/>
      <c r="S2015" s="4"/>
      <c r="T2015" s="4"/>
      <c r="U2015" s="4"/>
      <c r="V2015" s="4"/>
      <c r="W2015" s="4"/>
      <c r="X2015" s="4"/>
      <c r="Y2015" s="4"/>
      <c r="Z2015" s="4"/>
      <c r="AA2015" s="4"/>
      <c r="AB2015" s="4"/>
      <c r="AC2015" s="4"/>
      <c r="AD2015" s="4"/>
      <c r="AE2015" s="4"/>
      <c r="AF2015" s="4"/>
      <c r="AG2015" s="4"/>
      <c r="AH2015" s="4"/>
      <c r="AI2015" s="4"/>
      <c r="AJ2015" s="4"/>
      <c r="AK2015" s="4"/>
      <c r="AL2015" s="4"/>
      <c r="AM2015" s="4"/>
      <c r="AN2015" s="4"/>
      <c r="AO2015" s="4"/>
      <c r="AP2015" s="4"/>
    </row>
    <row r="2016" spans="1:42" s="2" customFormat="1" x14ac:dyDescent="0.25">
      <c r="A2016" s="4"/>
      <c r="B2016" s="4"/>
      <c r="C2016" s="4"/>
      <c r="D2016" s="4"/>
      <c r="E2016" s="4"/>
      <c r="F2016" s="4"/>
      <c r="G2016" s="4"/>
      <c r="H2016" s="4"/>
      <c r="I2016" s="4"/>
      <c r="J2016" s="4"/>
      <c r="K2016" s="4"/>
      <c r="L2016" s="4"/>
      <c r="M2016" s="4"/>
      <c r="N2016" s="4"/>
      <c r="O2016" s="4"/>
      <c r="P2016" s="4"/>
      <c r="Q2016" s="4"/>
      <c r="R2016" s="4"/>
      <c r="S2016" s="4"/>
      <c r="T2016" s="4"/>
      <c r="U2016" s="4"/>
      <c r="V2016" s="4"/>
      <c r="W2016" s="4"/>
      <c r="X2016" s="4"/>
      <c r="Y2016" s="4"/>
      <c r="Z2016" s="4"/>
      <c r="AA2016" s="4"/>
      <c r="AB2016" s="4"/>
      <c r="AC2016" s="4"/>
      <c r="AD2016" s="4"/>
      <c r="AE2016" s="4"/>
      <c r="AF2016" s="4"/>
      <c r="AG2016" s="4"/>
      <c r="AH2016" s="4"/>
      <c r="AI2016" s="4"/>
      <c r="AJ2016" s="4"/>
      <c r="AK2016" s="4"/>
      <c r="AL2016" s="4"/>
      <c r="AM2016" s="4"/>
      <c r="AN2016" s="4"/>
      <c r="AO2016" s="4"/>
      <c r="AP2016" s="4"/>
    </row>
    <row r="2017" spans="1:42" s="2" customFormat="1" x14ac:dyDescent="0.25">
      <c r="A2017" s="4"/>
      <c r="B2017" s="4"/>
      <c r="C2017" s="4"/>
      <c r="D2017" s="4"/>
      <c r="E2017" s="4"/>
      <c r="F2017" s="4"/>
      <c r="G2017" s="4"/>
      <c r="H2017" s="4"/>
      <c r="I2017" s="4"/>
      <c r="J2017" s="4"/>
      <c r="K2017" s="4"/>
      <c r="L2017" s="4"/>
      <c r="M2017" s="4"/>
      <c r="N2017" s="4"/>
      <c r="O2017" s="4"/>
      <c r="P2017" s="4"/>
      <c r="Q2017" s="4"/>
      <c r="R2017" s="4"/>
      <c r="S2017" s="4"/>
      <c r="T2017" s="4"/>
      <c r="U2017" s="4"/>
      <c r="V2017" s="4"/>
      <c r="W2017" s="4"/>
      <c r="X2017" s="4"/>
      <c r="Y2017" s="4"/>
      <c r="Z2017" s="4"/>
      <c r="AA2017" s="4"/>
      <c r="AB2017" s="4"/>
      <c r="AC2017" s="4"/>
      <c r="AD2017" s="4"/>
      <c r="AE2017" s="4"/>
      <c r="AF2017" s="4"/>
      <c r="AG2017" s="4"/>
      <c r="AH2017" s="4"/>
      <c r="AI2017" s="4"/>
      <c r="AJ2017" s="4"/>
      <c r="AK2017" s="4"/>
      <c r="AL2017" s="4"/>
      <c r="AM2017" s="4"/>
      <c r="AN2017" s="4"/>
      <c r="AO2017" s="4"/>
      <c r="AP2017" s="4"/>
    </row>
    <row r="2018" spans="1:42" s="2" customFormat="1" x14ac:dyDescent="0.25">
      <c r="A2018" s="4"/>
      <c r="B2018" s="4"/>
      <c r="C2018" s="4"/>
      <c r="D2018" s="4"/>
      <c r="E2018" s="4"/>
      <c r="F2018" s="4"/>
      <c r="G2018" s="4"/>
      <c r="H2018" s="4"/>
      <c r="I2018" s="4"/>
      <c r="J2018" s="4"/>
      <c r="K2018" s="4"/>
      <c r="L2018" s="4"/>
      <c r="M2018" s="4"/>
      <c r="N2018" s="4"/>
      <c r="O2018" s="4"/>
      <c r="P2018" s="4"/>
      <c r="Q2018" s="4"/>
      <c r="R2018" s="4"/>
      <c r="S2018" s="4"/>
      <c r="T2018" s="4"/>
      <c r="U2018" s="4"/>
      <c r="V2018" s="4"/>
      <c r="W2018" s="4"/>
      <c r="X2018" s="4"/>
      <c r="Y2018" s="4"/>
      <c r="Z2018" s="4"/>
      <c r="AA2018" s="4"/>
      <c r="AB2018" s="4"/>
      <c r="AC2018" s="4"/>
      <c r="AD2018" s="4"/>
      <c r="AE2018" s="4"/>
      <c r="AF2018" s="4"/>
      <c r="AG2018" s="4"/>
      <c r="AH2018" s="4"/>
      <c r="AI2018" s="4"/>
      <c r="AJ2018" s="4"/>
      <c r="AK2018" s="4"/>
      <c r="AL2018" s="4"/>
      <c r="AM2018" s="4"/>
      <c r="AN2018" s="4"/>
      <c r="AO2018" s="4"/>
      <c r="AP2018" s="4"/>
    </row>
    <row r="2019" spans="1:42" s="2" customFormat="1" x14ac:dyDescent="0.25">
      <c r="A2019" s="4"/>
      <c r="B2019" s="4"/>
      <c r="C2019" s="4"/>
      <c r="D2019" s="4"/>
      <c r="E2019" s="4"/>
      <c r="F2019" s="4"/>
      <c r="G2019" s="4"/>
      <c r="H2019" s="4"/>
      <c r="I2019" s="4"/>
      <c r="J2019" s="4"/>
      <c r="K2019" s="4"/>
      <c r="L2019" s="4"/>
      <c r="M2019" s="4"/>
      <c r="N2019" s="4"/>
      <c r="O2019" s="4"/>
      <c r="P2019" s="4"/>
      <c r="Q2019" s="4"/>
      <c r="R2019" s="4"/>
      <c r="S2019" s="4"/>
      <c r="T2019" s="4"/>
      <c r="U2019" s="4"/>
      <c r="V2019" s="4"/>
      <c r="W2019" s="4"/>
      <c r="X2019" s="4"/>
      <c r="Y2019" s="4"/>
      <c r="Z2019" s="4"/>
      <c r="AA2019" s="4"/>
      <c r="AB2019" s="4"/>
      <c r="AC2019" s="4"/>
      <c r="AD2019" s="4"/>
      <c r="AE2019" s="4"/>
      <c r="AF2019" s="4"/>
      <c r="AG2019" s="4"/>
      <c r="AH2019" s="4"/>
      <c r="AI2019" s="4"/>
      <c r="AJ2019" s="4"/>
      <c r="AK2019" s="4"/>
      <c r="AL2019" s="4"/>
      <c r="AM2019" s="4"/>
      <c r="AN2019" s="4"/>
      <c r="AO2019" s="4"/>
      <c r="AP2019" s="4"/>
    </row>
    <row r="2020" spans="1:42" s="2" customFormat="1" x14ac:dyDescent="0.25">
      <c r="A2020" s="4"/>
      <c r="B2020" s="4"/>
      <c r="C2020" s="4"/>
      <c r="D2020" s="4"/>
      <c r="E2020" s="4"/>
      <c r="F2020" s="4"/>
      <c r="G2020" s="4"/>
      <c r="H2020" s="4"/>
      <c r="I2020" s="4"/>
      <c r="J2020" s="4"/>
      <c r="K2020" s="4"/>
      <c r="L2020" s="4"/>
      <c r="M2020" s="4"/>
      <c r="N2020" s="4"/>
      <c r="O2020" s="4"/>
      <c r="P2020" s="4"/>
      <c r="Q2020" s="4"/>
      <c r="R2020" s="4"/>
      <c r="S2020" s="4"/>
      <c r="T2020" s="4"/>
      <c r="U2020" s="4"/>
      <c r="V2020" s="4"/>
      <c r="W2020" s="4"/>
      <c r="X2020" s="4"/>
      <c r="Y2020" s="4"/>
      <c r="Z2020" s="4"/>
      <c r="AA2020" s="4"/>
      <c r="AB2020" s="4"/>
      <c r="AC2020" s="4"/>
      <c r="AD2020" s="4"/>
      <c r="AE2020" s="4"/>
      <c r="AF2020" s="4"/>
      <c r="AG2020" s="4"/>
      <c r="AH2020" s="4"/>
      <c r="AI2020" s="4"/>
      <c r="AJ2020" s="4"/>
      <c r="AK2020" s="4"/>
      <c r="AL2020" s="4"/>
      <c r="AM2020" s="4"/>
      <c r="AN2020" s="4"/>
      <c r="AO2020" s="4"/>
      <c r="AP2020" s="4"/>
    </row>
    <row r="2021" spans="1:42" s="2" customFormat="1" x14ac:dyDescent="0.25">
      <c r="A2021" s="4"/>
      <c r="B2021" s="4"/>
      <c r="C2021" s="4"/>
      <c r="D2021" s="4"/>
      <c r="E2021" s="4"/>
      <c r="F2021" s="4"/>
      <c r="G2021" s="4"/>
      <c r="H2021" s="4"/>
      <c r="I2021" s="4"/>
      <c r="J2021" s="4"/>
      <c r="K2021" s="4"/>
      <c r="L2021" s="4"/>
      <c r="M2021" s="4"/>
      <c r="N2021" s="4"/>
      <c r="O2021" s="4"/>
      <c r="P2021" s="4"/>
      <c r="Q2021" s="4"/>
      <c r="R2021" s="4"/>
      <c r="S2021" s="4"/>
      <c r="T2021" s="4"/>
      <c r="U2021" s="4"/>
      <c r="V2021" s="4"/>
      <c r="W2021" s="4"/>
      <c r="X2021" s="4"/>
      <c r="Y2021" s="4"/>
      <c r="Z2021" s="4"/>
      <c r="AA2021" s="4"/>
      <c r="AB2021" s="4"/>
      <c r="AC2021" s="4"/>
      <c r="AD2021" s="4"/>
      <c r="AE2021" s="4"/>
      <c r="AF2021" s="4"/>
      <c r="AG2021" s="4"/>
      <c r="AH2021" s="4"/>
      <c r="AI2021" s="4"/>
      <c r="AJ2021" s="4"/>
      <c r="AK2021" s="4"/>
      <c r="AL2021" s="4"/>
      <c r="AM2021" s="4"/>
      <c r="AN2021" s="4"/>
      <c r="AO2021" s="4"/>
      <c r="AP2021" s="4"/>
    </row>
    <row r="2022" spans="1:42" s="2" customFormat="1" x14ac:dyDescent="0.25">
      <c r="A2022" s="4"/>
      <c r="B2022" s="4"/>
      <c r="C2022" s="4"/>
      <c r="D2022" s="4"/>
      <c r="E2022" s="4"/>
      <c r="F2022" s="4"/>
      <c r="G2022" s="4"/>
      <c r="H2022" s="4"/>
      <c r="I2022" s="4"/>
      <c r="J2022" s="4"/>
      <c r="K2022" s="4"/>
      <c r="L2022" s="4"/>
      <c r="M2022" s="4"/>
      <c r="N2022" s="4"/>
      <c r="O2022" s="4"/>
      <c r="P2022" s="4"/>
      <c r="Q2022" s="4"/>
      <c r="R2022" s="4"/>
      <c r="S2022" s="4"/>
      <c r="T2022" s="4"/>
      <c r="U2022" s="4"/>
      <c r="V2022" s="4"/>
      <c r="W2022" s="4"/>
      <c r="X2022" s="4"/>
      <c r="Y2022" s="4"/>
      <c r="Z2022" s="4"/>
      <c r="AA2022" s="4"/>
      <c r="AB2022" s="4"/>
      <c r="AC2022" s="4"/>
      <c r="AD2022" s="4"/>
      <c r="AE2022" s="4"/>
      <c r="AF2022" s="4"/>
      <c r="AG2022" s="4"/>
      <c r="AH2022" s="4"/>
      <c r="AI2022" s="4"/>
      <c r="AJ2022" s="4"/>
      <c r="AK2022" s="4"/>
      <c r="AL2022" s="4"/>
      <c r="AM2022" s="4"/>
      <c r="AN2022" s="4"/>
      <c r="AO2022" s="4"/>
      <c r="AP2022" s="4"/>
    </row>
    <row r="2023" spans="1:42" s="2" customFormat="1" x14ac:dyDescent="0.25">
      <c r="A2023" s="4"/>
      <c r="B2023" s="4"/>
      <c r="C2023" s="4"/>
      <c r="D2023" s="4"/>
      <c r="E2023" s="4"/>
      <c r="F2023" s="4"/>
      <c r="G2023" s="4"/>
      <c r="H2023" s="4"/>
      <c r="I2023" s="4"/>
      <c r="J2023" s="4"/>
      <c r="K2023" s="4"/>
      <c r="L2023" s="4"/>
      <c r="M2023" s="4"/>
      <c r="N2023" s="4"/>
      <c r="O2023" s="4"/>
      <c r="P2023" s="4"/>
      <c r="Q2023" s="4"/>
      <c r="R2023" s="4"/>
      <c r="S2023" s="4"/>
      <c r="T2023" s="4"/>
      <c r="U2023" s="4"/>
      <c r="V2023" s="4"/>
      <c r="W2023" s="4"/>
      <c r="X2023" s="4"/>
      <c r="Y2023" s="4"/>
      <c r="Z2023" s="4"/>
      <c r="AA2023" s="4"/>
      <c r="AB2023" s="4"/>
      <c r="AC2023" s="4"/>
      <c r="AD2023" s="4"/>
      <c r="AE2023" s="4"/>
      <c r="AF2023" s="4"/>
      <c r="AG2023" s="4"/>
      <c r="AH2023" s="4"/>
      <c r="AI2023" s="4"/>
      <c r="AJ2023" s="4"/>
      <c r="AK2023" s="4"/>
      <c r="AL2023" s="4"/>
      <c r="AM2023" s="4"/>
      <c r="AN2023" s="4"/>
      <c r="AO2023" s="4"/>
      <c r="AP2023" s="4"/>
    </row>
    <row r="2024" spans="1:42" s="2" customFormat="1" x14ac:dyDescent="0.25">
      <c r="A2024" s="4"/>
      <c r="B2024" s="4"/>
      <c r="C2024" s="4"/>
      <c r="D2024" s="4"/>
      <c r="E2024" s="4"/>
      <c r="F2024" s="4"/>
      <c r="G2024" s="4"/>
      <c r="H2024" s="4"/>
      <c r="I2024" s="4"/>
      <c r="J2024" s="4"/>
      <c r="K2024" s="4"/>
      <c r="L2024" s="4"/>
      <c r="M2024" s="4"/>
      <c r="N2024" s="4"/>
      <c r="O2024" s="4"/>
      <c r="P2024" s="4"/>
      <c r="Q2024" s="4"/>
      <c r="R2024" s="4"/>
      <c r="S2024" s="4"/>
      <c r="T2024" s="4"/>
      <c r="U2024" s="4"/>
      <c r="V2024" s="4"/>
      <c r="W2024" s="4"/>
      <c r="X2024" s="4"/>
      <c r="Y2024" s="4"/>
      <c r="Z2024" s="4"/>
      <c r="AA2024" s="4"/>
      <c r="AB2024" s="4"/>
      <c r="AC2024" s="4"/>
      <c r="AD2024" s="4"/>
      <c r="AE2024" s="4"/>
      <c r="AF2024" s="4"/>
      <c r="AG2024" s="4"/>
      <c r="AH2024" s="4"/>
      <c r="AI2024" s="4"/>
      <c r="AJ2024" s="4"/>
      <c r="AK2024" s="4"/>
      <c r="AL2024" s="4"/>
      <c r="AM2024" s="4"/>
      <c r="AN2024" s="4"/>
      <c r="AO2024" s="4"/>
      <c r="AP2024" s="4"/>
    </row>
    <row r="2025" spans="1:42" s="2" customFormat="1" x14ac:dyDescent="0.25">
      <c r="A2025" s="4"/>
      <c r="B2025" s="4"/>
      <c r="C2025" s="4"/>
      <c r="D2025" s="4"/>
      <c r="E2025" s="4"/>
      <c r="F2025" s="4"/>
      <c r="G2025" s="4"/>
      <c r="H2025" s="4"/>
      <c r="I2025" s="4"/>
      <c r="J2025" s="4"/>
      <c r="K2025" s="4"/>
      <c r="L2025" s="4"/>
      <c r="M2025" s="4"/>
      <c r="N2025" s="4"/>
      <c r="O2025" s="4"/>
      <c r="P2025" s="4"/>
      <c r="Q2025" s="4"/>
      <c r="R2025" s="4"/>
      <c r="S2025" s="4"/>
      <c r="T2025" s="4"/>
      <c r="U2025" s="4"/>
      <c r="V2025" s="4"/>
      <c r="W2025" s="4"/>
      <c r="X2025" s="4"/>
      <c r="Y2025" s="4"/>
      <c r="Z2025" s="4"/>
      <c r="AA2025" s="4"/>
      <c r="AB2025" s="4"/>
      <c r="AC2025" s="4"/>
      <c r="AD2025" s="4"/>
      <c r="AE2025" s="4"/>
      <c r="AF2025" s="4"/>
      <c r="AG2025" s="4"/>
      <c r="AH2025" s="4"/>
      <c r="AI2025" s="4"/>
      <c r="AJ2025" s="4"/>
      <c r="AK2025" s="4"/>
      <c r="AL2025" s="4"/>
      <c r="AM2025" s="4"/>
      <c r="AN2025" s="4"/>
      <c r="AO2025" s="4"/>
      <c r="AP2025" s="4"/>
    </row>
    <row r="2026" spans="1:42" s="2" customFormat="1" x14ac:dyDescent="0.25">
      <c r="A2026" s="4"/>
      <c r="B2026" s="4"/>
      <c r="C2026" s="4"/>
      <c r="D2026" s="4"/>
      <c r="E2026" s="4"/>
      <c r="F2026" s="4"/>
      <c r="G2026" s="4"/>
      <c r="H2026" s="4"/>
      <c r="I2026" s="4"/>
      <c r="J2026" s="4"/>
      <c r="K2026" s="4"/>
      <c r="L2026" s="4"/>
      <c r="M2026" s="4"/>
      <c r="N2026" s="4"/>
      <c r="O2026" s="4"/>
      <c r="P2026" s="4"/>
      <c r="Q2026" s="4"/>
      <c r="R2026" s="4"/>
      <c r="S2026" s="4"/>
      <c r="T2026" s="4"/>
      <c r="U2026" s="4"/>
      <c r="V2026" s="4"/>
      <c r="W2026" s="4"/>
      <c r="X2026" s="4"/>
      <c r="Y2026" s="4"/>
      <c r="Z2026" s="4"/>
      <c r="AA2026" s="4"/>
      <c r="AB2026" s="4"/>
      <c r="AC2026" s="4"/>
      <c r="AD2026" s="4"/>
      <c r="AE2026" s="4"/>
      <c r="AF2026" s="4"/>
      <c r="AG2026" s="4"/>
      <c r="AH2026" s="4"/>
      <c r="AI2026" s="4"/>
      <c r="AJ2026" s="4"/>
      <c r="AK2026" s="4"/>
      <c r="AL2026" s="4"/>
      <c r="AM2026" s="4"/>
      <c r="AN2026" s="4"/>
      <c r="AO2026" s="4"/>
      <c r="AP2026" s="4"/>
    </row>
    <row r="2027" spans="1:42" s="2" customFormat="1" x14ac:dyDescent="0.25">
      <c r="A2027" s="4"/>
      <c r="B2027" s="4"/>
      <c r="C2027" s="4"/>
      <c r="D2027" s="4"/>
      <c r="E2027" s="4"/>
      <c r="F2027" s="4"/>
      <c r="G2027" s="4"/>
      <c r="H2027" s="4"/>
      <c r="I2027" s="4"/>
      <c r="J2027" s="4"/>
      <c r="K2027" s="4"/>
      <c r="L2027" s="4"/>
      <c r="M2027" s="4"/>
      <c r="N2027" s="4"/>
      <c r="O2027" s="4"/>
      <c r="P2027" s="4"/>
      <c r="Q2027" s="4"/>
      <c r="R2027" s="4"/>
      <c r="S2027" s="4"/>
      <c r="T2027" s="4"/>
      <c r="U2027" s="4"/>
      <c r="V2027" s="4"/>
      <c r="W2027" s="4"/>
      <c r="X2027" s="4"/>
      <c r="Y2027" s="4"/>
      <c r="Z2027" s="4"/>
      <c r="AA2027" s="4"/>
      <c r="AB2027" s="4"/>
      <c r="AC2027" s="4"/>
      <c r="AD2027" s="4"/>
      <c r="AE2027" s="4"/>
      <c r="AF2027" s="4"/>
      <c r="AG2027" s="4"/>
      <c r="AH2027" s="4"/>
      <c r="AI2027" s="4"/>
      <c r="AJ2027" s="4"/>
      <c r="AK2027" s="4"/>
      <c r="AL2027" s="4"/>
      <c r="AM2027" s="4"/>
      <c r="AN2027" s="4"/>
      <c r="AO2027" s="4"/>
      <c r="AP2027" s="4"/>
    </row>
    <row r="2028" spans="1:42" s="2" customFormat="1" x14ac:dyDescent="0.25">
      <c r="A2028" s="4"/>
      <c r="B2028" s="4"/>
      <c r="C2028" s="4"/>
      <c r="D2028" s="4"/>
      <c r="E2028" s="4"/>
      <c r="F2028" s="4"/>
      <c r="G2028" s="4"/>
      <c r="H2028" s="4"/>
      <c r="I2028" s="4"/>
      <c r="J2028" s="4"/>
      <c r="K2028" s="4"/>
      <c r="L2028" s="4"/>
      <c r="M2028" s="4"/>
      <c r="N2028" s="4"/>
      <c r="O2028" s="4"/>
      <c r="P2028" s="4"/>
      <c r="Q2028" s="4"/>
      <c r="R2028" s="4"/>
      <c r="S2028" s="4"/>
      <c r="T2028" s="4"/>
      <c r="U2028" s="4"/>
      <c r="V2028" s="4"/>
      <c r="W2028" s="4"/>
      <c r="X2028" s="4"/>
      <c r="Y2028" s="4"/>
      <c r="Z2028" s="4"/>
      <c r="AA2028" s="4"/>
      <c r="AB2028" s="4"/>
      <c r="AC2028" s="4"/>
      <c r="AD2028" s="4"/>
      <c r="AE2028" s="4"/>
      <c r="AF2028" s="4"/>
      <c r="AG2028" s="4"/>
      <c r="AH2028" s="4"/>
      <c r="AI2028" s="4"/>
      <c r="AJ2028" s="4"/>
      <c r="AK2028" s="4"/>
      <c r="AL2028" s="4"/>
      <c r="AM2028" s="4"/>
      <c r="AN2028" s="4"/>
      <c r="AO2028" s="4"/>
      <c r="AP2028" s="4"/>
    </row>
    <row r="2029" spans="1:42" s="2" customFormat="1" x14ac:dyDescent="0.25">
      <c r="A2029" s="4"/>
      <c r="B2029" s="4"/>
      <c r="C2029" s="4"/>
      <c r="D2029" s="4"/>
      <c r="E2029" s="4"/>
      <c r="F2029" s="4"/>
      <c r="G2029" s="4"/>
      <c r="H2029" s="4"/>
      <c r="I2029" s="4"/>
      <c r="J2029" s="4"/>
      <c r="K2029" s="4"/>
      <c r="L2029" s="4"/>
      <c r="M2029" s="4"/>
      <c r="N2029" s="4"/>
      <c r="O2029" s="4"/>
      <c r="P2029" s="4"/>
      <c r="Q2029" s="4"/>
      <c r="R2029" s="4"/>
      <c r="S2029" s="4"/>
      <c r="T2029" s="4"/>
      <c r="U2029" s="4"/>
      <c r="V2029" s="4"/>
      <c r="W2029" s="4"/>
      <c r="X2029" s="4"/>
      <c r="Y2029" s="4"/>
      <c r="Z2029" s="4"/>
      <c r="AA2029" s="4"/>
      <c r="AB2029" s="4"/>
      <c r="AC2029" s="4"/>
      <c r="AD2029" s="4"/>
      <c r="AE2029" s="4"/>
      <c r="AF2029" s="4"/>
      <c r="AG2029" s="4"/>
      <c r="AH2029" s="4"/>
      <c r="AI2029" s="4"/>
      <c r="AJ2029" s="4"/>
      <c r="AK2029" s="4"/>
      <c r="AL2029" s="4"/>
      <c r="AM2029" s="4"/>
      <c r="AN2029" s="4"/>
      <c r="AO2029" s="4"/>
      <c r="AP2029" s="4"/>
    </row>
    <row r="2030" spans="1:42" s="2" customFormat="1" x14ac:dyDescent="0.25">
      <c r="A2030" s="4"/>
      <c r="B2030" s="4"/>
      <c r="C2030" s="4"/>
      <c r="D2030" s="4"/>
      <c r="E2030" s="4"/>
      <c r="F2030" s="4"/>
      <c r="G2030" s="4"/>
      <c r="H2030" s="4"/>
      <c r="I2030" s="4"/>
      <c r="J2030" s="4"/>
      <c r="K2030" s="4"/>
      <c r="L2030" s="4"/>
      <c r="M2030" s="4"/>
      <c r="N2030" s="4"/>
      <c r="O2030" s="4"/>
      <c r="P2030" s="4"/>
      <c r="Q2030" s="4"/>
      <c r="R2030" s="4"/>
      <c r="S2030" s="4"/>
      <c r="T2030" s="4"/>
      <c r="U2030" s="4"/>
      <c r="V2030" s="4"/>
      <c r="W2030" s="4"/>
      <c r="X2030" s="4"/>
      <c r="Y2030" s="4"/>
      <c r="Z2030" s="4"/>
      <c r="AA2030" s="4"/>
      <c r="AB2030" s="4"/>
      <c r="AC2030" s="4"/>
      <c r="AD2030" s="4"/>
      <c r="AE2030" s="4"/>
      <c r="AF2030" s="4"/>
      <c r="AG2030" s="4"/>
      <c r="AH2030" s="4"/>
      <c r="AI2030" s="4"/>
      <c r="AJ2030" s="4"/>
      <c r="AK2030" s="4"/>
      <c r="AL2030" s="4"/>
      <c r="AM2030" s="4"/>
      <c r="AN2030" s="4"/>
      <c r="AO2030" s="4"/>
      <c r="AP2030" s="4"/>
    </row>
    <row r="2031" spans="1:42" s="2" customFormat="1" x14ac:dyDescent="0.25">
      <c r="A2031" s="4"/>
      <c r="B2031" s="4"/>
      <c r="C2031" s="4"/>
      <c r="D2031" s="4"/>
      <c r="E2031" s="4"/>
      <c r="F2031" s="4"/>
      <c r="G2031" s="4"/>
      <c r="H2031" s="4"/>
      <c r="I2031" s="4"/>
      <c r="J2031" s="4"/>
      <c r="K2031" s="4"/>
      <c r="L2031" s="4"/>
      <c r="M2031" s="4"/>
      <c r="N2031" s="4"/>
      <c r="O2031" s="4"/>
      <c r="P2031" s="4"/>
      <c r="Q2031" s="4"/>
      <c r="R2031" s="4"/>
      <c r="S2031" s="4"/>
      <c r="T2031" s="4"/>
      <c r="U2031" s="4"/>
      <c r="V2031" s="4"/>
      <c r="W2031" s="4"/>
      <c r="X2031" s="4"/>
      <c r="Y2031" s="4"/>
      <c r="Z2031" s="4"/>
      <c r="AA2031" s="4"/>
      <c r="AB2031" s="4"/>
      <c r="AC2031" s="4"/>
      <c r="AD2031" s="4"/>
      <c r="AE2031" s="4"/>
      <c r="AF2031" s="4"/>
      <c r="AG2031" s="4"/>
      <c r="AH2031" s="4"/>
      <c r="AI2031" s="4"/>
      <c r="AJ2031" s="4"/>
      <c r="AK2031" s="4"/>
      <c r="AL2031" s="4"/>
      <c r="AM2031" s="4"/>
      <c r="AN2031" s="4"/>
      <c r="AO2031" s="4"/>
      <c r="AP2031" s="4"/>
    </row>
    <row r="2032" spans="1:42" s="2" customFormat="1" x14ac:dyDescent="0.25">
      <c r="A2032" s="4"/>
      <c r="B2032" s="4"/>
      <c r="C2032" s="4"/>
      <c r="D2032" s="4"/>
      <c r="E2032" s="4"/>
      <c r="F2032" s="4"/>
      <c r="G2032" s="4"/>
      <c r="H2032" s="4"/>
      <c r="I2032" s="4"/>
      <c r="J2032" s="4"/>
      <c r="K2032" s="4"/>
      <c r="L2032" s="4"/>
      <c r="M2032" s="4"/>
      <c r="N2032" s="4"/>
      <c r="O2032" s="4"/>
      <c r="P2032" s="4"/>
      <c r="Q2032" s="4"/>
      <c r="R2032" s="4"/>
      <c r="S2032" s="4"/>
      <c r="T2032" s="4"/>
      <c r="U2032" s="4"/>
      <c r="V2032" s="4"/>
      <c r="W2032" s="4"/>
      <c r="X2032" s="4"/>
      <c r="Y2032" s="4"/>
      <c r="Z2032" s="4"/>
      <c r="AA2032" s="4"/>
      <c r="AB2032" s="4"/>
      <c r="AC2032" s="4"/>
      <c r="AD2032" s="4"/>
      <c r="AE2032" s="4"/>
      <c r="AF2032" s="4"/>
      <c r="AG2032" s="4"/>
      <c r="AH2032" s="4"/>
      <c r="AI2032" s="4"/>
      <c r="AJ2032" s="4"/>
      <c r="AK2032" s="4"/>
      <c r="AL2032" s="4"/>
      <c r="AM2032" s="4"/>
      <c r="AN2032" s="4"/>
      <c r="AO2032" s="4"/>
      <c r="AP2032" s="4"/>
    </row>
    <row r="2033" spans="1:42" s="2" customFormat="1" x14ac:dyDescent="0.25">
      <c r="A2033" s="4"/>
      <c r="B2033" s="4"/>
      <c r="C2033" s="4"/>
      <c r="D2033" s="4"/>
      <c r="E2033" s="4"/>
      <c r="F2033" s="4"/>
      <c r="G2033" s="4"/>
      <c r="H2033" s="4"/>
      <c r="I2033" s="4"/>
      <c r="J2033" s="4"/>
      <c r="K2033" s="4"/>
      <c r="L2033" s="4"/>
      <c r="M2033" s="4"/>
      <c r="N2033" s="4"/>
      <c r="O2033" s="4"/>
      <c r="P2033" s="4"/>
      <c r="Q2033" s="4"/>
      <c r="R2033" s="4"/>
      <c r="S2033" s="4"/>
      <c r="T2033" s="4"/>
      <c r="U2033" s="4"/>
      <c r="V2033" s="4"/>
      <c r="W2033" s="4"/>
      <c r="X2033" s="4"/>
      <c r="Y2033" s="4"/>
      <c r="Z2033" s="4"/>
      <c r="AA2033" s="4"/>
      <c r="AB2033" s="4"/>
      <c r="AC2033" s="4"/>
      <c r="AD2033" s="4"/>
      <c r="AE2033" s="4"/>
      <c r="AF2033" s="4"/>
      <c r="AG2033" s="4"/>
      <c r="AH2033" s="4"/>
      <c r="AI2033" s="4"/>
      <c r="AJ2033" s="4"/>
      <c r="AK2033" s="4"/>
      <c r="AL2033" s="4"/>
      <c r="AM2033" s="4"/>
      <c r="AN2033" s="4"/>
      <c r="AO2033" s="4"/>
      <c r="AP2033" s="4"/>
    </row>
    <row r="2034" spans="1:42" s="2" customFormat="1" x14ac:dyDescent="0.25">
      <c r="A2034" s="4"/>
      <c r="B2034" s="4"/>
      <c r="C2034" s="4"/>
      <c r="D2034" s="4"/>
      <c r="E2034" s="4"/>
      <c r="F2034" s="4"/>
      <c r="G2034" s="4"/>
      <c r="H2034" s="4"/>
      <c r="I2034" s="4"/>
      <c r="J2034" s="4"/>
      <c r="K2034" s="4"/>
      <c r="L2034" s="4"/>
      <c r="M2034" s="4"/>
      <c r="N2034" s="4"/>
      <c r="O2034" s="4"/>
      <c r="P2034" s="4"/>
      <c r="Q2034" s="4"/>
      <c r="R2034" s="4"/>
      <c r="S2034" s="4"/>
      <c r="T2034" s="4"/>
      <c r="U2034" s="4"/>
      <c r="V2034" s="4"/>
      <c r="W2034" s="4"/>
      <c r="X2034" s="4"/>
      <c r="Y2034" s="4"/>
      <c r="Z2034" s="4"/>
      <c r="AA2034" s="4"/>
      <c r="AB2034" s="4"/>
      <c r="AC2034" s="4"/>
      <c r="AD2034" s="4"/>
      <c r="AE2034" s="4"/>
      <c r="AF2034" s="4"/>
      <c r="AG2034" s="4"/>
      <c r="AH2034" s="4"/>
      <c r="AI2034" s="4"/>
      <c r="AJ2034" s="4"/>
      <c r="AK2034" s="4"/>
      <c r="AL2034" s="4"/>
      <c r="AM2034" s="4"/>
      <c r="AN2034" s="4"/>
      <c r="AO2034" s="4"/>
      <c r="AP2034" s="4"/>
    </row>
    <row r="2035" spans="1:42" s="2" customFormat="1" x14ac:dyDescent="0.25">
      <c r="A2035" s="4"/>
      <c r="B2035" s="4"/>
      <c r="C2035" s="4"/>
      <c r="D2035" s="4"/>
      <c r="E2035" s="4"/>
      <c r="F2035" s="4"/>
      <c r="G2035" s="4"/>
      <c r="H2035" s="4"/>
      <c r="I2035" s="4"/>
      <c r="J2035" s="4"/>
      <c r="K2035" s="4"/>
      <c r="L2035" s="4"/>
      <c r="M2035" s="4"/>
      <c r="N2035" s="4"/>
      <c r="O2035" s="4"/>
      <c r="P2035" s="4"/>
      <c r="Q2035" s="4"/>
      <c r="R2035" s="4"/>
      <c r="S2035" s="4"/>
      <c r="T2035" s="4"/>
      <c r="U2035" s="4"/>
      <c r="V2035" s="4"/>
      <c r="W2035" s="4"/>
      <c r="X2035" s="4"/>
      <c r="Y2035" s="4"/>
      <c r="Z2035" s="4"/>
      <c r="AA2035" s="4"/>
      <c r="AB2035" s="4"/>
      <c r="AC2035" s="4"/>
      <c r="AD2035" s="4"/>
      <c r="AE2035" s="4"/>
      <c r="AF2035" s="4"/>
      <c r="AG2035" s="4"/>
      <c r="AH2035" s="4"/>
      <c r="AI2035" s="4"/>
      <c r="AJ2035" s="4"/>
      <c r="AK2035" s="4"/>
      <c r="AL2035" s="4"/>
      <c r="AM2035" s="4"/>
      <c r="AN2035" s="4"/>
      <c r="AO2035" s="4"/>
      <c r="AP2035" s="4"/>
    </row>
    <row r="2036" spans="1:42" s="2" customFormat="1" x14ac:dyDescent="0.25">
      <c r="A2036" s="4"/>
      <c r="B2036" s="4"/>
      <c r="C2036" s="4"/>
      <c r="D2036" s="4"/>
      <c r="E2036" s="4"/>
      <c r="F2036" s="4"/>
      <c r="G2036" s="4"/>
      <c r="H2036" s="4"/>
      <c r="I2036" s="4"/>
      <c r="J2036" s="4"/>
      <c r="K2036" s="4"/>
      <c r="L2036" s="4"/>
      <c r="M2036" s="4"/>
      <c r="N2036" s="4"/>
      <c r="O2036" s="4"/>
      <c r="P2036" s="4"/>
      <c r="Q2036" s="4"/>
      <c r="R2036" s="4"/>
      <c r="S2036" s="4"/>
      <c r="T2036" s="4"/>
      <c r="U2036" s="4"/>
      <c r="V2036" s="4"/>
      <c r="W2036" s="4"/>
      <c r="X2036" s="4"/>
      <c r="Y2036" s="4"/>
      <c r="Z2036" s="4"/>
      <c r="AA2036" s="4"/>
      <c r="AB2036" s="4"/>
      <c r="AC2036" s="4"/>
      <c r="AD2036" s="4"/>
      <c r="AE2036" s="4"/>
      <c r="AF2036" s="4"/>
      <c r="AG2036" s="4"/>
      <c r="AH2036" s="4"/>
      <c r="AI2036" s="4"/>
      <c r="AJ2036" s="4"/>
      <c r="AK2036" s="4"/>
      <c r="AL2036" s="4"/>
      <c r="AM2036" s="4"/>
      <c r="AN2036" s="4"/>
      <c r="AO2036" s="4"/>
      <c r="AP2036" s="4"/>
    </row>
    <row r="2037" spans="1:42" s="2" customFormat="1" x14ac:dyDescent="0.25">
      <c r="A2037" s="4"/>
      <c r="B2037" s="4"/>
      <c r="C2037" s="4"/>
      <c r="D2037" s="4"/>
      <c r="E2037" s="4"/>
      <c r="F2037" s="4"/>
      <c r="G2037" s="4"/>
      <c r="H2037" s="4"/>
      <c r="I2037" s="4"/>
      <c r="J2037" s="4"/>
      <c r="K2037" s="4"/>
      <c r="L2037" s="4"/>
      <c r="M2037" s="4"/>
      <c r="N2037" s="4"/>
      <c r="O2037" s="4"/>
      <c r="P2037" s="4"/>
      <c r="Q2037" s="4"/>
      <c r="R2037" s="4"/>
      <c r="S2037" s="4"/>
      <c r="T2037" s="4"/>
      <c r="U2037" s="4"/>
      <c r="V2037" s="4"/>
      <c r="W2037" s="4"/>
      <c r="X2037" s="4"/>
      <c r="Y2037" s="4"/>
      <c r="Z2037" s="4"/>
      <c r="AA2037" s="4"/>
      <c r="AB2037" s="4"/>
      <c r="AC2037" s="4"/>
      <c r="AD2037" s="4"/>
      <c r="AE2037" s="4"/>
      <c r="AF2037" s="4"/>
      <c r="AG2037" s="4"/>
      <c r="AH2037" s="4"/>
      <c r="AI2037" s="4"/>
      <c r="AJ2037" s="4"/>
      <c r="AK2037" s="4"/>
      <c r="AL2037" s="4"/>
      <c r="AM2037" s="4"/>
      <c r="AN2037" s="4"/>
      <c r="AO2037" s="4"/>
      <c r="AP2037" s="4"/>
    </row>
    <row r="2038" spans="1:42" s="2" customFormat="1" x14ac:dyDescent="0.25">
      <c r="A2038" s="4"/>
      <c r="B2038" s="4"/>
      <c r="C2038" s="4"/>
      <c r="D2038" s="4"/>
      <c r="E2038" s="4"/>
      <c r="F2038" s="4"/>
      <c r="G2038" s="4"/>
      <c r="H2038" s="4"/>
      <c r="I2038" s="4"/>
      <c r="J2038" s="4"/>
      <c r="K2038" s="4"/>
      <c r="L2038" s="4"/>
      <c r="M2038" s="4"/>
      <c r="N2038" s="4"/>
      <c r="O2038" s="4"/>
      <c r="P2038" s="4"/>
      <c r="Q2038" s="4"/>
      <c r="R2038" s="4"/>
      <c r="S2038" s="4"/>
      <c r="T2038" s="4"/>
      <c r="U2038" s="4"/>
      <c r="V2038" s="4"/>
      <c r="W2038" s="4"/>
      <c r="X2038" s="4"/>
      <c r="Y2038" s="4"/>
      <c r="Z2038" s="4"/>
      <c r="AA2038" s="4"/>
      <c r="AB2038" s="4"/>
      <c r="AC2038" s="4"/>
      <c r="AD2038" s="4"/>
      <c r="AE2038" s="4"/>
      <c r="AF2038" s="4"/>
      <c r="AG2038" s="4"/>
      <c r="AH2038" s="4"/>
      <c r="AI2038" s="4"/>
      <c r="AJ2038" s="4"/>
      <c r="AK2038" s="4"/>
      <c r="AL2038" s="4"/>
      <c r="AM2038" s="4"/>
      <c r="AN2038" s="4"/>
      <c r="AO2038" s="4"/>
      <c r="AP2038" s="4"/>
    </row>
    <row r="2039" spans="1:42" s="2" customFormat="1" x14ac:dyDescent="0.25">
      <c r="A2039" s="4"/>
      <c r="B2039" s="4"/>
      <c r="C2039" s="4"/>
      <c r="D2039" s="4"/>
      <c r="E2039" s="4"/>
      <c r="F2039" s="4"/>
      <c r="G2039" s="4"/>
      <c r="H2039" s="4"/>
      <c r="I2039" s="4"/>
      <c r="J2039" s="4"/>
      <c r="K2039" s="4"/>
      <c r="L2039" s="4"/>
      <c r="M2039" s="4"/>
      <c r="N2039" s="4"/>
      <c r="O2039" s="4"/>
      <c r="P2039" s="4"/>
      <c r="Q2039" s="4"/>
      <c r="R2039" s="4"/>
      <c r="S2039" s="4"/>
      <c r="T2039" s="4"/>
      <c r="U2039" s="4"/>
      <c r="V2039" s="4"/>
      <c r="W2039" s="4"/>
      <c r="X2039" s="4"/>
      <c r="Y2039" s="4"/>
      <c r="Z2039" s="4"/>
      <c r="AA2039" s="4"/>
      <c r="AB2039" s="4"/>
      <c r="AC2039" s="4"/>
      <c r="AD2039" s="4"/>
      <c r="AE2039" s="4"/>
      <c r="AF2039" s="4"/>
      <c r="AG2039" s="4"/>
      <c r="AH2039" s="4"/>
      <c r="AI2039" s="4"/>
      <c r="AJ2039" s="4"/>
      <c r="AK2039" s="4"/>
      <c r="AL2039" s="4"/>
      <c r="AM2039" s="4"/>
      <c r="AN2039" s="4"/>
      <c r="AO2039" s="4"/>
      <c r="AP2039" s="4"/>
    </row>
    <row r="2040" spans="1:42" s="2" customFormat="1" x14ac:dyDescent="0.25">
      <c r="A2040" s="4"/>
      <c r="B2040" s="4"/>
      <c r="C2040" s="4"/>
      <c r="D2040" s="4"/>
      <c r="E2040" s="4"/>
      <c r="F2040" s="4"/>
      <c r="G2040" s="4"/>
      <c r="H2040" s="4"/>
      <c r="I2040" s="4"/>
      <c r="J2040" s="4"/>
      <c r="K2040" s="4"/>
      <c r="L2040" s="4"/>
      <c r="M2040" s="4"/>
      <c r="N2040" s="4"/>
      <c r="O2040" s="4"/>
      <c r="P2040" s="4"/>
      <c r="Q2040" s="4"/>
      <c r="R2040" s="4"/>
      <c r="S2040" s="4"/>
      <c r="T2040" s="4"/>
      <c r="U2040" s="4"/>
      <c r="V2040" s="4"/>
      <c r="W2040" s="4"/>
      <c r="X2040" s="4"/>
      <c r="Y2040" s="4"/>
      <c r="Z2040" s="4"/>
      <c r="AA2040" s="4"/>
      <c r="AB2040" s="4"/>
      <c r="AC2040" s="4"/>
      <c r="AD2040" s="4"/>
      <c r="AE2040" s="4"/>
      <c r="AF2040" s="4"/>
      <c r="AG2040" s="4"/>
      <c r="AH2040" s="4"/>
      <c r="AI2040" s="4"/>
      <c r="AJ2040" s="4"/>
      <c r="AK2040" s="4"/>
      <c r="AL2040" s="4"/>
      <c r="AM2040" s="4"/>
      <c r="AN2040" s="4"/>
      <c r="AO2040" s="4"/>
      <c r="AP2040" s="4"/>
    </row>
    <row r="2041" spans="1:42" s="2" customFormat="1" x14ac:dyDescent="0.25">
      <c r="A2041" s="4"/>
      <c r="B2041" s="4"/>
      <c r="C2041" s="4"/>
      <c r="D2041" s="4"/>
      <c r="E2041" s="4"/>
      <c r="F2041" s="4"/>
      <c r="G2041" s="4"/>
      <c r="H2041" s="4"/>
      <c r="I2041" s="4"/>
      <c r="J2041" s="4"/>
      <c r="K2041" s="4"/>
      <c r="L2041" s="4"/>
      <c r="M2041" s="4"/>
      <c r="N2041" s="4"/>
      <c r="O2041" s="4"/>
      <c r="P2041" s="4"/>
      <c r="Q2041" s="4"/>
      <c r="R2041" s="4"/>
      <c r="S2041" s="4"/>
      <c r="T2041" s="4"/>
      <c r="U2041" s="4"/>
      <c r="V2041" s="4"/>
      <c r="W2041" s="4"/>
      <c r="X2041" s="4"/>
      <c r="Y2041" s="4"/>
      <c r="Z2041" s="4"/>
      <c r="AA2041" s="4"/>
      <c r="AB2041" s="4"/>
      <c r="AC2041" s="4"/>
      <c r="AD2041" s="4"/>
      <c r="AE2041" s="4"/>
      <c r="AF2041" s="4"/>
      <c r="AG2041" s="4"/>
      <c r="AH2041" s="4"/>
      <c r="AI2041" s="4"/>
      <c r="AJ2041" s="4"/>
      <c r="AK2041" s="4"/>
      <c r="AL2041" s="4"/>
      <c r="AM2041" s="4"/>
      <c r="AN2041" s="4"/>
      <c r="AO2041" s="4"/>
      <c r="AP2041" s="4"/>
    </row>
    <row r="2042" spans="1:42" s="2" customFormat="1" x14ac:dyDescent="0.25">
      <c r="A2042" s="4"/>
      <c r="B2042" s="4"/>
      <c r="C2042" s="4"/>
      <c r="D2042" s="4"/>
      <c r="E2042" s="4"/>
      <c r="F2042" s="4"/>
      <c r="G2042" s="4"/>
      <c r="H2042" s="4"/>
      <c r="I2042" s="4"/>
      <c r="J2042" s="4"/>
      <c r="K2042" s="4"/>
      <c r="L2042" s="4"/>
      <c r="M2042" s="4"/>
      <c r="N2042" s="4"/>
      <c r="O2042" s="4"/>
      <c r="P2042" s="4"/>
      <c r="Q2042" s="4"/>
      <c r="R2042" s="4"/>
      <c r="S2042" s="4"/>
      <c r="T2042" s="4"/>
      <c r="U2042" s="4"/>
      <c r="V2042" s="4"/>
      <c r="W2042" s="4"/>
      <c r="X2042" s="4"/>
      <c r="Y2042" s="4"/>
      <c r="Z2042" s="4"/>
      <c r="AA2042" s="4"/>
      <c r="AB2042" s="4"/>
      <c r="AC2042" s="4"/>
      <c r="AD2042" s="4"/>
      <c r="AE2042" s="4"/>
      <c r="AF2042" s="4"/>
      <c r="AG2042" s="4"/>
      <c r="AH2042" s="4"/>
      <c r="AI2042" s="4"/>
      <c r="AJ2042" s="4"/>
      <c r="AK2042" s="4"/>
      <c r="AL2042" s="4"/>
      <c r="AM2042" s="4"/>
      <c r="AN2042" s="4"/>
      <c r="AO2042" s="4"/>
      <c r="AP2042" s="4"/>
    </row>
    <row r="2043" spans="1:42" s="2" customFormat="1" x14ac:dyDescent="0.25">
      <c r="A2043" s="4"/>
      <c r="B2043" s="4"/>
      <c r="C2043" s="4"/>
      <c r="D2043" s="4"/>
      <c r="E2043" s="4"/>
      <c r="F2043" s="4"/>
      <c r="G2043" s="4"/>
      <c r="H2043" s="4"/>
      <c r="I2043" s="4"/>
      <c r="J2043" s="4"/>
      <c r="K2043" s="4"/>
      <c r="L2043" s="4"/>
      <c r="M2043" s="4"/>
      <c r="N2043" s="4"/>
      <c r="O2043" s="4"/>
      <c r="P2043" s="4"/>
      <c r="Q2043" s="4"/>
      <c r="R2043" s="4"/>
      <c r="S2043" s="4"/>
      <c r="T2043" s="4"/>
      <c r="U2043" s="4"/>
      <c r="V2043" s="4"/>
      <c r="W2043" s="4"/>
      <c r="X2043" s="4"/>
      <c r="Y2043" s="4"/>
      <c r="Z2043" s="4"/>
      <c r="AA2043" s="4"/>
      <c r="AB2043" s="4"/>
      <c r="AC2043" s="4"/>
      <c r="AD2043" s="4"/>
      <c r="AE2043" s="4"/>
      <c r="AF2043" s="4"/>
      <c r="AG2043" s="4"/>
      <c r="AH2043" s="4"/>
      <c r="AI2043" s="4"/>
      <c r="AJ2043" s="4"/>
      <c r="AK2043" s="4"/>
      <c r="AL2043" s="4"/>
      <c r="AM2043" s="4"/>
      <c r="AN2043" s="4"/>
      <c r="AO2043" s="4"/>
      <c r="AP2043" s="4"/>
    </row>
    <row r="2044" spans="1:42" s="2" customFormat="1" x14ac:dyDescent="0.25">
      <c r="A2044" s="4"/>
      <c r="B2044" s="4"/>
      <c r="C2044" s="4"/>
      <c r="D2044" s="4"/>
      <c r="E2044" s="4"/>
      <c r="F2044" s="4"/>
      <c r="G2044" s="4"/>
      <c r="H2044" s="4"/>
      <c r="I2044" s="4"/>
      <c r="J2044" s="4"/>
      <c r="K2044" s="4"/>
      <c r="L2044" s="4"/>
      <c r="M2044" s="4"/>
      <c r="N2044" s="4"/>
      <c r="O2044" s="4"/>
      <c r="P2044" s="4"/>
      <c r="Q2044" s="4"/>
      <c r="R2044" s="4"/>
      <c r="S2044" s="4"/>
      <c r="T2044" s="4"/>
      <c r="U2044" s="4"/>
      <c r="V2044" s="4"/>
      <c r="W2044" s="4"/>
      <c r="X2044" s="4"/>
      <c r="Y2044" s="4"/>
      <c r="Z2044" s="4"/>
      <c r="AA2044" s="4"/>
      <c r="AB2044" s="4"/>
      <c r="AC2044" s="4"/>
      <c r="AD2044" s="4"/>
      <c r="AE2044" s="4"/>
      <c r="AF2044" s="4"/>
      <c r="AG2044" s="4"/>
      <c r="AH2044" s="4"/>
      <c r="AI2044" s="4"/>
      <c r="AJ2044" s="4"/>
      <c r="AK2044" s="4"/>
      <c r="AL2044" s="4"/>
      <c r="AM2044" s="4"/>
      <c r="AN2044" s="4"/>
      <c r="AO2044" s="4"/>
      <c r="AP2044" s="4"/>
    </row>
    <row r="2045" spans="1:42" s="2" customFormat="1" x14ac:dyDescent="0.25">
      <c r="A2045" s="4"/>
      <c r="B2045" s="4"/>
      <c r="C2045" s="4"/>
      <c r="D2045" s="4"/>
      <c r="E2045" s="4"/>
      <c r="F2045" s="4"/>
      <c r="G2045" s="4"/>
      <c r="H2045" s="4"/>
      <c r="I2045" s="4"/>
      <c r="J2045" s="4"/>
      <c r="K2045" s="4"/>
      <c r="L2045" s="4"/>
      <c r="M2045" s="4"/>
      <c r="N2045" s="4"/>
      <c r="O2045" s="4"/>
      <c r="P2045" s="4"/>
      <c r="Q2045" s="4"/>
      <c r="R2045" s="4"/>
      <c r="S2045" s="4"/>
      <c r="T2045" s="4"/>
      <c r="U2045" s="4"/>
      <c r="V2045" s="4"/>
      <c r="W2045" s="4"/>
      <c r="X2045" s="4"/>
      <c r="Y2045" s="4"/>
      <c r="Z2045" s="4"/>
      <c r="AA2045" s="4"/>
      <c r="AB2045" s="4"/>
      <c r="AC2045" s="4"/>
      <c r="AD2045" s="4"/>
      <c r="AE2045" s="4"/>
      <c r="AF2045" s="4"/>
      <c r="AG2045" s="4"/>
      <c r="AH2045" s="4"/>
      <c r="AI2045" s="4"/>
      <c r="AJ2045" s="4"/>
      <c r="AK2045" s="4"/>
      <c r="AL2045" s="4"/>
      <c r="AM2045" s="4"/>
      <c r="AN2045" s="4"/>
      <c r="AO2045" s="4"/>
      <c r="AP2045" s="4"/>
    </row>
    <row r="2046" spans="1:42" s="2" customFormat="1" x14ac:dyDescent="0.25">
      <c r="A2046" s="4"/>
      <c r="B2046" s="4"/>
      <c r="C2046" s="4"/>
      <c r="D2046" s="4"/>
      <c r="E2046" s="4"/>
      <c r="F2046" s="4"/>
      <c r="G2046" s="4"/>
      <c r="H2046" s="4"/>
      <c r="I2046" s="4"/>
      <c r="J2046" s="4"/>
      <c r="K2046" s="4"/>
      <c r="L2046" s="4"/>
      <c r="M2046" s="4"/>
      <c r="N2046" s="4"/>
      <c r="O2046" s="4"/>
      <c r="P2046" s="4"/>
      <c r="Q2046" s="4"/>
      <c r="R2046" s="4"/>
      <c r="S2046" s="4"/>
      <c r="T2046" s="4"/>
      <c r="U2046" s="4"/>
      <c r="V2046" s="4"/>
      <c r="W2046" s="4"/>
      <c r="X2046" s="4"/>
      <c r="Y2046" s="4"/>
      <c r="Z2046" s="4"/>
      <c r="AA2046" s="4"/>
      <c r="AB2046" s="4"/>
      <c r="AC2046" s="4"/>
      <c r="AD2046" s="4"/>
      <c r="AE2046" s="4"/>
      <c r="AF2046" s="4"/>
      <c r="AG2046" s="4"/>
      <c r="AH2046" s="4"/>
      <c r="AI2046" s="4"/>
      <c r="AJ2046" s="4"/>
      <c r="AK2046" s="4"/>
      <c r="AL2046" s="4"/>
      <c r="AM2046" s="4"/>
      <c r="AN2046" s="4"/>
      <c r="AO2046" s="4"/>
      <c r="AP2046" s="4"/>
    </row>
    <row r="2047" spans="1:42" s="2" customFormat="1" x14ac:dyDescent="0.25">
      <c r="A2047" s="4"/>
      <c r="B2047" s="4"/>
      <c r="C2047" s="4"/>
      <c r="D2047" s="4"/>
      <c r="E2047" s="4"/>
      <c r="F2047" s="4"/>
      <c r="G2047" s="4"/>
      <c r="H2047" s="4"/>
      <c r="I2047" s="4"/>
      <c r="J2047" s="4"/>
      <c r="K2047" s="4"/>
      <c r="L2047" s="4"/>
      <c r="M2047" s="4"/>
      <c r="N2047" s="4"/>
      <c r="O2047" s="4"/>
      <c r="P2047" s="4"/>
      <c r="Q2047" s="4"/>
      <c r="R2047" s="4"/>
      <c r="S2047" s="4"/>
      <c r="T2047" s="4"/>
      <c r="U2047" s="4"/>
      <c r="V2047" s="4"/>
      <c r="W2047" s="4"/>
      <c r="X2047" s="4"/>
      <c r="Y2047" s="4"/>
      <c r="Z2047" s="4"/>
      <c r="AA2047" s="4"/>
      <c r="AB2047" s="4"/>
      <c r="AC2047" s="4"/>
      <c r="AD2047" s="4"/>
      <c r="AE2047" s="4"/>
      <c r="AF2047" s="4"/>
      <c r="AG2047" s="4"/>
      <c r="AH2047" s="4"/>
      <c r="AI2047" s="4"/>
      <c r="AJ2047" s="4"/>
      <c r="AK2047" s="4"/>
      <c r="AL2047" s="4"/>
      <c r="AM2047" s="4"/>
      <c r="AN2047" s="4"/>
      <c r="AO2047" s="4"/>
      <c r="AP2047" s="4"/>
    </row>
    <row r="2048" spans="1:42" s="2" customFormat="1" x14ac:dyDescent="0.25">
      <c r="A2048" s="4"/>
      <c r="B2048" s="4"/>
      <c r="C2048" s="4"/>
      <c r="D2048" s="4"/>
      <c r="E2048" s="4"/>
      <c r="F2048" s="4"/>
      <c r="G2048" s="4"/>
      <c r="H2048" s="4"/>
      <c r="I2048" s="4"/>
      <c r="J2048" s="4"/>
      <c r="K2048" s="4"/>
      <c r="L2048" s="4"/>
      <c r="M2048" s="4"/>
      <c r="N2048" s="4"/>
      <c r="O2048" s="4"/>
      <c r="P2048" s="4"/>
      <c r="Q2048" s="4"/>
      <c r="R2048" s="4"/>
      <c r="S2048" s="4"/>
      <c r="T2048" s="4"/>
      <c r="U2048" s="4"/>
      <c r="V2048" s="4"/>
      <c r="W2048" s="4"/>
      <c r="X2048" s="4"/>
      <c r="Y2048" s="4"/>
      <c r="Z2048" s="4"/>
      <c r="AA2048" s="4"/>
      <c r="AB2048" s="4"/>
      <c r="AC2048" s="4"/>
      <c r="AD2048" s="4"/>
      <c r="AE2048" s="4"/>
      <c r="AF2048" s="4"/>
      <c r="AG2048" s="4"/>
      <c r="AH2048" s="4"/>
      <c r="AI2048" s="4"/>
      <c r="AJ2048" s="4"/>
      <c r="AK2048" s="4"/>
      <c r="AL2048" s="4"/>
      <c r="AM2048" s="4"/>
      <c r="AN2048" s="4"/>
      <c r="AO2048" s="4"/>
      <c r="AP2048" s="4"/>
    </row>
    <row r="2049" spans="1:42" s="2" customFormat="1" x14ac:dyDescent="0.25">
      <c r="A2049" s="4"/>
      <c r="B2049" s="4"/>
      <c r="C2049" s="4"/>
      <c r="D2049" s="4"/>
      <c r="E2049" s="4"/>
      <c r="F2049" s="4"/>
      <c r="G2049" s="4"/>
      <c r="H2049" s="4"/>
      <c r="I2049" s="4"/>
      <c r="J2049" s="4"/>
      <c r="K2049" s="4"/>
      <c r="L2049" s="4"/>
      <c r="M2049" s="4"/>
      <c r="N2049" s="4"/>
      <c r="O2049" s="4"/>
      <c r="P2049" s="4"/>
      <c r="Q2049" s="4"/>
      <c r="R2049" s="4"/>
      <c r="S2049" s="4"/>
      <c r="T2049" s="4"/>
      <c r="U2049" s="4"/>
      <c r="V2049" s="4"/>
      <c r="W2049" s="4"/>
      <c r="X2049" s="4"/>
      <c r="Y2049" s="4"/>
      <c r="Z2049" s="4"/>
      <c r="AA2049" s="4"/>
      <c r="AB2049" s="4"/>
      <c r="AC2049" s="4"/>
      <c r="AD2049" s="4"/>
      <c r="AE2049" s="4"/>
      <c r="AF2049" s="4"/>
      <c r="AG2049" s="4"/>
      <c r="AH2049" s="4"/>
      <c r="AI2049" s="4"/>
      <c r="AJ2049" s="4"/>
      <c r="AK2049" s="4"/>
      <c r="AL2049" s="4"/>
      <c r="AM2049" s="4"/>
      <c r="AN2049" s="4"/>
      <c r="AO2049" s="4"/>
      <c r="AP2049" s="4"/>
    </row>
    <row r="2050" spans="1:42" s="2" customFormat="1" x14ac:dyDescent="0.25">
      <c r="A2050" s="4"/>
      <c r="B2050" s="4"/>
      <c r="C2050" s="4"/>
      <c r="D2050" s="4"/>
      <c r="E2050" s="4"/>
      <c r="F2050" s="4"/>
      <c r="G2050" s="4"/>
      <c r="H2050" s="4"/>
      <c r="I2050" s="4"/>
      <c r="J2050" s="4"/>
      <c r="K2050" s="4"/>
      <c r="L2050" s="4"/>
      <c r="M2050" s="4"/>
      <c r="N2050" s="4"/>
      <c r="O2050" s="4"/>
      <c r="P2050" s="4"/>
      <c r="Q2050" s="4"/>
      <c r="R2050" s="4"/>
      <c r="S2050" s="4"/>
      <c r="T2050" s="4"/>
      <c r="U2050" s="4"/>
      <c r="V2050" s="4"/>
      <c r="W2050" s="4"/>
      <c r="X2050" s="4"/>
      <c r="Y2050" s="4"/>
      <c r="Z2050" s="4"/>
      <c r="AA2050" s="4"/>
      <c r="AB2050" s="4"/>
      <c r="AC2050" s="4"/>
      <c r="AD2050" s="4"/>
      <c r="AE2050" s="4"/>
      <c r="AF2050" s="4"/>
      <c r="AG2050" s="4"/>
      <c r="AH2050" s="4"/>
      <c r="AI2050" s="4"/>
      <c r="AJ2050" s="4"/>
      <c r="AK2050" s="4"/>
      <c r="AL2050" s="4"/>
      <c r="AM2050" s="4"/>
      <c r="AN2050" s="4"/>
      <c r="AO2050" s="4"/>
      <c r="AP2050" s="4"/>
    </row>
    <row r="2051" spans="1:42" s="2" customFormat="1" x14ac:dyDescent="0.25">
      <c r="A2051" s="4"/>
      <c r="B2051" s="4"/>
      <c r="C2051" s="4"/>
      <c r="D2051" s="4"/>
      <c r="E2051" s="4"/>
      <c r="F2051" s="4"/>
      <c r="G2051" s="4"/>
      <c r="H2051" s="4"/>
      <c r="I2051" s="4"/>
      <c r="J2051" s="4"/>
      <c r="K2051" s="4"/>
      <c r="L2051" s="4"/>
      <c r="M2051" s="4"/>
      <c r="N2051" s="4"/>
      <c r="O2051" s="4"/>
      <c r="P2051" s="4"/>
      <c r="Q2051" s="4"/>
      <c r="R2051" s="4"/>
      <c r="S2051" s="4"/>
      <c r="T2051" s="4"/>
      <c r="U2051" s="4"/>
      <c r="V2051" s="4"/>
      <c r="W2051" s="4"/>
      <c r="X2051" s="4"/>
      <c r="Y2051" s="4"/>
      <c r="Z2051" s="4"/>
      <c r="AA2051" s="4"/>
      <c r="AB2051" s="4"/>
      <c r="AC2051" s="4"/>
      <c r="AD2051" s="4"/>
      <c r="AE2051" s="4"/>
      <c r="AF2051" s="4"/>
      <c r="AG2051" s="4"/>
      <c r="AH2051" s="4"/>
      <c r="AI2051" s="4"/>
      <c r="AJ2051" s="4"/>
      <c r="AK2051" s="4"/>
      <c r="AL2051" s="4"/>
      <c r="AM2051" s="4"/>
      <c r="AN2051" s="4"/>
      <c r="AO2051" s="4"/>
      <c r="AP2051" s="4"/>
    </row>
    <row r="2052" spans="1:42" s="2" customFormat="1" x14ac:dyDescent="0.25">
      <c r="A2052" s="4"/>
      <c r="B2052" s="4"/>
      <c r="C2052" s="4"/>
      <c r="D2052" s="4"/>
      <c r="E2052" s="4"/>
      <c r="F2052" s="4"/>
      <c r="G2052" s="4"/>
      <c r="H2052" s="4"/>
      <c r="I2052" s="4"/>
      <c r="J2052" s="4"/>
      <c r="K2052" s="4"/>
      <c r="L2052" s="4"/>
      <c r="M2052" s="4"/>
      <c r="N2052" s="4"/>
      <c r="O2052" s="4"/>
      <c r="P2052" s="4"/>
      <c r="Q2052" s="4"/>
      <c r="R2052" s="4"/>
      <c r="S2052" s="4"/>
      <c r="T2052" s="4"/>
      <c r="U2052" s="4"/>
      <c r="V2052" s="4"/>
      <c r="W2052" s="4"/>
      <c r="X2052" s="4"/>
      <c r="Y2052" s="4"/>
      <c r="Z2052" s="4"/>
      <c r="AA2052" s="4"/>
      <c r="AB2052" s="4"/>
      <c r="AC2052" s="4"/>
      <c r="AD2052" s="4"/>
      <c r="AE2052" s="4"/>
      <c r="AF2052" s="4"/>
      <c r="AG2052" s="4"/>
      <c r="AH2052" s="4"/>
      <c r="AI2052" s="4"/>
      <c r="AJ2052" s="4"/>
      <c r="AK2052" s="4"/>
      <c r="AL2052" s="4"/>
      <c r="AM2052" s="4"/>
      <c r="AN2052" s="4"/>
      <c r="AO2052" s="4"/>
      <c r="AP2052" s="4"/>
    </row>
    <row r="2053" spans="1:42" s="2" customFormat="1" x14ac:dyDescent="0.25">
      <c r="A2053" s="4"/>
      <c r="B2053" s="4"/>
      <c r="C2053" s="4"/>
      <c r="D2053" s="4"/>
      <c r="E2053" s="4"/>
      <c r="F2053" s="4"/>
      <c r="G2053" s="4"/>
      <c r="H2053" s="4"/>
      <c r="I2053" s="4"/>
      <c r="J2053" s="4"/>
      <c r="K2053" s="4"/>
      <c r="L2053" s="4"/>
      <c r="M2053" s="4"/>
      <c r="N2053" s="4"/>
      <c r="O2053" s="4"/>
      <c r="P2053" s="4"/>
      <c r="Q2053" s="4"/>
      <c r="R2053" s="4"/>
      <c r="S2053" s="4"/>
      <c r="T2053" s="4"/>
      <c r="U2053" s="4"/>
      <c r="V2053" s="4"/>
      <c r="W2053" s="4"/>
      <c r="X2053" s="4"/>
      <c r="Y2053" s="4"/>
      <c r="Z2053" s="4"/>
      <c r="AA2053" s="4"/>
      <c r="AB2053" s="4"/>
      <c r="AC2053" s="4"/>
      <c r="AD2053" s="4"/>
      <c r="AE2053" s="4"/>
      <c r="AF2053" s="4"/>
      <c r="AG2053" s="4"/>
      <c r="AH2053" s="4"/>
      <c r="AI2053" s="4"/>
      <c r="AJ2053" s="4"/>
      <c r="AK2053" s="4"/>
      <c r="AL2053" s="4"/>
      <c r="AM2053" s="4"/>
      <c r="AN2053" s="4"/>
      <c r="AO2053" s="4"/>
      <c r="AP2053" s="4"/>
    </row>
    <row r="2054" spans="1:42" s="2" customFormat="1" x14ac:dyDescent="0.25">
      <c r="A2054" s="4"/>
      <c r="B2054" s="4"/>
      <c r="C2054" s="4"/>
      <c r="D2054" s="4"/>
      <c r="E2054" s="4"/>
      <c r="F2054" s="4"/>
      <c r="G2054" s="4"/>
      <c r="H2054" s="4"/>
      <c r="I2054" s="4"/>
      <c r="J2054" s="4"/>
      <c r="K2054" s="4"/>
      <c r="L2054" s="4"/>
      <c r="M2054" s="4"/>
      <c r="N2054" s="4"/>
      <c r="O2054" s="4"/>
      <c r="P2054" s="4"/>
      <c r="Q2054" s="4"/>
      <c r="R2054" s="4"/>
      <c r="S2054" s="4"/>
      <c r="T2054" s="4"/>
      <c r="U2054" s="4"/>
      <c r="V2054" s="4"/>
      <c r="W2054" s="4"/>
      <c r="X2054" s="4"/>
      <c r="Y2054" s="4"/>
      <c r="Z2054" s="4"/>
      <c r="AA2054" s="4"/>
      <c r="AB2054" s="4"/>
      <c r="AC2054" s="4"/>
      <c r="AD2054" s="4"/>
      <c r="AE2054" s="4"/>
      <c r="AF2054" s="4"/>
      <c r="AG2054" s="4"/>
      <c r="AH2054" s="4"/>
      <c r="AI2054" s="4"/>
      <c r="AJ2054" s="4"/>
      <c r="AK2054" s="4"/>
      <c r="AL2054" s="4"/>
      <c r="AM2054" s="4"/>
      <c r="AN2054" s="4"/>
      <c r="AO2054" s="4"/>
      <c r="AP2054" s="4"/>
    </row>
    <row r="2055" spans="1:42" s="2" customFormat="1" x14ac:dyDescent="0.25">
      <c r="A2055" s="4"/>
      <c r="B2055" s="4"/>
      <c r="C2055" s="4"/>
      <c r="D2055" s="4"/>
      <c r="E2055" s="4"/>
      <c r="F2055" s="4"/>
      <c r="G2055" s="4"/>
      <c r="H2055" s="4"/>
      <c r="I2055" s="4"/>
      <c r="J2055" s="4"/>
      <c r="K2055" s="4"/>
      <c r="L2055" s="4"/>
      <c r="M2055" s="4"/>
      <c r="N2055" s="4"/>
      <c r="O2055" s="4"/>
      <c r="P2055" s="4"/>
      <c r="Q2055" s="4"/>
      <c r="R2055" s="4"/>
      <c r="S2055" s="4"/>
      <c r="T2055" s="4"/>
      <c r="U2055" s="4"/>
      <c r="V2055" s="4"/>
      <c r="W2055" s="4"/>
      <c r="X2055" s="4"/>
      <c r="Y2055" s="4"/>
      <c r="Z2055" s="4"/>
      <c r="AA2055" s="4"/>
      <c r="AB2055" s="4"/>
      <c r="AC2055" s="4"/>
      <c r="AD2055" s="4"/>
      <c r="AE2055" s="4"/>
      <c r="AF2055" s="4"/>
      <c r="AG2055" s="4"/>
      <c r="AH2055" s="4"/>
      <c r="AI2055" s="4"/>
      <c r="AJ2055" s="4"/>
      <c r="AK2055" s="4"/>
      <c r="AL2055" s="4"/>
      <c r="AM2055" s="4"/>
      <c r="AN2055" s="4"/>
      <c r="AO2055" s="4"/>
      <c r="AP2055" s="4"/>
    </row>
    <row r="2056" spans="1:42" s="2" customFormat="1" x14ac:dyDescent="0.25">
      <c r="A2056" s="4"/>
      <c r="B2056" s="4"/>
      <c r="C2056" s="4"/>
      <c r="D2056" s="4"/>
      <c r="E2056" s="4"/>
      <c r="F2056" s="4"/>
      <c r="G2056" s="4"/>
      <c r="H2056" s="4"/>
      <c r="I2056" s="4"/>
      <c r="J2056" s="4"/>
      <c r="K2056" s="4"/>
      <c r="L2056" s="4"/>
      <c r="M2056" s="4"/>
      <c r="N2056" s="4"/>
      <c r="O2056" s="4"/>
      <c r="P2056" s="4"/>
      <c r="Q2056" s="4"/>
      <c r="R2056" s="4"/>
      <c r="S2056" s="4"/>
      <c r="T2056" s="4"/>
      <c r="U2056" s="4"/>
      <c r="V2056" s="4"/>
      <c r="W2056" s="4"/>
      <c r="X2056" s="4"/>
      <c r="Y2056" s="4"/>
      <c r="Z2056" s="4"/>
      <c r="AA2056" s="4"/>
      <c r="AB2056" s="4"/>
      <c r="AC2056" s="4"/>
      <c r="AD2056" s="4"/>
      <c r="AE2056" s="4"/>
      <c r="AF2056" s="4"/>
      <c r="AG2056" s="4"/>
      <c r="AH2056" s="4"/>
      <c r="AI2056" s="4"/>
      <c r="AJ2056" s="4"/>
      <c r="AK2056" s="4"/>
      <c r="AL2056" s="4"/>
      <c r="AM2056" s="4"/>
      <c r="AN2056" s="4"/>
      <c r="AO2056" s="4"/>
      <c r="AP2056" s="4"/>
    </row>
    <row r="2057" spans="1:42" s="2" customFormat="1" x14ac:dyDescent="0.25">
      <c r="A2057" s="4"/>
      <c r="B2057" s="4"/>
      <c r="C2057" s="4"/>
      <c r="D2057" s="4"/>
      <c r="E2057" s="4"/>
      <c r="F2057" s="4"/>
      <c r="G2057" s="4"/>
      <c r="H2057" s="4"/>
      <c r="I2057" s="4"/>
      <c r="J2057" s="4"/>
      <c r="K2057" s="4"/>
      <c r="L2057" s="4"/>
      <c r="M2057" s="4"/>
      <c r="N2057" s="4"/>
      <c r="O2057" s="4"/>
      <c r="P2057" s="4"/>
      <c r="Q2057" s="4"/>
      <c r="R2057" s="4"/>
      <c r="S2057" s="4"/>
      <c r="T2057" s="4"/>
      <c r="U2057" s="4"/>
      <c r="V2057" s="4"/>
      <c r="W2057" s="4"/>
      <c r="X2057" s="4"/>
      <c r="Y2057" s="4"/>
      <c r="Z2057" s="4"/>
      <c r="AA2057" s="4"/>
      <c r="AB2057" s="4"/>
      <c r="AC2057" s="4"/>
      <c r="AD2057" s="4"/>
      <c r="AE2057" s="4"/>
      <c r="AF2057" s="4"/>
      <c r="AG2057" s="4"/>
      <c r="AH2057" s="4"/>
      <c r="AI2057" s="4"/>
      <c r="AJ2057" s="4"/>
      <c r="AK2057" s="4"/>
      <c r="AL2057" s="4"/>
      <c r="AM2057" s="4"/>
      <c r="AN2057" s="4"/>
      <c r="AO2057" s="4"/>
      <c r="AP2057" s="4"/>
    </row>
    <row r="2058" spans="1:42" s="2" customFormat="1" x14ac:dyDescent="0.25">
      <c r="A2058" s="4"/>
      <c r="B2058" s="4"/>
      <c r="C2058" s="4"/>
      <c r="D2058" s="4"/>
      <c r="E2058" s="4"/>
      <c r="F2058" s="4"/>
      <c r="G2058" s="4"/>
      <c r="H2058" s="4"/>
      <c r="I2058" s="4"/>
      <c r="J2058" s="4"/>
      <c r="K2058" s="4"/>
      <c r="L2058" s="4"/>
      <c r="M2058" s="4"/>
      <c r="N2058" s="4"/>
      <c r="O2058" s="4"/>
      <c r="P2058" s="4"/>
      <c r="Q2058" s="4"/>
      <c r="R2058" s="4"/>
      <c r="S2058" s="4"/>
      <c r="T2058" s="4"/>
      <c r="U2058" s="4"/>
      <c r="V2058" s="4"/>
      <c r="W2058" s="4"/>
      <c r="X2058" s="4"/>
      <c r="Y2058" s="4"/>
      <c r="Z2058" s="4"/>
      <c r="AA2058" s="4"/>
      <c r="AB2058" s="4"/>
      <c r="AC2058" s="4"/>
      <c r="AD2058" s="4"/>
      <c r="AE2058" s="4"/>
      <c r="AF2058" s="4"/>
      <c r="AG2058" s="4"/>
      <c r="AH2058" s="4"/>
      <c r="AI2058" s="4"/>
      <c r="AJ2058" s="4"/>
      <c r="AK2058" s="4"/>
      <c r="AL2058" s="4"/>
      <c r="AM2058" s="4"/>
      <c r="AN2058" s="4"/>
      <c r="AO2058" s="4"/>
      <c r="AP2058" s="4"/>
    </row>
    <row r="2059" spans="1:42" s="2" customFormat="1" x14ac:dyDescent="0.25">
      <c r="A2059" s="4"/>
      <c r="B2059" s="4"/>
      <c r="C2059" s="4"/>
      <c r="D2059" s="4"/>
      <c r="E2059" s="4"/>
      <c r="F2059" s="4"/>
      <c r="G2059" s="4"/>
      <c r="H2059" s="4"/>
      <c r="I2059" s="4"/>
      <c r="J2059" s="4"/>
      <c r="K2059" s="4"/>
      <c r="L2059" s="4"/>
      <c r="M2059" s="4"/>
      <c r="N2059" s="4"/>
      <c r="O2059" s="4"/>
      <c r="P2059" s="4"/>
      <c r="Q2059" s="4"/>
      <c r="R2059" s="4"/>
      <c r="S2059" s="4"/>
      <c r="T2059" s="4"/>
      <c r="U2059" s="4"/>
      <c r="V2059" s="4"/>
      <c r="W2059" s="4"/>
      <c r="X2059" s="4"/>
      <c r="Y2059" s="4"/>
      <c r="Z2059" s="4"/>
      <c r="AA2059" s="4"/>
      <c r="AB2059" s="4"/>
      <c r="AC2059" s="4"/>
      <c r="AD2059" s="4"/>
      <c r="AE2059" s="4"/>
      <c r="AF2059" s="4"/>
      <c r="AG2059" s="4"/>
      <c r="AH2059" s="4"/>
      <c r="AI2059" s="4"/>
      <c r="AJ2059" s="4"/>
      <c r="AK2059" s="4"/>
      <c r="AL2059" s="4"/>
      <c r="AM2059" s="4"/>
      <c r="AN2059" s="4"/>
      <c r="AO2059" s="4"/>
      <c r="AP2059" s="4"/>
    </row>
    <row r="2060" spans="1:42" s="2" customFormat="1" x14ac:dyDescent="0.25">
      <c r="A2060" s="4"/>
      <c r="B2060" s="4"/>
      <c r="C2060" s="4"/>
      <c r="D2060" s="4"/>
      <c r="E2060" s="4"/>
      <c r="F2060" s="4"/>
      <c r="G2060" s="4"/>
      <c r="H2060" s="4"/>
      <c r="I2060" s="4"/>
      <c r="J2060" s="4"/>
      <c r="K2060" s="4"/>
      <c r="L2060" s="4"/>
      <c r="M2060" s="4"/>
      <c r="N2060" s="4"/>
      <c r="O2060" s="4"/>
      <c r="P2060" s="4"/>
      <c r="Q2060" s="4"/>
      <c r="R2060" s="4"/>
      <c r="S2060" s="4"/>
      <c r="T2060" s="4"/>
      <c r="U2060" s="4"/>
      <c r="V2060" s="4"/>
      <c r="W2060" s="4"/>
      <c r="X2060" s="4"/>
      <c r="Y2060" s="4"/>
      <c r="Z2060" s="4"/>
      <c r="AA2060" s="4"/>
      <c r="AB2060" s="4"/>
      <c r="AC2060" s="4"/>
      <c r="AD2060" s="4"/>
      <c r="AE2060" s="4"/>
      <c r="AF2060" s="4"/>
      <c r="AG2060" s="4"/>
      <c r="AH2060" s="4"/>
      <c r="AI2060" s="4"/>
      <c r="AJ2060" s="4"/>
      <c r="AK2060" s="4"/>
      <c r="AL2060" s="4"/>
      <c r="AM2060" s="4"/>
      <c r="AN2060" s="4"/>
      <c r="AO2060" s="4"/>
      <c r="AP2060" s="4"/>
    </row>
    <row r="2061" spans="1:42" s="2" customFormat="1" x14ac:dyDescent="0.25">
      <c r="A2061" s="4"/>
      <c r="B2061" s="4"/>
      <c r="C2061" s="4"/>
      <c r="D2061" s="4"/>
      <c r="E2061" s="4"/>
      <c r="F2061" s="4"/>
      <c r="G2061" s="4"/>
      <c r="H2061" s="4"/>
      <c r="I2061" s="4"/>
      <c r="J2061" s="4"/>
      <c r="K2061" s="4"/>
      <c r="L2061" s="4"/>
      <c r="M2061" s="4"/>
      <c r="N2061" s="4"/>
      <c r="O2061" s="4"/>
      <c r="P2061" s="4"/>
      <c r="Q2061" s="4"/>
      <c r="R2061" s="4"/>
      <c r="S2061" s="4"/>
      <c r="T2061" s="4"/>
      <c r="U2061" s="4"/>
      <c r="V2061" s="4"/>
      <c r="W2061" s="4"/>
      <c r="X2061" s="4"/>
      <c r="Y2061" s="4"/>
      <c r="Z2061" s="4"/>
      <c r="AA2061" s="4"/>
      <c r="AB2061" s="4"/>
      <c r="AC2061" s="4"/>
      <c r="AD2061" s="4"/>
      <c r="AE2061" s="4"/>
      <c r="AF2061" s="4"/>
      <c r="AG2061" s="4"/>
      <c r="AH2061" s="4"/>
      <c r="AI2061" s="4"/>
      <c r="AJ2061" s="4"/>
      <c r="AK2061" s="4"/>
      <c r="AL2061" s="4"/>
      <c r="AM2061" s="4"/>
      <c r="AN2061" s="4"/>
      <c r="AO2061" s="4"/>
      <c r="AP2061" s="4"/>
    </row>
    <row r="2062" spans="1:42" s="2" customFormat="1" x14ac:dyDescent="0.25">
      <c r="A2062" s="4"/>
      <c r="B2062" s="4"/>
      <c r="C2062" s="4"/>
      <c r="D2062" s="4"/>
      <c r="E2062" s="4"/>
      <c r="F2062" s="4"/>
      <c r="G2062" s="4"/>
      <c r="H2062" s="4"/>
      <c r="I2062" s="4"/>
      <c r="J2062" s="4"/>
      <c r="K2062" s="4"/>
      <c r="L2062" s="4"/>
      <c r="M2062" s="4"/>
      <c r="N2062" s="4"/>
      <c r="O2062" s="4"/>
      <c r="P2062" s="4"/>
      <c r="Q2062" s="4"/>
      <c r="R2062" s="4"/>
      <c r="S2062" s="4"/>
      <c r="T2062" s="4"/>
      <c r="U2062" s="4"/>
      <c r="V2062" s="4"/>
      <c r="W2062" s="4"/>
      <c r="X2062" s="4"/>
      <c r="Y2062" s="4"/>
      <c r="Z2062" s="4"/>
      <c r="AA2062" s="4"/>
      <c r="AB2062" s="4"/>
      <c r="AC2062" s="4"/>
      <c r="AD2062" s="4"/>
      <c r="AE2062" s="4"/>
      <c r="AF2062" s="4"/>
      <c r="AG2062" s="4"/>
      <c r="AH2062" s="4"/>
      <c r="AI2062" s="4"/>
      <c r="AJ2062" s="4"/>
      <c r="AK2062" s="4"/>
      <c r="AL2062" s="4"/>
      <c r="AM2062" s="4"/>
      <c r="AN2062" s="4"/>
      <c r="AO2062" s="4"/>
      <c r="AP2062" s="4"/>
    </row>
    <row r="2063" spans="1:42" s="2" customFormat="1" x14ac:dyDescent="0.25">
      <c r="A2063" s="4"/>
      <c r="B2063" s="4"/>
      <c r="C2063" s="4"/>
      <c r="D2063" s="4"/>
      <c r="E2063" s="4"/>
      <c r="F2063" s="4"/>
      <c r="G2063" s="4"/>
      <c r="H2063" s="4"/>
      <c r="I2063" s="4"/>
      <c r="J2063" s="4"/>
      <c r="K2063" s="4"/>
      <c r="L2063" s="4"/>
      <c r="M2063" s="4"/>
      <c r="N2063" s="4"/>
      <c r="O2063" s="4"/>
      <c r="P2063" s="4"/>
      <c r="Q2063" s="4"/>
      <c r="R2063" s="4"/>
      <c r="S2063" s="4"/>
      <c r="T2063" s="4"/>
      <c r="U2063" s="4"/>
      <c r="V2063" s="4"/>
      <c r="W2063" s="4"/>
      <c r="X2063" s="4"/>
      <c r="Y2063" s="4"/>
      <c r="Z2063" s="4"/>
      <c r="AA2063" s="4"/>
      <c r="AB2063" s="4"/>
      <c r="AC2063" s="4"/>
      <c r="AD2063" s="4"/>
      <c r="AE2063" s="4"/>
      <c r="AF2063" s="4"/>
      <c r="AG2063" s="4"/>
      <c r="AH2063" s="4"/>
      <c r="AI2063" s="4"/>
      <c r="AJ2063" s="4"/>
      <c r="AK2063" s="4"/>
      <c r="AL2063" s="4"/>
      <c r="AM2063" s="4"/>
      <c r="AN2063" s="4"/>
      <c r="AO2063" s="4"/>
      <c r="AP2063" s="4"/>
    </row>
    <row r="2064" spans="1:42" s="2" customFormat="1" x14ac:dyDescent="0.25">
      <c r="A2064" s="4"/>
      <c r="B2064" s="4"/>
      <c r="C2064" s="4"/>
      <c r="D2064" s="4"/>
      <c r="E2064" s="4"/>
      <c r="F2064" s="4"/>
      <c r="G2064" s="4"/>
      <c r="H2064" s="4"/>
      <c r="I2064" s="4"/>
      <c r="J2064" s="4"/>
      <c r="K2064" s="4"/>
      <c r="L2064" s="4"/>
      <c r="M2064" s="4"/>
      <c r="N2064" s="4"/>
      <c r="O2064" s="4"/>
      <c r="P2064" s="4"/>
      <c r="Q2064" s="4"/>
      <c r="R2064" s="4"/>
      <c r="S2064" s="4"/>
      <c r="T2064" s="4"/>
      <c r="U2064" s="4"/>
      <c r="V2064" s="4"/>
      <c r="W2064" s="4"/>
      <c r="X2064" s="4"/>
      <c r="Y2064" s="4"/>
      <c r="Z2064" s="4"/>
      <c r="AA2064" s="4"/>
      <c r="AB2064" s="4"/>
      <c r="AC2064" s="4"/>
      <c r="AD2064" s="4"/>
      <c r="AE2064" s="4"/>
      <c r="AF2064" s="4"/>
      <c r="AG2064" s="4"/>
      <c r="AH2064" s="4"/>
      <c r="AI2064" s="4"/>
      <c r="AJ2064" s="4"/>
      <c r="AK2064" s="4"/>
      <c r="AL2064" s="4"/>
      <c r="AM2064" s="4"/>
      <c r="AN2064" s="4"/>
      <c r="AO2064" s="4"/>
      <c r="AP2064" s="4"/>
    </row>
    <row r="2065" spans="1:42" s="2" customFormat="1" x14ac:dyDescent="0.25">
      <c r="A2065" s="4"/>
      <c r="B2065" s="4"/>
      <c r="C2065" s="4"/>
      <c r="D2065" s="4"/>
      <c r="E2065" s="4"/>
      <c r="F2065" s="4"/>
      <c r="G2065" s="4"/>
      <c r="H2065" s="4"/>
      <c r="I2065" s="4"/>
      <c r="J2065" s="4"/>
      <c r="K2065" s="4"/>
      <c r="L2065" s="4"/>
      <c r="M2065" s="4"/>
      <c r="N2065" s="4"/>
      <c r="O2065" s="4"/>
      <c r="P2065" s="4"/>
      <c r="Q2065" s="4"/>
      <c r="R2065" s="4"/>
      <c r="S2065" s="4"/>
      <c r="T2065" s="4"/>
      <c r="U2065" s="4"/>
      <c r="V2065" s="4"/>
      <c r="W2065" s="4"/>
      <c r="X2065" s="4"/>
      <c r="Y2065" s="4"/>
      <c r="Z2065" s="4"/>
      <c r="AA2065" s="4"/>
      <c r="AB2065" s="4"/>
      <c r="AC2065" s="4"/>
      <c r="AD2065" s="4"/>
      <c r="AE2065" s="4"/>
      <c r="AF2065" s="4"/>
      <c r="AG2065" s="4"/>
      <c r="AH2065" s="4"/>
      <c r="AI2065" s="4"/>
      <c r="AJ2065" s="4"/>
      <c r="AK2065" s="4"/>
      <c r="AL2065" s="4"/>
      <c r="AM2065" s="4"/>
      <c r="AN2065" s="4"/>
      <c r="AO2065" s="4"/>
      <c r="AP2065" s="4"/>
    </row>
    <row r="2066" spans="1:42" s="2" customFormat="1" x14ac:dyDescent="0.25">
      <c r="A2066" s="4"/>
      <c r="B2066" s="4"/>
      <c r="C2066" s="4"/>
      <c r="D2066" s="4"/>
      <c r="E2066" s="4"/>
      <c r="F2066" s="4"/>
      <c r="G2066" s="4"/>
      <c r="H2066" s="4"/>
      <c r="I2066" s="4"/>
      <c r="J2066" s="4"/>
      <c r="K2066" s="4"/>
      <c r="L2066" s="4"/>
      <c r="M2066" s="4"/>
      <c r="N2066" s="4"/>
      <c r="O2066" s="4"/>
      <c r="P2066" s="4"/>
      <c r="Q2066" s="4"/>
      <c r="R2066" s="4"/>
      <c r="S2066" s="4"/>
      <c r="T2066" s="4"/>
      <c r="U2066" s="4"/>
      <c r="V2066" s="4"/>
      <c r="W2066" s="4"/>
      <c r="X2066" s="4"/>
      <c r="Y2066" s="4"/>
      <c r="Z2066" s="4"/>
      <c r="AA2066" s="4"/>
      <c r="AB2066" s="4"/>
      <c r="AC2066" s="4"/>
      <c r="AD2066" s="4"/>
      <c r="AE2066" s="4"/>
      <c r="AF2066" s="4"/>
      <c r="AG2066" s="4"/>
      <c r="AH2066" s="4"/>
      <c r="AI2066" s="4"/>
      <c r="AJ2066" s="4"/>
      <c r="AK2066" s="4"/>
      <c r="AL2066" s="4"/>
      <c r="AM2066" s="4"/>
      <c r="AN2066" s="4"/>
      <c r="AO2066" s="4"/>
      <c r="AP2066" s="4"/>
    </row>
    <row r="2067" spans="1:42" s="2" customFormat="1" x14ac:dyDescent="0.25">
      <c r="A2067" s="4"/>
      <c r="B2067" s="4"/>
      <c r="C2067" s="4"/>
      <c r="D2067" s="4"/>
      <c r="E2067" s="4"/>
      <c r="F2067" s="4"/>
      <c r="G2067" s="4"/>
      <c r="H2067" s="4"/>
      <c r="I2067" s="4"/>
      <c r="J2067" s="4"/>
      <c r="K2067" s="4"/>
      <c r="L2067" s="4"/>
      <c r="M2067" s="4"/>
      <c r="N2067" s="4"/>
      <c r="O2067" s="4"/>
      <c r="P2067" s="4"/>
      <c r="Q2067" s="4"/>
      <c r="R2067" s="4"/>
      <c r="S2067" s="4"/>
      <c r="T2067" s="4"/>
      <c r="U2067" s="4"/>
      <c r="V2067" s="4"/>
      <c r="W2067" s="4"/>
      <c r="X2067" s="4"/>
      <c r="Y2067" s="4"/>
      <c r="Z2067" s="4"/>
      <c r="AA2067" s="4"/>
      <c r="AB2067" s="4"/>
      <c r="AC2067" s="4"/>
      <c r="AD2067" s="4"/>
      <c r="AE2067" s="4"/>
      <c r="AF2067" s="4"/>
      <c r="AG2067" s="4"/>
      <c r="AH2067" s="4"/>
      <c r="AI2067" s="4"/>
      <c r="AJ2067" s="4"/>
      <c r="AK2067" s="4"/>
      <c r="AL2067" s="4"/>
      <c r="AM2067" s="4"/>
      <c r="AN2067" s="4"/>
      <c r="AO2067" s="4"/>
      <c r="AP2067" s="4"/>
    </row>
    <row r="2068" spans="1:42" s="2" customFormat="1" x14ac:dyDescent="0.25">
      <c r="A2068" s="4"/>
      <c r="B2068" s="4"/>
      <c r="C2068" s="4"/>
      <c r="D2068" s="4"/>
      <c r="E2068" s="4"/>
      <c r="F2068" s="4"/>
      <c r="G2068" s="4"/>
      <c r="H2068" s="4"/>
      <c r="I2068" s="4"/>
      <c r="J2068" s="4"/>
      <c r="K2068" s="4"/>
      <c r="L2068" s="4"/>
      <c r="M2068" s="4"/>
      <c r="N2068" s="4"/>
      <c r="O2068" s="4"/>
      <c r="P2068" s="4"/>
      <c r="Q2068" s="4"/>
      <c r="R2068" s="4"/>
      <c r="S2068" s="4"/>
      <c r="T2068" s="4"/>
      <c r="U2068" s="4"/>
      <c r="V2068" s="4"/>
      <c r="W2068" s="4"/>
      <c r="X2068" s="4"/>
      <c r="Y2068" s="4"/>
      <c r="Z2068" s="4"/>
      <c r="AA2068" s="4"/>
      <c r="AB2068" s="4"/>
      <c r="AC2068" s="4"/>
      <c r="AD2068" s="4"/>
      <c r="AE2068" s="4"/>
      <c r="AF2068" s="4"/>
      <c r="AG2068" s="4"/>
      <c r="AH2068" s="4"/>
      <c r="AI2068" s="4"/>
      <c r="AJ2068" s="4"/>
      <c r="AK2068" s="4"/>
      <c r="AL2068" s="4"/>
      <c r="AM2068" s="4"/>
      <c r="AN2068" s="4"/>
      <c r="AO2068" s="4"/>
      <c r="AP2068" s="4"/>
    </row>
    <row r="2069" spans="1:42" s="2" customFormat="1" x14ac:dyDescent="0.25">
      <c r="A2069" s="4"/>
      <c r="B2069" s="4"/>
      <c r="C2069" s="4"/>
      <c r="D2069" s="4"/>
      <c r="E2069" s="4"/>
      <c r="F2069" s="4"/>
      <c r="G2069" s="4"/>
      <c r="H2069" s="4"/>
      <c r="I2069" s="4"/>
      <c r="J2069" s="4"/>
      <c r="K2069" s="4"/>
      <c r="L2069" s="4"/>
      <c r="M2069" s="4"/>
      <c r="N2069" s="4"/>
      <c r="O2069" s="4"/>
      <c r="P2069" s="4"/>
      <c r="Q2069" s="4"/>
      <c r="R2069" s="4"/>
      <c r="S2069" s="4"/>
      <c r="T2069" s="4"/>
      <c r="U2069" s="4"/>
      <c r="V2069" s="4"/>
      <c r="W2069" s="4"/>
      <c r="X2069" s="4"/>
      <c r="Y2069" s="4"/>
      <c r="Z2069" s="4"/>
      <c r="AA2069" s="4"/>
      <c r="AB2069" s="4"/>
      <c r="AC2069" s="4"/>
      <c r="AD2069" s="4"/>
      <c r="AE2069" s="4"/>
      <c r="AF2069" s="4"/>
      <c r="AG2069" s="4"/>
      <c r="AH2069" s="4"/>
      <c r="AI2069" s="4"/>
      <c r="AJ2069" s="4"/>
      <c r="AK2069" s="4"/>
      <c r="AL2069" s="4"/>
      <c r="AM2069" s="4"/>
      <c r="AN2069" s="4"/>
      <c r="AO2069" s="4"/>
      <c r="AP2069" s="4"/>
    </row>
    <row r="2070" spans="1:42" s="2" customFormat="1" x14ac:dyDescent="0.25">
      <c r="A2070" s="4"/>
      <c r="B2070" s="4"/>
      <c r="C2070" s="4"/>
      <c r="D2070" s="4"/>
      <c r="E2070" s="4"/>
      <c r="F2070" s="4"/>
      <c r="G2070" s="4"/>
      <c r="H2070" s="4"/>
      <c r="I2070" s="4"/>
      <c r="J2070" s="4"/>
      <c r="K2070" s="4"/>
      <c r="L2070" s="4"/>
      <c r="M2070" s="4"/>
      <c r="N2070" s="4"/>
      <c r="O2070" s="4"/>
      <c r="P2070" s="4"/>
      <c r="Q2070" s="4"/>
      <c r="R2070" s="4"/>
      <c r="S2070" s="4"/>
      <c r="T2070" s="4"/>
      <c r="U2070" s="4"/>
      <c r="V2070" s="4"/>
      <c r="W2070" s="4"/>
      <c r="X2070" s="4"/>
      <c r="Y2070" s="4"/>
      <c r="Z2070" s="4"/>
      <c r="AA2070" s="4"/>
      <c r="AB2070" s="4"/>
      <c r="AC2070" s="4"/>
      <c r="AD2070" s="4"/>
      <c r="AE2070" s="4"/>
      <c r="AF2070" s="4"/>
      <c r="AG2070" s="4"/>
      <c r="AH2070" s="4"/>
      <c r="AI2070" s="4"/>
      <c r="AJ2070" s="4"/>
      <c r="AK2070" s="4"/>
      <c r="AL2070" s="4"/>
      <c r="AM2070" s="4"/>
      <c r="AN2070" s="4"/>
      <c r="AO2070" s="4"/>
      <c r="AP2070" s="4"/>
    </row>
    <row r="2071" spans="1:42" s="2" customFormat="1" x14ac:dyDescent="0.25">
      <c r="A2071" s="4"/>
      <c r="B2071" s="4"/>
      <c r="C2071" s="4"/>
      <c r="D2071" s="4"/>
      <c r="E2071" s="4"/>
      <c r="F2071" s="4"/>
      <c r="G2071" s="4"/>
      <c r="H2071" s="4"/>
      <c r="I2071" s="4"/>
      <c r="J2071" s="4"/>
      <c r="K2071" s="4"/>
      <c r="L2071" s="4"/>
      <c r="M2071" s="4"/>
      <c r="N2071" s="4"/>
      <c r="O2071" s="4"/>
      <c r="P2071" s="4"/>
      <c r="Q2071" s="4"/>
      <c r="R2071" s="4"/>
      <c r="S2071" s="4"/>
      <c r="T2071" s="4"/>
      <c r="U2071" s="4"/>
      <c r="V2071" s="4"/>
      <c r="W2071" s="4"/>
      <c r="X2071" s="4"/>
      <c r="Y2071" s="4"/>
      <c r="Z2071" s="4"/>
      <c r="AA2071" s="4"/>
      <c r="AB2071" s="4"/>
      <c r="AC2071" s="4"/>
      <c r="AD2071" s="4"/>
      <c r="AE2071" s="4"/>
      <c r="AF2071" s="4"/>
      <c r="AG2071" s="4"/>
      <c r="AH2071" s="4"/>
      <c r="AI2071" s="4"/>
      <c r="AJ2071" s="4"/>
      <c r="AK2071" s="4"/>
      <c r="AL2071" s="4"/>
      <c r="AM2071" s="4"/>
      <c r="AN2071" s="4"/>
      <c r="AO2071" s="4"/>
      <c r="AP2071" s="4"/>
    </row>
    <row r="2072" spans="1:42" s="2" customFormat="1" x14ac:dyDescent="0.25">
      <c r="A2072" s="4"/>
      <c r="B2072" s="4"/>
      <c r="C2072" s="4"/>
      <c r="D2072" s="4"/>
      <c r="E2072" s="4"/>
      <c r="F2072" s="4"/>
      <c r="G2072" s="4"/>
      <c r="H2072" s="4"/>
      <c r="I2072" s="4"/>
      <c r="J2072" s="4"/>
      <c r="K2072" s="4"/>
      <c r="L2072" s="4"/>
      <c r="M2072" s="4"/>
      <c r="N2072" s="4"/>
      <c r="O2072" s="4"/>
      <c r="P2072" s="4"/>
      <c r="Q2072" s="4"/>
      <c r="R2072" s="4"/>
      <c r="S2072" s="4"/>
      <c r="T2072" s="4"/>
      <c r="U2072" s="4"/>
      <c r="V2072" s="4"/>
      <c r="W2072" s="4"/>
      <c r="X2072" s="4"/>
      <c r="Y2072" s="4"/>
      <c r="Z2072" s="4"/>
      <c r="AA2072" s="4"/>
      <c r="AB2072" s="4"/>
      <c r="AC2072" s="4"/>
      <c r="AD2072" s="4"/>
      <c r="AE2072" s="4"/>
      <c r="AF2072" s="4"/>
      <c r="AG2072" s="4"/>
      <c r="AH2072" s="4"/>
      <c r="AI2072" s="4"/>
      <c r="AJ2072" s="4"/>
      <c r="AK2072" s="4"/>
      <c r="AL2072" s="4"/>
      <c r="AM2072" s="4"/>
      <c r="AN2072" s="4"/>
      <c r="AO2072" s="4"/>
      <c r="AP2072" s="4"/>
    </row>
    <row r="2073" spans="1:42" s="2" customFormat="1" x14ac:dyDescent="0.25">
      <c r="A2073" s="4"/>
      <c r="B2073" s="4"/>
      <c r="C2073" s="4"/>
      <c r="D2073" s="4"/>
      <c r="E2073" s="4"/>
      <c r="F2073" s="4"/>
      <c r="G2073" s="4"/>
      <c r="H2073" s="4"/>
      <c r="I2073" s="4"/>
      <c r="J2073" s="4"/>
      <c r="K2073" s="4"/>
      <c r="L2073" s="4"/>
      <c r="M2073" s="4"/>
      <c r="N2073" s="4"/>
      <c r="O2073" s="4"/>
      <c r="P2073" s="4"/>
      <c r="Q2073" s="4"/>
      <c r="R2073" s="4"/>
      <c r="S2073" s="4"/>
      <c r="T2073" s="4"/>
      <c r="U2073" s="4"/>
      <c r="V2073" s="4"/>
      <c r="W2073" s="4"/>
      <c r="X2073" s="4"/>
      <c r="Y2073" s="4"/>
      <c r="Z2073" s="4"/>
      <c r="AA2073" s="4"/>
      <c r="AB2073" s="4"/>
      <c r="AC2073" s="4"/>
      <c r="AD2073" s="4"/>
      <c r="AE2073" s="4"/>
      <c r="AF2073" s="4"/>
      <c r="AG2073" s="4"/>
      <c r="AH2073" s="4"/>
      <c r="AI2073" s="4"/>
      <c r="AJ2073" s="4"/>
      <c r="AK2073" s="4"/>
      <c r="AL2073" s="4"/>
      <c r="AM2073" s="4"/>
      <c r="AN2073" s="4"/>
      <c r="AO2073" s="4"/>
      <c r="AP2073" s="4"/>
    </row>
    <row r="2074" spans="1:42" s="2" customFormat="1" x14ac:dyDescent="0.25">
      <c r="A2074" s="4"/>
      <c r="B2074" s="4"/>
      <c r="C2074" s="4"/>
      <c r="D2074" s="4"/>
      <c r="E2074" s="4"/>
      <c r="F2074" s="4"/>
      <c r="G2074" s="4"/>
      <c r="H2074" s="4"/>
      <c r="I2074" s="4"/>
      <c r="J2074" s="4"/>
      <c r="K2074" s="4"/>
      <c r="L2074" s="4"/>
      <c r="M2074" s="4"/>
      <c r="N2074" s="4"/>
      <c r="O2074" s="4"/>
      <c r="P2074" s="4"/>
      <c r="Q2074" s="4"/>
      <c r="R2074" s="4"/>
      <c r="S2074" s="4"/>
      <c r="T2074" s="4"/>
      <c r="U2074" s="4"/>
      <c r="V2074" s="4"/>
      <c r="W2074" s="4"/>
      <c r="X2074" s="4"/>
      <c r="Y2074" s="4"/>
      <c r="Z2074" s="4"/>
      <c r="AA2074" s="4"/>
      <c r="AB2074" s="4"/>
      <c r="AC2074" s="4"/>
      <c r="AD2074" s="4"/>
      <c r="AE2074" s="4"/>
      <c r="AF2074" s="4"/>
      <c r="AG2074" s="4"/>
      <c r="AH2074" s="4"/>
      <c r="AI2074" s="4"/>
      <c r="AJ2074" s="4"/>
      <c r="AK2074" s="4"/>
      <c r="AL2074" s="4"/>
      <c r="AM2074" s="4"/>
      <c r="AN2074" s="4"/>
      <c r="AO2074" s="4"/>
      <c r="AP2074" s="4"/>
    </row>
    <row r="2075" spans="1:42" s="2" customFormat="1" x14ac:dyDescent="0.25">
      <c r="A2075" s="4"/>
      <c r="B2075" s="4"/>
      <c r="C2075" s="4"/>
      <c r="D2075" s="4"/>
      <c r="E2075" s="4"/>
      <c r="F2075" s="4"/>
      <c r="G2075" s="4"/>
      <c r="H2075" s="4"/>
      <c r="I2075" s="4"/>
      <c r="J2075" s="4"/>
      <c r="K2075" s="4"/>
      <c r="L2075" s="4"/>
      <c r="M2075" s="4"/>
      <c r="N2075" s="4"/>
      <c r="O2075" s="4"/>
      <c r="P2075" s="4"/>
      <c r="Q2075" s="4"/>
      <c r="R2075" s="4"/>
      <c r="S2075" s="4"/>
      <c r="T2075" s="4"/>
      <c r="U2075" s="4"/>
      <c r="V2075" s="4"/>
      <c r="W2075" s="4"/>
      <c r="X2075" s="4"/>
      <c r="Y2075" s="4"/>
      <c r="Z2075" s="4"/>
      <c r="AA2075" s="4"/>
      <c r="AB2075" s="4"/>
      <c r="AC2075" s="4"/>
      <c r="AD2075" s="4"/>
      <c r="AE2075" s="4"/>
      <c r="AF2075" s="4"/>
      <c r="AG2075" s="4"/>
      <c r="AH2075" s="4"/>
      <c r="AI2075" s="4"/>
      <c r="AJ2075" s="4"/>
      <c r="AK2075" s="4"/>
      <c r="AL2075" s="4"/>
      <c r="AM2075" s="4"/>
      <c r="AN2075" s="4"/>
      <c r="AO2075" s="4"/>
      <c r="AP2075" s="4"/>
    </row>
    <row r="2076" spans="1:42" s="2" customFormat="1" x14ac:dyDescent="0.25">
      <c r="A2076" s="4"/>
      <c r="B2076" s="4"/>
      <c r="C2076" s="4"/>
      <c r="D2076" s="4"/>
      <c r="E2076" s="4"/>
      <c r="F2076" s="4"/>
      <c r="G2076" s="4"/>
      <c r="H2076" s="4"/>
      <c r="I2076" s="4"/>
      <c r="J2076" s="4"/>
      <c r="K2076" s="4"/>
      <c r="L2076" s="4"/>
      <c r="M2076" s="4"/>
      <c r="N2076" s="4"/>
      <c r="O2076" s="4"/>
      <c r="P2076" s="4"/>
      <c r="Q2076" s="4"/>
      <c r="R2076" s="4"/>
      <c r="S2076" s="4"/>
      <c r="T2076" s="4"/>
      <c r="U2076" s="4"/>
      <c r="V2076" s="4"/>
      <c r="W2076" s="4"/>
      <c r="X2076" s="4"/>
      <c r="Y2076" s="4"/>
      <c r="Z2076" s="4"/>
      <c r="AA2076" s="4"/>
      <c r="AB2076" s="4"/>
      <c r="AC2076" s="4"/>
      <c r="AD2076" s="4"/>
      <c r="AE2076" s="4"/>
      <c r="AF2076" s="4"/>
      <c r="AG2076" s="4"/>
      <c r="AH2076" s="4"/>
      <c r="AI2076" s="4"/>
      <c r="AJ2076" s="4"/>
      <c r="AK2076" s="4"/>
      <c r="AL2076" s="4"/>
      <c r="AM2076" s="4"/>
      <c r="AN2076" s="4"/>
      <c r="AO2076" s="4"/>
      <c r="AP2076" s="4"/>
    </row>
    <row r="2077" spans="1:42" s="2" customFormat="1" x14ac:dyDescent="0.25">
      <c r="A2077" s="4"/>
      <c r="B2077" s="4"/>
      <c r="C2077" s="4"/>
      <c r="D2077" s="4"/>
      <c r="E2077" s="4"/>
      <c r="F2077" s="4"/>
      <c r="G2077" s="4"/>
      <c r="H2077" s="4"/>
      <c r="I2077" s="4"/>
      <c r="J2077" s="4"/>
      <c r="K2077" s="4"/>
      <c r="L2077" s="4"/>
      <c r="M2077" s="4"/>
      <c r="N2077" s="4"/>
      <c r="O2077" s="4"/>
      <c r="P2077" s="4"/>
      <c r="Q2077" s="4"/>
      <c r="R2077" s="4"/>
      <c r="S2077" s="4"/>
      <c r="T2077" s="4"/>
      <c r="U2077" s="4"/>
      <c r="V2077" s="4"/>
      <c r="W2077" s="4"/>
      <c r="X2077" s="4"/>
      <c r="Y2077" s="4"/>
      <c r="Z2077" s="4"/>
      <c r="AA2077" s="4"/>
      <c r="AB2077" s="4"/>
      <c r="AC2077" s="4"/>
      <c r="AD2077" s="4"/>
      <c r="AE2077" s="4"/>
      <c r="AF2077" s="4"/>
      <c r="AG2077" s="4"/>
      <c r="AH2077" s="4"/>
      <c r="AI2077" s="4"/>
      <c r="AJ2077" s="4"/>
      <c r="AK2077" s="4"/>
      <c r="AL2077" s="4"/>
      <c r="AM2077" s="4"/>
      <c r="AN2077" s="4"/>
      <c r="AO2077" s="4"/>
      <c r="AP2077" s="4"/>
    </row>
    <row r="2078" spans="1:42" s="2" customFormat="1" x14ac:dyDescent="0.25">
      <c r="A2078" s="4"/>
      <c r="B2078" s="4"/>
      <c r="C2078" s="4"/>
      <c r="D2078" s="4"/>
      <c r="E2078" s="4"/>
      <c r="F2078" s="4"/>
      <c r="G2078" s="4"/>
      <c r="H2078" s="4"/>
      <c r="I2078" s="4"/>
      <c r="J2078" s="4"/>
      <c r="K2078" s="4"/>
      <c r="L2078" s="4"/>
      <c r="M2078" s="4"/>
      <c r="N2078" s="4"/>
      <c r="O2078" s="4"/>
      <c r="P2078" s="4"/>
      <c r="Q2078" s="4"/>
      <c r="R2078" s="4"/>
      <c r="S2078" s="4"/>
      <c r="T2078" s="4"/>
      <c r="U2078" s="4"/>
      <c r="V2078" s="4"/>
      <c r="W2078" s="4"/>
      <c r="X2078" s="4"/>
      <c r="Y2078" s="4"/>
      <c r="Z2078" s="4"/>
      <c r="AA2078" s="4"/>
      <c r="AB2078" s="4"/>
      <c r="AC2078" s="4"/>
      <c r="AD2078" s="4"/>
      <c r="AE2078" s="4"/>
      <c r="AF2078" s="4"/>
      <c r="AG2078" s="4"/>
      <c r="AH2078" s="4"/>
      <c r="AI2078" s="4"/>
      <c r="AJ2078" s="4"/>
      <c r="AK2078" s="4"/>
      <c r="AL2078" s="4"/>
      <c r="AM2078" s="4"/>
      <c r="AN2078" s="4"/>
      <c r="AO2078" s="4"/>
      <c r="AP2078" s="4"/>
    </row>
    <row r="2079" spans="1:42" s="2" customFormat="1" x14ac:dyDescent="0.25">
      <c r="A2079" s="4"/>
      <c r="B2079" s="4"/>
      <c r="C2079" s="4"/>
      <c r="D2079" s="4"/>
      <c r="E2079" s="4"/>
      <c r="F2079" s="4"/>
      <c r="G2079" s="4"/>
      <c r="H2079" s="4"/>
      <c r="I2079" s="4"/>
      <c r="J2079" s="4"/>
      <c r="K2079" s="4"/>
      <c r="L2079" s="4"/>
      <c r="M2079" s="4"/>
      <c r="N2079" s="4"/>
      <c r="O2079" s="4"/>
      <c r="P2079" s="4"/>
      <c r="Q2079" s="4"/>
      <c r="R2079" s="4"/>
      <c r="S2079" s="4"/>
      <c r="T2079" s="4"/>
      <c r="U2079" s="4"/>
      <c r="V2079" s="4"/>
      <c r="W2079" s="4"/>
      <c r="X2079" s="4"/>
      <c r="Y2079" s="4"/>
      <c r="Z2079" s="4"/>
      <c r="AA2079" s="4"/>
      <c r="AB2079" s="4"/>
      <c r="AC2079" s="4"/>
      <c r="AD2079" s="4"/>
      <c r="AE2079" s="4"/>
      <c r="AF2079" s="4"/>
      <c r="AG2079" s="4"/>
      <c r="AH2079" s="4"/>
      <c r="AI2079" s="4"/>
      <c r="AJ2079" s="4"/>
      <c r="AK2079" s="4"/>
      <c r="AL2079" s="4"/>
      <c r="AM2079" s="4"/>
      <c r="AN2079" s="4"/>
      <c r="AO2079" s="4"/>
      <c r="AP2079" s="4"/>
    </row>
    <row r="2080" spans="1:42" s="2" customFormat="1" x14ac:dyDescent="0.25">
      <c r="A2080" s="4"/>
      <c r="B2080" s="4"/>
      <c r="C2080" s="4"/>
      <c r="D2080" s="4"/>
      <c r="E2080" s="4"/>
      <c r="F2080" s="4"/>
      <c r="G2080" s="4"/>
      <c r="H2080" s="4"/>
      <c r="I2080" s="4"/>
      <c r="J2080" s="4"/>
      <c r="K2080" s="4"/>
      <c r="L2080" s="4"/>
      <c r="M2080" s="4"/>
      <c r="N2080" s="4"/>
      <c r="O2080" s="4"/>
      <c r="P2080" s="4"/>
      <c r="Q2080" s="4"/>
      <c r="R2080" s="4"/>
      <c r="S2080" s="4"/>
      <c r="T2080" s="4"/>
      <c r="U2080" s="4"/>
      <c r="V2080" s="4"/>
      <c r="W2080" s="4"/>
      <c r="X2080" s="4"/>
      <c r="Y2080" s="4"/>
      <c r="Z2080" s="4"/>
      <c r="AA2080" s="4"/>
      <c r="AB2080" s="4"/>
      <c r="AC2080" s="4"/>
      <c r="AD2080" s="4"/>
      <c r="AE2080" s="4"/>
      <c r="AF2080" s="4"/>
      <c r="AG2080" s="4"/>
      <c r="AH2080" s="4"/>
      <c r="AI2080" s="4"/>
      <c r="AJ2080" s="4"/>
      <c r="AK2080" s="4"/>
      <c r="AL2080" s="4"/>
      <c r="AM2080" s="4"/>
      <c r="AN2080" s="4"/>
      <c r="AO2080" s="4"/>
      <c r="AP2080" s="4"/>
    </row>
    <row r="2081" spans="1:42" s="2" customFormat="1" x14ac:dyDescent="0.25">
      <c r="A2081" s="4"/>
      <c r="B2081" s="4"/>
      <c r="C2081" s="4"/>
      <c r="D2081" s="4"/>
      <c r="E2081" s="4"/>
      <c r="F2081" s="4"/>
      <c r="G2081" s="4"/>
      <c r="H2081" s="4"/>
      <c r="I2081" s="4"/>
      <c r="J2081" s="4"/>
      <c r="K2081" s="4"/>
      <c r="L2081" s="4"/>
      <c r="M2081" s="4"/>
      <c r="N2081" s="4"/>
      <c r="O2081" s="4"/>
      <c r="P2081" s="4"/>
      <c r="Q2081" s="4"/>
      <c r="R2081" s="4"/>
      <c r="S2081" s="4"/>
      <c r="T2081" s="4"/>
      <c r="U2081" s="4"/>
      <c r="V2081" s="4"/>
      <c r="W2081" s="4"/>
      <c r="X2081" s="4"/>
      <c r="Y2081" s="4"/>
      <c r="Z2081" s="4"/>
      <c r="AA2081" s="4"/>
      <c r="AB2081" s="4"/>
      <c r="AC2081" s="4"/>
      <c r="AD2081" s="4"/>
      <c r="AE2081" s="4"/>
      <c r="AF2081" s="4"/>
      <c r="AG2081" s="4"/>
      <c r="AH2081" s="4"/>
      <c r="AI2081" s="4"/>
      <c r="AJ2081" s="4"/>
      <c r="AK2081" s="4"/>
      <c r="AL2081" s="4"/>
      <c r="AM2081" s="4"/>
      <c r="AN2081" s="4"/>
      <c r="AO2081" s="4"/>
      <c r="AP2081" s="4"/>
    </row>
    <row r="2082" spans="1:42" s="2" customFormat="1" x14ac:dyDescent="0.25">
      <c r="A2082" s="4"/>
      <c r="B2082" s="4"/>
      <c r="C2082" s="4"/>
      <c r="D2082" s="4"/>
      <c r="E2082" s="4"/>
      <c r="F2082" s="4"/>
      <c r="G2082" s="4"/>
      <c r="H2082" s="4"/>
      <c r="I2082" s="4"/>
      <c r="J2082" s="4"/>
      <c r="K2082" s="4"/>
      <c r="L2082" s="4"/>
      <c r="M2082" s="4"/>
      <c r="N2082" s="4"/>
      <c r="O2082" s="4"/>
      <c r="P2082" s="4"/>
      <c r="Q2082" s="4"/>
      <c r="R2082" s="4"/>
      <c r="S2082" s="4"/>
      <c r="T2082" s="4"/>
      <c r="U2082" s="4"/>
      <c r="V2082" s="4"/>
      <c r="W2082" s="4"/>
      <c r="X2082" s="4"/>
      <c r="Y2082" s="4"/>
      <c r="Z2082" s="4"/>
      <c r="AA2082" s="4"/>
      <c r="AB2082" s="4"/>
      <c r="AC2082" s="4"/>
      <c r="AD2082" s="4"/>
      <c r="AE2082" s="4"/>
      <c r="AF2082" s="4"/>
      <c r="AG2082" s="4"/>
      <c r="AH2082" s="4"/>
      <c r="AI2082" s="4"/>
      <c r="AJ2082" s="4"/>
      <c r="AK2082" s="4"/>
      <c r="AL2082" s="4"/>
      <c r="AM2082" s="4"/>
      <c r="AN2082" s="4"/>
      <c r="AO2082" s="4"/>
      <c r="AP2082" s="4"/>
    </row>
    <row r="2083" spans="1:42" s="2" customFormat="1" x14ac:dyDescent="0.25">
      <c r="A2083" s="4"/>
      <c r="B2083" s="4"/>
      <c r="C2083" s="4"/>
      <c r="D2083" s="4"/>
      <c r="E2083" s="4"/>
      <c r="F2083" s="4"/>
      <c r="G2083" s="4"/>
      <c r="H2083" s="4"/>
      <c r="I2083" s="4"/>
      <c r="J2083" s="4"/>
      <c r="K2083" s="4"/>
      <c r="L2083" s="4"/>
      <c r="M2083" s="4"/>
      <c r="N2083" s="4"/>
      <c r="O2083" s="4"/>
      <c r="P2083" s="4"/>
      <c r="Q2083" s="4"/>
      <c r="R2083" s="4"/>
      <c r="S2083" s="4"/>
      <c r="T2083" s="4"/>
      <c r="U2083" s="4"/>
      <c r="V2083" s="4"/>
      <c r="W2083" s="4"/>
      <c r="X2083" s="4"/>
      <c r="Y2083" s="4"/>
      <c r="Z2083" s="4"/>
      <c r="AA2083" s="4"/>
      <c r="AB2083" s="4"/>
      <c r="AC2083" s="4"/>
      <c r="AD2083" s="4"/>
      <c r="AE2083" s="4"/>
      <c r="AF2083" s="4"/>
      <c r="AG2083" s="4"/>
      <c r="AH2083" s="4"/>
      <c r="AI2083" s="4"/>
      <c r="AJ2083" s="4"/>
      <c r="AK2083" s="4"/>
      <c r="AL2083" s="4"/>
      <c r="AM2083" s="4"/>
      <c r="AN2083" s="4"/>
      <c r="AO2083" s="4"/>
      <c r="AP2083" s="4"/>
    </row>
    <row r="2084" spans="1:42" s="2" customFormat="1" x14ac:dyDescent="0.25">
      <c r="A2084" s="4"/>
      <c r="B2084" s="4"/>
      <c r="C2084" s="4"/>
      <c r="D2084" s="4"/>
      <c r="E2084" s="4"/>
      <c r="F2084" s="4"/>
      <c r="G2084" s="4"/>
      <c r="H2084" s="4"/>
      <c r="I2084" s="4"/>
      <c r="J2084" s="4"/>
      <c r="K2084" s="4"/>
      <c r="L2084" s="4"/>
      <c r="M2084" s="4"/>
      <c r="N2084" s="4"/>
      <c r="O2084" s="4"/>
      <c r="P2084" s="4"/>
      <c r="Q2084" s="4"/>
      <c r="R2084" s="4"/>
      <c r="S2084" s="4"/>
      <c r="T2084" s="4"/>
      <c r="U2084" s="4"/>
      <c r="V2084" s="4"/>
      <c r="W2084" s="4"/>
      <c r="X2084" s="4"/>
      <c r="Y2084" s="4"/>
      <c r="Z2084" s="4"/>
      <c r="AA2084" s="4"/>
      <c r="AB2084" s="4"/>
      <c r="AC2084" s="4"/>
      <c r="AD2084" s="4"/>
      <c r="AE2084" s="4"/>
      <c r="AF2084" s="4"/>
      <c r="AG2084" s="4"/>
      <c r="AH2084" s="4"/>
      <c r="AI2084" s="4"/>
      <c r="AJ2084" s="4"/>
      <c r="AK2084" s="4"/>
      <c r="AL2084" s="4"/>
      <c r="AM2084" s="4"/>
      <c r="AN2084" s="4"/>
      <c r="AO2084" s="4"/>
      <c r="AP2084" s="4"/>
    </row>
    <row r="2085" spans="1:42" s="2" customFormat="1" x14ac:dyDescent="0.25">
      <c r="A2085" s="4"/>
      <c r="B2085" s="4"/>
      <c r="C2085" s="4"/>
      <c r="D2085" s="4"/>
      <c r="E2085" s="4"/>
      <c r="F2085" s="4"/>
      <c r="G2085" s="4"/>
      <c r="H2085" s="4"/>
      <c r="I2085" s="4"/>
      <c r="J2085" s="4"/>
      <c r="K2085" s="4"/>
      <c r="L2085" s="4"/>
      <c r="M2085" s="4"/>
      <c r="N2085" s="4"/>
      <c r="O2085" s="4"/>
      <c r="P2085" s="4"/>
      <c r="Q2085" s="4"/>
      <c r="R2085" s="4"/>
      <c r="S2085" s="4"/>
      <c r="T2085" s="4"/>
      <c r="U2085" s="4"/>
      <c r="V2085" s="4"/>
      <c r="W2085" s="4"/>
      <c r="X2085" s="4"/>
      <c r="Y2085" s="4"/>
      <c r="Z2085" s="4"/>
      <c r="AA2085" s="4"/>
      <c r="AB2085" s="4"/>
      <c r="AC2085" s="4"/>
      <c r="AD2085" s="4"/>
      <c r="AE2085" s="4"/>
      <c r="AF2085" s="4"/>
      <c r="AG2085" s="4"/>
      <c r="AH2085" s="4"/>
      <c r="AI2085" s="4"/>
      <c r="AJ2085" s="4"/>
      <c r="AK2085" s="4"/>
      <c r="AL2085" s="4"/>
      <c r="AM2085" s="4"/>
      <c r="AN2085" s="4"/>
      <c r="AO2085" s="4"/>
      <c r="AP2085" s="4"/>
    </row>
    <row r="2086" spans="1:42" s="2" customFormat="1" x14ac:dyDescent="0.25">
      <c r="A2086" s="4"/>
      <c r="B2086" s="4"/>
      <c r="C2086" s="4"/>
      <c r="D2086" s="4"/>
      <c r="E2086" s="4"/>
      <c r="F2086" s="4"/>
      <c r="G2086" s="4"/>
      <c r="H2086" s="4"/>
      <c r="I2086" s="4"/>
      <c r="J2086" s="4"/>
      <c r="K2086" s="4"/>
      <c r="L2086" s="4"/>
      <c r="M2086" s="4"/>
      <c r="N2086" s="4"/>
      <c r="O2086" s="4"/>
      <c r="P2086" s="4"/>
      <c r="Q2086" s="4"/>
      <c r="R2086" s="4"/>
      <c r="S2086" s="4"/>
      <c r="T2086" s="4"/>
      <c r="U2086" s="4"/>
      <c r="V2086" s="4"/>
      <c r="W2086" s="4"/>
      <c r="X2086" s="4"/>
      <c r="Y2086" s="4"/>
      <c r="Z2086" s="4"/>
      <c r="AA2086" s="4"/>
      <c r="AB2086" s="4"/>
      <c r="AC2086" s="4"/>
      <c r="AD2086" s="4"/>
      <c r="AE2086" s="4"/>
      <c r="AF2086" s="4"/>
      <c r="AG2086" s="4"/>
      <c r="AH2086" s="4"/>
      <c r="AI2086" s="4"/>
      <c r="AJ2086" s="4"/>
      <c r="AK2086" s="4"/>
      <c r="AL2086" s="4"/>
      <c r="AM2086" s="4"/>
      <c r="AN2086" s="4"/>
      <c r="AO2086" s="4"/>
      <c r="AP2086" s="4"/>
    </row>
    <row r="2087" spans="1:42" s="2" customFormat="1" x14ac:dyDescent="0.25">
      <c r="A2087" s="4"/>
      <c r="B2087" s="4"/>
      <c r="C2087" s="4"/>
      <c r="D2087" s="4"/>
      <c r="E2087" s="4"/>
      <c r="F2087" s="4"/>
      <c r="G2087" s="4"/>
      <c r="H2087" s="4"/>
      <c r="I2087" s="4"/>
      <c r="J2087" s="4"/>
      <c r="K2087" s="4"/>
      <c r="L2087" s="4"/>
      <c r="M2087" s="4"/>
      <c r="N2087" s="4"/>
      <c r="O2087" s="4"/>
      <c r="P2087" s="4"/>
      <c r="Q2087" s="4"/>
      <c r="R2087" s="4"/>
      <c r="S2087" s="4"/>
      <c r="T2087" s="4"/>
      <c r="U2087" s="4"/>
      <c r="V2087" s="4"/>
      <c r="W2087" s="4"/>
      <c r="X2087" s="4"/>
      <c r="Y2087" s="4"/>
      <c r="Z2087" s="4"/>
      <c r="AA2087" s="4"/>
      <c r="AB2087" s="4"/>
      <c r="AC2087" s="4"/>
      <c r="AD2087" s="4"/>
      <c r="AE2087" s="4"/>
      <c r="AF2087" s="4"/>
      <c r="AG2087" s="4"/>
      <c r="AH2087" s="4"/>
      <c r="AI2087" s="4"/>
      <c r="AJ2087" s="4"/>
      <c r="AK2087" s="4"/>
      <c r="AL2087" s="4"/>
      <c r="AM2087" s="4"/>
      <c r="AN2087" s="4"/>
      <c r="AO2087" s="4"/>
      <c r="AP2087" s="4"/>
    </row>
    <row r="2088" spans="1:42" s="2" customFormat="1" x14ac:dyDescent="0.25">
      <c r="A2088" s="4"/>
      <c r="B2088" s="4"/>
      <c r="C2088" s="4"/>
      <c r="D2088" s="4"/>
      <c r="E2088" s="4"/>
      <c r="F2088" s="4"/>
      <c r="G2088" s="4"/>
      <c r="H2088" s="4"/>
      <c r="I2088" s="4"/>
      <c r="J2088" s="4"/>
      <c r="K2088" s="4"/>
      <c r="L2088" s="4"/>
      <c r="M2088" s="4"/>
      <c r="N2088" s="4"/>
      <c r="O2088" s="4"/>
      <c r="P2088" s="4"/>
      <c r="Q2088" s="4"/>
      <c r="R2088" s="4"/>
      <c r="S2088" s="4"/>
      <c r="T2088" s="4"/>
      <c r="U2088" s="4"/>
      <c r="V2088" s="4"/>
      <c r="W2088" s="4"/>
      <c r="X2088" s="4"/>
      <c r="Y2088" s="4"/>
      <c r="Z2088" s="4"/>
      <c r="AA2088" s="4"/>
      <c r="AB2088" s="4"/>
      <c r="AC2088" s="4"/>
      <c r="AD2088" s="4"/>
      <c r="AE2088" s="4"/>
      <c r="AF2088" s="4"/>
      <c r="AG2088" s="4"/>
      <c r="AH2088" s="4"/>
      <c r="AI2088" s="4"/>
      <c r="AJ2088" s="4"/>
      <c r="AK2088" s="4"/>
      <c r="AL2088" s="4"/>
      <c r="AM2088" s="4"/>
      <c r="AN2088" s="4"/>
      <c r="AO2088" s="4"/>
      <c r="AP2088" s="4"/>
    </row>
    <row r="2089" spans="1:42" s="2" customFormat="1" x14ac:dyDescent="0.25">
      <c r="A2089" s="4"/>
      <c r="B2089" s="4"/>
      <c r="C2089" s="4"/>
      <c r="D2089" s="4"/>
      <c r="E2089" s="4"/>
      <c r="F2089" s="4"/>
      <c r="G2089" s="4"/>
      <c r="H2089" s="4"/>
      <c r="I2089" s="4"/>
      <c r="J2089" s="4"/>
      <c r="K2089" s="4"/>
      <c r="L2089" s="4"/>
      <c r="M2089" s="4"/>
      <c r="N2089" s="4"/>
      <c r="O2089" s="4"/>
      <c r="P2089" s="4"/>
      <c r="Q2089" s="4"/>
      <c r="R2089" s="4"/>
      <c r="S2089" s="4"/>
      <c r="T2089" s="4"/>
      <c r="U2089" s="4"/>
      <c r="V2089" s="4"/>
      <c r="W2089" s="4"/>
      <c r="X2089" s="4"/>
      <c r="Y2089" s="4"/>
      <c r="Z2089" s="4"/>
      <c r="AA2089" s="4"/>
      <c r="AB2089" s="4"/>
      <c r="AC2089" s="4"/>
      <c r="AD2089" s="4"/>
      <c r="AE2089" s="4"/>
      <c r="AF2089" s="4"/>
      <c r="AG2089" s="4"/>
      <c r="AH2089" s="4"/>
      <c r="AI2089" s="4"/>
      <c r="AJ2089" s="4"/>
      <c r="AK2089" s="4"/>
      <c r="AL2089" s="4"/>
      <c r="AM2089" s="4"/>
      <c r="AN2089" s="4"/>
      <c r="AO2089" s="4"/>
      <c r="AP2089" s="4"/>
    </row>
    <row r="2090" spans="1:42" s="2" customFormat="1" x14ac:dyDescent="0.25">
      <c r="A2090" s="4"/>
      <c r="B2090" s="4"/>
      <c r="C2090" s="4"/>
      <c r="D2090" s="4"/>
      <c r="E2090" s="4"/>
      <c r="F2090" s="4"/>
      <c r="G2090" s="4"/>
      <c r="H2090" s="4"/>
      <c r="I2090" s="4"/>
      <c r="J2090" s="4"/>
      <c r="K2090" s="4"/>
      <c r="L2090" s="4"/>
      <c r="M2090" s="4"/>
      <c r="N2090" s="4"/>
      <c r="O2090" s="4"/>
      <c r="P2090" s="4"/>
      <c r="Q2090" s="4"/>
      <c r="R2090" s="4"/>
      <c r="S2090" s="4"/>
      <c r="T2090" s="4"/>
      <c r="U2090" s="4"/>
      <c r="V2090" s="4"/>
      <c r="W2090" s="4"/>
      <c r="X2090" s="4"/>
      <c r="Y2090" s="4"/>
      <c r="Z2090" s="4"/>
      <c r="AA2090" s="4"/>
      <c r="AB2090" s="4"/>
      <c r="AC2090" s="4"/>
      <c r="AD2090" s="4"/>
      <c r="AE2090" s="4"/>
      <c r="AF2090" s="4"/>
      <c r="AG2090" s="4"/>
      <c r="AH2090" s="4"/>
      <c r="AI2090" s="4"/>
      <c r="AJ2090" s="4"/>
      <c r="AK2090" s="4"/>
      <c r="AL2090" s="4"/>
      <c r="AM2090" s="4"/>
      <c r="AN2090" s="4"/>
      <c r="AO2090" s="4"/>
      <c r="AP2090" s="4"/>
    </row>
    <row r="2091" spans="1:42" s="2" customFormat="1" x14ac:dyDescent="0.25">
      <c r="A2091" s="4"/>
      <c r="B2091" s="4"/>
      <c r="C2091" s="4"/>
      <c r="D2091" s="4"/>
      <c r="E2091" s="4"/>
      <c r="F2091" s="4"/>
      <c r="G2091" s="4"/>
      <c r="H2091" s="4"/>
      <c r="I2091" s="4"/>
      <c r="J2091" s="4"/>
      <c r="K2091" s="4"/>
      <c r="L2091" s="4"/>
      <c r="M2091" s="4"/>
      <c r="N2091" s="4"/>
      <c r="O2091" s="4"/>
      <c r="P2091" s="4"/>
      <c r="Q2091" s="4"/>
      <c r="R2091" s="4"/>
      <c r="S2091" s="4"/>
      <c r="T2091" s="4"/>
      <c r="U2091" s="4"/>
      <c r="V2091" s="4"/>
      <c r="W2091" s="4"/>
      <c r="X2091" s="4"/>
      <c r="Y2091" s="4"/>
      <c r="Z2091" s="4"/>
      <c r="AA2091" s="4"/>
      <c r="AB2091" s="4"/>
      <c r="AC2091" s="4"/>
      <c r="AD2091" s="4"/>
      <c r="AE2091" s="4"/>
      <c r="AF2091" s="4"/>
      <c r="AG2091" s="4"/>
      <c r="AH2091" s="4"/>
      <c r="AI2091" s="4"/>
      <c r="AJ2091" s="4"/>
      <c r="AK2091" s="4"/>
      <c r="AL2091" s="4"/>
      <c r="AM2091" s="4"/>
      <c r="AN2091" s="4"/>
      <c r="AO2091" s="4"/>
      <c r="AP2091" s="4"/>
    </row>
    <row r="2092" spans="1:42" s="2" customFormat="1" x14ac:dyDescent="0.25">
      <c r="A2092" s="4"/>
      <c r="B2092" s="4"/>
      <c r="C2092" s="4"/>
      <c r="D2092" s="4"/>
      <c r="E2092" s="4"/>
      <c r="F2092" s="4"/>
      <c r="G2092" s="4"/>
      <c r="H2092" s="4"/>
      <c r="I2092" s="4"/>
      <c r="J2092" s="4"/>
      <c r="K2092" s="4"/>
      <c r="L2092" s="4"/>
      <c r="M2092" s="4"/>
      <c r="N2092" s="4"/>
      <c r="O2092" s="4"/>
      <c r="P2092" s="4"/>
      <c r="Q2092" s="4"/>
      <c r="R2092" s="4"/>
      <c r="S2092" s="4"/>
      <c r="T2092" s="4"/>
      <c r="U2092" s="4"/>
      <c r="V2092" s="4"/>
      <c r="W2092" s="4"/>
      <c r="X2092" s="4"/>
      <c r="Y2092" s="4"/>
      <c r="Z2092" s="4"/>
      <c r="AA2092" s="4"/>
      <c r="AB2092" s="4"/>
      <c r="AC2092" s="4"/>
      <c r="AD2092" s="4"/>
      <c r="AE2092" s="4"/>
      <c r="AF2092" s="4"/>
      <c r="AG2092" s="4"/>
      <c r="AH2092" s="4"/>
      <c r="AI2092" s="4"/>
      <c r="AJ2092" s="4"/>
      <c r="AK2092" s="4"/>
      <c r="AL2092" s="4"/>
      <c r="AM2092" s="4"/>
      <c r="AN2092" s="4"/>
      <c r="AO2092" s="4"/>
      <c r="AP2092" s="4"/>
    </row>
    <row r="2093" spans="1:42" s="2" customFormat="1" x14ac:dyDescent="0.25">
      <c r="A2093" s="4"/>
      <c r="B2093" s="4"/>
      <c r="C2093" s="4"/>
      <c r="D2093" s="4"/>
      <c r="E2093" s="4"/>
      <c r="F2093" s="4"/>
      <c r="G2093" s="4"/>
      <c r="H2093" s="4"/>
      <c r="I2093" s="4"/>
      <c r="J2093" s="4"/>
      <c r="K2093" s="4"/>
      <c r="L2093" s="4"/>
      <c r="M2093" s="4"/>
      <c r="N2093" s="4"/>
      <c r="O2093" s="4"/>
      <c r="P2093" s="4"/>
      <c r="Q2093" s="4"/>
      <c r="R2093" s="4"/>
      <c r="S2093" s="4"/>
      <c r="T2093" s="4"/>
      <c r="U2093" s="4"/>
      <c r="V2093" s="4"/>
      <c r="W2093" s="4"/>
      <c r="X2093" s="4"/>
      <c r="Y2093" s="4"/>
      <c r="Z2093" s="4"/>
      <c r="AA2093" s="4"/>
      <c r="AB2093" s="4"/>
      <c r="AC2093" s="4"/>
      <c r="AD2093" s="4"/>
      <c r="AE2093" s="4"/>
      <c r="AF2093" s="4"/>
      <c r="AG2093" s="4"/>
      <c r="AH2093" s="4"/>
      <c r="AI2093" s="4"/>
      <c r="AJ2093" s="4"/>
      <c r="AK2093" s="4"/>
      <c r="AL2093" s="4"/>
      <c r="AM2093" s="4"/>
      <c r="AN2093" s="4"/>
      <c r="AO2093" s="4"/>
      <c r="AP2093" s="4"/>
    </row>
    <row r="2094" spans="1:42" s="2" customFormat="1" x14ac:dyDescent="0.25">
      <c r="A2094" s="4"/>
      <c r="B2094" s="4"/>
      <c r="C2094" s="4"/>
      <c r="D2094" s="4"/>
      <c r="E2094" s="4"/>
      <c r="F2094" s="4"/>
      <c r="G2094" s="4"/>
      <c r="H2094" s="4"/>
      <c r="I2094" s="4"/>
      <c r="J2094" s="4"/>
      <c r="K2094" s="4"/>
      <c r="L2094" s="4"/>
      <c r="M2094" s="4"/>
      <c r="N2094" s="4"/>
      <c r="O2094" s="4"/>
      <c r="P2094" s="4"/>
      <c r="Q2094" s="4"/>
      <c r="R2094" s="4"/>
      <c r="S2094" s="4"/>
      <c r="T2094" s="4"/>
      <c r="U2094" s="4"/>
      <c r="V2094" s="4"/>
      <c r="W2094" s="4"/>
      <c r="X2094" s="4"/>
      <c r="Y2094" s="4"/>
      <c r="Z2094" s="4"/>
      <c r="AA2094" s="4"/>
      <c r="AB2094" s="4"/>
      <c r="AC2094" s="4"/>
      <c r="AD2094" s="4"/>
      <c r="AE2094" s="4"/>
      <c r="AF2094" s="4"/>
      <c r="AG2094" s="4"/>
      <c r="AH2094" s="4"/>
      <c r="AI2094" s="4"/>
      <c r="AJ2094" s="4"/>
      <c r="AK2094" s="4"/>
      <c r="AL2094" s="4"/>
      <c r="AM2094" s="4"/>
      <c r="AN2094" s="4"/>
      <c r="AO2094" s="4"/>
      <c r="AP2094" s="4"/>
    </row>
    <row r="2095" spans="1:42" s="2" customFormat="1" x14ac:dyDescent="0.25">
      <c r="A2095" s="4"/>
      <c r="B2095" s="4"/>
      <c r="C2095" s="4"/>
      <c r="D2095" s="4"/>
      <c r="E2095" s="4"/>
      <c r="F2095" s="4"/>
      <c r="G2095" s="4"/>
      <c r="H2095" s="4"/>
      <c r="I2095" s="4"/>
      <c r="J2095" s="4"/>
      <c r="K2095" s="4"/>
      <c r="L2095" s="4"/>
      <c r="M2095" s="4"/>
      <c r="N2095" s="4"/>
      <c r="O2095" s="4"/>
      <c r="P2095" s="4"/>
      <c r="Q2095" s="4"/>
      <c r="R2095" s="4"/>
      <c r="S2095" s="4"/>
      <c r="T2095" s="4"/>
      <c r="U2095" s="4"/>
      <c r="V2095" s="4"/>
      <c r="W2095" s="4"/>
      <c r="X2095" s="4"/>
      <c r="Y2095" s="4"/>
      <c r="Z2095" s="4"/>
      <c r="AA2095" s="4"/>
      <c r="AB2095" s="4"/>
      <c r="AC2095" s="4"/>
      <c r="AD2095" s="4"/>
      <c r="AE2095" s="4"/>
      <c r="AF2095" s="4"/>
      <c r="AG2095" s="4"/>
      <c r="AH2095" s="4"/>
      <c r="AI2095" s="4"/>
      <c r="AJ2095" s="4"/>
      <c r="AK2095" s="4"/>
      <c r="AL2095" s="4"/>
      <c r="AM2095" s="4"/>
      <c r="AN2095" s="4"/>
      <c r="AO2095" s="4"/>
      <c r="AP2095" s="4"/>
    </row>
    <row r="2096" spans="1:42" s="2" customFormat="1" x14ac:dyDescent="0.25">
      <c r="A2096" s="4"/>
      <c r="B2096" s="4"/>
      <c r="C2096" s="4"/>
      <c r="D2096" s="4"/>
      <c r="E2096" s="4"/>
      <c r="F2096" s="4"/>
      <c r="G2096" s="4"/>
      <c r="H2096" s="4"/>
      <c r="I2096" s="4"/>
      <c r="J2096" s="4"/>
      <c r="K2096" s="4"/>
      <c r="L2096" s="4"/>
      <c r="M2096" s="4"/>
      <c r="N2096" s="4"/>
      <c r="O2096" s="4"/>
      <c r="P2096" s="4"/>
      <c r="Q2096" s="4"/>
      <c r="R2096" s="4"/>
      <c r="S2096" s="4"/>
      <c r="T2096" s="4"/>
      <c r="U2096" s="4"/>
      <c r="V2096" s="4"/>
      <c r="W2096" s="4"/>
      <c r="X2096" s="4"/>
      <c r="Y2096" s="4"/>
      <c r="Z2096" s="4"/>
      <c r="AA2096" s="4"/>
      <c r="AB2096" s="4"/>
      <c r="AC2096" s="4"/>
      <c r="AD2096" s="4"/>
      <c r="AE2096" s="4"/>
      <c r="AF2096" s="4"/>
      <c r="AG2096" s="4"/>
      <c r="AH2096" s="4"/>
      <c r="AI2096" s="4"/>
      <c r="AJ2096" s="4"/>
      <c r="AK2096" s="4"/>
      <c r="AL2096" s="4"/>
      <c r="AM2096" s="4"/>
      <c r="AN2096" s="4"/>
      <c r="AO2096" s="4"/>
      <c r="AP2096" s="4"/>
    </row>
    <row r="2097" spans="1:42" s="2" customFormat="1" x14ac:dyDescent="0.25">
      <c r="A2097" s="4"/>
      <c r="B2097" s="4"/>
      <c r="C2097" s="4"/>
      <c r="D2097" s="4"/>
      <c r="E2097" s="4"/>
      <c r="F2097" s="4"/>
      <c r="G2097" s="4"/>
      <c r="H2097" s="4"/>
      <c r="I2097" s="4"/>
      <c r="J2097" s="4"/>
      <c r="K2097" s="4"/>
      <c r="L2097" s="4"/>
      <c r="M2097" s="4"/>
      <c r="N2097" s="4"/>
      <c r="O2097" s="4"/>
      <c r="P2097" s="4"/>
      <c r="Q2097" s="4"/>
      <c r="R2097" s="4"/>
      <c r="S2097" s="4"/>
      <c r="T2097" s="4"/>
      <c r="U2097" s="4"/>
      <c r="V2097" s="4"/>
      <c r="W2097" s="4"/>
      <c r="X2097" s="4"/>
      <c r="Y2097" s="4"/>
      <c r="Z2097" s="4"/>
      <c r="AA2097" s="4"/>
      <c r="AB2097" s="4"/>
      <c r="AC2097" s="4"/>
      <c r="AD2097" s="4"/>
      <c r="AE2097" s="4"/>
      <c r="AF2097" s="4"/>
      <c r="AG2097" s="4"/>
      <c r="AH2097" s="4"/>
      <c r="AI2097" s="4"/>
      <c r="AJ2097" s="4"/>
      <c r="AK2097" s="4"/>
      <c r="AL2097" s="4"/>
      <c r="AM2097" s="4"/>
      <c r="AN2097" s="4"/>
      <c r="AO2097" s="4"/>
      <c r="AP2097" s="4"/>
    </row>
    <row r="2098" spans="1:42" s="2" customFormat="1" x14ac:dyDescent="0.25">
      <c r="A2098" s="4"/>
      <c r="B2098" s="4"/>
      <c r="C2098" s="4"/>
      <c r="D2098" s="4"/>
      <c r="E2098" s="4"/>
      <c r="F2098" s="4"/>
      <c r="G2098" s="4"/>
      <c r="H2098" s="4"/>
      <c r="I2098" s="4"/>
      <c r="J2098" s="4"/>
      <c r="K2098" s="4"/>
      <c r="L2098" s="4"/>
      <c r="M2098" s="4"/>
      <c r="N2098" s="4"/>
      <c r="O2098" s="4"/>
      <c r="P2098" s="4"/>
      <c r="Q2098" s="4"/>
      <c r="R2098" s="4"/>
      <c r="S2098" s="4"/>
      <c r="T2098" s="4"/>
      <c r="U2098" s="4"/>
      <c r="V2098" s="4"/>
      <c r="W2098" s="4"/>
      <c r="X2098" s="4"/>
      <c r="Y2098" s="4"/>
      <c r="Z2098" s="4"/>
      <c r="AA2098" s="4"/>
      <c r="AB2098" s="4"/>
      <c r="AC2098" s="4"/>
      <c r="AD2098" s="4"/>
      <c r="AE2098" s="4"/>
      <c r="AF2098" s="4"/>
      <c r="AG2098" s="4"/>
      <c r="AH2098" s="4"/>
      <c r="AI2098" s="4"/>
      <c r="AJ2098" s="4"/>
      <c r="AK2098" s="4"/>
      <c r="AL2098" s="4"/>
      <c r="AM2098" s="4"/>
      <c r="AN2098" s="4"/>
      <c r="AO2098" s="4"/>
      <c r="AP2098" s="4"/>
    </row>
    <row r="2099" spans="1:42" s="2" customFormat="1" x14ac:dyDescent="0.25">
      <c r="A2099" s="4"/>
      <c r="B2099" s="4"/>
      <c r="C2099" s="4"/>
      <c r="D2099" s="4"/>
      <c r="E2099" s="4"/>
      <c r="F2099" s="4"/>
      <c r="G2099" s="4"/>
      <c r="H2099" s="4"/>
      <c r="I2099" s="4"/>
      <c r="J2099" s="4"/>
      <c r="K2099" s="4"/>
      <c r="L2099" s="4"/>
      <c r="M2099" s="4"/>
      <c r="N2099" s="4"/>
      <c r="O2099" s="4"/>
      <c r="P2099" s="4"/>
      <c r="Q2099" s="4"/>
      <c r="R2099" s="4"/>
      <c r="S2099" s="4"/>
      <c r="T2099" s="4"/>
      <c r="U2099" s="4"/>
      <c r="V2099" s="4"/>
      <c r="W2099" s="4"/>
      <c r="X2099" s="4"/>
      <c r="Y2099" s="4"/>
      <c r="Z2099" s="4"/>
      <c r="AA2099" s="4"/>
      <c r="AB2099" s="4"/>
      <c r="AC2099" s="4"/>
      <c r="AD2099" s="4"/>
      <c r="AE2099" s="4"/>
      <c r="AF2099" s="4"/>
      <c r="AG2099" s="4"/>
      <c r="AH2099" s="4"/>
      <c r="AI2099" s="4"/>
      <c r="AJ2099" s="4"/>
      <c r="AK2099" s="4"/>
      <c r="AL2099" s="4"/>
      <c r="AM2099" s="4"/>
      <c r="AN2099" s="4"/>
      <c r="AO2099" s="4"/>
      <c r="AP2099" s="4"/>
    </row>
    <row r="2100" spans="1:42" s="2" customFormat="1" x14ac:dyDescent="0.25">
      <c r="A2100" s="4"/>
      <c r="B2100" s="4"/>
      <c r="C2100" s="4"/>
      <c r="D2100" s="4"/>
      <c r="E2100" s="4"/>
      <c r="F2100" s="4"/>
      <c r="G2100" s="4"/>
      <c r="H2100" s="4"/>
      <c r="I2100" s="4"/>
      <c r="J2100" s="4"/>
      <c r="K2100" s="4"/>
      <c r="L2100" s="4"/>
      <c r="M2100" s="4"/>
      <c r="N2100" s="4"/>
      <c r="O2100" s="4"/>
      <c r="P2100" s="4"/>
      <c r="Q2100" s="4"/>
      <c r="R2100" s="4"/>
      <c r="S2100" s="4"/>
      <c r="T2100" s="4"/>
      <c r="U2100" s="4"/>
      <c r="V2100" s="4"/>
      <c r="W2100" s="4"/>
      <c r="X2100" s="4"/>
      <c r="Y2100" s="4"/>
      <c r="Z2100" s="4"/>
      <c r="AA2100" s="4"/>
      <c r="AB2100" s="4"/>
      <c r="AC2100" s="4"/>
      <c r="AD2100" s="4"/>
      <c r="AE2100" s="4"/>
      <c r="AF2100" s="4"/>
      <c r="AG2100" s="4"/>
      <c r="AH2100" s="4"/>
      <c r="AI2100" s="4"/>
      <c r="AJ2100" s="4"/>
      <c r="AK2100" s="4"/>
      <c r="AL2100" s="4"/>
      <c r="AM2100" s="4"/>
      <c r="AN2100" s="4"/>
      <c r="AO2100" s="4"/>
      <c r="AP2100" s="4"/>
    </row>
    <row r="2101" spans="1:42" s="2" customFormat="1" x14ac:dyDescent="0.25">
      <c r="A2101" s="4"/>
      <c r="B2101" s="4"/>
      <c r="C2101" s="4"/>
      <c r="D2101" s="4"/>
      <c r="E2101" s="4"/>
      <c r="F2101" s="4"/>
      <c r="G2101" s="4"/>
      <c r="H2101" s="4"/>
      <c r="I2101" s="4"/>
      <c r="J2101" s="4"/>
      <c r="K2101" s="4"/>
      <c r="L2101" s="4"/>
      <c r="M2101" s="4"/>
      <c r="N2101" s="4"/>
      <c r="O2101" s="4"/>
      <c r="P2101" s="4"/>
      <c r="Q2101" s="4"/>
      <c r="R2101" s="4"/>
      <c r="S2101" s="4"/>
      <c r="T2101" s="4"/>
      <c r="U2101" s="4"/>
      <c r="V2101" s="4"/>
      <c r="W2101" s="4"/>
      <c r="X2101" s="4"/>
      <c r="Y2101" s="4"/>
      <c r="Z2101" s="4"/>
      <c r="AA2101" s="4"/>
      <c r="AB2101" s="4"/>
      <c r="AC2101" s="4"/>
      <c r="AD2101" s="4"/>
      <c r="AE2101" s="4"/>
      <c r="AF2101" s="4"/>
      <c r="AG2101" s="4"/>
      <c r="AH2101" s="4"/>
      <c r="AI2101" s="4"/>
      <c r="AJ2101" s="4"/>
      <c r="AK2101" s="4"/>
      <c r="AL2101" s="4"/>
      <c r="AM2101" s="4"/>
      <c r="AN2101" s="4"/>
      <c r="AO2101" s="4"/>
      <c r="AP2101" s="4"/>
    </row>
    <row r="2102" spans="1:42" s="2" customFormat="1" x14ac:dyDescent="0.25">
      <c r="A2102" s="4"/>
      <c r="B2102" s="4"/>
      <c r="C2102" s="4"/>
      <c r="D2102" s="4"/>
      <c r="E2102" s="4"/>
      <c r="F2102" s="4"/>
      <c r="G2102" s="4"/>
      <c r="H2102" s="4"/>
      <c r="I2102" s="4"/>
      <c r="J2102" s="4"/>
      <c r="K2102" s="4"/>
      <c r="L2102" s="4"/>
      <c r="M2102" s="4"/>
      <c r="N2102" s="4"/>
      <c r="O2102" s="4"/>
      <c r="P2102" s="4"/>
      <c r="Q2102" s="4"/>
      <c r="R2102" s="4"/>
      <c r="S2102" s="4"/>
      <c r="T2102" s="4"/>
      <c r="U2102" s="4"/>
      <c r="V2102" s="4"/>
      <c r="W2102" s="4"/>
      <c r="X2102" s="4"/>
      <c r="Y2102" s="4"/>
      <c r="Z2102" s="4"/>
      <c r="AA2102" s="4"/>
      <c r="AB2102" s="4"/>
      <c r="AC2102" s="4"/>
      <c r="AD2102" s="4"/>
      <c r="AE2102" s="4"/>
      <c r="AF2102" s="4"/>
      <c r="AG2102" s="4"/>
      <c r="AH2102" s="4"/>
      <c r="AI2102" s="4"/>
      <c r="AJ2102" s="4"/>
      <c r="AK2102" s="4"/>
      <c r="AL2102" s="4"/>
      <c r="AM2102" s="4"/>
      <c r="AN2102" s="4"/>
      <c r="AO2102" s="4"/>
      <c r="AP2102" s="4"/>
    </row>
    <row r="2103" spans="1:42" s="2" customFormat="1" x14ac:dyDescent="0.25">
      <c r="A2103" s="4"/>
      <c r="B2103" s="4"/>
      <c r="C2103" s="4"/>
      <c r="D2103" s="4"/>
      <c r="E2103" s="4"/>
      <c r="F2103" s="4"/>
      <c r="G2103" s="4"/>
      <c r="H2103" s="4"/>
      <c r="I2103" s="4"/>
      <c r="J2103" s="4"/>
      <c r="K2103" s="4"/>
      <c r="L2103" s="4"/>
      <c r="M2103" s="4"/>
      <c r="N2103" s="4"/>
      <c r="O2103" s="4"/>
      <c r="P2103" s="4"/>
      <c r="Q2103" s="4"/>
      <c r="R2103" s="4"/>
      <c r="S2103" s="4"/>
      <c r="T2103" s="4"/>
      <c r="U2103" s="4"/>
      <c r="V2103" s="4"/>
      <c r="W2103" s="4"/>
      <c r="X2103" s="4"/>
      <c r="Y2103" s="4"/>
      <c r="Z2103" s="4"/>
      <c r="AA2103" s="4"/>
      <c r="AB2103" s="4"/>
      <c r="AC2103" s="4"/>
      <c r="AD2103" s="4"/>
      <c r="AE2103" s="4"/>
      <c r="AF2103" s="4"/>
      <c r="AG2103" s="4"/>
      <c r="AH2103" s="4"/>
      <c r="AI2103" s="4"/>
      <c r="AJ2103" s="4"/>
      <c r="AK2103" s="4"/>
      <c r="AL2103" s="4"/>
      <c r="AM2103" s="4"/>
      <c r="AN2103" s="4"/>
      <c r="AO2103" s="4"/>
      <c r="AP2103" s="4"/>
    </row>
    <row r="2104" spans="1:42" s="2" customFormat="1" x14ac:dyDescent="0.25">
      <c r="A2104" s="4"/>
      <c r="B2104" s="4"/>
      <c r="C2104" s="4"/>
      <c r="D2104" s="4"/>
      <c r="E2104" s="4"/>
      <c r="F2104" s="4"/>
      <c r="G2104" s="4"/>
      <c r="H2104" s="4"/>
      <c r="I2104" s="4"/>
      <c r="J2104" s="4"/>
      <c r="K2104" s="4"/>
      <c r="L2104" s="4"/>
      <c r="M2104" s="4"/>
      <c r="N2104" s="4"/>
      <c r="O2104" s="4"/>
      <c r="P2104" s="4"/>
      <c r="Q2104" s="4"/>
      <c r="R2104" s="4"/>
      <c r="S2104" s="4"/>
      <c r="T2104" s="4"/>
      <c r="U2104" s="4"/>
      <c r="V2104" s="4"/>
      <c r="W2104" s="4"/>
      <c r="X2104" s="4"/>
      <c r="Y2104" s="4"/>
      <c r="Z2104" s="4"/>
      <c r="AA2104" s="4"/>
      <c r="AB2104" s="4"/>
      <c r="AC2104" s="4"/>
      <c r="AD2104" s="4"/>
      <c r="AE2104" s="4"/>
      <c r="AF2104" s="4"/>
      <c r="AG2104" s="4"/>
      <c r="AH2104" s="4"/>
      <c r="AI2104" s="4"/>
      <c r="AJ2104" s="4"/>
      <c r="AK2104" s="4"/>
      <c r="AL2104" s="4"/>
      <c r="AM2104" s="4"/>
      <c r="AN2104" s="4"/>
      <c r="AO2104" s="4"/>
      <c r="AP2104" s="4"/>
    </row>
    <row r="2105" spans="1:42" s="2" customFormat="1" x14ac:dyDescent="0.25">
      <c r="A2105" s="4"/>
      <c r="B2105" s="4"/>
      <c r="C2105" s="4"/>
      <c r="D2105" s="4"/>
      <c r="E2105" s="4"/>
      <c r="F2105" s="4"/>
      <c r="G2105" s="4"/>
      <c r="H2105" s="4"/>
      <c r="I2105" s="4"/>
      <c r="J2105" s="4"/>
      <c r="K2105" s="4"/>
      <c r="L2105" s="4"/>
      <c r="M2105" s="4"/>
      <c r="N2105" s="4"/>
      <c r="O2105" s="4"/>
      <c r="P2105" s="4"/>
      <c r="Q2105" s="4"/>
      <c r="R2105" s="4"/>
      <c r="S2105" s="4"/>
      <c r="T2105" s="4"/>
      <c r="U2105" s="4"/>
      <c r="V2105" s="4"/>
      <c r="W2105" s="4"/>
      <c r="X2105" s="4"/>
      <c r="Y2105" s="4"/>
      <c r="Z2105" s="4"/>
      <c r="AA2105" s="4"/>
      <c r="AB2105" s="4"/>
      <c r="AC2105" s="4"/>
      <c r="AD2105" s="4"/>
      <c r="AE2105" s="4"/>
      <c r="AF2105" s="4"/>
      <c r="AG2105" s="4"/>
      <c r="AH2105" s="4"/>
      <c r="AI2105" s="4"/>
      <c r="AJ2105" s="4"/>
      <c r="AK2105" s="4"/>
      <c r="AL2105" s="4"/>
      <c r="AM2105" s="4"/>
      <c r="AN2105" s="4"/>
      <c r="AO2105" s="4"/>
      <c r="AP2105" s="4"/>
    </row>
    <row r="2106" spans="1:42" s="2" customFormat="1" x14ac:dyDescent="0.25">
      <c r="A2106" s="4"/>
      <c r="B2106" s="4"/>
      <c r="C2106" s="4"/>
      <c r="D2106" s="4"/>
      <c r="E2106" s="4"/>
      <c r="F2106" s="4"/>
      <c r="G2106" s="4"/>
      <c r="H2106" s="4"/>
      <c r="I2106" s="4"/>
      <c r="J2106" s="4"/>
      <c r="K2106" s="4"/>
      <c r="L2106" s="4"/>
      <c r="M2106" s="4"/>
      <c r="N2106" s="4"/>
      <c r="O2106" s="4"/>
      <c r="P2106" s="4"/>
      <c r="Q2106" s="4"/>
      <c r="R2106" s="4"/>
      <c r="S2106" s="4"/>
      <c r="T2106" s="4"/>
      <c r="U2106" s="4"/>
      <c r="V2106" s="4"/>
      <c r="W2106" s="4"/>
      <c r="X2106" s="4"/>
      <c r="Y2106" s="4"/>
      <c r="Z2106" s="4"/>
      <c r="AA2106" s="4"/>
      <c r="AB2106" s="4"/>
      <c r="AC2106" s="4"/>
      <c r="AD2106" s="4"/>
      <c r="AE2106" s="4"/>
      <c r="AF2106" s="4"/>
      <c r="AG2106" s="4"/>
      <c r="AH2106" s="4"/>
      <c r="AI2106" s="4"/>
      <c r="AJ2106" s="4"/>
      <c r="AK2106" s="4"/>
      <c r="AL2106" s="4"/>
      <c r="AM2106" s="4"/>
      <c r="AN2106" s="4"/>
      <c r="AO2106" s="4"/>
      <c r="AP2106" s="4"/>
    </row>
    <row r="2107" spans="1:42" s="2" customFormat="1" x14ac:dyDescent="0.25">
      <c r="A2107" s="4"/>
      <c r="B2107" s="4"/>
      <c r="C2107" s="4"/>
      <c r="D2107" s="4"/>
      <c r="E2107" s="4"/>
      <c r="F2107" s="4"/>
      <c r="G2107" s="4"/>
      <c r="H2107" s="4"/>
      <c r="I2107" s="4"/>
      <c r="J2107" s="4"/>
      <c r="K2107" s="4"/>
      <c r="L2107" s="4"/>
      <c r="M2107" s="4"/>
      <c r="N2107" s="4"/>
      <c r="O2107" s="4"/>
      <c r="P2107" s="4"/>
      <c r="Q2107" s="4"/>
      <c r="R2107" s="4"/>
      <c r="S2107" s="4"/>
      <c r="T2107" s="4"/>
      <c r="U2107" s="4"/>
      <c r="V2107" s="4"/>
      <c r="W2107" s="4"/>
      <c r="X2107" s="4"/>
      <c r="Y2107" s="4"/>
      <c r="Z2107" s="4"/>
      <c r="AA2107" s="4"/>
      <c r="AB2107" s="4"/>
      <c r="AC2107" s="4"/>
      <c r="AD2107" s="4"/>
      <c r="AE2107" s="4"/>
      <c r="AF2107" s="4"/>
      <c r="AG2107" s="4"/>
      <c r="AH2107" s="4"/>
      <c r="AI2107" s="4"/>
      <c r="AJ2107" s="4"/>
      <c r="AK2107" s="4"/>
      <c r="AL2107" s="4"/>
      <c r="AM2107" s="4"/>
      <c r="AN2107" s="4"/>
      <c r="AO2107" s="4"/>
      <c r="AP2107" s="4"/>
    </row>
    <row r="2108" spans="1:42" s="2" customFormat="1" x14ac:dyDescent="0.25">
      <c r="A2108" s="4"/>
      <c r="B2108" s="4"/>
      <c r="C2108" s="4"/>
      <c r="D2108" s="4"/>
      <c r="E2108" s="4"/>
      <c r="F2108" s="4"/>
      <c r="G2108" s="4"/>
      <c r="H2108" s="4"/>
      <c r="I2108" s="4"/>
      <c r="J2108" s="4"/>
      <c r="K2108" s="4"/>
      <c r="L2108" s="4"/>
      <c r="M2108" s="4"/>
      <c r="N2108" s="4"/>
      <c r="O2108" s="4"/>
      <c r="P2108" s="4"/>
      <c r="Q2108" s="4"/>
      <c r="R2108" s="4"/>
      <c r="S2108" s="4"/>
      <c r="T2108" s="4"/>
      <c r="U2108" s="4"/>
      <c r="V2108" s="4"/>
      <c r="W2108" s="4"/>
      <c r="X2108" s="4"/>
      <c r="Y2108" s="4"/>
      <c r="Z2108" s="4"/>
      <c r="AA2108" s="4"/>
      <c r="AB2108" s="4"/>
      <c r="AC2108" s="4"/>
      <c r="AD2108" s="4"/>
      <c r="AE2108" s="4"/>
      <c r="AF2108" s="4"/>
      <c r="AG2108" s="4"/>
      <c r="AH2108" s="4"/>
      <c r="AI2108" s="4"/>
      <c r="AJ2108" s="4"/>
      <c r="AK2108" s="4"/>
      <c r="AL2108" s="4"/>
      <c r="AM2108" s="4"/>
      <c r="AN2108" s="4"/>
      <c r="AO2108" s="4"/>
      <c r="AP2108" s="4"/>
    </row>
    <row r="2109" spans="1:42" s="2" customFormat="1" x14ac:dyDescent="0.25">
      <c r="A2109" s="4"/>
      <c r="B2109" s="4"/>
      <c r="C2109" s="4"/>
      <c r="D2109" s="4"/>
      <c r="E2109" s="4"/>
      <c r="F2109" s="4"/>
      <c r="G2109" s="4"/>
      <c r="H2109" s="4"/>
      <c r="I2109" s="4"/>
      <c r="J2109" s="4"/>
      <c r="K2109" s="4"/>
      <c r="L2109" s="4"/>
      <c r="M2109" s="4"/>
      <c r="N2109" s="4"/>
      <c r="O2109" s="4"/>
      <c r="P2109" s="4"/>
      <c r="Q2109" s="4"/>
      <c r="R2109" s="4"/>
      <c r="S2109" s="4"/>
      <c r="T2109" s="4"/>
      <c r="U2109" s="4"/>
      <c r="V2109" s="4"/>
      <c r="W2109" s="4"/>
      <c r="X2109" s="4"/>
      <c r="Y2109" s="4"/>
      <c r="Z2109" s="4"/>
      <c r="AA2109" s="4"/>
      <c r="AB2109" s="4"/>
      <c r="AC2109" s="4"/>
      <c r="AD2109" s="4"/>
      <c r="AE2109" s="4"/>
      <c r="AF2109" s="4"/>
      <c r="AG2109" s="4"/>
      <c r="AH2109" s="4"/>
      <c r="AI2109" s="4"/>
      <c r="AJ2109" s="4"/>
      <c r="AK2109" s="4"/>
      <c r="AL2109" s="4"/>
      <c r="AM2109" s="4"/>
      <c r="AN2109" s="4"/>
      <c r="AO2109" s="4"/>
      <c r="AP2109" s="4"/>
    </row>
    <row r="2110" spans="1:42" s="2" customFormat="1" x14ac:dyDescent="0.25">
      <c r="A2110" s="4"/>
      <c r="B2110" s="4"/>
      <c r="C2110" s="4"/>
      <c r="D2110" s="4"/>
      <c r="E2110" s="4"/>
      <c r="F2110" s="4"/>
      <c r="G2110" s="4"/>
      <c r="H2110" s="4"/>
      <c r="I2110" s="4"/>
      <c r="J2110" s="4"/>
      <c r="K2110" s="4"/>
      <c r="L2110" s="4"/>
      <c r="M2110" s="4"/>
      <c r="N2110" s="4"/>
      <c r="O2110" s="4"/>
      <c r="P2110" s="4"/>
      <c r="Q2110" s="4"/>
      <c r="R2110" s="4"/>
      <c r="S2110" s="4"/>
      <c r="T2110" s="4"/>
      <c r="U2110" s="4"/>
      <c r="V2110" s="4"/>
      <c r="W2110" s="4"/>
      <c r="X2110" s="4"/>
      <c r="Y2110" s="4"/>
      <c r="Z2110" s="4"/>
      <c r="AA2110" s="4"/>
      <c r="AB2110" s="4"/>
      <c r="AC2110" s="4"/>
      <c r="AD2110" s="4"/>
      <c r="AE2110" s="4"/>
      <c r="AF2110" s="4"/>
      <c r="AG2110" s="4"/>
      <c r="AH2110" s="4"/>
      <c r="AI2110" s="4"/>
      <c r="AJ2110" s="4"/>
      <c r="AK2110" s="4"/>
      <c r="AL2110" s="4"/>
      <c r="AM2110" s="4"/>
      <c r="AN2110" s="4"/>
      <c r="AO2110" s="4"/>
      <c r="AP2110" s="4"/>
    </row>
    <row r="2111" spans="1:42" s="2" customFormat="1" x14ac:dyDescent="0.25">
      <c r="A2111" s="4"/>
      <c r="B2111" s="4"/>
      <c r="C2111" s="4"/>
      <c r="D2111" s="4"/>
      <c r="E2111" s="4"/>
      <c r="F2111" s="4"/>
      <c r="G2111" s="4"/>
      <c r="H2111" s="4"/>
      <c r="I2111" s="4"/>
      <c r="J2111" s="4"/>
      <c r="K2111" s="4"/>
      <c r="L2111" s="4"/>
      <c r="M2111" s="4"/>
      <c r="N2111" s="4"/>
      <c r="O2111" s="4"/>
      <c r="P2111" s="4"/>
      <c r="Q2111" s="4"/>
      <c r="R2111" s="4"/>
      <c r="S2111" s="4"/>
      <c r="T2111" s="4"/>
      <c r="U2111" s="4"/>
      <c r="V2111" s="4"/>
      <c r="W2111" s="4"/>
      <c r="X2111" s="4"/>
      <c r="Y2111" s="4"/>
      <c r="Z2111" s="4"/>
      <c r="AA2111" s="4"/>
      <c r="AB2111" s="4"/>
      <c r="AC2111" s="4"/>
      <c r="AD2111" s="4"/>
      <c r="AE2111" s="4"/>
      <c r="AF2111" s="4"/>
      <c r="AG2111" s="4"/>
      <c r="AH2111" s="4"/>
      <c r="AI2111" s="4"/>
      <c r="AJ2111" s="4"/>
      <c r="AK2111" s="4"/>
      <c r="AL2111" s="4"/>
      <c r="AM2111" s="4"/>
      <c r="AN2111" s="4"/>
      <c r="AO2111" s="4"/>
      <c r="AP2111" s="4"/>
    </row>
    <row r="2112" spans="1:42" s="2" customFormat="1" x14ac:dyDescent="0.25">
      <c r="A2112" s="4"/>
      <c r="B2112" s="4"/>
      <c r="C2112" s="4"/>
      <c r="D2112" s="4"/>
      <c r="E2112" s="4"/>
      <c r="F2112" s="4"/>
      <c r="G2112" s="4"/>
      <c r="H2112" s="4"/>
      <c r="I2112" s="4"/>
      <c r="J2112" s="4"/>
      <c r="K2112" s="4"/>
      <c r="L2112" s="4"/>
      <c r="M2112" s="4"/>
      <c r="N2112" s="4"/>
      <c r="O2112" s="4"/>
      <c r="P2112" s="4"/>
      <c r="Q2112" s="4"/>
      <c r="R2112" s="4"/>
      <c r="S2112" s="4"/>
      <c r="T2112" s="4"/>
      <c r="U2112" s="4"/>
      <c r="V2112" s="4"/>
      <c r="W2112" s="4"/>
      <c r="X2112" s="4"/>
      <c r="Y2112" s="4"/>
      <c r="Z2112" s="4"/>
      <c r="AA2112" s="4"/>
      <c r="AB2112" s="4"/>
      <c r="AC2112" s="4"/>
      <c r="AD2112" s="4"/>
      <c r="AE2112" s="4"/>
      <c r="AF2112" s="4"/>
      <c r="AG2112" s="4"/>
      <c r="AH2112" s="4"/>
      <c r="AI2112" s="4"/>
      <c r="AJ2112" s="4"/>
      <c r="AK2112" s="4"/>
      <c r="AL2112" s="4"/>
      <c r="AM2112" s="4"/>
      <c r="AN2112" s="4"/>
      <c r="AO2112" s="4"/>
      <c r="AP2112" s="4"/>
    </row>
    <row r="2113" spans="1:42" s="2" customFormat="1" x14ac:dyDescent="0.25">
      <c r="A2113" s="4"/>
      <c r="B2113" s="4"/>
      <c r="C2113" s="4"/>
      <c r="D2113" s="4"/>
      <c r="E2113" s="4"/>
      <c r="F2113" s="4"/>
      <c r="G2113" s="4"/>
      <c r="H2113" s="4"/>
      <c r="I2113" s="4"/>
      <c r="J2113" s="4"/>
      <c r="K2113" s="4"/>
      <c r="L2113" s="4"/>
      <c r="M2113" s="4"/>
      <c r="N2113" s="4"/>
      <c r="O2113" s="4"/>
      <c r="P2113" s="4"/>
      <c r="Q2113" s="4"/>
      <c r="R2113" s="4"/>
      <c r="S2113" s="4"/>
      <c r="T2113" s="4"/>
      <c r="U2113" s="4"/>
      <c r="V2113" s="4"/>
      <c r="W2113" s="4"/>
      <c r="X2113" s="4"/>
      <c r="Y2113" s="4"/>
      <c r="Z2113" s="4"/>
      <c r="AA2113" s="4"/>
      <c r="AB2113" s="4"/>
      <c r="AC2113" s="4"/>
      <c r="AD2113" s="4"/>
      <c r="AE2113" s="4"/>
      <c r="AF2113" s="4"/>
      <c r="AG2113" s="4"/>
      <c r="AH2113" s="4"/>
      <c r="AI2113" s="4"/>
      <c r="AJ2113" s="4"/>
      <c r="AK2113" s="4"/>
      <c r="AL2113" s="4"/>
      <c r="AM2113" s="4"/>
      <c r="AN2113" s="4"/>
      <c r="AO2113" s="4"/>
      <c r="AP2113" s="4"/>
    </row>
    <row r="2114" spans="1:42" s="2" customFormat="1" x14ac:dyDescent="0.25">
      <c r="A2114" s="4"/>
      <c r="B2114" s="4"/>
      <c r="C2114" s="4"/>
      <c r="D2114" s="4"/>
      <c r="E2114" s="4"/>
      <c r="F2114" s="4"/>
      <c r="G2114" s="4"/>
      <c r="H2114" s="4"/>
      <c r="I2114" s="4"/>
      <c r="J2114" s="4"/>
      <c r="K2114" s="4"/>
      <c r="L2114" s="4"/>
      <c r="M2114" s="4"/>
      <c r="N2114" s="4"/>
      <c r="O2114" s="4"/>
      <c r="P2114" s="4"/>
      <c r="Q2114" s="4"/>
      <c r="R2114" s="4"/>
      <c r="S2114" s="4"/>
      <c r="T2114" s="4"/>
      <c r="U2114" s="4"/>
      <c r="V2114" s="4"/>
      <c r="W2114" s="4"/>
      <c r="X2114" s="4"/>
      <c r="Y2114" s="4"/>
      <c r="Z2114" s="4"/>
      <c r="AA2114" s="4"/>
      <c r="AB2114" s="4"/>
      <c r="AC2114" s="4"/>
      <c r="AD2114" s="4"/>
      <c r="AE2114" s="4"/>
      <c r="AF2114" s="4"/>
      <c r="AG2114" s="4"/>
      <c r="AH2114" s="4"/>
      <c r="AI2114" s="4"/>
      <c r="AJ2114" s="4"/>
      <c r="AK2114" s="4"/>
      <c r="AL2114" s="4"/>
      <c r="AM2114" s="4"/>
      <c r="AN2114" s="4"/>
      <c r="AO2114" s="4"/>
      <c r="AP2114" s="4"/>
    </row>
    <row r="2115" spans="1:42" s="2" customFormat="1" x14ac:dyDescent="0.25">
      <c r="A2115" s="4"/>
      <c r="B2115" s="4"/>
      <c r="C2115" s="4"/>
      <c r="D2115" s="4"/>
      <c r="E2115" s="4"/>
      <c r="F2115" s="4"/>
      <c r="G2115" s="4"/>
      <c r="H2115" s="4"/>
      <c r="I2115" s="4"/>
      <c r="J2115" s="4"/>
      <c r="K2115" s="4"/>
      <c r="L2115" s="4"/>
      <c r="M2115" s="4"/>
      <c r="N2115" s="4"/>
      <c r="O2115" s="4"/>
      <c r="P2115" s="4"/>
      <c r="Q2115" s="4"/>
      <c r="R2115" s="4"/>
      <c r="S2115" s="4"/>
      <c r="T2115" s="4"/>
      <c r="U2115" s="4"/>
      <c r="V2115" s="4"/>
      <c r="W2115" s="4"/>
      <c r="X2115" s="4"/>
      <c r="Y2115" s="4"/>
      <c r="Z2115" s="4"/>
      <c r="AA2115" s="4"/>
      <c r="AB2115" s="4"/>
      <c r="AC2115" s="4"/>
      <c r="AD2115" s="4"/>
      <c r="AE2115" s="4"/>
      <c r="AF2115" s="4"/>
      <c r="AG2115" s="4"/>
      <c r="AH2115" s="4"/>
      <c r="AI2115" s="4"/>
      <c r="AJ2115" s="4"/>
      <c r="AK2115" s="4"/>
      <c r="AL2115" s="4"/>
      <c r="AM2115" s="4"/>
      <c r="AN2115" s="4"/>
      <c r="AO2115" s="4"/>
      <c r="AP2115" s="4"/>
    </row>
    <row r="2116" spans="1:42" s="2" customFormat="1" x14ac:dyDescent="0.25">
      <c r="A2116" s="4"/>
      <c r="B2116" s="4"/>
      <c r="C2116" s="4"/>
      <c r="D2116" s="4"/>
      <c r="E2116" s="4"/>
      <c r="F2116" s="4"/>
      <c r="G2116" s="4"/>
      <c r="H2116" s="4"/>
      <c r="I2116" s="4"/>
      <c r="J2116" s="4"/>
      <c r="K2116" s="4"/>
      <c r="L2116" s="4"/>
      <c r="M2116" s="4"/>
      <c r="N2116" s="4"/>
      <c r="O2116" s="4"/>
      <c r="P2116" s="4"/>
      <c r="Q2116" s="4"/>
      <c r="R2116" s="4"/>
      <c r="S2116" s="4"/>
      <c r="T2116" s="4"/>
      <c r="U2116" s="4"/>
      <c r="V2116" s="4"/>
      <c r="W2116" s="4"/>
      <c r="X2116" s="4"/>
      <c r="Y2116" s="4"/>
      <c r="Z2116" s="4"/>
      <c r="AA2116" s="4"/>
      <c r="AB2116" s="4"/>
      <c r="AC2116" s="4"/>
      <c r="AD2116" s="4"/>
      <c r="AE2116" s="4"/>
      <c r="AF2116" s="4"/>
      <c r="AG2116" s="4"/>
      <c r="AH2116" s="4"/>
      <c r="AI2116" s="4"/>
      <c r="AJ2116" s="4"/>
      <c r="AK2116" s="4"/>
      <c r="AL2116" s="4"/>
      <c r="AM2116" s="4"/>
      <c r="AN2116" s="4"/>
      <c r="AO2116" s="4"/>
      <c r="AP2116" s="4"/>
    </row>
    <row r="2117" spans="1:42" s="2" customFormat="1" x14ac:dyDescent="0.25">
      <c r="A2117" s="4"/>
      <c r="B2117" s="4"/>
      <c r="C2117" s="4"/>
      <c r="D2117" s="4"/>
      <c r="E2117" s="4"/>
      <c r="F2117" s="4"/>
      <c r="G2117" s="4"/>
      <c r="H2117" s="4"/>
      <c r="I2117" s="4"/>
      <c r="J2117" s="4"/>
      <c r="K2117" s="4"/>
      <c r="L2117" s="4"/>
      <c r="M2117" s="4"/>
      <c r="N2117" s="4"/>
      <c r="O2117" s="4"/>
      <c r="P2117" s="4"/>
      <c r="Q2117" s="4"/>
      <c r="R2117" s="4"/>
      <c r="S2117" s="4"/>
      <c r="T2117" s="4"/>
      <c r="U2117" s="4"/>
      <c r="V2117" s="4"/>
      <c r="W2117" s="4"/>
      <c r="X2117" s="4"/>
      <c r="Y2117" s="4"/>
      <c r="Z2117" s="4"/>
      <c r="AA2117" s="4"/>
      <c r="AB2117" s="4"/>
      <c r="AC2117" s="4"/>
      <c r="AD2117" s="4"/>
      <c r="AE2117" s="4"/>
      <c r="AF2117" s="4"/>
      <c r="AG2117" s="4"/>
      <c r="AH2117" s="4"/>
      <c r="AI2117" s="4"/>
      <c r="AJ2117" s="4"/>
      <c r="AK2117" s="4"/>
      <c r="AL2117" s="4"/>
      <c r="AM2117" s="4"/>
      <c r="AN2117" s="4"/>
      <c r="AO2117" s="4"/>
      <c r="AP2117" s="4"/>
    </row>
    <row r="2118" spans="1:42" s="2" customFormat="1" x14ac:dyDescent="0.25">
      <c r="A2118" s="4"/>
      <c r="B2118" s="4"/>
      <c r="C2118" s="4"/>
      <c r="D2118" s="4"/>
      <c r="E2118" s="4"/>
      <c r="F2118" s="4"/>
      <c r="G2118" s="4"/>
      <c r="H2118" s="4"/>
      <c r="I2118" s="4"/>
      <c r="J2118" s="4"/>
      <c r="K2118" s="4"/>
      <c r="L2118" s="4"/>
      <c r="M2118" s="4"/>
      <c r="N2118" s="4"/>
      <c r="O2118" s="4"/>
      <c r="P2118" s="4"/>
      <c r="Q2118" s="4"/>
      <c r="R2118" s="4"/>
      <c r="S2118" s="4"/>
      <c r="T2118" s="4"/>
      <c r="U2118" s="4"/>
      <c r="V2118" s="4"/>
      <c r="W2118" s="4"/>
      <c r="X2118" s="4"/>
      <c r="Y2118" s="4"/>
      <c r="Z2118" s="4"/>
      <c r="AA2118" s="4"/>
      <c r="AB2118" s="4"/>
      <c r="AC2118" s="4"/>
      <c r="AD2118" s="4"/>
      <c r="AE2118" s="4"/>
      <c r="AF2118" s="4"/>
      <c r="AG2118" s="4"/>
      <c r="AH2118" s="4"/>
      <c r="AI2118" s="4"/>
      <c r="AJ2118" s="4"/>
      <c r="AK2118" s="4"/>
      <c r="AL2118" s="4"/>
      <c r="AM2118" s="4"/>
      <c r="AN2118" s="4"/>
      <c r="AO2118" s="4"/>
      <c r="AP2118" s="4"/>
    </row>
    <row r="2119" spans="1:42" s="2" customFormat="1" x14ac:dyDescent="0.25">
      <c r="A2119" s="4"/>
      <c r="B2119" s="4"/>
      <c r="C2119" s="4"/>
      <c r="D2119" s="4"/>
      <c r="E2119" s="4"/>
      <c r="F2119" s="4"/>
      <c r="G2119" s="4"/>
      <c r="H2119" s="4"/>
      <c r="I2119" s="4"/>
      <c r="J2119" s="4"/>
      <c r="K2119" s="4"/>
      <c r="L2119" s="4"/>
      <c r="M2119" s="4"/>
      <c r="N2119" s="4"/>
      <c r="O2119" s="4"/>
      <c r="P2119" s="4"/>
      <c r="Q2119" s="4"/>
      <c r="R2119" s="4"/>
      <c r="S2119" s="4"/>
      <c r="T2119" s="4"/>
      <c r="U2119" s="4"/>
      <c r="V2119" s="4"/>
      <c r="W2119" s="4"/>
      <c r="X2119" s="4"/>
      <c r="Y2119" s="4"/>
      <c r="Z2119" s="4"/>
      <c r="AA2119" s="4"/>
      <c r="AB2119" s="4"/>
      <c r="AC2119" s="4"/>
      <c r="AD2119" s="4"/>
      <c r="AE2119" s="4"/>
      <c r="AF2119" s="4"/>
      <c r="AG2119" s="4"/>
      <c r="AH2119" s="4"/>
      <c r="AI2119" s="4"/>
      <c r="AJ2119" s="4"/>
      <c r="AK2119" s="4"/>
      <c r="AL2119" s="4"/>
      <c r="AM2119" s="4"/>
      <c r="AN2119" s="4"/>
      <c r="AO2119" s="4"/>
      <c r="AP2119" s="4"/>
    </row>
    <row r="2120" spans="1:42" s="2" customFormat="1" x14ac:dyDescent="0.25">
      <c r="A2120" s="4"/>
      <c r="B2120" s="4"/>
      <c r="C2120" s="4"/>
      <c r="D2120" s="4"/>
      <c r="E2120" s="4"/>
      <c r="F2120" s="4"/>
      <c r="G2120" s="4"/>
      <c r="H2120" s="4"/>
      <c r="I2120" s="4"/>
      <c r="J2120" s="4"/>
      <c r="K2120" s="4"/>
      <c r="L2120" s="4"/>
      <c r="M2120" s="4"/>
      <c r="N2120" s="4"/>
      <c r="O2120" s="4"/>
      <c r="P2120" s="4"/>
      <c r="Q2120" s="4"/>
      <c r="R2120" s="4"/>
      <c r="S2120" s="4"/>
      <c r="T2120" s="4"/>
      <c r="U2120" s="4"/>
      <c r="V2120" s="4"/>
      <c r="W2120" s="4"/>
      <c r="X2120" s="4"/>
      <c r="Y2120" s="4"/>
      <c r="Z2120" s="4"/>
      <c r="AA2120" s="4"/>
      <c r="AB2120" s="4"/>
      <c r="AC2120" s="4"/>
      <c r="AD2120" s="4"/>
      <c r="AE2120" s="4"/>
      <c r="AF2120" s="4"/>
      <c r="AG2120" s="4"/>
      <c r="AH2120" s="4"/>
      <c r="AI2120" s="4"/>
      <c r="AJ2120" s="4"/>
      <c r="AK2120" s="4"/>
      <c r="AL2120" s="4"/>
      <c r="AM2120" s="4"/>
      <c r="AN2120" s="4"/>
      <c r="AO2120" s="4"/>
      <c r="AP2120" s="4"/>
    </row>
    <row r="2121" spans="1:42" s="2" customFormat="1" x14ac:dyDescent="0.25">
      <c r="A2121" s="4"/>
      <c r="B2121" s="4"/>
      <c r="C2121" s="4"/>
      <c r="D2121" s="4"/>
      <c r="E2121" s="4"/>
      <c r="F2121" s="4"/>
      <c r="G2121" s="4"/>
      <c r="H2121" s="4"/>
      <c r="I2121" s="4"/>
      <c r="J2121" s="4"/>
      <c r="K2121" s="4"/>
      <c r="L2121" s="4"/>
      <c r="M2121" s="4"/>
      <c r="N2121" s="4"/>
      <c r="O2121" s="4"/>
      <c r="P2121" s="4"/>
      <c r="Q2121" s="4"/>
      <c r="R2121" s="4"/>
      <c r="S2121" s="4"/>
      <c r="T2121" s="4"/>
      <c r="U2121" s="4"/>
      <c r="V2121" s="4"/>
      <c r="W2121" s="4"/>
      <c r="X2121" s="4"/>
      <c r="Y2121" s="4"/>
      <c r="Z2121" s="4"/>
      <c r="AA2121" s="4"/>
      <c r="AB2121" s="4"/>
      <c r="AC2121" s="4"/>
      <c r="AD2121" s="4"/>
      <c r="AE2121" s="4"/>
      <c r="AF2121" s="4"/>
      <c r="AG2121" s="4"/>
      <c r="AH2121" s="4"/>
      <c r="AI2121" s="4"/>
      <c r="AJ2121" s="4"/>
      <c r="AK2121" s="4"/>
      <c r="AL2121" s="4"/>
      <c r="AM2121" s="4"/>
      <c r="AN2121" s="4"/>
      <c r="AO2121" s="4"/>
      <c r="AP2121" s="4"/>
    </row>
    <row r="2122" spans="1:42" s="2" customFormat="1" x14ac:dyDescent="0.25">
      <c r="A2122" s="4"/>
      <c r="B2122" s="4"/>
      <c r="C2122" s="4"/>
      <c r="D2122" s="4"/>
      <c r="E2122" s="4"/>
      <c r="F2122" s="4"/>
      <c r="G2122" s="4"/>
      <c r="H2122" s="4"/>
      <c r="I2122" s="4"/>
      <c r="J2122" s="4"/>
      <c r="K2122" s="4"/>
      <c r="L2122" s="4"/>
      <c r="M2122" s="4"/>
      <c r="N2122" s="4"/>
      <c r="O2122" s="4"/>
      <c r="P2122" s="4"/>
      <c r="Q2122" s="4"/>
      <c r="R2122" s="4"/>
      <c r="S2122" s="4"/>
      <c r="T2122" s="4"/>
      <c r="U2122" s="4"/>
      <c r="V2122" s="4"/>
      <c r="W2122" s="4"/>
      <c r="X2122" s="4"/>
      <c r="Y2122" s="4"/>
      <c r="Z2122" s="4"/>
      <c r="AA2122" s="4"/>
      <c r="AB2122" s="4"/>
      <c r="AC2122" s="4"/>
      <c r="AD2122" s="4"/>
      <c r="AE2122" s="4"/>
      <c r="AF2122" s="4"/>
      <c r="AG2122" s="4"/>
      <c r="AH2122" s="4"/>
      <c r="AI2122" s="4"/>
      <c r="AJ2122" s="4"/>
      <c r="AK2122" s="4"/>
      <c r="AL2122" s="4"/>
      <c r="AM2122" s="4"/>
      <c r="AN2122" s="4"/>
      <c r="AO2122" s="4"/>
      <c r="AP2122" s="4"/>
    </row>
    <row r="2123" spans="1:42" s="2" customFormat="1" x14ac:dyDescent="0.25">
      <c r="A2123" s="4"/>
      <c r="B2123" s="4"/>
      <c r="C2123" s="4"/>
      <c r="D2123" s="4"/>
      <c r="E2123" s="4"/>
      <c r="F2123" s="4"/>
      <c r="G2123" s="4"/>
      <c r="H2123" s="4"/>
      <c r="I2123" s="4"/>
      <c r="J2123" s="4"/>
      <c r="K2123" s="4"/>
      <c r="L2123" s="4"/>
      <c r="M2123" s="4"/>
      <c r="N2123" s="4"/>
      <c r="O2123" s="4"/>
      <c r="P2123" s="4"/>
      <c r="Q2123" s="4"/>
      <c r="R2123" s="4"/>
      <c r="S2123" s="4"/>
      <c r="T2123" s="4"/>
      <c r="U2123" s="4"/>
      <c r="V2123" s="4"/>
      <c r="W2123" s="4"/>
      <c r="X2123" s="4"/>
      <c r="Y2123" s="4"/>
      <c r="Z2123" s="4"/>
      <c r="AA2123" s="4"/>
      <c r="AB2123" s="4"/>
      <c r="AC2123" s="4"/>
      <c r="AD2123" s="4"/>
      <c r="AE2123" s="4"/>
      <c r="AF2123" s="4"/>
      <c r="AG2123" s="4"/>
      <c r="AH2123" s="4"/>
      <c r="AI2123" s="4"/>
      <c r="AJ2123" s="4"/>
      <c r="AK2123" s="4"/>
      <c r="AL2123" s="4"/>
      <c r="AM2123" s="4"/>
      <c r="AN2123" s="4"/>
      <c r="AO2123" s="4"/>
      <c r="AP2123" s="4"/>
    </row>
    <row r="2124" spans="1:42" s="2" customFormat="1" x14ac:dyDescent="0.25">
      <c r="A2124" s="4"/>
      <c r="B2124" s="4"/>
      <c r="C2124" s="4"/>
      <c r="D2124" s="4"/>
      <c r="E2124" s="4"/>
      <c r="F2124" s="4"/>
      <c r="G2124" s="4"/>
      <c r="H2124" s="4"/>
      <c r="I2124" s="4"/>
      <c r="J2124" s="4"/>
      <c r="K2124" s="4"/>
      <c r="L2124" s="4"/>
      <c r="M2124" s="4"/>
      <c r="N2124" s="4"/>
      <c r="O2124" s="4"/>
      <c r="P2124" s="4"/>
      <c r="Q2124" s="4"/>
      <c r="R2124" s="4"/>
      <c r="S2124" s="4"/>
      <c r="T2124" s="4"/>
      <c r="U2124" s="4"/>
      <c r="V2124" s="4"/>
      <c r="W2124" s="4"/>
      <c r="X2124" s="4"/>
      <c r="Y2124" s="4"/>
      <c r="Z2124" s="4"/>
      <c r="AA2124" s="4"/>
      <c r="AB2124" s="4"/>
      <c r="AC2124" s="4"/>
      <c r="AD2124" s="4"/>
      <c r="AE2124" s="4"/>
      <c r="AF2124" s="4"/>
      <c r="AG2124" s="4"/>
      <c r="AH2124" s="4"/>
      <c r="AI2124" s="4"/>
      <c r="AJ2124" s="4"/>
      <c r="AK2124" s="4"/>
      <c r="AL2124" s="4"/>
      <c r="AM2124" s="4"/>
      <c r="AN2124" s="4"/>
      <c r="AO2124" s="4"/>
      <c r="AP2124" s="4"/>
    </row>
    <row r="2125" spans="1:42" s="2" customFormat="1" x14ac:dyDescent="0.25">
      <c r="A2125" s="4"/>
      <c r="B2125" s="4"/>
      <c r="C2125" s="4"/>
      <c r="D2125" s="4"/>
      <c r="E2125" s="4"/>
      <c r="F2125" s="4"/>
      <c r="G2125" s="4"/>
      <c r="H2125" s="4"/>
      <c r="I2125" s="4"/>
      <c r="J2125" s="4"/>
      <c r="K2125" s="4"/>
      <c r="L2125" s="4"/>
      <c r="M2125" s="4"/>
      <c r="N2125" s="4"/>
      <c r="O2125" s="4"/>
      <c r="P2125" s="4"/>
      <c r="Q2125" s="4"/>
      <c r="R2125" s="4"/>
      <c r="S2125" s="4"/>
      <c r="T2125" s="4"/>
      <c r="U2125" s="4"/>
      <c r="V2125" s="4"/>
      <c r="W2125" s="4"/>
      <c r="X2125" s="4"/>
      <c r="Y2125" s="4"/>
      <c r="Z2125" s="4"/>
      <c r="AA2125" s="4"/>
      <c r="AB2125" s="4"/>
      <c r="AC2125" s="4"/>
      <c r="AD2125" s="4"/>
      <c r="AE2125" s="4"/>
      <c r="AF2125" s="4"/>
      <c r="AG2125" s="4"/>
      <c r="AH2125" s="4"/>
      <c r="AI2125" s="4"/>
      <c r="AJ2125" s="4"/>
      <c r="AK2125" s="4"/>
      <c r="AL2125" s="4"/>
      <c r="AM2125" s="4"/>
      <c r="AN2125" s="4"/>
      <c r="AO2125" s="4"/>
      <c r="AP2125" s="4"/>
    </row>
    <row r="2126" spans="1:42" s="2" customFormat="1" x14ac:dyDescent="0.25">
      <c r="A2126" s="4"/>
      <c r="B2126" s="4"/>
      <c r="C2126" s="4"/>
      <c r="D2126" s="4"/>
      <c r="E2126" s="4"/>
      <c r="F2126" s="4"/>
      <c r="G2126" s="4"/>
      <c r="H2126" s="4"/>
      <c r="I2126" s="4"/>
      <c r="J2126" s="4"/>
      <c r="K2126" s="4"/>
      <c r="L2126" s="4"/>
      <c r="M2126" s="4"/>
      <c r="N2126" s="4"/>
      <c r="O2126" s="4"/>
      <c r="P2126" s="4"/>
      <c r="Q2126" s="4"/>
      <c r="R2126" s="4"/>
      <c r="S2126" s="4"/>
      <c r="T2126" s="4"/>
      <c r="U2126" s="4"/>
      <c r="V2126" s="4"/>
      <c r="W2126" s="4"/>
      <c r="X2126" s="4"/>
      <c r="Y2126" s="4"/>
      <c r="Z2126" s="4"/>
      <c r="AA2126" s="4"/>
      <c r="AB2126" s="4"/>
      <c r="AC2126" s="4"/>
      <c r="AD2126" s="4"/>
      <c r="AE2126" s="4"/>
      <c r="AF2126" s="4"/>
      <c r="AG2126" s="4"/>
      <c r="AH2126" s="4"/>
      <c r="AI2126" s="4"/>
      <c r="AJ2126" s="4"/>
      <c r="AK2126" s="4"/>
      <c r="AL2126" s="4"/>
      <c r="AM2126" s="4"/>
      <c r="AN2126" s="4"/>
      <c r="AO2126" s="4"/>
      <c r="AP2126" s="4"/>
    </row>
    <row r="2127" spans="1:42" s="2" customFormat="1" x14ac:dyDescent="0.25">
      <c r="A2127" s="4"/>
      <c r="B2127" s="4"/>
      <c r="C2127" s="4"/>
      <c r="D2127" s="4"/>
      <c r="E2127" s="4"/>
      <c r="F2127" s="4"/>
      <c r="G2127" s="4"/>
      <c r="H2127" s="4"/>
      <c r="I2127" s="4"/>
      <c r="J2127" s="4"/>
      <c r="K2127" s="4"/>
      <c r="L2127" s="4"/>
      <c r="M2127" s="4"/>
      <c r="N2127" s="4"/>
      <c r="O2127" s="4"/>
      <c r="P2127" s="4"/>
      <c r="Q2127" s="4"/>
      <c r="R2127" s="4"/>
      <c r="S2127" s="4"/>
      <c r="T2127" s="4"/>
      <c r="U2127" s="4"/>
      <c r="V2127" s="4"/>
      <c r="W2127" s="4"/>
      <c r="X2127" s="4"/>
      <c r="Y2127" s="4"/>
      <c r="Z2127" s="4"/>
      <c r="AA2127" s="4"/>
      <c r="AB2127" s="4"/>
      <c r="AC2127" s="4"/>
      <c r="AD2127" s="4"/>
      <c r="AE2127" s="4"/>
      <c r="AF2127" s="4"/>
      <c r="AG2127" s="4"/>
      <c r="AH2127" s="4"/>
      <c r="AI2127" s="4"/>
      <c r="AJ2127" s="4"/>
      <c r="AK2127" s="4"/>
      <c r="AL2127" s="4"/>
      <c r="AM2127" s="4"/>
      <c r="AN2127" s="4"/>
      <c r="AO2127" s="4"/>
      <c r="AP2127" s="4"/>
    </row>
    <row r="2128" spans="1:42" s="2" customFormat="1" x14ac:dyDescent="0.25">
      <c r="A2128" s="4"/>
      <c r="B2128" s="4"/>
      <c r="C2128" s="4"/>
      <c r="D2128" s="4"/>
      <c r="E2128" s="4"/>
      <c r="F2128" s="4"/>
      <c r="G2128" s="4"/>
      <c r="H2128" s="4"/>
      <c r="I2128" s="4"/>
      <c r="J2128" s="4"/>
      <c r="K2128" s="4"/>
      <c r="L2128" s="4"/>
      <c r="M2128" s="4"/>
      <c r="N2128" s="4"/>
      <c r="O2128" s="4"/>
      <c r="P2128" s="4"/>
      <c r="Q2128" s="4"/>
      <c r="R2128" s="4"/>
      <c r="S2128" s="4"/>
      <c r="T2128" s="4"/>
      <c r="U2128" s="4"/>
      <c r="V2128" s="4"/>
      <c r="W2128" s="4"/>
      <c r="X2128" s="4"/>
      <c r="Y2128" s="4"/>
      <c r="Z2128" s="4"/>
      <c r="AA2128" s="4"/>
      <c r="AB2128" s="4"/>
      <c r="AC2128" s="4"/>
      <c r="AD2128" s="4"/>
      <c r="AE2128" s="4"/>
      <c r="AF2128" s="4"/>
      <c r="AG2128" s="4"/>
      <c r="AH2128" s="4"/>
      <c r="AI2128" s="4"/>
      <c r="AJ2128" s="4"/>
      <c r="AK2128" s="4"/>
      <c r="AL2128" s="4"/>
      <c r="AM2128" s="4"/>
      <c r="AN2128" s="4"/>
      <c r="AO2128" s="4"/>
      <c r="AP2128" s="4"/>
    </row>
    <row r="2129" spans="1:42" s="2" customFormat="1" x14ac:dyDescent="0.25">
      <c r="A2129" s="4"/>
      <c r="B2129" s="4"/>
      <c r="C2129" s="4"/>
      <c r="D2129" s="4"/>
      <c r="E2129" s="4"/>
      <c r="F2129" s="4"/>
      <c r="G2129" s="4"/>
      <c r="H2129" s="4"/>
      <c r="I2129" s="4"/>
      <c r="J2129" s="4"/>
      <c r="K2129" s="4"/>
      <c r="L2129" s="4"/>
      <c r="M2129" s="4"/>
      <c r="N2129" s="4"/>
      <c r="O2129" s="4"/>
      <c r="P2129" s="4"/>
      <c r="Q2129" s="4"/>
      <c r="R2129" s="4"/>
      <c r="S2129" s="4"/>
      <c r="T2129" s="4"/>
      <c r="U2129" s="4"/>
      <c r="V2129" s="4"/>
      <c r="W2129" s="4"/>
      <c r="X2129" s="4"/>
      <c r="Y2129" s="4"/>
      <c r="Z2129" s="4"/>
      <c r="AA2129" s="4"/>
      <c r="AB2129" s="4"/>
      <c r="AC2129" s="4"/>
      <c r="AD2129" s="4"/>
      <c r="AE2129" s="4"/>
      <c r="AF2129" s="4"/>
      <c r="AG2129" s="4"/>
      <c r="AH2129" s="4"/>
      <c r="AI2129" s="4"/>
      <c r="AJ2129" s="4"/>
      <c r="AK2129" s="4"/>
      <c r="AL2129" s="4"/>
      <c r="AM2129" s="4"/>
      <c r="AN2129" s="4"/>
      <c r="AO2129" s="4"/>
      <c r="AP2129" s="4"/>
    </row>
    <row r="2130" spans="1:42" s="2" customFormat="1" x14ac:dyDescent="0.25">
      <c r="A2130" s="4"/>
      <c r="B2130" s="4"/>
      <c r="C2130" s="4"/>
      <c r="D2130" s="4"/>
      <c r="E2130" s="4"/>
      <c r="F2130" s="4"/>
      <c r="G2130" s="4"/>
      <c r="H2130" s="4"/>
      <c r="I2130" s="4"/>
      <c r="J2130" s="4"/>
      <c r="K2130" s="4"/>
      <c r="L2130" s="4"/>
      <c r="M2130" s="4"/>
      <c r="N2130" s="4"/>
      <c r="O2130" s="4"/>
      <c r="P2130" s="4"/>
      <c r="Q2130" s="4"/>
      <c r="R2130" s="4"/>
      <c r="S2130" s="4"/>
      <c r="T2130" s="4"/>
      <c r="U2130" s="4"/>
      <c r="V2130" s="4"/>
      <c r="W2130" s="4"/>
      <c r="X2130" s="4"/>
      <c r="Y2130" s="4"/>
      <c r="Z2130" s="4"/>
      <c r="AA2130" s="4"/>
      <c r="AB2130" s="4"/>
      <c r="AC2130" s="4"/>
      <c r="AD2130" s="4"/>
      <c r="AE2130" s="4"/>
      <c r="AF2130" s="4"/>
      <c r="AG2130" s="4"/>
      <c r="AH2130" s="4"/>
      <c r="AI2130" s="4"/>
      <c r="AJ2130" s="4"/>
      <c r="AK2130" s="4"/>
      <c r="AL2130" s="4"/>
      <c r="AM2130" s="4"/>
      <c r="AN2130" s="4"/>
      <c r="AO2130" s="4"/>
      <c r="AP2130" s="4"/>
    </row>
    <row r="2131" spans="1:42" s="2" customFormat="1" x14ac:dyDescent="0.25">
      <c r="A2131" s="4"/>
      <c r="B2131" s="4"/>
      <c r="C2131" s="4"/>
      <c r="D2131" s="4"/>
      <c r="E2131" s="4"/>
      <c r="F2131" s="4"/>
      <c r="G2131" s="4"/>
      <c r="H2131" s="4"/>
      <c r="I2131" s="4"/>
      <c r="J2131" s="4"/>
      <c r="K2131" s="4"/>
      <c r="L2131" s="4"/>
      <c r="M2131" s="4"/>
      <c r="N2131" s="4"/>
      <c r="O2131" s="4"/>
      <c r="P2131" s="4"/>
      <c r="Q2131" s="4"/>
      <c r="R2131" s="4"/>
      <c r="S2131" s="4"/>
      <c r="T2131" s="4"/>
      <c r="U2131" s="4"/>
      <c r="V2131" s="4"/>
      <c r="W2131" s="4"/>
      <c r="X2131" s="4"/>
      <c r="Y2131" s="4"/>
      <c r="Z2131" s="4"/>
      <c r="AA2131" s="4"/>
      <c r="AB2131" s="4"/>
      <c r="AC2131" s="4"/>
      <c r="AD2131" s="4"/>
      <c r="AE2131" s="4"/>
      <c r="AF2131" s="4"/>
      <c r="AG2131" s="4"/>
      <c r="AH2131" s="4"/>
      <c r="AI2131" s="4"/>
      <c r="AJ2131" s="4"/>
      <c r="AK2131" s="4"/>
      <c r="AL2131" s="4"/>
      <c r="AM2131" s="4"/>
      <c r="AN2131" s="4"/>
      <c r="AO2131" s="4"/>
      <c r="AP2131" s="4"/>
    </row>
    <row r="2132" spans="1:42" s="2" customFormat="1" x14ac:dyDescent="0.25">
      <c r="A2132" s="4"/>
      <c r="B2132" s="4"/>
      <c r="C2132" s="4"/>
      <c r="D2132" s="4"/>
      <c r="E2132" s="4"/>
      <c r="F2132" s="4"/>
      <c r="G2132" s="4"/>
      <c r="H2132" s="4"/>
      <c r="I2132" s="4"/>
      <c r="J2132" s="4"/>
      <c r="K2132" s="4"/>
      <c r="L2132" s="4"/>
      <c r="M2132" s="4"/>
      <c r="N2132" s="4"/>
      <c r="O2132" s="4"/>
      <c r="P2132" s="4"/>
      <c r="Q2132" s="4"/>
      <c r="R2132" s="4"/>
      <c r="S2132" s="4"/>
      <c r="T2132" s="4"/>
      <c r="U2132" s="4"/>
      <c r="V2132" s="4"/>
      <c r="W2132" s="4"/>
      <c r="X2132" s="4"/>
      <c r="Y2132" s="4"/>
      <c r="Z2132" s="4"/>
      <c r="AA2132" s="4"/>
      <c r="AB2132" s="4"/>
      <c r="AC2132" s="4"/>
      <c r="AD2132" s="4"/>
      <c r="AE2132" s="4"/>
      <c r="AF2132" s="4"/>
      <c r="AG2132" s="4"/>
      <c r="AH2132" s="4"/>
      <c r="AI2132" s="4"/>
      <c r="AJ2132" s="4"/>
      <c r="AK2132" s="4"/>
      <c r="AL2132" s="4"/>
      <c r="AM2132" s="4"/>
      <c r="AN2132" s="4"/>
      <c r="AO2132" s="4"/>
      <c r="AP2132" s="4"/>
    </row>
    <row r="2133" spans="1:42" s="2" customFormat="1" x14ac:dyDescent="0.25">
      <c r="A2133" s="4"/>
      <c r="B2133" s="4"/>
      <c r="C2133" s="4"/>
      <c r="D2133" s="4"/>
      <c r="E2133" s="4"/>
      <c r="F2133" s="4"/>
      <c r="G2133" s="4"/>
      <c r="H2133" s="4"/>
      <c r="I2133" s="4"/>
      <c r="J2133" s="4"/>
      <c r="K2133" s="4"/>
      <c r="L2133" s="4"/>
      <c r="M2133" s="4"/>
      <c r="N2133" s="4"/>
      <c r="O2133" s="4"/>
      <c r="P2133" s="4"/>
      <c r="Q2133" s="4"/>
      <c r="R2133" s="4"/>
      <c r="S2133" s="4"/>
      <c r="T2133" s="4"/>
      <c r="U2133" s="4"/>
      <c r="V2133" s="4"/>
      <c r="W2133" s="4"/>
      <c r="X2133" s="4"/>
      <c r="Y2133" s="4"/>
      <c r="Z2133" s="4"/>
      <c r="AA2133" s="4"/>
      <c r="AB2133" s="4"/>
      <c r="AC2133" s="4"/>
      <c r="AD2133" s="4"/>
      <c r="AE2133" s="4"/>
      <c r="AF2133" s="4"/>
      <c r="AG2133" s="4"/>
      <c r="AH2133" s="4"/>
      <c r="AI2133" s="4"/>
      <c r="AJ2133" s="4"/>
      <c r="AK2133" s="4"/>
      <c r="AL2133" s="4"/>
      <c r="AM2133" s="4"/>
      <c r="AN2133" s="4"/>
      <c r="AO2133" s="4"/>
      <c r="AP2133" s="4"/>
    </row>
    <row r="2134" spans="1:42" s="2" customFormat="1" x14ac:dyDescent="0.25">
      <c r="A2134" s="4"/>
      <c r="B2134" s="4"/>
      <c r="C2134" s="4"/>
      <c r="D2134" s="4"/>
      <c r="E2134" s="4"/>
      <c r="F2134" s="4"/>
      <c r="G2134" s="4"/>
      <c r="H2134" s="4"/>
      <c r="I2134" s="4"/>
      <c r="J2134" s="4"/>
      <c r="K2134" s="4"/>
      <c r="L2134" s="4"/>
      <c r="M2134" s="4"/>
      <c r="N2134" s="4"/>
      <c r="O2134" s="4"/>
      <c r="P2134" s="4"/>
      <c r="Q2134" s="4"/>
      <c r="R2134" s="4"/>
      <c r="S2134" s="4"/>
      <c r="T2134" s="4"/>
      <c r="U2134" s="4"/>
      <c r="V2134" s="4"/>
      <c r="W2134" s="4"/>
      <c r="X2134" s="4"/>
      <c r="Y2134" s="4"/>
      <c r="Z2134" s="4"/>
      <c r="AA2134" s="4"/>
      <c r="AB2134" s="4"/>
      <c r="AC2134" s="4"/>
      <c r="AD2134" s="4"/>
      <c r="AE2134" s="4"/>
      <c r="AF2134" s="4"/>
      <c r="AG2134" s="4"/>
      <c r="AH2134" s="4"/>
      <c r="AI2134" s="4"/>
      <c r="AJ2134" s="4"/>
      <c r="AK2134" s="4"/>
      <c r="AL2134" s="4"/>
      <c r="AM2134" s="4"/>
      <c r="AN2134" s="4"/>
      <c r="AO2134" s="4"/>
      <c r="AP2134" s="4"/>
    </row>
    <row r="2135" spans="1:42" s="2" customFormat="1" x14ac:dyDescent="0.25">
      <c r="A2135" s="4"/>
      <c r="B2135" s="4"/>
      <c r="C2135" s="4"/>
      <c r="D2135" s="4"/>
      <c r="E2135" s="4"/>
      <c r="F2135" s="4"/>
      <c r="G2135" s="4"/>
      <c r="H2135" s="4"/>
      <c r="I2135" s="4"/>
      <c r="J2135" s="4"/>
      <c r="K2135" s="4"/>
      <c r="L2135" s="4"/>
      <c r="M2135" s="4"/>
      <c r="N2135" s="4"/>
      <c r="O2135" s="4"/>
      <c r="P2135" s="4"/>
      <c r="Q2135" s="4"/>
      <c r="R2135" s="4"/>
      <c r="S2135" s="4"/>
      <c r="T2135" s="4"/>
      <c r="U2135" s="4"/>
      <c r="V2135" s="4"/>
      <c r="W2135" s="4"/>
      <c r="X2135" s="4"/>
      <c r="Y2135" s="4"/>
      <c r="Z2135" s="4"/>
      <c r="AA2135" s="4"/>
      <c r="AB2135" s="4"/>
      <c r="AC2135" s="4"/>
      <c r="AD2135" s="4"/>
      <c r="AE2135" s="4"/>
      <c r="AF2135" s="4"/>
      <c r="AG2135" s="4"/>
      <c r="AH2135" s="4"/>
      <c r="AI2135" s="4"/>
      <c r="AJ2135" s="4"/>
      <c r="AK2135" s="4"/>
      <c r="AL2135" s="4"/>
      <c r="AM2135" s="4"/>
      <c r="AN2135" s="4"/>
      <c r="AO2135" s="4"/>
      <c r="AP2135" s="4"/>
    </row>
    <row r="2136" spans="1:42" s="2" customFormat="1" x14ac:dyDescent="0.25">
      <c r="A2136" s="4"/>
      <c r="B2136" s="4"/>
      <c r="C2136" s="4"/>
      <c r="D2136" s="4"/>
      <c r="E2136" s="4"/>
      <c r="F2136" s="4"/>
      <c r="G2136" s="4"/>
      <c r="H2136" s="4"/>
      <c r="I2136" s="4"/>
      <c r="J2136" s="4"/>
      <c r="K2136" s="4"/>
      <c r="L2136" s="4"/>
      <c r="M2136" s="4"/>
      <c r="N2136" s="4"/>
      <c r="O2136" s="4"/>
      <c r="P2136" s="4"/>
      <c r="Q2136" s="4"/>
      <c r="R2136" s="4"/>
      <c r="S2136" s="4"/>
      <c r="T2136" s="4"/>
      <c r="U2136" s="4"/>
      <c r="V2136" s="4"/>
      <c r="W2136" s="4"/>
      <c r="X2136" s="4"/>
      <c r="Y2136" s="4"/>
      <c r="Z2136" s="4"/>
      <c r="AA2136" s="4"/>
      <c r="AB2136" s="4"/>
      <c r="AC2136" s="4"/>
      <c r="AD2136" s="4"/>
      <c r="AE2136" s="4"/>
      <c r="AF2136" s="4"/>
      <c r="AG2136" s="4"/>
      <c r="AH2136" s="4"/>
      <c r="AI2136" s="4"/>
      <c r="AJ2136" s="4"/>
      <c r="AK2136" s="4"/>
      <c r="AL2136" s="4"/>
      <c r="AM2136" s="4"/>
      <c r="AN2136" s="4"/>
      <c r="AO2136" s="4"/>
      <c r="AP2136" s="4"/>
    </row>
    <row r="2137" spans="1:42" s="2" customFormat="1" x14ac:dyDescent="0.25">
      <c r="A2137" s="4"/>
      <c r="B2137" s="4"/>
      <c r="C2137" s="4"/>
      <c r="D2137" s="4"/>
      <c r="E2137" s="4"/>
      <c r="F2137" s="4"/>
      <c r="G2137" s="4"/>
      <c r="H2137" s="4"/>
      <c r="I2137" s="4"/>
      <c r="J2137" s="4"/>
      <c r="K2137" s="4"/>
      <c r="L2137" s="4"/>
      <c r="M2137" s="4"/>
      <c r="N2137" s="4"/>
      <c r="O2137" s="4"/>
      <c r="P2137" s="4"/>
      <c r="Q2137" s="4"/>
      <c r="R2137" s="4"/>
      <c r="S2137" s="4"/>
      <c r="T2137" s="4"/>
      <c r="U2137" s="4"/>
      <c r="V2137" s="4"/>
      <c r="W2137" s="4"/>
      <c r="X2137" s="4"/>
      <c r="Y2137" s="4"/>
      <c r="Z2137" s="4"/>
      <c r="AA2137" s="4"/>
      <c r="AB2137" s="4"/>
      <c r="AC2137" s="4"/>
      <c r="AD2137" s="4"/>
      <c r="AE2137" s="4"/>
      <c r="AF2137" s="4"/>
      <c r="AG2137" s="4"/>
      <c r="AH2137" s="4"/>
      <c r="AI2137" s="4"/>
      <c r="AJ2137" s="4"/>
      <c r="AK2137" s="4"/>
      <c r="AL2137" s="4"/>
      <c r="AM2137" s="4"/>
      <c r="AN2137" s="4"/>
      <c r="AO2137" s="4"/>
      <c r="AP2137" s="4"/>
    </row>
    <row r="2138" spans="1:42" s="2" customFormat="1" x14ac:dyDescent="0.25">
      <c r="A2138" s="4"/>
      <c r="B2138" s="4"/>
      <c r="C2138" s="4"/>
      <c r="D2138" s="4"/>
      <c r="E2138" s="4"/>
      <c r="F2138" s="4"/>
      <c r="G2138" s="4"/>
      <c r="H2138" s="4"/>
      <c r="I2138" s="4"/>
      <c r="J2138" s="4"/>
      <c r="K2138" s="4"/>
      <c r="L2138" s="4"/>
      <c r="M2138" s="4"/>
      <c r="N2138" s="4"/>
      <c r="O2138" s="4"/>
      <c r="P2138" s="4"/>
      <c r="Q2138" s="4"/>
      <c r="R2138" s="4"/>
      <c r="S2138" s="4"/>
      <c r="T2138" s="4"/>
      <c r="U2138" s="4"/>
      <c r="V2138" s="4"/>
      <c r="W2138" s="4"/>
      <c r="X2138" s="4"/>
      <c r="Y2138" s="4"/>
      <c r="Z2138" s="4"/>
      <c r="AA2138" s="4"/>
      <c r="AB2138" s="4"/>
      <c r="AC2138" s="4"/>
      <c r="AD2138" s="4"/>
      <c r="AE2138" s="4"/>
      <c r="AF2138" s="4"/>
      <c r="AG2138" s="4"/>
      <c r="AH2138" s="4"/>
      <c r="AI2138" s="4"/>
      <c r="AJ2138" s="4"/>
      <c r="AK2138" s="4"/>
      <c r="AL2138" s="4"/>
      <c r="AM2138" s="4"/>
      <c r="AN2138" s="4"/>
      <c r="AO2138" s="4"/>
      <c r="AP2138" s="4"/>
    </row>
    <row r="2139" spans="1:42" s="2" customFormat="1" x14ac:dyDescent="0.25">
      <c r="A2139" s="4"/>
      <c r="B2139" s="4"/>
      <c r="C2139" s="4"/>
      <c r="D2139" s="4"/>
      <c r="E2139" s="4"/>
      <c r="F2139" s="4"/>
      <c r="G2139" s="4"/>
      <c r="H2139" s="4"/>
      <c r="I2139" s="4"/>
      <c r="J2139" s="4"/>
      <c r="K2139" s="4"/>
      <c r="L2139" s="4"/>
      <c r="M2139" s="4"/>
      <c r="N2139" s="4"/>
      <c r="O2139" s="4"/>
      <c r="P2139" s="4"/>
      <c r="Q2139" s="4"/>
      <c r="R2139" s="4"/>
      <c r="S2139" s="4"/>
      <c r="T2139" s="4"/>
      <c r="U2139" s="4"/>
      <c r="V2139" s="4"/>
      <c r="W2139" s="4"/>
      <c r="X2139" s="4"/>
      <c r="Y2139" s="4"/>
      <c r="Z2139" s="4"/>
      <c r="AA2139" s="4"/>
      <c r="AB2139" s="4"/>
      <c r="AC2139" s="4"/>
      <c r="AD2139" s="4"/>
      <c r="AE2139" s="4"/>
      <c r="AF2139" s="4"/>
      <c r="AG2139" s="4"/>
      <c r="AH2139" s="4"/>
      <c r="AI2139" s="4"/>
      <c r="AJ2139" s="4"/>
      <c r="AK2139" s="4"/>
      <c r="AL2139" s="4"/>
      <c r="AM2139" s="4"/>
      <c r="AN2139" s="4"/>
      <c r="AO2139" s="4"/>
      <c r="AP2139" s="4"/>
    </row>
    <row r="2140" spans="1:42" s="2" customFormat="1" x14ac:dyDescent="0.25">
      <c r="A2140" s="4"/>
      <c r="B2140" s="4"/>
      <c r="C2140" s="4"/>
      <c r="D2140" s="4"/>
      <c r="E2140" s="4"/>
      <c r="F2140" s="4"/>
      <c r="G2140" s="4"/>
      <c r="H2140" s="4"/>
      <c r="I2140" s="4"/>
      <c r="J2140" s="4"/>
      <c r="K2140" s="4"/>
      <c r="L2140" s="4"/>
      <c r="M2140" s="4"/>
      <c r="N2140" s="4"/>
      <c r="O2140" s="4"/>
      <c r="P2140" s="4"/>
      <c r="Q2140" s="4"/>
      <c r="R2140" s="4"/>
      <c r="S2140" s="4"/>
      <c r="T2140" s="4"/>
      <c r="U2140" s="4"/>
      <c r="V2140" s="4"/>
      <c r="W2140" s="4"/>
      <c r="X2140" s="4"/>
      <c r="Y2140" s="4"/>
      <c r="Z2140" s="4"/>
      <c r="AA2140" s="4"/>
      <c r="AB2140" s="4"/>
      <c r="AC2140" s="4"/>
      <c r="AD2140" s="4"/>
      <c r="AE2140" s="4"/>
      <c r="AF2140" s="4"/>
      <c r="AG2140" s="4"/>
      <c r="AH2140" s="4"/>
      <c r="AI2140" s="4"/>
      <c r="AJ2140" s="4"/>
      <c r="AK2140" s="4"/>
      <c r="AL2140" s="4"/>
      <c r="AM2140" s="4"/>
      <c r="AN2140" s="4"/>
      <c r="AO2140" s="4"/>
      <c r="AP2140" s="4"/>
    </row>
    <row r="2141" spans="1:42" s="2" customFormat="1" x14ac:dyDescent="0.25">
      <c r="A2141" s="4"/>
      <c r="B2141" s="4"/>
      <c r="C2141" s="4"/>
      <c r="D2141" s="4"/>
      <c r="E2141" s="4"/>
      <c r="F2141" s="4"/>
      <c r="G2141" s="4"/>
      <c r="H2141" s="4"/>
      <c r="I2141" s="4"/>
      <c r="J2141" s="4"/>
      <c r="K2141" s="4"/>
      <c r="L2141" s="4"/>
      <c r="M2141" s="4"/>
      <c r="N2141" s="4"/>
      <c r="O2141" s="4"/>
      <c r="P2141" s="4"/>
      <c r="Q2141" s="4"/>
      <c r="R2141" s="4"/>
      <c r="S2141" s="4"/>
      <c r="T2141" s="4"/>
      <c r="U2141" s="4"/>
      <c r="V2141" s="4"/>
      <c r="W2141" s="4"/>
      <c r="X2141" s="4"/>
      <c r="Y2141" s="4"/>
      <c r="Z2141" s="4"/>
      <c r="AA2141" s="4"/>
      <c r="AB2141" s="4"/>
      <c r="AC2141" s="4"/>
      <c r="AD2141" s="4"/>
      <c r="AE2141" s="4"/>
      <c r="AF2141" s="4"/>
      <c r="AG2141" s="4"/>
      <c r="AH2141" s="4"/>
      <c r="AI2141" s="4"/>
      <c r="AJ2141" s="4"/>
      <c r="AK2141" s="4"/>
      <c r="AL2141" s="4"/>
      <c r="AM2141" s="4"/>
      <c r="AN2141" s="4"/>
      <c r="AO2141" s="4"/>
      <c r="AP2141" s="4"/>
    </row>
    <row r="2142" spans="1:42" s="2" customFormat="1" x14ac:dyDescent="0.25">
      <c r="A2142" s="4"/>
      <c r="B2142" s="4"/>
      <c r="C2142" s="4"/>
      <c r="D2142" s="4"/>
      <c r="E2142" s="4"/>
      <c r="F2142" s="4"/>
      <c r="G2142" s="4"/>
      <c r="H2142" s="4"/>
      <c r="I2142" s="4"/>
      <c r="J2142" s="4"/>
      <c r="K2142" s="4"/>
      <c r="L2142" s="4"/>
      <c r="M2142" s="4"/>
      <c r="N2142" s="4"/>
      <c r="O2142" s="4"/>
      <c r="P2142" s="4"/>
      <c r="Q2142" s="4"/>
      <c r="R2142" s="4"/>
      <c r="S2142" s="4"/>
      <c r="T2142" s="4"/>
      <c r="U2142" s="4"/>
      <c r="V2142" s="4"/>
      <c r="W2142" s="4"/>
      <c r="X2142" s="4"/>
      <c r="Y2142" s="4"/>
      <c r="Z2142" s="4"/>
      <c r="AA2142" s="4"/>
      <c r="AB2142" s="4"/>
      <c r="AC2142" s="4"/>
      <c r="AD2142" s="4"/>
      <c r="AE2142" s="4"/>
      <c r="AF2142" s="4"/>
      <c r="AG2142" s="4"/>
      <c r="AH2142" s="4"/>
      <c r="AI2142" s="4"/>
      <c r="AJ2142" s="4"/>
      <c r="AK2142" s="4"/>
      <c r="AL2142" s="4"/>
      <c r="AM2142" s="4"/>
      <c r="AN2142" s="4"/>
      <c r="AO2142" s="4"/>
      <c r="AP2142" s="4"/>
    </row>
    <row r="2143" spans="1:42" s="2" customFormat="1" x14ac:dyDescent="0.25">
      <c r="A2143" s="4"/>
      <c r="B2143" s="4"/>
      <c r="C2143" s="4"/>
      <c r="D2143" s="4"/>
      <c r="E2143" s="4"/>
      <c r="F2143" s="4"/>
      <c r="G2143" s="4"/>
      <c r="H2143" s="4"/>
      <c r="I2143" s="4"/>
      <c r="J2143" s="4"/>
      <c r="K2143" s="4"/>
      <c r="L2143" s="4"/>
      <c r="M2143" s="4"/>
      <c r="N2143" s="4"/>
      <c r="O2143" s="4"/>
      <c r="P2143" s="4"/>
      <c r="Q2143" s="4"/>
      <c r="R2143" s="4"/>
      <c r="S2143" s="4"/>
      <c r="T2143" s="4"/>
      <c r="U2143" s="4"/>
      <c r="V2143" s="4"/>
      <c r="W2143" s="4"/>
      <c r="X2143" s="4"/>
      <c r="Y2143" s="4"/>
      <c r="Z2143" s="4"/>
      <c r="AA2143" s="4"/>
      <c r="AB2143" s="4"/>
      <c r="AC2143" s="4"/>
      <c r="AD2143" s="4"/>
      <c r="AE2143" s="4"/>
      <c r="AF2143" s="4"/>
      <c r="AG2143" s="4"/>
      <c r="AH2143" s="4"/>
      <c r="AI2143" s="4"/>
      <c r="AJ2143" s="4"/>
      <c r="AK2143" s="4"/>
      <c r="AL2143" s="4"/>
      <c r="AM2143" s="4"/>
      <c r="AN2143" s="4"/>
      <c r="AO2143" s="4"/>
      <c r="AP2143" s="4"/>
    </row>
    <row r="2144" spans="1:42" s="2" customFormat="1" x14ac:dyDescent="0.25">
      <c r="A2144" s="4"/>
      <c r="B2144" s="4"/>
      <c r="C2144" s="4"/>
      <c r="D2144" s="4"/>
      <c r="E2144" s="4"/>
      <c r="F2144" s="4"/>
      <c r="G2144" s="4"/>
      <c r="H2144" s="4"/>
      <c r="I2144" s="4"/>
      <c r="J2144" s="4"/>
      <c r="K2144" s="4"/>
      <c r="L2144" s="4"/>
      <c r="M2144" s="4"/>
      <c r="N2144" s="4"/>
      <c r="O2144" s="4"/>
      <c r="P2144" s="4"/>
      <c r="Q2144" s="4"/>
      <c r="R2144" s="4"/>
      <c r="S2144" s="4"/>
      <c r="T2144" s="4"/>
      <c r="U2144" s="4"/>
      <c r="V2144" s="4"/>
      <c r="W2144" s="4"/>
      <c r="X2144" s="4"/>
      <c r="Y2144" s="4"/>
      <c r="Z2144" s="4"/>
      <c r="AA2144" s="4"/>
      <c r="AB2144" s="4"/>
      <c r="AC2144" s="4"/>
      <c r="AD2144" s="4"/>
      <c r="AE2144" s="4"/>
      <c r="AF2144" s="4"/>
      <c r="AG2144" s="4"/>
      <c r="AH2144" s="4"/>
      <c r="AI2144" s="4"/>
      <c r="AJ2144" s="4"/>
      <c r="AK2144" s="4"/>
      <c r="AL2144" s="4"/>
      <c r="AM2144" s="4"/>
      <c r="AN2144" s="4"/>
      <c r="AO2144" s="4"/>
      <c r="AP2144" s="4"/>
    </row>
    <row r="2145" spans="1:42" s="2" customFormat="1" x14ac:dyDescent="0.25">
      <c r="A2145" s="4"/>
      <c r="B2145" s="4"/>
      <c r="C2145" s="4"/>
      <c r="D2145" s="4"/>
      <c r="E2145" s="4"/>
      <c r="F2145" s="4"/>
      <c r="G2145" s="4"/>
      <c r="H2145" s="4"/>
      <c r="I2145" s="4"/>
      <c r="J2145" s="4"/>
      <c r="K2145" s="4"/>
      <c r="L2145" s="4"/>
      <c r="M2145" s="4"/>
      <c r="N2145" s="4"/>
      <c r="O2145" s="4"/>
      <c r="P2145" s="4"/>
      <c r="Q2145" s="4"/>
      <c r="R2145" s="4"/>
      <c r="S2145" s="4"/>
      <c r="T2145" s="4"/>
      <c r="U2145" s="4"/>
      <c r="V2145" s="4"/>
      <c r="W2145" s="4"/>
      <c r="X2145" s="4"/>
      <c r="Y2145" s="4"/>
      <c r="Z2145" s="4"/>
      <c r="AA2145" s="4"/>
      <c r="AB2145" s="4"/>
      <c r="AC2145" s="4"/>
      <c r="AD2145" s="4"/>
      <c r="AE2145" s="4"/>
      <c r="AF2145" s="4"/>
      <c r="AG2145" s="4"/>
      <c r="AH2145" s="4"/>
      <c r="AI2145" s="4"/>
      <c r="AJ2145" s="4"/>
      <c r="AK2145" s="4"/>
      <c r="AL2145" s="4"/>
      <c r="AM2145" s="4"/>
      <c r="AN2145" s="4"/>
      <c r="AO2145" s="4"/>
      <c r="AP2145" s="4"/>
    </row>
    <row r="2146" spans="1:42" s="2" customFormat="1" x14ac:dyDescent="0.25">
      <c r="A2146" s="4"/>
      <c r="B2146" s="4"/>
      <c r="C2146" s="4"/>
      <c r="D2146" s="4"/>
      <c r="E2146" s="4"/>
      <c r="F2146" s="4"/>
      <c r="G2146" s="4"/>
      <c r="H2146" s="4"/>
      <c r="I2146" s="4"/>
      <c r="J2146" s="4"/>
      <c r="K2146" s="4"/>
      <c r="L2146" s="4"/>
      <c r="M2146" s="4"/>
      <c r="N2146" s="4"/>
      <c r="O2146" s="4"/>
      <c r="P2146" s="4"/>
      <c r="Q2146" s="4"/>
      <c r="R2146" s="4"/>
      <c r="S2146" s="4"/>
      <c r="T2146" s="4"/>
      <c r="U2146" s="4"/>
      <c r="V2146" s="4"/>
      <c r="W2146" s="4"/>
      <c r="X2146" s="4"/>
      <c r="Y2146" s="4"/>
      <c r="Z2146" s="4"/>
      <c r="AA2146" s="4"/>
      <c r="AB2146" s="4"/>
      <c r="AC2146" s="4"/>
      <c r="AD2146" s="4"/>
      <c r="AE2146" s="4"/>
      <c r="AF2146" s="4"/>
      <c r="AG2146" s="4"/>
      <c r="AH2146" s="4"/>
      <c r="AI2146" s="4"/>
      <c r="AJ2146" s="4"/>
      <c r="AK2146" s="4"/>
      <c r="AL2146" s="4"/>
      <c r="AM2146" s="4"/>
      <c r="AN2146" s="4"/>
      <c r="AO2146" s="4"/>
      <c r="AP2146" s="4"/>
    </row>
    <row r="2147" spans="1:42" s="2" customFormat="1" x14ac:dyDescent="0.25">
      <c r="A2147" s="4"/>
      <c r="B2147" s="4"/>
      <c r="C2147" s="4"/>
      <c r="D2147" s="4"/>
      <c r="E2147" s="4"/>
      <c r="F2147" s="4"/>
      <c r="G2147" s="4"/>
      <c r="H2147" s="4"/>
      <c r="I2147" s="4"/>
      <c r="J2147" s="4"/>
      <c r="K2147" s="4"/>
      <c r="L2147" s="4"/>
      <c r="M2147" s="4"/>
      <c r="N2147" s="4"/>
      <c r="O2147" s="4"/>
      <c r="P2147" s="4"/>
      <c r="Q2147" s="4"/>
      <c r="R2147" s="4"/>
      <c r="S2147" s="4"/>
      <c r="T2147" s="4"/>
      <c r="U2147" s="4"/>
      <c r="V2147" s="4"/>
      <c r="W2147" s="4"/>
      <c r="X2147" s="4"/>
      <c r="Y2147" s="4"/>
      <c r="Z2147" s="4"/>
      <c r="AA2147" s="4"/>
      <c r="AB2147" s="4"/>
      <c r="AC2147" s="4"/>
      <c r="AD2147" s="4"/>
      <c r="AE2147" s="4"/>
      <c r="AF2147" s="4"/>
      <c r="AG2147" s="4"/>
      <c r="AH2147" s="4"/>
      <c r="AI2147" s="4"/>
      <c r="AJ2147" s="4"/>
      <c r="AK2147" s="4"/>
      <c r="AL2147" s="4"/>
      <c r="AM2147" s="4"/>
      <c r="AN2147" s="4"/>
      <c r="AO2147" s="4"/>
      <c r="AP2147" s="4"/>
    </row>
    <row r="2148" spans="1:42" s="2" customFormat="1" x14ac:dyDescent="0.25">
      <c r="A2148" s="4"/>
      <c r="B2148" s="4"/>
      <c r="C2148" s="4"/>
      <c r="D2148" s="4"/>
      <c r="E2148" s="4"/>
      <c r="F2148" s="4"/>
      <c r="G2148" s="4"/>
      <c r="H2148" s="4"/>
      <c r="I2148" s="4"/>
      <c r="J2148" s="4"/>
      <c r="K2148" s="4"/>
      <c r="L2148" s="4"/>
      <c r="M2148" s="4"/>
      <c r="N2148" s="4"/>
      <c r="O2148" s="4"/>
      <c r="P2148" s="4"/>
      <c r="Q2148" s="4"/>
      <c r="R2148" s="4"/>
      <c r="S2148" s="4"/>
      <c r="T2148" s="4"/>
      <c r="U2148" s="4"/>
      <c r="V2148" s="4"/>
      <c r="W2148" s="4"/>
      <c r="X2148" s="4"/>
      <c r="Y2148" s="4"/>
      <c r="Z2148" s="4"/>
      <c r="AA2148" s="4"/>
      <c r="AB2148" s="4"/>
      <c r="AC2148" s="4"/>
      <c r="AD2148" s="4"/>
      <c r="AE2148" s="4"/>
      <c r="AF2148" s="4"/>
      <c r="AG2148" s="4"/>
      <c r="AH2148" s="4"/>
      <c r="AI2148" s="4"/>
      <c r="AJ2148" s="4"/>
      <c r="AK2148" s="4"/>
      <c r="AL2148" s="4"/>
      <c r="AM2148" s="4"/>
      <c r="AN2148" s="4"/>
      <c r="AO2148" s="4"/>
      <c r="AP2148" s="4"/>
    </row>
    <row r="2149" spans="1:42" s="2" customFormat="1" x14ac:dyDescent="0.25">
      <c r="A2149" s="4"/>
      <c r="B2149" s="4"/>
      <c r="C2149" s="4"/>
      <c r="D2149" s="4"/>
      <c r="E2149" s="4"/>
      <c r="F2149" s="4"/>
      <c r="G2149" s="4"/>
      <c r="H2149" s="4"/>
      <c r="I2149" s="4"/>
      <c r="J2149" s="4"/>
      <c r="K2149" s="4"/>
      <c r="L2149" s="4"/>
      <c r="M2149" s="4"/>
      <c r="N2149" s="4"/>
      <c r="O2149" s="4"/>
      <c r="P2149" s="4"/>
      <c r="Q2149" s="4"/>
      <c r="R2149" s="4"/>
      <c r="S2149" s="4"/>
      <c r="T2149" s="4"/>
      <c r="U2149" s="4"/>
      <c r="V2149" s="4"/>
      <c r="W2149" s="4"/>
      <c r="X2149" s="4"/>
      <c r="Y2149" s="4"/>
      <c r="Z2149" s="4"/>
      <c r="AA2149" s="4"/>
      <c r="AB2149" s="4"/>
      <c r="AC2149" s="4"/>
      <c r="AD2149" s="4"/>
      <c r="AE2149" s="4"/>
      <c r="AF2149" s="4"/>
      <c r="AG2149" s="4"/>
      <c r="AH2149" s="4"/>
      <c r="AI2149" s="4"/>
      <c r="AJ2149" s="4"/>
      <c r="AK2149" s="4"/>
      <c r="AL2149" s="4"/>
      <c r="AM2149" s="4"/>
      <c r="AN2149" s="4"/>
      <c r="AO2149" s="4"/>
      <c r="AP2149" s="4"/>
    </row>
    <row r="2150" spans="1:42" s="2" customFormat="1" x14ac:dyDescent="0.25">
      <c r="A2150" s="4"/>
      <c r="B2150" s="4"/>
      <c r="C2150" s="4"/>
      <c r="D2150" s="4"/>
      <c r="E2150" s="4"/>
      <c r="F2150" s="4"/>
      <c r="G2150" s="4"/>
      <c r="H2150" s="4"/>
      <c r="I2150" s="4"/>
      <c r="J2150" s="4"/>
      <c r="K2150" s="4"/>
      <c r="L2150" s="4"/>
      <c r="M2150" s="4"/>
      <c r="N2150" s="4"/>
      <c r="O2150" s="4"/>
      <c r="P2150" s="4"/>
      <c r="Q2150" s="4"/>
      <c r="R2150" s="4"/>
      <c r="S2150" s="4"/>
      <c r="T2150" s="4"/>
      <c r="U2150" s="4"/>
      <c r="V2150" s="4"/>
      <c r="W2150" s="4"/>
      <c r="X2150" s="4"/>
      <c r="Y2150" s="4"/>
      <c r="Z2150" s="4"/>
      <c r="AA2150" s="4"/>
      <c r="AB2150" s="4"/>
      <c r="AC2150" s="4"/>
      <c r="AD2150" s="4"/>
      <c r="AE2150" s="4"/>
      <c r="AF2150" s="4"/>
      <c r="AG2150" s="4"/>
      <c r="AH2150" s="4"/>
      <c r="AI2150" s="4"/>
      <c r="AJ2150" s="4"/>
      <c r="AK2150" s="4"/>
      <c r="AL2150" s="4"/>
      <c r="AM2150" s="4"/>
      <c r="AN2150" s="4"/>
      <c r="AO2150" s="4"/>
      <c r="AP2150" s="4"/>
    </row>
    <row r="2151" spans="1:42" s="2" customFormat="1" x14ac:dyDescent="0.25">
      <c r="A2151" s="4"/>
      <c r="B2151" s="4"/>
      <c r="C2151" s="4"/>
      <c r="D2151" s="4"/>
      <c r="E2151" s="4"/>
      <c r="F2151" s="4"/>
      <c r="G2151" s="4"/>
      <c r="H2151" s="4"/>
      <c r="I2151" s="4"/>
      <c r="J2151" s="4"/>
      <c r="K2151" s="4"/>
      <c r="L2151" s="4"/>
      <c r="M2151" s="4"/>
      <c r="N2151" s="4"/>
      <c r="O2151" s="4"/>
      <c r="P2151" s="4"/>
      <c r="Q2151" s="4"/>
      <c r="R2151" s="4"/>
      <c r="S2151" s="4"/>
      <c r="T2151" s="4"/>
      <c r="U2151" s="4"/>
      <c r="V2151" s="4"/>
      <c r="W2151" s="4"/>
      <c r="X2151" s="4"/>
      <c r="Y2151" s="4"/>
      <c r="Z2151" s="4"/>
      <c r="AA2151" s="4"/>
      <c r="AB2151" s="4"/>
      <c r="AC2151" s="4"/>
      <c r="AD2151" s="4"/>
      <c r="AE2151" s="4"/>
      <c r="AF2151" s="4"/>
      <c r="AG2151" s="4"/>
      <c r="AH2151" s="4"/>
      <c r="AI2151" s="4"/>
      <c r="AJ2151" s="4"/>
      <c r="AK2151" s="4"/>
      <c r="AL2151" s="4"/>
      <c r="AM2151" s="4"/>
      <c r="AN2151" s="4"/>
      <c r="AO2151" s="4"/>
      <c r="AP2151" s="4"/>
    </row>
    <row r="2152" spans="1:42" s="2" customFormat="1" x14ac:dyDescent="0.25">
      <c r="A2152" s="4"/>
      <c r="B2152" s="4"/>
      <c r="C2152" s="4"/>
      <c r="D2152" s="4"/>
      <c r="E2152" s="4"/>
      <c r="F2152" s="4"/>
      <c r="G2152" s="4"/>
      <c r="H2152" s="4"/>
      <c r="I2152" s="4"/>
      <c r="J2152" s="4"/>
      <c r="K2152" s="4"/>
      <c r="L2152" s="4"/>
      <c r="M2152" s="4"/>
      <c r="N2152" s="4"/>
      <c r="O2152" s="4"/>
      <c r="P2152" s="4"/>
      <c r="Q2152" s="4"/>
      <c r="R2152" s="4"/>
      <c r="S2152" s="4"/>
      <c r="T2152" s="4"/>
      <c r="U2152" s="4"/>
      <c r="V2152" s="4"/>
      <c r="W2152" s="4"/>
      <c r="X2152" s="4"/>
      <c r="Y2152" s="4"/>
      <c r="Z2152" s="4"/>
      <c r="AA2152" s="4"/>
      <c r="AB2152" s="4"/>
      <c r="AC2152" s="4"/>
      <c r="AD2152" s="4"/>
      <c r="AE2152" s="4"/>
      <c r="AF2152" s="4"/>
      <c r="AG2152" s="4"/>
      <c r="AH2152" s="4"/>
      <c r="AI2152" s="4"/>
      <c r="AJ2152" s="4"/>
      <c r="AK2152" s="4"/>
      <c r="AL2152" s="4"/>
      <c r="AM2152" s="4"/>
      <c r="AN2152" s="4"/>
      <c r="AO2152" s="4"/>
      <c r="AP2152" s="4"/>
    </row>
    <row r="2153" spans="1:42" s="2" customFormat="1" x14ac:dyDescent="0.25">
      <c r="A2153" s="4"/>
      <c r="B2153" s="4"/>
      <c r="C2153" s="4"/>
      <c r="D2153" s="4"/>
      <c r="E2153" s="4"/>
      <c r="F2153" s="4"/>
      <c r="G2153" s="4"/>
      <c r="H2153" s="4"/>
      <c r="I2153" s="4"/>
      <c r="J2153" s="4"/>
      <c r="K2153" s="4"/>
      <c r="L2153" s="4"/>
      <c r="M2153" s="4"/>
      <c r="N2153" s="4"/>
      <c r="O2153" s="4"/>
      <c r="P2153" s="4"/>
      <c r="Q2153" s="4"/>
      <c r="R2153" s="4"/>
      <c r="S2153" s="4"/>
      <c r="T2153" s="4"/>
      <c r="U2153" s="4"/>
      <c r="V2153" s="4"/>
      <c r="W2153" s="4"/>
      <c r="X2153" s="4"/>
      <c r="Y2153" s="4"/>
      <c r="Z2153" s="4"/>
      <c r="AA2153" s="4"/>
      <c r="AB2153" s="4"/>
      <c r="AC2153" s="4"/>
      <c r="AD2153" s="4"/>
      <c r="AE2153" s="4"/>
      <c r="AF2153" s="4"/>
      <c r="AG2153" s="4"/>
      <c r="AH2153" s="4"/>
      <c r="AI2153" s="4"/>
      <c r="AJ2153" s="4"/>
      <c r="AK2153" s="4"/>
      <c r="AL2153" s="4"/>
      <c r="AM2153" s="4"/>
      <c r="AN2153" s="4"/>
      <c r="AO2153" s="4"/>
      <c r="AP2153" s="4"/>
    </row>
    <row r="2154" spans="1:42" s="2" customFormat="1" x14ac:dyDescent="0.25">
      <c r="A2154" s="4"/>
      <c r="B2154" s="4"/>
      <c r="C2154" s="4"/>
      <c r="D2154" s="4"/>
      <c r="E2154" s="4"/>
      <c r="F2154" s="4"/>
      <c r="G2154" s="4"/>
      <c r="H2154" s="4"/>
      <c r="I2154" s="4"/>
      <c r="J2154" s="4"/>
      <c r="K2154" s="4"/>
      <c r="L2154" s="4"/>
      <c r="M2154" s="4"/>
      <c r="N2154" s="4"/>
      <c r="O2154" s="4"/>
      <c r="P2154" s="4"/>
      <c r="Q2154" s="4"/>
      <c r="R2154" s="4"/>
      <c r="S2154" s="4"/>
      <c r="T2154" s="4"/>
      <c r="U2154" s="4"/>
      <c r="V2154" s="4"/>
      <c r="W2154" s="4"/>
      <c r="X2154" s="4"/>
      <c r="Y2154" s="4"/>
      <c r="Z2154" s="4"/>
      <c r="AA2154" s="4"/>
      <c r="AB2154" s="4"/>
      <c r="AC2154" s="4"/>
      <c r="AD2154" s="4"/>
      <c r="AE2154" s="4"/>
      <c r="AF2154" s="4"/>
      <c r="AG2154" s="4"/>
      <c r="AH2154" s="4"/>
      <c r="AI2154" s="4"/>
      <c r="AJ2154" s="4"/>
      <c r="AK2154" s="4"/>
      <c r="AL2154" s="4"/>
      <c r="AM2154" s="4"/>
      <c r="AN2154" s="4"/>
      <c r="AO2154" s="4"/>
      <c r="AP2154" s="4"/>
    </row>
    <row r="2155" spans="1:42" s="2" customFormat="1" x14ac:dyDescent="0.25">
      <c r="A2155" s="4"/>
      <c r="B2155" s="4"/>
      <c r="C2155" s="4"/>
      <c r="D2155" s="4"/>
      <c r="E2155" s="4"/>
      <c r="F2155" s="4"/>
      <c r="G2155" s="4"/>
      <c r="H2155" s="4"/>
      <c r="I2155" s="4"/>
      <c r="J2155" s="4"/>
      <c r="K2155" s="4"/>
      <c r="L2155" s="4"/>
      <c r="M2155" s="4"/>
      <c r="N2155" s="4"/>
      <c r="O2155" s="4"/>
      <c r="P2155" s="4"/>
      <c r="Q2155" s="4"/>
      <c r="R2155" s="4"/>
      <c r="S2155" s="4"/>
      <c r="T2155" s="4"/>
      <c r="U2155" s="4"/>
      <c r="V2155" s="4"/>
      <c r="W2155" s="4"/>
      <c r="X2155" s="4"/>
      <c r="Y2155" s="4"/>
      <c r="Z2155" s="4"/>
      <c r="AA2155" s="4"/>
      <c r="AB2155" s="4"/>
      <c r="AC2155" s="4"/>
      <c r="AD2155" s="4"/>
      <c r="AE2155" s="4"/>
      <c r="AF2155" s="4"/>
      <c r="AG2155" s="4"/>
      <c r="AH2155" s="4"/>
      <c r="AI2155" s="4"/>
      <c r="AJ2155" s="4"/>
      <c r="AK2155" s="4"/>
      <c r="AL2155" s="4"/>
      <c r="AM2155" s="4"/>
      <c r="AN2155" s="4"/>
      <c r="AO2155" s="4"/>
      <c r="AP2155" s="4"/>
    </row>
    <row r="2156" spans="1:42" s="2" customFormat="1" x14ac:dyDescent="0.25">
      <c r="A2156" s="4"/>
      <c r="B2156" s="4"/>
      <c r="C2156" s="4"/>
      <c r="D2156" s="4"/>
      <c r="E2156" s="4"/>
      <c r="F2156" s="4"/>
      <c r="G2156" s="4"/>
      <c r="H2156" s="4"/>
      <c r="I2156" s="4"/>
      <c r="J2156" s="4"/>
      <c r="K2156" s="4"/>
      <c r="L2156" s="4"/>
      <c r="M2156" s="4"/>
      <c r="N2156" s="4"/>
      <c r="O2156" s="4"/>
      <c r="P2156" s="4"/>
      <c r="Q2156" s="4"/>
      <c r="R2156" s="4"/>
      <c r="S2156" s="4"/>
      <c r="T2156" s="4"/>
      <c r="U2156" s="4"/>
      <c r="V2156" s="4"/>
      <c r="W2156" s="4"/>
      <c r="X2156" s="4"/>
      <c r="Y2156" s="4"/>
      <c r="Z2156" s="4"/>
      <c r="AA2156" s="4"/>
      <c r="AB2156" s="4"/>
      <c r="AC2156" s="4"/>
      <c r="AD2156" s="4"/>
      <c r="AE2156" s="4"/>
      <c r="AF2156" s="4"/>
      <c r="AG2156" s="4"/>
      <c r="AH2156" s="4"/>
      <c r="AI2156" s="4"/>
      <c r="AJ2156" s="4"/>
      <c r="AK2156" s="4"/>
      <c r="AL2156" s="4"/>
      <c r="AM2156" s="4"/>
      <c r="AN2156" s="4"/>
      <c r="AO2156" s="4"/>
      <c r="AP2156" s="4"/>
    </row>
    <row r="2157" spans="1:42" s="2" customFormat="1" x14ac:dyDescent="0.25">
      <c r="A2157" s="4"/>
      <c r="B2157" s="4"/>
      <c r="C2157" s="4"/>
      <c r="D2157" s="4"/>
      <c r="E2157" s="4"/>
      <c r="F2157" s="4"/>
      <c r="G2157" s="4"/>
      <c r="H2157" s="4"/>
      <c r="I2157" s="4"/>
      <c r="J2157" s="4"/>
      <c r="K2157" s="4"/>
      <c r="L2157" s="4"/>
      <c r="M2157" s="4"/>
      <c r="N2157" s="4"/>
      <c r="O2157" s="4"/>
      <c r="P2157" s="4"/>
      <c r="Q2157" s="4"/>
      <c r="R2157" s="4"/>
      <c r="S2157" s="4"/>
      <c r="T2157" s="4"/>
      <c r="U2157" s="4"/>
      <c r="V2157" s="4"/>
      <c r="W2157" s="4"/>
      <c r="X2157" s="4"/>
      <c r="Y2157" s="4"/>
      <c r="Z2157" s="4"/>
      <c r="AA2157" s="4"/>
      <c r="AB2157" s="4"/>
      <c r="AC2157" s="4"/>
      <c r="AD2157" s="4"/>
      <c r="AE2157" s="4"/>
      <c r="AF2157" s="4"/>
      <c r="AG2157" s="4"/>
      <c r="AH2157" s="4"/>
      <c r="AI2157" s="4"/>
      <c r="AJ2157" s="4"/>
      <c r="AK2157" s="4"/>
      <c r="AL2157" s="4"/>
      <c r="AM2157" s="4"/>
      <c r="AN2157" s="4"/>
      <c r="AO2157" s="4"/>
      <c r="AP2157" s="4"/>
    </row>
    <row r="2158" spans="1:42" s="2" customFormat="1" x14ac:dyDescent="0.25">
      <c r="A2158" s="4"/>
      <c r="B2158" s="4"/>
      <c r="C2158" s="4"/>
      <c r="D2158" s="4"/>
      <c r="E2158" s="4"/>
      <c r="F2158" s="4"/>
      <c r="G2158" s="4"/>
      <c r="H2158" s="4"/>
      <c r="I2158" s="4"/>
      <c r="J2158" s="4"/>
      <c r="K2158" s="4"/>
      <c r="L2158" s="4"/>
      <c r="M2158" s="4"/>
      <c r="N2158" s="4"/>
      <c r="O2158" s="4"/>
      <c r="P2158" s="4"/>
      <c r="Q2158" s="4"/>
      <c r="R2158" s="4"/>
      <c r="S2158" s="4"/>
      <c r="T2158" s="4"/>
      <c r="U2158" s="4"/>
      <c r="V2158" s="4"/>
      <c r="W2158" s="4"/>
      <c r="X2158" s="4"/>
      <c r="Y2158" s="4"/>
      <c r="Z2158" s="4"/>
      <c r="AA2158" s="4"/>
      <c r="AB2158" s="4"/>
      <c r="AC2158" s="4"/>
      <c r="AD2158" s="4"/>
      <c r="AE2158" s="4"/>
      <c r="AF2158" s="4"/>
      <c r="AG2158" s="4"/>
      <c r="AH2158" s="4"/>
      <c r="AI2158" s="4"/>
      <c r="AJ2158" s="4"/>
      <c r="AK2158" s="4"/>
      <c r="AL2158" s="4"/>
      <c r="AM2158" s="4"/>
      <c r="AN2158" s="4"/>
      <c r="AO2158" s="4"/>
      <c r="AP2158" s="4"/>
    </row>
    <row r="2159" spans="1:42" s="2" customFormat="1" x14ac:dyDescent="0.25">
      <c r="A2159" s="4"/>
      <c r="B2159" s="4"/>
      <c r="C2159" s="4"/>
      <c r="D2159" s="4"/>
      <c r="E2159" s="4"/>
      <c r="F2159" s="4"/>
      <c r="G2159" s="4"/>
      <c r="H2159" s="4"/>
      <c r="I2159" s="4"/>
      <c r="J2159" s="4"/>
      <c r="K2159" s="4"/>
      <c r="L2159" s="4"/>
      <c r="M2159" s="4"/>
      <c r="N2159" s="4"/>
      <c r="O2159" s="4"/>
      <c r="P2159" s="4"/>
      <c r="Q2159" s="4"/>
      <c r="R2159" s="4"/>
      <c r="S2159" s="4"/>
      <c r="T2159" s="4"/>
      <c r="U2159" s="4"/>
      <c r="V2159" s="4"/>
      <c r="W2159" s="4"/>
      <c r="X2159" s="4"/>
      <c r="Y2159" s="4"/>
      <c r="Z2159" s="4"/>
      <c r="AA2159" s="4"/>
      <c r="AB2159" s="4"/>
      <c r="AC2159" s="4"/>
      <c r="AD2159" s="4"/>
      <c r="AE2159" s="4"/>
      <c r="AF2159" s="4"/>
      <c r="AG2159" s="4"/>
      <c r="AH2159" s="4"/>
      <c r="AI2159" s="4"/>
      <c r="AJ2159" s="4"/>
      <c r="AK2159" s="4"/>
      <c r="AL2159" s="4"/>
      <c r="AM2159" s="4"/>
      <c r="AN2159" s="4"/>
      <c r="AO2159" s="4"/>
      <c r="AP2159" s="4"/>
    </row>
    <row r="2160" spans="1:42" s="2" customFormat="1" x14ac:dyDescent="0.25">
      <c r="A2160" s="4"/>
      <c r="B2160" s="4"/>
      <c r="C2160" s="4"/>
      <c r="D2160" s="4"/>
      <c r="E2160" s="4"/>
      <c r="F2160" s="4"/>
      <c r="G2160" s="4"/>
      <c r="H2160" s="4"/>
      <c r="I2160" s="4"/>
      <c r="J2160" s="4"/>
      <c r="K2160" s="4"/>
      <c r="L2160" s="4"/>
      <c r="M2160" s="4"/>
      <c r="N2160" s="4"/>
      <c r="O2160" s="4"/>
      <c r="P2160" s="4"/>
      <c r="Q2160" s="4"/>
      <c r="R2160" s="4"/>
      <c r="S2160" s="4"/>
      <c r="T2160" s="4"/>
      <c r="U2160" s="4"/>
      <c r="V2160" s="4"/>
      <c r="W2160" s="4"/>
      <c r="X2160" s="4"/>
      <c r="Y2160" s="4"/>
      <c r="Z2160" s="4"/>
      <c r="AA2160" s="4"/>
      <c r="AB2160" s="4"/>
      <c r="AC2160" s="4"/>
      <c r="AD2160" s="4"/>
      <c r="AE2160" s="4"/>
      <c r="AF2160" s="4"/>
      <c r="AG2160" s="4"/>
      <c r="AH2160" s="4"/>
      <c r="AI2160" s="4"/>
      <c r="AJ2160" s="4"/>
      <c r="AK2160" s="4"/>
      <c r="AL2160" s="4"/>
      <c r="AM2160" s="4"/>
      <c r="AN2160" s="4"/>
      <c r="AO2160" s="4"/>
      <c r="AP2160" s="4"/>
    </row>
    <row r="2161" spans="1:42" s="2" customFormat="1" x14ac:dyDescent="0.25">
      <c r="A2161" s="4"/>
      <c r="B2161" s="4"/>
      <c r="C2161" s="4"/>
      <c r="D2161" s="4"/>
      <c r="E2161" s="4"/>
      <c r="F2161" s="4"/>
      <c r="G2161" s="4"/>
      <c r="H2161" s="4"/>
      <c r="I2161" s="4"/>
      <c r="J2161" s="4"/>
      <c r="K2161" s="4"/>
      <c r="L2161" s="4"/>
      <c r="M2161" s="4"/>
      <c r="N2161" s="4"/>
      <c r="O2161" s="4"/>
      <c r="P2161" s="4"/>
      <c r="Q2161" s="4"/>
      <c r="R2161" s="4"/>
      <c r="S2161" s="4"/>
      <c r="T2161" s="4"/>
      <c r="U2161" s="4"/>
      <c r="V2161" s="4"/>
      <c r="W2161" s="4"/>
      <c r="X2161" s="4"/>
      <c r="Y2161" s="4"/>
      <c r="Z2161" s="4"/>
      <c r="AA2161" s="4"/>
      <c r="AB2161" s="4"/>
      <c r="AC2161" s="4"/>
      <c r="AD2161" s="4"/>
      <c r="AE2161" s="4"/>
      <c r="AF2161" s="4"/>
      <c r="AG2161" s="4"/>
      <c r="AH2161" s="4"/>
      <c r="AI2161" s="4"/>
      <c r="AJ2161" s="4"/>
      <c r="AK2161" s="4"/>
      <c r="AL2161" s="4"/>
      <c r="AM2161" s="4"/>
      <c r="AN2161" s="4"/>
      <c r="AO2161" s="4"/>
      <c r="AP2161" s="4"/>
    </row>
    <row r="2162" spans="1:42" s="2" customFormat="1" x14ac:dyDescent="0.25">
      <c r="A2162" s="4"/>
      <c r="B2162" s="4"/>
      <c r="C2162" s="4"/>
      <c r="D2162" s="4"/>
      <c r="E2162" s="4"/>
      <c r="F2162" s="4"/>
      <c r="G2162" s="4"/>
      <c r="H2162" s="4"/>
      <c r="I2162" s="4"/>
      <c r="J2162" s="4"/>
      <c r="K2162" s="4"/>
      <c r="L2162" s="4"/>
      <c r="M2162" s="4"/>
      <c r="N2162" s="4"/>
      <c r="O2162" s="4"/>
      <c r="P2162" s="4"/>
      <c r="Q2162" s="4"/>
      <c r="R2162" s="4"/>
      <c r="S2162" s="4"/>
      <c r="T2162" s="4"/>
      <c r="U2162" s="4"/>
      <c r="V2162" s="4"/>
      <c r="W2162" s="4"/>
      <c r="X2162" s="4"/>
      <c r="Y2162" s="4"/>
      <c r="Z2162" s="4"/>
      <c r="AA2162" s="4"/>
      <c r="AB2162" s="4"/>
      <c r="AC2162" s="4"/>
      <c r="AD2162" s="4"/>
      <c r="AE2162" s="4"/>
      <c r="AF2162" s="4"/>
      <c r="AG2162" s="4"/>
      <c r="AH2162" s="4"/>
      <c r="AI2162" s="4"/>
      <c r="AJ2162" s="4"/>
      <c r="AK2162" s="4"/>
      <c r="AL2162" s="4"/>
      <c r="AM2162" s="4"/>
      <c r="AN2162" s="4"/>
      <c r="AO2162" s="4"/>
      <c r="AP2162" s="4"/>
    </row>
    <row r="2163" spans="1:42" s="2" customFormat="1" x14ac:dyDescent="0.25">
      <c r="A2163" s="4"/>
      <c r="B2163" s="4"/>
      <c r="C2163" s="4"/>
      <c r="D2163" s="4"/>
      <c r="E2163" s="4"/>
      <c r="F2163" s="4"/>
      <c r="G2163" s="4"/>
      <c r="H2163" s="4"/>
      <c r="I2163" s="4"/>
      <c r="J2163" s="4"/>
      <c r="K2163" s="4"/>
      <c r="L2163" s="4"/>
      <c r="M2163" s="4"/>
      <c r="N2163" s="4"/>
      <c r="O2163" s="4"/>
      <c r="P2163" s="4"/>
      <c r="Q2163" s="4"/>
      <c r="R2163" s="4"/>
      <c r="S2163" s="4"/>
      <c r="T2163" s="4"/>
      <c r="U2163" s="4"/>
      <c r="V2163" s="4"/>
      <c r="W2163" s="4"/>
      <c r="X2163" s="4"/>
      <c r="Y2163" s="4"/>
      <c r="Z2163" s="4"/>
      <c r="AA2163" s="4"/>
      <c r="AB2163" s="4"/>
      <c r="AC2163" s="4"/>
      <c r="AD2163" s="4"/>
      <c r="AE2163" s="4"/>
      <c r="AF2163" s="4"/>
      <c r="AG2163" s="4"/>
      <c r="AH2163" s="4"/>
      <c r="AI2163" s="4"/>
      <c r="AJ2163" s="4"/>
      <c r="AK2163" s="4"/>
      <c r="AL2163" s="4"/>
      <c r="AM2163" s="4"/>
      <c r="AN2163" s="4"/>
      <c r="AO2163" s="4"/>
      <c r="AP2163" s="4"/>
    </row>
    <row r="2164" spans="1:42" s="2" customFormat="1" x14ac:dyDescent="0.25">
      <c r="A2164" s="4"/>
      <c r="B2164" s="4"/>
      <c r="C2164" s="4"/>
      <c r="D2164" s="4"/>
      <c r="E2164" s="4"/>
      <c r="F2164" s="4"/>
      <c r="G2164" s="4"/>
      <c r="H2164" s="4"/>
      <c r="I2164" s="4"/>
      <c r="J2164" s="4"/>
      <c r="K2164" s="4"/>
      <c r="L2164" s="4"/>
      <c r="M2164" s="4"/>
      <c r="N2164" s="4"/>
      <c r="O2164" s="4"/>
      <c r="P2164" s="4"/>
      <c r="Q2164" s="4"/>
      <c r="R2164" s="4"/>
      <c r="S2164" s="4"/>
      <c r="T2164" s="4"/>
      <c r="U2164" s="4"/>
      <c r="V2164" s="4"/>
      <c r="W2164" s="4"/>
      <c r="X2164" s="4"/>
      <c r="Y2164" s="4"/>
      <c r="Z2164" s="4"/>
      <c r="AA2164" s="4"/>
      <c r="AB2164" s="4"/>
      <c r="AC2164" s="4"/>
      <c r="AD2164" s="4"/>
      <c r="AE2164" s="4"/>
      <c r="AF2164" s="4"/>
      <c r="AG2164" s="4"/>
      <c r="AH2164" s="4"/>
      <c r="AI2164" s="4"/>
      <c r="AJ2164" s="4"/>
      <c r="AK2164" s="4"/>
      <c r="AL2164" s="4"/>
      <c r="AM2164" s="4"/>
      <c r="AN2164" s="4"/>
      <c r="AO2164" s="4"/>
      <c r="AP2164" s="4"/>
    </row>
    <row r="2165" spans="1:42" s="2" customFormat="1" x14ac:dyDescent="0.25">
      <c r="A2165" s="4"/>
      <c r="B2165" s="4"/>
      <c r="C2165" s="4"/>
      <c r="D2165" s="4"/>
      <c r="E2165" s="4"/>
      <c r="F2165" s="4"/>
      <c r="G2165" s="4"/>
      <c r="H2165" s="4"/>
      <c r="I2165" s="4"/>
      <c r="J2165" s="4"/>
      <c r="K2165" s="4"/>
      <c r="L2165" s="4"/>
      <c r="M2165" s="4"/>
      <c r="N2165" s="4"/>
      <c r="O2165" s="4"/>
      <c r="P2165" s="4"/>
      <c r="Q2165" s="4"/>
      <c r="R2165" s="4"/>
      <c r="S2165" s="4"/>
      <c r="T2165" s="4"/>
      <c r="U2165" s="4"/>
      <c r="V2165" s="4"/>
      <c r="W2165" s="4"/>
      <c r="X2165" s="4"/>
      <c r="Y2165" s="4"/>
      <c r="Z2165" s="4"/>
      <c r="AA2165" s="4"/>
      <c r="AB2165" s="4"/>
      <c r="AC2165" s="4"/>
      <c r="AD2165" s="4"/>
      <c r="AE2165" s="4"/>
      <c r="AF2165" s="4"/>
      <c r="AG2165" s="4"/>
      <c r="AH2165" s="4"/>
      <c r="AI2165" s="4"/>
      <c r="AJ2165" s="4"/>
      <c r="AK2165" s="4"/>
      <c r="AL2165" s="4"/>
      <c r="AM2165" s="4"/>
      <c r="AN2165" s="4"/>
      <c r="AO2165" s="4"/>
      <c r="AP2165" s="4"/>
    </row>
    <row r="2166" spans="1:42" s="2" customFormat="1" x14ac:dyDescent="0.25">
      <c r="A2166" s="4"/>
      <c r="B2166" s="4"/>
      <c r="C2166" s="4"/>
      <c r="D2166" s="4"/>
      <c r="E2166" s="4"/>
      <c r="F2166" s="4"/>
      <c r="G2166" s="4"/>
      <c r="H2166" s="4"/>
      <c r="I2166" s="4"/>
      <c r="J2166" s="4"/>
      <c r="K2166" s="4"/>
      <c r="L2166" s="4"/>
      <c r="M2166" s="4"/>
      <c r="N2166" s="4"/>
      <c r="O2166" s="4"/>
      <c r="P2166" s="4"/>
      <c r="Q2166" s="4"/>
      <c r="R2166" s="4"/>
      <c r="S2166" s="4"/>
      <c r="T2166" s="4"/>
      <c r="U2166" s="4"/>
      <c r="V2166" s="4"/>
      <c r="W2166" s="4"/>
      <c r="X2166" s="4"/>
      <c r="Y2166" s="4"/>
      <c r="Z2166" s="4"/>
      <c r="AA2166" s="4"/>
      <c r="AB2166" s="4"/>
      <c r="AC2166" s="4"/>
      <c r="AD2166" s="4"/>
      <c r="AE2166" s="4"/>
      <c r="AF2166" s="4"/>
      <c r="AG2166" s="4"/>
      <c r="AH2166" s="4"/>
      <c r="AI2166" s="4"/>
      <c r="AJ2166" s="4"/>
      <c r="AK2166" s="4"/>
      <c r="AL2166" s="4"/>
      <c r="AM2166" s="4"/>
      <c r="AN2166" s="4"/>
      <c r="AO2166" s="4"/>
      <c r="AP2166" s="4"/>
    </row>
    <row r="2167" spans="1:42" s="2" customFormat="1" x14ac:dyDescent="0.25">
      <c r="A2167" s="4"/>
      <c r="B2167" s="4"/>
      <c r="C2167" s="4"/>
      <c r="D2167" s="4"/>
      <c r="E2167" s="4"/>
      <c r="F2167" s="4"/>
      <c r="G2167" s="4"/>
      <c r="H2167" s="4"/>
      <c r="I2167" s="4"/>
      <c r="J2167" s="4"/>
      <c r="K2167" s="4"/>
      <c r="L2167" s="4"/>
      <c r="M2167" s="4"/>
      <c r="N2167" s="4"/>
      <c r="O2167" s="4"/>
      <c r="P2167" s="4"/>
      <c r="Q2167" s="4"/>
      <c r="R2167" s="4"/>
      <c r="S2167" s="4"/>
      <c r="T2167" s="4"/>
      <c r="U2167" s="4"/>
      <c r="V2167" s="4"/>
      <c r="W2167" s="4"/>
      <c r="X2167" s="4"/>
      <c r="Y2167" s="4"/>
      <c r="Z2167" s="4"/>
      <c r="AA2167" s="4"/>
      <c r="AB2167" s="4"/>
      <c r="AC2167" s="4"/>
      <c r="AD2167" s="4"/>
      <c r="AE2167" s="4"/>
      <c r="AF2167" s="4"/>
      <c r="AG2167" s="4"/>
      <c r="AH2167" s="4"/>
      <c r="AI2167" s="4"/>
      <c r="AJ2167" s="4"/>
      <c r="AK2167" s="4"/>
      <c r="AL2167" s="4"/>
      <c r="AM2167" s="4"/>
      <c r="AN2167" s="4"/>
      <c r="AO2167" s="4"/>
      <c r="AP2167" s="4"/>
    </row>
    <row r="2168" spans="1:42" s="2" customFormat="1" x14ac:dyDescent="0.25">
      <c r="A2168" s="4"/>
      <c r="B2168" s="4"/>
      <c r="C2168" s="4"/>
      <c r="D2168" s="4"/>
      <c r="E2168" s="4"/>
      <c r="F2168" s="4"/>
      <c r="G2168" s="4"/>
      <c r="H2168" s="4"/>
      <c r="I2168" s="4"/>
      <c r="J2168" s="4"/>
      <c r="K2168" s="4"/>
      <c r="L2168" s="4"/>
      <c r="M2168" s="4"/>
      <c r="N2168" s="4"/>
      <c r="O2168" s="4"/>
      <c r="P2168" s="4"/>
      <c r="Q2168" s="4"/>
      <c r="R2168" s="4"/>
      <c r="S2168" s="4"/>
      <c r="T2168" s="4"/>
      <c r="U2168" s="4"/>
      <c r="V2168" s="4"/>
      <c r="W2168" s="4"/>
      <c r="X2168" s="4"/>
      <c r="Y2168" s="4"/>
      <c r="Z2168" s="4"/>
      <c r="AA2168" s="4"/>
      <c r="AB2168" s="4"/>
      <c r="AC2168" s="4"/>
      <c r="AD2168" s="4"/>
      <c r="AE2168" s="4"/>
      <c r="AF2168" s="4"/>
      <c r="AG2168" s="4"/>
      <c r="AH2168" s="4"/>
      <c r="AI2168" s="4"/>
      <c r="AJ2168" s="4"/>
      <c r="AK2168" s="4"/>
      <c r="AL2168" s="4"/>
      <c r="AM2168" s="4"/>
      <c r="AN2168" s="4"/>
      <c r="AO2168" s="4"/>
      <c r="AP2168" s="4"/>
    </row>
    <row r="2169" spans="1:42" s="2" customFormat="1" x14ac:dyDescent="0.25">
      <c r="A2169" s="4"/>
      <c r="B2169" s="4"/>
      <c r="C2169" s="4"/>
      <c r="D2169" s="4"/>
      <c r="E2169" s="4"/>
      <c r="F2169" s="4"/>
      <c r="G2169" s="4"/>
      <c r="H2169" s="4"/>
      <c r="I2169" s="4"/>
      <c r="J2169" s="4"/>
      <c r="K2169" s="4"/>
      <c r="L2169" s="4"/>
      <c r="M2169" s="4"/>
      <c r="N2169" s="4"/>
      <c r="O2169" s="4"/>
      <c r="P2169" s="4"/>
      <c r="Q2169" s="4"/>
      <c r="R2169" s="4"/>
      <c r="S2169" s="4"/>
      <c r="T2169" s="4"/>
      <c r="U2169" s="4"/>
      <c r="V2169" s="4"/>
      <c r="W2169" s="4"/>
      <c r="X2169" s="4"/>
      <c r="Y2169" s="4"/>
      <c r="Z2169" s="4"/>
      <c r="AA2169" s="4"/>
      <c r="AB2169" s="4"/>
      <c r="AC2169" s="4"/>
      <c r="AD2169" s="4"/>
      <c r="AE2169" s="4"/>
      <c r="AF2169" s="4"/>
      <c r="AG2169" s="4"/>
      <c r="AH2169" s="4"/>
      <c r="AI2169" s="4"/>
      <c r="AJ2169" s="4"/>
      <c r="AK2169" s="4"/>
      <c r="AL2169" s="4"/>
      <c r="AM2169" s="4"/>
      <c r="AN2169" s="4"/>
      <c r="AO2169" s="4"/>
      <c r="AP2169" s="4"/>
    </row>
    <row r="2170" spans="1:42" s="2" customFormat="1" x14ac:dyDescent="0.25">
      <c r="A2170" s="4"/>
      <c r="B2170" s="4"/>
      <c r="C2170" s="4"/>
      <c r="D2170" s="4"/>
      <c r="E2170" s="4"/>
      <c r="F2170" s="4"/>
      <c r="G2170" s="4"/>
      <c r="H2170" s="4"/>
      <c r="I2170" s="4"/>
      <c r="J2170" s="4"/>
      <c r="K2170" s="4"/>
      <c r="L2170" s="4"/>
      <c r="M2170" s="4"/>
      <c r="N2170" s="4"/>
      <c r="O2170" s="4"/>
      <c r="P2170" s="4"/>
      <c r="Q2170" s="4"/>
      <c r="R2170" s="4"/>
      <c r="S2170" s="4"/>
      <c r="T2170" s="4"/>
      <c r="U2170" s="4"/>
      <c r="V2170" s="4"/>
      <c r="W2170" s="4"/>
      <c r="X2170" s="4"/>
      <c r="Y2170" s="4"/>
      <c r="Z2170" s="4"/>
      <c r="AA2170" s="4"/>
      <c r="AB2170" s="4"/>
      <c r="AC2170" s="4"/>
      <c r="AD2170" s="4"/>
      <c r="AE2170" s="4"/>
      <c r="AF2170" s="4"/>
      <c r="AG2170" s="4"/>
      <c r="AH2170" s="4"/>
      <c r="AI2170" s="4"/>
      <c r="AJ2170" s="4"/>
      <c r="AK2170" s="4"/>
      <c r="AL2170" s="4"/>
      <c r="AM2170" s="4"/>
      <c r="AN2170" s="4"/>
      <c r="AO2170" s="4"/>
      <c r="AP2170" s="4"/>
    </row>
    <row r="2171" spans="1:42" s="2" customFormat="1" x14ac:dyDescent="0.25">
      <c r="A2171" s="4"/>
      <c r="B2171" s="4"/>
      <c r="C2171" s="4"/>
      <c r="D2171" s="4"/>
      <c r="E2171" s="4"/>
      <c r="F2171" s="4"/>
      <c r="G2171" s="4"/>
      <c r="H2171" s="4"/>
      <c r="I2171" s="4"/>
      <c r="J2171" s="4"/>
      <c r="K2171" s="4"/>
      <c r="L2171" s="4"/>
      <c r="M2171" s="4"/>
      <c r="N2171" s="4"/>
      <c r="O2171" s="4"/>
      <c r="P2171" s="4"/>
      <c r="Q2171" s="4"/>
      <c r="R2171" s="4"/>
      <c r="S2171" s="4"/>
      <c r="T2171" s="4"/>
      <c r="U2171" s="4"/>
      <c r="V2171" s="4"/>
      <c r="W2171" s="4"/>
      <c r="X2171" s="4"/>
      <c r="Y2171" s="4"/>
      <c r="Z2171" s="4"/>
      <c r="AA2171" s="4"/>
      <c r="AB2171" s="4"/>
      <c r="AC2171" s="4"/>
      <c r="AD2171" s="4"/>
      <c r="AE2171" s="4"/>
      <c r="AF2171" s="4"/>
      <c r="AG2171" s="4"/>
      <c r="AH2171" s="4"/>
      <c r="AI2171" s="4"/>
      <c r="AJ2171" s="4"/>
      <c r="AK2171" s="4"/>
      <c r="AL2171" s="4"/>
      <c r="AM2171" s="4"/>
      <c r="AN2171" s="4"/>
      <c r="AO2171" s="4"/>
      <c r="AP2171" s="4"/>
    </row>
    <row r="2172" spans="1:42" s="2" customFormat="1" x14ac:dyDescent="0.25">
      <c r="A2172" s="4"/>
      <c r="B2172" s="4"/>
      <c r="C2172" s="4"/>
      <c r="D2172" s="4"/>
      <c r="E2172" s="4"/>
      <c r="F2172" s="4"/>
      <c r="G2172" s="4"/>
      <c r="H2172" s="4"/>
      <c r="I2172" s="4"/>
      <c r="J2172" s="4"/>
      <c r="K2172" s="4"/>
      <c r="L2172" s="4"/>
      <c r="M2172" s="4"/>
      <c r="N2172" s="4"/>
      <c r="O2172" s="4"/>
      <c r="P2172" s="4"/>
      <c r="Q2172" s="4"/>
      <c r="R2172" s="4"/>
      <c r="S2172" s="4"/>
      <c r="T2172" s="4"/>
      <c r="U2172" s="4"/>
      <c r="V2172" s="4"/>
      <c r="W2172" s="4"/>
      <c r="X2172" s="4"/>
      <c r="Y2172" s="4"/>
      <c r="Z2172" s="4"/>
      <c r="AA2172" s="4"/>
      <c r="AB2172" s="4"/>
      <c r="AC2172" s="4"/>
      <c r="AD2172" s="4"/>
      <c r="AE2172" s="4"/>
      <c r="AF2172" s="4"/>
      <c r="AG2172" s="4"/>
      <c r="AH2172" s="4"/>
      <c r="AI2172" s="4"/>
      <c r="AJ2172" s="4"/>
      <c r="AK2172" s="4"/>
      <c r="AL2172" s="4"/>
      <c r="AM2172" s="4"/>
      <c r="AN2172" s="4"/>
      <c r="AO2172" s="4"/>
      <c r="AP2172" s="4"/>
    </row>
    <row r="2173" spans="1:42" s="2" customFormat="1" x14ac:dyDescent="0.25">
      <c r="A2173" s="4"/>
      <c r="B2173" s="4"/>
      <c r="C2173" s="4"/>
      <c r="D2173" s="4"/>
      <c r="E2173" s="4"/>
      <c r="F2173" s="4"/>
      <c r="G2173" s="4"/>
      <c r="H2173" s="4"/>
      <c r="I2173" s="4"/>
      <c r="J2173" s="4"/>
      <c r="K2173" s="4"/>
      <c r="L2173" s="4"/>
      <c r="M2173" s="4"/>
      <c r="N2173" s="4"/>
      <c r="O2173" s="4"/>
      <c r="P2173" s="4"/>
      <c r="Q2173" s="4"/>
      <c r="R2173" s="4"/>
      <c r="S2173" s="4"/>
      <c r="T2173" s="4"/>
      <c r="U2173" s="4"/>
      <c r="V2173" s="4"/>
      <c r="W2173" s="4"/>
      <c r="X2173" s="4"/>
      <c r="Y2173" s="4"/>
      <c r="Z2173" s="4"/>
      <c r="AA2173" s="4"/>
      <c r="AB2173" s="4"/>
      <c r="AC2173" s="4"/>
      <c r="AD2173" s="4"/>
      <c r="AE2173" s="4"/>
      <c r="AF2173" s="4"/>
      <c r="AG2173" s="4"/>
      <c r="AH2173" s="4"/>
      <c r="AI2173" s="4"/>
      <c r="AJ2173" s="4"/>
      <c r="AK2173" s="4"/>
      <c r="AL2173" s="4"/>
      <c r="AM2173" s="4"/>
      <c r="AN2173" s="4"/>
      <c r="AO2173" s="4"/>
      <c r="AP2173" s="4"/>
    </row>
    <row r="2174" spans="1:42" s="2" customFormat="1" x14ac:dyDescent="0.25">
      <c r="A2174" s="4"/>
      <c r="B2174" s="4"/>
      <c r="C2174" s="4"/>
      <c r="D2174" s="4"/>
      <c r="E2174" s="4"/>
      <c r="F2174" s="4"/>
      <c r="G2174" s="4"/>
      <c r="H2174" s="4"/>
      <c r="I2174" s="4"/>
      <c r="J2174" s="4"/>
      <c r="K2174" s="4"/>
      <c r="L2174" s="4"/>
      <c r="M2174" s="4"/>
      <c r="N2174" s="4"/>
      <c r="O2174" s="4"/>
      <c r="P2174" s="4"/>
      <c r="Q2174" s="4"/>
      <c r="R2174" s="4"/>
      <c r="S2174" s="4"/>
      <c r="T2174" s="4"/>
      <c r="U2174" s="4"/>
      <c r="V2174" s="4"/>
      <c r="W2174" s="4"/>
      <c r="X2174" s="4"/>
      <c r="Y2174" s="4"/>
      <c r="Z2174" s="4"/>
      <c r="AA2174" s="4"/>
      <c r="AB2174" s="4"/>
      <c r="AC2174" s="4"/>
      <c r="AD2174" s="4"/>
      <c r="AE2174" s="4"/>
      <c r="AF2174" s="4"/>
      <c r="AG2174" s="4"/>
      <c r="AH2174" s="4"/>
      <c r="AI2174" s="4"/>
      <c r="AJ2174" s="4"/>
      <c r="AK2174" s="4"/>
      <c r="AL2174" s="4"/>
      <c r="AM2174" s="4"/>
      <c r="AN2174" s="4"/>
      <c r="AO2174" s="4"/>
      <c r="AP2174" s="4"/>
    </row>
    <row r="2175" spans="1:42" s="2" customFormat="1" x14ac:dyDescent="0.25">
      <c r="A2175" s="4"/>
      <c r="B2175" s="4"/>
      <c r="C2175" s="4"/>
      <c r="D2175" s="4"/>
      <c r="E2175" s="4"/>
      <c r="F2175" s="4"/>
      <c r="G2175" s="4"/>
      <c r="H2175" s="4"/>
      <c r="I2175" s="4"/>
      <c r="J2175" s="4"/>
      <c r="K2175" s="4"/>
      <c r="L2175" s="4"/>
      <c r="M2175" s="4"/>
      <c r="N2175" s="4"/>
      <c r="O2175" s="4"/>
      <c r="P2175" s="4"/>
      <c r="Q2175" s="4"/>
      <c r="R2175" s="4"/>
      <c r="S2175" s="4"/>
      <c r="T2175" s="4"/>
      <c r="U2175" s="4"/>
      <c r="V2175" s="4"/>
      <c r="W2175" s="4"/>
      <c r="X2175" s="4"/>
      <c r="Y2175" s="4"/>
      <c r="Z2175" s="4"/>
      <c r="AA2175" s="4"/>
      <c r="AB2175" s="4"/>
      <c r="AC2175" s="4"/>
      <c r="AD2175" s="4"/>
      <c r="AE2175" s="4"/>
      <c r="AF2175" s="4"/>
      <c r="AG2175" s="4"/>
      <c r="AH2175" s="4"/>
      <c r="AI2175" s="4"/>
      <c r="AJ2175" s="4"/>
      <c r="AK2175" s="4"/>
      <c r="AL2175" s="4"/>
      <c r="AM2175" s="4"/>
      <c r="AN2175" s="4"/>
      <c r="AO2175" s="4"/>
      <c r="AP2175" s="4"/>
    </row>
    <row r="2176" spans="1:42" s="2" customFormat="1" x14ac:dyDescent="0.25">
      <c r="A2176" s="4"/>
      <c r="B2176" s="4"/>
      <c r="C2176" s="4"/>
      <c r="D2176" s="4"/>
      <c r="E2176" s="4"/>
      <c r="F2176" s="4"/>
      <c r="G2176" s="4"/>
      <c r="H2176" s="4"/>
      <c r="I2176" s="4"/>
      <c r="J2176" s="4"/>
      <c r="K2176" s="4"/>
      <c r="L2176" s="4"/>
      <c r="M2176" s="4"/>
      <c r="N2176" s="4"/>
      <c r="O2176" s="4"/>
      <c r="P2176" s="4"/>
      <c r="Q2176" s="4"/>
      <c r="R2176" s="4"/>
      <c r="S2176" s="4"/>
      <c r="T2176" s="4"/>
      <c r="U2176" s="4"/>
      <c r="V2176" s="4"/>
      <c r="W2176" s="4"/>
      <c r="X2176" s="4"/>
      <c r="Y2176" s="4"/>
      <c r="Z2176" s="4"/>
      <c r="AA2176" s="4"/>
      <c r="AB2176" s="4"/>
      <c r="AC2176" s="4"/>
      <c r="AD2176" s="4"/>
      <c r="AE2176" s="4"/>
      <c r="AF2176" s="4"/>
      <c r="AG2176" s="4"/>
      <c r="AH2176" s="4"/>
      <c r="AI2176" s="4"/>
      <c r="AJ2176" s="4"/>
      <c r="AK2176" s="4"/>
      <c r="AL2176" s="4"/>
      <c r="AM2176" s="4"/>
      <c r="AN2176" s="4"/>
      <c r="AO2176" s="4"/>
      <c r="AP2176" s="4"/>
    </row>
    <row r="2177" spans="1:42" s="2" customFormat="1" x14ac:dyDescent="0.25">
      <c r="A2177" s="4"/>
      <c r="B2177" s="4"/>
      <c r="C2177" s="4"/>
      <c r="D2177" s="4"/>
      <c r="E2177" s="4"/>
      <c r="F2177" s="4"/>
      <c r="G2177" s="4"/>
      <c r="H2177" s="4"/>
      <c r="I2177" s="4"/>
      <c r="J2177" s="4"/>
      <c r="K2177" s="4"/>
      <c r="L2177" s="4"/>
      <c r="M2177" s="4"/>
      <c r="N2177" s="4"/>
      <c r="O2177" s="4"/>
      <c r="P2177" s="4"/>
      <c r="Q2177" s="4"/>
      <c r="R2177" s="4"/>
      <c r="S2177" s="4"/>
      <c r="T2177" s="4"/>
      <c r="U2177" s="4"/>
      <c r="V2177" s="4"/>
      <c r="W2177" s="4"/>
      <c r="X2177" s="4"/>
      <c r="Y2177" s="4"/>
      <c r="Z2177" s="4"/>
      <c r="AA2177" s="4"/>
      <c r="AB2177" s="4"/>
      <c r="AC2177" s="4"/>
      <c r="AD2177" s="4"/>
      <c r="AE2177" s="4"/>
      <c r="AF2177" s="4"/>
      <c r="AG2177" s="4"/>
      <c r="AH2177" s="4"/>
      <c r="AI2177" s="4"/>
      <c r="AJ2177" s="4"/>
      <c r="AK2177" s="4"/>
      <c r="AL2177" s="4"/>
      <c r="AM2177" s="4"/>
      <c r="AN2177" s="4"/>
      <c r="AO2177" s="4"/>
      <c r="AP2177" s="4"/>
    </row>
    <row r="2178" spans="1:42" s="2" customFormat="1" x14ac:dyDescent="0.25">
      <c r="A2178" s="4"/>
      <c r="B2178" s="4"/>
      <c r="C2178" s="4"/>
      <c r="D2178" s="4"/>
      <c r="E2178" s="4"/>
      <c r="F2178" s="4"/>
      <c r="G2178" s="4"/>
      <c r="H2178" s="4"/>
      <c r="I2178" s="4"/>
      <c r="J2178" s="4"/>
      <c r="K2178" s="4"/>
      <c r="L2178" s="4"/>
      <c r="M2178" s="4"/>
      <c r="N2178" s="4"/>
      <c r="O2178" s="4"/>
      <c r="P2178" s="4"/>
      <c r="Q2178" s="4"/>
      <c r="R2178" s="4"/>
      <c r="S2178" s="4"/>
      <c r="T2178" s="4"/>
      <c r="U2178" s="4"/>
      <c r="V2178" s="4"/>
      <c r="W2178" s="4"/>
      <c r="X2178" s="4"/>
      <c r="Y2178" s="4"/>
      <c r="Z2178" s="4"/>
      <c r="AA2178" s="4"/>
      <c r="AB2178" s="4"/>
      <c r="AC2178" s="4"/>
      <c r="AD2178" s="4"/>
      <c r="AE2178" s="4"/>
      <c r="AF2178" s="4"/>
      <c r="AG2178" s="4"/>
      <c r="AH2178" s="4"/>
      <c r="AI2178" s="4"/>
      <c r="AJ2178" s="4"/>
      <c r="AK2178" s="4"/>
      <c r="AL2178" s="4"/>
      <c r="AM2178" s="4"/>
      <c r="AN2178" s="4"/>
      <c r="AO2178" s="4"/>
      <c r="AP2178" s="4"/>
    </row>
    <row r="2179" spans="1:42" s="2" customFormat="1" x14ac:dyDescent="0.25">
      <c r="A2179" s="4"/>
      <c r="B2179" s="4"/>
      <c r="C2179" s="4"/>
      <c r="D2179" s="4"/>
      <c r="E2179" s="4"/>
      <c r="F2179" s="4"/>
      <c r="G2179" s="4"/>
      <c r="H2179" s="4"/>
      <c r="I2179" s="4"/>
      <c r="J2179" s="4"/>
      <c r="K2179" s="4"/>
      <c r="L2179" s="4"/>
      <c r="M2179" s="4"/>
      <c r="N2179" s="4"/>
      <c r="O2179" s="4"/>
      <c r="P2179" s="4"/>
      <c r="Q2179" s="4"/>
      <c r="R2179" s="4"/>
      <c r="S2179" s="4"/>
      <c r="T2179" s="4"/>
      <c r="U2179" s="4"/>
      <c r="V2179" s="4"/>
      <c r="W2179" s="4"/>
      <c r="X2179" s="4"/>
      <c r="Y2179" s="4"/>
      <c r="Z2179" s="4"/>
      <c r="AA2179" s="4"/>
      <c r="AB2179" s="4"/>
      <c r="AC2179" s="4"/>
      <c r="AD2179" s="4"/>
      <c r="AE2179" s="4"/>
      <c r="AF2179" s="4"/>
      <c r="AG2179" s="4"/>
      <c r="AH2179" s="4"/>
      <c r="AI2179" s="4"/>
      <c r="AJ2179" s="4"/>
      <c r="AK2179" s="4"/>
      <c r="AL2179" s="4"/>
      <c r="AM2179" s="4"/>
      <c r="AN2179" s="4"/>
      <c r="AO2179" s="4"/>
      <c r="AP2179" s="4"/>
    </row>
    <row r="2180" spans="1:42" s="2" customFormat="1" x14ac:dyDescent="0.25">
      <c r="A2180" s="4"/>
      <c r="B2180" s="4"/>
      <c r="C2180" s="4"/>
      <c r="D2180" s="4"/>
      <c r="E2180" s="4"/>
      <c r="F2180" s="4"/>
      <c r="G2180" s="4"/>
      <c r="H2180" s="4"/>
      <c r="I2180" s="4"/>
      <c r="J2180" s="4"/>
      <c r="K2180" s="4"/>
      <c r="L2180" s="4"/>
      <c r="M2180" s="4"/>
      <c r="N2180" s="4"/>
      <c r="O2180" s="4"/>
      <c r="P2180" s="4"/>
      <c r="Q2180" s="4"/>
      <c r="R2180" s="4"/>
      <c r="S2180" s="4"/>
      <c r="T2180" s="4"/>
      <c r="U2180" s="4"/>
      <c r="V2180" s="4"/>
      <c r="W2180" s="4"/>
      <c r="X2180" s="4"/>
      <c r="Y2180" s="4"/>
      <c r="Z2180" s="4"/>
      <c r="AA2180" s="4"/>
      <c r="AB2180" s="4"/>
      <c r="AC2180" s="4"/>
      <c r="AD2180" s="4"/>
      <c r="AE2180" s="4"/>
      <c r="AF2180" s="4"/>
      <c r="AG2180" s="4"/>
      <c r="AH2180" s="4"/>
      <c r="AI2180" s="4"/>
      <c r="AJ2180" s="4"/>
      <c r="AK2180" s="4"/>
      <c r="AL2180" s="4"/>
      <c r="AM2180" s="4"/>
      <c r="AN2180" s="4"/>
      <c r="AO2180" s="4"/>
      <c r="AP2180" s="4"/>
    </row>
    <row r="2181" spans="1:42" s="2" customFormat="1" x14ac:dyDescent="0.25">
      <c r="A2181" s="4"/>
      <c r="B2181" s="4"/>
      <c r="C2181" s="4"/>
      <c r="D2181" s="4"/>
      <c r="E2181" s="4"/>
      <c r="F2181" s="4"/>
      <c r="G2181" s="4"/>
      <c r="H2181" s="4"/>
      <c r="I2181" s="4"/>
      <c r="J2181" s="4"/>
      <c r="K2181" s="4"/>
      <c r="L2181" s="4"/>
      <c r="M2181" s="4"/>
      <c r="N2181" s="4"/>
      <c r="O2181" s="4"/>
      <c r="P2181" s="4"/>
      <c r="Q2181" s="4"/>
      <c r="R2181" s="4"/>
      <c r="S2181" s="4"/>
      <c r="T2181" s="4"/>
      <c r="U2181" s="4"/>
      <c r="V2181" s="4"/>
      <c r="W2181" s="4"/>
      <c r="X2181" s="4"/>
      <c r="Y2181" s="4"/>
      <c r="Z2181" s="4"/>
      <c r="AA2181" s="4"/>
      <c r="AB2181" s="4"/>
      <c r="AC2181" s="4"/>
      <c r="AD2181" s="4"/>
      <c r="AE2181" s="4"/>
      <c r="AF2181" s="4"/>
      <c r="AG2181" s="4"/>
      <c r="AH2181" s="4"/>
      <c r="AI2181" s="4"/>
      <c r="AJ2181" s="4"/>
      <c r="AK2181" s="4"/>
      <c r="AL2181" s="4"/>
      <c r="AM2181" s="4"/>
      <c r="AN2181" s="4"/>
      <c r="AO2181" s="4"/>
      <c r="AP2181" s="4"/>
    </row>
    <row r="2182" spans="1:42" s="2" customFormat="1" x14ac:dyDescent="0.25">
      <c r="A2182" s="4"/>
      <c r="B2182" s="4"/>
      <c r="C2182" s="4"/>
      <c r="D2182" s="4"/>
      <c r="E2182" s="4"/>
      <c r="F2182" s="4"/>
      <c r="G2182" s="4"/>
      <c r="H2182" s="4"/>
      <c r="I2182" s="4"/>
      <c r="J2182" s="4"/>
      <c r="K2182" s="4"/>
      <c r="L2182" s="4"/>
      <c r="M2182" s="4"/>
      <c r="N2182" s="4"/>
      <c r="O2182" s="4"/>
      <c r="P2182" s="4"/>
      <c r="Q2182" s="4"/>
      <c r="R2182" s="4"/>
      <c r="S2182" s="4"/>
      <c r="T2182" s="4"/>
      <c r="U2182" s="4"/>
      <c r="V2182" s="4"/>
      <c r="W2182" s="4"/>
      <c r="X2182" s="4"/>
      <c r="Y2182" s="4"/>
      <c r="Z2182" s="4"/>
      <c r="AA2182" s="4"/>
      <c r="AB2182" s="4"/>
      <c r="AC2182" s="4"/>
      <c r="AD2182" s="4"/>
      <c r="AE2182" s="4"/>
      <c r="AF2182" s="4"/>
      <c r="AG2182" s="4"/>
      <c r="AH2182" s="4"/>
      <c r="AI2182" s="4"/>
      <c r="AJ2182" s="4"/>
      <c r="AK2182" s="4"/>
      <c r="AL2182" s="4"/>
      <c r="AM2182" s="4"/>
      <c r="AN2182" s="4"/>
      <c r="AO2182" s="4"/>
      <c r="AP2182" s="4"/>
    </row>
    <row r="2183" spans="1:42" s="2" customFormat="1" x14ac:dyDescent="0.25">
      <c r="A2183" s="4"/>
      <c r="B2183" s="4"/>
      <c r="C2183" s="4"/>
      <c r="D2183" s="4"/>
      <c r="E2183" s="4"/>
      <c r="F2183" s="4"/>
      <c r="G2183" s="4"/>
      <c r="H2183" s="4"/>
      <c r="I2183" s="4"/>
      <c r="J2183" s="4"/>
      <c r="K2183" s="4"/>
      <c r="L2183" s="4"/>
      <c r="M2183" s="4"/>
      <c r="N2183" s="4"/>
      <c r="O2183" s="4"/>
      <c r="P2183" s="4"/>
      <c r="Q2183" s="4"/>
      <c r="R2183" s="4"/>
      <c r="S2183" s="4"/>
      <c r="T2183" s="4"/>
      <c r="U2183" s="4"/>
      <c r="V2183" s="4"/>
      <c r="W2183" s="4"/>
      <c r="X2183" s="4"/>
      <c r="Y2183" s="4"/>
      <c r="Z2183" s="4"/>
      <c r="AA2183" s="4"/>
      <c r="AB2183" s="4"/>
      <c r="AC2183" s="4"/>
      <c r="AD2183" s="4"/>
      <c r="AE2183" s="4"/>
      <c r="AF2183" s="4"/>
      <c r="AG2183" s="4"/>
      <c r="AH2183" s="4"/>
      <c r="AI2183" s="4"/>
      <c r="AJ2183" s="4"/>
      <c r="AK2183" s="4"/>
      <c r="AL2183" s="4"/>
      <c r="AM2183" s="4"/>
      <c r="AN2183" s="4"/>
      <c r="AO2183" s="4"/>
      <c r="AP2183" s="4"/>
    </row>
    <row r="2184" spans="1:42" s="2" customFormat="1" x14ac:dyDescent="0.25">
      <c r="A2184" s="4"/>
      <c r="B2184" s="4"/>
      <c r="C2184" s="4"/>
      <c r="D2184" s="4"/>
      <c r="E2184" s="4"/>
      <c r="F2184" s="4"/>
      <c r="G2184" s="4"/>
      <c r="H2184" s="4"/>
      <c r="I2184" s="4"/>
      <c r="J2184" s="4"/>
      <c r="K2184" s="4"/>
      <c r="L2184" s="4"/>
      <c r="M2184" s="4"/>
      <c r="N2184" s="4"/>
      <c r="O2184" s="4"/>
      <c r="P2184" s="4"/>
      <c r="Q2184" s="4"/>
      <c r="R2184" s="4"/>
      <c r="S2184" s="4"/>
      <c r="T2184" s="4"/>
      <c r="U2184" s="4"/>
      <c r="V2184" s="4"/>
      <c r="W2184" s="4"/>
      <c r="X2184" s="4"/>
      <c r="Y2184" s="4"/>
      <c r="Z2184" s="4"/>
      <c r="AA2184" s="4"/>
      <c r="AB2184" s="4"/>
      <c r="AC2184" s="4"/>
      <c r="AD2184" s="4"/>
      <c r="AE2184" s="4"/>
      <c r="AF2184" s="4"/>
      <c r="AG2184" s="4"/>
      <c r="AH2184" s="4"/>
      <c r="AI2184" s="4"/>
      <c r="AJ2184" s="4"/>
      <c r="AK2184" s="4"/>
      <c r="AL2184" s="4"/>
      <c r="AM2184" s="4"/>
      <c r="AN2184" s="4"/>
      <c r="AO2184" s="4"/>
      <c r="AP2184" s="4"/>
    </row>
    <row r="2185" spans="1:42" s="2" customFormat="1" x14ac:dyDescent="0.25">
      <c r="A2185" s="4"/>
      <c r="B2185" s="4"/>
      <c r="C2185" s="4"/>
      <c r="D2185" s="4"/>
      <c r="E2185" s="4"/>
      <c r="F2185" s="4"/>
      <c r="G2185" s="4"/>
      <c r="H2185" s="4"/>
      <c r="I2185" s="4"/>
      <c r="J2185" s="4"/>
      <c r="K2185" s="4"/>
      <c r="L2185" s="4"/>
      <c r="M2185" s="4"/>
      <c r="N2185" s="4"/>
      <c r="O2185" s="4"/>
      <c r="P2185" s="4"/>
      <c r="Q2185" s="4"/>
      <c r="R2185" s="4"/>
      <c r="S2185" s="4"/>
      <c r="T2185" s="4"/>
      <c r="U2185" s="4"/>
      <c r="V2185" s="4"/>
      <c r="W2185" s="4"/>
      <c r="X2185" s="4"/>
      <c r="Y2185" s="4"/>
      <c r="Z2185" s="4"/>
      <c r="AA2185" s="4"/>
      <c r="AB2185" s="4"/>
      <c r="AC2185" s="4"/>
      <c r="AD2185" s="4"/>
      <c r="AE2185" s="4"/>
      <c r="AF2185" s="4"/>
      <c r="AG2185" s="4"/>
      <c r="AH2185" s="4"/>
      <c r="AI2185" s="4"/>
      <c r="AJ2185" s="4"/>
      <c r="AK2185" s="4"/>
      <c r="AL2185" s="4"/>
      <c r="AM2185" s="4"/>
      <c r="AN2185" s="4"/>
      <c r="AO2185" s="4"/>
      <c r="AP2185" s="4"/>
    </row>
    <row r="2186" spans="1:42" s="2" customFormat="1" x14ac:dyDescent="0.25">
      <c r="A2186" s="4"/>
      <c r="B2186" s="4"/>
      <c r="C2186" s="4"/>
      <c r="D2186" s="4"/>
      <c r="E2186" s="4"/>
      <c r="F2186" s="4"/>
      <c r="G2186" s="4"/>
      <c r="H2186" s="4"/>
      <c r="I2186" s="4"/>
      <c r="J2186" s="4"/>
      <c r="K2186" s="4"/>
      <c r="L2186" s="4"/>
      <c r="M2186" s="4"/>
      <c r="N2186" s="4"/>
      <c r="O2186" s="4"/>
      <c r="P2186" s="4"/>
      <c r="Q2186" s="4"/>
      <c r="R2186" s="4"/>
      <c r="S2186" s="4"/>
      <c r="T2186" s="4"/>
      <c r="U2186" s="4"/>
      <c r="V2186" s="4"/>
      <c r="W2186" s="4"/>
      <c r="X2186" s="4"/>
      <c r="Y2186" s="4"/>
      <c r="Z2186" s="4"/>
      <c r="AA2186" s="4"/>
      <c r="AB2186" s="4"/>
      <c r="AC2186" s="4"/>
      <c r="AD2186" s="4"/>
      <c r="AE2186" s="4"/>
      <c r="AF2186" s="4"/>
      <c r="AG2186" s="4"/>
      <c r="AH2186" s="4"/>
      <c r="AI2186" s="4"/>
      <c r="AJ2186" s="4"/>
      <c r="AK2186" s="4"/>
      <c r="AL2186" s="4"/>
      <c r="AM2186" s="4"/>
      <c r="AN2186" s="4"/>
      <c r="AO2186" s="4"/>
      <c r="AP2186" s="4"/>
    </row>
    <row r="2187" spans="1:42" s="2" customFormat="1" x14ac:dyDescent="0.25">
      <c r="A2187" s="4"/>
      <c r="B2187" s="4"/>
      <c r="C2187" s="4"/>
      <c r="D2187" s="4"/>
      <c r="E2187" s="4"/>
      <c r="F2187" s="4"/>
      <c r="G2187" s="4"/>
      <c r="H2187" s="4"/>
      <c r="I2187" s="4"/>
      <c r="J2187" s="4"/>
      <c r="K2187" s="4"/>
      <c r="L2187" s="4"/>
      <c r="M2187" s="4"/>
      <c r="N2187" s="4"/>
      <c r="O2187" s="4"/>
      <c r="P2187" s="4"/>
      <c r="Q2187" s="4"/>
      <c r="R2187" s="4"/>
      <c r="S2187" s="4"/>
      <c r="T2187" s="4"/>
      <c r="U2187" s="4"/>
      <c r="V2187" s="4"/>
      <c r="W2187" s="4"/>
      <c r="X2187" s="4"/>
      <c r="Y2187" s="4"/>
      <c r="Z2187" s="4"/>
      <c r="AA2187" s="4"/>
      <c r="AB2187" s="4"/>
      <c r="AC2187" s="4"/>
      <c r="AD2187" s="4"/>
      <c r="AE2187" s="4"/>
      <c r="AF2187" s="4"/>
      <c r="AG2187" s="4"/>
      <c r="AH2187" s="4"/>
      <c r="AI2187" s="4"/>
      <c r="AJ2187" s="4"/>
      <c r="AK2187" s="4"/>
      <c r="AL2187" s="4"/>
      <c r="AM2187" s="4"/>
      <c r="AN2187" s="4"/>
      <c r="AO2187" s="4"/>
      <c r="AP2187" s="4"/>
    </row>
    <row r="2188" spans="1:42" s="2" customFormat="1" x14ac:dyDescent="0.25">
      <c r="A2188" s="4"/>
      <c r="B2188" s="4"/>
      <c r="C2188" s="4"/>
      <c r="D2188" s="4"/>
      <c r="E2188" s="4"/>
      <c r="F2188" s="4"/>
      <c r="G2188" s="4"/>
      <c r="H2188" s="4"/>
      <c r="I2188" s="4"/>
      <c r="J2188" s="4"/>
      <c r="K2188" s="4"/>
      <c r="L2188" s="4"/>
      <c r="M2188" s="4"/>
      <c r="N2188" s="4"/>
      <c r="O2188" s="4"/>
      <c r="P2188" s="4"/>
      <c r="Q2188" s="4"/>
      <c r="R2188" s="4"/>
      <c r="S2188" s="4"/>
      <c r="T2188" s="4"/>
      <c r="U2188" s="4"/>
      <c r="V2188" s="4"/>
      <c r="W2188" s="4"/>
      <c r="X2188" s="4"/>
      <c r="Y2188" s="4"/>
      <c r="Z2188" s="4"/>
      <c r="AA2188" s="4"/>
      <c r="AB2188" s="4"/>
      <c r="AC2188" s="4"/>
      <c r="AD2188" s="4"/>
      <c r="AE2188" s="4"/>
      <c r="AF2188" s="4"/>
      <c r="AG2188" s="4"/>
      <c r="AH2188" s="4"/>
      <c r="AI2188" s="4"/>
      <c r="AJ2188" s="4"/>
      <c r="AK2188" s="4"/>
      <c r="AL2188" s="4"/>
      <c r="AM2188" s="4"/>
      <c r="AN2188" s="4"/>
      <c r="AO2188" s="4"/>
      <c r="AP2188" s="4"/>
    </row>
    <row r="2189" spans="1:42" s="2" customFormat="1" x14ac:dyDescent="0.25">
      <c r="A2189" s="4"/>
      <c r="B2189" s="4"/>
      <c r="C2189" s="4"/>
      <c r="D2189" s="4"/>
      <c r="E2189" s="4"/>
      <c r="F2189" s="4"/>
      <c r="G2189" s="4"/>
      <c r="H2189" s="4"/>
      <c r="I2189" s="4"/>
      <c r="J2189" s="4"/>
      <c r="K2189" s="4"/>
      <c r="L2189" s="4"/>
      <c r="M2189" s="4"/>
      <c r="N2189" s="4"/>
      <c r="O2189" s="4"/>
      <c r="P2189" s="4"/>
      <c r="Q2189" s="4"/>
      <c r="R2189" s="4"/>
      <c r="S2189" s="4"/>
      <c r="T2189" s="4"/>
      <c r="U2189" s="4"/>
      <c r="V2189" s="4"/>
      <c r="W2189" s="4"/>
      <c r="X2189" s="4"/>
      <c r="Y2189" s="4"/>
      <c r="Z2189" s="4"/>
      <c r="AA2189" s="4"/>
      <c r="AB2189" s="4"/>
      <c r="AC2189" s="4"/>
      <c r="AD2189" s="4"/>
      <c r="AE2189" s="4"/>
      <c r="AF2189" s="4"/>
      <c r="AG2189" s="4"/>
      <c r="AH2189" s="4"/>
      <c r="AI2189" s="4"/>
      <c r="AJ2189" s="4"/>
      <c r="AK2189" s="4"/>
      <c r="AL2189" s="4"/>
      <c r="AM2189" s="4"/>
      <c r="AN2189" s="4"/>
      <c r="AO2189" s="4"/>
      <c r="AP2189" s="4"/>
    </row>
    <row r="2190" spans="1:42" s="2" customFormat="1" x14ac:dyDescent="0.25">
      <c r="A2190" s="4"/>
      <c r="B2190" s="4"/>
      <c r="C2190" s="4"/>
      <c r="D2190" s="4"/>
      <c r="E2190" s="4"/>
      <c r="F2190" s="4"/>
      <c r="G2190" s="4"/>
      <c r="H2190" s="4"/>
      <c r="I2190" s="4"/>
      <c r="J2190" s="4"/>
      <c r="K2190" s="4"/>
      <c r="L2190" s="4"/>
      <c r="M2190" s="4"/>
      <c r="N2190" s="4"/>
      <c r="O2190" s="4"/>
      <c r="P2190" s="4"/>
      <c r="Q2190" s="4"/>
      <c r="R2190" s="4"/>
      <c r="S2190" s="4"/>
      <c r="T2190" s="4"/>
      <c r="U2190" s="4"/>
      <c r="V2190" s="4"/>
      <c r="W2190" s="4"/>
      <c r="X2190" s="4"/>
      <c r="Y2190" s="4"/>
      <c r="Z2190" s="4"/>
      <c r="AA2190" s="4"/>
      <c r="AB2190" s="4"/>
      <c r="AC2190" s="4"/>
      <c r="AD2190" s="4"/>
      <c r="AE2190" s="4"/>
      <c r="AF2190" s="4"/>
      <c r="AG2190" s="4"/>
      <c r="AH2190" s="4"/>
      <c r="AI2190" s="4"/>
      <c r="AJ2190" s="4"/>
      <c r="AK2190" s="4"/>
      <c r="AL2190" s="4"/>
      <c r="AM2190" s="4"/>
      <c r="AN2190" s="4"/>
      <c r="AO2190" s="4"/>
      <c r="AP2190" s="4"/>
    </row>
    <row r="2191" spans="1:42" s="2" customFormat="1" x14ac:dyDescent="0.25">
      <c r="A2191" s="4"/>
      <c r="B2191" s="4"/>
      <c r="C2191" s="4"/>
      <c r="D2191" s="4"/>
      <c r="E2191" s="4"/>
      <c r="F2191" s="4"/>
      <c r="G2191" s="4"/>
      <c r="H2191" s="4"/>
      <c r="I2191" s="4"/>
      <c r="J2191" s="4"/>
      <c r="K2191" s="4"/>
      <c r="L2191" s="4"/>
      <c r="M2191" s="4"/>
      <c r="N2191" s="4"/>
      <c r="O2191" s="4"/>
      <c r="P2191" s="4"/>
      <c r="Q2191" s="4"/>
      <c r="R2191" s="4"/>
      <c r="S2191" s="4"/>
      <c r="T2191" s="4"/>
      <c r="U2191" s="4"/>
      <c r="V2191" s="4"/>
      <c r="W2191" s="4"/>
      <c r="X2191" s="4"/>
      <c r="Y2191" s="4"/>
      <c r="Z2191" s="4"/>
      <c r="AA2191" s="4"/>
      <c r="AB2191" s="4"/>
      <c r="AC2191" s="4"/>
      <c r="AD2191" s="4"/>
      <c r="AE2191" s="4"/>
      <c r="AF2191" s="4"/>
      <c r="AG2191" s="4"/>
      <c r="AH2191" s="4"/>
      <c r="AI2191" s="4"/>
      <c r="AJ2191" s="4"/>
      <c r="AK2191" s="4"/>
      <c r="AL2191" s="4"/>
      <c r="AM2191" s="4"/>
      <c r="AN2191" s="4"/>
      <c r="AO2191" s="4"/>
      <c r="AP2191" s="4"/>
    </row>
    <row r="2192" spans="1:42" s="2" customFormat="1" x14ac:dyDescent="0.25">
      <c r="A2192" s="4"/>
      <c r="B2192" s="4"/>
      <c r="C2192" s="4"/>
      <c r="D2192" s="4"/>
      <c r="E2192" s="4"/>
      <c r="F2192" s="4"/>
      <c r="G2192" s="4"/>
      <c r="H2192" s="4"/>
      <c r="I2192" s="4"/>
      <c r="J2192" s="4"/>
      <c r="K2192" s="4"/>
      <c r="L2192" s="4"/>
      <c r="M2192" s="4"/>
      <c r="N2192" s="4"/>
      <c r="O2192" s="4"/>
      <c r="P2192" s="4"/>
      <c r="Q2192" s="4"/>
      <c r="R2192" s="4"/>
      <c r="S2192" s="4"/>
      <c r="T2192" s="4"/>
      <c r="U2192" s="4"/>
      <c r="V2192" s="4"/>
      <c r="W2192" s="4"/>
      <c r="X2192" s="4"/>
      <c r="Y2192" s="4"/>
      <c r="Z2192" s="4"/>
      <c r="AA2192" s="4"/>
      <c r="AB2192" s="4"/>
      <c r="AC2192" s="4"/>
      <c r="AD2192" s="4"/>
      <c r="AE2192" s="4"/>
      <c r="AF2192" s="4"/>
      <c r="AG2192" s="4"/>
      <c r="AH2192" s="4"/>
      <c r="AI2192" s="4"/>
      <c r="AJ2192" s="4"/>
      <c r="AK2192" s="4"/>
      <c r="AL2192" s="4"/>
      <c r="AM2192" s="4"/>
      <c r="AN2192" s="4"/>
      <c r="AO2192" s="4"/>
      <c r="AP2192" s="4"/>
    </row>
    <row r="2193" spans="1:42" s="2" customFormat="1" x14ac:dyDescent="0.25">
      <c r="A2193" s="4"/>
      <c r="B2193" s="4"/>
      <c r="C2193" s="4"/>
      <c r="D2193" s="4"/>
      <c r="E2193" s="4"/>
      <c r="F2193" s="4"/>
      <c r="G2193" s="4"/>
      <c r="H2193" s="4"/>
      <c r="I2193" s="4"/>
      <c r="J2193" s="4"/>
      <c r="K2193" s="4"/>
      <c r="L2193" s="4"/>
      <c r="M2193" s="4"/>
      <c r="N2193" s="4"/>
      <c r="O2193" s="4"/>
      <c r="P2193" s="4"/>
      <c r="Q2193" s="4"/>
      <c r="R2193" s="4"/>
      <c r="S2193" s="4"/>
      <c r="T2193" s="4"/>
      <c r="U2193" s="4"/>
      <c r="V2193" s="4"/>
      <c r="W2193" s="4"/>
      <c r="X2193" s="4"/>
      <c r="Y2193" s="4"/>
      <c r="Z2193" s="4"/>
      <c r="AA2193" s="4"/>
      <c r="AB2193" s="4"/>
      <c r="AC2193" s="4"/>
      <c r="AD2193" s="4"/>
      <c r="AE2193" s="4"/>
      <c r="AF2193" s="4"/>
      <c r="AG2193" s="4"/>
      <c r="AH2193" s="4"/>
      <c r="AI2193" s="4"/>
      <c r="AJ2193" s="4"/>
      <c r="AK2193" s="4"/>
      <c r="AL2193" s="4"/>
      <c r="AM2193" s="4"/>
      <c r="AN2193" s="4"/>
      <c r="AO2193" s="4"/>
      <c r="AP2193" s="4"/>
    </row>
    <row r="2194" spans="1:42" s="2" customFormat="1" x14ac:dyDescent="0.25">
      <c r="A2194" s="4"/>
      <c r="B2194" s="4"/>
      <c r="C2194" s="4"/>
      <c r="D2194" s="4"/>
      <c r="E2194" s="4"/>
      <c r="F2194" s="4"/>
      <c r="G2194" s="4"/>
      <c r="H2194" s="4"/>
      <c r="I2194" s="4"/>
      <c r="J2194" s="4"/>
      <c r="K2194" s="4"/>
      <c r="L2194" s="4"/>
      <c r="M2194" s="4"/>
      <c r="N2194" s="4"/>
      <c r="O2194" s="4"/>
      <c r="P2194" s="4"/>
      <c r="Q2194" s="4"/>
      <c r="R2194" s="4"/>
      <c r="S2194" s="4"/>
      <c r="T2194" s="4"/>
      <c r="U2194" s="4"/>
      <c r="V2194" s="4"/>
      <c r="W2194" s="4"/>
      <c r="X2194" s="4"/>
      <c r="Y2194" s="4"/>
      <c r="Z2194" s="4"/>
      <c r="AA2194" s="4"/>
      <c r="AB2194" s="4"/>
      <c r="AC2194" s="4"/>
      <c r="AD2194" s="4"/>
      <c r="AE2194" s="4"/>
      <c r="AF2194" s="4"/>
      <c r="AG2194" s="4"/>
      <c r="AH2194" s="4"/>
      <c r="AI2194" s="4"/>
      <c r="AJ2194" s="4"/>
      <c r="AK2194" s="4"/>
      <c r="AL2194" s="4"/>
      <c r="AM2194" s="4"/>
      <c r="AN2194" s="4"/>
      <c r="AO2194" s="4"/>
      <c r="AP2194" s="4"/>
    </row>
    <row r="2195" spans="1:42" s="2" customFormat="1" x14ac:dyDescent="0.25">
      <c r="A2195" s="4"/>
      <c r="B2195" s="4"/>
      <c r="C2195" s="4"/>
      <c r="D2195" s="4"/>
      <c r="E2195" s="4"/>
      <c r="F2195" s="4"/>
      <c r="G2195" s="4"/>
      <c r="H2195" s="4"/>
      <c r="I2195" s="4"/>
      <c r="J2195" s="4"/>
      <c r="K2195" s="4"/>
      <c r="L2195" s="4"/>
      <c r="M2195" s="4"/>
      <c r="N2195" s="4"/>
      <c r="O2195" s="4"/>
      <c r="P2195" s="4"/>
      <c r="Q2195" s="4"/>
      <c r="R2195" s="4"/>
      <c r="S2195" s="4"/>
      <c r="T2195" s="4"/>
      <c r="U2195" s="4"/>
      <c r="V2195" s="4"/>
      <c r="W2195" s="4"/>
      <c r="X2195" s="4"/>
      <c r="Y2195" s="4"/>
      <c r="Z2195" s="4"/>
      <c r="AA2195" s="4"/>
      <c r="AB2195" s="4"/>
      <c r="AC2195" s="4"/>
      <c r="AD2195" s="4"/>
      <c r="AE2195" s="4"/>
      <c r="AF2195" s="4"/>
      <c r="AG2195" s="4"/>
      <c r="AH2195" s="4"/>
      <c r="AI2195" s="4"/>
      <c r="AJ2195" s="4"/>
      <c r="AK2195" s="4"/>
      <c r="AL2195" s="4"/>
      <c r="AM2195" s="4"/>
      <c r="AN2195" s="4"/>
      <c r="AO2195" s="4"/>
      <c r="AP2195" s="4"/>
    </row>
    <row r="2196" spans="1:42" s="2" customFormat="1" x14ac:dyDescent="0.25">
      <c r="A2196" s="4"/>
      <c r="B2196" s="4"/>
      <c r="C2196" s="4"/>
      <c r="D2196" s="4"/>
      <c r="E2196" s="4"/>
      <c r="F2196" s="4"/>
      <c r="G2196" s="4"/>
      <c r="H2196" s="4"/>
      <c r="I2196" s="4"/>
      <c r="J2196" s="4"/>
      <c r="K2196" s="4"/>
      <c r="L2196" s="4"/>
      <c r="M2196" s="4"/>
      <c r="N2196" s="4"/>
      <c r="O2196" s="4"/>
      <c r="P2196" s="4"/>
      <c r="Q2196" s="4"/>
      <c r="R2196" s="4"/>
      <c r="S2196" s="4"/>
      <c r="T2196" s="4"/>
      <c r="U2196" s="4"/>
      <c r="V2196" s="4"/>
      <c r="W2196" s="4"/>
      <c r="X2196" s="4"/>
      <c r="Y2196" s="4"/>
      <c r="Z2196" s="4"/>
      <c r="AA2196" s="4"/>
      <c r="AB2196" s="4"/>
      <c r="AC2196" s="4"/>
      <c r="AD2196" s="4"/>
      <c r="AE2196" s="4"/>
      <c r="AF2196" s="4"/>
      <c r="AG2196" s="4"/>
      <c r="AH2196" s="4"/>
      <c r="AI2196" s="4"/>
      <c r="AJ2196" s="4"/>
      <c r="AK2196" s="4"/>
      <c r="AL2196" s="4"/>
      <c r="AM2196" s="4"/>
      <c r="AN2196" s="4"/>
      <c r="AO2196" s="4"/>
      <c r="AP2196" s="4"/>
    </row>
    <row r="2197" spans="1:42" s="2" customFormat="1" x14ac:dyDescent="0.25">
      <c r="A2197" s="4"/>
      <c r="B2197" s="4"/>
      <c r="C2197" s="4"/>
      <c r="D2197" s="4"/>
      <c r="E2197" s="4"/>
      <c r="F2197" s="4"/>
      <c r="G2197" s="4"/>
      <c r="H2197" s="4"/>
      <c r="I2197" s="4"/>
      <c r="J2197" s="4"/>
      <c r="K2197" s="4"/>
      <c r="L2197" s="4"/>
      <c r="M2197" s="4"/>
      <c r="N2197" s="4"/>
      <c r="O2197" s="4"/>
      <c r="P2197" s="4"/>
      <c r="Q2197" s="4"/>
      <c r="R2197" s="4"/>
      <c r="S2197" s="4"/>
      <c r="T2197" s="4"/>
      <c r="U2197" s="4"/>
      <c r="V2197" s="4"/>
      <c r="W2197" s="4"/>
      <c r="X2197" s="4"/>
      <c r="Y2197" s="4"/>
      <c r="Z2197" s="4"/>
      <c r="AA2197" s="4"/>
      <c r="AB2197" s="4"/>
      <c r="AC2197" s="4"/>
      <c r="AD2197" s="4"/>
      <c r="AE2197" s="4"/>
      <c r="AF2197" s="4"/>
      <c r="AG2197" s="4"/>
      <c r="AH2197" s="4"/>
      <c r="AI2197" s="4"/>
      <c r="AJ2197" s="4"/>
      <c r="AK2197" s="4"/>
      <c r="AL2197" s="4"/>
      <c r="AM2197" s="4"/>
      <c r="AN2197" s="4"/>
      <c r="AO2197" s="4"/>
      <c r="AP2197" s="4"/>
    </row>
    <row r="2198" spans="1:42" s="2" customFormat="1" x14ac:dyDescent="0.25">
      <c r="A2198" s="4"/>
      <c r="B2198" s="4"/>
      <c r="C2198" s="4"/>
      <c r="D2198" s="4"/>
      <c r="E2198" s="4"/>
      <c r="F2198" s="4"/>
      <c r="G2198" s="4"/>
      <c r="H2198" s="4"/>
      <c r="I2198" s="4"/>
      <c r="J2198" s="4"/>
      <c r="K2198" s="4"/>
      <c r="L2198" s="4"/>
      <c r="M2198" s="4"/>
      <c r="N2198" s="4"/>
      <c r="O2198" s="4"/>
      <c r="P2198" s="4"/>
      <c r="Q2198" s="4"/>
      <c r="R2198" s="4"/>
      <c r="S2198" s="4"/>
      <c r="T2198" s="4"/>
      <c r="U2198" s="4"/>
      <c r="V2198" s="4"/>
      <c r="W2198" s="4"/>
      <c r="X2198" s="4"/>
      <c r="Y2198" s="4"/>
      <c r="Z2198" s="4"/>
      <c r="AA2198" s="4"/>
      <c r="AB2198" s="4"/>
      <c r="AC2198" s="4"/>
      <c r="AD2198" s="4"/>
      <c r="AE2198" s="4"/>
      <c r="AF2198" s="4"/>
      <c r="AG2198" s="4"/>
      <c r="AH2198" s="4"/>
      <c r="AI2198" s="4"/>
      <c r="AJ2198" s="4"/>
      <c r="AK2198" s="4"/>
      <c r="AL2198" s="4"/>
      <c r="AM2198" s="4"/>
      <c r="AN2198" s="4"/>
      <c r="AO2198" s="4"/>
      <c r="AP2198" s="4"/>
    </row>
    <row r="2199" spans="1:42" s="2" customFormat="1" x14ac:dyDescent="0.25">
      <c r="A2199" s="4"/>
      <c r="B2199" s="4"/>
      <c r="C2199" s="4"/>
      <c r="D2199" s="4"/>
      <c r="E2199" s="4"/>
      <c r="F2199" s="4"/>
      <c r="G2199" s="4"/>
      <c r="H2199" s="4"/>
      <c r="I2199" s="4"/>
      <c r="J2199" s="4"/>
      <c r="K2199" s="4"/>
      <c r="L2199" s="4"/>
      <c r="M2199" s="4"/>
      <c r="N2199" s="4"/>
      <c r="O2199" s="4"/>
      <c r="P2199" s="4"/>
      <c r="Q2199" s="4"/>
      <c r="R2199" s="4"/>
      <c r="S2199" s="4"/>
      <c r="T2199" s="4"/>
      <c r="U2199" s="4"/>
      <c r="V2199" s="4"/>
      <c r="W2199" s="4"/>
      <c r="X2199" s="4"/>
      <c r="Y2199" s="4"/>
      <c r="Z2199" s="4"/>
      <c r="AA2199" s="4"/>
      <c r="AB2199" s="4"/>
      <c r="AC2199" s="4"/>
      <c r="AD2199" s="4"/>
      <c r="AE2199" s="4"/>
      <c r="AF2199" s="4"/>
      <c r="AG2199" s="4"/>
      <c r="AH2199" s="4"/>
      <c r="AI2199" s="4"/>
      <c r="AJ2199" s="4"/>
      <c r="AK2199" s="4"/>
      <c r="AL2199" s="4"/>
      <c r="AM2199" s="4"/>
      <c r="AN2199" s="4"/>
      <c r="AO2199" s="4"/>
      <c r="AP2199" s="4"/>
    </row>
    <row r="2200" spans="1:42" s="2" customFormat="1" x14ac:dyDescent="0.25">
      <c r="A2200" s="4"/>
      <c r="B2200" s="4"/>
      <c r="C2200" s="4"/>
      <c r="D2200" s="4"/>
      <c r="E2200" s="4"/>
      <c r="F2200" s="4"/>
      <c r="G2200" s="4"/>
      <c r="H2200" s="4"/>
      <c r="I2200" s="4"/>
      <c r="J2200" s="4"/>
      <c r="K2200" s="4"/>
      <c r="L2200" s="4"/>
      <c r="M2200" s="4"/>
      <c r="N2200" s="4"/>
      <c r="O2200" s="4"/>
      <c r="P2200" s="4"/>
      <c r="Q2200" s="4"/>
      <c r="R2200" s="4"/>
      <c r="S2200" s="4"/>
      <c r="T2200" s="4"/>
      <c r="U2200" s="4"/>
      <c r="V2200" s="4"/>
      <c r="W2200" s="4"/>
      <c r="X2200" s="4"/>
      <c r="Y2200" s="4"/>
      <c r="Z2200" s="4"/>
      <c r="AA2200" s="4"/>
      <c r="AB2200" s="4"/>
      <c r="AC2200" s="4"/>
      <c r="AD2200" s="4"/>
      <c r="AE2200" s="4"/>
      <c r="AF2200" s="4"/>
      <c r="AG2200" s="4"/>
      <c r="AH2200" s="4"/>
      <c r="AI2200" s="4"/>
      <c r="AJ2200" s="4"/>
      <c r="AK2200" s="4"/>
      <c r="AL2200" s="4"/>
      <c r="AM2200" s="4"/>
      <c r="AN2200" s="4"/>
      <c r="AO2200" s="4"/>
      <c r="AP2200" s="4"/>
    </row>
    <row r="2201" spans="1:42" s="2" customFormat="1" x14ac:dyDescent="0.25">
      <c r="A2201" s="4"/>
      <c r="B2201" s="4"/>
      <c r="C2201" s="4"/>
      <c r="D2201" s="4"/>
      <c r="E2201" s="4"/>
      <c r="F2201" s="4"/>
      <c r="G2201" s="4"/>
      <c r="H2201" s="4"/>
      <c r="I2201" s="4"/>
      <c r="J2201" s="4"/>
      <c r="K2201" s="4"/>
      <c r="L2201" s="4"/>
      <c r="M2201" s="4"/>
      <c r="N2201" s="4"/>
      <c r="O2201" s="4"/>
      <c r="P2201" s="4"/>
      <c r="Q2201" s="4"/>
      <c r="R2201" s="4"/>
      <c r="S2201" s="4"/>
      <c r="T2201" s="4"/>
      <c r="U2201" s="4"/>
      <c r="V2201" s="4"/>
      <c r="W2201" s="4"/>
      <c r="X2201" s="4"/>
      <c r="Y2201" s="4"/>
      <c r="Z2201" s="4"/>
      <c r="AA2201" s="4"/>
      <c r="AB2201" s="4"/>
      <c r="AC2201" s="4"/>
      <c r="AD2201" s="4"/>
      <c r="AE2201" s="4"/>
      <c r="AF2201" s="4"/>
      <c r="AG2201" s="4"/>
      <c r="AH2201" s="4"/>
      <c r="AI2201" s="4"/>
      <c r="AJ2201" s="4"/>
      <c r="AK2201" s="4"/>
      <c r="AL2201" s="4"/>
      <c r="AM2201" s="4"/>
      <c r="AN2201" s="4"/>
      <c r="AO2201" s="4"/>
      <c r="AP2201" s="4"/>
    </row>
    <row r="2202" spans="1:42" s="2" customFormat="1" x14ac:dyDescent="0.25">
      <c r="A2202" s="4"/>
      <c r="B2202" s="4"/>
      <c r="C2202" s="4"/>
      <c r="D2202" s="4"/>
      <c r="E2202" s="4"/>
      <c r="F2202" s="4"/>
      <c r="G2202" s="4"/>
      <c r="H2202" s="4"/>
      <c r="I2202" s="4"/>
      <c r="J2202" s="4"/>
      <c r="K2202" s="4"/>
      <c r="L2202" s="4"/>
      <c r="M2202" s="4"/>
      <c r="N2202" s="4"/>
      <c r="O2202" s="4"/>
      <c r="P2202" s="4"/>
      <c r="Q2202" s="4"/>
      <c r="R2202" s="4"/>
      <c r="S2202" s="4"/>
      <c r="T2202" s="4"/>
      <c r="U2202" s="4"/>
      <c r="V2202" s="4"/>
      <c r="W2202" s="4"/>
      <c r="X2202" s="4"/>
      <c r="Y2202" s="4"/>
      <c r="Z2202" s="4"/>
      <c r="AA2202" s="4"/>
      <c r="AB2202" s="4"/>
      <c r="AC2202" s="4"/>
      <c r="AD2202" s="4"/>
      <c r="AE2202" s="4"/>
      <c r="AF2202" s="4"/>
      <c r="AG2202" s="4"/>
      <c r="AH2202" s="4"/>
      <c r="AI2202" s="4"/>
      <c r="AJ2202" s="4"/>
      <c r="AK2202" s="4"/>
      <c r="AL2202" s="4"/>
      <c r="AM2202" s="4"/>
      <c r="AN2202" s="4"/>
      <c r="AO2202" s="4"/>
      <c r="AP2202" s="4"/>
    </row>
    <row r="2203" spans="1:42" s="2" customFormat="1" x14ac:dyDescent="0.25">
      <c r="A2203" s="4"/>
      <c r="B2203" s="4"/>
      <c r="C2203" s="4"/>
      <c r="D2203" s="4"/>
      <c r="E2203" s="4"/>
      <c r="F2203" s="4"/>
      <c r="G2203" s="4"/>
      <c r="H2203" s="4"/>
      <c r="I2203" s="4"/>
      <c r="J2203" s="4"/>
      <c r="K2203" s="4"/>
      <c r="L2203" s="4"/>
      <c r="M2203" s="4"/>
      <c r="N2203" s="4"/>
      <c r="O2203" s="4"/>
      <c r="P2203" s="4"/>
      <c r="Q2203" s="4"/>
      <c r="R2203" s="4"/>
      <c r="S2203" s="4"/>
      <c r="T2203" s="4"/>
      <c r="U2203" s="4"/>
      <c r="V2203" s="4"/>
      <c r="W2203" s="4"/>
      <c r="X2203" s="4"/>
      <c r="Y2203" s="4"/>
      <c r="Z2203" s="4"/>
      <c r="AA2203" s="4"/>
      <c r="AB2203" s="4"/>
      <c r="AC2203" s="4"/>
      <c r="AD2203" s="4"/>
      <c r="AE2203" s="4"/>
      <c r="AF2203" s="4"/>
      <c r="AG2203" s="4"/>
      <c r="AH2203" s="4"/>
      <c r="AI2203" s="4"/>
      <c r="AJ2203" s="4"/>
      <c r="AK2203" s="4"/>
      <c r="AL2203" s="4"/>
      <c r="AM2203" s="4"/>
      <c r="AN2203" s="4"/>
      <c r="AO2203" s="4"/>
      <c r="AP2203" s="4"/>
    </row>
    <row r="2204" spans="1:42" s="2" customFormat="1" x14ac:dyDescent="0.25">
      <c r="A2204" s="4"/>
      <c r="B2204" s="4"/>
      <c r="C2204" s="4"/>
      <c r="D2204" s="4"/>
      <c r="E2204" s="4"/>
      <c r="F2204" s="4"/>
      <c r="G2204" s="4"/>
      <c r="H2204" s="4"/>
      <c r="I2204" s="4"/>
      <c r="J2204" s="4"/>
      <c r="K2204" s="4"/>
      <c r="L2204" s="4"/>
      <c r="M2204" s="4"/>
      <c r="N2204" s="4"/>
      <c r="O2204" s="4"/>
      <c r="P2204" s="4"/>
      <c r="Q2204" s="4"/>
      <c r="R2204" s="4"/>
      <c r="S2204" s="4"/>
      <c r="T2204" s="4"/>
      <c r="U2204" s="4"/>
      <c r="V2204" s="4"/>
      <c r="W2204" s="4"/>
      <c r="X2204" s="4"/>
      <c r="Y2204" s="4"/>
      <c r="Z2204" s="4"/>
      <c r="AA2204" s="4"/>
      <c r="AB2204" s="4"/>
      <c r="AC2204" s="4"/>
      <c r="AD2204" s="4"/>
      <c r="AE2204" s="4"/>
      <c r="AF2204" s="4"/>
      <c r="AG2204" s="4"/>
      <c r="AH2204" s="4"/>
      <c r="AI2204" s="4"/>
      <c r="AJ2204" s="4"/>
      <c r="AK2204" s="4"/>
      <c r="AL2204" s="4"/>
      <c r="AM2204" s="4"/>
      <c r="AN2204" s="4"/>
      <c r="AO2204" s="4"/>
      <c r="AP2204" s="4"/>
    </row>
    <row r="2205" spans="1:42" s="2" customFormat="1" x14ac:dyDescent="0.25">
      <c r="A2205" s="4"/>
      <c r="B2205" s="4"/>
      <c r="C2205" s="4"/>
      <c r="D2205" s="4"/>
      <c r="E2205" s="4"/>
      <c r="F2205" s="4"/>
      <c r="G2205" s="4"/>
      <c r="H2205" s="4"/>
      <c r="I2205" s="4"/>
      <c r="J2205" s="4"/>
      <c r="K2205" s="4"/>
      <c r="L2205" s="4"/>
      <c r="M2205" s="4"/>
      <c r="N2205" s="4"/>
      <c r="O2205" s="4"/>
      <c r="P2205" s="4"/>
      <c r="Q2205" s="4"/>
      <c r="R2205" s="4"/>
      <c r="S2205" s="4"/>
      <c r="T2205" s="4"/>
      <c r="U2205" s="4"/>
      <c r="V2205" s="4"/>
      <c r="W2205" s="4"/>
      <c r="X2205" s="4"/>
      <c r="Y2205" s="4"/>
      <c r="Z2205" s="4"/>
      <c r="AA2205" s="4"/>
      <c r="AB2205" s="4"/>
      <c r="AC2205" s="4"/>
      <c r="AD2205" s="4"/>
      <c r="AE2205" s="4"/>
      <c r="AF2205" s="4"/>
      <c r="AG2205" s="4"/>
      <c r="AH2205" s="4"/>
      <c r="AI2205" s="4"/>
      <c r="AJ2205" s="4"/>
      <c r="AK2205" s="4"/>
      <c r="AL2205" s="4"/>
      <c r="AM2205" s="4"/>
      <c r="AN2205" s="4"/>
      <c r="AO2205" s="4"/>
      <c r="AP2205" s="4"/>
    </row>
    <row r="2206" spans="1:42" s="2" customFormat="1" x14ac:dyDescent="0.25">
      <c r="A2206" s="4"/>
      <c r="B2206" s="4"/>
      <c r="C2206" s="4"/>
      <c r="D2206" s="4"/>
      <c r="E2206" s="4"/>
      <c r="F2206" s="4"/>
      <c r="G2206" s="4"/>
      <c r="H2206" s="4"/>
      <c r="I2206" s="4"/>
      <c r="J2206" s="4"/>
      <c r="K2206" s="4"/>
      <c r="L2206" s="4"/>
      <c r="M2206" s="4"/>
      <c r="N2206" s="4"/>
      <c r="O2206" s="4"/>
      <c r="P2206" s="4"/>
      <c r="Q2206" s="4"/>
      <c r="R2206" s="4"/>
      <c r="S2206" s="4"/>
      <c r="T2206" s="4"/>
      <c r="U2206" s="4"/>
      <c r="V2206" s="4"/>
      <c r="W2206" s="4"/>
      <c r="X2206" s="4"/>
      <c r="Y2206" s="4"/>
      <c r="Z2206" s="4"/>
      <c r="AA2206" s="4"/>
      <c r="AB2206" s="4"/>
      <c r="AC2206" s="4"/>
      <c r="AD2206" s="4"/>
      <c r="AE2206" s="4"/>
      <c r="AF2206" s="4"/>
      <c r="AG2206" s="4"/>
      <c r="AH2206" s="4"/>
      <c r="AI2206" s="4"/>
      <c r="AJ2206" s="4"/>
      <c r="AK2206" s="4"/>
      <c r="AL2206" s="4"/>
      <c r="AM2206" s="4"/>
      <c r="AN2206" s="4"/>
      <c r="AO2206" s="4"/>
      <c r="AP2206" s="4"/>
    </row>
    <row r="2207" spans="1:42" s="2" customFormat="1" x14ac:dyDescent="0.25">
      <c r="A2207" s="4"/>
      <c r="B2207" s="4"/>
      <c r="C2207" s="4"/>
      <c r="D2207" s="4"/>
      <c r="E2207" s="4"/>
      <c r="F2207" s="4"/>
      <c r="G2207" s="4"/>
      <c r="H2207" s="4"/>
      <c r="I2207" s="4"/>
      <c r="J2207" s="4"/>
      <c r="K2207" s="4"/>
      <c r="L2207" s="4"/>
      <c r="M2207" s="4"/>
      <c r="N2207" s="4"/>
      <c r="O2207" s="4"/>
      <c r="P2207" s="4"/>
      <c r="Q2207" s="4"/>
      <c r="R2207" s="4"/>
      <c r="S2207" s="4"/>
      <c r="T2207" s="4"/>
      <c r="U2207" s="4"/>
      <c r="V2207" s="4"/>
      <c r="W2207" s="4"/>
      <c r="X2207" s="4"/>
      <c r="Y2207" s="4"/>
      <c r="Z2207" s="4"/>
      <c r="AA2207" s="4"/>
      <c r="AB2207" s="4"/>
      <c r="AC2207" s="4"/>
      <c r="AD2207" s="4"/>
      <c r="AE2207" s="4"/>
      <c r="AF2207" s="4"/>
      <c r="AG2207" s="4"/>
      <c r="AH2207" s="4"/>
      <c r="AI2207" s="4"/>
      <c r="AJ2207" s="4"/>
      <c r="AK2207" s="4"/>
      <c r="AL2207" s="4"/>
      <c r="AM2207" s="4"/>
      <c r="AN2207" s="4"/>
      <c r="AO2207" s="4"/>
      <c r="AP2207" s="4"/>
    </row>
    <row r="2208" spans="1:42" s="2" customFormat="1" x14ac:dyDescent="0.25">
      <c r="A2208" s="4"/>
      <c r="B2208" s="4"/>
      <c r="C2208" s="4"/>
      <c r="D2208" s="4"/>
      <c r="E2208" s="4"/>
      <c r="F2208" s="4"/>
      <c r="G2208" s="4"/>
      <c r="H2208" s="4"/>
      <c r="I2208" s="4"/>
      <c r="J2208" s="4"/>
      <c r="K2208" s="4"/>
      <c r="L2208" s="4"/>
      <c r="M2208" s="4"/>
      <c r="N2208" s="4"/>
      <c r="O2208" s="4"/>
      <c r="P2208" s="4"/>
      <c r="Q2208" s="4"/>
      <c r="R2208" s="4"/>
      <c r="S2208" s="4"/>
      <c r="T2208" s="4"/>
      <c r="U2208" s="4"/>
      <c r="V2208" s="4"/>
      <c r="W2208" s="4"/>
      <c r="X2208" s="4"/>
      <c r="Y2208" s="4"/>
      <c r="Z2208" s="4"/>
      <c r="AA2208" s="4"/>
      <c r="AB2208" s="4"/>
      <c r="AC2208" s="4"/>
      <c r="AD2208" s="4"/>
      <c r="AE2208" s="4"/>
      <c r="AF2208" s="4"/>
      <c r="AG2208" s="4"/>
      <c r="AH2208" s="4"/>
      <c r="AI2208" s="4"/>
      <c r="AJ2208" s="4"/>
      <c r="AK2208" s="4"/>
      <c r="AL2208" s="4"/>
      <c r="AM2208" s="4"/>
      <c r="AN2208" s="4"/>
      <c r="AO2208" s="4"/>
      <c r="AP2208" s="4"/>
    </row>
    <row r="2209" spans="1:42" s="2" customFormat="1" x14ac:dyDescent="0.25">
      <c r="A2209" s="4"/>
      <c r="B2209" s="4"/>
      <c r="C2209" s="4"/>
      <c r="D2209" s="4"/>
      <c r="E2209" s="4"/>
      <c r="F2209" s="4"/>
      <c r="G2209" s="4"/>
      <c r="H2209" s="4"/>
      <c r="I2209" s="4"/>
      <c r="J2209" s="4"/>
      <c r="K2209" s="4"/>
      <c r="L2209" s="4"/>
      <c r="M2209" s="4"/>
      <c r="N2209" s="4"/>
      <c r="O2209" s="4"/>
      <c r="P2209" s="4"/>
      <c r="Q2209" s="4"/>
      <c r="R2209" s="4"/>
      <c r="S2209" s="4"/>
      <c r="T2209" s="4"/>
      <c r="U2209" s="4"/>
      <c r="V2209" s="4"/>
      <c r="W2209" s="4"/>
      <c r="X2209" s="4"/>
      <c r="Y2209" s="4"/>
      <c r="Z2209" s="4"/>
      <c r="AA2209" s="4"/>
      <c r="AB2209" s="4"/>
      <c r="AC2209" s="4"/>
      <c r="AD2209" s="4"/>
      <c r="AE2209" s="4"/>
      <c r="AF2209" s="4"/>
      <c r="AG2209" s="4"/>
      <c r="AH2209" s="4"/>
      <c r="AI2209" s="4"/>
      <c r="AJ2209" s="4"/>
      <c r="AK2209" s="4"/>
      <c r="AL2209" s="4"/>
      <c r="AM2209" s="4"/>
      <c r="AN2209" s="4"/>
      <c r="AO2209" s="4"/>
      <c r="AP2209" s="4"/>
    </row>
    <row r="2210" spans="1:42" s="2" customFormat="1" x14ac:dyDescent="0.25">
      <c r="A2210" s="4"/>
      <c r="B2210" s="4"/>
      <c r="C2210" s="4"/>
      <c r="D2210" s="4"/>
      <c r="E2210" s="4"/>
      <c r="F2210" s="4"/>
      <c r="G2210" s="4"/>
      <c r="H2210" s="4"/>
      <c r="I2210" s="4"/>
      <c r="J2210" s="4"/>
      <c r="K2210" s="4"/>
      <c r="L2210" s="4"/>
      <c r="M2210" s="4"/>
      <c r="N2210" s="4"/>
      <c r="O2210" s="4"/>
      <c r="P2210" s="4"/>
      <c r="Q2210" s="4"/>
      <c r="R2210" s="4"/>
      <c r="S2210" s="4"/>
      <c r="T2210" s="4"/>
      <c r="U2210" s="4"/>
      <c r="V2210" s="4"/>
      <c r="W2210" s="4"/>
      <c r="X2210" s="4"/>
      <c r="Y2210" s="4"/>
      <c r="Z2210" s="4"/>
      <c r="AA2210" s="4"/>
      <c r="AB2210" s="4"/>
      <c r="AC2210" s="4"/>
      <c r="AD2210" s="4"/>
      <c r="AE2210" s="4"/>
      <c r="AF2210" s="4"/>
      <c r="AG2210" s="4"/>
      <c r="AH2210" s="4"/>
      <c r="AI2210" s="4"/>
      <c r="AJ2210" s="4"/>
      <c r="AK2210" s="4"/>
      <c r="AL2210" s="4"/>
      <c r="AM2210" s="4"/>
      <c r="AN2210" s="4"/>
      <c r="AO2210" s="4"/>
      <c r="AP2210" s="4"/>
    </row>
    <row r="2211" spans="1:42" s="2" customFormat="1" x14ac:dyDescent="0.25">
      <c r="A2211" s="4"/>
      <c r="B2211" s="4"/>
      <c r="C2211" s="4"/>
      <c r="D2211" s="4"/>
      <c r="E2211" s="4"/>
      <c r="F2211" s="4"/>
      <c r="G2211" s="4"/>
      <c r="H2211" s="4"/>
      <c r="I2211" s="4"/>
      <c r="J2211" s="4"/>
      <c r="K2211" s="4"/>
      <c r="L2211" s="4"/>
      <c r="M2211" s="4"/>
      <c r="N2211" s="4"/>
      <c r="O2211" s="4"/>
      <c r="P2211" s="4"/>
      <c r="Q2211" s="4"/>
      <c r="R2211" s="4"/>
      <c r="S2211" s="4"/>
      <c r="T2211" s="4"/>
      <c r="U2211" s="4"/>
      <c r="V2211" s="4"/>
      <c r="W2211" s="4"/>
      <c r="X2211" s="4"/>
      <c r="Y2211" s="4"/>
      <c r="Z2211" s="4"/>
      <c r="AA2211" s="4"/>
      <c r="AB2211" s="4"/>
      <c r="AC2211" s="4"/>
      <c r="AD2211" s="4"/>
      <c r="AE2211" s="4"/>
      <c r="AF2211" s="4"/>
      <c r="AG2211" s="4"/>
      <c r="AH2211" s="4"/>
      <c r="AI2211" s="4"/>
      <c r="AJ2211" s="4"/>
      <c r="AK2211" s="4"/>
      <c r="AL2211" s="4"/>
      <c r="AM2211" s="4"/>
      <c r="AN2211" s="4"/>
      <c r="AO2211" s="4"/>
      <c r="AP2211" s="4"/>
    </row>
    <row r="2212" spans="1:42" s="2" customFormat="1" x14ac:dyDescent="0.25">
      <c r="A2212" s="4"/>
      <c r="B2212" s="4"/>
      <c r="C2212" s="4"/>
      <c r="D2212" s="4"/>
      <c r="E2212" s="4"/>
      <c r="F2212" s="4"/>
      <c r="G2212" s="4"/>
      <c r="H2212" s="4"/>
      <c r="I2212" s="4"/>
      <c r="J2212" s="4"/>
      <c r="K2212" s="4"/>
      <c r="L2212" s="4"/>
      <c r="M2212" s="4"/>
      <c r="N2212" s="4"/>
      <c r="O2212" s="4"/>
      <c r="P2212" s="4"/>
      <c r="Q2212" s="4"/>
      <c r="R2212" s="4"/>
      <c r="S2212" s="4"/>
      <c r="T2212" s="4"/>
      <c r="U2212" s="4"/>
      <c r="V2212" s="4"/>
      <c r="W2212" s="4"/>
      <c r="X2212" s="4"/>
      <c r="Y2212" s="4"/>
      <c r="Z2212" s="4"/>
      <c r="AA2212" s="4"/>
      <c r="AB2212" s="4"/>
      <c r="AC2212" s="4"/>
      <c r="AD2212" s="4"/>
      <c r="AE2212" s="4"/>
      <c r="AF2212" s="4"/>
      <c r="AG2212" s="4"/>
      <c r="AH2212" s="4"/>
      <c r="AI2212" s="4"/>
      <c r="AJ2212" s="4"/>
      <c r="AK2212" s="4"/>
      <c r="AL2212" s="4"/>
      <c r="AM2212" s="4"/>
      <c r="AN2212" s="4"/>
      <c r="AO2212" s="4"/>
      <c r="AP2212" s="4"/>
    </row>
    <row r="2213" spans="1:42" s="2" customFormat="1" x14ac:dyDescent="0.25">
      <c r="A2213" s="4"/>
      <c r="B2213" s="4"/>
      <c r="C2213" s="4"/>
      <c r="D2213" s="4"/>
      <c r="E2213" s="4"/>
      <c r="F2213" s="4"/>
      <c r="G2213" s="4"/>
      <c r="H2213" s="4"/>
      <c r="I2213" s="4"/>
      <c r="J2213" s="4"/>
      <c r="K2213" s="4"/>
      <c r="L2213" s="4"/>
      <c r="M2213" s="4"/>
      <c r="N2213" s="4"/>
      <c r="O2213" s="4"/>
      <c r="P2213" s="4"/>
      <c r="Q2213" s="4"/>
      <c r="R2213" s="4"/>
      <c r="S2213" s="4"/>
      <c r="T2213" s="4"/>
      <c r="U2213" s="4"/>
      <c r="V2213" s="4"/>
      <c r="W2213" s="4"/>
      <c r="X2213" s="4"/>
      <c r="Y2213" s="4"/>
      <c r="Z2213" s="4"/>
      <c r="AA2213" s="4"/>
      <c r="AB2213" s="4"/>
      <c r="AC2213" s="4"/>
      <c r="AD2213" s="4"/>
      <c r="AE2213" s="4"/>
      <c r="AF2213" s="4"/>
      <c r="AG2213" s="4"/>
      <c r="AH2213" s="4"/>
      <c r="AI2213" s="4"/>
      <c r="AJ2213" s="4"/>
      <c r="AK2213" s="4"/>
      <c r="AL2213" s="4"/>
      <c r="AM2213" s="4"/>
      <c r="AN2213" s="4"/>
      <c r="AO2213" s="4"/>
      <c r="AP2213" s="4"/>
    </row>
    <row r="2214" spans="1:42" s="2" customFormat="1" x14ac:dyDescent="0.25">
      <c r="A2214" s="4"/>
      <c r="B2214" s="4"/>
      <c r="C2214" s="4"/>
      <c r="D2214" s="4"/>
      <c r="E2214" s="4"/>
      <c r="F2214" s="4"/>
      <c r="G2214" s="4"/>
      <c r="H2214" s="4"/>
      <c r="I2214" s="4"/>
      <c r="J2214" s="4"/>
      <c r="K2214" s="4"/>
      <c r="L2214" s="4"/>
      <c r="M2214" s="4"/>
      <c r="N2214" s="4"/>
      <c r="O2214" s="4"/>
      <c r="P2214" s="4"/>
      <c r="Q2214" s="4"/>
      <c r="R2214" s="4"/>
      <c r="S2214" s="4"/>
      <c r="T2214" s="4"/>
      <c r="U2214" s="4"/>
      <c r="V2214" s="4"/>
      <c r="W2214" s="4"/>
      <c r="X2214" s="4"/>
      <c r="Y2214" s="4"/>
      <c r="Z2214" s="4"/>
      <c r="AA2214" s="4"/>
      <c r="AB2214" s="4"/>
      <c r="AC2214" s="4"/>
      <c r="AD2214" s="4"/>
      <c r="AE2214" s="4"/>
      <c r="AF2214" s="4"/>
      <c r="AG2214" s="4"/>
      <c r="AH2214" s="4"/>
      <c r="AI2214" s="4"/>
      <c r="AJ2214" s="4"/>
      <c r="AK2214" s="4"/>
      <c r="AL2214" s="4"/>
      <c r="AM2214" s="4"/>
      <c r="AN2214" s="4"/>
      <c r="AO2214" s="4"/>
      <c r="AP2214" s="4"/>
    </row>
    <row r="2215" spans="1:42" s="2" customFormat="1" x14ac:dyDescent="0.25">
      <c r="A2215" s="4"/>
      <c r="B2215" s="4"/>
      <c r="C2215" s="4"/>
      <c r="D2215" s="4"/>
      <c r="E2215" s="4"/>
      <c r="F2215" s="4"/>
      <c r="G2215" s="4"/>
      <c r="H2215" s="4"/>
      <c r="I2215" s="4"/>
      <c r="J2215" s="4"/>
      <c r="K2215" s="4"/>
      <c r="L2215" s="4"/>
      <c r="M2215" s="4"/>
      <c r="N2215" s="4"/>
      <c r="O2215" s="4"/>
      <c r="P2215" s="4"/>
      <c r="Q2215" s="4"/>
      <c r="R2215" s="4"/>
      <c r="S2215" s="4"/>
      <c r="T2215" s="4"/>
      <c r="U2215" s="4"/>
      <c r="V2215" s="4"/>
      <c r="W2215" s="4"/>
      <c r="X2215" s="4"/>
      <c r="Y2215" s="4"/>
      <c r="Z2215" s="4"/>
      <c r="AA2215" s="4"/>
      <c r="AB2215" s="4"/>
      <c r="AC2215" s="4"/>
      <c r="AD2215" s="4"/>
      <c r="AE2215" s="4"/>
      <c r="AF2215" s="4"/>
      <c r="AG2215" s="4"/>
      <c r="AH2215" s="4"/>
      <c r="AI2215" s="4"/>
      <c r="AJ2215" s="4"/>
      <c r="AK2215" s="4"/>
      <c r="AL2215" s="4"/>
      <c r="AM2215" s="4"/>
      <c r="AN2215" s="4"/>
      <c r="AO2215" s="4"/>
      <c r="AP2215" s="4"/>
    </row>
    <row r="2216" spans="1:42" s="2" customFormat="1" x14ac:dyDescent="0.25">
      <c r="A2216" s="4"/>
      <c r="B2216" s="4"/>
      <c r="C2216" s="4"/>
      <c r="D2216" s="4"/>
      <c r="E2216" s="4"/>
      <c r="F2216" s="4"/>
      <c r="G2216" s="4"/>
      <c r="H2216" s="4"/>
      <c r="I2216" s="4"/>
      <c r="J2216" s="4"/>
      <c r="K2216" s="4"/>
      <c r="L2216" s="4"/>
      <c r="M2216" s="4"/>
      <c r="N2216" s="4"/>
      <c r="O2216" s="4"/>
      <c r="P2216" s="4"/>
      <c r="Q2216" s="4"/>
      <c r="R2216" s="4"/>
      <c r="S2216" s="4"/>
      <c r="T2216" s="4"/>
      <c r="U2216" s="4"/>
      <c r="V2216" s="4"/>
      <c r="W2216" s="4"/>
      <c r="X2216" s="4"/>
      <c r="Y2216" s="4"/>
      <c r="Z2216" s="4"/>
      <c r="AA2216" s="4"/>
      <c r="AB2216" s="4"/>
      <c r="AC2216" s="4"/>
      <c r="AD2216" s="4"/>
      <c r="AE2216" s="4"/>
      <c r="AF2216" s="4"/>
      <c r="AG2216" s="4"/>
      <c r="AH2216" s="4"/>
      <c r="AI2216" s="4"/>
      <c r="AJ2216" s="4"/>
      <c r="AK2216" s="4"/>
      <c r="AL2216" s="4"/>
      <c r="AM2216" s="4"/>
      <c r="AN2216" s="4"/>
      <c r="AO2216" s="4"/>
      <c r="AP2216" s="4"/>
    </row>
    <row r="2217" spans="1:42" s="2" customFormat="1" x14ac:dyDescent="0.25">
      <c r="A2217" s="4"/>
      <c r="B2217" s="4"/>
      <c r="C2217" s="4"/>
      <c r="D2217" s="4"/>
      <c r="E2217" s="4"/>
      <c r="F2217" s="4"/>
      <c r="G2217" s="4"/>
      <c r="H2217" s="4"/>
      <c r="I2217" s="4"/>
      <c r="J2217" s="4"/>
      <c r="K2217" s="4"/>
      <c r="L2217" s="4"/>
      <c r="M2217" s="4"/>
      <c r="N2217" s="4"/>
      <c r="O2217" s="4"/>
      <c r="P2217" s="4"/>
      <c r="Q2217" s="4"/>
      <c r="R2217" s="4"/>
      <c r="S2217" s="4"/>
      <c r="T2217" s="4"/>
      <c r="U2217" s="4"/>
      <c r="V2217" s="4"/>
      <c r="W2217" s="4"/>
      <c r="X2217" s="4"/>
      <c r="Y2217" s="4"/>
      <c r="Z2217" s="4"/>
      <c r="AA2217" s="4"/>
      <c r="AB2217" s="4"/>
      <c r="AC2217" s="4"/>
      <c r="AD2217" s="4"/>
      <c r="AE2217" s="4"/>
      <c r="AF2217" s="4"/>
      <c r="AG2217" s="4"/>
      <c r="AH2217" s="4"/>
      <c r="AI2217" s="4"/>
      <c r="AJ2217" s="4"/>
      <c r="AK2217" s="4"/>
      <c r="AL2217" s="4"/>
      <c r="AM2217" s="4"/>
      <c r="AN2217" s="4"/>
      <c r="AO2217" s="4"/>
      <c r="AP2217" s="4"/>
    </row>
    <row r="2218" spans="1:42" s="2" customFormat="1" x14ac:dyDescent="0.25">
      <c r="A2218" s="4"/>
      <c r="B2218" s="4"/>
      <c r="C2218" s="4"/>
      <c r="D2218" s="4"/>
      <c r="E2218" s="4"/>
      <c r="F2218" s="4"/>
      <c r="G2218" s="4"/>
      <c r="H2218" s="4"/>
      <c r="I2218" s="4"/>
      <c r="J2218" s="4"/>
      <c r="K2218" s="4"/>
      <c r="L2218" s="4"/>
      <c r="M2218" s="4"/>
      <c r="N2218" s="4"/>
      <c r="O2218" s="4"/>
      <c r="P2218" s="4"/>
      <c r="Q2218" s="4"/>
      <c r="R2218" s="4"/>
      <c r="S2218" s="4"/>
      <c r="T2218" s="4"/>
      <c r="U2218" s="4"/>
      <c r="V2218" s="4"/>
      <c r="W2218" s="4"/>
      <c r="X2218" s="4"/>
      <c r="Y2218" s="4"/>
      <c r="Z2218" s="4"/>
      <c r="AA2218" s="4"/>
      <c r="AB2218" s="4"/>
      <c r="AC2218" s="4"/>
      <c r="AD2218" s="4"/>
      <c r="AE2218" s="4"/>
      <c r="AF2218" s="4"/>
      <c r="AG2218" s="4"/>
      <c r="AH2218" s="4"/>
      <c r="AI2218" s="4"/>
      <c r="AJ2218" s="4"/>
      <c r="AK2218" s="4"/>
      <c r="AL2218" s="4"/>
      <c r="AM2218" s="4"/>
      <c r="AN2218" s="4"/>
      <c r="AO2218" s="4"/>
      <c r="AP2218" s="4"/>
    </row>
    <row r="2219" spans="1:42" s="2" customFormat="1" x14ac:dyDescent="0.25">
      <c r="A2219" s="4"/>
      <c r="B2219" s="4"/>
      <c r="C2219" s="4"/>
      <c r="D2219" s="4"/>
      <c r="E2219" s="4"/>
      <c r="F2219" s="4"/>
      <c r="G2219" s="4"/>
      <c r="H2219" s="4"/>
      <c r="I2219" s="4"/>
      <c r="J2219" s="4"/>
      <c r="K2219" s="4"/>
      <c r="L2219" s="4"/>
      <c r="M2219" s="4"/>
      <c r="N2219" s="4"/>
      <c r="O2219" s="4"/>
      <c r="P2219" s="4"/>
      <c r="Q2219" s="4"/>
      <c r="R2219" s="4"/>
      <c r="S2219" s="4"/>
      <c r="T2219" s="4"/>
      <c r="U2219" s="4"/>
      <c r="V2219" s="4"/>
      <c r="W2219" s="4"/>
      <c r="X2219" s="4"/>
      <c r="Y2219" s="4"/>
      <c r="Z2219" s="4"/>
      <c r="AA2219" s="4"/>
      <c r="AB2219" s="4"/>
      <c r="AC2219" s="4"/>
      <c r="AD2219" s="4"/>
      <c r="AE2219" s="4"/>
      <c r="AF2219" s="4"/>
      <c r="AG2219" s="4"/>
      <c r="AH2219" s="4"/>
      <c r="AI2219" s="4"/>
      <c r="AJ2219" s="4"/>
      <c r="AK2219" s="4"/>
      <c r="AL2219" s="4"/>
      <c r="AM2219" s="4"/>
      <c r="AN2219" s="4"/>
      <c r="AO2219" s="4"/>
      <c r="AP2219" s="4"/>
    </row>
    <row r="2220" spans="1:42" s="2" customFormat="1" x14ac:dyDescent="0.25">
      <c r="A2220" s="4"/>
      <c r="B2220" s="4"/>
      <c r="C2220" s="4"/>
      <c r="D2220" s="4"/>
      <c r="E2220" s="4"/>
      <c r="F2220" s="4"/>
      <c r="G2220" s="4"/>
      <c r="H2220" s="4"/>
      <c r="I2220" s="4"/>
      <c r="J2220" s="4"/>
      <c r="K2220" s="4"/>
      <c r="L2220" s="4"/>
      <c r="M2220" s="4"/>
      <c r="N2220" s="4"/>
      <c r="O2220" s="4"/>
      <c r="P2220" s="4"/>
      <c r="Q2220" s="4"/>
      <c r="R2220" s="4"/>
      <c r="S2220" s="4"/>
      <c r="T2220" s="4"/>
      <c r="U2220" s="4"/>
      <c r="V2220" s="4"/>
      <c r="W2220" s="4"/>
      <c r="X2220" s="4"/>
      <c r="Y2220" s="4"/>
      <c r="Z2220" s="4"/>
      <c r="AA2220" s="4"/>
      <c r="AB2220" s="4"/>
      <c r="AC2220" s="4"/>
      <c r="AD2220" s="4"/>
      <c r="AE2220" s="4"/>
      <c r="AF2220" s="4"/>
      <c r="AG2220" s="4"/>
      <c r="AH2220" s="4"/>
      <c r="AI2220" s="4"/>
      <c r="AJ2220" s="4"/>
      <c r="AK2220" s="4"/>
      <c r="AL2220" s="4"/>
      <c r="AM2220" s="4"/>
      <c r="AN2220" s="4"/>
      <c r="AO2220" s="4"/>
      <c r="AP2220" s="4"/>
    </row>
    <row r="2221" spans="1:42" s="2" customFormat="1" x14ac:dyDescent="0.25">
      <c r="A2221" s="4"/>
      <c r="B2221" s="4"/>
      <c r="C2221" s="4"/>
      <c r="D2221" s="4"/>
      <c r="E2221" s="4"/>
      <c r="F2221" s="4"/>
      <c r="G2221" s="4"/>
      <c r="H2221" s="4"/>
      <c r="I2221" s="4"/>
      <c r="J2221" s="4"/>
      <c r="K2221" s="4"/>
      <c r="L2221" s="4"/>
      <c r="M2221" s="4"/>
      <c r="N2221" s="4"/>
      <c r="O2221" s="4"/>
      <c r="P2221" s="4"/>
      <c r="Q2221" s="4"/>
      <c r="R2221" s="4"/>
      <c r="S2221" s="4"/>
      <c r="T2221" s="4"/>
      <c r="U2221" s="4"/>
      <c r="V2221" s="4"/>
      <c r="W2221" s="4"/>
      <c r="X2221" s="4"/>
      <c r="Y2221" s="4"/>
      <c r="Z2221" s="4"/>
      <c r="AA2221" s="4"/>
      <c r="AB2221" s="4"/>
      <c r="AC2221" s="4"/>
      <c r="AD2221" s="4"/>
      <c r="AE2221" s="4"/>
      <c r="AF2221" s="4"/>
      <c r="AG2221" s="4"/>
      <c r="AH2221" s="4"/>
      <c r="AI2221" s="4"/>
      <c r="AJ2221" s="4"/>
      <c r="AK2221" s="4"/>
      <c r="AL2221" s="4"/>
      <c r="AM2221" s="4"/>
      <c r="AN2221" s="4"/>
      <c r="AO2221" s="4"/>
      <c r="AP2221" s="4"/>
    </row>
    <row r="2222" spans="1:42" s="2" customFormat="1" x14ac:dyDescent="0.25">
      <c r="A2222" s="4"/>
      <c r="B2222" s="4"/>
      <c r="C2222" s="4"/>
      <c r="D2222" s="4"/>
      <c r="E2222" s="4"/>
      <c r="F2222" s="4"/>
      <c r="G2222" s="4"/>
      <c r="H2222" s="4"/>
      <c r="I2222" s="4"/>
      <c r="J2222" s="4"/>
      <c r="K2222" s="4"/>
      <c r="L2222" s="4"/>
      <c r="M2222" s="4"/>
      <c r="N2222" s="4"/>
      <c r="O2222" s="4"/>
      <c r="P2222" s="4"/>
      <c r="Q2222" s="4"/>
      <c r="R2222" s="4"/>
      <c r="S2222" s="4"/>
      <c r="T2222" s="4"/>
      <c r="U2222" s="4"/>
      <c r="V2222" s="4"/>
      <c r="W2222" s="4"/>
      <c r="X2222" s="4"/>
      <c r="Y2222" s="4"/>
      <c r="Z2222" s="4"/>
      <c r="AA2222" s="4"/>
      <c r="AB2222" s="4"/>
      <c r="AC2222" s="4"/>
      <c r="AD2222" s="4"/>
      <c r="AE2222" s="4"/>
      <c r="AF2222" s="4"/>
      <c r="AG2222" s="4"/>
      <c r="AH2222" s="4"/>
      <c r="AI2222" s="4"/>
      <c r="AJ2222" s="4"/>
      <c r="AK2222" s="4"/>
      <c r="AL2222" s="4"/>
      <c r="AM2222" s="4"/>
      <c r="AN2222" s="4"/>
      <c r="AO2222" s="4"/>
      <c r="AP2222" s="4"/>
    </row>
    <row r="2223" spans="1:42" s="2" customFormat="1" x14ac:dyDescent="0.25">
      <c r="A2223" s="4"/>
      <c r="B2223" s="4"/>
      <c r="C2223" s="4"/>
      <c r="D2223" s="4"/>
      <c r="E2223" s="4"/>
      <c r="F2223" s="4"/>
      <c r="G2223" s="4"/>
      <c r="H2223" s="4"/>
      <c r="I2223" s="4"/>
      <c r="J2223" s="4"/>
      <c r="K2223" s="4"/>
      <c r="L2223" s="4"/>
      <c r="M2223" s="4"/>
      <c r="N2223" s="4"/>
      <c r="O2223" s="4"/>
      <c r="P2223" s="4"/>
      <c r="Q2223" s="4"/>
      <c r="R2223" s="4"/>
      <c r="S2223" s="4"/>
      <c r="T2223" s="4"/>
      <c r="U2223" s="4"/>
      <c r="V2223" s="4"/>
      <c r="W2223" s="4"/>
      <c r="X2223" s="4"/>
      <c r="Y2223" s="4"/>
      <c r="Z2223" s="4"/>
      <c r="AA2223" s="4"/>
      <c r="AB2223" s="4"/>
      <c r="AC2223" s="4"/>
      <c r="AD2223" s="4"/>
      <c r="AE2223" s="4"/>
      <c r="AF2223" s="4"/>
      <c r="AG2223" s="4"/>
      <c r="AH2223" s="4"/>
      <c r="AI2223" s="4"/>
      <c r="AJ2223" s="4"/>
      <c r="AK2223" s="4"/>
      <c r="AL2223" s="4"/>
      <c r="AM2223" s="4"/>
      <c r="AN2223" s="4"/>
      <c r="AO2223" s="4"/>
      <c r="AP2223" s="4"/>
    </row>
    <row r="2224" spans="1:42" s="2" customFormat="1" x14ac:dyDescent="0.25">
      <c r="A2224" s="4"/>
      <c r="B2224" s="4"/>
      <c r="C2224" s="4"/>
      <c r="D2224" s="4"/>
      <c r="E2224" s="4"/>
      <c r="F2224" s="4"/>
      <c r="G2224" s="4"/>
      <c r="H2224" s="4"/>
      <c r="I2224" s="4"/>
      <c r="J2224" s="4"/>
      <c r="K2224" s="4"/>
      <c r="L2224" s="4"/>
      <c r="M2224" s="4"/>
      <c r="N2224" s="4"/>
      <c r="O2224" s="4"/>
      <c r="P2224" s="4"/>
      <c r="Q2224" s="4"/>
      <c r="R2224" s="4"/>
      <c r="S2224" s="4"/>
      <c r="T2224" s="4"/>
      <c r="U2224" s="4"/>
      <c r="V2224" s="4"/>
      <c r="W2224" s="4"/>
      <c r="X2224" s="4"/>
      <c r="Y2224" s="4"/>
      <c r="Z2224" s="4"/>
      <c r="AA2224" s="4"/>
      <c r="AB2224" s="4"/>
      <c r="AC2224" s="4"/>
      <c r="AD2224" s="4"/>
      <c r="AE2224" s="4"/>
      <c r="AF2224" s="4"/>
      <c r="AG2224" s="4"/>
      <c r="AH2224" s="4"/>
      <c r="AI2224" s="4"/>
      <c r="AJ2224" s="4"/>
      <c r="AK2224" s="4"/>
      <c r="AL2224" s="4"/>
      <c r="AM2224" s="4"/>
      <c r="AN2224" s="4"/>
      <c r="AO2224" s="4"/>
      <c r="AP2224" s="4"/>
    </row>
    <row r="2225" spans="1:42" s="2" customFormat="1" x14ac:dyDescent="0.25">
      <c r="A2225" s="4"/>
      <c r="B2225" s="4"/>
      <c r="C2225" s="4"/>
      <c r="D2225" s="4"/>
      <c r="E2225" s="4"/>
      <c r="F2225" s="4"/>
      <c r="G2225" s="4"/>
      <c r="H2225" s="4"/>
      <c r="I2225" s="4"/>
      <c r="J2225" s="4"/>
      <c r="K2225" s="4"/>
      <c r="L2225" s="4"/>
      <c r="M2225" s="4"/>
      <c r="N2225" s="4"/>
      <c r="O2225" s="4"/>
      <c r="P2225" s="4"/>
      <c r="Q2225" s="4"/>
      <c r="R2225" s="4"/>
      <c r="S2225" s="4"/>
      <c r="T2225" s="4"/>
      <c r="U2225" s="4"/>
      <c r="V2225" s="4"/>
      <c r="W2225" s="4"/>
      <c r="X2225" s="4"/>
      <c r="Y2225" s="4"/>
      <c r="Z2225" s="4"/>
      <c r="AA2225" s="4"/>
      <c r="AB2225" s="4"/>
      <c r="AC2225" s="4"/>
      <c r="AD2225" s="4"/>
      <c r="AE2225" s="4"/>
      <c r="AF2225" s="4"/>
      <c r="AG2225" s="4"/>
      <c r="AH2225" s="4"/>
      <c r="AI2225" s="4"/>
      <c r="AJ2225" s="4"/>
      <c r="AK2225" s="4"/>
      <c r="AL2225" s="4"/>
      <c r="AM2225" s="4"/>
      <c r="AN2225" s="4"/>
      <c r="AO2225" s="4"/>
      <c r="AP2225" s="4"/>
    </row>
    <row r="2226" spans="1:42" s="2" customFormat="1" x14ac:dyDescent="0.25">
      <c r="A2226" s="4"/>
      <c r="B2226" s="4"/>
      <c r="C2226" s="4"/>
      <c r="D2226" s="4"/>
      <c r="E2226" s="4"/>
      <c r="F2226" s="4"/>
      <c r="G2226" s="4"/>
      <c r="H2226" s="4"/>
      <c r="I2226" s="4"/>
      <c r="J2226" s="4"/>
      <c r="K2226" s="4"/>
      <c r="L2226" s="4"/>
      <c r="M2226" s="4"/>
      <c r="N2226" s="4"/>
      <c r="O2226" s="4"/>
      <c r="P2226" s="4"/>
      <c r="Q2226" s="4"/>
      <c r="R2226" s="4"/>
      <c r="S2226" s="4"/>
      <c r="T2226" s="4"/>
      <c r="U2226" s="4"/>
      <c r="V2226" s="4"/>
      <c r="W2226" s="4"/>
      <c r="X2226" s="4"/>
      <c r="Y2226" s="4"/>
      <c r="Z2226" s="4"/>
      <c r="AA2226" s="4"/>
      <c r="AB2226" s="4"/>
      <c r="AC2226" s="4"/>
      <c r="AD2226" s="4"/>
      <c r="AE2226" s="4"/>
      <c r="AF2226" s="4"/>
      <c r="AG2226" s="4"/>
      <c r="AH2226" s="4"/>
      <c r="AI2226" s="4"/>
      <c r="AJ2226" s="4"/>
      <c r="AK2226" s="4"/>
      <c r="AL2226" s="4"/>
      <c r="AM2226" s="4"/>
      <c r="AN2226" s="4"/>
      <c r="AO2226" s="4"/>
      <c r="AP2226" s="4"/>
    </row>
    <row r="2227" spans="1:42" s="2" customFormat="1" x14ac:dyDescent="0.25">
      <c r="A2227" s="4"/>
      <c r="B2227" s="4"/>
      <c r="C2227" s="4"/>
      <c r="D2227" s="4"/>
      <c r="E2227" s="4"/>
      <c r="F2227" s="4"/>
      <c r="G2227" s="4"/>
      <c r="H2227" s="4"/>
      <c r="I2227" s="4"/>
      <c r="J2227" s="4"/>
      <c r="K2227" s="4"/>
      <c r="L2227" s="4"/>
      <c r="M2227" s="4"/>
      <c r="N2227" s="4"/>
      <c r="O2227" s="4"/>
      <c r="P2227" s="4"/>
      <c r="Q2227" s="4"/>
      <c r="R2227" s="4"/>
      <c r="S2227" s="4"/>
      <c r="T2227" s="4"/>
      <c r="U2227" s="4"/>
      <c r="V2227" s="4"/>
      <c r="W2227" s="4"/>
      <c r="X2227" s="4"/>
      <c r="Y2227" s="4"/>
      <c r="Z2227" s="4"/>
      <c r="AA2227" s="4"/>
      <c r="AB2227" s="4"/>
      <c r="AC2227" s="4"/>
      <c r="AD2227" s="4"/>
      <c r="AE2227" s="4"/>
      <c r="AF2227" s="4"/>
      <c r="AG2227" s="4"/>
      <c r="AH2227" s="4"/>
      <c r="AI2227" s="4"/>
      <c r="AJ2227" s="4"/>
      <c r="AK2227" s="4"/>
      <c r="AL2227" s="4"/>
      <c r="AM2227" s="4"/>
      <c r="AN2227" s="4"/>
      <c r="AO2227" s="4"/>
      <c r="AP2227" s="4"/>
    </row>
    <row r="2228" spans="1:42" s="2" customFormat="1" x14ac:dyDescent="0.25">
      <c r="A2228" s="4"/>
      <c r="B2228" s="4"/>
      <c r="C2228" s="4"/>
      <c r="D2228" s="4"/>
      <c r="E2228" s="4"/>
      <c r="F2228" s="4"/>
      <c r="G2228" s="4"/>
      <c r="H2228" s="4"/>
      <c r="I2228" s="4"/>
      <c r="J2228" s="4"/>
      <c r="K2228" s="4"/>
      <c r="L2228" s="4"/>
      <c r="M2228" s="4"/>
      <c r="N2228" s="4"/>
      <c r="O2228" s="4"/>
      <c r="P2228" s="4"/>
      <c r="Q2228" s="4"/>
      <c r="R2228" s="4"/>
      <c r="S2228" s="4"/>
      <c r="T2228" s="4"/>
      <c r="U2228" s="4"/>
      <c r="V2228" s="4"/>
      <c r="W2228" s="4"/>
      <c r="X2228" s="4"/>
      <c r="Y2228" s="4"/>
      <c r="Z2228" s="4"/>
      <c r="AA2228" s="4"/>
      <c r="AB2228" s="4"/>
      <c r="AC2228" s="4"/>
      <c r="AD2228" s="4"/>
      <c r="AE2228" s="4"/>
      <c r="AF2228" s="4"/>
      <c r="AG2228" s="4"/>
      <c r="AH2228" s="4"/>
      <c r="AI2228" s="4"/>
      <c r="AJ2228" s="4"/>
      <c r="AK2228" s="4"/>
      <c r="AL2228" s="4"/>
      <c r="AM2228" s="4"/>
      <c r="AN2228" s="4"/>
      <c r="AO2228" s="4"/>
      <c r="AP2228" s="4"/>
    </row>
    <row r="2229" spans="1:42" s="2" customFormat="1" x14ac:dyDescent="0.25">
      <c r="A2229" s="4"/>
      <c r="B2229" s="4"/>
      <c r="C2229" s="4"/>
      <c r="D2229" s="4"/>
      <c r="E2229" s="4"/>
      <c r="F2229" s="4"/>
      <c r="G2229" s="4"/>
      <c r="H2229" s="4"/>
      <c r="I2229" s="4"/>
      <c r="J2229" s="4"/>
      <c r="K2229" s="4"/>
      <c r="L2229" s="4"/>
      <c r="M2229" s="4"/>
      <c r="N2229" s="4"/>
      <c r="O2229" s="4"/>
      <c r="P2229" s="4"/>
      <c r="Q2229" s="4"/>
      <c r="R2229" s="4"/>
      <c r="S2229" s="4"/>
      <c r="T2229" s="4"/>
      <c r="U2229" s="4"/>
      <c r="V2229" s="4"/>
      <c r="W2229" s="4"/>
      <c r="X2229" s="4"/>
      <c r="Y2229" s="4"/>
      <c r="Z2229" s="4"/>
      <c r="AA2229" s="4"/>
      <c r="AB2229" s="4"/>
      <c r="AC2229" s="4"/>
      <c r="AD2229" s="4"/>
      <c r="AE2229" s="4"/>
      <c r="AF2229" s="4"/>
      <c r="AG2229" s="4"/>
      <c r="AH2229" s="4"/>
      <c r="AI2229" s="4"/>
      <c r="AJ2229" s="4"/>
      <c r="AK2229" s="4"/>
      <c r="AL2229" s="4"/>
      <c r="AM2229" s="4"/>
      <c r="AN2229" s="4"/>
      <c r="AO2229" s="4"/>
      <c r="AP2229" s="4"/>
    </row>
    <row r="2230" spans="1:42" s="2" customFormat="1" x14ac:dyDescent="0.25">
      <c r="A2230" s="4"/>
      <c r="B2230" s="4"/>
      <c r="C2230" s="4"/>
      <c r="D2230" s="4"/>
      <c r="E2230" s="4"/>
      <c r="F2230" s="4"/>
      <c r="G2230" s="4"/>
      <c r="H2230" s="4"/>
      <c r="I2230" s="4"/>
      <c r="J2230" s="4"/>
      <c r="K2230" s="4"/>
      <c r="L2230" s="4"/>
      <c r="M2230" s="4"/>
      <c r="N2230" s="4"/>
      <c r="O2230" s="4"/>
      <c r="P2230" s="4"/>
      <c r="Q2230" s="4"/>
      <c r="R2230" s="4"/>
      <c r="S2230" s="4"/>
      <c r="T2230" s="4"/>
      <c r="U2230" s="4"/>
      <c r="V2230" s="4"/>
      <c r="W2230" s="4"/>
      <c r="X2230" s="4"/>
      <c r="Y2230" s="4"/>
      <c r="Z2230" s="4"/>
      <c r="AA2230" s="4"/>
      <c r="AB2230" s="4"/>
      <c r="AC2230" s="4"/>
      <c r="AD2230" s="4"/>
      <c r="AE2230" s="4"/>
      <c r="AF2230" s="4"/>
      <c r="AG2230" s="4"/>
      <c r="AH2230" s="4"/>
      <c r="AI2230" s="4"/>
      <c r="AJ2230" s="4"/>
      <c r="AK2230" s="4"/>
      <c r="AL2230" s="4"/>
      <c r="AM2230" s="4"/>
      <c r="AN2230" s="4"/>
      <c r="AO2230" s="4"/>
      <c r="AP2230" s="4"/>
    </row>
    <row r="2231" spans="1:42" s="2" customFormat="1" x14ac:dyDescent="0.25">
      <c r="A2231" s="4"/>
      <c r="B2231" s="4"/>
      <c r="C2231" s="4"/>
      <c r="D2231" s="4"/>
      <c r="E2231" s="4"/>
      <c r="F2231" s="4"/>
      <c r="G2231" s="4"/>
      <c r="H2231" s="4"/>
      <c r="I2231" s="4"/>
      <c r="J2231" s="4"/>
      <c r="K2231" s="4"/>
      <c r="L2231" s="4"/>
      <c r="M2231" s="4"/>
      <c r="N2231" s="4"/>
      <c r="O2231" s="4"/>
      <c r="P2231" s="4"/>
      <c r="Q2231" s="4"/>
      <c r="R2231" s="4"/>
      <c r="S2231" s="4"/>
      <c r="T2231" s="4"/>
      <c r="U2231" s="4"/>
      <c r="V2231" s="4"/>
      <c r="W2231" s="4"/>
      <c r="X2231" s="4"/>
      <c r="Y2231" s="4"/>
      <c r="Z2231" s="4"/>
      <c r="AA2231" s="4"/>
      <c r="AB2231" s="4"/>
      <c r="AC2231" s="4"/>
      <c r="AD2231" s="4"/>
      <c r="AE2231" s="4"/>
      <c r="AF2231" s="4"/>
      <c r="AG2231" s="4"/>
      <c r="AH2231" s="4"/>
      <c r="AI2231" s="4"/>
      <c r="AJ2231" s="4"/>
      <c r="AK2231" s="4"/>
      <c r="AL2231" s="4"/>
      <c r="AM2231" s="4"/>
      <c r="AN2231" s="4"/>
      <c r="AO2231" s="4"/>
      <c r="AP2231" s="4"/>
    </row>
    <row r="2232" spans="1:42" s="2" customFormat="1" x14ac:dyDescent="0.25">
      <c r="A2232" s="4"/>
      <c r="B2232" s="4"/>
      <c r="C2232" s="4"/>
      <c r="D2232" s="4"/>
      <c r="E2232" s="4"/>
      <c r="F2232" s="4"/>
      <c r="G2232" s="4"/>
      <c r="H2232" s="4"/>
      <c r="I2232" s="4"/>
      <c r="J2232" s="4"/>
      <c r="K2232" s="4"/>
      <c r="L2232" s="4"/>
      <c r="M2232" s="4"/>
      <c r="N2232" s="4"/>
      <c r="O2232" s="4"/>
      <c r="P2232" s="4"/>
      <c r="Q2232" s="4"/>
      <c r="R2232" s="4"/>
      <c r="S2232" s="4"/>
      <c r="T2232" s="4"/>
      <c r="U2232" s="4"/>
      <c r="V2232" s="4"/>
      <c r="W2232" s="4"/>
      <c r="X2232" s="4"/>
      <c r="Y2232" s="4"/>
      <c r="Z2232" s="4"/>
      <c r="AA2232" s="4"/>
      <c r="AB2232" s="4"/>
      <c r="AC2232" s="4"/>
      <c r="AD2232" s="4"/>
      <c r="AE2232" s="4"/>
      <c r="AF2232" s="4"/>
      <c r="AG2232" s="4"/>
      <c r="AH2232" s="4"/>
      <c r="AI2232" s="4"/>
      <c r="AJ2232" s="4"/>
      <c r="AK2232" s="4"/>
      <c r="AL2232" s="4"/>
      <c r="AM2232" s="4"/>
      <c r="AN2232" s="4"/>
      <c r="AO2232" s="4"/>
      <c r="AP2232" s="4"/>
    </row>
    <row r="2233" spans="1:42" s="2" customFormat="1" x14ac:dyDescent="0.25">
      <c r="A2233" s="4"/>
      <c r="B2233" s="4"/>
      <c r="C2233" s="4"/>
      <c r="D2233" s="4"/>
      <c r="E2233" s="4"/>
      <c r="F2233" s="4"/>
      <c r="G2233" s="4"/>
      <c r="H2233" s="4"/>
      <c r="I2233" s="4"/>
      <c r="J2233" s="4"/>
      <c r="K2233" s="4"/>
      <c r="L2233" s="4"/>
      <c r="M2233" s="4"/>
      <c r="N2233" s="4"/>
      <c r="O2233" s="4"/>
      <c r="P2233" s="4"/>
      <c r="Q2233" s="4"/>
      <c r="R2233" s="4"/>
      <c r="S2233" s="4"/>
      <c r="T2233" s="4"/>
      <c r="U2233" s="4"/>
      <c r="V2233" s="4"/>
      <c r="W2233" s="4"/>
      <c r="X2233" s="4"/>
      <c r="Y2233" s="4"/>
      <c r="Z2233" s="4"/>
      <c r="AA2233" s="4"/>
      <c r="AB2233" s="4"/>
      <c r="AC2233" s="4"/>
      <c r="AD2233" s="4"/>
      <c r="AE2233" s="4"/>
      <c r="AF2233" s="4"/>
      <c r="AG2233" s="4"/>
      <c r="AH2233" s="4"/>
      <c r="AI2233" s="4"/>
      <c r="AJ2233" s="4"/>
      <c r="AK2233" s="4"/>
      <c r="AL2233" s="4"/>
      <c r="AM2233" s="4"/>
      <c r="AN2233" s="4"/>
      <c r="AO2233" s="4"/>
      <c r="AP2233" s="4"/>
    </row>
    <row r="2234" spans="1:42" s="2" customFormat="1" x14ac:dyDescent="0.25">
      <c r="A2234" s="4"/>
      <c r="B2234" s="4"/>
      <c r="C2234" s="4"/>
      <c r="D2234" s="4"/>
      <c r="E2234" s="4"/>
      <c r="F2234" s="4"/>
      <c r="G2234" s="4"/>
      <c r="H2234" s="4"/>
      <c r="I2234" s="4"/>
      <c r="J2234" s="4"/>
      <c r="K2234" s="4"/>
      <c r="L2234" s="4"/>
      <c r="M2234" s="4"/>
      <c r="N2234" s="4"/>
      <c r="O2234" s="4"/>
      <c r="P2234" s="4"/>
      <c r="Q2234" s="4"/>
      <c r="R2234" s="4"/>
      <c r="S2234" s="4"/>
      <c r="T2234" s="4"/>
      <c r="U2234" s="4"/>
      <c r="V2234" s="4"/>
      <c r="W2234" s="4"/>
      <c r="X2234" s="4"/>
      <c r="Y2234" s="4"/>
      <c r="Z2234" s="4"/>
      <c r="AA2234" s="4"/>
      <c r="AB2234" s="4"/>
      <c r="AC2234" s="4"/>
      <c r="AD2234" s="4"/>
      <c r="AE2234" s="4"/>
      <c r="AF2234" s="4"/>
      <c r="AG2234" s="4"/>
      <c r="AH2234" s="4"/>
      <c r="AI2234" s="4"/>
      <c r="AJ2234" s="4"/>
      <c r="AK2234" s="4"/>
      <c r="AL2234" s="4"/>
      <c r="AM2234" s="4"/>
      <c r="AN2234" s="4"/>
      <c r="AO2234" s="4"/>
      <c r="AP2234" s="4"/>
    </row>
    <row r="2235" spans="1:42" s="2" customFormat="1" x14ac:dyDescent="0.25">
      <c r="A2235" s="4"/>
      <c r="B2235" s="4"/>
      <c r="C2235" s="4"/>
      <c r="D2235" s="4"/>
      <c r="E2235" s="4"/>
      <c r="F2235" s="4"/>
      <c r="G2235" s="4"/>
      <c r="H2235" s="4"/>
      <c r="I2235" s="4"/>
      <c r="J2235" s="4"/>
      <c r="K2235" s="4"/>
      <c r="L2235" s="4"/>
      <c r="M2235" s="4"/>
      <c r="N2235" s="4"/>
      <c r="O2235" s="4"/>
      <c r="P2235" s="4"/>
      <c r="Q2235" s="4"/>
      <c r="R2235" s="4"/>
      <c r="S2235" s="4"/>
      <c r="T2235" s="4"/>
      <c r="U2235" s="4"/>
      <c r="V2235" s="4"/>
      <c r="W2235" s="4"/>
      <c r="X2235" s="4"/>
      <c r="Y2235" s="4"/>
      <c r="Z2235" s="4"/>
      <c r="AA2235" s="4"/>
      <c r="AB2235" s="4"/>
      <c r="AC2235" s="4"/>
      <c r="AD2235" s="4"/>
      <c r="AE2235" s="4"/>
      <c r="AF2235" s="4"/>
      <c r="AG2235" s="4"/>
      <c r="AH2235" s="4"/>
      <c r="AI2235" s="4"/>
      <c r="AJ2235" s="4"/>
      <c r="AK2235" s="4"/>
      <c r="AL2235" s="4"/>
      <c r="AM2235" s="4"/>
      <c r="AN2235" s="4"/>
      <c r="AO2235" s="4"/>
      <c r="AP2235" s="4"/>
    </row>
    <row r="2236" spans="1:42" s="2" customFormat="1" x14ac:dyDescent="0.25">
      <c r="A2236" s="4"/>
      <c r="B2236" s="4"/>
      <c r="C2236" s="4"/>
      <c r="D2236" s="4"/>
      <c r="E2236" s="4"/>
      <c r="F2236" s="4"/>
      <c r="G2236" s="4"/>
      <c r="H2236" s="4"/>
      <c r="I2236" s="4"/>
      <c r="J2236" s="4"/>
      <c r="K2236" s="4"/>
      <c r="L2236" s="4"/>
      <c r="M2236" s="4"/>
      <c r="N2236" s="4"/>
      <c r="O2236" s="4"/>
      <c r="P2236" s="4"/>
      <c r="Q2236" s="4"/>
      <c r="R2236" s="4"/>
      <c r="S2236" s="4"/>
      <c r="T2236" s="4"/>
      <c r="U2236" s="4"/>
      <c r="V2236" s="4"/>
      <c r="W2236" s="4"/>
      <c r="X2236" s="4"/>
      <c r="Y2236" s="4"/>
      <c r="Z2236" s="4"/>
      <c r="AA2236" s="4"/>
      <c r="AB2236" s="4"/>
      <c r="AC2236" s="4"/>
      <c r="AD2236" s="4"/>
      <c r="AE2236" s="4"/>
      <c r="AF2236" s="4"/>
      <c r="AG2236" s="4"/>
      <c r="AH2236" s="4"/>
      <c r="AI2236" s="4"/>
      <c r="AJ2236" s="4"/>
      <c r="AK2236" s="4"/>
      <c r="AL2236" s="4"/>
      <c r="AM2236" s="4"/>
      <c r="AN2236" s="4"/>
      <c r="AO2236" s="4"/>
      <c r="AP2236" s="4"/>
    </row>
    <row r="2237" spans="1:42" s="2" customFormat="1" x14ac:dyDescent="0.25">
      <c r="A2237" s="4"/>
      <c r="B2237" s="4"/>
      <c r="C2237" s="4"/>
      <c r="D2237" s="4"/>
      <c r="E2237" s="4"/>
      <c r="F2237" s="4"/>
      <c r="G2237" s="4"/>
      <c r="H2237" s="4"/>
      <c r="I2237" s="4"/>
      <c r="J2237" s="4"/>
      <c r="K2237" s="4"/>
      <c r="L2237" s="4"/>
      <c r="M2237" s="4"/>
      <c r="N2237" s="4"/>
      <c r="O2237" s="4"/>
      <c r="P2237" s="4"/>
      <c r="Q2237" s="4"/>
      <c r="R2237" s="4"/>
      <c r="S2237" s="4"/>
      <c r="T2237" s="4"/>
      <c r="U2237" s="4"/>
      <c r="V2237" s="4"/>
      <c r="W2237" s="4"/>
      <c r="X2237" s="4"/>
      <c r="Y2237" s="4"/>
      <c r="Z2237" s="4"/>
      <c r="AA2237" s="4"/>
      <c r="AB2237" s="4"/>
      <c r="AC2237" s="4"/>
      <c r="AD2237" s="4"/>
      <c r="AE2237" s="4"/>
      <c r="AF2237" s="4"/>
      <c r="AG2237" s="4"/>
      <c r="AH2237" s="4"/>
      <c r="AI2237" s="4"/>
      <c r="AJ2237" s="4"/>
      <c r="AK2237" s="4"/>
      <c r="AL2237" s="4"/>
      <c r="AM2237" s="4"/>
      <c r="AN2237" s="4"/>
      <c r="AO2237" s="4"/>
      <c r="AP2237" s="4"/>
    </row>
    <row r="2238" spans="1:42" s="2" customFormat="1" x14ac:dyDescent="0.25">
      <c r="A2238" s="4"/>
      <c r="B2238" s="4"/>
      <c r="C2238" s="4"/>
      <c r="D2238" s="4"/>
      <c r="E2238" s="4"/>
      <c r="F2238" s="4"/>
      <c r="G2238" s="4"/>
      <c r="H2238" s="4"/>
      <c r="I2238" s="4"/>
      <c r="J2238" s="4"/>
      <c r="K2238" s="4"/>
      <c r="L2238" s="4"/>
      <c r="M2238" s="4"/>
      <c r="N2238" s="4"/>
      <c r="O2238" s="4"/>
      <c r="P2238" s="4"/>
      <c r="Q2238" s="4"/>
      <c r="R2238" s="4"/>
      <c r="S2238" s="4"/>
      <c r="T2238" s="4"/>
      <c r="U2238" s="4"/>
      <c r="V2238" s="4"/>
      <c r="W2238" s="4"/>
      <c r="X2238" s="4"/>
      <c r="Y2238" s="4"/>
      <c r="Z2238" s="4"/>
      <c r="AA2238" s="4"/>
      <c r="AB2238" s="4"/>
      <c r="AC2238" s="4"/>
      <c r="AD2238" s="4"/>
      <c r="AE2238" s="4"/>
      <c r="AF2238" s="4"/>
      <c r="AG2238" s="4"/>
      <c r="AH2238" s="4"/>
      <c r="AI2238" s="4"/>
      <c r="AJ2238" s="4"/>
      <c r="AK2238" s="4"/>
      <c r="AL2238" s="4"/>
      <c r="AM2238" s="4"/>
      <c r="AN2238" s="4"/>
      <c r="AO2238" s="4"/>
      <c r="AP2238" s="4"/>
    </row>
    <row r="2239" spans="1:42" s="2" customFormat="1" x14ac:dyDescent="0.25">
      <c r="A2239" s="4"/>
      <c r="B2239" s="4"/>
      <c r="C2239" s="4"/>
      <c r="D2239" s="4"/>
      <c r="E2239" s="4"/>
      <c r="F2239" s="4"/>
      <c r="G2239" s="4"/>
      <c r="H2239" s="4"/>
      <c r="I2239" s="4"/>
      <c r="J2239" s="4"/>
      <c r="K2239" s="4"/>
      <c r="L2239" s="4"/>
      <c r="M2239" s="4"/>
      <c r="N2239" s="4"/>
      <c r="O2239" s="4"/>
      <c r="P2239" s="4"/>
      <c r="Q2239" s="4"/>
      <c r="R2239" s="4"/>
      <c r="S2239" s="4"/>
      <c r="T2239" s="4"/>
      <c r="U2239" s="4"/>
      <c r="V2239" s="4"/>
      <c r="W2239" s="4"/>
      <c r="X2239" s="4"/>
      <c r="Y2239" s="4"/>
      <c r="Z2239" s="4"/>
      <c r="AA2239" s="4"/>
      <c r="AB2239" s="4"/>
      <c r="AC2239" s="4"/>
      <c r="AD2239" s="4"/>
      <c r="AE2239" s="4"/>
      <c r="AF2239" s="4"/>
      <c r="AG2239" s="4"/>
      <c r="AH2239" s="4"/>
      <c r="AI2239" s="4"/>
      <c r="AJ2239" s="4"/>
      <c r="AK2239" s="4"/>
      <c r="AL2239" s="4"/>
      <c r="AM2239" s="4"/>
      <c r="AN2239" s="4"/>
      <c r="AO2239" s="4"/>
      <c r="AP2239" s="4"/>
    </row>
    <row r="2240" spans="1:42" s="2" customFormat="1" x14ac:dyDescent="0.25">
      <c r="A2240" s="4"/>
      <c r="B2240" s="4"/>
      <c r="C2240" s="4"/>
      <c r="D2240" s="4"/>
      <c r="E2240" s="4"/>
      <c r="F2240" s="4"/>
      <c r="G2240" s="4"/>
      <c r="H2240" s="4"/>
      <c r="I2240" s="4"/>
      <c r="J2240" s="4"/>
      <c r="K2240" s="4"/>
      <c r="L2240" s="4"/>
      <c r="M2240" s="4"/>
      <c r="N2240" s="4"/>
      <c r="O2240" s="4"/>
      <c r="P2240" s="4"/>
      <c r="Q2240" s="4"/>
      <c r="R2240" s="4"/>
      <c r="S2240" s="4"/>
      <c r="T2240" s="4"/>
      <c r="U2240" s="4"/>
      <c r="V2240" s="4"/>
      <c r="W2240" s="4"/>
      <c r="X2240" s="4"/>
      <c r="Y2240" s="4"/>
      <c r="Z2240" s="4"/>
      <c r="AA2240" s="4"/>
      <c r="AB2240" s="4"/>
      <c r="AC2240" s="4"/>
      <c r="AD2240" s="4"/>
      <c r="AE2240" s="4"/>
      <c r="AF2240" s="4"/>
      <c r="AG2240" s="4"/>
      <c r="AH2240" s="4"/>
      <c r="AI2240" s="4"/>
      <c r="AJ2240" s="4"/>
      <c r="AK2240" s="4"/>
      <c r="AL2240" s="4"/>
      <c r="AM2240" s="4"/>
      <c r="AN2240" s="4"/>
      <c r="AO2240" s="4"/>
      <c r="AP2240" s="4"/>
    </row>
    <row r="2241" spans="1:42" s="2" customFormat="1" x14ac:dyDescent="0.25">
      <c r="A2241" s="4"/>
      <c r="B2241" s="4"/>
      <c r="C2241" s="4"/>
      <c r="D2241" s="4"/>
      <c r="E2241" s="4"/>
      <c r="F2241" s="4"/>
      <c r="G2241" s="4"/>
      <c r="H2241" s="4"/>
      <c r="I2241" s="4"/>
      <c r="J2241" s="4"/>
      <c r="K2241" s="4"/>
      <c r="L2241" s="4"/>
      <c r="M2241" s="4"/>
      <c r="N2241" s="4"/>
      <c r="O2241" s="4"/>
      <c r="P2241" s="4"/>
      <c r="Q2241" s="4"/>
      <c r="R2241" s="4"/>
      <c r="S2241" s="4"/>
      <c r="T2241" s="4"/>
      <c r="U2241" s="4"/>
      <c r="V2241" s="4"/>
      <c r="W2241" s="4"/>
      <c r="X2241" s="4"/>
      <c r="Y2241" s="4"/>
      <c r="Z2241" s="4"/>
      <c r="AA2241" s="4"/>
      <c r="AB2241" s="4"/>
      <c r="AC2241" s="4"/>
      <c r="AD2241" s="4"/>
      <c r="AE2241" s="4"/>
      <c r="AF2241" s="4"/>
      <c r="AG2241" s="4"/>
      <c r="AH2241" s="4"/>
      <c r="AI2241" s="4"/>
      <c r="AJ2241" s="4"/>
      <c r="AK2241" s="4"/>
      <c r="AL2241" s="4"/>
      <c r="AM2241" s="4"/>
      <c r="AN2241" s="4"/>
      <c r="AO2241" s="4"/>
      <c r="AP2241" s="4"/>
    </row>
    <row r="2242" spans="1:42" s="2" customFormat="1" x14ac:dyDescent="0.25">
      <c r="A2242" s="4"/>
      <c r="B2242" s="4"/>
      <c r="C2242" s="4"/>
      <c r="D2242" s="4"/>
      <c r="E2242" s="4"/>
      <c r="F2242" s="4"/>
      <c r="G2242" s="4"/>
      <c r="H2242" s="4"/>
      <c r="I2242" s="4"/>
      <c r="J2242" s="4"/>
      <c r="K2242" s="4"/>
      <c r="L2242" s="4"/>
      <c r="M2242" s="4"/>
      <c r="N2242" s="4"/>
      <c r="O2242" s="4"/>
      <c r="P2242" s="4"/>
      <c r="Q2242" s="4"/>
      <c r="R2242" s="4"/>
      <c r="S2242" s="4"/>
      <c r="T2242" s="4"/>
      <c r="U2242" s="4"/>
      <c r="V2242" s="4"/>
      <c r="W2242" s="4"/>
      <c r="X2242" s="4"/>
      <c r="Y2242" s="4"/>
      <c r="Z2242" s="4"/>
      <c r="AA2242" s="4"/>
      <c r="AB2242" s="4"/>
      <c r="AC2242" s="4"/>
      <c r="AD2242" s="4"/>
      <c r="AE2242" s="4"/>
      <c r="AF2242" s="4"/>
      <c r="AG2242" s="4"/>
      <c r="AH2242" s="4"/>
      <c r="AI2242" s="4"/>
      <c r="AJ2242" s="4"/>
      <c r="AK2242" s="4"/>
      <c r="AL2242" s="4"/>
      <c r="AM2242" s="4"/>
      <c r="AN2242" s="4"/>
      <c r="AO2242" s="4"/>
      <c r="AP2242" s="4"/>
    </row>
    <row r="2243" spans="1:42" s="2" customFormat="1" x14ac:dyDescent="0.25">
      <c r="A2243" s="4"/>
      <c r="B2243" s="4"/>
      <c r="C2243" s="4"/>
      <c r="D2243" s="4"/>
      <c r="E2243" s="4"/>
      <c r="F2243" s="4"/>
      <c r="G2243" s="4"/>
      <c r="H2243" s="4"/>
      <c r="I2243" s="4"/>
      <c r="J2243" s="4"/>
      <c r="K2243" s="4"/>
      <c r="L2243" s="4"/>
      <c r="M2243" s="4"/>
      <c r="N2243" s="4"/>
      <c r="O2243" s="4"/>
      <c r="P2243" s="4"/>
      <c r="Q2243" s="4"/>
      <c r="R2243" s="4"/>
      <c r="S2243" s="4"/>
      <c r="T2243" s="4"/>
      <c r="U2243" s="4"/>
      <c r="V2243" s="4"/>
      <c r="W2243" s="4"/>
      <c r="X2243" s="4"/>
      <c r="Y2243" s="4"/>
      <c r="Z2243" s="4"/>
      <c r="AA2243" s="4"/>
      <c r="AB2243" s="4"/>
      <c r="AC2243" s="4"/>
      <c r="AD2243" s="4"/>
      <c r="AE2243" s="4"/>
      <c r="AF2243" s="4"/>
      <c r="AG2243" s="4"/>
      <c r="AH2243" s="4"/>
      <c r="AI2243" s="4"/>
      <c r="AJ2243" s="4"/>
      <c r="AK2243" s="4"/>
      <c r="AL2243" s="4"/>
      <c r="AM2243" s="4"/>
      <c r="AN2243" s="4"/>
      <c r="AO2243" s="4"/>
      <c r="AP2243" s="4"/>
    </row>
    <row r="2244" spans="1:42" s="2" customFormat="1" x14ac:dyDescent="0.25">
      <c r="A2244" s="4"/>
      <c r="B2244" s="4"/>
      <c r="C2244" s="4"/>
      <c r="D2244" s="4"/>
      <c r="E2244" s="4"/>
      <c r="F2244" s="4"/>
      <c r="G2244" s="4"/>
      <c r="H2244" s="4"/>
      <c r="I2244" s="4"/>
      <c r="J2244" s="4"/>
      <c r="K2244" s="4"/>
      <c r="L2244" s="4"/>
      <c r="M2244" s="4"/>
      <c r="N2244" s="4"/>
      <c r="O2244" s="4"/>
      <c r="P2244" s="4"/>
      <c r="Q2244" s="4"/>
      <c r="R2244" s="4"/>
      <c r="S2244" s="4"/>
      <c r="T2244" s="4"/>
      <c r="U2244" s="4"/>
      <c r="V2244" s="4"/>
      <c r="W2244" s="4"/>
      <c r="X2244" s="4"/>
      <c r="Y2244" s="4"/>
      <c r="Z2244" s="4"/>
      <c r="AA2244" s="4"/>
      <c r="AB2244" s="4"/>
      <c r="AC2244" s="4"/>
      <c r="AD2244" s="4"/>
      <c r="AE2244" s="4"/>
      <c r="AF2244" s="4"/>
      <c r="AG2244" s="4"/>
      <c r="AH2244" s="4"/>
      <c r="AI2244" s="4"/>
      <c r="AJ2244" s="4"/>
      <c r="AK2244" s="4"/>
      <c r="AL2244" s="4"/>
      <c r="AM2244" s="4"/>
      <c r="AN2244" s="4"/>
      <c r="AO2244" s="4"/>
      <c r="AP2244" s="4"/>
    </row>
    <row r="2245" spans="1:42" s="2" customFormat="1" x14ac:dyDescent="0.25">
      <c r="A2245" s="4"/>
      <c r="B2245" s="4"/>
      <c r="C2245" s="4"/>
      <c r="D2245" s="4"/>
      <c r="E2245" s="4"/>
      <c r="F2245" s="4"/>
      <c r="G2245" s="4"/>
      <c r="H2245" s="4"/>
      <c r="I2245" s="4"/>
      <c r="J2245" s="4"/>
      <c r="K2245" s="4"/>
      <c r="L2245" s="4"/>
      <c r="M2245" s="4"/>
      <c r="N2245" s="4"/>
      <c r="O2245" s="4"/>
      <c r="P2245" s="4"/>
      <c r="Q2245" s="4"/>
      <c r="R2245" s="4"/>
      <c r="S2245" s="4"/>
      <c r="T2245" s="4"/>
      <c r="U2245" s="4"/>
      <c r="V2245" s="4"/>
      <c r="W2245" s="4"/>
      <c r="X2245" s="4"/>
      <c r="Y2245" s="4"/>
      <c r="Z2245" s="4"/>
      <c r="AA2245" s="4"/>
      <c r="AB2245" s="4"/>
      <c r="AC2245" s="4"/>
      <c r="AD2245" s="4"/>
      <c r="AE2245" s="4"/>
      <c r="AF2245" s="4"/>
      <c r="AG2245" s="4"/>
      <c r="AH2245" s="4"/>
      <c r="AI2245" s="4"/>
      <c r="AJ2245" s="4"/>
      <c r="AK2245" s="4"/>
      <c r="AL2245" s="4"/>
      <c r="AM2245" s="4"/>
      <c r="AN2245" s="4"/>
      <c r="AO2245" s="4"/>
      <c r="AP2245" s="4"/>
    </row>
    <row r="2246" spans="1:42" s="2" customFormat="1" x14ac:dyDescent="0.25">
      <c r="A2246" s="4"/>
      <c r="B2246" s="4"/>
      <c r="C2246" s="4"/>
      <c r="D2246" s="4"/>
      <c r="E2246" s="4"/>
      <c r="F2246" s="4"/>
      <c r="G2246" s="4"/>
      <c r="H2246" s="4"/>
      <c r="I2246" s="4"/>
      <c r="J2246" s="4"/>
      <c r="K2246" s="4"/>
      <c r="L2246" s="4"/>
      <c r="M2246" s="4"/>
      <c r="N2246" s="4"/>
      <c r="O2246" s="4"/>
      <c r="P2246" s="4"/>
      <c r="Q2246" s="4"/>
      <c r="R2246" s="4"/>
      <c r="S2246" s="4"/>
      <c r="T2246" s="4"/>
      <c r="U2246" s="4"/>
      <c r="V2246" s="4"/>
      <c r="W2246" s="4"/>
      <c r="X2246" s="4"/>
      <c r="Y2246" s="4"/>
      <c r="Z2246" s="4"/>
      <c r="AA2246" s="4"/>
      <c r="AB2246" s="4"/>
      <c r="AC2246" s="4"/>
      <c r="AD2246" s="4"/>
      <c r="AE2246" s="4"/>
      <c r="AF2246" s="4"/>
      <c r="AG2246" s="4"/>
      <c r="AH2246" s="4"/>
      <c r="AI2246" s="4"/>
      <c r="AJ2246" s="4"/>
      <c r="AK2246" s="4"/>
      <c r="AL2246" s="4"/>
      <c r="AM2246" s="4"/>
      <c r="AN2246" s="4"/>
      <c r="AO2246" s="4"/>
      <c r="AP2246" s="4"/>
    </row>
    <row r="2247" spans="1:42" s="2" customFormat="1" x14ac:dyDescent="0.25">
      <c r="A2247" s="4"/>
      <c r="B2247" s="4"/>
      <c r="C2247" s="4"/>
      <c r="D2247" s="4"/>
      <c r="E2247" s="4"/>
      <c r="F2247" s="4"/>
      <c r="G2247" s="4"/>
      <c r="H2247" s="4"/>
      <c r="I2247" s="4"/>
      <c r="J2247" s="4"/>
      <c r="K2247" s="4"/>
      <c r="L2247" s="4"/>
      <c r="M2247" s="4"/>
      <c r="N2247" s="4"/>
      <c r="O2247" s="4"/>
      <c r="P2247" s="4"/>
      <c r="Q2247" s="4"/>
      <c r="R2247" s="4"/>
      <c r="S2247" s="4"/>
      <c r="T2247" s="4"/>
      <c r="U2247" s="4"/>
      <c r="V2247" s="4"/>
      <c r="W2247" s="4"/>
      <c r="X2247" s="4"/>
      <c r="Y2247" s="4"/>
      <c r="Z2247" s="4"/>
      <c r="AA2247" s="4"/>
      <c r="AB2247" s="4"/>
      <c r="AC2247" s="4"/>
      <c r="AD2247" s="4"/>
      <c r="AE2247" s="4"/>
      <c r="AF2247" s="4"/>
      <c r="AG2247" s="4"/>
      <c r="AH2247" s="4"/>
      <c r="AI2247" s="4"/>
      <c r="AJ2247" s="4"/>
      <c r="AK2247" s="4"/>
      <c r="AL2247" s="4"/>
      <c r="AM2247" s="4"/>
      <c r="AN2247" s="4"/>
      <c r="AO2247" s="4"/>
      <c r="AP2247" s="4"/>
    </row>
    <row r="2248" spans="1:42" s="2" customFormat="1" x14ac:dyDescent="0.25">
      <c r="A2248" s="4"/>
      <c r="B2248" s="4"/>
      <c r="C2248" s="4"/>
      <c r="D2248" s="4"/>
      <c r="E2248" s="4"/>
      <c r="F2248" s="4"/>
      <c r="G2248" s="4"/>
      <c r="H2248" s="4"/>
      <c r="I2248" s="4"/>
      <c r="J2248" s="4"/>
      <c r="K2248" s="4"/>
      <c r="L2248" s="4"/>
      <c r="M2248" s="4"/>
      <c r="N2248" s="4"/>
      <c r="O2248" s="4"/>
      <c r="P2248" s="4"/>
      <c r="Q2248" s="4"/>
      <c r="R2248" s="4"/>
      <c r="S2248" s="4"/>
      <c r="T2248" s="4"/>
      <c r="U2248" s="4"/>
      <c r="V2248" s="4"/>
      <c r="W2248" s="4"/>
      <c r="X2248" s="4"/>
      <c r="Y2248" s="4"/>
      <c r="Z2248" s="4"/>
      <c r="AA2248" s="4"/>
      <c r="AB2248" s="4"/>
      <c r="AC2248" s="4"/>
      <c r="AD2248" s="4"/>
      <c r="AE2248" s="4"/>
      <c r="AF2248" s="4"/>
      <c r="AG2248" s="4"/>
      <c r="AH2248" s="4"/>
      <c r="AI2248" s="4"/>
      <c r="AJ2248" s="4"/>
      <c r="AK2248" s="4"/>
      <c r="AL2248" s="4"/>
      <c r="AM2248" s="4"/>
      <c r="AN2248" s="4"/>
      <c r="AO2248" s="4"/>
      <c r="AP2248" s="4"/>
    </row>
    <row r="2249" spans="1:42" s="2" customFormat="1" x14ac:dyDescent="0.25">
      <c r="A2249" s="4"/>
      <c r="B2249" s="4"/>
      <c r="C2249" s="4"/>
      <c r="D2249" s="4"/>
      <c r="E2249" s="4"/>
      <c r="F2249" s="4"/>
      <c r="G2249" s="4"/>
      <c r="H2249" s="4"/>
      <c r="I2249" s="4"/>
      <c r="J2249" s="4"/>
      <c r="K2249" s="4"/>
      <c r="L2249" s="4"/>
      <c r="M2249" s="4"/>
      <c r="N2249" s="4"/>
      <c r="O2249" s="4"/>
      <c r="P2249" s="4"/>
      <c r="Q2249" s="4"/>
      <c r="R2249" s="4"/>
      <c r="S2249" s="4"/>
      <c r="T2249" s="4"/>
      <c r="U2249" s="4"/>
      <c r="V2249" s="4"/>
      <c r="W2249" s="4"/>
      <c r="X2249" s="4"/>
      <c r="Y2249" s="4"/>
      <c r="Z2249" s="4"/>
      <c r="AA2249" s="4"/>
      <c r="AB2249" s="4"/>
      <c r="AC2249" s="4"/>
      <c r="AD2249" s="4"/>
      <c r="AE2249" s="4"/>
      <c r="AF2249" s="4"/>
      <c r="AG2249" s="4"/>
      <c r="AH2249" s="4"/>
      <c r="AI2249" s="4"/>
      <c r="AJ2249" s="4"/>
      <c r="AK2249" s="4"/>
      <c r="AL2249" s="4"/>
      <c r="AM2249" s="4"/>
      <c r="AN2249" s="4"/>
      <c r="AO2249" s="4"/>
      <c r="AP2249" s="4"/>
    </row>
    <row r="2250" spans="1:42" s="2" customFormat="1" x14ac:dyDescent="0.25">
      <c r="A2250" s="4"/>
      <c r="B2250" s="4"/>
      <c r="C2250" s="4"/>
      <c r="D2250" s="4"/>
      <c r="E2250" s="4"/>
      <c r="F2250" s="4"/>
      <c r="G2250" s="4"/>
      <c r="H2250" s="4"/>
      <c r="I2250" s="4"/>
      <c r="J2250" s="4"/>
      <c r="K2250" s="4"/>
      <c r="L2250" s="4"/>
      <c r="M2250" s="4"/>
      <c r="N2250" s="4"/>
      <c r="O2250" s="4"/>
      <c r="P2250" s="4"/>
      <c r="Q2250" s="4"/>
      <c r="R2250" s="4"/>
      <c r="S2250" s="4"/>
      <c r="T2250" s="4"/>
      <c r="U2250" s="4"/>
      <c r="V2250" s="4"/>
      <c r="W2250" s="4"/>
      <c r="X2250" s="4"/>
      <c r="Y2250" s="4"/>
      <c r="Z2250" s="4"/>
      <c r="AA2250" s="4"/>
      <c r="AB2250" s="4"/>
      <c r="AC2250" s="4"/>
      <c r="AD2250" s="4"/>
      <c r="AE2250" s="4"/>
      <c r="AF2250" s="4"/>
      <c r="AG2250" s="4"/>
      <c r="AH2250" s="4"/>
      <c r="AI2250" s="4"/>
      <c r="AJ2250" s="4"/>
      <c r="AK2250" s="4"/>
      <c r="AL2250" s="4"/>
      <c r="AM2250" s="4"/>
      <c r="AN2250" s="4"/>
      <c r="AO2250" s="4"/>
      <c r="AP2250" s="4"/>
    </row>
    <row r="2251" spans="1:42" s="2" customFormat="1" x14ac:dyDescent="0.25">
      <c r="A2251" s="4"/>
      <c r="B2251" s="4"/>
      <c r="C2251" s="4"/>
      <c r="D2251" s="4"/>
      <c r="E2251" s="4"/>
      <c r="F2251" s="4"/>
      <c r="G2251" s="4"/>
      <c r="H2251" s="4"/>
      <c r="I2251" s="4"/>
      <c r="J2251" s="4"/>
      <c r="K2251" s="4"/>
      <c r="L2251" s="4"/>
      <c r="M2251" s="4"/>
      <c r="N2251" s="4"/>
      <c r="O2251" s="4"/>
      <c r="P2251" s="4"/>
      <c r="Q2251" s="4"/>
      <c r="R2251" s="4"/>
      <c r="S2251" s="4"/>
      <c r="T2251" s="4"/>
      <c r="U2251" s="4"/>
      <c r="V2251" s="4"/>
      <c r="W2251" s="4"/>
      <c r="X2251" s="4"/>
      <c r="Y2251" s="4"/>
      <c r="Z2251" s="4"/>
      <c r="AA2251" s="4"/>
      <c r="AB2251" s="4"/>
      <c r="AC2251" s="4"/>
      <c r="AD2251" s="4"/>
      <c r="AE2251" s="4"/>
      <c r="AF2251" s="4"/>
      <c r="AG2251" s="4"/>
      <c r="AH2251" s="4"/>
      <c r="AI2251" s="4"/>
      <c r="AJ2251" s="4"/>
      <c r="AK2251" s="4"/>
      <c r="AL2251" s="4"/>
      <c r="AM2251" s="4"/>
      <c r="AN2251" s="4"/>
      <c r="AO2251" s="4"/>
      <c r="AP2251" s="4"/>
    </row>
    <row r="2252" spans="1:42" s="2" customFormat="1" x14ac:dyDescent="0.25">
      <c r="A2252" s="4"/>
      <c r="B2252" s="4"/>
      <c r="C2252" s="4"/>
      <c r="D2252" s="4"/>
      <c r="E2252" s="4"/>
      <c r="F2252" s="4"/>
      <c r="G2252" s="4"/>
      <c r="H2252" s="4"/>
      <c r="I2252" s="4"/>
      <c r="J2252" s="4"/>
      <c r="K2252" s="4"/>
      <c r="L2252" s="4"/>
      <c r="M2252" s="4"/>
      <c r="N2252" s="4"/>
      <c r="O2252" s="4"/>
      <c r="P2252" s="4"/>
      <c r="Q2252" s="4"/>
      <c r="R2252" s="4"/>
      <c r="S2252" s="4"/>
      <c r="T2252" s="4"/>
      <c r="U2252" s="4"/>
      <c r="V2252" s="4"/>
      <c r="W2252" s="4"/>
      <c r="X2252" s="4"/>
      <c r="Y2252" s="4"/>
      <c r="Z2252" s="4"/>
      <c r="AA2252" s="4"/>
      <c r="AB2252" s="4"/>
      <c r="AC2252" s="4"/>
      <c r="AD2252" s="4"/>
      <c r="AE2252" s="4"/>
      <c r="AF2252" s="4"/>
      <c r="AG2252" s="4"/>
      <c r="AH2252" s="4"/>
      <c r="AI2252" s="4"/>
      <c r="AJ2252" s="4"/>
      <c r="AK2252" s="4"/>
      <c r="AL2252" s="4"/>
      <c r="AM2252" s="4"/>
      <c r="AN2252" s="4"/>
      <c r="AO2252" s="4"/>
      <c r="AP2252" s="4"/>
    </row>
    <row r="2253" spans="1:42" s="2" customFormat="1" x14ac:dyDescent="0.25">
      <c r="A2253" s="4"/>
      <c r="B2253" s="4"/>
      <c r="C2253" s="4"/>
      <c r="D2253" s="4"/>
      <c r="E2253" s="4"/>
      <c r="F2253" s="4"/>
      <c r="G2253" s="4"/>
      <c r="H2253" s="4"/>
      <c r="I2253" s="4"/>
      <c r="J2253" s="4"/>
      <c r="K2253" s="4"/>
      <c r="L2253" s="4"/>
      <c r="M2253" s="4"/>
      <c r="N2253" s="4"/>
      <c r="O2253" s="4"/>
      <c r="P2253" s="4"/>
      <c r="Q2253" s="4"/>
      <c r="R2253" s="4"/>
      <c r="S2253" s="4"/>
      <c r="T2253" s="4"/>
      <c r="U2253" s="4"/>
      <c r="V2253" s="4"/>
      <c r="W2253" s="4"/>
      <c r="X2253" s="4"/>
      <c r="Y2253" s="4"/>
      <c r="Z2253" s="4"/>
      <c r="AA2253" s="4"/>
      <c r="AB2253" s="4"/>
      <c r="AC2253" s="4"/>
      <c r="AD2253" s="4"/>
      <c r="AE2253" s="4"/>
      <c r="AF2253" s="4"/>
      <c r="AG2253" s="4"/>
      <c r="AH2253" s="4"/>
      <c r="AI2253" s="4"/>
      <c r="AJ2253" s="4"/>
      <c r="AK2253" s="4"/>
      <c r="AL2253" s="4"/>
      <c r="AM2253" s="4"/>
      <c r="AN2253" s="4"/>
      <c r="AO2253" s="4"/>
      <c r="AP2253" s="4"/>
    </row>
    <row r="2254" spans="1:42" s="2" customFormat="1" x14ac:dyDescent="0.25">
      <c r="A2254" s="4"/>
      <c r="B2254" s="4"/>
      <c r="C2254" s="4"/>
      <c r="D2254" s="4"/>
      <c r="E2254" s="4"/>
      <c r="F2254" s="4"/>
      <c r="G2254" s="4"/>
      <c r="H2254" s="4"/>
      <c r="I2254" s="4"/>
      <c r="J2254" s="4"/>
      <c r="K2254" s="4"/>
      <c r="L2254" s="4"/>
      <c r="M2254" s="4"/>
      <c r="N2254" s="4"/>
      <c r="O2254" s="4"/>
      <c r="P2254" s="4"/>
      <c r="Q2254" s="4"/>
      <c r="R2254" s="4"/>
      <c r="S2254" s="4"/>
      <c r="T2254" s="4"/>
      <c r="U2254" s="4"/>
      <c r="V2254" s="4"/>
      <c r="W2254" s="4"/>
      <c r="X2254" s="4"/>
      <c r="Y2254" s="4"/>
      <c r="Z2254" s="4"/>
      <c r="AA2254" s="4"/>
      <c r="AB2254" s="4"/>
      <c r="AC2254" s="4"/>
      <c r="AD2254" s="4"/>
      <c r="AE2254" s="4"/>
      <c r="AF2254" s="4"/>
      <c r="AG2254" s="4"/>
      <c r="AH2254" s="4"/>
      <c r="AI2254" s="4"/>
      <c r="AJ2254" s="4"/>
      <c r="AK2254" s="4"/>
      <c r="AL2254" s="4"/>
      <c r="AM2254" s="4"/>
      <c r="AN2254" s="4"/>
      <c r="AO2254" s="4"/>
      <c r="AP2254" s="4"/>
    </row>
    <row r="2255" spans="1:42" s="2" customFormat="1" x14ac:dyDescent="0.25">
      <c r="A2255" s="4"/>
      <c r="B2255" s="4"/>
      <c r="C2255" s="4"/>
      <c r="D2255" s="4"/>
      <c r="E2255" s="4"/>
      <c r="F2255" s="4"/>
      <c r="G2255" s="4"/>
      <c r="H2255" s="4"/>
      <c r="I2255" s="4"/>
      <c r="J2255" s="4"/>
      <c r="K2255" s="4"/>
      <c r="L2255" s="4"/>
      <c r="M2255" s="4"/>
      <c r="N2255" s="4"/>
      <c r="O2255" s="4"/>
      <c r="P2255" s="4"/>
      <c r="Q2255" s="4"/>
      <c r="R2255" s="4"/>
      <c r="S2255" s="4"/>
      <c r="T2255" s="4"/>
      <c r="U2255" s="4"/>
      <c r="V2255" s="4"/>
      <c r="W2255" s="4"/>
      <c r="X2255" s="4"/>
      <c r="Y2255" s="4"/>
      <c r="Z2255" s="4"/>
      <c r="AA2255" s="4"/>
      <c r="AB2255" s="4"/>
      <c r="AC2255" s="4"/>
      <c r="AD2255" s="4"/>
      <c r="AE2255" s="4"/>
      <c r="AF2255" s="4"/>
      <c r="AG2255" s="4"/>
      <c r="AH2255" s="4"/>
      <c r="AI2255" s="4"/>
      <c r="AJ2255" s="4"/>
      <c r="AK2255" s="4"/>
      <c r="AL2255" s="4"/>
      <c r="AM2255" s="4"/>
      <c r="AN2255" s="4"/>
      <c r="AO2255" s="4"/>
      <c r="AP2255" s="4"/>
    </row>
    <row r="2256" spans="1:42" s="2" customFormat="1" x14ac:dyDescent="0.25">
      <c r="A2256" s="4"/>
      <c r="B2256" s="4"/>
      <c r="C2256" s="4"/>
      <c r="D2256" s="4"/>
      <c r="E2256" s="4"/>
      <c r="F2256" s="4"/>
      <c r="G2256" s="4"/>
      <c r="H2256" s="4"/>
      <c r="I2256" s="4"/>
      <c r="J2256" s="4"/>
      <c r="K2256" s="4"/>
      <c r="L2256" s="4"/>
      <c r="M2256" s="4"/>
      <c r="N2256" s="4"/>
      <c r="O2256" s="4"/>
      <c r="P2256" s="4"/>
      <c r="Q2256" s="4"/>
      <c r="R2256" s="4"/>
      <c r="S2256" s="4"/>
      <c r="T2256" s="4"/>
      <c r="U2256" s="4"/>
      <c r="V2256" s="4"/>
      <c r="W2256" s="4"/>
      <c r="X2256" s="4"/>
      <c r="Y2256" s="4"/>
      <c r="Z2256" s="4"/>
      <c r="AA2256" s="4"/>
      <c r="AB2256" s="4"/>
      <c r="AC2256" s="4"/>
      <c r="AD2256" s="4"/>
      <c r="AE2256" s="4"/>
      <c r="AF2256" s="4"/>
      <c r="AG2256" s="4"/>
      <c r="AH2256" s="4"/>
      <c r="AI2256" s="4"/>
      <c r="AJ2256" s="4"/>
      <c r="AK2256" s="4"/>
      <c r="AL2256" s="4"/>
      <c r="AM2256" s="4"/>
      <c r="AN2256" s="4"/>
      <c r="AO2256" s="4"/>
      <c r="AP2256" s="4"/>
    </row>
    <row r="2257" spans="1:42" s="2" customFormat="1" x14ac:dyDescent="0.25">
      <c r="A2257" s="4"/>
      <c r="B2257" s="4"/>
      <c r="C2257" s="4"/>
      <c r="D2257" s="4"/>
      <c r="E2257" s="4"/>
      <c r="F2257" s="4"/>
      <c r="G2257" s="4"/>
      <c r="H2257" s="4"/>
      <c r="I2257" s="4"/>
      <c r="J2257" s="4"/>
      <c r="K2257" s="4"/>
      <c r="L2257" s="4"/>
      <c r="M2257" s="4"/>
      <c r="N2257" s="4"/>
      <c r="O2257" s="4"/>
      <c r="P2257" s="4"/>
      <c r="Q2257" s="4"/>
      <c r="R2257" s="4"/>
      <c r="S2257" s="4"/>
      <c r="T2257" s="4"/>
      <c r="U2257" s="4"/>
      <c r="V2257" s="4"/>
      <c r="W2257" s="4"/>
      <c r="X2257" s="4"/>
      <c r="Y2257" s="4"/>
      <c r="Z2257" s="4"/>
      <c r="AA2257" s="4"/>
      <c r="AB2257" s="4"/>
      <c r="AC2257" s="4"/>
      <c r="AD2257" s="4"/>
      <c r="AE2257" s="4"/>
      <c r="AF2257" s="4"/>
      <c r="AG2257" s="4"/>
      <c r="AH2257" s="4"/>
      <c r="AI2257" s="4"/>
      <c r="AJ2257" s="4"/>
      <c r="AK2257" s="4"/>
      <c r="AL2257" s="4"/>
      <c r="AM2257" s="4"/>
      <c r="AN2257" s="4"/>
      <c r="AO2257" s="4"/>
      <c r="AP2257" s="4"/>
    </row>
    <row r="2258" spans="1:42" s="2" customFormat="1" x14ac:dyDescent="0.25">
      <c r="A2258" s="4"/>
      <c r="B2258" s="4"/>
      <c r="C2258" s="4"/>
      <c r="D2258" s="4"/>
      <c r="E2258" s="4"/>
      <c r="F2258" s="4"/>
      <c r="G2258" s="4"/>
      <c r="H2258" s="4"/>
      <c r="I2258" s="4"/>
      <c r="J2258" s="4"/>
      <c r="K2258" s="4"/>
      <c r="L2258" s="4"/>
      <c r="M2258" s="4"/>
      <c r="N2258" s="4"/>
      <c r="O2258" s="4"/>
      <c r="P2258" s="4"/>
      <c r="Q2258" s="4"/>
      <c r="R2258" s="4"/>
      <c r="S2258" s="4"/>
      <c r="T2258" s="4"/>
      <c r="U2258" s="4"/>
      <c r="V2258" s="4"/>
      <c r="W2258" s="4"/>
      <c r="X2258" s="4"/>
      <c r="Y2258" s="4"/>
      <c r="Z2258" s="4"/>
      <c r="AA2258" s="4"/>
      <c r="AB2258" s="4"/>
      <c r="AC2258" s="4"/>
      <c r="AD2258" s="4"/>
      <c r="AE2258" s="4"/>
      <c r="AF2258" s="4"/>
      <c r="AG2258" s="4"/>
      <c r="AH2258" s="4"/>
      <c r="AI2258" s="4"/>
      <c r="AJ2258" s="4"/>
      <c r="AK2258" s="4"/>
      <c r="AL2258" s="4"/>
      <c r="AM2258" s="4"/>
      <c r="AN2258" s="4"/>
      <c r="AO2258" s="4"/>
      <c r="AP2258" s="4"/>
    </row>
    <row r="2259" spans="1:42" s="2" customFormat="1" x14ac:dyDescent="0.25">
      <c r="A2259" s="4"/>
      <c r="B2259" s="4"/>
      <c r="C2259" s="4"/>
      <c r="D2259" s="4"/>
      <c r="E2259" s="4"/>
      <c r="F2259" s="4"/>
      <c r="G2259" s="4"/>
      <c r="H2259" s="4"/>
      <c r="I2259" s="4"/>
      <c r="J2259" s="4"/>
      <c r="K2259" s="4"/>
      <c r="L2259" s="4"/>
      <c r="M2259" s="4"/>
      <c r="N2259" s="4"/>
      <c r="O2259" s="4"/>
      <c r="P2259" s="4"/>
      <c r="Q2259" s="4"/>
      <c r="R2259" s="4"/>
      <c r="S2259" s="4"/>
      <c r="T2259" s="4"/>
      <c r="U2259" s="4"/>
      <c r="V2259" s="4"/>
      <c r="W2259" s="4"/>
      <c r="X2259" s="4"/>
      <c r="Y2259" s="4"/>
      <c r="Z2259" s="4"/>
      <c r="AA2259" s="4"/>
      <c r="AB2259" s="4"/>
      <c r="AC2259" s="4"/>
      <c r="AD2259" s="4"/>
      <c r="AE2259" s="4"/>
      <c r="AF2259" s="4"/>
      <c r="AG2259" s="4"/>
      <c r="AH2259" s="4"/>
      <c r="AI2259" s="4"/>
      <c r="AJ2259" s="4"/>
      <c r="AK2259" s="4"/>
      <c r="AL2259" s="4"/>
      <c r="AM2259" s="4"/>
      <c r="AN2259" s="4"/>
      <c r="AO2259" s="4"/>
      <c r="AP2259" s="4"/>
    </row>
    <row r="2260" spans="1:42" s="2" customFormat="1" x14ac:dyDescent="0.25">
      <c r="A2260" s="4"/>
      <c r="B2260" s="4"/>
      <c r="C2260" s="4"/>
      <c r="D2260" s="4"/>
      <c r="E2260" s="4"/>
      <c r="F2260" s="4"/>
      <c r="G2260" s="4"/>
      <c r="H2260" s="4"/>
      <c r="I2260" s="4"/>
      <c r="J2260" s="4"/>
      <c r="K2260" s="4"/>
      <c r="L2260" s="4"/>
      <c r="M2260" s="4"/>
      <c r="N2260" s="4"/>
      <c r="O2260" s="4"/>
      <c r="P2260" s="4"/>
      <c r="Q2260" s="4"/>
      <c r="R2260" s="4"/>
      <c r="S2260" s="4"/>
      <c r="T2260" s="4"/>
      <c r="U2260" s="4"/>
      <c r="V2260" s="4"/>
      <c r="W2260" s="4"/>
      <c r="X2260" s="4"/>
      <c r="Y2260" s="4"/>
      <c r="Z2260" s="4"/>
      <c r="AA2260" s="4"/>
      <c r="AB2260" s="4"/>
      <c r="AC2260" s="4"/>
      <c r="AD2260" s="4"/>
      <c r="AE2260" s="4"/>
      <c r="AF2260" s="4"/>
      <c r="AG2260" s="4"/>
      <c r="AH2260" s="4"/>
      <c r="AI2260" s="4"/>
      <c r="AJ2260" s="4"/>
      <c r="AK2260" s="4"/>
      <c r="AL2260" s="4"/>
      <c r="AM2260" s="4"/>
      <c r="AN2260" s="4"/>
      <c r="AO2260" s="4"/>
      <c r="AP2260" s="4"/>
    </row>
    <row r="2261" spans="1:42" s="2" customFormat="1" x14ac:dyDescent="0.25">
      <c r="A2261" s="4"/>
      <c r="B2261" s="4"/>
      <c r="C2261" s="4"/>
      <c r="D2261" s="4"/>
      <c r="E2261" s="4"/>
      <c r="F2261" s="4"/>
      <c r="G2261" s="4"/>
      <c r="H2261" s="4"/>
      <c r="I2261" s="4"/>
      <c r="J2261" s="4"/>
      <c r="K2261" s="4"/>
      <c r="L2261" s="4"/>
      <c r="M2261" s="4"/>
      <c r="N2261" s="4"/>
      <c r="O2261" s="4"/>
      <c r="P2261" s="4"/>
      <c r="Q2261" s="4"/>
      <c r="R2261" s="4"/>
      <c r="S2261" s="4"/>
      <c r="T2261" s="4"/>
      <c r="U2261" s="4"/>
      <c r="V2261" s="4"/>
      <c r="W2261" s="4"/>
      <c r="X2261" s="4"/>
      <c r="Y2261" s="4"/>
      <c r="Z2261" s="4"/>
      <c r="AA2261" s="4"/>
      <c r="AB2261" s="4"/>
      <c r="AC2261" s="4"/>
      <c r="AD2261" s="4"/>
      <c r="AE2261" s="4"/>
      <c r="AF2261" s="4"/>
      <c r="AG2261" s="4"/>
      <c r="AH2261" s="4"/>
      <c r="AI2261" s="4"/>
      <c r="AJ2261" s="4"/>
      <c r="AK2261" s="4"/>
      <c r="AL2261" s="4"/>
      <c r="AM2261" s="4"/>
      <c r="AN2261" s="4"/>
      <c r="AO2261" s="4"/>
      <c r="AP2261" s="4"/>
    </row>
    <row r="2262" spans="1:42" s="2" customFormat="1" x14ac:dyDescent="0.25">
      <c r="A2262" s="4"/>
      <c r="B2262" s="4"/>
      <c r="C2262" s="4"/>
      <c r="D2262" s="4"/>
      <c r="E2262" s="4"/>
      <c r="F2262" s="4"/>
      <c r="G2262" s="4"/>
      <c r="H2262" s="4"/>
      <c r="I2262" s="4"/>
      <c r="J2262" s="4"/>
      <c r="K2262" s="4"/>
      <c r="L2262" s="4"/>
      <c r="M2262" s="4"/>
      <c r="N2262" s="4"/>
      <c r="O2262" s="4"/>
      <c r="P2262" s="4"/>
      <c r="Q2262" s="4"/>
      <c r="R2262" s="4"/>
      <c r="S2262" s="4"/>
      <c r="T2262" s="4"/>
      <c r="U2262" s="4"/>
      <c r="V2262" s="4"/>
      <c r="W2262" s="4"/>
      <c r="X2262" s="4"/>
      <c r="Y2262" s="4"/>
      <c r="Z2262" s="4"/>
      <c r="AA2262" s="4"/>
      <c r="AB2262" s="4"/>
      <c r="AC2262" s="4"/>
      <c r="AD2262" s="4"/>
      <c r="AE2262" s="4"/>
      <c r="AF2262" s="4"/>
      <c r="AG2262" s="4"/>
      <c r="AH2262" s="4"/>
      <c r="AI2262" s="4"/>
      <c r="AJ2262" s="4"/>
      <c r="AK2262" s="4"/>
      <c r="AL2262" s="4"/>
      <c r="AM2262" s="4"/>
      <c r="AN2262" s="4"/>
      <c r="AO2262" s="4"/>
      <c r="AP2262" s="4"/>
    </row>
    <row r="2263" spans="1:42" s="2" customFormat="1" x14ac:dyDescent="0.25">
      <c r="A2263" s="4"/>
      <c r="B2263" s="4"/>
      <c r="C2263" s="4"/>
      <c r="D2263" s="4"/>
      <c r="E2263" s="4"/>
      <c r="F2263" s="4"/>
      <c r="G2263" s="4"/>
      <c r="H2263" s="4"/>
      <c r="I2263" s="4"/>
      <c r="J2263" s="4"/>
      <c r="K2263" s="4"/>
      <c r="L2263" s="4"/>
      <c r="M2263" s="4"/>
      <c r="N2263" s="4"/>
      <c r="O2263" s="4"/>
      <c r="P2263" s="4"/>
      <c r="Q2263" s="4"/>
      <c r="R2263" s="4"/>
      <c r="S2263" s="4"/>
      <c r="T2263" s="4"/>
      <c r="U2263" s="4"/>
      <c r="V2263" s="4"/>
      <c r="W2263" s="4"/>
      <c r="X2263" s="4"/>
      <c r="Y2263" s="4"/>
      <c r="Z2263" s="4"/>
      <c r="AA2263" s="4"/>
      <c r="AB2263" s="4"/>
      <c r="AC2263" s="4"/>
      <c r="AD2263" s="4"/>
      <c r="AE2263" s="4"/>
      <c r="AF2263" s="4"/>
      <c r="AG2263" s="4"/>
      <c r="AH2263" s="4"/>
      <c r="AI2263" s="4"/>
      <c r="AJ2263" s="4"/>
      <c r="AK2263" s="4"/>
      <c r="AL2263" s="4"/>
      <c r="AM2263" s="4"/>
      <c r="AN2263" s="4"/>
      <c r="AO2263" s="4"/>
      <c r="AP2263" s="4"/>
    </row>
    <row r="2264" spans="1:42" s="2" customFormat="1" x14ac:dyDescent="0.25">
      <c r="A2264" s="4"/>
      <c r="B2264" s="4"/>
      <c r="C2264" s="4"/>
      <c r="D2264" s="4"/>
      <c r="E2264" s="4"/>
      <c r="F2264" s="4"/>
      <c r="G2264" s="4"/>
      <c r="H2264" s="4"/>
      <c r="I2264" s="4"/>
      <c r="J2264" s="4"/>
      <c r="K2264" s="4"/>
      <c r="L2264" s="4"/>
      <c r="M2264" s="4"/>
      <c r="N2264" s="4"/>
      <c r="O2264" s="4"/>
      <c r="P2264" s="4"/>
      <c r="Q2264" s="4"/>
      <c r="R2264" s="4"/>
      <c r="S2264" s="4"/>
      <c r="T2264" s="4"/>
      <c r="U2264" s="4"/>
      <c r="V2264" s="4"/>
      <c r="W2264" s="4"/>
      <c r="X2264" s="4"/>
      <c r="Y2264" s="4"/>
      <c r="Z2264" s="4"/>
      <c r="AA2264" s="4"/>
      <c r="AB2264" s="4"/>
      <c r="AC2264" s="4"/>
      <c r="AD2264" s="4"/>
      <c r="AE2264" s="4"/>
      <c r="AF2264" s="4"/>
      <c r="AG2264" s="4"/>
      <c r="AH2264" s="4"/>
      <c r="AI2264" s="4"/>
      <c r="AJ2264" s="4"/>
      <c r="AK2264" s="4"/>
      <c r="AL2264" s="4"/>
      <c r="AM2264" s="4"/>
      <c r="AN2264" s="4"/>
      <c r="AO2264" s="4"/>
      <c r="AP2264" s="4"/>
    </row>
    <row r="2265" spans="1:42" s="2" customFormat="1" x14ac:dyDescent="0.25">
      <c r="A2265" s="4"/>
      <c r="B2265" s="4"/>
      <c r="C2265" s="4"/>
      <c r="D2265" s="4"/>
      <c r="E2265" s="4"/>
      <c r="F2265" s="4"/>
      <c r="G2265" s="4"/>
      <c r="H2265" s="4"/>
      <c r="I2265" s="4"/>
      <c r="J2265" s="4"/>
      <c r="K2265" s="4"/>
      <c r="L2265" s="4"/>
      <c r="M2265" s="4"/>
      <c r="N2265" s="4"/>
      <c r="O2265" s="4"/>
      <c r="P2265" s="4"/>
      <c r="Q2265" s="4"/>
      <c r="R2265" s="4"/>
      <c r="S2265" s="4"/>
      <c r="T2265" s="4"/>
      <c r="U2265" s="4"/>
      <c r="V2265" s="4"/>
      <c r="W2265" s="4"/>
      <c r="X2265" s="4"/>
      <c r="Y2265" s="4"/>
      <c r="Z2265" s="4"/>
      <c r="AA2265" s="4"/>
      <c r="AB2265" s="4"/>
      <c r="AC2265" s="4"/>
      <c r="AD2265" s="4"/>
      <c r="AE2265" s="4"/>
      <c r="AF2265" s="4"/>
      <c r="AG2265" s="4"/>
      <c r="AH2265" s="4"/>
      <c r="AI2265" s="4"/>
      <c r="AJ2265" s="4"/>
      <c r="AK2265" s="4"/>
      <c r="AL2265" s="4"/>
      <c r="AM2265" s="4"/>
      <c r="AN2265" s="4"/>
      <c r="AO2265" s="4"/>
      <c r="AP2265" s="4"/>
    </row>
    <row r="2266" spans="1:42" s="2" customFormat="1" x14ac:dyDescent="0.25">
      <c r="A2266" s="4"/>
      <c r="B2266" s="4"/>
      <c r="C2266" s="4"/>
      <c r="D2266" s="4"/>
      <c r="E2266" s="4"/>
      <c r="F2266" s="4"/>
      <c r="G2266" s="4"/>
      <c r="H2266" s="4"/>
      <c r="I2266" s="4"/>
      <c r="J2266" s="4"/>
      <c r="K2266" s="4"/>
      <c r="L2266" s="4"/>
      <c r="M2266" s="4"/>
      <c r="N2266" s="4"/>
      <c r="O2266" s="4"/>
      <c r="P2266" s="4"/>
      <c r="Q2266" s="4"/>
      <c r="R2266" s="4"/>
      <c r="S2266" s="4"/>
      <c r="T2266" s="4"/>
      <c r="U2266" s="4"/>
      <c r="V2266" s="4"/>
      <c r="W2266" s="4"/>
      <c r="X2266" s="4"/>
      <c r="Y2266" s="4"/>
      <c r="Z2266" s="4"/>
      <c r="AA2266" s="4"/>
      <c r="AB2266" s="4"/>
      <c r="AC2266" s="4"/>
      <c r="AD2266" s="4"/>
      <c r="AE2266" s="4"/>
      <c r="AF2266" s="4"/>
      <c r="AG2266" s="4"/>
      <c r="AH2266" s="4"/>
      <c r="AI2266" s="4"/>
      <c r="AJ2266" s="4"/>
      <c r="AK2266" s="4"/>
      <c r="AL2266" s="4"/>
      <c r="AM2266" s="4"/>
      <c r="AN2266" s="4"/>
      <c r="AO2266" s="4"/>
      <c r="AP2266" s="4"/>
    </row>
    <row r="2267" spans="1:42" s="2" customFormat="1" x14ac:dyDescent="0.25">
      <c r="A2267" s="4"/>
      <c r="B2267" s="4"/>
      <c r="C2267" s="4"/>
      <c r="D2267" s="4"/>
      <c r="E2267" s="4"/>
      <c r="F2267" s="4"/>
      <c r="G2267" s="4"/>
      <c r="H2267" s="4"/>
      <c r="I2267" s="4"/>
      <c r="J2267" s="4"/>
      <c r="K2267" s="4"/>
      <c r="L2267" s="4"/>
      <c r="M2267" s="4"/>
      <c r="N2267" s="4"/>
      <c r="O2267" s="4"/>
      <c r="P2267" s="4"/>
      <c r="Q2267" s="4"/>
      <c r="R2267" s="4"/>
      <c r="S2267" s="4"/>
      <c r="T2267" s="4"/>
      <c r="U2267" s="4"/>
      <c r="V2267" s="4"/>
      <c r="W2267" s="4"/>
      <c r="X2267" s="4"/>
      <c r="Y2267" s="4"/>
      <c r="Z2267" s="4"/>
      <c r="AA2267" s="4"/>
      <c r="AB2267" s="4"/>
      <c r="AC2267" s="4"/>
      <c r="AD2267" s="4"/>
      <c r="AE2267" s="4"/>
      <c r="AF2267" s="4"/>
      <c r="AG2267" s="4"/>
      <c r="AH2267" s="4"/>
      <c r="AI2267" s="4"/>
      <c r="AJ2267" s="4"/>
      <c r="AK2267" s="4"/>
      <c r="AL2267" s="4"/>
      <c r="AM2267" s="4"/>
      <c r="AN2267" s="4"/>
      <c r="AO2267" s="4"/>
      <c r="AP2267" s="4"/>
    </row>
    <row r="2268" spans="1:42" s="2" customFormat="1" x14ac:dyDescent="0.25">
      <c r="A2268" s="4"/>
      <c r="B2268" s="4"/>
      <c r="C2268" s="4"/>
      <c r="D2268" s="4"/>
      <c r="E2268" s="4"/>
      <c r="F2268" s="4"/>
      <c r="G2268" s="4"/>
      <c r="H2268" s="4"/>
      <c r="I2268" s="4"/>
      <c r="J2268" s="4"/>
      <c r="K2268" s="4"/>
      <c r="L2268" s="4"/>
      <c r="M2268" s="4"/>
      <c r="N2268" s="4"/>
      <c r="O2268" s="4"/>
      <c r="P2268" s="4"/>
      <c r="Q2268" s="4"/>
      <c r="R2268" s="4"/>
      <c r="S2268" s="4"/>
      <c r="T2268" s="4"/>
      <c r="U2268" s="4"/>
      <c r="V2268" s="4"/>
      <c r="W2268" s="4"/>
      <c r="X2268" s="4"/>
      <c r="Y2268" s="4"/>
      <c r="Z2268" s="4"/>
      <c r="AA2268" s="4"/>
      <c r="AB2268" s="4"/>
      <c r="AC2268" s="4"/>
      <c r="AD2268" s="4"/>
      <c r="AE2268" s="4"/>
      <c r="AF2268" s="4"/>
      <c r="AG2268" s="4"/>
      <c r="AH2268" s="4"/>
      <c r="AI2268" s="4"/>
      <c r="AJ2268" s="4"/>
      <c r="AK2268" s="4"/>
      <c r="AL2268" s="4"/>
      <c r="AM2268" s="4"/>
      <c r="AN2268" s="4"/>
      <c r="AO2268" s="4"/>
      <c r="AP2268" s="4"/>
    </row>
    <row r="2269" spans="1:42" s="2" customFormat="1" x14ac:dyDescent="0.25">
      <c r="A2269" s="4"/>
      <c r="B2269" s="4"/>
      <c r="C2269" s="4"/>
      <c r="D2269" s="4"/>
      <c r="E2269" s="4"/>
      <c r="F2269" s="4"/>
      <c r="G2269" s="4"/>
      <c r="H2269" s="4"/>
      <c r="I2269" s="4"/>
      <c r="J2269" s="4"/>
      <c r="K2269" s="4"/>
      <c r="L2269" s="4"/>
      <c r="M2269" s="4"/>
      <c r="N2269" s="4"/>
      <c r="O2269" s="4"/>
      <c r="P2269" s="4"/>
      <c r="Q2269" s="4"/>
      <c r="R2269" s="4"/>
      <c r="S2269" s="4"/>
      <c r="T2269" s="4"/>
      <c r="U2269" s="4"/>
      <c r="V2269" s="4"/>
      <c r="W2269" s="4"/>
      <c r="X2269" s="4"/>
      <c r="Y2269" s="4"/>
      <c r="Z2269" s="4"/>
      <c r="AA2269" s="4"/>
      <c r="AB2269" s="4"/>
      <c r="AC2269" s="4"/>
      <c r="AD2269" s="4"/>
      <c r="AE2269" s="4"/>
      <c r="AF2269" s="4"/>
      <c r="AG2269" s="4"/>
      <c r="AH2269" s="4"/>
      <c r="AI2269" s="4"/>
      <c r="AJ2269" s="4"/>
      <c r="AK2269" s="4"/>
      <c r="AL2269" s="4"/>
      <c r="AM2269" s="4"/>
      <c r="AN2269" s="4"/>
      <c r="AO2269" s="4"/>
      <c r="AP2269" s="4"/>
    </row>
    <row r="2270" spans="1:42" s="2" customFormat="1" x14ac:dyDescent="0.25">
      <c r="A2270" s="4"/>
      <c r="B2270" s="4"/>
      <c r="C2270" s="4"/>
      <c r="D2270" s="4"/>
      <c r="E2270" s="4"/>
      <c r="F2270" s="4"/>
      <c r="G2270" s="4"/>
      <c r="H2270" s="4"/>
      <c r="I2270" s="4"/>
      <c r="J2270" s="4"/>
      <c r="K2270" s="4"/>
      <c r="L2270" s="4"/>
      <c r="M2270" s="4"/>
      <c r="N2270" s="4"/>
      <c r="O2270" s="4"/>
      <c r="P2270" s="4"/>
      <c r="Q2270" s="4"/>
      <c r="R2270" s="4"/>
      <c r="S2270" s="4"/>
      <c r="T2270" s="4"/>
      <c r="U2270" s="4"/>
      <c r="V2270" s="4"/>
      <c r="W2270" s="4"/>
      <c r="X2270" s="4"/>
      <c r="Y2270" s="4"/>
      <c r="Z2270" s="4"/>
      <c r="AA2270" s="4"/>
      <c r="AB2270" s="4"/>
      <c r="AC2270" s="4"/>
      <c r="AD2270" s="4"/>
      <c r="AE2270" s="4"/>
      <c r="AF2270" s="4"/>
      <c r="AG2270" s="4"/>
      <c r="AH2270" s="4"/>
      <c r="AI2270" s="4"/>
      <c r="AJ2270" s="4"/>
      <c r="AK2270" s="4"/>
      <c r="AL2270" s="4"/>
      <c r="AM2270" s="4"/>
      <c r="AN2270" s="4"/>
      <c r="AO2270" s="4"/>
      <c r="AP2270" s="4"/>
    </row>
    <row r="2271" spans="1:42" s="2" customFormat="1" x14ac:dyDescent="0.25">
      <c r="A2271" s="4"/>
      <c r="B2271" s="4"/>
      <c r="C2271" s="4"/>
      <c r="D2271" s="4"/>
      <c r="E2271" s="4"/>
      <c r="F2271" s="4"/>
      <c r="G2271" s="4"/>
      <c r="H2271" s="4"/>
      <c r="I2271" s="4"/>
      <c r="J2271" s="4"/>
      <c r="K2271" s="4"/>
      <c r="L2271" s="4"/>
      <c r="M2271" s="4"/>
      <c r="N2271" s="4"/>
      <c r="O2271" s="4"/>
      <c r="P2271" s="4"/>
      <c r="Q2271" s="4"/>
      <c r="R2271" s="4"/>
      <c r="S2271" s="4"/>
      <c r="T2271" s="4"/>
      <c r="U2271" s="4"/>
      <c r="V2271" s="4"/>
      <c r="W2271" s="4"/>
      <c r="X2271" s="4"/>
      <c r="Y2271" s="4"/>
      <c r="Z2271" s="4"/>
      <c r="AA2271" s="4"/>
      <c r="AB2271" s="4"/>
      <c r="AC2271" s="4"/>
      <c r="AD2271" s="4"/>
      <c r="AE2271" s="4"/>
      <c r="AF2271" s="4"/>
      <c r="AG2271" s="4"/>
      <c r="AH2271" s="4"/>
      <c r="AI2271" s="4"/>
      <c r="AJ2271" s="4"/>
      <c r="AK2271" s="4"/>
      <c r="AL2271" s="4"/>
      <c r="AM2271" s="4"/>
      <c r="AN2271" s="4"/>
      <c r="AO2271" s="4"/>
      <c r="AP2271" s="4"/>
    </row>
    <row r="2272" spans="1:42" s="2" customFormat="1" x14ac:dyDescent="0.25">
      <c r="A2272" s="4"/>
      <c r="B2272" s="4"/>
      <c r="C2272" s="4"/>
      <c r="D2272" s="4"/>
      <c r="E2272" s="4"/>
      <c r="F2272" s="4"/>
      <c r="G2272" s="4"/>
      <c r="H2272" s="4"/>
      <c r="I2272" s="4"/>
      <c r="J2272" s="4"/>
      <c r="K2272" s="4"/>
      <c r="L2272" s="4"/>
      <c r="M2272" s="4"/>
      <c r="N2272" s="4"/>
      <c r="O2272" s="4"/>
      <c r="P2272" s="4"/>
      <c r="Q2272" s="4"/>
      <c r="R2272" s="4"/>
      <c r="S2272" s="4"/>
      <c r="T2272" s="4"/>
      <c r="U2272" s="4"/>
      <c r="V2272" s="4"/>
      <c r="W2272" s="4"/>
      <c r="X2272" s="4"/>
      <c r="Y2272" s="4"/>
      <c r="Z2272" s="4"/>
      <c r="AA2272" s="4"/>
      <c r="AB2272" s="4"/>
      <c r="AC2272" s="4"/>
      <c r="AD2272" s="4"/>
      <c r="AE2272" s="4"/>
      <c r="AF2272" s="4"/>
      <c r="AG2272" s="4"/>
      <c r="AH2272" s="4"/>
      <c r="AI2272" s="4"/>
      <c r="AJ2272" s="4"/>
      <c r="AK2272" s="4"/>
      <c r="AL2272" s="4"/>
      <c r="AM2272" s="4"/>
      <c r="AN2272" s="4"/>
      <c r="AO2272" s="4"/>
      <c r="AP2272" s="4"/>
    </row>
    <row r="2273" spans="1:42" s="2" customFormat="1" x14ac:dyDescent="0.25">
      <c r="A2273" s="4"/>
      <c r="B2273" s="4"/>
      <c r="C2273" s="4"/>
      <c r="D2273" s="4"/>
      <c r="E2273" s="4"/>
      <c r="F2273" s="4"/>
      <c r="G2273" s="4"/>
      <c r="H2273" s="4"/>
      <c r="I2273" s="4"/>
      <c r="J2273" s="4"/>
      <c r="K2273" s="4"/>
      <c r="L2273" s="4"/>
      <c r="M2273" s="4"/>
      <c r="N2273" s="4"/>
      <c r="O2273" s="4"/>
      <c r="P2273" s="4"/>
      <c r="Q2273" s="4"/>
      <c r="R2273" s="4"/>
      <c r="S2273" s="4"/>
      <c r="T2273" s="4"/>
      <c r="U2273" s="4"/>
      <c r="V2273" s="4"/>
      <c r="W2273" s="4"/>
      <c r="X2273" s="4"/>
      <c r="Y2273" s="4"/>
      <c r="Z2273" s="4"/>
      <c r="AA2273" s="4"/>
      <c r="AB2273" s="4"/>
      <c r="AC2273" s="4"/>
      <c r="AD2273" s="4"/>
      <c r="AE2273" s="4"/>
      <c r="AF2273" s="4"/>
      <c r="AG2273" s="4"/>
      <c r="AH2273" s="4"/>
      <c r="AI2273" s="4"/>
      <c r="AJ2273" s="4"/>
      <c r="AK2273" s="4"/>
      <c r="AL2273" s="4"/>
      <c r="AM2273" s="4"/>
      <c r="AN2273" s="4"/>
      <c r="AO2273" s="4"/>
      <c r="AP2273" s="4"/>
    </row>
    <row r="2274" spans="1:42" s="2" customFormat="1" x14ac:dyDescent="0.25">
      <c r="A2274" s="4"/>
      <c r="B2274" s="4"/>
      <c r="C2274" s="4"/>
      <c r="D2274" s="4"/>
      <c r="E2274" s="4"/>
      <c r="F2274" s="4"/>
      <c r="G2274" s="4"/>
      <c r="H2274" s="4"/>
      <c r="I2274" s="4"/>
      <c r="J2274" s="4"/>
      <c r="K2274" s="4"/>
      <c r="L2274" s="4"/>
      <c r="M2274" s="4"/>
      <c r="N2274" s="4"/>
      <c r="O2274" s="4"/>
      <c r="P2274" s="4"/>
      <c r="Q2274" s="4"/>
      <c r="R2274" s="4"/>
      <c r="S2274" s="4"/>
      <c r="T2274" s="4"/>
      <c r="U2274" s="4"/>
      <c r="V2274" s="4"/>
      <c r="W2274" s="4"/>
      <c r="X2274" s="4"/>
      <c r="Y2274" s="4"/>
      <c r="Z2274" s="4"/>
      <c r="AA2274" s="4"/>
      <c r="AB2274" s="4"/>
      <c r="AC2274" s="4"/>
      <c r="AD2274" s="4"/>
      <c r="AE2274" s="4"/>
      <c r="AF2274" s="4"/>
      <c r="AG2274" s="4"/>
      <c r="AH2274" s="4"/>
      <c r="AI2274" s="4"/>
      <c r="AJ2274" s="4"/>
      <c r="AK2274" s="4"/>
      <c r="AL2274" s="4"/>
      <c r="AM2274" s="4"/>
      <c r="AN2274" s="4"/>
      <c r="AO2274" s="4"/>
      <c r="AP2274" s="4"/>
    </row>
    <row r="2275" spans="1:42" s="2" customFormat="1" x14ac:dyDescent="0.25">
      <c r="A2275" s="4"/>
      <c r="B2275" s="4"/>
      <c r="C2275" s="4"/>
      <c r="D2275" s="4"/>
      <c r="E2275" s="4"/>
      <c r="F2275" s="4"/>
      <c r="G2275" s="4"/>
      <c r="H2275" s="4"/>
      <c r="I2275" s="4"/>
      <c r="J2275" s="4"/>
      <c r="K2275" s="4"/>
      <c r="L2275" s="4"/>
      <c r="M2275" s="4"/>
      <c r="N2275" s="4"/>
      <c r="O2275" s="4"/>
      <c r="P2275" s="4"/>
      <c r="Q2275" s="4"/>
      <c r="R2275" s="4"/>
      <c r="S2275" s="4"/>
      <c r="T2275" s="4"/>
      <c r="U2275" s="4"/>
      <c r="V2275" s="4"/>
      <c r="W2275" s="4"/>
      <c r="X2275" s="4"/>
      <c r="Y2275" s="4"/>
      <c r="Z2275" s="4"/>
      <c r="AA2275" s="4"/>
      <c r="AB2275" s="4"/>
      <c r="AC2275" s="4"/>
      <c r="AD2275" s="4"/>
      <c r="AE2275" s="4"/>
      <c r="AF2275" s="4"/>
      <c r="AG2275" s="4"/>
      <c r="AH2275" s="4"/>
      <c r="AI2275" s="4"/>
      <c r="AJ2275" s="4"/>
      <c r="AK2275" s="4"/>
      <c r="AL2275" s="4"/>
      <c r="AM2275" s="4"/>
      <c r="AN2275" s="4"/>
      <c r="AO2275" s="4"/>
      <c r="AP2275" s="4"/>
    </row>
    <row r="2276" spans="1:42" s="2" customFormat="1" x14ac:dyDescent="0.25">
      <c r="A2276" s="4"/>
      <c r="B2276" s="4"/>
      <c r="C2276" s="4"/>
      <c r="D2276" s="4"/>
      <c r="E2276" s="4"/>
      <c r="F2276" s="4"/>
      <c r="G2276" s="4"/>
      <c r="H2276" s="4"/>
      <c r="I2276" s="4"/>
      <c r="J2276" s="4"/>
      <c r="K2276" s="4"/>
      <c r="L2276" s="4"/>
      <c r="M2276" s="4"/>
      <c r="N2276" s="4"/>
      <c r="O2276" s="4"/>
      <c r="P2276" s="4"/>
      <c r="Q2276" s="4"/>
      <c r="R2276" s="4"/>
      <c r="S2276" s="4"/>
      <c r="T2276" s="4"/>
      <c r="U2276" s="4"/>
      <c r="V2276" s="4"/>
      <c r="W2276" s="4"/>
      <c r="X2276" s="4"/>
      <c r="Y2276" s="4"/>
      <c r="Z2276" s="4"/>
      <c r="AA2276" s="4"/>
      <c r="AB2276" s="4"/>
      <c r="AC2276" s="4"/>
      <c r="AD2276" s="4"/>
      <c r="AE2276" s="4"/>
      <c r="AF2276" s="4"/>
      <c r="AG2276" s="4"/>
      <c r="AH2276" s="4"/>
      <c r="AI2276" s="4"/>
      <c r="AJ2276" s="4"/>
      <c r="AK2276" s="4"/>
      <c r="AL2276" s="4"/>
      <c r="AM2276" s="4"/>
      <c r="AN2276" s="4"/>
      <c r="AO2276" s="4"/>
      <c r="AP2276" s="4"/>
    </row>
    <row r="2277" spans="1:42" s="2" customFormat="1" x14ac:dyDescent="0.25">
      <c r="A2277" s="4"/>
      <c r="B2277" s="4"/>
      <c r="C2277" s="4"/>
      <c r="D2277" s="4"/>
      <c r="E2277" s="4"/>
      <c r="F2277" s="4"/>
      <c r="G2277" s="4"/>
      <c r="H2277" s="4"/>
      <c r="I2277" s="4"/>
      <c r="J2277" s="4"/>
      <c r="K2277" s="4"/>
      <c r="L2277" s="4"/>
      <c r="M2277" s="4"/>
      <c r="N2277" s="4"/>
      <c r="O2277" s="4"/>
      <c r="P2277" s="4"/>
      <c r="Q2277" s="4"/>
      <c r="R2277" s="4"/>
      <c r="S2277" s="4"/>
      <c r="T2277" s="4"/>
      <c r="U2277" s="4"/>
      <c r="V2277" s="4"/>
      <c r="W2277" s="4"/>
      <c r="X2277" s="4"/>
      <c r="Y2277" s="4"/>
      <c r="Z2277" s="4"/>
      <c r="AA2277" s="4"/>
      <c r="AB2277" s="4"/>
      <c r="AC2277" s="4"/>
      <c r="AD2277" s="4"/>
      <c r="AE2277" s="4"/>
      <c r="AF2277" s="4"/>
      <c r="AG2277" s="4"/>
      <c r="AH2277" s="4"/>
      <c r="AI2277" s="4"/>
      <c r="AJ2277" s="4"/>
      <c r="AK2277" s="4"/>
      <c r="AL2277" s="4"/>
      <c r="AM2277" s="4"/>
      <c r="AN2277" s="4"/>
      <c r="AO2277" s="4"/>
      <c r="AP2277" s="4"/>
    </row>
    <row r="2278" spans="1:42" s="2" customFormat="1" x14ac:dyDescent="0.25">
      <c r="A2278" s="4"/>
      <c r="B2278" s="4"/>
      <c r="C2278" s="4"/>
      <c r="D2278" s="4"/>
      <c r="E2278" s="4"/>
      <c r="F2278" s="4"/>
      <c r="G2278" s="4"/>
      <c r="H2278" s="4"/>
      <c r="I2278" s="4"/>
      <c r="J2278" s="4"/>
      <c r="K2278" s="4"/>
      <c r="L2278" s="4"/>
      <c r="M2278" s="4"/>
      <c r="N2278" s="4"/>
      <c r="O2278" s="4"/>
      <c r="P2278" s="4"/>
      <c r="Q2278" s="4"/>
      <c r="R2278" s="4"/>
      <c r="S2278" s="4"/>
      <c r="T2278" s="4"/>
      <c r="U2278" s="4"/>
      <c r="V2278" s="4"/>
      <c r="W2278" s="4"/>
      <c r="X2278" s="4"/>
      <c r="Y2278" s="4"/>
      <c r="Z2278" s="4"/>
      <c r="AA2278" s="4"/>
      <c r="AB2278" s="4"/>
      <c r="AC2278" s="4"/>
      <c r="AD2278" s="4"/>
      <c r="AE2278" s="4"/>
      <c r="AF2278" s="4"/>
      <c r="AG2278" s="4"/>
      <c r="AH2278" s="4"/>
      <c r="AI2278" s="4"/>
      <c r="AJ2278" s="4"/>
      <c r="AK2278" s="4"/>
      <c r="AL2278" s="4"/>
      <c r="AM2278" s="4"/>
      <c r="AN2278" s="4"/>
      <c r="AO2278" s="4"/>
      <c r="AP2278" s="4"/>
    </row>
    <row r="2279" spans="1:42" s="2" customFormat="1" x14ac:dyDescent="0.25">
      <c r="A2279" s="4"/>
      <c r="B2279" s="4"/>
      <c r="C2279" s="4"/>
      <c r="D2279" s="4"/>
      <c r="E2279" s="4"/>
      <c r="F2279" s="4"/>
      <c r="G2279" s="4"/>
      <c r="H2279" s="4"/>
      <c r="I2279" s="4"/>
      <c r="J2279" s="4"/>
      <c r="K2279" s="4"/>
      <c r="L2279" s="4"/>
      <c r="M2279" s="4"/>
      <c r="N2279" s="4"/>
      <c r="O2279" s="4"/>
      <c r="P2279" s="4"/>
      <c r="Q2279" s="4"/>
      <c r="R2279" s="4"/>
      <c r="S2279" s="4"/>
      <c r="T2279" s="4"/>
      <c r="U2279" s="4"/>
      <c r="V2279" s="4"/>
      <c r="W2279" s="4"/>
      <c r="X2279" s="4"/>
      <c r="Y2279" s="4"/>
      <c r="Z2279" s="4"/>
      <c r="AA2279" s="4"/>
      <c r="AB2279" s="4"/>
      <c r="AC2279" s="4"/>
      <c r="AD2279" s="4"/>
      <c r="AE2279" s="4"/>
      <c r="AF2279" s="4"/>
      <c r="AG2279" s="4"/>
      <c r="AH2279" s="4"/>
      <c r="AI2279" s="4"/>
      <c r="AJ2279" s="4"/>
      <c r="AK2279" s="4"/>
      <c r="AL2279" s="4"/>
      <c r="AM2279" s="4"/>
      <c r="AN2279" s="4"/>
      <c r="AO2279" s="4"/>
      <c r="AP2279" s="4"/>
    </row>
    <row r="2280" spans="1:42" s="2" customFormat="1" x14ac:dyDescent="0.25">
      <c r="A2280" s="4"/>
      <c r="B2280" s="4"/>
      <c r="C2280" s="4"/>
      <c r="D2280" s="4"/>
      <c r="E2280" s="4"/>
      <c r="F2280" s="4"/>
      <c r="G2280" s="4"/>
      <c r="H2280" s="4"/>
      <c r="I2280" s="4"/>
      <c r="J2280" s="4"/>
      <c r="K2280" s="4"/>
      <c r="L2280" s="4"/>
      <c r="M2280" s="4"/>
      <c r="N2280" s="4"/>
      <c r="O2280" s="4"/>
      <c r="P2280" s="4"/>
      <c r="Q2280" s="4"/>
      <c r="R2280" s="4"/>
      <c r="S2280" s="4"/>
      <c r="T2280" s="4"/>
      <c r="U2280" s="4"/>
      <c r="V2280" s="4"/>
      <c r="W2280" s="4"/>
      <c r="X2280" s="4"/>
      <c r="Y2280" s="4"/>
      <c r="Z2280" s="4"/>
      <c r="AA2280" s="4"/>
      <c r="AB2280" s="4"/>
      <c r="AC2280" s="4"/>
      <c r="AD2280" s="4"/>
      <c r="AE2280" s="4"/>
      <c r="AF2280" s="4"/>
      <c r="AG2280" s="4"/>
      <c r="AH2280" s="4"/>
      <c r="AI2280" s="4"/>
      <c r="AJ2280" s="4"/>
      <c r="AK2280" s="4"/>
      <c r="AL2280" s="4"/>
      <c r="AM2280" s="4"/>
      <c r="AN2280" s="4"/>
      <c r="AO2280" s="4"/>
      <c r="AP2280" s="4"/>
    </row>
    <row r="2281" spans="1:42" s="2" customFormat="1" x14ac:dyDescent="0.25">
      <c r="A2281" s="4"/>
      <c r="B2281" s="4"/>
      <c r="C2281" s="4"/>
      <c r="D2281" s="4"/>
      <c r="E2281" s="4"/>
      <c r="F2281" s="4"/>
      <c r="G2281" s="4"/>
      <c r="H2281" s="4"/>
      <c r="I2281" s="4"/>
      <c r="J2281" s="4"/>
      <c r="K2281" s="4"/>
      <c r="L2281" s="4"/>
      <c r="M2281" s="4"/>
      <c r="N2281" s="4"/>
      <c r="O2281" s="4"/>
      <c r="P2281" s="4"/>
      <c r="Q2281" s="4"/>
      <c r="R2281" s="4"/>
      <c r="S2281" s="4"/>
      <c r="T2281" s="4"/>
      <c r="U2281" s="4"/>
      <c r="V2281" s="4"/>
      <c r="W2281" s="4"/>
      <c r="X2281" s="4"/>
      <c r="Y2281" s="4"/>
      <c r="Z2281" s="4"/>
      <c r="AA2281" s="4"/>
      <c r="AB2281" s="4"/>
      <c r="AC2281" s="4"/>
      <c r="AD2281" s="4"/>
      <c r="AE2281" s="4"/>
      <c r="AF2281" s="4"/>
      <c r="AG2281" s="4"/>
      <c r="AH2281" s="4"/>
      <c r="AI2281" s="4"/>
      <c r="AJ2281" s="4"/>
      <c r="AK2281" s="4"/>
      <c r="AL2281" s="4"/>
      <c r="AM2281" s="4"/>
      <c r="AN2281" s="4"/>
      <c r="AO2281" s="4"/>
      <c r="AP2281" s="4"/>
    </row>
    <row r="2282" spans="1:42" s="2" customFormat="1" x14ac:dyDescent="0.25">
      <c r="A2282" s="4"/>
      <c r="B2282" s="4"/>
      <c r="C2282" s="4"/>
      <c r="D2282" s="4"/>
      <c r="E2282" s="4"/>
      <c r="F2282" s="4"/>
      <c r="G2282" s="4"/>
      <c r="H2282" s="4"/>
      <c r="I2282" s="4"/>
      <c r="J2282" s="4"/>
      <c r="K2282" s="4"/>
      <c r="L2282" s="4"/>
      <c r="M2282" s="4"/>
      <c r="N2282" s="4"/>
      <c r="O2282" s="4"/>
      <c r="P2282" s="4"/>
      <c r="Q2282" s="4"/>
      <c r="R2282" s="4"/>
      <c r="S2282" s="4"/>
      <c r="T2282" s="4"/>
      <c r="U2282" s="4"/>
      <c r="V2282" s="4"/>
      <c r="W2282" s="4"/>
      <c r="X2282" s="4"/>
      <c r="Y2282" s="4"/>
      <c r="Z2282" s="4"/>
      <c r="AA2282" s="4"/>
      <c r="AB2282" s="4"/>
      <c r="AC2282" s="4"/>
      <c r="AD2282" s="4"/>
      <c r="AE2282" s="4"/>
      <c r="AF2282" s="4"/>
      <c r="AG2282" s="4"/>
      <c r="AH2282" s="4"/>
      <c r="AI2282" s="4"/>
      <c r="AJ2282" s="4"/>
      <c r="AK2282" s="4"/>
      <c r="AL2282" s="4"/>
      <c r="AM2282" s="4"/>
      <c r="AN2282" s="4"/>
      <c r="AO2282" s="4"/>
      <c r="AP2282" s="4"/>
    </row>
    <row r="2283" spans="1:42" s="2" customFormat="1" x14ac:dyDescent="0.25">
      <c r="A2283" s="4"/>
      <c r="B2283" s="4"/>
      <c r="C2283" s="4"/>
      <c r="D2283" s="4"/>
      <c r="E2283" s="4"/>
      <c r="F2283" s="4"/>
      <c r="G2283" s="4"/>
      <c r="H2283" s="4"/>
      <c r="I2283" s="4"/>
      <c r="J2283" s="4"/>
      <c r="K2283" s="4"/>
      <c r="L2283" s="4"/>
      <c r="M2283" s="4"/>
      <c r="N2283" s="4"/>
      <c r="O2283" s="4"/>
      <c r="P2283" s="4"/>
      <c r="Q2283" s="4"/>
      <c r="R2283" s="4"/>
      <c r="S2283" s="4"/>
      <c r="T2283" s="4"/>
      <c r="U2283" s="4"/>
      <c r="V2283" s="4"/>
      <c r="W2283" s="4"/>
      <c r="X2283" s="4"/>
      <c r="Y2283" s="4"/>
      <c r="Z2283" s="4"/>
      <c r="AA2283" s="4"/>
      <c r="AB2283" s="4"/>
      <c r="AC2283" s="4"/>
      <c r="AD2283" s="4"/>
      <c r="AE2283" s="4"/>
      <c r="AF2283" s="4"/>
      <c r="AG2283" s="4"/>
      <c r="AH2283" s="4"/>
      <c r="AI2283" s="4"/>
      <c r="AJ2283" s="4"/>
      <c r="AK2283" s="4"/>
      <c r="AL2283" s="4"/>
      <c r="AM2283" s="4"/>
      <c r="AN2283" s="4"/>
      <c r="AO2283" s="4"/>
      <c r="AP2283" s="4"/>
    </row>
    <row r="2284" spans="1:42" s="2" customFormat="1" x14ac:dyDescent="0.25">
      <c r="A2284" s="4"/>
      <c r="B2284" s="4"/>
      <c r="C2284" s="4"/>
      <c r="D2284" s="4"/>
      <c r="E2284" s="4"/>
      <c r="F2284" s="4"/>
      <c r="G2284" s="4"/>
      <c r="H2284" s="4"/>
      <c r="I2284" s="4"/>
      <c r="J2284" s="4"/>
      <c r="K2284" s="4"/>
      <c r="L2284" s="4"/>
      <c r="M2284" s="4"/>
      <c r="N2284" s="4"/>
      <c r="O2284" s="4"/>
      <c r="P2284" s="4"/>
      <c r="Q2284" s="4"/>
      <c r="R2284" s="4"/>
      <c r="S2284" s="4"/>
      <c r="T2284" s="4"/>
      <c r="U2284" s="4"/>
      <c r="V2284" s="4"/>
      <c r="W2284" s="4"/>
      <c r="X2284" s="4"/>
      <c r="Y2284" s="4"/>
      <c r="Z2284" s="4"/>
      <c r="AA2284" s="4"/>
      <c r="AB2284" s="4"/>
      <c r="AC2284" s="4"/>
      <c r="AD2284" s="4"/>
      <c r="AE2284" s="4"/>
      <c r="AF2284" s="4"/>
      <c r="AG2284" s="4"/>
      <c r="AH2284" s="4"/>
      <c r="AI2284" s="4"/>
      <c r="AJ2284" s="4"/>
      <c r="AK2284" s="4"/>
      <c r="AL2284" s="4"/>
      <c r="AM2284" s="4"/>
      <c r="AN2284" s="4"/>
      <c r="AO2284" s="4"/>
      <c r="AP2284" s="4"/>
    </row>
    <row r="2285" spans="1:42" s="2" customFormat="1" x14ac:dyDescent="0.25">
      <c r="A2285" s="4"/>
      <c r="B2285" s="4"/>
      <c r="C2285" s="4"/>
      <c r="D2285" s="4"/>
      <c r="E2285" s="4"/>
      <c r="F2285" s="4"/>
      <c r="G2285" s="4"/>
      <c r="H2285" s="4"/>
      <c r="I2285" s="4"/>
      <c r="J2285" s="4"/>
      <c r="K2285" s="4"/>
      <c r="L2285" s="4"/>
      <c r="M2285" s="4"/>
      <c r="N2285" s="4"/>
      <c r="O2285" s="4"/>
      <c r="P2285" s="4"/>
      <c r="Q2285" s="4"/>
      <c r="R2285" s="4"/>
      <c r="S2285" s="4"/>
      <c r="T2285" s="4"/>
      <c r="U2285" s="4"/>
      <c r="V2285" s="4"/>
      <c r="W2285" s="4"/>
      <c r="X2285" s="4"/>
      <c r="Y2285" s="4"/>
      <c r="Z2285" s="4"/>
      <c r="AA2285" s="4"/>
      <c r="AB2285" s="4"/>
      <c r="AC2285" s="4"/>
      <c r="AD2285" s="4"/>
      <c r="AE2285" s="4"/>
      <c r="AF2285" s="4"/>
      <c r="AG2285" s="4"/>
      <c r="AH2285" s="4"/>
      <c r="AI2285" s="4"/>
      <c r="AJ2285" s="4"/>
      <c r="AK2285" s="4"/>
      <c r="AL2285" s="4"/>
      <c r="AM2285" s="4"/>
      <c r="AN2285" s="4"/>
      <c r="AO2285" s="4"/>
      <c r="AP2285" s="4"/>
    </row>
    <row r="2286" spans="1:42" s="2" customFormat="1" x14ac:dyDescent="0.25">
      <c r="A2286" s="4"/>
      <c r="B2286" s="4"/>
      <c r="C2286" s="4"/>
      <c r="D2286" s="4"/>
      <c r="E2286" s="4"/>
      <c r="F2286" s="4"/>
      <c r="G2286" s="4"/>
      <c r="H2286" s="4"/>
      <c r="I2286" s="4"/>
      <c r="J2286" s="4"/>
      <c r="K2286" s="4"/>
      <c r="L2286" s="4"/>
      <c r="M2286" s="4"/>
      <c r="N2286" s="4"/>
      <c r="O2286" s="4"/>
      <c r="P2286" s="4"/>
      <c r="Q2286" s="4"/>
      <c r="R2286" s="4"/>
      <c r="S2286" s="4"/>
      <c r="T2286" s="4"/>
      <c r="U2286" s="4"/>
      <c r="V2286" s="4"/>
      <c r="W2286" s="4"/>
      <c r="X2286" s="4"/>
      <c r="Y2286" s="4"/>
      <c r="Z2286" s="4"/>
      <c r="AA2286" s="4"/>
      <c r="AB2286" s="4"/>
      <c r="AC2286" s="4"/>
      <c r="AD2286" s="4"/>
      <c r="AE2286" s="4"/>
      <c r="AF2286" s="4"/>
      <c r="AG2286" s="4"/>
      <c r="AH2286" s="4"/>
      <c r="AI2286" s="4"/>
      <c r="AJ2286" s="4"/>
      <c r="AK2286" s="4"/>
      <c r="AL2286" s="4"/>
      <c r="AM2286" s="4"/>
      <c r="AN2286" s="4"/>
      <c r="AO2286" s="4"/>
      <c r="AP2286" s="4"/>
    </row>
    <row r="2287" spans="1:42" s="2" customFormat="1" x14ac:dyDescent="0.25">
      <c r="A2287" s="4"/>
      <c r="B2287" s="4"/>
      <c r="C2287" s="4"/>
      <c r="D2287" s="4"/>
      <c r="E2287" s="4"/>
      <c r="F2287" s="4"/>
      <c r="G2287" s="4"/>
      <c r="H2287" s="4"/>
      <c r="I2287" s="4"/>
      <c r="J2287" s="4"/>
      <c r="K2287" s="4"/>
      <c r="L2287" s="4"/>
      <c r="M2287" s="4"/>
      <c r="N2287" s="4"/>
      <c r="O2287" s="4"/>
      <c r="P2287" s="4"/>
      <c r="Q2287" s="4"/>
      <c r="R2287" s="4"/>
      <c r="S2287" s="4"/>
      <c r="T2287" s="4"/>
      <c r="U2287" s="4"/>
      <c r="V2287" s="4"/>
      <c r="W2287" s="4"/>
      <c r="X2287" s="4"/>
      <c r="Y2287" s="4"/>
      <c r="Z2287" s="4"/>
      <c r="AA2287" s="4"/>
      <c r="AB2287" s="4"/>
      <c r="AC2287" s="4"/>
      <c r="AD2287" s="4"/>
      <c r="AE2287" s="4"/>
      <c r="AF2287" s="4"/>
      <c r="AG2287" s="4"/>
      <c r="AH2287" s="4"/>
      <c r="AI2287" s="4"/>
      <c r="AJ2287" s="4"/>
      <c r="AK2287" s="4"/>
      <c r="AL2287" s="4"/>
      <c r="AM2287" s="4"/>
      <c r="AN2287" s="4"/>
      <c r="AO2287" s="4"/>
      <c r="AP2287" s="4"/>
    </row>
    <row r="2288" spans="1:42" s="2" customFormat="1" x14ac:dyDescent="0.25">
      <c r="A2288" s="4"/>
      <c r="B2288" s="4"/>
      <c r="C2288" s="4"/>
      <c r="D2288" s="4"/>
      <c r="E2288" s="4"/>
      <c r="F2288" s="4"/>
      <c r="G2288" s="4"/>
      <c r="H2288" s="4"/>
      <c r="I2288" s="4"/>
      <c r="J2288" s="4"/>
      <c r="K2288" s="4"/>
      <c r="L2288" s="4"/>
      <c r="M2288" s="4"/>
      <c r="N2288" s="4"/>
      <c r="O2288" s="4"/>
      <c r="P2288" s="4"/>
      <c r="Q2288" s="4"/>
      <c r="R2288" s="4"/>
      <c r="S2288" s="4"/>
      <c r="T2288" s="4"/>
      <c r="U2288" s="4"/>
      <c r="V2288" s="4"/>
      <c r="W2288" s="4"/>
      <c r="X2288" s="4"/>
      <c r="Y2288" s="4"/>
      <c r="Z2288" s="4"/>
      <c r="AA2288" s="4"/>
      <c r="AB2288" s="4"/>
      <c r="AC2288" s="4"/>
      <c r="AD2288" s="4"/>
      <c r="AE2288" s="4"/>
      <c r="AF2288" s="4"/>
      <c r="AG2288" s="4"/>
      <c r="AH2288" s="4"/>
      <c r="AI2288" s="4"/>
      <c r="AJ2288" s="4"/>
      <c r="AK2288" s="4"/>
      <c r="AL2288" s="4"/>
      <c r="AM2288" s="4"/>
      <c r="AN2288" s="4"/>
      <c r="AO2288" s="4"/>
      <c r="AP2288" s="4"/>
    </row>
    <row r="2289" spans="1:42" s="2" customFormat="1" x14ac:dyDescent="0.25">
      <c r="A2289" s="4"/>
      <c r="B2289" s="4"/>
      <c r="C2289" s="4"/>
      <c r="D2289" s="4"/>
      <c r="E2289" s="4"/>
      <c r="F2289" s="4"/>
      <c r="G2289" s="4"/>
      <c r="H2289" s="4"/>
      <c r="I2289" s="4"/>
      <c r="J2289" s="4"/>
      <c r="K2289" s="4"/>
      <c r="L2289" s="4"/>
      <c r="M2289" s="4"/>
      <c r="N2289" s="4"/>
      <c r="O2289" s="4"/>
      <c r="P2289" s="4"/>
      <c r="Q2289" s="4"/>
      <c r="R2289" s="4"/>
      <c r="S2289" s="4"/>
      <c r="T2289" s="4"/>
      <c r="U2289" s="4"/>
      <c r="V2289" s="4"/>
      <c r="W2289" s="4"/>
      <c r="X2289" s="4"/>
      <c r="Y2289" s="4"/>
      <c r="Z2289" s="4"/>
      <c r="AA2289" s="4"/>
      <c r="AB2289" s="4"/>
      <c r="AC2289" s="4"/>
      <c r="AD2289" s="4"/>
      <c r="AE2289" s="4"/>
      <c r="AF2289" s="4"/>
      <c r="AG2289" s="4"/>
      <c r="AH2289" s="4"/>
      <c r="AI2289" s="4"/>
      <c r="AJ2289" s="4"/>
      <c r="AK2289" s="4"/>
      <c r="AL2289" s="4"/>
      <c r="AM2289" s="4"/>
      <c r="AN2289" s="4"/>
      <c r="AO2289" s="4"/>
      <c r="AP2289" s="4"/>
    </row>
    <row r="2290" spans="1:42" s="2" customFormat="1" x14ac:dyDescent="0.25">
      <c r="A2290" s="4"/>
      <c r="B2290" s="4"/>
      <c r="C2290" s="4"/>
      <c r="D2290" s="4"/>
      <c r="E2290" s="4"/>
      <c r="F2290" s="4"/>
      <c r="G2290" s="4"/>
      <c r="H2290" s="4"/>
      <c r="I2290" s="4"/>
      <c r="J2290" s="4"/>
      <c r="K2290" s="4"/>
      <c r="L2290" s="4"/>
      <c r="M2290" s="4"/>
      <c r="N2290" s="4"/>
      <c r="O2290" s="4"/>
      <c r="P2290" s="4"/>
      <c r="Q2290" s="4"/>
      <c r="R2290" s="4"/>
      <c r="S2290" s="4"/>
      <c r="T2290" s="4"/>
      <c r="U2290" s="4"/>
      <c r="V2290" s="4"/>
      <c r="W2290" s="4"/>
      <c r="X2290" s="4"/>
      <c r="Y2290" s="4"/>
      <c r="Z2290" s="4"/>
      <c r="AA2290" s="4"/>
      <c r="AB2290" s="4"/>
      <c r="AC2290" s="4"/>
      <c r="AD2290" s="4"/>
      <c r="AE2290" s="4"/>
      <c r="AF2290" s="4"/>
      <c r="AG2290" s="4"/>
      <c r="AH2290" s="4"/>
      <c r="AI2290" s="4"/>
      <c r="AJ2290" s="4"/>
      <c r="AK2290" s="4"/>
      <c r="AL2290" s="4"/>
      <c r="AM2290" s="4"/>
      <c r="AN2290" s="4"/>
      <c r="AO2290" s="4"/>
      <c r="AP2290" s="4"/>
    </row>
    <row r="2291" spans="1:42" s="2" customFormat="1" x14ac:dyDescent="0.25">
      <c r="A2291" s="4"/>
      <c r="B2291" s="4"/>
      <c r="C2291" s="4"/>
      <c r="D2291" s="4"/>
      <c r="E2291" s="4"/>
      <c r="F2291" s="4"/>
      <c r="G2291" s="4"/>
      <c r="H2291" s="4"/>
      <c r="I2291" s="4"/>
      <c r="J2291" s="4"/>
      <c r="K2291" s="4"/>
      <c r="L2291" s="4"/>
      <c r="M2291" s="4"/>
      <c r="N2291" s="4"/>
      <c r="O2291" s="4"/>
      <c r="P2291" s="4"/>
      <c r="Q2291" s="4"/>
      <c r="R2291" s="4"/>
      <c r="S2291" s="4"/>
      <c r="T2291" s="4"/>
      <c r="U2291" s="4"/>
      <c r="V2291" s="4"/>
      <c r="W2291" s="4"/>
      <c r="X2291" s="4"/>
      <c r="Y2291" s="4"/>
      <c r="Z2291" s="4"/>
      <c r="AA2291" s="4"/>
      <c r="AB2291" s="4"/>
      <c r="AC2291" s="4"/>
      <c r="AD2291" s="4"/>
      <c r="AE2291" s="4"/>
      <c r="AF2291" s="4"/>
      <c r="AG2291" s="4"/>
      <c r="AH2291" s="4"/>
      <c r="AI2291" s="4"/>
      <c r="AJ2291" s="4"/>
      <c r="AK2291" s="4"/>
      <c r="AL2291" s="4"/>
      <c r="AM2291" s="4"/>
      <c r="AN2291" s="4"/>
      <c r="AO2291" s="4"/>
      <c r="AP2291" s="4"/>
    </row>
    <row r="2292" spans="1:42" s="2" customFormat="1" x14ac:dyDescent="0.25">
      <c r="A2292" s="4"/>
      <c r="B2292" s="4"/>
      <c r="C2292" s="4"/>
      <c r="D2292" s="4"/>
      <c r="E2292" s="4"/>
      <c r="F2292" s="4"/>
      <c r="G2292" s="4"/>
      <c r="H2292" s="4"/>
      <c r="I2292" s="4"/>
      <c r="J2292" s="4"/>
      <c r="K2292" s="4"/>
      <c r="L2292" s="4"/>
      <c r="M2292" s="4"/>
      <c r="N2292" s="4"/>
      <c r="O2292" s="4"/>
      <c r="P2292" s="4"/>
      <c r="Q2292" s="4"/>
      <c r="R2292" s="4"/>
      <c r="S2292" s="4"/>
      <c r="T2292" s="4"/>
      <c r="U2292" s="4"/>
      <c r="V2292" s="4"/>
      <c r="W2292" s="4"/>
      <c r="X2292" s="4"/>
      <c r="Y2292" s="4"/>
      <c r="Z2292" s="4"/>
      <c r="AA2292" s="4"/>
      <c r="AB2292" s="4"/>
      <c r="AC2292" s="4"/>
      <c r="AD2292" s="4"/>
      <c r="AE2292" s="4"/>
      <c r="AF2292" s="4"/>
      <c r="AG2292" s="4"/>
      <c r="AH2292" s="4"/>
      <c r="AI2292" s="4"/>
      <c r="AJ2292" s="4"/>
      <c r="AK2292" s="4"/>
      <c r="AL2292" s="4"/>
      <c r="AM2292" s="4"/>
      <c r="AN2292" s="4"/>
      <c r="AO2292" s="4"/>
      <c r="AP2292" s="4"/>
    </row>
    <row r="2293" spans="1:42" s="2" customFormat="1" x14ac:dyDescent="0.25">
      <c r="A2293" s="4"/>
      <c r="B2293" s="4"/>
      <c r="C2293" s="4"/>
      <c r="D2293" s="4"/>
      <c r="E2293" s="4"/>
      <c r="F2293" s="4"/>
      <c r="G2293" s="4"/>
      <c r="H2293" s="4"/>
      <c r="I2293" s="4"/>
      <c r="J2293" s="4"/>
      <c r="K2293" s="4"/>
      <c r="L2293" s="4"/>
      <c r="M2293" s="4"/>
      <c r="N2293" s="4"/>
      <c r="O2293" s="4"/>
      <c r="P2293" s="4"/>
      <c r="Q2293" s="4"/>
      <c r="R2293" s="4"/>
      <c r="S2293" s="4"/>
      <c r="T2293" s="4"/>
      <c r="U2293" s="4"/>
      <c r="V2293" s="4"/>
      <c r="W2293" s="4"/>
      <c r="X2293" s="4"/>
      <c r="Y2293" s="4"/>
      <c r="Z2293" s="4"/>
      <c r="AA2293" s="4"/>
      <c r="AB2293" s="4"/>
      <c r="AC2293" s="4"/>
      <c r="AD2293" s="4"/>
      <c r="AE2293" s="4"/>
      <c r="AF2293" s="4"/>
      <c r="AG2293" s="4"/>
      <c r="AH2293" s="4"/>
      <c r="AI2293" s="4"/>
      <c r="AJ2293" s="4"/>
      <c r="AK2293" s="4"/>
      <c r="AL2293" s="4"/>
      <c r="AM2293" s="4"/>
      <c r="AN2293" s="4"/>
      <c r="AO2293" s="4"/>
      <c r="AP2293" s="4"/>
    </row>
    <row r="2294" spans="1:42" s="2" customFormat="1" x14ac:dyDescent="0.25">
      <c r="A2294" s="4"/>
      <c r="B2294" s="4"/>
      <c r="C2294" s="4"/>
      <c r="D2294" s="4"/>
      <c r="E2294" s="4"/>
      <c r="F2294" s="4"/>
      <c r="G2294" s="4"/>
      <c r="H2294" s="4"/>
      <c r="I2294" s="4"/>
      <c r="J2294" s="4"/>
      <c r="K2294" s="4"/>
      <c r="L2294" s="4"/>
      <c r="M2294" s="4"/>
      <c r="N2294" s="4"/>
      <c r="O2294" s="4"/>
      <c r="P2294" s="4"/>
      <c r="Q2294" s="4"/>
      <c r="R2294" s="4"/>
      <c r="S2294" s="4"/>
      <c r="T2294" s="4"/>
      <c r="U2294" s="4"/>
      <c r="V2294" s="4"/>
      <c r="W2294" s="4"/>
      <c r="X2294" s="4"/>
      <c r="Y2294" s="4"/>
      <c r="Z2294" s="4"/>
      <c r="AA2294" s="4"/>
      <c r="AB2294" s="4"/>
      <c r="AC2294" s="4"/>
      <c r="AD2294" s="4"/>
      <c r="AE2294" s="4"/>
      <c r="AF2294" s="4"/>
      <c r="AG2294" s="4"/>
      <c r="AH2294" s="4"/>
      <c r="AI2294" s="4"/>
      <c r="AJ2294" s="4"/>
      <c r="AK2294" s="4"/>
      <c r="AL2294" s="4"/>
      <c r="AM2294" s="4"/>
      <c r="AN2294" s="4"/>
      <c r="AO2294" s="4"/>
      <c r="AP2294" s="4"/>
    </row>
    <row r="2295" spans="1:42" s="2" customFormat="1" x14ac:dyDescent="0.25">
      <c r="A2295" s="4"/>
      <c r="B2295" s="4"/>
      <c r="C2295" s="4"/>
      <c r="D2295" s="4"/>
      <c r="E2295" s="4"/>
      <c r="F2295" s="4"/>
      <c r="G2295" s="4"/>
      <c r="H2295" s="4"/>
      <c r="I2295" s="4"/>
      <c r="J2295" s="4"/>
      <c r="K2295" s="4"/>
      <c r="L2295" s="4"/>
      <c r="M2295" s="4"/>
      <c r="N2295" s="4"/>
      <c r="O2295" s="4"/>
      <c r="P2295" s="4"/>
      <c r="Q2295" s="4"/>
      <c r="R2295" s="4"/>
      <c r="S2295" s="4"/>
      <c r="T2295" s="4"/>
      <c r="U2295" s="4"/>
      <c r="V2295" s="4"/>
      <c r="W2295" s="4"/>
      <c r="X2295" s="4"/>
      <c r="Y2295" s="4"/>
      <c r="Z2295" s="4"/>
      <c r="AA2295" s="4"/>
      <c r="AB2295" s="4"/>
      <c r="AC2295" s="4"/>
      <c r="AD2295" s="4"/>
      <c r="AE2295" s="4"/>
      <c r="AF2295" s="4"/>
      <c r="AG2295" s="4"/>
      <c r="AH2295" s="4"/>
      <c r="AI2295" s="4"/>
      <c r="AJ2295" s="4"/>
      <c r="AK2295" s="4"/>
      <c r="AL2295" s="4"/>
      <c r="AM2295" s="4"/>
      <c r="AN2295" s="4"/>
      <c r="AO2295" s="4"/>
      <c r="AP2295" s="4"/>
    </row>
    <row r="2296" spans="1:42" s="2" customFormat="1" x14ac:dyDescent="0.25">
      <c r="A2296" s="4"/>
      <c r="B2296" s="4"/>
      <c r="C2296" s="4"/>
      <c r="D2296" s="4"/>
      <c r="E2296" s="4"/>
      <c r="F2296" s="4"/>
      <c r="G2296" s="4"/>
      <c r="H2296" s="4"/>
      <c r="I2296" s="4"/>
      <c r="J2296" s="4"/>
      <c r="K2296" s="4"/>
      <c r="L2296" s="4"/>
      <c r="M2296" s="4"/>
      <c r="N2296" s="4"/>
      <c r="O2296" s="4"/>
      <c r="P2296" s="4"/>
      <c r="Q2296" s="4"/>
      <c r="R2296" s="4"/>
      <c r="S2296" s="4"/>
      <c r="T2296" s="4"/>
      <c r="U2296" s="4"/>
      <c r="V2296" s="4"/>
      <c r="W2296" s="4"/>
      <c r="X2296" s="4"/>
      <c r="Y2296" s="4"/>
      <c r="Z2296" s="4"/>
      <c r="AA2296" s="4"/>
      <c r="AB2296" s="4"/>
      <c r="AC2296" s="4"/>
      <c r="AD2296" s="4"/>
      <c r="AE2296" s="4"/>
      <c r="AF2296" s="4"/>
      <c r="AG2296" s="4"/>
      <c r="AH2296" s="4"/>
      <c r="AI2296" s="4"/>
      <c r="AJ2296" s="4"/>
      <c r="AK2296" s="4"/>
      <c r="AL2296" s="4"/>
      <c r="AM2296" s="4"/>
      <c r="AN2296" s="4"/>
      <c r="AO2296" s="4"/>
      <c r="AP2296" s="4"/>
    </row>
    <row r="2297" spans="1:42" s="2" customFormat="1" x14ac:dyDescent="0.25">
      <c r="A2297" s="4"/>
      <c r="B2297" s="4"/>
      <c r="C2297" s="4"/>
      <c r="D2297" s="4"/>
      <c r="E2297" s="4"/>
      <c r="F2297" s="4"/>
      <c r="G2297" s="4"/>
      <c r="H2297" s="4"/>
      <c r="I2297" s="4"/>
      <c r="J2297" s="4"/>
      <c r="K2297" s="4"/>
      <c r="L2297" s="4"/>
      <c r="M2297" s="4"/>
      <c r="N2297" s="4"/>
      <c r="O2297" s="4"/>
      <c r="P2297" s="4"/>
      <c r="Q2297" s="4"/>
      <c r="R2297" s="4"/>
      <c r="S2297" s="4"/>
      <c r="T2297" s="4"/>
      <c r="U2297" s="4"/>
      <c r="V2297" s="4"/>
      <c r="W2297" s="4"/>
      <c r="X2297" s="4"/>
      <c r="Y2297" s="4"/>
      <c r="Z2297" s="4"/>
      <c r="AA2297" s="4"/>
      <c r="AB2297" s="4"/>
      <c r="AC2297" s="4"/>
      <c r="AD2297" s="4"/>
      <c r="AE2297" s="4"/>
      <c r="AF2297" s="4"/>
      <c r="AG2297" s="4"/>
      <c r="AH2297" s="4"/>
      <c r="AI2297" s="4"/>
      <c r="AJ2297" s="4"/>
      <c r="AK2297" s="4"/>
      <c r="AL2297" s="4"/>
      <c r="AM2297" s="4"/>
      <c r="AN2297" s="4"/>
      <c r="AO2297" s="4"/>
      <c r="AP2297" s="4"/>
    </row>
    <row r="2298" spans="1:42" s="2" customFormat="1" x14ac:dyDescent="0.25">
      <c r="A2298" s="4"/>
      <c r="B2298" s="4"/>
      <c r="C2298" s="4"/>
      <c r="D2298" s="4"/>
      <c r="E2298" s="4"/>
      <c r="F2298" s="4"/>
      <c r="G2298" s="4"/>
      <c r="H2298" s="4"/>
      <c r="I2298" s="4"/>
      <c r="J2298" s="4"/>
      <c r="K2298" s="4"/>
      <c r="L2298" s="4"/>
      <c r="M2298" s="4"/>
      <c r="N2298" s="4"/>
      <c r="O2298" s="4"/>
      <c r="P2298" s="4"/>
      <c r="Q2298" s="4"/>
      <c r="R2298" s="4"/>
      <c r="S2298" s="4"/>
      <c r="T2298" s="4"/>
      <c r="U2298" s="4"/>
      <c r="V2298" s="4"/>
      <c r="W2298" s="4"/>
      <c r="X2298" s="4"/>
      <c r="Y2298" s="4"/>
      <c r="Z2298" s="4"/>
      <c r="AA2298" s="4"/>
      <c r="AB2298" s="4"/>
      <c r="AC2298" s="4"/>
      <c r="AD2298" s="4"/>
      <c r="AE2298" s="4"/>
      <c r="AF2298" s="4"/>
      <c r="AG2298" s="4"/>
      <c r="AH2298" s="4"/>
      <c r="AI2298" s="4"/>
      <c r="AJ2298" s="4"/>
      <c r="AK2298" s="4"/>
      <c r="AL2298" s="4"/>
      <c r="AM2298" s="4"/>
      <c r="AN2298" s="4"/>
      <c r="AO2298" s="4"/>
      <c r="AP2298" s="4"/>
    </row>
    <row r="2299" spans="1:42" s="2" customFormat="1" x14ac:dyDescent="0.25">
      <c r="A2299" s="4"/>
      <c r="B2299" s="4"/>
      <c r="C2299" s="4"/>
      <c r="D2299" s="4"/>
      <c r="E2299" s="4"/>
      <c r="F2299" s="4"/>
      <c r="G2299" s="4"/>
      <c r="H2299" s="4"/>
      <c r="I2299" s="4"/>
      <c r="J2299" s="4"/>
      <c r="K2299" s="4"/>
      <c r="L2299" s="4"/>
      <c r="M2299" s="4"/>
      <c r="N2299" s="4"/>
      <c r="O2299" s="4"/>
      <c r="P2299" s="4"/>
      <c r="Q2299" s="4"/>
      <c r="R2299" s="4"/>
      <c r="S2299" s="4"/>
      <c r="T2299" s="4"/>
      <c r="U2299" s="4"/>
      <c r="V2299" s="4"/>
      <c r="W2299" s="4"/>
      <c r="X2299" s="4"/>
      <c r="Y2299" s="4"/>
      <c r="Z2299" s="4"/>
      <c r="AA2299" s="4"/>
      <c r="AB2299" s="4"/>
      <c r="AC2299" s="4"/>
      <c r="AD2299" s="4"/>
      <c r="AE2299" s="4"/>
      <c r="AF2299" s="4"/>
      <c r="AG2299" s="4"/>
      <c r="AH2299" s="4"/>
      <c r="AI2299" s="4"/>
      <c r="AJ2299" s="4"/>
      <c r="AK2299" s="4"/>
      <c r="AL2299" s="4"/>
      <c r="AM2299" s="4"/>
      <c r="AN2299" s="4"/>
      <c r="AO2299" s="4"/>
      <c r="AP2299" s="4"/>
    </row>
    <row r="2300" spans="1:42" s="2" customFormat="1" x14ac:dyDescent="0.25">
      <c r="A2300" s="4"/>
      <c r="B2300" s="4"/>
      <c r="C2300" s="4"/>
      <c r="D2300" s="4"/>
      <c r="E2300" s="4"/>
      <c r="F2300" s="4"/>
      <c r="G2300" s="4"/>
      <c r="H2300" s="4"/>
      <c r="I2300" s="4"/>
      <c r="J2300" s="4"/>
      <c r="K2300" s="4"/>
      <c r="L2300" s="4"/>
      <c r="M2300" s="4"/>
      <c r="N2300" s="4"/>
      <c r="O2300" s="4"/>
      <c r="P2300" s="4"/>
      <c r="Q2300" s="4"/>
      <c r="R2300" s="4"/>
      <c r="S2300" s="4"/>
      <c r="T2300" s="4"/>
      <c r="U2300" s="4"/>
      <c r="V2300" s="4"/>
      <c r="W2300" s="4"/>
      <c r="X2300" s="4"/>
      <c r="Y2300" s="4"/>
      <c r="Z2300" s="4"/>
      <c r="AA2300" s="4"/>
      <c r="AB2300" s="4"/>
      <c r="AC2300" s="4"/>
      <c r="AD2300" s="4"/>
      <c r="AE2300" s="4"/>
      <c r="AF2300" s="4"/>
      <c r="AG2300" s="4"/>
      <c r="AH2300" s="4"/>
      <c r="AI2300" s="4"/>
      <c r="AJ2300" s="4"/>
      <c r="AK2300" s="4"/>
      <c r="AL2300" s="4"/>
      <c r="AM2300" s="4"/>
      <c r="AN2300" s="4"/>
      <c r="AO2300" s="4"/>
      <c r="AP2300" s="4"/>
    </row>
    <row r="2301" spans="1:42" s="2" customFormat="1" x14ac:dyDescent="0.25">
      <c r="A2301" s="4"/>
      <c r="B2301" s="4"/>
      <c r="C2301" s="4"/>
      <c r="D2301" s="4"/>
      <c r="E2301" s="4"/>
      <c r="F2301" s="4"/>
      <c r="G2301" s="4"/>
      <c r="H2301" s="4"/>
      <c r="I2301" s="4"/>
      <c r="J2301" s="4"/>
      <c r="K2301" s="4"/>
      <c r="L2301" s="4"/>
      <c r="M2301" s="4"/>
      <c r="N2301" s="4"/>
      <c r="O2301" s="4"/>
      <c r="P2301" s="4"/>
      <c r="Q2301" s="4"/>
      <c r="R2301" s="4"/>
      <c r="S2301" s="4"/>
      <c r="T2301" s="4"/>
      <c r="U2301" s="4"/>
      <c r="V2301" s="4"/>
      <c r="W2301" s="4"/>
      <c r="X2301" s="4"/>
      <c r="Y2301" s="4"/>
      <c r="Z2301" s="4"/>
      <c r="AA2301" s="4"/>
      <c r="AB2301" s="4"/>
      <c r="AC2301" s="4"/>
      <c r="AD2301" s="4"/>
      <c r="AE2301" s="4"/>
      <c r="AF2301" s="4"/>
      <c r="AG2301" s="4"/>
      <c r="AH2301" s="4"/>
      <c r="AI2301" s="4"/>
      <c r="AJ2301" s="4"/>
      <c r="AK2301" s="4"/>
      <c r="AL2301" s="4"/>
      <c r="AM2301" s="4"/>
      <c r="AN2301" s="4"/>
      <c r="AO2301" s="4"/>
      <c r="AP2301" s="4"/>
    </row>
    <row r="2302" spans="1:42" s="2" customFormat="1" x14ac:dyDescent="0.25">
      <c r="A2302" s="4"/>
      <c r="B2302" s="4"/>
      <c r="C2302" s="4"/>
      <c r="D2302" s="4"/>
      <c r="E2302" s="4"/>
      <c r="F2302" s="4"/>
      <c r="G2302" s="4"/>
      <c r="H2302" s="4"/>
      <c r="I2302" s="4"/>
      <c r="J2302" s="4"/>
      <c r="K2302" s="4"/>
      <c r="L2302" s="4"/>
      <c r="M2302" s="4"/>
      <c r="N2302" s="4"/>
      <c r="O2302" s="4"/>
      <c r="P2302" s="4"/>
      <c r="Q2302" s="4"/>
      <c r="R2302" s="4"/>
      <c r="S2302" s="4"/>
      <c r="T2302" s="4"/>
      <c r="U2302" s="4"/>
      <c r="V2302" s="4"/>
      <c r="W2302" s="4"/>
      <c r="X2302" s="4"/>
      <c r="Y2302" s="4"/>
      <c r="Z2302" s="4"/>
      <c r="AA2302" s="4"/>
      <c r="AB2302" s="4"/>
      <c r="AC2302" s="4"/>
      <c r="AD2302" s="4"/>
      <c r="AE2302" s="4"/>
      <c r="AF2302" s="4"/>
      <c r="AG2302" s="4"/>
      <c r="AH2302" s="4"/>
      <c r="AI2302" s="4"/>
      <c r="AJ2302" s="4"/>
      <c r="AK2302" s="4"/>
      <c r="AL2302" s="4"/>
      <c r="AM2302" s="4"/>
      <c r="AN2302" s="4"/>
      <c r="AO2302" s="4"/>
      <c r="AP2302" s="4"/>
    </row>
    <row r="2303" spans="1:42" s="2" customFormat="1" x14ac:dyDescent="0.25">
      <c r="A2303" s="4"/>
      <c r="B2303" s="4"/>
      <c r="C2303" s="4"/>
      <c r="D2303" s="4"/>
      <c r="E2303" s="4"/>
      <c r="F2303" s="4"/>
      <c r="G2303" s="4"/>
      <c r="H2303" s="4"/>
      <c r="I2303" s="4"/>
      <c r="J2303" s="4"/>
      <c r="K2303" s="4"/>
      <c r="L2303" s="4"/>
      <c r="M2303" s="4"/>
      <c r="N2303" s="4"/>
      <c r="O2303" s="4"/>
      <c r="P2303" s="4"/>
      <c r="Q2303" s="4"/>
      <c r="R2303" s="4"/>
      <c r="S2303" s="4"/>
      <c r="T2303" s="4"/>
      <c r="U2303" s="4"/>
      <c r="V2303" s="4"/>
      <c r="W2303" s="4"/>
      <c r="X2303" s="4"/>
      <c r="Y2303" s="4"/>
      <c r="Z2303" s="4"/>
      <c r="AA2303" s="4"/>
      <c r="AB2303" s="4"/>
      <c r="AC2303" s="4"/>
      <c r="AD2303" s="4"/>
      <c r="AE2303" s="4"/>
      <c r="AF2303" s="4"/>
      <c r="AG2303" s="4"/>
      <c r="AH2303" s="4"/>
      <c r="AI2303" s="4"/>
      <c r="AJ2303" s="4"/>
      <c r="AK2303" s="4"/>
      <c r="AL2303" s="4"/>
      <c r="AM2303" s="4"/>
      <c r="AN2303" s="4"/>
      <c r="AO2303" s="4"/>
      <c r="AP2303" s="4"/>
    </row>
    <row r="2304" spans="1:42" s="2" customFormat="1" x14ac:dyDescent="0.25">
      <c r="A2304" s="4"/>
      <c r="B2304" s="4"/>
      <c r="C2304" s="4"/>
      <c r="D2304" s="4"/>
      <c r="E2304" s="4"/>
      <c r="F2304" s="4"/>
      <c r="G2304" s="4"/>
      <c r="H2304" s="4"/>
      <c r="I2304" s="4"/>
      <c r="J2304" s="4"/>
      <c r="K2304" s="4"/>
      <c r="L2304" s="4"/>
      <c r="M2304" s="4"/>
      <c r="N2304" s="4"/>
      <c r="O2304" s="4"/>
      <c r="P2304" s="4"/>
      <c r="Q2304" s="4"/>
      <c r="R2304" s="4"/>
      <c r="S2304" s="4"/>
      <c r="T2304" s="4"/>
      <c r="U2304" s="4"/>
      <c r="V2304" s="4"/>
      <c r="W2304" s="4"/>
      <c r="X2304" s="4"/>
      <c r="Y2304" s="4"/>
      <c r="Z2304" s="4"/>
      <c r="AA2304" s="4"/>
      <c r="AB2304" s="4"/>
      <c r="AC2304" s="4"/>
      <c r="AD2304" s="4"/>
      <c r="AE2304" s="4"/>
      <c r="AF2304" s="4"/>
      <c r="AG2304" s="4"/>
      <c r="AH2304" s="4"/>
      <c r="AI2304" s="4"/>
      <c r="AJ2304" s="4"/>
      <c r="AK2304" s="4"/>
      <c r="AL2304" s="4"/>
      <c r="AM2304" s="4"/>
      <c r="AN2304" s="4"/>
      <c r="AO2304" s="4"/>
      <c r="AP2304" s="4"/>
    </row>
    <row r="2305" spans="1:42" s="2" customFormat="1" x14ac:dyDescent="0.25">
      <c r="A2305" s="4"/>
      <c r="B2305" s="4"/>
      <c r="C2305" s="4"/>
      <c r="D2305" s="4"/>
      <c r="E2305" s="4"/>
      <c r="F2305" s="4"/>
      <c r="G2305" s="4"/>
      <c r="H2305" s="4"/>
      <c r="I2305" s="4"/>
      <c r="J2305" s="4"/>
      <c r="K2305" s="4"/>
      <c r="L2305" s="4"/>
      <c r="M2305" s="4"/>
      <c r="N2305" s="4"/>
      <c r="O2305" s="4"/>
      <c r="P2305" s="4"/>
      <c r="Q2305" s="4"/>
      <c r="R2305" s="4"/>
      <c r="S2305" s="4"/>
      <c r="T2305" s="4"/>
      <c r="U2305" s="4"/>
      <c r="V2305" s="4"/>
      <c r="W2305" s="4"/>
      <c r="X2305" s="4"/>
      <c r="Y2305" s="4"/>
      <c r="Z2305" s="4"/>
      <c r="AA2305" s="4"/>
      <c r="AB2305" s="4"/>
      <c r="AC2305" s="4"/>
      <c r="AD2305" s="4"/>
      <c r="AE2305" s="4"/>
      <c r="AF2305" s="4"/>
      <c r="AG2305" s="4"/>
      <c r="AH2305" s="4"/>
      <c r="AI2305" s="4"/>
      <c r="AJ2305" s="4"/>
      <c r="AK2305" s="4"/>
      <c r="AL2305" s="4"/>
      <c r="AM2305" s="4"/>
      <c r="AN2305" s="4"/>
      <c r="AO2305" s="4"/>
      <c r="AP2305" s="4"/>
    </row>
    <row r="2306" spans="1:42" s="2" customFormat="1" x14ac:dyDescent="0.25">
      <c r="A2306" s="4"/>
      <c r="B2306" s="4"/>
      <c r="C2306" s="4"/>
      <c r="D2306" s="4"/>
      <c r="E2306" s="4"/>
      <c r="F2306" s="4"/>
      <c r="G2306" s="4"/>
      <c r="H2306" s="4"/>
      <c r="I2306" s="4"/>
      <c r="J2306" s="4"/>
      <c r="K2306" s="4"/>
      <c r="L2306" s="4"/>
      <c r="M2306" s="4"/>
      <c r="N2306" s="4"/>
      <c r="O2306" s="4"/>
      <c r="P2306" s="4"/>
      <c r="Q2306" s="4"/>
      <c r="R2306" s="4"/>
      <c r="S2306" s="4"/>
      <c r="T2306" s="4"/>
      <c r="U2306" s="4"/>
      <c r="V2306" s="4"/>
      <c r="W2306" s="4"/>
      <c r="X2306" s="4"/>
      <c r="Y2306" s="4"/>
      <c r="Z2306" s="4"/>
      <c r="AA2306" s="4"/>
      <c r="AB2306" s="4"/>
      <c r="AC2306" s="4"/>
      <c r="AD2306" s="4"/>
      <c r="AE2306" s="4"/>
      <c r="AF2306" s="4"/>
      <c r="AG2306" s="4"/>
      <c r="AH2306" s="4"/>
      <c r="AI2306" s="4"/>
      <c r="AJ2306" s="4"/>
      <c r="AK2306" s="4"/>
      <c r="AL2306" s="4"/>
      <c r="AM2306" s="4"/>
      <c r="AN2306" s="4"/>
      <c r="AO2306" s="4"/>
      <c r="AP2306" s="4"/>
    </row>
    <row r="2307" spans="1:42" s="2" customFormat="1" x14ac:dyDescent="0.25">
      <c r="A2307" s="4"/>
      <c r="B2307" s="4"/>
      <c r="C2307" s="4"/>
      <c r="D2307" s="4"/>
      <c r="E2307" s="4"/>
      <c r="F2307" s="4"/>
      <c r="G2307" s="4"/>
      <c r="H2307" s="4"/>
      <c r="I2307" s="4"/>
      <c r="J2307" s="4"/>
      <c r="K2307" s="4"/>
      <c r="L2307" s="4"/>
      <c r="M2307" s="4"/>
      <c r="N2307" s="4"/>
      <c r="O2307" s="4"/>
      <c r="P2307" s="4"/>
      <c r="Q2307" s="4"/>
      <c r="R2307" s="4"/>
      <c r="S2307" s="4"/>
      <c r="T2307" s="4"/>
      <c r="U2307" s="4"/>
      <c r="V2307" s="4"/>
      <c r="W2307" s="4"/>
      <c r="X2307" s="4"/>
      <c r="Y2307" s="4"/>
      <c r="Z2307" s="4"/>
      <c r="AA2307" s="4"/>
      <c r="AB2307" s="4"/>
      <c r="AC2307" s="4"/>
      <c r="AD2307" s="4"/>
      <c r="AE2307" s="4"/>
      <c r="AF2307" s="4"/>
      <c r="AG2307" s="4"/>
      <c r="AH2307" s="4"/>
      <c r="AI2307" s="4"/>
      <c r="AJ2307" s="4"/>
      <c r="AK2307" s="4"/>
      <c r="AL2307" s="4"/>
      <c r="AM2307" s="4"/>
      <c r="AN2307" s="4"/>
      <c r="AO2307" s="4"/>
      <c r="AP2307" s="4"/>
    </row>
    <row r="2308" spans="1:42" s="2" customFormat="1" x14ac:dyDescent="0.25">
      <c r="A2308" s="4"/>
      <c r="B2308" s="4"/>
      <c r="C2308" s="4"/>
      <c r="D2308" s="4"/>
      <c r="E2308" s="4"/>
      <c r="F2308" s="4"/>
      <c r="G2308" s="4"/>
      <c r="H2308" s="4"/>
      <c r="I2308" s="4"/>
      <c r="J2308" s="4"/>
      <c r="K2308" s="4"/>
      <c r="L2308" s="4"/>
      <c r="M2308" s="4"/>
      <c r="N2308" s="4"/>
      <c r="O2308" s="4"/>
      <c r="P2308" s="4"/>
      <c r="Q2308" s="4"/>
      <c r="R2308" s="4"/>
      <c r="S2308" s="4"/>
      <c r="T2308" s="4"/>
      <c r="U2308" s="4"/>
      <c r="V2308" s="4"/>
      <c r="W2308" s="4"/>
      <c r="X2308" s="4"/>
      <c r="Y2308" s="4"/>
      <c r="Z2308" s="4"/>
      <c r="AA2308" s="4"/>
      <c r="AB2308" s="4"/>
      <c r="AC2308" s="4"/>
      <c r="AD2308" s="4"/>
      <c r="AE2308" s="4"/>
      <c r="AF2308" s="4"/>
      <c r="AG2308" s="4"/>
      <c r="AH2308" s="4"/>
      <c r="AI2308" s="4"/>
      <c r="AJ2308" s="4"/>
      <c r="AK2308" s="4"/>
      <c r="AL2308" s="4"/>
      <c r="AM2308" s="4"/>
      <c r="AN2308" s="4"/>
      <c r="AO2308" s="4"/>
      <c r="AP2308" s="4"/>
    </row>
    <row r="2309" spans="1:42" s="2" customFormat="1" x14ac:dyDescent="0.25">
      <c r="A2309" s="4"/>
      <c r="B2309" s="4"/>
      <c r="C2309" s="4"/>
      <c r="D2309" s="4"/>
      <c r="E2309" s="4"/>
      <c r="F2309" s="4"/>
      <c r="G2309" s="4"/>
      <c r="H2309" s="4"/>
      <c r="I2309" s="4"/>
      <c r="J2309" s="4"/>
      <c r="K2309" s="4"/>
      <c r="L2309" s="4"/>
      <c r="M2309" s="4"/>
      <c r="N2309" s="4"/>
      <c r="O2309" s="4"/>
      <c r="P2309" s="4"/>
      <c r="Q2309" s="4"/>
      <c r="R2309" s="4"/>
      <c r="S2309" s="4"/>
      <c r="T2309" s="4"/>
      <c r="U2309" s="4"/>
      <c r="V2309" s="4"/>
      <c r="W2309" s="4"/>
      <c r="X2309" s="4"/>
      <c r="Y2309" s="4"/>
      <c r="Z2309" s="4"/>
      <c r="AA2309" s="4"/>
      <c r="AB2309" s="4"/>
      <c r="AC2309" s="4"/>
      <c r="AD2309" s="4"/>
      <c r="AE2309" s="4"/>
      <c r="AF2309" s="4"/>
      <c r="AG2309" s="4"/>
      <c r="AH2309" s="4"/>
      <c r="AI2309" s="4"/>
      <c r="AJ2309" s="4"/>
      <c r="AK2309" s="4"/>
      <c r="AL2309" s="4"/>
      <c r="AM2309" s="4"/>
      <c r="AN2309" s="4"/>
      <c r="AO2309" s="4"/>
      <c r="AP2309" s="4"/>
    </row>
    <row r="2310" spans="1:42" s="2" customFormat="1" x14ac:dyDescent="0.25">
      <c r="A2310" s="4"/>
      <c r="B2310" s="4"/>
      <c r="C2310" s="4"/>
      <c r="D2310" s="4"/>
      <c r="E2310" s="4"/>
      <c r="F2310" s="4"/>
      <c r="G2310" s="4"/>
      <c r="H2310" s="4"/>
      <c r="I2310" s="4"/>
      <c r="J2310" s="4"/>
      <c r="K2310" s="4"/>
      <c r="L2310" s="4"/>
      <c r="M2310" s="4"/>
      <c r="N2310" s="4"/>
      <c r="O2310" s="4"/>
      <c r="P2310" s="4"/>
      <c r="Q2310" s="4"/>
      <c r="R2310" s="4"/>
      <c r="S2310" s="4"/>
      <c r="T2310" s="4"/>
      <c r="U2310" s="4"/>
      <c r="V2310" s="4"/>
      <c r="W2310" s="4"/>
      <c r="X2310" s="4"/>
      <c r="Y2310" s="4"/>
      <c r="Z2310" s="4"/>
      <c r="AA2310" s="4"/>
      <c r="AB2310" s="4"/>
      <c r="AC2310" s="4"/>
      <c r="AD2310" s="4"/>
      <c r="AE2310" s="4"/>
      <c r="AF2310" s="4"/>
      <c r="AG2310" s="4"/>
      <c r="AH2310" s="4"/>
      <c r="AI2310" s="4"/>
      <c r="AJ2310" s="4"/>
      <c r="AK2310" s="4"/>
      <c r="AL2310" s="4"/>
      <c r="AM2310" s="4"/>
      <c r="AN2310" s="4"/>
      <c r="AO2310" s="4"/>
      <c r="AP2310" s="4"/>
    </row>
    <row r="2311" spans="1:42" s="2" customFormat="1" x14ac:dyDescent="0.25">
      <c r="A2311" s="4"/>
      <c r="B2311" s="4"/>
      <c r="C2311" s="4"/>
      <c r="D2311" s="4"/>
      <c r="E2311" s="4"/>
      <c r="F2311" s="4"/>
      <c r="G2311" s="4"/>
      <c r="H2311" s="4"/>
      <c r="I2311" s="4"/>
      <c r="J2311" s="4"/>
      <c r="K2311" s="4"/>
      <c r="L2311" s="4"/>
      <c r="M2311" s="4"/>
      <c r="N2311" s="4"/>
      <c r="O2311" s="4"/>
      <c r="P2311" s="4"/>
      <c r="Q2311" s="4"/>
      <c r="R2311" s="4"/>
      <c r="S2311" s="4"/>
      <c r="T2311" s="4"/>
      <c r="U2311" s="4"/>
      <c r="V2311" s="4"/>
      <c r="W2311" s="4"/>
      <c r="X2311" s="4"/>
      <c r="Y2311" s="4"/>
      <c r="Z2311" s="4"/>
      <c r="AA2311" s="4"/>
      <c r="AB2311" s="4"/>
      <c r="AC2311" s="4"/>
      <c r="AD2311" s="4"/>
      <c r="AE2311" s="4"/>
      <c r="AF2311" s="4"/>
      <c r="AG2311" s="4"/>
      <c r="AH2311" s="4"/>
      <c r="AI2311" s="4"/>
      <c r="AJ2311" s="4"/>
      <c r="AK2311" s="4"/>
      <c r="AL2311" s="4"/>
      <c r="AM2311" s="4"/>
      <c r="AN2311" s="4"/>
      <c r="AO2311" s="4"/>
      <c r="AP2311" s="4"/>
    </row>
    <row r="2312" spans="1:42" s="2" customFormat="1" x14ac:dyDescent="0.25">
      <c r="A2312" s="4"/>
      <c r="B2312" s="4"/>
      <c r="C2312" s="4"/>
      <c r="D2312" s="4"/>
      <c r="E2312" s="4"/>
      <c r="F2312" s="4"/>
      <c r="G2312" s="4"/>
      <c r="H2312" s="4"/>
      <c r="I2312" s="4"/>
      <c r="J2312" s="4"/>
      <c r="K2312" s="4"/>
      <c r="L2312" s="4"/>
      <c r="M2312" s="4"/>
      <c r="N2312" s="4"/>
      <c r="O2312" s="4"/>
      <c r="P2312" s="4"/>
      <c r="Q2312" s="4"/>
      <c r="R2312" s="4"/>
      <c r="S2312" s="4"/>
      <c r="T2312" s="4"/>
      <c r="U2312" s="4"/>
      <c r="V2312" s="4"/>
      <c r="W2312" s="4"/>
      <c r="X2312" s="4"/>
      <c r="Y2312" s="4"/>
      <c r="Z2312" s="4"/>
      <c r="AA2312" s="4"/>
      <c r="AB2312" s="4"/>
      <c r="AC2312" s="4"/>
      <c r="AD2312" s="4"/>
      <c r="AE2312" s="4"/>
      <c r="AF2312" s="4"/>
      <c r="AG2312" s="4"/>
      <c r="AH2312" s="4"/>
      <c r="AI2312" s="4"/>
      <c r="AJ2312" s="4"/>
      <c r="AK2312" s="4"/>
      <c r="AL2312" s="4"/>
      <c r="AM2312" s="4"/>
      <c r="AN2312" s="4"/>
      <c r="AO2312" s="4"/>
      <c r="AP2312" s="4"/>
    </row>
    <row r="2313" spans="1:42" s="2" customFormat="1" x14ac:dyDescent="0.25">
      <c r="A2313" s="4"/>
      <c r="B2313" s="4"/>
      <c r="C2313" s="4"/>
      <c r="D2313" s="4"/>
      <c r="E2313" s="4"/>
      <c r="F2313" s="4"/>
      <c r="G2313" s="4"/>
      <c r="H2313" s="4"/>
      <c r="I2313" s="4"/>
      <c r="J2313" s="4"/>
      <c r="K2313" s="4"/>
      <c r="L2313" s="4"/>
      <c r="M2313" s="4"/>
      <c r="N2313" s="4"/>
      <c r="O2313" s="4"/>
      <c r="P2313" s="4"/>
      <c r="Q2313" s="4"/>
      <c r="R2313" s="4"/>
      <c r="S2313" s="4"/>
      <c r="T2313" s="4"/>
      <c r="U2313" s="4"/>
      <c r="V2313" s="4"/>
      <c r="W2313" s="4"/>
      <c r="X2313" s="4"/>
      <c r="Y2313" s="4"/>
      <c r="Z2313" s="4"/>
      <c r="AA2313" s="4"/>
      <c r="AB2313" s="4"/>
      <c r="AC2313" s="4"/>
      <c r="AD2313" s="4"/>
      <c r="AE2313" s="4"/>
      <c r="AF2313" s="4"/>
      <c r="AG2313" s="4"/>
      <c r="AH2313" s="4"/>
      <c r="AI2313" s="4"/>
      <c r="AJ2313" s="4"/>
      <c r="AK2313" s="4"/>
      <c r="AL2313" s="4"/>
      <c r="AM2313" s="4"/>
      <c r="AN2313" s="4"/>
      <c r="AO2313" s="4"/>
      <c r="AP2313" s="4"/>
    </row>
    <row r="2314" spans="1:42" s="2" customFormat="1" x14ac:dyDescent="0.25">
      <c r="A2314" s="4"/>
      <c r="B2314" s="4"/>
      <c r="C2314" s="4"/>
      <c r="D2314" s="4"/>
      <c r="E2314" s="4"/>
      <c r="F2314" s="4"/>
      <c r="G2314" s="4"/>
      <c r="H2314" s="4"/>
      <c r="I2314" s="4"/>
      <c r="J2314" s="4"/>
      <c r="K2314" s="4"/>
      <c r="L2314" s="4"/>
      <c r="M2314" s="4"/>
      <c r="N2314" s="4"/>
      <c r="O2314" s="4"/>
      <c r="P2314" s="4"/>
      <c r="Q2314" s="4"/>
      <c r="R2314" s="4"/>
      <c r="S2314" s="4"/>
      <c r="T2314" s="4"/>
      <c r="U2314" s="4"/>
      <c r="V2314" s="4"/>
      <c r="W2314" s="4"/>
      <c r="X2314" s="4"/>
      <c r="Y2314" s="4"/>
      <c r="Z2314" s="4"/>
      <c r="AA2314" s="4"/>
      <c r="AB2314" s="4"/>
      <c r="AC2314" s="4"/>
      <c r="AD2314" s="4"/>
      <c r="AE2314" s="4"/>
      <c r="AF2314" s="4"/>
      <c r="AG2314" s="4"/>
      <c r="AH2314" s="4"/>
      <c r="AI2314" s="4"/>
      <c r="AJ2314" s="4"/>
      <c r="AK2314" s="4"/>
      <c r="AL2314" s="4"/>
      <c r="AM2314" s="4"/>
      <c r="AN2314" s="4"/>
      <c r="AO2314" s="4"/>
      <c r="AP2314" s="4"/>
    </row>
    <row r="2315" spans="1:42" s="2" customFormat="1" x14ac:dyDescent="0.25">
      <c r="A2315" s="4"/>
      <c r="B2315" s="4"/>
      <c r="C2315" s="4"/>
      <c r="D2315" s="4"/>
      <c r="E2315" s="4"/>
      <c r="F2315" s="4"/>
      <c r="G2315" s="4"/>
      <c r="H2315" s="4"/>
      <c r="I2315" s="4"/>
      <c r="J2315" s="4"/>
      <c r="K2315" s="4"/>
      <c r="L2315" s="4"/>
      <c r="M2315" s="4"/>
      <c r="N2315" s="4"/>
      <c r="O2315" s="4"/>
      <c r="P2315" s="4"/>
      <c r="Q2315" s="4"/>
      <c r="R2315" s="4"/>
      <c r="S2315" s="4"/>
      <c r="T2315" s="4"/>
      <c r="U2315" s="4"/>
      <c r="V2315" s="4"/>
      <c r="W2315" s="4"/>
      <c r="X2315" s="4"/>
      <c r="Y2315" s="4"/>
      <c r="Z2315" s="4"/>
      <c r="AA2315" s="4"/>
      <c r="AB2315" s="4"/>
      <c r="AC2315" s="4"/>
      <c r="AD2315" s="4"/>
      <c r="AE2315" s="4"/>
      <c r="AF2315" s="4"/>
      <c r="AG2315" s="4"/>
      <c r="AH2315" s="4"/>
      <c r="AI2315" s="4"/>
      <c r="AJ2315" s="4"/>
      <c r="AK2315" s="4"/>
      <c r="AL2315" s="4"/>
      <c r="AM2315" s="4"/>
      <c r="AN2315" s="4"/>
      <c r="AO2315" s="4"/>
      <c r="AP2315" s="4"/>
    </row>
    <row r="2316" spans="1:42" s="2" customFormat="1" x14ac:dyDescent="0.25">
      <c r="A2316" s="4"/>
      <c r="B2316" s="4"/>
      <c r="C2316" s="4"/>
      <c r="D2316" s="4"/>
      <c r="E2316" s="4"/>
      <c r="F2316" s="4"/>
      <c r="G2316" s="4"/>
      <c r="H2316" s="4"/>
      <c r="I2316" s="4"/>
      <c r="J2316" s="4"/>
      <c r="K2316" s="4"/>
      <c r="L2316" s="4"/>
      <c r="M2316" s="4"/>
      <c r="N2316" s="4"/>
      <c r="O2316" s="4"/>
      <c r="P2316" s="4"/>
      <c r="Q2316" s="4"/>
      <c r="R2316" s="4"/>
      <c r="S2316" s="4"/>
      <c r="T2316" s="4"/>
      <c r="U2316" s="4"/>
      <c r="V2316" s="4"/>
      <c r="W2316" s="4"/>
      <c r="X2316" s="4"/>
      <c r="Y2316" s="4"/>
      <c r="Z2316" s="4"/>
      <c r="AA2316" s="4"/>
      <c r="AB2316" s="4"/>
      <c r="AC2316" s="4"/>
      <c r="AD2316" s="4"/>
      <c r="AE2316" s="4"/>
      <c r="AF2316" s="4"/>
      <c r="AG2316" s="4"/>
      <c r="AH2316" s="4"/>
      <c r="AI2316" s="4"/>
      <c r="AJ2316" s="4"/>
      <c r="AK2316" s="4"/>
      <c r="AL2316" s="4"/>
      <c r="AM2316" s="4"/>
      <c r="AN2316" s="4"/>
      <c r="AO2316" s="4"/>
      <c r="AP2316" s="4"/>
    </row>
    <row r="2317" spans="1:42" s="2" customFormat="1" x14ac:dyDescent="0.25">
      <c r="A2317" s="4"/>
      <c r="B2317" s="4"/>
      <c r="C2317" s="4"/>
      <c r="D2317" s="4"/>
      <c r="E2317" s="4"/>
      <c r="F2317" s="4"/>
      <c r="G2317" s="4"/>
      <c r="H2317" s="4"/>
      <c r="I2317" s="4"/>
      <c r="J2317" s="4"/>
      <c r="K2317" s="4"/>
      <c r="L2317" s="4"/>
      <c r="M2317" s="4"/>
      <c r="N2317" s="4"/>
      <c r="O2317" s="4"/>
      <c r="P2317" s="4"/>
      <c r="Q2317" s="4"/>
      <c r="R2317" s="4"/>
      <c r="S2317" s="4"/>
      <c r="T2317" s="4"/>
      <c r="U2317" s="4"/>
      <c r="V2317" s="4"/>
      <c r="W2317" s="4"/>
      <c r="X2317" s="4"/>
      <c r="Y2317" s="4"/>
      <c r="Z2317" s="4"/>
      <c r="AA2317" s="4"/>
      <c r="AB2317" s="4"/>
      <c r="AC2317" s="4"/>
      <c r="AD2317" s="4"/>
      <c r="AE2317" s="4"/>
      <c r="AF2317" s="4"/>
      <c r="AG2317" s="4"/>
      <c r="AH2317" s="4"/>
      <c r="AI2317" s="4"/>
      <c r="AJ2317" s="4"/>
      <c r="AK2317" s="4"/>
      <c r="AL2317" s="4"/>
      <c r="AM2317" s="4"/>
      <c r="AN2317" s="4"/>
      <c r="AO2317" s="4"/>
      <c r="AP2317" s="4"/>
    </row>
    <row r="2318" spans="1:42" s="2" customFormat="1" x14ac:dyDescent="0.25">
      <c r="A2318" s="4"/>
      <c r="B2318" s="4"/>
      <c r="C2318" s="4"/>
      <c r="D2318" s="4"/>
      <c r="E2318" s="4"/>
      <c r="F2318" s="4"/>
      <c r="G2318" s="4"/>
      <c r="H2318" s="4"/>
      <c r="I2318" s="4"/>
      <c r="J2318" s="4"/>
      <c r="K2318" s="4"/>
      <c r="L2318" s="4"/>
      <c r="M2318" s="4"/>
      <c r="N2318" s="4"/>
      <c r="O2318" s="4"/>
      <c r="P2318" s="4"/>
      <c r="Q2318" s="4"/>
      <c r="R2318" s="4"/>
      <c r="S2318" s="4"/>
      <c r="T2318" s="4"/>
      <c r="U2318" s="4"/>
      <c r="V2318" s="4"/>
      <c r="W2318" s="4"/>
      <c r="X2318" s="4"/>
      <c r="Y2318" s="4"/>
      <c r="Z2318" s="4"/>
      <c r="AA2318" s="4"/>
      <c r="AB2318" s="4"/>
      <c r="AC2318" s="4"/>
      <c r="AD2318" s="4"/>
      <c r="AE2318" s="4"/>
      <c r="AF2318" s="4"/>
      <c r="AG2318" s="4"/>
      <c r="AH2318" s="4"/>
      <c r="AI2318" s="4"/>
      <c r="AJ2318" s="4"/>
      <c r="AK2318" s="4"/>
      <c r="AL2318" s="4"/>
      <c r="AM2318" s="4"/>
      <c r="AN2318" s="4"/>
      <c r="AO2318" s="4"/>
      <c r="AP2318" s="4"/>
    </row>
    <row r="2319" spans="1:42" s="2" customFormat="1" x14ac:dyDescent="0.25">
      <c r="A2319" s="4"/>
      <c r="B2319" s="4"/>
      <c r="C2319" s="4"/>
      <c r="D2319" s="4"/>
      <c r="E2319" s="4"/>
      <c r="F2319" s="4"/>
      <c r="G2319" s="4"/>
      <c r="H2319" s="4"/>
      <c r="I2319" s="4"/>
      <c r="J2319" s="4"/>
      <c r="K2319" s="4"/>
      <c r="L2319" s="4"/>
      <c r="M2319" s="4"/>
      <c r="N2319" s="4"/>
      <c r="O2319" s="4"/>
      <c r="P2319" s="4"/>
      <c r="Q2319" s="4"/>
      <c r="R2319" s="4"/>
      <c r="S2319" s="4"/>
      <c r="T2319" s="4"/>
      <c r="U2319" s="4"/>
      <c r="V2319" s="4"/>
      <c r="W2319" s="4"/>
      <c r="X2319" s="4"/>
      <c r="Y2319" s="4"/>
      <c r="Z2319" s="4"/>
      <c r="AA2319" s="4"/>
      <c r="AB2319" s="4"/>
      <c r="AC2319" s="4"/>
      <c r="AD2319" s="4"/>
      <c r="AE2319" s="4"/>
      <c r="AF2319" s="4"/>
      <c r="AG2319" s="4"/>
      <c r="AH2319" s="4"/>
      <c r="AI2319" s="4"/>
      <c r="AJ2319" s="4"/>
      <c r="AK2319" s="4"/>
      <c r="AL2319" s="4"/>
      <c r="AM2319" s="4"/>
      <c r="AN2319" s="4"/>
      <c r="AO2319" s="4"/>
      <c r="AP2319" s="4"/>
    </row>
    <row r="2320" spans="1:42" s="2" customFormat="1" x14ac:dyDescent="0.25">
      <c r="A2320" s="4"/>
      <c r="B2320" s="4"/>
      <c r="C2320" s="4"/>
      <c r="D2320" s="4"/>
      <c r="E2320" s="4"/>
      <c r="F2320" s="4"/>
      <c r="G2320" s="4"/>
      <c r="H2320" s="4"/>
      <c r="I2320" s="4"/>
      <c r="J2320" s="4"/>
      <c r="K2320" s="4"/>
      <c r="L2320" s="4"/>
      <c r="M2320" s="4"/>
      <c r="N2320" s="4"/>
      <c r="O2320" s="4"/>
      <c r="P2320" s="4"/>
      <c r="Q2320" s="4"/>
      <c r="R2320" s="4"/>
      <c r="S2320" s="4"/>
      <c r="T2320" s="4"/>
      <c r="U2320" s="4"/>
      <c r="V2320" s="4"/>
      <c r="W2320" s="4"/>
      <c r="X2320" s="4"/>
      <c r="Y2320" s="4"/>
      <c r="Z2320" s="4"/>
      <c r="AA2320" s="4"/>
      <c r="AB2320" s="4"/>
      <c r="AC2320" s="4"/>
      <c r="AD2320" s="4"/>
      <c r="AE2320" s="4"/>
      <c r="AF2320" s="4"/>
      <c r="AG2320" s="4"/>
      <c r="AH2320" s="4"/>
      <c r="AI2320" s="4"/>
      <c r="AJ2320" s="4"/>
      <c r="AK2320" s="4"/>
      <c r="AL2320" s="4"/>
      <c r="AM2320" s="4"/>
      <c r="AN2320" s="4"/>
      <c r="AO2320" s="4"/>
      <c r="AP2320" s="4"/>
    </row>
    <row r="2321" spans="1:42" s="2" customFormat="1" x14ac:dyDescent="0.25">
      <c r="A2321" s="4"/>
      <c r="B2321" s="4"/>
      <c r="C2321" s="4"/>
      <c r="D2321" s="4"/>
      <c r="E2321" s="4"/>
      <c r="F2321" s="4"/>
      <c r="G2321" s="4"/>
      <c r="H2321" s="4"/>
      <c r="I2321" s="4"/>
      <c r="J2321" s="4"/>
      <c r="K2321" s="4"/>
      <c r="L2321" s="4"/>
      <c r="M2321" s="4"/>
      <c r="N2321" s="4"/>
      <c r="O2321" s="4"/>
      <c r="P2321" s="4"/>
      <c r="Q2321" s="4"/>
      <c r="R2321" s="4"/>
      <c r="S2321" s="4"/>
      <c r="T2321" s="4"/>
      <c r="U2321" s="4"/>
      <c r="V2321" s="4"/>
      <c r="W2321" s="4"/>
      <c r="X2321" s="4"/>
      <c r="Y2321" s="4"/>
      <c r="Z2321" s="4"/>
      <c r="AA2321" s="4"/>
      <c r="AB2321" s="4"/>
      <c r="AC2321" s="4"/>
      <c r="AD2321" s="4"/>
      <c r="AE2321" s="4"/>
      <c r="AF2321" s="4"/>
      <c r="AG2321" s="4"/>
      <c r="AH2321" s="4"/>
      <c r="AI2321" s="4"/>
      <c r="AJ2321" s="4"/>
      <c r="AK2321" s="4"/>
      <c r="AL2321" s="4"/>
      <c r="AM2321" s="4"/>
      <c r="AN2321" s="4"/>
      <c r="AO2321" s="4"/>
      <c r="AP2321" s="4"/>
    </row>
    <row r="2322" spans="1:42" s="2" customFormat="1" x14ac:dyDescent="0.25">
      <c r="A2322" s="4"/>
      <c r="B2322" s="4"/>
      <c r="C2322" s="4"/>
      <c r="D2322" s="4"/>
      <c r="E2322" s="4"/>
      <c r="F2322" s="4"/>
      <c r="G2322" s="4"/>
      <c r="H2322" s="4"/>
      <c r="I2322" s="4"/>
      <c r="J2322" s="4"/>
      <c r="K2322" s="4"/>
      <c r="L2322" s="4"/>
      <c r="M2322" s="4"/>
      <c r="N2322" s="4"/>
      <c r="O2322" s="4"/>
      <c r="P2322" s="4"/>
      <c r="Q2322" s="4"/>
      <c r="R2322" s="4"/>
      <c r="S2322" s="4"/>
      <c r="T2322" s="4"/>
      <c r="U2322" s="4"/>
      <c r="V2322" s="4"/>
      <c r="W2322" s="4"/>
      <c r="X2322" s="4"/>
      <c r="Y2322" s="4"/>
      <c r="Z2322" s="4"/>
      <c r="AA2322" s="4"/>
      <c r="AB2322" s="4"/>
      <c r="AC2322" s="4"/>
      <c r="AD2322" s="4"/>
      <c r="AE2322" s="4"/>
      <c r="AF2322" s="4"/>
      <c r="AG2322" s="4"/>
      <c r="AH2322" s="4"/>
      <c r="AI2322" s="4"/>
      <c r="AJ2322" s="4"/>
      <c r="AK2322" s="4"/>
      <c r="AL2322" s="4"/>
      <c r="AM2322" s="4"/>
      <c r="AN2322" s="4"/>
      <c r="AO2322" s="4"/>
      <c r="AP2322" s="4"/>
    </row>
    <row r="2323" spans="1:42" s="2" customFormat="1" x14ac:dyDescent="0.25">
      <c r="A2323" s="4"/>
      <c r="B2323" s="4"/>
      <c r="C2323" s="4"/>
      <c r="D2323" s="4"/>
      <c r="E2323" s="4"/>
      <c r="F2323" s="4"/>
      <c r="G2323" s="4"/>
      <c r="H2323" s="4"/>
      <c r="I2323" s="4"/>
      <c r="J2323" s="4"/>
      <c r="K2323" s="4"/>
      <c r="L2323" s="4"/>
      <c r="M2323" s="4"/>
      <c r="N2323" s="4"/>
      <c r="O2323" s="4"/>
      <c r="P2323" s="4"/>
      <c r="Q2323" s="4"/>
      <c r="R2323" s="4"/>
      <c r="S2323" s="4"/>
      <c r="T2323" s="4"/>
      <c r="U2323" s="4"/>
      <c r="V2323" s="4"/>
      <c r="W2323" s="4"/>
      <c r="X2323" s="4"/>
      <c r="Y2323" s="4"/>
      <c r="Z2323" s="4"/>
      <c r="AA2323" s="4"/>
      <c r="AB2323" s="4"/>
      <c r="AC2323" s="4"/>
      <c r="AD2323" s="4"/>
      <c r="AE2323" s="4"/>
      <c r="AF2323" s="4"/>
      <c r="AG2323" s="4"/>
      <c r="AH2323" s="4"/>
      <c r="AI2323" s="4"/>
      <c r="AJ2323" s="4"/>
      <c r="AK2323" s="4"/>
      <c r="AL2323" s="4"/>
      <c r="AM2323" s="4"/>
      <c r="AN2323" s="4"/>
      <c r="AO2323" s="4"/>
      <c r="AP2323" s="4"/>
    </row>
    <row r="2324" spans="1:42" s="2" customFormat="1" x14ac:dyDescent="0.25">
      <c r="A2324" s="4"/>
      <c r="B2324" s="4"/>
      <c r="C2324" s="4"/>
      <c r="D2324" s="4"/>
      <c r="E2324" s="4"/>
      <c r="F2324" s="4"/>
      <c r="G2324" s="4"/>
      <c r="H2324" s="4"/>
      <c r="I2324" s="4"/>
      <c r="J2324" s="4"/>
      <c r="K2324" s="4"/>
      <c r="L2324" s="4"/>
      <c r="M2324" s="4"/>
      <c r="N2324" s="4"/>
      <c r="O2324" s="4"/>
      <c r="P2324" s="4"/>
      <c r="Q2324" s="4"/>
      <c r="R2324" s="4"/>
      <c r="S2324" s="4"/>
      <c r="T2324" s="4"/>
      <c r="U2324" s="4"/>
      <c r="V2324" s="4"/>
      <c r="W2324" s="4"/>
      <c r="X2324" s="4"/>
      <c r="Y2324" s="4"/>
      <c r="Z2324" s="4"/>
      <c r="AA2324" s="4"/>
      <c r="AB2324" s="4"/>
      <c r="AC2324" s="4"/>
      <c r="AD2324" s="4"/>
      <c r="AE2324" s="4"/>
      <c r="AF2324" s="4"/>
      <c r="AG2324" s="4"/>
      <c r="AH2324" s="4"/>
      <c r="AI2324" s="4"/>
      <c r="AJ2324" s="4"/>
      <c r="AK2324" s="4"/>
      <c r="AL2324" s="4"/>
      <c r="AM2324" s="4"/>
      <c r="AN2324" s="4"/>
      <c r="AO2324" s="4"/>
      <c r="AP2324" s="4"/>
    </row>
    <row r="2325" spans="1:42" s="2" customFormat="1" x14ac:dyDescent="0.25">
      <c r="A2325" s="4"/>
      <c r="B2325" s="4"/>
      <c r="C2325" s="4"/>
      <c r="D2325" s="4"/>
      <c r="E2325" s="4"/>
      <c r="F2325" s="4"/>
      <c r="G2325" s="4"/>
      <c r="H2325" s="4"/>
      <c r="I2325" s="4"/>
      <c r="J2325" s="4"/>
      <c r="K2325" s="4"/>
      <c r="L2325" s="4"/>
      <c r="M2325" s="4"/>
      <c r="N2325" s="4"/>
      <c r="O2325" s="4"/>
      <c r="P2325" s="4"/>
      <c r="Q2325" s="4"/>
      <c r="R2325" s="4"/>
      <c r="S2325" s="4"/>
      <c r="T2325" s="4"/>
      <c r="U2325" s="4"/>
      <c r="V2325" s="4"/>
      <c r="W2325" s="4"/>
      <c r="X2325" s="4"/>
      <c r="Y2325" s="4"/>
      <c r="Z2325" s="4"/>
      <c r="AA2325" s="4"/>
      <c r="AB2325" s="4"/>
      <c r="AC2325" s="4"/>
      <c r="AD2325" s="4"/>
      <c r="AE2325" s="4"/>
      <c r="AF2325" s="4"/>
      <c r="AG2325" s="4"/>
      <c r="AH2325" s="4"/>
      <c r="AI2325" s="4"/>
      <c r="AJ2325" s="4"/>
      <c r="AK2325" s="4"/>
      <c r="AL2325" s="4"/>
      <c r="AM2325" s="4"/>
      <c r="AN2325" s="4"/>
      <c r="AO2325" s="4"/>
      <c r="AP2325" s="4"/>
    </row>
    <row r="2326" spans="1:42" s="2" customFormat="1" x14ac:dyDescent="0.25">
      <c r="A2326" s="4"/>
      <c r="B2326" s="4"/>
      <c r="C2326" s="4"/>
      <c r="D2326" s="4"/>
      <c r="E2326" s="4"/>
      <c r="F2326" s="4"/>
      <c r="G2326" s="4"/>
      <c r="H2326" s="4"/>
      <c r="I2326" s="4"/>
      <c r="J2326" s="4"/>
      <c r="K2326" s="4"/>
      <c r="L2326" s="4"/>
      <c r="M2326" s="4"/>
      <c r="N2326" s="4"/>
      <c r="O2326" s="4"/>
      <c r="P2326" s="4"/>
      <c r="Q2326" s="4"/>
      <c r="R2326" s="4"/>
      <c r="S2326" s="4"/>
      <c r="T2326" s="4"/>
      <c r="U2326" s="4"/>
      <c r="V2326" s="4"/>
      <c r="W2326" s="4"/>
      <c r="X2326" s="4"/>
      <c r="Y2326" s="4"/>
      <c r="Z2326" s="4"/>
      <c r="AA2326" s="4"/>
      <c r="AB2326" s="4"/>
      <c r="AC2326" s="4"/>
      <c r="AD2326" s="4"/>
      <c r="AE2326" s="4"/>
      <c r="AF2326" s="4"/>
      <c r="AG2326" s="4"/>
      <c r="AH2326" s="4"/>
      <c r="AI2326" s="4"/>
      <c r="AJ2326" s="4"/>
      <c r="AK2326" s="4"/>
      <c r="AL2326" s="4"/>
      <c r="AM2326" s="4"/>
      <c r="AN2326" s="4"/>
      <c r="AO2326" s="4"/>
      <c r="AP2326" s="4"/>
    </row>
    <row r="2327" spans="1:42" s="2" customFormat="1" x14ac:dyDescent="0.25">
      <c r="A2327" s="4"/>
      <c r="B2327" s="4"/>
      <c r="C2327" s="4"/>
      <c r="D2327" s="4"/>
      <c r="E2327" s="4"/>
      <c r="F2327" s="4"/>
      <c r="G2327" s="4"/>
      <c r="H2327" s="4"/>
      <c r="I2327" s="4"/>
      <c r="J2327" s="4"/>
      <c r="K2327" s="4"/>
      <c r="L2327" s="4"/>
      <c r="M2327" s="4"/>
      <c r="N2327" s="4"/>
      <c r="O2327" s="4"/>
      <c r="P2327" s="4"/>
      <c r="Q2327" s="4"/>
      <c r="R2327" s="4"/>
      <c r="S2327" s="4"/>
      <c r="T2327" s="4"/>
      <c r="U2327" s="4"/>
      <c r="V2327" s="4"/>
      <c r="W2327" s="4"/>
      <c r="X2327" s="4"/>
      <c r="Y2327" s="4"/>
      <c r="Z2327" s="4"/>
      <c r="AA2327" s="4"/>
      <c r="AB2327" s="4"/>
      <c r="AC2327" s="4"/>
      <c r="AD2327" s="4"/>
      <c r="AE2327" s="4"/>
      <c r="AF2327" s="4"/>
      <c r="AG2327" s="4"/>
      <c r="AH2327" s="4"/>
      <c r="AI2327" s="4"/>
      <c r="AJ2327" s="4"/>
      <c r="AK2327" s="4"/>
      <c r="AL2327" s="4"/>
      <c r="AM2327" s="4"/>
      <c r="AN2327" s="4"/>
      <c r="AO2327" s="4"/>
      <c r="AP2327" s="4"/>
    </row>
    <row r="2328" spans="1:42" s="2" customFormat="1" x14ac:dyDescent="0.25">
      <c r="A2328" s="4"/>
      <c r="B2328" s="4"/>
      <c r="C2328" s="4"/>
      <c r="D2328" s="4"/>
      <c r="E2328" s="4"/>
      <c r="F2328" s="4"/>
      <c r="G2328" s="4"/>
      <c r="H2328" s="4"/>
      <c r="I2328" s="4"/>
      <c r="J2328" s="4"/>
      <c r="K2328" s="4"/>
      <c r="L2328" s="4"/>
      <c r="M2328" s="4"/>
      <c r="N2328" s="4"/>
      <c r="O2328" s="4"/>
      <c r="P2328" s="4"/>
      <c r="Q2328" s="4"/>
      <c r="R2328" s="4"/>
      <c r="S2328" s="4"/>
      <c r="T2328" s="4"/>
      <c r="U2328" s="4"/>
      <c r="V2328" s="4"/>
      <c r="W2328" s="4"/>
      <c r="X2328" s="4"/>
      <c r="Y2328" s="4"/>
      <c r="Z2328" s="4"/>
      <c r="AA2328" s="4"/>
      <c r="AB2328" s="4"/>
      <c r="AC2328" s="4"/>
      <c r="AD2328" s="4"/>
      <c r="AE2328" s="4"/>
      <c r="AF2328" s="4"/>
      <c r="AG2328" s="4"/>
      <c r="AH2328" s="4"/>
      <c r="AI2328" s="4"/>
      <c r="AJ2328" s="4"/>
      <c r="AK2328" s="4"/>
      <c r="AL2328" s="4"/>
      <c r="AM2328" s="4"/>
      <c r="AN2328" s="4"/>
      <c r="AO2328" s="4"/>
      <c r="AP2328" s="4"/>
    </row>
    <row r="2329" spans="1:42" s="2" customFormat="1" x14ac:dyDescent="0.25">
      <c r="A2329" s="4"/>
      <c r="B2329" s="4"/>
      <c r="C2329" s="4"/>
      <c r="D2329" s="4"/>
      <c r="E2329" s="4"/>
      <c r="F2329" s="4"/>
      <c r="G2329" s="4"/>
      <c r="H2329" s="4"/>
      <c r="I2329" s="4"/>
      <c r="J2329" s="4"/>
      <c r="K2329" s="4"/>
      <c r="L2329" s="4"/>
      <c r="M2329" s="4"/>
      <c r="N2329" s="4"/>
      <c r="O2329" s="4"/>
      <c r="P2329" s="4"/>
      <c r="Q2329" s="4"/>
      <c r="R2329" s="4"/>
      <c r="S2329" s="4"/>
      <c r="T2329" s="4"/>
      <c r="U2329" s="4"/>
      <c r="V2329" s="4"/>
      <c r="W2329" s="4"/>
      <c r="X2329" s="4"/>
      <c r="Y2329" s="4"/>
      <c r="Z2329" s="4"/>
      <c r="AA2329" s="4"/>
      <c r="AB2329" s="4"/>
      <c r="AC2329" s="4"/>
      <c r="AD2329" s="4"/>
      <c r="AE2329" s="4"/>
      <c r="AF2329" s="4"/>
      <c r="AG2329" s="4"/>
      <c r="AH2329" s="4"/>
      <c r="AI2329" s="4"/>
      <c r="AJ2329" s="4"/>
      <c r="AK2329" s="4"/>
      <c r="AL2329" s="4"/>
      <c r="AM2329" s="4"/>
      <c r="AN2329" s="4"/>
      <c r="AO2329" s="4"/>
      <c r="AP2329" s="4"/>
    </row>
    <row r="2330" spans="1:42" s="2" customFormat="1" x14ac:dyDescent="0.25">
      <c r="A2330" s="4"/>
      <c r="B2330" s="4"/>
      <c r="C2330" s="4"/>
      <c r="D2330" s="4"/>
      <c r="E2330" s="4"/>
      <c r="F2330" s="4"/>
      <c r="G2330" s="4"/>
      <c r="H2330" s="4"/>
      <c r="I2330" s="4"/>
      <c r="J2330" s="4"/>
      <c r="K2330" s="4"/>
      <c r="L2330" s="4"/>
      <c r="M2330" s="4"/>
      <c r="N2330" s="4"/>
      <c r="O2330" s="4"/>
      <c r="P2330" s="4"/>
      <c r="Q2330" s="4"/>
      <c r="R2330" s="4"/>
      <c r="S2330" s="4"/>
      <c r="T2330" s="4"/>
      <c r="U2330" s="4"/>
      <c r="V2330" s="4"/>
      <c r="W2330" s="4"/>
      <c r="X2330" s="4"/>
      <c r="Y2330" s="4"/>
      <c r="Z2330" s="4"/>
      <c r="AA2330" s="4"/>
      <c r="AB2330" s="4"/>
      <c r="AC2330" s="4"/>
      <c r="AD2330" s="4"/>
      <c r="AE2330" s="4"/>
      <c r="AF2330" s="4"/>
      <c r="AG2330" s="4"/>
      <c r="AH2330" s="4"/>
      <c r="AI2330" s="4"/>
      <c r="AJ2330" s="4"/>
      <c r="AK2330" s="4"/>
      <c r="AL2330" s="4"/>
      <c r="AM2330" s="4"/>
      <c r="AN2330" s="4"/>
      <c r="AO2330" s="4"/>
      <c r="AP2330" s="4"/>
    </row>
    <row r="2331" spans="1:42" s="2" customFormat="1" x14ac:dyDescent="0.25">
      <c r="A2331" s="4"/>
      <c r="B2331" s="4"/>
      <c r="C2331" s="4"/>
      <c r="D2331" s="4"/>
      <c r="E2331" s="4"/>
      <c r="F2331" s="4"/>
      <c r="G2331" s="4"/>
      <c r="H2331" s="4"/>
      <c r="I2331" s="4"/>
      <c r="J2331" s="4"/>
      <c r="K2331" s="4"/>
      <c r="L2331" s="4"/>
      <c r="M2331" s="4"/>
      <c r="N2331" s="4"/>
      <c r="O2331" s="4"/>
      <c r="P2331" s="4"/>
      <c r="Q2331" s="4"/>
      <c r="R2331" s="4"/>
      <c r="S2331" s="4"/>
      <c r="T2331" s="4"/>
      <c r="U2331" s="4"/>
      <c r="V2331" s="4"/>
      <c r="W2331" s="4"/>
      <c r="X2331" s="4"/>
      <c r="Y2331" s="4"/>
      <c r="Z2331" s="4"/>
      <c r="AA2331" s="4"/>
      <c r="AB2331" s="4"/>
      <c r="AC2331" s="4"/>
      <c r="AD2331" s="4"/>
      <c r="AE2331" s="4"/>
      <c r="AF2331" s="4"/>
      <c r="AG2331" s="4"/>
      <c r="AH2331" s="4"/>
      <c r="AI2331" s="4"/>
      <c r="AJ2331" s="4"/>
      <c r="AK2331" s="4"/>
      <c r="AL2331" s="4"/>
      <c r="AM2331" s="4"/>
      <c r="AN2331" s="4"/>
      <c r="AO2331" s="4"/>
      <c r="AP2331" s="4"/>
    </row>
    <row r="2332" spans="1:42" s="2" customFormat="1" x14ac:dyDescent="0.25">
      <c r="A2332" s="4"/>
      <c r="B2332" s="4"/>
      <c r="C2332" s="4"/>
      <c r="D2332" s="4"/>
      <c r="E2332" s="4"/>
      <c r="F2332" s="4"/>
      <c r="G2332" s="4"/>
      <c r="H2332" s="4"/>
      <c r="I2332" s="4"/>
      <c r="J2332" s="4"/>
      <c r="K2332" s="4"/>
      <c r="L2332" s="4"/>
      <c r="M2332" s="4"/>
      <c r="N2332" s="4"/>
      <c r="O2332" s="4"/>
      <c r="P2332" s="4"/>
      <c r="Q2332" s="4"/>
      <c r="R2332" s="4"/>
      <c r="S2332" s="4"/>
      <c r="T2332" s="4"/>
      <c r="U2332" s="4"/>
      <c r="V2332" s="4"/>
      <c r="W2332" s="4"/>
      <c r="X2332" s="4"/>
      <c r="Y2332" s="4"/>
      <c r="Z2332" s="4"/>
      <c r="AA2332" s="4"/>
      <c r="AB2332" s="4"/>
      <c r="AC2332" s="4"/>
      <c r="AD2332" s="4"/>
      <c r="AE2332" s="4"/>
      <c r="AF2332" s="4"/>
      <c r="AG2332" s="4"/>
      <c r="AH2332" s="4"/>
      <c r="AI2332" s="4"/>
      <c r="AJ2332" s="4"/>
      <c r="AK2332" s="4"/>
      <c r="AL2332" s="4"/>
      <c r="AM2332" s="4"/>
      <c r="AN2332" s="4"/>
      <c r="AO2332" s="4"/>
      <c r="AP2332" s="4"/>
    </row>
    <row r="2333" spans="1:42" s="2" customFormat="1" x14ac:dyDescent="0.25">
      <c r="A2333" s="4"/>
      <c r="B2333" s="4"/>
      <c r="C2333" s="4"/>
      <c r="D2333" s="4"/>
      <c r="E2333" s="4"/>
      <c r="F2333" s="4"/>
      <c r="G2333" s="4"/>
      <c r="H2333" s="4"/>
      <c r="I2333" s="4"/>
      <c r="J2333" s="4"/>
      <c r="K2333" s="4"/>
      <c r="L2333" s="4"/>
      <c r="M2333" s="4"/>
      <c r="N2333" s="4"/>
      <c r="O2333" s="4"/>
      <c r="P2333" s="4"/>
      <c r="Q2333" s="4"/>
      <c r="R2333" s="4"/>
      <c r="S2333" s="4"/>
      <c r="T2333" s="4"/>
      <c r="U2333" s="4"/>
      <c r="V2333" s="4"/>
      <c r="W2333" s="4"/>
      <c r="X2333" s="4"/>
      <c r="Y2333" s="4"/>
      <c r="Z2333" s="4"/>
      <c r="AA2333" s="4"/>
      <c r="AB2333" s="4"/>
      <c r="AC2333" s="4"/>
      <c r="AD2333" s="4"/>
      <c r="AE2333" s="4"/>
      <c r="AF2333" s="4"/>
      <c r="AG2333" s="4"/>
      <c r="AH2333" s="4"/>
      <c r="AI2333" s="4"/>
      <c r="AJ2333" s="4"/>
      <c r="AK2333" s="4"/>
      <c r="AL2333" s="4"/>
      <c r="AM2333" s="4"/>
      <c r="AN2333" s="4"/>
      <c r="AO2333" s="4"/>
      <c r="AP2333" s="4"/>
    </row>
    <row r="2334" spans="1:42" s="2" customFormat="1" x14ac:dyDescent="0.25">
      <c r="A2334" s="4"/>
      <c r="B2334" s="4"/>
      <c r="C2334" s="4"/>
      <c r="D2334" s="4"/>
      <c r="E2334" s="4"/>
      <c r="F2334" s="4"/>
      <c r="G2334" s="4"/>
      <c r="H2334" s="4"/>
      <c r="I2334" s="4"/>
      <c r="J2334" s="4"/>
      <c r="K2334" s="4"/>
      <c r="L2334" s="4"/>
      <c r="M2334" s="4"/>
      <c r="N2334" s="4"/>
      <c r="O2334" s="4"/>
      <c r="P2334" s="4"/>
      <c r="Q2334" s="4"/>
      <c r="R2334" s="4"/>
      <c r="S2334" s="4"/>
      <c r="T2334" s="4"/>
      <c r="U2334" s="4"/>
      <c r="V2334" s="4"/>
      <c r="W2334" s="4"/>
      <c r="X2334" s="4"/>
      <c r="Y2334" s="4"/>
      <c r="Z2334" s="4"/>
      <c r="AA2334" s="4"/>
      <c r="AB2334" s="4"/>
      <c r="AC2334" s="4"/>
      <c r="AD2334" s="4"/>
      <c r="AE2334" s="4"/>
      <c r="AF2334" s="4"/>
      <c r="AG2334" s="4"/>
      <c r="AH2334" s="4"/>
      <c r="AI2334" s="4"/>
      <c r="AJ2334" s="4"/>
      <c r="AK2334" s="4"/>
      <c r="AL2334" s="4"/>
      <c r="AM2334" s="4"/>
      <c r="AN2334" s="4"/>
      <c r="AO2334" s="4"/>
      <c r="AP2334" s="4"/>
    </row>
    <row r="2335" spans="1:42" s="2" customFormat="1" x14ac:dyDescent="0.25">
      <c r="A2335" s="4"/>
      <c r="B2335" s="4"/>
      <c r="C2335" s="4"/>
      <c r="D2335" s="4"/>
      <c r="E2335" s="4"/>
      <c r="F2335" s="4"/>
      <c r="G2335" s="4"/>
      <c r="H2335" s="4"/>
      <c r="I2335" s="4"/>
      <c r="J2335" s="4"/>
      <c r="K2335" s="4"/>
      <c r="L2335" s="4"/>
      <c r="M2335" s="4"/>
      <c r="N2335" s="4"/>
      <c r="O2335" s="4"/>
      <c r="P2335" s="4"/>
      <c r="Q2335" s="4"/>
      <c r="R2335" s="4"/>
      <c r="S2335" s="4"/>
      <c r="T2335" s="4"/>
      <c r="U2335" s="4"/>
      <c r="V2335" s="4"/>
      <c r="W2335" s="4"/>
      <c r="X2335" s="4"/>
      <c r="Y2335" s="4"/>
      <c r="Z2335" s="4"/>
      <c r="AA2335" s="4"/>
      <c r="AB2335" s="4"/>
      <c r="AC2335" s="4"/>
      <c r="AD2335" s="4"/>
      <c r="AE2335" s="4"/>
      <c r="AF2335" s="4"/>
      <c r="AG2335" s="4"/>
      <c r="AH2335" s="4"/>
      <c r="AI2335" s="4"/>
      <c r="AJ2335" s="4"/>
      <c r="AK2335" s="4"/>
      <c r="AL2335" s="4"/>
      <c r="AM2335" s="4"/>
      <c r="AN2335" s="4"/>
      <c r="AO2335" s="4"/>
      <c r="AP2335" s="4"/>
    </row>
    <row r="2336" spans="1:42" s="2" customFormat="1" x14ac:dyDescent="0.25">
      <c r="A2336" s="4"/>
      <c r="B2336" s="4"/>
      <c r="C2336" s="4"/>
      <c r="D2336" s="4"/>
      <c r="E2336" s="4"/>
      <c r="F2336" s="4"/>
      <c r="G2336" s="4"/>
      <c r="H2336" s="4"/>
      <c r="I2336" s="4"/>
      <c r="J2336" s="4"/>
      <c r="K2336" s="4"/>
      <c r="L2336" s="4"/>
      <c r="M2336" s="4"/>
      <c r="N2336" s="4"/>
      <c r="O2336" s="4"/>
      <c r="P2336" s="4"/>
      <c r="Q2336" s="4"/>
      <c r="R2336" s="4"/>
      <c r="S2336" s="4"/>
      <c r="T2336" s="4"/>
      <c r="U2336" s="4"/>
      <c r="V2336" s="4"/>
      <c r="W2336" s="4"/>
      <c r="X2336" s="4"/>
      <c r="Y2336" s="4"/>
      <c r="Z2336" s="4"/>
      <c r="AA2336" s="4"/>
      <c r="AB2336" s="4"/>
      <c r="AC2336" s="4"/>
      <c r="AD2336" s="4"/>
      <c r="AE2336" s="4"/>
      <c r="AF2336" s="4"/>
      <c r="AG2336" s="4"/>
      <c r="AH2336" s="4"/>
      <c r="AI2336" s="4"/>
      <c r="AJ2336" s="4"/>
      <c r="AK2336" s="4"/>
      <c r="AL2336" s="4"/>
      <c r="AM2336" s="4"/>
      <c r="AN2336" s="4"/>
      <c r="AO2336" s="4"/>
      <c r="AP2336" s="4"/>
    </row>
    <row r="2337" spans="1:42" s="2" customFormat="1" x14ac:dyDescent="0.25">
      <c r="A2337" s="4"/>
      <c r="B2337" s="4"/>
      <c r="C2337" s="4"/>
      <c r="D2337" s="4"/>
      <c r="E2337" s="4"/>
      <c r="F2337" s="4"/>
      <c r="G2337" s="4"/>
      <c r="H2337" s="4"/>
      <c r="I2337" s="4"/>
      <c r="J2337" s="4"/>
      <c r="K2337" s="4"/>
      <c r="L2337" s="4"/>
      <c r="M2337" s="4"/>
      <c r="N2337" s="4"/>
      <c r="O2337" s="4"/>
      <c r="P2337" s="4"/>
      <c r="Q2337" s="4"/>
      <c r="R2337" s="4"/>
      <c r="S2337" s="4"/>
      <c r="T2337" s="4"/>
      <c r="U2337" s="4"/>
      <c r="V2337" s="4"/>
      <c r="W2337" s="4"/>
      <c r="X2337" s="4"/>
      <c r="Y2337" s="4"/>
      <c r="Z2337" s="4"/>
      <c r="AA2337" s="4"/>
      <c r="AB2337" s="4"/>
      <c r="AC2337" s="4"/>
      <c r="AD2337" s="4"/>
      <c r="AE2337" s="4"/>
      <c r="AF2337" s="4"/>
      <c r="AG2337" s="4"/>
      <c r="AH2337" s="4"/>
      <c r="AI2337" s="4"/>
      <c r="AJ2337" s="4"/>
      <c r="AK2337" s="4"/>
      <c r="AL2337" s="4"/>
      <c r="AM2337" s="4"/>
      <c r="AN2337" s="4"/>
      <c r="AO2337" s="4"/>
      <c r="AP2337" s="4"/>
    </row>
    <row r="2338" spans="1:42" s="2" customFormat="1" x14ac:dyDescent="0.25">
      <c r="A2338" s="4"/>
      <c r="B2338" s="4"/>
      <c r="C2338" s="4"/>
      <c r="D2338" s="4"/>
      <c r="E2338" s="4"/>
      <c r="F2338" s="4"/>
      <c r="G2338" s="4"/>
      <c r="H2338" s="4"/>
      <c r="I2338" s="4"/>
      <c r="J2338" s="4"/>
      <c r="K2338" s="4"/>
      <c r="L2338" s="4"/>
      <c r="M2338" s="4"/>
      <c r="N2338" s="4"/>
      <c r="O2338" s="4"/>
      <c r="P2338" s="4"/>
      <c r="Q2338" s="4"/>
      <c r="R2338" s="4"/>
      <c r="S2338" s="4"/>
      <c r="T2338" s="4"/>
      <c r="U2338" s="4"/>
      <c r="V2338" s="4"/>
      <c r="W2338" s="4"/>
      <c r="X2338" s="4"/>
      <c r="Y2338" s="4"/>
      <c r="Z2338" s="4"/>
      <c r="AA2338" s="4"/>
      <c r="AB2338" s="4"/>
      <c r="AC2338" s="4"/>
      <c r="AD2338" s="4"/>
      <c r="AE2338" s="4"/>
      <c r="AF2338" s="4"/>
      <c r="AG2338" s="4"/>
      <c r="AH2338" s="4"/>
      <c r="AI2338" s="4"/>
      <c r="AJ2338" s="4"/>
      <c r="AK2338" s="4"/>
      <c r="AL2338" s="4"/>
      <c r="AM2338" s="4"/>
      <c r="AN2338" s="4"/>
      <c r="AO2338" s="4"/>
      <c r="AP2338" s="4"/>
    </row>
    <row r="2339" spans="1:42" s="2" customFormat="1" x14ac:dyDescent="0.25">
      <c r="A2339" s="4"/>
      <c r="B2339" s="4"/>
      <c r="C2339" s="4"/>
      <c r="D2339" s="4"/>
      <c r="E2339" s="4"/>
      <c r="F2339" s="4"/>
      <c r="G2339" s="4"/>
      <c r="H2339" s="4"/>
      <c r="I2339" s="4"/>
      <c r="J2339" s="4"/>
      <c r="K2339" s="4"/>
      <c r="L2339" s="4"/>
      <c r="M2339" s="4"/>
      <c r="N2339" s="4"/>
      <c r="O2339" s="4"/>
      <c r="P2339" s="4"/>
      <c r="Q2339" s="4"/>
      <c r="R2339" s="4"/>
      <c r="S2339" s="4"/>
      <c r="T2339" s="4"/>
      <c r="U2339" s="4"/>
      <c r="V2339" s="4"/>
      <c r="W2339" s="4"/>
      <c r="X2339" s="4"/>
      <c r="Y2339" s="4"/>
      <c r="Z2339" s="4"/>
      <c r="AA2339" s="4"/>
      <c r="AB2339" s="4"/>
      <c r="AC2339" s="4"/>
      <c r="AD2339" s="4"/>
      <c r="AE2339" s="4"/>
      <c r="AF2339" s="4"/>
      <c r="AG2339" s="4"/>
      <c r="AH2339" s="4"/>
      <c r="AI2339" s="4"/>
      <c r="AJ2339" s="4"/>
      <c r="AK2339" s="4"/>
      <c r="AL2339" s="4"/>
      <c r="AM2339" s="4"/>
      <c r="AN2339" s="4"/>
      <c r="AO2339" s="4"/>
      <c r="AP2339" s="4"/>
    </row>
    <row r="2340" spans="1:42" s="2" customFormat="1" x14ac:dyDescent="0.25">
      <c r="A2340" s="4"/>
      <c r="B2340" s="4"/>
      <c r="C2340" s="4"/>
      <c r="D2340" s="4"/>
      <c r="E2340" s="4"/>
      <c r="F2340" s="4"/>
      <c r="G2340" s="4"/>
      <c r="H2340" s="4"/>
      <c r="I2340" s="4"/>
      <c r="J2340" s="4"/>
      <c r="K2340" s="4"/>
      <c r="L2340" s="4"/>
      <c r="M2340" s="4"/>
      <c r="N2340" s="4"/>
      <c r="O2340" s="4"/>
      <c r="P2340" s="4"/>
      <c r="Q2340" s="4"/>
      <c r="R2340" s="4"/>
      <c r="S2340" s="4"/>
      <c r="T2340" s="4"/>
      <c r="U2340" s="4"/>
      <c r="V2340" s="4"/>
      <c r="W2340" s="4"/>
      <c r="X2340" s="4"/>
      <c r="Y2340" s="4"/>
      <c r="Z2340" s="4"/>
      <c r="AA2340" s="4"/>
      <c r="AB2340" s="4"/>
      <c r="AC2340" s="4"/>
      <c r="AD2340" s="4"/>
      <c r="AE2340" s="4"/>
      <c r="AF2340" s="4"/>
      <c r="AG2340" s="4"/>
      <c r="AH2340" s="4"/>
      <c r="AI2340" s="4"/>
      <c r="AJ2340" s="4"/>
      <c r="AK2340" s="4"/>
      <c r="AL2340" s="4"/>
      <c r="AM2340" s="4"/>
      <c r="AN2340" s="4"/>
      <c r="AO2340" s="4"/>
      <c r="AP2340" s="4"/>
    </row>
    <row r="2341" spans="1:42" s="2" customFormat="1" x14ac:dyDescent="0.25">
      <c r="A2341" s="4"/>
      <c r="B2341" s="4"/>
      <c r="C2341" s="4"/>
      <c r="D2341" s="4"/>
      <c r="E2341" s="4"/>
      <c r="F2341" s="4"/>
      <c r="G2341" s="4"/>
      <c r="H2341" s="4"/>
      <c r="I2341" s="4"/>
      <c r="J2341" s="4"/>
      <c r="K2341" s="4"/>
      <c r="L2341" s="4"/>
      <c r="M2341" s="4"/>
      <c r="N2341" s="4"/>
      <c r="O2341" s="4"/>
      <c r="P2341" s="4"/>
      <c r="Q2341" s="4"/>
      <c r="R2341" s="4"/>
      <c r="S2341" s="4"/>
      <c r="T2341" s="4"/>
      <c r="U2341" s="4"/>
      <c r="V2341" s="4"/>
      <c r="W2341" s="4"/>
      <c r="X2341" s="4"/>
      <c r="Y2341" s="4"/>
      <c r="Z2341" s="4"/>
      <c r="AA2341" s="4"/>
      <c r="AB2341" s="4"/>
      <c r="AC2341" s="4"/>
      <c r="AD2341" s="4"/>
      <c r="AE2341" s="4"/>
      <c r="AF2341" s="4"/>
      <c r="AG2341" s="4"/>
      <c r="AH2341" s="4"/>
      <c r="AI2341" s="4"/>
      <c r="AJ2341" s="4"/>
      <c r="AK2341" s="4"/>
      <c r="AL2341" s="4"/>
      <c r="AM2341" s="4"/>
      <c r="AN2341" s="4"/>
      <c r="AO2341" s="4"/>
      <c r="AP2341" s="4"/>
    </row>
    <row r="2342" spans="1:42" s="2" customFormat="1" x14ac:dyDescent="0.25">
      <c r="A2342" s="4"/>
      <c r="B2342" s="4"/>
      <c r="C2342" s="4"/>
      <c r="D2342" s="4"/>
      <c r="E2342" s="4"/>
      <c r="F2342" s="4"/>
      <c r="G2342" s="4"/>
      <c r="H2342" s="4"/>
      <c r="I2342" s="4"/>
      <c r="J2342" s="4"/>
      <c r="K2342" s="4"/>
      <c r="L2342" s="4"/>
      <c r="M2342" s="4"/>
      <c r="N2342" s="4"/>
      <c r="O2342" s="4"/>
      <c r="P2342" s="4"/>
      <c r="Q2342" s="4"/>
      <c r="R2342" s="4"/>
      <c r="S2342" s="4"/>
      <c r="T2342" s="4"/>
      <c r="U2342" s="4"/>
      <c r="V2342" s="4"/>
      <c r="W2342" s="4"/>
      <c r="X2342" s="4"/>
      <c r="Y2342" s="4"/>
      <c r="Z2342" s="4"/>
      <c r="AA2342" s="4"/>
      <c r="AB2342" s="4"/>
      <c r="AC2342" s="4"/>
      <c r="AD2342" s="4"/>
      <c r="AE2342" s="4"/>
      <c r="AF2342" s="4"/>
      <c r="AG2342" s="4"/>
      <c r="AH2342" s="4"/>
      <c r="AI2342" s="4"/>
      <c r="AJ2342" s="4"/>
      <c r="AK2342" s="4"/>
      <c r="AL2342" s="4"/>
      <c r="AM2342" s="4"/>
      <c r="AN2342" s="4"/>
      <c r="AO2342" s="4"/>
      <c r="AP2342" s="4"/>
    </row>
    <row r="2343" spans="1:42" s="2" customFormat="1" x14ac:dyDescent="0.25">
      <c r="A2343" s="4"/>
      <c r="B2343" s="4"/>
      <c r="C2343" s="4"/>
      <c r="D2343" s="4"/>
      <c r="E2343" s="4"/>
      <c r="F2343" s="4"/>
      <c r="G2343" s="4"/>
      <c r="H2343" s="4"/>
      <c r="I2343" s="4"/>
      <c r="J2343" s="4"/>
      <c r="K2343" s="4"/>
      <c r="L2343" s="4"/>
      <c r="M2343" s="4"/>
      <c r="N2343" s="4"/>
      <c r="O2343" s="4"/>
      <c r="P2343" s="4"/>
      <c r="Q2343" s="4"/>
      <c r="R2343" s="4"/>
      <c r="S2343" s="4"/>
      <c r="T2343" s="4"/>
      <c r="U2343" s="4"/>
      <c r="V2343" s="4"/>
      <c r="W2343" s="4"/>
      <c r="X2343" s="4"/>
      <c r="Y2343" s="4"/>
      <c r="Z2343" s="4"/>
      <c r="AA2343" s="4"/>
      <c r="AB2343" s="4"/>
      <c r="AC2343" s="4"/>
      <c r="AD2343" s="4"/>
      <c r="AE2343" s="4"/>
      <c r="AF2343" s="4"/>
      <c r="AG2343" s="4"/>
      <c r="AH2343" s="4"/>
      <c r="AI2343" s="4"/>
      <c r="AJ2343" s="4"/>
      <c r="AK2343" s="4"/>
      <c r="AL2343" s="4"/>
      <c r="AM2343" s="4"/>
      <c r="AN2343" s="4"/>
      <c r="AO2343" s="4"/>
      <c r="AP2343" s="4"/>
    </row>
    <row r="2344" spans="1:42" s="2" customFormat="1" x14ac:dyDescent="0.25">
      <c r="A2344" s="4"/>
      <c r="B2344" s="4"/>
      <c r="C2344" s="4"/>
      <c r="D2344" s="4"/>
      <c r="E2344" s="4"/>
      <c r="F2344" s="4"/>
      <c r="G2344" s="4"/>
      <c r="H2344" s="4"/>
      <c r="I2344" s="4"/>
      <c r="J2344" s="4"/>
      <c r="K2344" s="4"/>
      <c r="L2344" s="4"/>
      <c r="M2344" s="4"/>
      <c r="N2344" s="4"/>
      <c r="O2344" s="4"/>
      <c r="P2344" s="4"/>
      <c r="Q2344" s="4"/>
      <c r="R2344" s="4"/>
      <c r="S2344" s="4"/>
      <c r="T2344" s="4"/>
      <c r="U2344" s="4"/>
      <c r="V2344" s="4"/>
      <c r="W2344" s="4"/>
      <c r="X2344" s="4"/>
      <c r="Y2344" s="4"/>
      <c r="Z2344" s="4"/>
      <c r="AA2344" s="4"/>
      <c r="AB2344" s="4"/>
      <c r="AC2344" s="4"/>
      <c r="AD2344" s="4"/>
      <c r="AE2344" s="4"/>
      <c r="AF2344" s="4"/>
      <c r="AG2344" s="4"/>
      <c r="AH2344" s="4"/>
      <c r="AI2344" s="4"/>
      <c r="AJ2344" s="4"/>
      <c r="AK2344" s="4"/>
      <c r="AL2344" s="4"/>
      <c r="AM2344" s="4"/>
      <c r="AN2344" s="4"/>
      <c r="AO2344" s="4"/>
      <c r="AP2344" s="4"/>
    </row>
    <row r="2345" spans="1:42" s="2" customFormat="1" x14ac:dyDescent="0.25">
      <c r="A2345" s="4"/>
      <c r="B2345" s="4"/>
      <c r="C2345" s="4"/>
      <c r="D2345" s="4"/>
      <c r="E2345" s="4"/>
      <c r="F2345" s="4"/>
      <c r="G2345" s="4"/>
      <c r="H2345" s="4"/>
      <c r="I2345" s="4"/>
      <c r="J2345" s="4"/>
      <c r="K2345" s="4"/>
      <c r="L2345" s="4"/>
      <c r="M2345" s="4"/>
      <c r="N2345" s="4"/>
      <c r="O2345" s="4"/>
      <c r="P2345" s="4"/>
      <c r="Q2345" s="4"/>
      <c r="R2345" s="4"/>
      <c r="S2345" s="4"/>
      <c r="T2345" s="4"/>
      <c r="U2345" s="4"/>
      <c r="V2345" s="4"/>
      <c r="W2345" s="4"/>
      <c r="X2345" s="4"/>
      <c r="Y2345" s="4"/>
      <c r="Z2345" s="4"/>
      <c r="AA2345" s="4"/>
      <c r="AB2345" s="4"/>
      <c r="AC2345" s="4"/>
      <c r="AD2345" s="4"/>
      <c r="AE2345" s="4"/>
      <c r="AF2345" s="4"/>
      <c r="AG2345" s="4"/>
      <c r="AH2345" s="4"/>
      <c r="AI2345" s="4"/>
      <c r="AJ2345" s="4"/>
      <c r="AK2345" s="4"/>
      <c r="AL2345" s="4"/>
      <c r="AM2345" s="4"/>
      <c r="AN2345" s="4"/>
      <c r="AO2345" s="4"/>
      <c r="AP2345" s="4"/>
    </row>
    <row r="2346" spans="1:42" s="2" customFormat="1" x14ac:dyDescent="0.25">
      <c r="A2346" s="4"/>
      <c r="B2346" s="4"/>
      <c r="C2346" s="4"/>
      <c r="D2346" s="4"/>
      <c r="E2346" s="4"/>
      <c r="F2346" s="4"/>
      <c r="G2346" s="4"/>
      <c r="H2346" s="4"/>
      <c r="I2346" s="4"/>
      <c r="J2346" s="4"/>
      <c r="K2346" s="4"/>
      <c r="L2346" s="4"/>
      <c r="M2346" s="4"/>
      <c r="N2346" s="4"/>
      <c r="O2346" s="4"/>
      <c r="P2346" s="4"/>
      <c r="Q2346" s="4"/>
      <c r="R2346" s="4"/>
      <c r="S2346" s="4"/>
      <c r="T2346" s="4"/>
      <c r="U2346" s="4"/>
      <c r="V2346" s="4"/>
      <c r="W2346" s="4"/>
      <c r="X2346" s="4"/>
      <c r="Y2346" s="4"/>
      <c r="Z2346" s="4"/>
      <c r="AA2346" s="4"/>
      <c r="AB2346" s="4"/>
      <c r="AC2346" s="4"/>
      <c r="AD2346" s="4"/>
      <c r="AE2346" s="4"/>
      <c r="AF2346" s="4"/>
      <c r="AG2346" s="4"/>
      <c r="AH2346" s="4"/>
      <c r="AI2346" s="4"/>
      <c r="AJ2346" s="4"/>
      <c r="AK2346" s="4"/>
      <c r="AL2346" s="4"/>
      <c r="AM2346" s="4"/>
      <c r="AN2346" s="4"/>
      <c r="AO2346" s="4"/>
      <c r="AP2346" s="4"/>
    </row>
    <row r="2347" spans="1:42" s="2" customFormat="1" x14ac:dyDescent="0.25">
      <c r="A2347" s="4"/>
      <c r="B2347" s="4"/>
      <c r="C2347" s="4"/>
      <c r="D2347" s="4"/>
      <c r="E2347" s="4"/>
      <c r="F2347" s="4"/>
      <c r="G2347" s="4"/>
      <c r="H2347" s="4"/>
      <c r="I2347" s="4"/>
      <c r="J2347" s="4"/>
      <c r="K2347" s="4"/>
      <c r="L2347" s="4"/>
      <c r="M2347" s="4"/>
      <c r="N2347" s="4"/>
      <c r="O2347" s="4"/>
      <c r="P2347" s="4"/>
      <c r="Q2347" s="4"/>
      <c r="R2347" s="4"/>
      <c r="S2347" s="4"/>
      <c r="T2347" s="4"/>
      <c r="U2347" s="4"/>
      <c r="V2347" s="4"/>
      <c r="W2347" s="4"/>
      <c r="X2347" s="4"/>
      <c r="Y2347" s="4"/>
      <c r="Z2347" s="4"/>
      <c r="AA2347" s="4"/>
      <c r="AB2347" s="4"/>
      <c r="AC2347" s="4"/>
      <c r="AD2347" s="4"/>
      <c r="AE2347" s="4"/>
      <c r="AF2347" s="4"/>
      <c r="AG2347" s="4"/>
      <c r="AH2347" s="4"/>
      <c r="AI2347" s="4"/>
      <c r="AJ2347" s="4"/>
      <c r="AK2347" s="4"/>
      <c r="AL2347" s="4"/>
      <c r="AM2347" s="4"/>
      <c r="AN2347" s="4"/>
      <c r="AO2347" s="4"/>
      <c r="AP2347" s="4"/>
    </row>
    <row r="2348" spans="1:42" s="2" customFormat="1" x14ac:dyDescent="0.25">
      <c r="A2348" s="4"/>
      <c r="B2348" s="4"/>
      <c r="C2348" s="4"/>
      <c r="D2348" s="4"/>
      <c r="E2348" s="4"/>
      <c r="F2348" s="4"/>
      <c r="G2348" s="4"/>
      <c r="H2348" s="4"/>
      <c r="I2348" s="4"/>
      <c r="J2348" s="4"/>
      <c r="K2348" s="4"/>
      <c r="L2348" s="4"/>
      <c r="M2348" s="4"/>
      <c r="N2348" s="4"/>
      <c r="O2348" s="4"/>
      <c r="P2348" s="4"/>
      <c r="Q2348" s="4"/>
      <c r="R2348" s="4"/>
      <c r="S2348" s="4"/>
      <c r="T2348" s="4"/>
      <c r="U2348" s="4"/>
      <c r="V2348" s="4"/>
      <c r="W2348" s="4"/>
      <c r="X2348" s="4"/>
      <c r="Y2348" s="4"/>
      <c r="Z2348" s="4"/>
      <c r="AA2348" s="4"/>
      <c r="AB2348" s="4"/>
      <c r="AC2348" s="4"/>
      <c r="AD2348" s="4"/>
      <c r="AE2348" s="4"/>
      <c r="AF2348" s="4"/>
      <c r="AG2348" s="4"/>
      <c r="AH2348" s="4"/>
      <c r="AI2348" s="4"/>
      <c r="AJ2348" s="4"/>
      <c r="AK2348" s="4"/>
      <c r="AL2348" s="4"/>
      <c r="AM2348" s="4"/>
      <c r="AN2348" s="4"/>
      <c r="AO2348" s="4"/>
      <c r="AP2348" s="4"/>
    </row>
    <row r="2349" spans="1:42" s="2" customFormat="1" x14ac:dyDescent="0.25">
      <c r="A2349" s="4"/>
      <c r="B2349" s="4"/>
      <c r="C2349" s="4"/>
      <c r="D2349" s="4"/>
      <c r="E2349" s="4"/>
      <c r="F2349" s="4"/>
      <c r="G2349" s="4"/>
      <c r="H2349" s="4"/>
      <c r="I2349" s="4"/>
      <c r="J2349" s="4"/>
      <c r="K2349" s="4"/>
      <c r="L2349" s="4"/>
      <c r="M2349" s="4"/>
      <c r="N2349" s="4"/>
      <c r="O2349" s="4"/>
      <c r="P2349" s="4"/>
      <c r="Q2349" s="4"/>
      <c r="R2349" s="4"/>
      <c r="S2349" s="4"/>
      <c r="T2349" s="4"/>
      <c r="U2349" s="4"/>
      <c r="V2349" s="4"/>
      <c r="W2349" s="4"/>
      <c r="X2349" s="4"/>
      <c r="Y2349" s="4"/>
      <c r="Z2349" s="4"/>
      <c r="AA2349" s="4"/>
      <c r="AB2349" s="4"/>
      <c r="AC2349" s="4"/>
      <c r="AD2349" s="4"/>
      <c r="AE2349" s="4"/>
      <c r="AF2349" s="4"/>
      <c r="AG2349" s="4"/>
      <c r="AH2349" s="4"/>
      <c r="AI2349" s="4"/>
      <c r="AJ2349" s="4"/>
      <c r="AK2349" s="4"/>
      <c r="AL2349" s="4"/>
      <c r="AM2349" s="4"/>
      <c r="AN2349" s="4"/>
      <c r="AO2349" s="4"/>
      <c r="AP2349" s="4"/>
    </row>
    <row r="2350" spans="1:42" s="2" customFormat="1" x14ac:dyDescent="0.25">
      <c r="A2350" s="4"/>
      <c r="B2350" s="4"/>
      <c r="C2350" s="4"/>
      <c r="D2350" s="4"/>
      <c r="E2350" s="4"/>
      <c r="F2350" s="4"/>
      <c r="G2350" s="4"/>
      <c r="H2350" s="4"/>
      <c r="I2350" s="4"/>
      <c r="J2350" s="4"/>
      <c r="K2350" s="4"/>
      <c r="L2350" s="4"/>
      <c r="M2350" s="4"/>
      <c r="N2350" s="4"/>
      <c r="O2350" s="4"/>
      <c r="P2350" s="4"/>
      <c r="Q2350" s="4"/>
      <c r="R2350" s="4"/>
      <c r="S2350" s="4"/>
      <c r="T2350" s="4"/>
      <c r="U2350" s="4"/>
      <c r="V2350" s="4"/>
      <c r="W2350" s="4"/>
      <c r="X2350" s="4"/>
      <c r="Y2350" s="4"/>
      <c r="Z2350" s="4"/>
      <c r="AA2350" s="4"/>
      <c r="AB2350" s="4"/>
      <c r="AC2350" s="4"/>
      <c r="AD2350" s="4"/>
      <c r="AE2350" s="4"/>
      <c r="AF2350" s="4"/>
      <c r="AG2350" s="4"/>
      <c r="AH2350" s="4"/>
      <c r="AI2350" s="4"/>
      <c r="AJ2350" s="4"/>
      <c r="AK2350" s="4"/>
      <c r="AL2350" s="4"/>
      <c r="AM2350" s="4"/>
      <c r="AN2350" s="4"/>
      <c r="AO2350" s="4"/>
      <c r="AP2350" s="4"/>
    </row>
    <row r="2351" spans="1:42" s="2" customFormat="1" x14ac:dyDescent="0.25">
      <c r="A2351" s="4"/>
      <c r="B2351" s="4"/>
      <c r="C2351" s="4"/>
      <c r="D2351" s="4"/>
      <c r="E2351" s="4"/>
      <c r="F2351" s="4"/>
      <c r="G2351" s="4"/>
      <c r="H2351" s="4"/>
      <c r="I2351" s="4"/>
      <c r="J2351" s="4"/>
      <c r="K2351" s="4"/>
      <c r="L2351" s="4"/>
      <c r="M2351" s="4"/>
      <c r="N2351" s="4"/>
      <c r="O2351" s="4"/>
      <c r="P2351" s="4"/>
      <c r="Q2351" s="4"/>
      <c r="R2351" s="4"/>
      <c r="S2351" s="4"/>
      <c r="T2351" s="4"/>
      <c r="U2351" s="4"/>
      <c r="V2351" s="4"/>
      <c r="W2351" s="4"/>
      <c r="X2351" s="4"/>
      <c r="Y2351" s="4"/>
      <c r="Z2351" s="4"/>
      <c r="AA2351" s="4"/>
      <c r="AB2351" s="4"/>
      <c r="AC2351" s="4"/>
      <c r="AD2351" s="4"/>
      <c r="AE2351" s="4"/>
      <c r="AF2351" s="4"/>
      <c r="AG2351" s="4"/>
      <c r="AH2351" s="4"/>
      <c r="AI2351" s="4"/>
      <c r="AJ2351" s="4"/>
      <c r="AK2351" s="4"/>
      <c r="AL2351" s="4"/>
      <c r="AM2351" s="4"/>
      <c r="AN2351" s="4"/>
      <c r="AO2351" s="4"/>
      <c r="AP2351" s="4"/>
    </row>
    <row r="2352" spans="1:42" s="2" customFormat="1" x14ac:dyDescent="0.25">
      <c r="A2352" s="4"/>
      <c r="B2352" s="4"/>
      <c r="C2352" s="4"/>
      <c r="D2352" s="4"/>
      <c r="E2352" s="4"/>
      <c r="F2352" s="4"/>
      <c r="G2352" s="4"/>
      <c r="H2352" s="4"/>
      <c r="I2352" s="4"/>
      <c r="J2352" s="4"/>
      <c r="K2352" s="4"/>
      <c r="L2352" s="4"/>
      <c r="M2352" s="4"/>
      <c r="N2352" s="4"/>
      <c r="O2352" s="4"/>
      <c r="P2352" s="4"/>
      <c r="Q2352" s="4"/>
      <c r="R2352" s="4"/>
      <c r="S2352" s="4"/>
      <c r="T2352" s="4"/>
      <c r="U2352" s="4"/>
      <c r="V2352" s="4"/>
      <c r="W2352" s="4"/>
      <c r="X2352" s="4"/>
      <c r="Y2352" s="4"/>
      <c r="Z2352" s="4"/>
      <c r="AA2352" s="4"/>
      <c r="AB2352" s="4"/>
      <c r="AC2352" s="4"/>
      <c r="AD2352" s="4"/>
      <c r="AE2352" s="4"/>
      <c r="AF2352" s="4"/>
      <c r="AG2352" s="4"/>
      <c r="AH2352" s="4"/>
      <c r="AI2352" s="4"/>
      <c r="AJ2352" s="4"/>
      <c r="AK2352" s="4"/>
      <c r="AL2352" s="4"/>
      <c r="AM2352" s="4"/>
      <c r="AN2352" s="4"/>
      <c r="AO2352" s="4"/>
      <c r="AP2352" s="4"/>
    </row>
    <row r="2353" spans="1:42" s="2" customFormat="1" x14ac:dyDescent="0.25">
      <c r="A2353" s="4"/>
      <c r="B2353" s="4"/>
      <c r="C2353" s="4"/>
      <c r="D2353" s="4"/>
      <c r="E2353" s="4"/>
      <c r="F2353" s="4"/>
      <c r="G2353" s="4"/>
      <c r="H2353" s="4"/>
      <c r="I2353" s="4"/>
      <c r="J2353" s="4"/>
      <c r="K2353" s="4"/>
      <c r="L2353" s="4"/>
      <c r="M2353" s="4"/>
      <c r="N2353" s="4"/>
      <c r="O2353" s="4"/>
      <c r="P2353" s="4"/>
      <c r="Q2353" s="4"/>
      <c r="R2353" s="4"/>
      <c r="S2353" s="4"/>
      <c r="T2353" s="4"/>
      <c r="U2353" s="4"/>
      <c r="V2353" s="4"/>
      <c r="W2353" s="4"/>
      <c r="X2353" s="4"/>
      <c r="Y2353" s="4"/>
      <c r="Z2353" s="4"/>
      <c r="AA2353" s="4"/>
      <c r="AB2353" s="4"/>
      <c r="AC2353" s="4"/>
      <c r="AD2353" s="4"/>
      <c r="AE2353" s="4"/>
      <c r="AF2353" s="4"/>
      <c r="AG2353" s="4"/>
      <c r="AH2353" s="4"/>
      <c r="AI2353" s="4"/>
      <c r="AJ2353" s="4"/>
      <c r="AK2353" s="4"/>
      <c r="AL2353" s="4"/>
      <c r="AM2353" s="4"/>
      <c r="AN2353" s="4"/>
      <c r="AO2353" s="4"/>
      <c r="AP2353" s="4"/>
    </row>
    <row r="2354" spans="1:42" s="2" customFormat="1" x14ac:dyDescent="0.25">
      <c r="A2354" s="4"/>
      <c r="B2354" s="4"/>
      <c r="C2354" s="4"/>
      <c r="D2354" s="4"/>
      <c r="E2354" s="4"/>
      <c r="F2354" s="4"/>
      <c r="G2354" s="4"/>
      <c r="H2354" s="4"/>
      <c r="I2354" s="4"/>
      <c r="J2354" s="4"/>
      <c r="K2354" s="4"/>
      <c r="L2354" s="4"/>
      <c r="M2354" s="4"/>
      <c r="N2354" s="4"/>
      <c r="O2354" s="4"/>
      <c r="P2354" s="4"/>
      <c r="Q2354" s="4"/>
      <c r="R2354" s="4"/>
      <c r="S2354" s="4"/>
      <c r="T2354" s="4"/>
      <c r="U2354" s="4"/>
      <c r="V2354" s="4"/>
      <c r="W2354" s="4"/>
      <c r="X2354" s="4"/>
      <c r="Y2354" s="4"/>
      <c r="Z2354" s="4"/>
      <c r="AA2354" s="4"/>
      <c r="AB2354" s="4"/>
      <c r="AC2354" s="4"/>
      <c r="AD2354" s="4"/>
      <c r="AE2354" s="4"/>
      <c r="AF2354" s="4"/>
      <c r="AG2354" s="4"/>
      <c r="AH2354" s="4"/>
      <c r="AI2354" s="4"/>
      <c r="AJ2354" s="4"/>
      <c r="AK2354" s="4"/>
      <c r="AL2354" s="4"/>
      <c r="AM2354" s="4"/>
      <c r="AN2354" s="4"/>
      <c r="AO2354" s="4"/>
      <c r="AP2354" s="4"/>
    </row>
    <row r="2355" spans="1:42" s="2" customFormat="1" x14ac:dyDescent="0.25">
      <c r="A2355" s="4"/>
      <c r="B2355" s="4"/>
      <c r="C2355" s="4"/>
      <c r="D2355" s="4"/>
      <c r="E2355" s="4"/>
      <c r="F2355" s="4"/>
      <c r="G2355" s="4"/>
      <c r="H2355" s="4"/>
      <c r="I2355" s="4"/>
      <c r="J2355" s="4"/>
      <c r="K2355" s="4"/>
      <c r="L2355" s="4"/>
      <c r="M2355" s="4"/>
      <c r="N2355" s="4"/>
      <c r="O2355" s="4"/>
      <c r="P2355" s="4"/>
      <c r="Q2355" s="4"/>
      <c r="R2355" s="4"/>
      <c r="S2355" s="4"/>
      <c r="T2355" s="4"/>
      <c r="U2355" s="4"/>
      <c r="V2355" s="4"/>
      <c r="W2355" s="4"/>
      <c r="X2355" s="4"/>
      <c r="Y2355" s="4"/>
      <c r="Z2355" s="4"/>
      <c r="AA2355" s="4"/>
      <c r="AB2355" s="4"/>
      <c r="AC2355" s="4"/>
      <c r="AD2355" s="4"/>
      <c r="AE2355" s="4"/>
      <c r="AF2355" s="4"/>
      <c r="AG2355" s="4"/>
      <c r="AH2355" s="4"/>
      <c r="AI2355" s="4"/>
      <c r="AJ2355" s="4"/>
      <c r="AK2355" s="4"/>
      <c r="AL2355" s="4"/>
      <c r="AM2355" s="4"/>
      <c r="AN2355" s="4"/>
      <c r="AO2355" s="4"/>
      <c r="AP2355" s="4"/>
    </row>
    <row r="2356" spans="1:42" s="2" customFormat="1" x14ac:dyDescent="0.25">
      <c r="A2356" s="4"/>
      <c r="B2356" s="4"/>
      <c r="C2356" s="4"/>
      <c r="D2356" s="4"/>
      <c r="E2356" s="4"/>
      <c r="F2356" s="4"/>
      <c r="G2356" s="4"/>
      <c r="H2356" s="4"/>
      <c r="I2356" s="4"/>
      <c r="J2356" s="4"/>
      <c r="K2356" s="4"/>
      <c r="L2356" s="4"/>
      <c r="M2356" s="4"/>
      <c r="N2356" s="4"/>
      <c r="O2356" s="4"/>
      <c r="P2356" s="4"/>
      <c r="Q2356" s="4"/>
      <c r="R2356" s="4"/>
      <c r="S2356" s="4"/>
      <c r="T2356" s="4"/>
      <c r="U2356" s="4"/>
      <c r="V2356" s="4"/>
      <c r="W2356" s="4"/>
      <c r="X2356" s="4"/>
      <c r="Y2356" s="4"/>
      <c r="Z2356" s="4"/>
      <c r="AA2356" s="4"/>
      <c r="AB2356" s="4"/>
      <c r="AC2356" s="4"/>
      <c r="AD2356" s="4"/>
      <c r="AE2356" s="4"/>
      <c r="AF2356" s="4"/>
      <c r="AG2356" s="4"/>
      <c r="AH2356" s="4"/>
      <c r="AI2356" s="4"/>
      <c r="AJ2356" s="4"/>
      <c r="AK2356" s="4"/>
      <c r="AL2356" s="4"/>
      <c r="AM2356" s="4"/>
      <c r="AN2356" s="4"/>
      <c r="AO2356" s="4"/>
      <c r="AP2356" s="4"/>
    </row>
    <row r="2357" spans="1:42" s="2" customFormat="1" x14ac:dyDescent="0.25">
      <c r="A2357" s="4"/>
      <c r="B2357" s="4"/>
      <c r="C2357" s="4"/>
      <c r="D2357" s="4"/>
      <c r="E2357" s="4"/>
      <c r="F2357" s="4"/>
      <c r="G2357" s="4"/>
      <c r="H2357" s="4"/>
      <c r="I2357" s="4"/>
      <c r="J2357" s="4"/>
      <c r="K2357" s="4"/>
      <c r="L2357" s="4"/>
      <c r="M2357" s="4"/>
      <c r="N2357" s="4"/>
      <c r="O2357" s="4"/>
      <c r="P2357" s="4"/>
      <c r="Q2357" s="4"/>
      <c r="R2357" s="4"/>
      <c r="S2357" s="4"/>
      <c r="T2357" s="4"/>
      <c r="U2357" s="4"/>
      <c r="V2357" s="4"/>
      <c r="W2357" s="4"/>
      <c r="X2357" s="4"/>
      <c r="Y2357" s="4"/>
      <c r="Z2357" s="4"/>
      <c r="AA2357" s="4"/>
      <c r="AB2357" s="4"/>
      <c r="AC2357" s="4"/>
      <c r="AD2357" s="4"/>
      <c r="AE2357" s="4"/>
      <c r="AF2357" s="4"/>
      <c r="AG2357" s="4"/>
      <c r="AH2357" s="4"/>
      <c r="AI2357" s="4"/>
      <c r="AJ2357" s="4"/>
      <c r="AK2357" s="4"/>
      <c r="AL2357" s="4"/>
      <c r="AM2357" s="4"/>
      <c r="AN2357" s="4"/>
      <c r="AO2357" s="4"/>
      <c r="AP2357" s="4"/>
    </row>
    <row r="2358" spans="1:42" s="2" customFormat="1" x14ac:dyDescent="0.25">
      <c r="A2358" s="4"/>
      <c r="B2358" s="4"/>
      <c r="C2358" s="4"/>
      <c r="D2358" s="4"/>
      <c r="E2358" s="4"/>
      <c r="F2358" s="4"/>
      <c r="G2358" s="4"/>
      <c r="H2358" s="4"/>
      <c r="I2358" s="4"/>
      <c r="J2358" s="4"/>
      <c r="K2358" s="4"/>
      <c r="L2358" s="4"/>
      <c r="M2358" s="4"/>
      <c r="N2358" s="4"/>
      <c r="O2358" s="4"/>
      <c r="P2358" s="4"/>
      <c r="Q2358" s="4"/>
      <c r="R2358" s="4"/>
      <c r="S2358" s="4"/>
      <c r="T2358" s="4"/>
      <c r="U2358" s="4"/>
      <c r="V2358" s="4"/>
      <c r="W2358" s="4"/>
      <c r="X2358" s="4"/>
      <c r="Y2358" s="4"/>
      <c r="Z2358" s="4"/>
      <c r="AA2358" s="4"/>
      <c r="AB2358" s="4"/>
      <c r="AC2358" s="4"/>
      <c r="AD2358" s="4"/>
      <c r="AE2358" s="4"/>
      <c r="AF2358" s="4"/>
      <c r="AG2358" s="4"/>
      <c r="AH2358" s="4"/>
      <c r="AI2358" s="4"/>
      <c r="AJ2358" s="4"/>
      <c r="AK2358" s="4"/>
      <c r="AL2358" s="4"/>
      <c r="AM2358" s="4"/>
      <c r="AN2358" s="4"/>
      <c r="AO2358" s="4"/>
      <c r="AP2358" s="4"/>
    </row>
    <row r="2359" spans="1:42" s="2" customFormat="1" x14ac:dyDescent="0.25">
      <c r="A2359" s="4"/>
      <c r="B2359" s="4"/>
      <c r="C2359" s="4"/>
      <c r="D2359" s="4"/>
      <c r="E2359" s="4"/>
      <c r="F2359" s="4"/>
      <c r="G2359" s="4"/>
      <c r="H2359" s="4"/>
      <c r="I2359" s="4"/>
      <c r="J2359" s="4"/>
      <c r="K2359" s="4"/>
      <c r="L2359" s="4"/>
      <c r="M2359" s="4"/>
      <c r="N2359" s="4"/>
      <c r="O2359" s="4"/>
      <c r="P2359" s="4"/>
      <c r="Q2359" s="4"/>
      <c r="R2359" s="4"/>
      <c r="S2359" s="4"/>
      <c r="T2359" s="4"/>
      <c r="U2359" s="4"/>
      <c r="V2359" s="4"/>
      <c r="W2359" s="4"/>
      <c r="X2359" s="4"/>
      <c r="Y2359" s="4"/>
      <c r="Z2359" s="4"/>
      <c r="AA2359" s="4"/>
      <c r="AB2359" s="4"/>
      <c r="AC2359" s="4"/>
      <c r="AD2359" s="4"/>
      <c r="AE2359" s="4"/>
      <c r="AF2359" s="4"/>
      <c r="AG2359" s="4"/>
      <c r="AH2359" s="4"/>
      <c r="AI2359" s="4"/>
      <c r="AJ2359" s="4"/>
      <c r="AK2359" s="4"/>
      <c r="AL2359" s="4"/>
      <c r="AM2359" s="4"/>
      <c r="AN2359" s="4"/>
      <c r="AO2359" s="4"/>
      <c r="AP2359" s="4"/>
    </row>
    <row r="2360" spans="1:42" s="2" customFormat="1" x14ac:dyDescent="0.25">
      <c r="A2360" s="4"/>
      <c r="B2360" s="4"/>
      <c r="C2360" s="4"/>
      <c r="D2360" s="4"/>
      <c r="E2360" s="4"/>
      <c r="F2360" s="4"/>
      <c r="G2360" s="4"/>
      <c r="H2360" s="4"/>
      <c r="I2360" s="4"/>
      <c r="J2360" s="4"/>
      <c r="K2360" s="4"/>
      <c r="L2360" s="4"/>
      <c r="M2360" s="4"/>
      <c r="N2360" s="4"/>
      <c r="O2360" s="4"/>
      <c r="P2360" s="4"/>
      <c r="Q2360" s="4"/>
      <c r="R2360" s="4"/>
      <c r="S2360" s="4"/>
      <c r="T2360" s="4"/>
      <c r="U2360" s="4"/>
      <c r="V2360" s="4"/>
      <c r="W2360" s="4"/>
      <c r="X2360" s="4"/>
      <c r="Y2360" s="4"/>
      <c r="Z2360" s="4"/>
      <c r="AA2360" s="4"/>
      <c r="AB2360" s="4"/>
      <c r="AC2360" s="4"/>
      <c r="AD2360" s="4"/>
      <c r="AE2360" s="4"/>
      <c r="AF2360" s="4"/>
      <c r="AG2360" s="4"/>
      <c r="AH2360" s="4"/>
      <c r="AI2360" s="4"/>
      <c r="AJ2360" s="4"/>
      <c r="AK2360" s="4"/>
      <c r="AL2360" s="4"/>
      <c r="AM2360" s="4"/>
      <c r="AN2360" s="4"/>
      <c r="AO2360" s="4"/>
      <c r="AP2360" s="4"/>
    </row>
    <row r="2361" spans="1:42" s="2" customFormat="1" x14ac:dyDescent="0.25">
      <c r="A2361" s="4"/>
      <c r="B2361" s="4"/>
      <c r="C2361" s="4"/>
      <c r="D2361" s="4"/>
      <c r="E2361" s="4"/>
      <c r="F2361" s="4"/>
      <c r="G2361" s="4"/>
      <c r="H2361" s="4"/>
      <c r="I2361" s="4"/>
      <c r="J2361" s="4"/>
      <c r="K2361" s="4"/>
      <c r="L2361" s="4"/>
      <c r="M2361" s="4"/>
      <c r="N2361" s="4"/>
      <c r="O2361" s="4"/>
      <c r="P2361" s="4"/>
      <c r="Q2361" s="4"/>
      <c r="R2361" s="4"/>
      <c r="S2361" s="4"/>
      <c r="T2361" s="4"/>
      <c r="U2361" s="4"/>
      <c r="V2361" s="4"/>
      <c r="W2361" s="4"/>
      <c r="X2361" s="4"/>
      <c r="Y2361" s="4"/>
      <c r="Z2361" s="4"/>
      <c r="AA2361" s="4"/>
      <c r="AB2361" s="4"/>
      <c r="AC2361" s="4"/>
      <c r="AD2361" s="4"/>
      <c r="AE2361" s="4"/>
      <c r="AF2361" s="4"/>
      <c r="AG2361" s="4"/>
      <c r="AH2361" s="4"/>
      <c r="AI2361" s="4"/>
      <c r="AJ2361" s="4"/>
      <c r="AK2361" s="4"/>
      <c r="AL2361" s="4"/>
      <c r="AM2361" s="4"/>
      <c r="AN2361" s="4"/>
      <c r="AO2361" s="4"/>
      <c r="AP2361" s="4"/>
    </row>
    <row r="2362" spans="1:42" s="2" customFormat="1" x14ac:dyDescent="0.25">
      <c r="A2362" s="4"/>
      <c r="B2362" s="4"/>
      <c r="C2362" s="4"/>
      <c r="D2362" s="4"/>
      <c r="E2362" s="4"/>
      <c r="F2362" s="4"/>
      <c r="G2362" s="4"/>
      <c r="H2362" s="4"/>
      <c r="I2362" s="4"/>
      <c r="J2362" s="4"/>
      <c r="K2362" s="4"/>
      <c r="L2362" s="4"/>
      <c r="M2362" s="4"/>
      <c r="N2362" s="4"/>
      <c r="O2362" s="4"/>
      <c r="P2362" s="4"/>
      <c r="Q2362" s="4"/>
      <c r="R2362" s="4"/>
      <c r="S2362" s="4"/>
      <c r="T2362" s="4"/>
      <c r="U2362" s="4"/>
      <c r="V2362" s="4"/>
      <c r="W2362" s="4"/>
      <c r="X2362" s="4"/>
      <c r="Y2362" s="4"/>
      <c r="Z2362" s="4"/>
      <c r="AA2362" s="4"/>
      <c r="AB2362" s="4"/>
      <c r="AC2362" s="4"/>
      <c r="AD2362" s="4"/>
      <c r="AE2362" s="4"/>
      <c r="AF2362" s="4"/>
      <c r="AG2362" s="4"/>
      <c r="AH2362" s="4"/>
      <c r="AI2362" s="4"/>
      <c r="AJ2362" s="4"/>
      <c r="AK2362" s="4"/>
      <c r="AL2362" s="4"/>
      <c r="AM2362" s="4"/>
      <c r="AN2362" s="4"/>
      <c r="AO2362" s="4"/>
      <c r="AP2362" s="4"/>
    </row>
    <row r="2363" spans="1:42" s="2" customFormat="1" x14ac:dyDescent="0.25">
      <c r="A2363" s="4"/>
      <c r="B2363" s="4"/>
      <c r="C2363" s="4"/>
      <c r="D2363" s="4"/>
      <c r="E2363" s="4"/>
      <c r="F2363" s="4"/>
      <c r="G2363" s="4"/>
      <c r="H2363" s="4"/>
      <c r="I2363" s="4"/>
      <c r="J2363" s="4"/>
      <c r="K2363" s="4"/>
      <c r="L2363" s="4"/>
      <c r="M2363" s="4"/>
      <c r="N2363" s="4"/>
      <c r="O2363" s="4"/>
      <c r="P2363" s="4"/>
      <c r="Q2363" s="4"/>
      <c r="R2363" s="4"/>
      <c r="S2363" s="4"/>
      <c r="T2363" s="4"/>
      <c r="U2363" s="4"/>
      <c r="V2363" s="4"/>
      <c r="W2363" s="4"/>
      <c r="X2363" s="4"/>
      <c r="Y2363" s="4"/>
      <c r="Z2363" s="4"/>
      <c r="AA2363" s="4"/>
      <c r="AB2363" s="4"/>
      <c r="AC2363" s="4"/>
      <c r="AD2363" s="4"/>
      <c r="AE2363" s="4"/>
      <c r="AF2363" s="4"/>
      <c r="AG2363" s="4"/>
      <c r="AH2363" s="4"/>
      <c r="AI2363" s="4"/>
      <c r="AJ2363" s="4"/>
      <c r="AK2363" s="4"/>
      <c r="AL2363" s="4"/>
      <c r="AM2363" s="4"/>
      <c r="AN2363" s="4"/>
      <c r="AO2363" s="4"/>
      <c r="AP2363" s="4"/>
    </row>
    <row r="2364" spans="1:42" s="2" customFormat="1" x14ac:dyDescent="0.25">
      <c r="A2364" s="4"/>
      <c r="B2364" s="4"/>
      <c r="C2364" s="4"/>
      <c r="D2364" s="4"/>
      <c r="E2364" s="4"/>
      <c r="F2364" s="4"/>
      <c r="G2364" s="4"/>
      <c r="H2364" s="4"/>
      <c r="I2364" s="4"/>
      <c r="J2364" s="4"/>
      <c r="K2364" s="4"/>
      <c r="L2364" s="4"/>
      <c r="M2364" s="4"/>
      <c r="N2364" s="4"/>
      <c r="O2364" s="4"/>
      <c r="P2364" s="4"/>
      <c r="Q2364" s="4"/>
      <c r="R2364" s="4"/>
      <c r="S2364" s="4"/>
      <c r="T2364" s="4"/>
      <c r="U2364" s="4"/>
      <c r="V2364" s="4"/>
      <c r="W2364" s="4"/>
      <c r="X2364" s="4"/>
      <c r="Y2364" s="4"/>
      <c r="Z2364" s="4"/>
      <c r="AA2364" s="4"/>
      <c r="AB2364" s="4"/>
      <c r="AC2364" s="4"/>
      <c r="AD2364" s="4"/>
      <c r="AE2364" s="4"/>
      <c r="AF2364" s="4"/>
      <c r="AG2364" s="4"/>
      <c r="AH2364" s="4"/>
      <c r="AI2364" s="4"/>
      <c r="AJ2364" s="4"/>
      <c r="AK2364" s="4"/>
      <c r="AL2364" s="4"/>
      <c r="AM2364" s="4"/>
      <c r="AN2364" s="4"/>
      <c r="AO2364" s="4"/>
      <c r="AP2364" s="4"/>
    </row>
    <row r="2365" spans="1:42" s="2" customFormat="1" x14ac:dyDescent="0.25">
      <c r="A2365" s="4"/>
      <c r="B2365" s="4"/>
      <c r="C2365" s="4"/>
      <c r="D2365" s="4"/>
      <c r="E2365" s="4"/>
      <c r="F2365" s="4"/>
      <c r="G2365" s="4"/>
      <c r="H2365" s="4"/>
      <c r="I2365" s="4"/>
      <c r="J2365" s="4"/>
      <c r="K2365" s="4"/>
      <c r="L2365" s="4"/>
      <c r="M2365" s="4"/>
      <c r="N2365" s="4"/>
      <c r="O2365" s="4"/>
      <c r="P2365" s="4"/>
      <c r="Q2365" s="4"/>
      <c r="R2365" s="4"/>
      <c r="S2365" s="4"/>
      <c r="T2365" s="4"/>
      <c r="U2365" s="4"/>
      <c r="V2365" s="4"/>
      <c r="W2365" s="4"/>
      <c r="X2365" s="4"/>
      <c r="Y2365" s="4"/>
      <c r="Z2365" s="4"/>
      <c r="AA2365" s="4"/>
      <c r="AB2365" s="4"/>
      <c r="AC2365" s="4"/>
      <c r="AD2365" s="4"/>
      <c r="AE2365" s="4"/>
      <c r="AF2365" s="4"/>
      <c r="AG2365" s="4"/>
      <c r="AH2365" s="4"/>
      <c r="AI2365" s="4"/>
      <c r="AJ2365" s="4"/>
      <c r="AK2365" s="4"/>
      <c r="AL2365" s="4"/>
      <c r="AM2365" s="4"/>
      <c r="AN2365" s="4"/>
      <c r="AO2365" s="4"/>
      <c r="AP2365" s="4"/>
    </row>
    <row r="2366" spans="1:42" s="2" customFormat="1" x14ac:dyDescent="0.25">
      <c r="A2366" s="4"/>
      <c r="B2366" s="4"/>
      <c r="C2366" s="4"/>
      <c r="D2366" s="4"/>
      <c r="E2366" s="4"/>
      <c r="F2366" s="4"/>
      <c r="G2366" s="4"/>
      <c r="H2366" s="4"/>
      <c r="I2366" s="4"/>
      <c r="J2366" s="4"/>
      <c r="K2366" s="4"/>
      <c r="L2366" s="4"/>
      <c r="M2366" s="4"/>
      <c r="N2366" s="4"/>
      <c r="O2366" s="4"/>
      <c r="P2366" s="4"/>
      <c r="Q2366" s="4"/>
      <c r="R2366" s="4"/>
      <c r="S2366" s="4"/>
      <c r="T2366" s="4"/>
      <c r="U2366" s="4"/>
      <c r="V2366" s="4"/>
      <c r="W2366" s="4"/>
      <c r="X2366" s="4"/>
      <c r="Y2366" s="4"/>
      <c r="Z2366" s="4"/>
      <c r="AA2366" s="4"/>
      <c r="AB2366" s="4"/>
      <c r="AC2366" s="4"/>
      <c r="AD2366" s="4"/>
      <c r="AE2366" s="4"/>
      <c r="AF2366" s="4"/>
      <c r="AG2366" s="4"/>
      <c r="AH2366" s="4"/>
      <c r="AI2366" s="4"/>
      <c r="AJ2366" s="4"/>
      <c r="AK2366" s="4"/>
      <c r="AL2366" s="4"/>
      <c r="AM2366" s="4"/>
      <c r="AN2366" s="4"/>
      <c r="AO2366" s="4"/>
      <c r="AP2366" s="4"/>
    </row>
    <row r="2367" spans="1:42" s="2" customFormat="1" x14ac:dyDescent="0.25">
      <c r="A2367" s="4"/>
      <c r="B2367" s="4"/>
      <c r="C2367" s="4"/>
      <c r="D2367" s="4"/>
      <c r="E2367" s="4"/>
      <c r="F2367" s="4"/>
      <c r="G2367" s="4"/>
      <c r="H2367" s="4"/>
      <c r="I2367" s="4"/>
      <c r="J2367" s="4"/>
      <c r="K2367" s="4"/>
      <c r="L2367" s="4"/>
      <c r="M2367" s="4"/>
      <c r="N2367" s="4"/>
      <c r="O2367" s="4"/>
      <c r="P2367" s="4"/>
      <c r="Q2367" s="4"/>
      <c r="R2367" s="4"/>
      <c r="S2367" s="4"/>
      <c r="T2367" s="4"/>
      <c r="U2367" s="4"/>
      <c r="V2367" s="4"/>
      <c r="W2367" s="4"/>
      <c r="X2367" s="4"/>
      <c r="Y2367" s="4"/>
      <c r="Z2367" s="4"/>
      <c r="AA2367" s="4"/>
      <c r="AB2367" s="4"/>
      <c r="AC2367" s="4"/>
      <c r="AD2367" s="4"/>
      <c r="AE2367" s="4"/>
      <c r="AF2367" s="4"/>
      <c r="AG2367" s="4"/>
      <c r="AH2367" s="4"/>
      <c r="AI2367" s="4"/>
      <c r="AJ2367" s="4"/>
      <c r="AK2367" s="4"/>
      <c r="AL2367" s="4"/>
      <c r="AM2367" s="4"/>
      <c r="AN2367" s="4"/>
      <c r="AO2367" s="4"/>
      <c r="AP2367" s="4"/>
    </row>
    <row r="2368" spans="1:42" s="2" customFormat="1" x14ac:dyDescent="0.25">
      <c r="A2368" s="4"/>
      <c r="B2368" s="4"/>
      <c r="C2368" s="4"/>
      <c r="D2368" s="4"/>
      <c r="E2368" s="4"/>
      <c r="F2368" s="4"/>
      <c r="G2368" s="4"/>
      <c r="H2368" s="4"/>
      <c r="I2368" s="4"/>
      <c r="J2368" s="4"/>
      <c r="K2368" s="4"/>
      <c r="L2368" s="4"/>
      <c r="M2368" s="4"/>
      <c r="N2368" s="4"/>
      <c r="O2368" s="4"/>
      <c r="P2368" s="4"/>
      <c r="Q2368" s="4"/>
      <c r="R2368" s="4"/>
      <c r="S2368" s="4"/>
      <c r="T2368" s="4"/>
      <c r="U2368" s="4"/>
      <c r="V2368" s="4"/>
      <c r="W2368" s="4"/>
      <c r="X2368" s="4"/>
      <c r="Y2368" s="4"/>
      <c r="Z2368" s="4"/>
      <c r="AA2368" s="4"/>
      <c r="AB2368" s="4"/>
      <c r="AC2368" s="4"/>
      <c r="AD2368" s="4"/>
      <c r="AE2368" s="4"/>
      <c r="AF2368" s="4"/>
      <c r="AG2368" s="4"/>
      <c r="AH2368" s="4"/>
      <c r="AI2368" s="4"/>
      <c r="AJ2368" s="4"/>
      <c r="AK2368" s="4"/>
      <c r="AL2368" s="4"/>
      <c r="AM2368" s="4"/>
      <c r="AN2368" s="4"/>
      <c r="AO2368" s="4"/>
      <c r="AP2368" s="4"/>
    </row>
    <row r="2369" spans="1:42" s="2" customFormat="1" x14ac:dyDescent="0.25">
      <c r="A2369" s="4"/>
      <c r="B2369" s="4"/>
      <c r="C2369" s="4"/>
      <c r="D2369" s="4"/>
      <c r="E2369" s="4"/>
      <c r="F2369" s="4"/>
      <c r="G2369" s="4"/>
      <c r="H2369" s="4"/>
      <c r="I2369" s="4"/>
      <c r="J2369" s="4"/>
      <c r="K2369" s="4"/>
      <c r="L2369" s="4"/>
      <c r="M2369" s="4"/>
      <c r="N2369" s="4"/>
      <c r="O2369" s="4"/>
      <c r="P2369" s="4"/>
      <c r="Q2369" s="4"/>
      <c r="R2369" s="4"/>
      <c r="S2369" s="4"/>
      <c r="T2369" s="4"/>
      <c r="U2369" s="4"/>
      <c r="V2369" s="4"/>
      <c r="W2369" s="4"/>
      <c r="X2369" s="4"/>
      <c r="Y2369" s="4"/>
      <c r="Z2369" s="4"/>
      <c r="AA2369" s="4"/>
      <c r="AB2369" s="4"/>
      <c r="AC2369" s="4"/>
      <c r="AD2369" s="4"/>
      <c r="AE2369" s="4"/>
      <c r="AF2369" s="4"/>
      <c r="AG2369" s="4"/>
      <c r="AH2369" s="4"/>
      <c r="AI2369" s="4"/>
      <c r="AJ2369" s="4"/>
      <c r="AK2369" s="4"/>
      <c r="AL2369" s="4"/>
      <c r="AM2369" s="4"/>
      <c r="AN2369" s="4"/>
      <c r="AO2369" s="4"/>
      <c r="AP2369" s="4"/>
    </row>
    <row r="2370" spans="1:42" s="2" customFormat="1" x14ac:dyDescent="0.25">
      <c r="A2370" s="4"/>
      <c r="B2370" s="4"/>
      <c r="C2370" s="4"/>
      <c r="D2370" s="4"/>
      <c r="E2370" s="4"/>
      <c r="F2370" s="4"/>
      <c r="G2370" s="4"/>
      <c r="H2370" s="4"/>
      <c r="I2370" s="4"/>
      <c r="J2370" s="4"/>
      <c r="K2370" s="4"/>
      <c r="L2370" s="4"/>
      <c r="M2370" s="4"/>
      <c r="N2370" s="4"/>
      <c r="O2370" s="4"/>
      <c r="P2370" s="4"/>
      <c r="Q2370" s="4"/>
      <c r="R2370" s="4"/>
      <c r="S2370" s="4"/>
      <c r="T2370" s="4"/>
      <c r="U2370" s="4"/>
      <c r="V2370" s="4"/>
      <c r="W2370" s="4"/>
      <c r="X2370" s="4"/>
      <c r="Y2370" s="4"/>
      <c r="Z2370" s="4"/>
      <c r="AA2370" s="4"/>
      <c r="AB2370" s="4"/>
      <c r="AC2370" s="4"/>
      <c r="AD2370" s="4"/>
      <c r="AE2370" s="4"/>
      <c r="AF2370" s="4"/>
      <c r="AG2370" s="4"/>
      <c r="AH2370" s="4"/>
      <c r="AI2370" s="4"/>
      <c r="AJ2370" s="4"/>
      <c r="AK2370" s="4"/>
      <c r="AL2370" s="4"/>
      <c r="AM2370" s="4"/>
      <c r="AN2370" s="4"/>
      <c r="AO2370" s="4"/>
      <c r="AP2370" s="4"/>
    </row>
    <row r="2371" spans="1:42" s="2" customFormat="1" x14ac:dyDescent="0.25">
      <c r="A2371" s="4"/>
      <c r="B2371" s="4"/>
      <c r="C2371" s="4"/>
      <c r="D2371" s="4"/>
      <c r="E2371" s="4"/>
      <c r="F2371" s="4"/>
      <c r="G2371" s="4"/>
      <c r="H2371" s="4"/>
      <c r="I2371" s="4"/>
      <c r="J2371" s="4"/>
      <c r="K2371" s="4"/>
      <c r="L2371" s="4"/>
      <c r="M2371" s="4"/>
      <c r="N2371" s="4"/>
      <c r="O2371" s="4"/>
      <c r="P2371" s="4"/>
      <c r="Q2371" s="4"/>
      <c r="R2371" s="4"/>
      <c r="S2371" s="4"/>
      <c r="T2371" s="4"/>
      <c r="U2371" s="4"/>
      <c r="V2371" s="4"/>
      <c r="W2371" s="4"/>
      <c r="X2371" s="4"/>
      <c r="Y2371" s="4"/>
      <c r="Z2371" s="4"/>
      <c r="AA2371" s="4"/>
      <c r="AB2371" s="4"/>
      <c r="AC2371" s="4"/>
      <c r="AD2371" s="4"/>
      <c r="AE2371" s="4"/>
      <c r="AF2371" s="4"/>
      <c r="AG2371" s="4"/>
      <c r="AH2371" s="4"/>
      <c r="AI2371" s="4"/>
      <c r="AJ2371" s="4"/>
      <c r="AK2371" s="4"/>
      <c r="AL2371" s="4"/>
      <c r="AM2371" s="4"/>
      <c r="AN2371" s="4"/>
      <c r="AO2371" s="4"/>
      <c r="AP2371" s="4"/>
    </row>
    <row r="2372" spans="1:42" s="2" customFormat="1" x14ac:dyDescent="0.25">
      <c r="A2372" s="4"/>
      <c r="B2372" s="4"/>
      <c r="C2372" s="4"/>
      <c r="D2372" s="4"/>
      <c r="E2372" s="4"/>
      <c r="F2372" s="4"/>
      <c r="G2372" s="4"/>
      <c r="H2372" s="4"/>
      <c r="I2372" s="4"/>
      <c r="J2372" s="4"/>
      <c r="K2372" s="4"/>
      <c r="L2372" s="4"/>
      <c r="M2372" s="4"/>
      <c r="N2372" s="4"/>
      <c r="O2372" s="4"/>
      <c r="P2372" s="4"/>
      <c r="Q2372" s="4"/>
      <c r="R2372" s="4"/>
      <c r="S2372" s="4"/>
      <c r="T2372" s="4"/>
      <c r="U2372" s="4"/>
      <c r="V2372" s="4"/>
      <c r="W2372" s="4"/>
      <c r="X2372" s="4"/>
      <c r="Y2372" s="4"/>
      <c r="Z2372" s="4"/>
      <c r="AA2372" s="4"/>
      <c r="AB2372" s="4"/>
      <c r="AC2372" s="4"/>
      <c r="AD2372" s="4"/>
      <c r="AE2372" s="4"/>
      <c r="AF2372" s="4"/>
      <c r="AG2372" s="4"/>
      <c r="AH2372" s="4"/>
      <c r="AI2372" s="4"/>
      <c r="AJ2372" s="4"/>
      <c r="AK2372" s="4"/>
      <c r="AL2372" s="4"/>
      <c r="AM2372" s="4"/>
      <c r="AN2372" s="4"/>
      <c r="AO2372" s="4"/>
      <c r="AP2372" s="4"/>
    </row>
    <row r="2373" spans="1:42" s="2" customFormat="1" x14ac:dyDescent="0.25">
      <c r="A2373" s="4"/>
      <c r="B2373" s="4"/>
      <c r="C2373" s="4"/>
      <c r="D2373" s="4"/>
      <c r="E2373" s="4"/>
      <c r="F2373" s="4"/>
      <c r="G2373" s="4"/>
      <c r="H2373" s="4"/>
      <c r="I2373" s="4"/>
      <c r="J2373" s="4"/>
      <c r="K2373" s="4"/>
      <c r="L2373" s="4"/>
      <c r="M2373" s="4"/>
      <c r="N2373" s="4"/>
      <c r="O2373" s="4"/>
      <c r="P2373" s="4"/>
      <c r="Q2373" s="4"/>
      <c r="R2373" s="4"/>
      <c r="S2373" s="4"/>
      <c r="T2373" s="4"/>
      <c r="U2373" s="4"/>
      <c r="V2373" s="4"/>
      <c r="W2373" s="4"/>
      <c r="X2373" s="4"/>
      <c r="Y2373" s="4"/>
      <c r="Z2373" s="4"/>
      <c r="AA2373" s="4"/>
      <c r="AB2373" s="4"/>
      <c r="AC2373" s="4"/>
      <c r="AD2373" s="4"/>
      <c r="AE2373" s="4"/>
      <c r="AF2373" s="4"/>
      <c r="AG2373" s="4"/>
      <c r="AH2373" s="4"/>
      <c r="AI2373" s="4"/>
      <c r="AJ2373" s="4"/>
      <c r="AK2373" s="4"/>
      <c r="AL2373" s="4"/>
      <c r="AM2373" s="4"/>
      <c r="AN2373" s="4"/>
      <c r="AO2373" s="4"/>
      <c r="AP2373" s="4"/>
    </row>
    <row r="2374" spans="1:42" s="2" customFormat="1" x14ac:dyDescent="0.25">
      <c r="A2374" s="4"/>
      <c r="B2374" s="4"/>
      <c r="C2374" s="4"/>
      <c r="D2374" s="4"/>
      <c r="E2374" s="4"/>
      <c r="F2374" s="4"/>
      <c r="G2374" s="4"/>
      <c r="H2374" s="4"/>
      <c r="I2374" s="4"/>
      <c r="J2374" s="4"/>
      <c r="K2374" s="4"/>
      <c r="L2374" s="4"/>
      <c r="M2374" s="4"/>
      <c r="N2374" s="4"/>
      <c r="O2374" s="4"/>
      <c r="P2374" s="4"/>
      <c r="Q2374" s="4"/>
      <c r="R2374" s="4"/>
      <c r="S2374" s="4"/>
      <c r="T2374" s="4"/>
      <c r="U2374" s="4"/>
      <c r="V2374" s="4"/>
      <c r="W2374" s="4"/>
      <c r="X2374" s="4"/>
      <c r="Y2374" s="4"/>
      <c r="Z2374" s="4"/>
      <c r="AA2374" s="4"/>
      <c r="AB2374" s="4"/>
      <c r="AC2374" s="4"/>
      <c r="AD2374" s="4"/>
      <c r="AE2374" s="4"/>
      <c r="AF2374" s="4"/>
      <c r="AG2374" s="4"/>
      <c r="AH2374" s="4"/>
      <c r="AI2374" s="4"/>
      <c r="AJ2374" s="4"/>
      <c r="AK2374" s="4"/>
      <c r="AL2374" s="4"/>
      <c r="AM2374" s="4"/>
      <c r="AN2374" s="4"/>
      <c r="AO2374" s="4"/>
      <c r="AP2374" s="4"/>
    </row>
    <row r="2375" spans="1:42" s="2" customFormat="1" x14ac:dyDescent="0.25">
      <c r="A2375" s="4"/>
      <c r="B2375" s="4"/>
      <c r="C2375" s="4"/>
      <c r="D2375" s="4"/>
      <c r="E2375" s="4"/>
      <c r="F2375" s="4"/>
      <c r="G2375" s="4"/>
      <c r="H2375" s="4"/>
      <c r="I2375" s="4"/>
      <c r="J2375" s="4"/>
      <c r="K2375" s="4"/>
      <c r="L2375" s="4"/>
      <c r="M2375" s="4"/>
      <c r="N2375" s="4"/>
      <c r="O2375" s="4"/>
      <c r="P2375" s="4"/>
      <c r="Q2375" s="4"/>
      <c r="R2375" s="4"/>
      <c r="S2375" s="4"/>
      <c r="T2375" s="4"/>
      <c r="U2375" s="4"/>
      <c r="V2375" s="4"/>
      <c r="W2375" s="4"/>
      <c r="X2375" s="4"/>
      <c r="Y2375" s="4"/>
      <c r="Z2375" s="4"/>
      <c r="AA2375" s="4"/>
      <c r="AB2375" s="4"/>
      <c r="AC2375" s="4"/>
      <c r="AD2375" s="4"/>
      <c r="AE2375" s="4"/>
      <c r="AF2375" s="4"/>
      <c r="AG2375" s="4"/>
      <c r="AH2375" s="4"/>
      <c r="AI2375" s="4"/>
      <c r="AJ2375" s="4"/>
      <c r="AK2375" s="4"/>
      <c r="AL2375" s="4"/>
      <c r="AM2375" s="4"/>
      <c r="AN2375" s="4"/>
      <c r="AO2375" s="4"/>
      <c r="AP2375" s="4"/>
    </row>
    <row r="2376" spans="1:42" s="2" customFormat="1" x14ac:dyDescent="0.25">
      <c r="A2376" s="4"/>
      <c r="B2376" s="4"/>
      <c r="C2376" s="4"/>
      <c r="D2376" s="4"/>
      <c r="E2376" s="4"/>
      <c r="F2376" s="4"/>
      <c r="G2376" s="4"/>
      <c r="H2376" s="4"/>
      <c r="I2376" s="4"/>
      <c r="J2376" s="4"/>
      <c r="K2376" s="4"/>
      <c r="L2376" s="4"/>
      <c r="M2376" s="4"/>
      <c r="N2376" s="4"/>
      <c r="O2376" s="4"/>
      <c r="P2376" s="4"/>
      <c r="Q2376" s="4"/>
      <c r="R2376" s="4"/>
      <c r="S2376" s="4"/>
      <c r="T2376" s="4"/>
      <c r="U2376" s="4"/>
      <c r="V2376" s="4"/>
      <c r="W2376" s="4"/>
      <c r="X2376" s="4"/>
      <c r="Y2376" s="4"/>
      <c r="Z2376" s="4"/>
      <c r="AA2376" s="4"/>
      <c r="AB2376" s="4"/>
      <c r="AC2376" s="4"/>
      <c r="AD2376" s="4"/>
      <c r="AE2376" s="4"/>
      <c r="AF2376" s="4"/>
      <c r="AG2376" s="4"/>
      <c r="AH2376" s="4"/>
      <c r="AI2376" s="4"/>
      <c r="AJ2376" s="4"/>
      <c r="AK2376" s="4"/>
      <c r="AL2376" s="4"/>
      <c r="AM2376" s="4"/>
      <c r="AN2376" s="4"/>
      <c r="AO2376" s="4"/>
      <c r="AP2376" s="4"/>
    </row>
    <row r="2377" spans="1:42" s="2" customFormat="1" x14ac:dyDescent="0.25">
      <c r="A2377" s="4"/>
      <c r="B2377" s="4"/>
      <c r="C2377" s="4"/>
      <c r="D2377" s="4"/>
      <c r="E2377" s="4"/>
      <c r="F2377" s="4"/>
      <c r="G2377" s="4"/>
      <c r="H2377" s="4"/>
      <c r="I2377" s="4"/>
      <c r="J2377" s="4"/>
      <c r="K2377" s="4"/>
      <c r="L2377" s="4"/>
      <c r="M2377" s="4"/>
      <c r="N2377" s="4"/>
      <c r="O2377" s="4"/>
      <c r="P2377" s="4"/>
      <c r="Q2377" s="4"/>
      <c r="R2377" s="4"/>
      <c r="S2377" s="4"/>
      <c r="T2377" s="4"/>
      <c r="U2377" s="4"/>
      <c r="V2377" s="4"/>
      <c r="W2377" s="4"/>
      <c r="X2377" s="4"/>
      <c r="Y2377" s="4"/>
      <c r="Z2377" s="4"/>
      <c r="AA2377" s="4"/>
      <c r="AB2377" s="4"/>
      <c r="AC2377" s="4"/>
      <c r="AD2377" s="4"/>
      <c r="AE2377" s="4"/>
      <c r="AF2377" s="4"/>
      <c r="AG2377" s="4"/>
      <c r="AH2377" s="4"/>
      <c r="AI2377" s="4"/>
      <c r="AJ2377" s="4"/>
      <c r="AK2377" s="4"/>
      <c r="AL2377" s="4"/>
      <c r="AM2377" s="4"/>
      <c r="AN2377" s="4"/>
      <c r="AO2377" s="4"/>
      <c r="AP2377" s="4"/>
    </row>
    <row r="2378" spans="1:42" s="2" customFormat="1" x14ac:dyDescent="0.25">
      <c r="A2378" s="4"/>
      <c r="B2378" s="4"/>
      <c r="C2378" s="4"/>
      <c r="D2378" s="4"/>
      <c r="E2378" s="4"/>
      <c r="F2378" s="4"/>
      <c r="G2378" s="4"/>
      <c r="H2378" s="4"/>
      <c r="I2378" s="4"/>
      <c r="J2378" s="4"/>
      <c r="K2378" s="4"/>
      <c r="L2378" s="4"/>
      <c r="M2378" s="4"/>
      <c r="N2378" s="4"/>
      <c r="O2378" s="4"/>
      <c r="P2378" s="4"/>
      <c r="Q2378" s="4"/>
      <c r="R2378" s="4"/>
      <c r="S2378" s="4"/>
      <c r="T2378" s="4"/>
      <c r="U2378" s="4"/>
      <c r="V2378" s="4"/>
      <c r="W2378" s="4"/>
      <c r="X2378" s="4"/>
      <c r="Y2378" s="4"/>
      <c r="Z2378" s="4"/>
      <c r="AA2378" s="4"/>
      <c r="AB2378" s="4"/>
      <c r="AC2378" s="4"/>
      <c r="AD2378" s="4"/>
      <c r="AE2378" s="4"/>
      <c r="AF2378" s="4"/>
      <c r="AG2378" s="4"/>
      <c r="AH2378" s="4"/>
      <c r="AI2378" s="4"/>
      <c r="AJ2378" s="4"/>
      <c r="AK2378" s="4"/>
      <c r="AL2378" s="4"/>
      <c r="AM2378" s="4"/>
      <c r="AN2378" s="4"/>
      <c r="AO2378" s="4"/>
      <c r="AP2378" s="4"/>
    </row>
    <row r="2379" spans="1:42" s="2" customFormat="1" x14ac:dyDescent="0.25">
      <c r="A2379" s="4"/>
      <c r="B2379" s="4"/>
      <c r="C2379" s="4"/>
      <c r="D2379" s="4"/>
      <c r="E2379" s="4"/>
      <c r="F2379" s="4"/>
      <c r="G2379" s="4"/>
      <c r="H2379" s="4"/>
      <c r="I2379" s="4"/>
      <c r="J2379" s="4"/>
      <c r="K2379" s="4"/>
      <c r="L2379" s="4"/>
      <c r="M2379" s="4"/>
      <c r="N2379" s="4"/>
      <c r="O2379" s="4"/>
      <c r="P2379" s="4"/>
      <c r="Q2379" s="4"/>
      <c r="R2379" s="4"/>
      <c r="S2379" s="4"/>
      <c r="T2379" s="4"/>
      <c r="U2379" s="4"/>
      <c r="V2379" s="4"/>
      <c r="W2379" s="4"/>
      <c r="X2379" s="4"/>
      <c r="Y2379" s="4"/>
      <c r="Z2379" s="4"/>
      <c r="AA2379" s="4"/>
      <c r="AB2379" s="4"/>
      <c r="AC2379" s="4"/>
      <c r="AD2379" s="4"/>
      <c r="AE2379" s="4"/>
      <c r="AF2379" s="4"/>
      <c r="AG2379" s="4"/>
      <c r="AH2379" s="4"/>
      <c r="AI2379" s="4"/>
      <c r="AJ2379" s="4"/>
      <c r="AK2379" s="4"/>
      <c r="AL2379" s="4"/>
      <c r="AM2379" s="4"/>
      <c r="AN2379" s="4"/>
      <c r="AO2379" s="4"/>
      <c r="AP2379" s="4"/>
    </row>
    <row r="2380" spans="1:42" s="2" customFormat="1" x14ac:dyDescent="0.25">
      <c r="A2380" s="4"/>
      <c r="B2380" s="4"/>
      <c r="C2380" s="4"/>
      <c r="D2380" s="4"/>
      <c r="E2380" s="4"/>
      <c r="F2380" s="4"/>
      <c r="G2380" s="4"/>
      <c r="H2380" s="4"/>
      <c r="I2380" s="4"/>
      <c r="J2380" s="4"/>
      <c r="K2380" s="4"/>
      <c r="L2380" s="4"/>
      <c r="M2380" s="4"/>
      <c r="N2380" s="4"/>
      <c r="O2380" s="4"/>
      <c r="P2380" s="4"/>
      <c r="Q2380" s="4"/>
      <c r="R2380" s="4"/>
      <c r="S2380" s="4"/>
      <c r="T2380" s="4"/>
      <c r="U2380" s="4"/>
      <c r="V2380" s="4"/>
      <c r="W2380" s="4"/>
      <c r="X2380" s="4"/>
      <c r="Y2380" s="4"/>
      <c r="Z2380" s="4"/>
      <c r="AA2380" s="4"/>
      <c r="AB2380" s="4"/>
      <c r="AC2380" s="4"/>
      <c r="AD2380" s="4"/>
      <c r="AE2380" s="4"/>
      <c r="AF2380" s="4"/>
      <c r="AG2380" s="4"/>
      <c r="AH2380" s="4"/>
      <c r="AI2380" s="4"/>
      <c r="AJ2380" s="4"/>
      <c r="AK2380" s="4"/>
      <c r="AL2380" s="4"/>
      <c r="AM2380" s="4"/>
      <c r="AN2380" s="4"/>
      <c r="AO2380" s="4"/>
      <c r="AP2380" s="4"/>
    </row>
    <row r="2381" spans="1:42" s="2" customFormat="1" x14ac:dyDescent="0.25">
      <c r="A2381" s="4"/>
      <c r="B2381" s="4"/>
      <c r="C2381" s="4"/>
      <c r="D2381" s="4"/>
      <c r="E2381" s="4"/>
      <c r="F2381" s="4"/>
      <c r="G2381" s="4"/>
      <c r="H2381" s="4"/>
      <c r="I2381" s="4"/>
      <c r="J2381" s="4"/>
      <c r="K2381" s="4"/>
      <c r="L2381" s="4"/>
      <c r="M2381" s="4"/>
      <c r="N2381" s="4"/>
      <c r="O2381" s="4"/>
      <c r="P2381" s="4"/>
      <c r="Q2381" s="4"/>
      <c r="R2381" s="4"/>
      <c r="S2381" s="4"/>
      <c r="T2381" s="4"/>
      <c r="U2381" s="4"/>
      <c r="V2381" s="4"/>
      <c r="W2381" s="4"/>
      <c r="X2381" s="4"/>
      <c r="Y2381" s="4"/>
      <c r="Z2381" s="4"/>
      <c r="AA2381" s="4"/>
      <c r="AB2381" s="4"/>
      <c r="AC2381" s="4"/>
      <c r="AD2381" s="4"/>
      <c r="AE2381" s="4"/>
      <c r="AF2381" s="4"/>
      <c r="AG2381" s="4"/>
      <c r="AH2381" s="4"/>
      <c r="AI2381" s="4"/>
      <c r="AJ2381" s="4"/>
      <c r="AK2381" s="4"/>
      <c r="AL2381" s="4"/>
      <c r="AM2381" s="4"/>
      <c r="AN2381" s="4"/>
      <c r="AO2381" s="4"/>
      <c r="AP2381" s="4"/>
    </row>
    <row r="2382" spans="1:42" s="2" customFormat="1" x14ac:dyDescent="0.25">
      <c r="A2382" s="4"/>
      <c r="B2382" s="4"/>
      <c r="C2382" s="4"/>
      <c r="D2382" s="4"/>
      <c r="E2382" s="4"/>
      <c r="F2382" s="4"/>
      <c r="G2382" s="4"/>
      <c r="H2382" s="4"/>
      <c r="I2382" s="4"/>
      <c r="J2382" s="4"/>
      <c r="K2382" s="4"/>
      <c r="L2382" s="4"/>
      <c r="M2382" s="4"/>
      <c r="N2382" s="4"/>
      <c r="O2382" s="4"/>
      <c r="P2382" s="4"/>
      <c r="Q2382" s="4"/>
      <c r="R2382" s="4"/>
      <c r="S2382" s="4"/>
      <c r="T2382" s="4"/>
      <c r="U2382" s="4"/>
      <c r="V2382" s="4"/>
      <c r="W2382" s="4"/>
      <c r="X2382" s="4"/>
      <c r="Y2382" s="4"/>
      <c r="Z2382" s="4"/>
      <c r="AA2382" s="4"/>
      <c r="AB2382" s="4"/>
      <c r="AC2382" s="4"/>
      <c r="AD2382" s="4"/>
      <c r="AE2382" s="4"/>
      <c r="AF2382" s="4"/>
      <c r="AG2382" s="4"/>
      <c r="AH2382" s="4"/>
      <c r="AI2382" s="4"/>
      <c r="AJ2382" s="4"/>
      <c r="AK2382" s="4"/>
      <c r="AL2382" s="4"/>
      <c r="AM2382" s="4"/>
      <c r="AN2382" s="4"/>
      <c r="AO2382" s="4"/>
      <c r="AP2382" s="4"/>
    </row>
    <row r="2383" spans="1:42" s="2" customFormat="1" x14ac:dyDescent="0.25">
      <c r="A2383" s="4"/>
      <c r="B2383" s="4"/>
      <c r="C2383" s="4"/>
      <c r="D2383" s="4"/>
      <c r="E2383" s="4"/>
      <c r="F2383" s="4"/>
      <c r="G2383" s="4"/>
      <c r="H2383" s="4"/>
      <c r="I2383" s="4"/>
      <c r="J2383" s="4"/>
      <c r="K2383" s="4"/>
      <c r="L2383" s="4"/>
      <c r="M2383" s="4"/>
      <c r="N2383" s="4"/>
      <c r="O2383" s="4"/>
      <c r="P2383" s="4"/>
      <c r="Q2383" s="4"/>
      <c r="R2383" s="4"/>
      <c r="S2383" s="4"/>
      <c r="T2383" s="4"/>
      <c r="U2383" s="4"/>
      <c r="V2383" s="4"/>
      <c r="W2383" s="4"/>
      <c r="X2383" s="4"/>
      <c r="Y2383" s="4"/>
      <c r="Z2383" s="4"/>
      <c r="AA2383" s="4"/>
      <c r="AB2383" s="4"/>
      <c r="AC2383" s="4"/>
      <c r="AD2383" s="4"/>
      <c r="AE2383" s="4"/>
      <c r="AF2383" s="4"/>
      <c r="AG2383" s="4"/>
      <c r="AH2383" s="4"/>
      <c r="AI2383" s="4"/>
      <c r="AJ2383" s="4"/>
      <c r="AK2383" s="4"/>
      <c r="AL2383" s="4"/>
      <c r="AM2383" s="4"/>
      <c r="AN2383" s="4"/>
      <c r="AO2383" s="4"/>
      <c r="AP2383" s="4"/>
    </row>
    <row r="2384" spans="1:42" s="2" customFormat="1" x14ac:dyDescent="0.25">
      <c r="A2384" s="4"/>
      <c r="B2384" s="4"/>
      <c r="C2384" s="4"/>
      <c r="D2384" s="4"/>
      <c r="E2384" s="4"/>
      <c r="F2384" s="4"/>
      <c r="G2384" s="4"/>
      <c r="H2384" s="4"/>
      <c r="I2384" s="4"/>
      <c r="J2384" s="4"/>
      <c r="K2384" s="4"/>
      <c r="L2384" s="4"/>
      <c r="M2384" s="4"/>
      <c r="N2384" s="4"/>
      <c r="O2384" s="4"/>
      <c r="P2384" s="4"/>
      <c r="Q2384" s="4"/>
      <c r="R2384" s="4"/>
      <c r="S2384" s="4"/>
      <c r="T2384" s="4"/>
      <c r="U2384" s="4"/>
      <c r="V2384" s="4"/>
      <c r="W2384" s="4"/>
      <c r="X2384" s="4"/>
      <c r="Y2384" s="4"/>
      <c r="Z2384" s="4"/>
      <c r="AA2384" s="4"/>
      <c r="AB2384" s="4"/>
      <c r="AC2384" s="4"/>
      <c r="AD2384" s="4"/>
      <c r="AE2384" s="4"/>
      <c r="AF2384" s="4"/>
      <c r="AG2384" s="4"/>
      <c r="AH2384" s="4"/>
      <c r="AI2384" s="4"/>
      <c r="AJ2384" s="4"/>
      <c r="AK2384" s="4"/>
      <c r="AL2384" s="4"/>
      <c r="AM2384" s="4"/>
      <c r="AN2384" s="4"/>
      <c r="AO2384" s="4"/>
      <c r="AP2384" s="4"/>
    </row>
    <row r="2385" spans="1:42" s="2" customFormat="1" x14ac:dyDescent="0.25">
      <c r="A2385" s="4"/>
      <c r="B2385" s="4"/>
      <c r="C2385" s="4"/>
      <c r="D2385" s="4"/>
      <c r="E2385" s="4"/>
      <c r="F2385" s="4"/>
      <c r="G2385" s="4"/>
      <c r="H2385" s="4"/>
      <c r="I2385" s="4"/>
      <c r="J2385" s="4"/>
      <c r="K2385" s="4"/>
      <c r="L2385" s="4"/>
      <c r="M2385" s="4"/>
      <c r="N2385" s="4"/>
      <c r="O2385" s="4"/>
      <c r="P2385" s="4"/>
      <c r="Q2385" s="4"/>
      <c r="R2385" s="4"/>
      <c r="S2385" s="4"/>
      <c r="T2385" s="4"/>
      <c r="U2385" s="4"/>
      <c r="V2385" s="4"/>
      <c r="W2385" s="4"/>
      <c r="X2385" s="4"/>
      <c r="Y2385" s="4"/>
      <c r="Z2385" s="4"/>
      <c r="AA2385" s="4"/>
      <c r="AB2385" s="4"/>
      <c r="AC2385" s="4"/>
      <c r="AD2385" s="4"/>
      <c r="AE2385" s="4"/>
      <c r="AF2385" s="4"/>
      <c r="AG2385" s="4"/>
      <c r="AH2385" s="4"/>
      <c r="AI2385" s="4"/>
      <c r="AJ2385" s="4"/>
      <c r="AK2385" s="4"/>
      <c r="AL2385" s="4"/>
      <c r="AM2385" s="4"/>
      <c r="AN2385" s="4"/>
      <c r="AO2385" s="4"/>
      <c r="AP2385" s="4"/>
    </row>
    <row r="2386" spans="1:42" s="2" customFormat="1" x14ac:dyDescent="0.25">
      <c r="A2386" s="4"/>
      <c r="B2386" s="4"/>
      <c r="C2386" s="4"/>
      <c r="D2386" s="4"/>
      <c r="E2386" s="4"/>
      <c r="F2386" s="4"/>
      <c r="G2386" s="4"/>
      <c r="H2386" s="4"/>
      <c r="I2386" s="4"/>
      <c r="J2386" s="4"/>
      <c r="K2386" s="4"/>
      <c r="L2386" s="4"/>
      <c r="M2386" s="4"/>
      <c r="N2386" s="4"/>
      <c r="O2386" s="4"/>
      <c r="P2386" s="4"/>
      <c r="Q2386" s="4"/>
      <c r="R2386" s="4"/>
      <c r="S2386" s="4"/>
      <c r="T2386" s="4"/>
      <c r="U2386" s="4"/>
      <c r="V2386" s="4"/>
      <c r="W2386" s="4"/>
      <c r="X2386" s="4"/>
      <c r="Y2386" s="4"/>
      <c r="Z2386" s="4"/>
      <c r="AA2386" s="4"/>
      <c r="AB2386" s="4"/>
      <c r="AC2386" s="4"/>
      <c r="AD2386" s="4"/>
      <c r="AE2386" s="4"/>
      <c r="AF2386" s="4"/>
      <c r="AG2386" s="4"/>
      <c r="AH2386" s="4"/>
      <c r="AI2386" s="4"/>
      <c r="AJ2386" s="4"/>
      <c r="AK2386" s="4"/>
      <c r="AL2386" s="4"/>
      <c r="AM2386" s="4"/>
      <c r="AN2386" s="4"/>
      <c r="AO2386" s="4"/>
      <c r="AP2386" s="4"/>
    </row>
    <row r="2387" spans="1:42" s="2" customFormat="1" x14ac:dyDescent="0.25">
      <c r="A2387" s="4"/>
      <c r="B2387" s="4"/>
      <c r="C2387" s="4"/>
      <c r="D2387" s="4"/>
      <c r="E2387" s="4"/>
      <c r="F2387" s="4"/>
      <c r="G2387" s="4"/>
      <c r="H2387" s="4"/>
      <c r="I2387" s="4"/>
      <c r="J2387" s="4"/>
      <c r="K2387" s="4"/>
      <c r="L2387" s="4"/>
      <c r="M2387" s="4"/>
      <c r="N2387" s="4"/>
      <c r="O2387" s="4"/>
      <c r="P2387" s="4"/>
      <c r="Q2387" s="4"/>
      <c r="R2387" s="4"/>
      <c r="S2387" s="4"/>
      <c r="T2387" s="4"/>
      <c r="U2387" s="4"/>
      <c r="V2387" s="4"/>
      <c r="W2387" s="4"/>
      <c r="X2387" s="4"/>
      <c r="Y2387" s="4"/>
      <c r="Z2387" s="4"/>
      <c r="AA2387" s="4"/>
      <c r="AB2387" s="4"/>
      <c r="AC2387" s="4"/>
      <c r="AD2387" s="4"/>
      <c r="AE2387" s="4"/>
      <c r="AF2387" s="4"/>
      <c r="AG2387" s="4"/>
      <c r="AH2387" s="4"/>
      <c r="AI2387" s="4"/>
      <c r="AJ2387" s="4"/>
      <c r="AK2387" s="4"/>
      <c r="AL2387" s="4"/>
      <c r="AM2387" s="4"/>
      <c r="AN2387" s="4"/>
      <c r="AO2387" s="4"/>
      <c r="AP2387" s="4"/>
    </row>
    <row r="2388" spans="1:42" s="2" customFormat="1" x14ac:dyDescent="0.25">
      <c r="A2388" s="4"/>
      <c r="B2388" s="4"/>
      <c r="C2388" s="4"/>
      <c r="D2388" s="4"/>
      <c r="E2388" s="4"/>
      <c r="F2388" s="4"/>
      <c r="G2388" s="4"/>
      <c r="H2388" s="4"/>
      <c r="I2388" s="4"/>
      <c r="J2388" s="4"/>
      <c r="K2388" s="4"/>
      <c r="L2388" s="4"/>
      <c r="M2388" s="4"/>
      <c r="N2388" s="4"/>
      <c r="O2388" s="4"/>
      <c r="P2388" s="4"/>
      <c r="Q2388" s="4"/>
      <c r="R2388" s="4"/>
      <c r="S2388" s="4"/>
      <c r="T2388" s="4"/>
      <c r="U2388" s="4"/>
      <c r="V2388" s="4"/>
      <c r="W2388" s="4"/>
      <c r="X2388" s="4"/>
      <c r="Y2388" s="4"/>
      <c r="Z2388" s="4"/>
      <c r="AA2388" s="4"/>
      <c r="AB2388" s="4"/>
      <c r="AC2388" s="4"/>
      <c r="AD2388" s="4"/>
      <c r="AE2388" s="4"/>
      <c r="AF2388" s="4"/>
      <c r="AG2388" s="4"/>
      <c r="AH2388" s="4"/>
      <c r="AI2388" s="4"/>
      <c r="AJ2388" s="4"/>
      <c r="AK2388" s="4"/>
      <c r="AL2388" s="4"/>
      <c r="AM2388" s="4"/>
      <c r="AN2388" s="4"/>
      <c r="AO2388" s="4"/>
      <c r="AP2388" s="4"/>
    </row>
    <row r="2389" spans="1:42" s="2" customFormat="1" x14ac:dyDescent="0.25">
      <c r="A2389" s="4"/>
      <c r="B2389" s="4"/>
      <c r="C2389" s="4"/>
      <c r="D2389" s="4"/>
      <c r="E2389" s="4"/>
      <c r="F2389" s="4"/>
      <c r="G2389" s="4"/>
      <c r="H2389" s="4"/>
      <c r="I2389" s="4"/>
      <c r="J2389" s="4"/>
      <c r="K2389" s="4"/>
      <c r="L2389" s="4"/>
      <c r="M2389" s="4"/>
      <c r="N2389" s="4"/>
      <c r="O2389" s="4"/>
      <c r="P2389" s="4"/>
      <c r="Q2389" s="4"/>
      <c r="R2389" s="4"/>
      <c r="S2389" s="4"/>
      <c r="T2389" s="4"/>
      <c r="U2389" s="4"/>
      <c r="V2389" s="4"/>
      <c r="W2389" s="4"/>
      <c r="X2389" s="4"/>
      <c r="Y2389" s="4"/>
      <c r="Z2389" s="4"/>
      <c r="AA2389" s="4"/>
      <c r="AB2389" s="4"/>
      <c r="AC2389" s="4"/>
      <c r="AD2389" s="4"/>
      <c r="AE2389" s="4"/>
      <c r="AF2389" s="4"/>
      <c r="AG2389" s="4"/>
      <c r="AH2389" s="4"/>
      <c r="AI2389" s="4"/>
      <c r="AJ2389" s="4"/>
      <c r="AK2389" s="4"/>
      <c r="AL2389" s="4"/>
      <c r="AM2389" s="4"/>
      <c r="AN2389" s="4"/>
      <c r="AO2389" s="4"/>
      <c r="AP2389" s="4"/>
    </row>
    <row r="2390" spans="1:42" s="2" customFormat="1" x14ac:dyDescent="0.25">
      <c r="A2390" s="4"/>
      <c r="B2390" s="4"/>
      <c r="C2390" s="4"/>
      <c r="D2390" s="4"/>
      <c r="E2390" s="4"/>
      <c r="F2390" s="4"/>
      <c r="G2390" s="4"/>
      <c r="H2390" s="4"/>
      <c r="I2390" s="4"/>
      <c r="J2390" s="4"/>
      <c r="K2390" s="4"/>
      <c r="L2390" s="4"/>
      <c r="M2390" s="4"/>
      <c r="N2390" s="4"/>
      <c r="O2390" s="4"/>
      <c r="P2390" s="4"/>
      <c r="Q2390" s="4"/>
      <c r="R2390" s="4"/>
      <c r="S2390" s="4"/>
      <c r="T2390" s="4"/>
      <c r="U2390" s="4"/>
      <c r="V2390" s="4"/>
      <c r="W2390" s="4"/>
      <c r="X2390" s="4"/>
      <c r="Y2390" s="4"/>
      <c r="Z2390" s="4"/>
      <c r="AA2390" s="4"/>
      <c r="AB2390" s="4"/>
      <c r="AC2390" s="4"/>
      <c r="AD2390" s="4"/>
      <c r="AE2390" s="4"/>
      <c r="AF2390" s="4"/>
      <c r="AG2390" s="4"/>
      <c r="AH2390" s="4"/>
      <c r="AI2390" s="4"/>
      <c r="AJ2390" s="4"/>
      <c r="AK2390" s="4"/>
      <c r="AL2390" s="4"/>
      <c r="AM2390" s="4"/>
      <c r="AN2390" s="4"/>
      <c r="AO2390" s="4"/>
      <c r="AP2390" s="4"/>
    </row>
    <row r="2391" spans="1:42" s="2" customFormat="1" x14ac:dyDescent="0.25">
      <c r="A2391" s="4"/>
      <c r="B2391" s="4"/>
      <c r="C2391" s="4"/>
      <c r="D2391" s="4"/>
      <c r="E2391" s="4"/>
      <c r="F2391" s="4"/>
      <c r="G2391" s="4"/>
      <c r="H2391" s="4"/>
      <c r="I2391" s="4"/>
      <c r="J2391" s="4"/>
      <c r="K2391" s="4"/>
      <c r="L2391" s="4"/>
      <c r="M2391" s="4"/>
      <c r="N2391" s="4"/>
      <c r="O2391" s="4"/>
      <c r="P2391" s="4"/>
      <c r="Q2391" s="4"/>
      <c r="R2391" s="4"/>
      <c r="S2391" s="4"/>
      <c r="T2391" s="4"/>
      <c r="U2391" s="4"/>
      <c r="V2391" s="4"/>
      <c r="W2391" s="4"/>
      <c r="X2391" s="4"/>
      <c r="Y2391" s="4"/>
      <c r="Z2391" s="4"/>
      <c r="AA2391" s="4"/>
      <c r="AB2391" s="4"/>
      <c r="AC2391" s="4"/>
      <c r="AD2391" s="4"/>
      <c r="AE2391" s="4"/>
      <c r="AF2391" s="4"/>
      <c r="AG2391" s="4"/>
      <c r="AH2391" s="4"/>
      <c r="AI2391" s="4"/>
      <c r="AJ2391" s="4"/>
      <c r="AK2391" s="4"/>
      <c r="AL2391" s="4"/>
      <c r="AM2391" s="4"/>
      <c r="AN2391" s="4"/>
      <c r="AO2391" s="4"/>
      <c r="AP2391" s="4"/>
    </row>
    <row r="2392" spans="1:42" s="2" customFormat="1" x14ac:dyDescent="0.25">
      <c r="A2392" s="4"/>
      <c r="B2392" s="4"/>
      <c r="C2392" s="4"/>
      <c r="D2392" s="4"/>
      <c r="E2392" s="4"/>
      <c r="F2392" s="4"/>
      <c r="G2392" s="4"/>
      <c r="H2392" s="4"/>
      <c r="I2392" s="4"/>
      <c r="J2392" s="4"/>
      <c r="K2392" s="4"/>
      <c r="L2392" s="4"/>
      <c r="M2392" s="4"/>
      <c r="N2392" s="4"/>
      <c r="O2392" s="4"/>
      <c r="P2392" s="4"/>
      <c r="Q2392" s="4"/>
      <c r="R2392" s="4"/>
      <c r="S2392" s="4"/>
      <c r="T2392" s="4"/>
      <c r="U2392" s="4"/>
      <c r="V2392" s="4"/>
      <c r="W2392" s="4"/>
      <c r="X2392" s="4"/>
      <c r="Y2392" s="4"/>
      <c r="Z2392" s="4"/>
      <c r="AA2392" s="4"/>
      <c r="AB2392" s="4"/>
      <c r="AC2392" s="4"/>
      <c r="AD2392" s="4"/>
      <c r="AE2392" s="4"/>
      <c r="AF2392" s="4"/>
      <c r="AG2392" s="4"/>
      <c r="AH2392" s="4"/>
      <c r="AI2392" s="4"/>
      <c r="AJ2392" s="4"/>
      <c r="AK2392" s="4"/>
      <c r="AL2392" s="4"/>
      <c r="AM2392" s="4"/>
      <c r="AN2392" s="4"/>
      <c r="AO2392" s="4"/>
      <c r="AP2392" s="4"/>
    </row>
    <row r="2393" spans="1:42" s="2" customFormat="1" x14ac:dyDescent="0.25">
      <c r="A2393" s="4"/>
      <c r="B2393" s="4"/>
      <c r="C2393" s="4"/>
      <c r="D2393" s="4"/>
      <c r="E2393" s="4"/>
      <c r="F2393" s="4"/>
      <c r="G2393" s="4"/>
      <c r="H2393" s="4"/>
      <c r="I2393" s="4"/>
      <c r="J2393" s="4"/>
      <c r="K2393" s="4"/>
      <c r="L2393" s="4"/>
      <c r="M2393" s="4"/>
      <c r="N2393" s="4"/>
      <c r="O2393" s="4"/>
      <c r="P2393" s="4"/>
      <c r="Q2393" s="4"/>
      <c r="R2393" s="4"/>
      <c r="S2393" s="4"/>
      <c r="T2393" s="4"/>
      <c r="U2393" s="4"/>
      <c r="V2393" s="4"/>
      <c r="W2393" s="4"/>
      <c r="X2393" s="4"/>
      <c r="Y2393" s="4"/>
      <c r="Z2393" s="4"/>
      <c r="AA2393" s="4"/>
      <c r="AB2393" s="4"/>
      <c r="AC2393" s="4"/>
      <c r="AD2393" s="4"/>
      <c r="AE2393" s="4"/>
      <c r="AF2393" s="4"/>
      <c r="AG2393" s="4"/>
      <c r="AH2393" s="4"/>
      <c r="AI2393" s="4"/>
      <c r="AJ2393" s="4"/>
      <c r="AK2393" s="4"/>
      <c r="AL2393" s="4"/>
      <c r="AM2393" s="4"/>
      <c r="AN2393" s="4"/>
      <c r="AO2393" s="4"/>
      <c r="AP2393" s="4"/>
    </row>
    <row r="2394" spans="1:42" s="2" customFormat="1" x14ac:dyDescent="0.25">
      <c r="A2394" s="4"/>
      <c r="B2394" s="4"/>
      <c r="C2394" s="4"/>
      <c r="D2394" s="4"/>
      <c r="E2394" s="4"/>
      <c r="F2394" s="4"/>
      <c r="G2394" s="4"/>
      <c r="H2394" s="4"/>
      <c r="I2394" s="4"/>
      <c r="J2394" s="4"/>
      <c r="K2394" s="4"/>
      <c r="L2394" s="4"/>
      <c r="M2394" s="4"/>
      <c r="N2394" s="4"/>
      <c r="O2394" s="4"/>
      <c r="P2394" s="4"/>
      <c r="Q2394" s="4"/>
      <c r="R2394" s="4"/>
      <c r="S2394" s="4"/>
      <c r="T2394" s="4"/>
      <c r="U2394" s="4"/>
      <c r="V2394" s="4"/>
      <c r="W2394" s="4"/>
      <c r="X2394" s="4"/>
      <c r="Y2394" s="4"/>
      <c r="Z2394" s="4"/>
      <c r="AA2394" s="4"/>
      <c r="AB2394" s="4"/>
      <c r="AC2394" s="4"/>
      <c r="AD2394" s="4"/>
      <c r="AE2394" s="4"/>
      <c r="AF2394" s="4"/>
      <c r="AG2394" s="4"/>
      <c r="AH2394" s="4"/>
      <c r="AI2394" s="4"/>
      <c r="AJ2394" s="4"/>
      <c r="AK2394" s="4"/>
      <c r="AL2394" s="4"/>
      <c r="AM2394" s="4"/>
      <c r="AN2394" s="4"/>
      <c r="AO2394" s="4"/>
      <c r="AP2394" s="4"/>
    </row>
    <row r="2395" spans="1:42" s="2" customFormat="1" x14ac:dyDescent="0.25">
      <c r="A2395" s="4"/>
      <c r="B2395" s="4"/>
      <c r="C2395" s="4"/>
      <c r="D2395" s="4"/>
      <c r="E2395" s="4"/>
      <c r="F2395" s="4"/>
      <c r="G2395" s="4"/>
      <c r="H2395" s="4"/>
      <c r="I2395" s="4"/>
      <c r="J2395" s="4"/>
      <c r="K2395" s="4"/>
      <c r="L2395" s="4"/>
      <c r="M2395" s="4"/>
      <c r="N2395" s="4"/>
      <c r="O2395" s="4"/>
      <c r="P2395" s="4"/>
      <c r="Q2395" s="4"/>
      <c r="R2395" s="4"/>
      <c r="S2395" s="4"/>
      <c r="T2395" s="4"/>
      <c r="U2395" s="4"/>
      <c r="V2395" s="4"/>
      <c r="W2395" s="4"/>
      <c r="X2395" s="4"/>
      <c r="Y2395" s="4"/>
      <c r="Z2395" s="4"/>
      <c r="AA2395" s="4"/>
      <c r="AB2395" s="4"/>
      <c r="AC2395" s="4"/>
      <c r="AD2395" s="4"/>
      <c r="AE2395" s="4"/>
      <c r="AF2395" s="4"/>
      <c r="AG2395" s="4"/>
      <c r="AH2395" s="4"/>
      <c r="AI2395" s="4"/>
      <c r="AJ2395" s="4"/>
      <c r="AK2395" s="4"/>
      <c r="AL2395" s="4"/>
      <c r="AM2395" s="4"/>
      <c r="AN2395" s="4"/>
      <c r="AO2395" s="4"/>
      <c r="AP2395" s="4"/>
    </row>
    <row r="2396" spans="1:42" s="2" customFormat="1" x14ac:dyDescent="0.25">
      <c r="A2396" s="4"/>
      <c r="B2396" s="4"/>
      <c r="C2396" s="4"/>
      <c r="D2396" s="4"/>
      <c r="E2396" s="4"/>
      <c r="F2396" s="4"/>
      <c r="G2396" s="4"/>
      <c r="H2396" s="4"/>
      <c r="I2396" s="4"/>
      <c r="J2396" s="4"/>
      <c r="K2396" s="4"/>
      <c r="L2396" s="4"/>
      <c r="M2396" s="4"/>
      <c r="N2396" s="4"/>
      <c r="O2396" s="4"/>
      <c r="P2396" s="4"/>
      <c r="Q2396" s="4"/>
      <c r="R2396" s="4"/>
      <c r="S2396" s="4"/>
      <c r="T2396" s="4"/>
      <c r="U2396" s="4"/>
      <c r="V2396" s="4"/>
      <c r="W2396" s="4"/>
      <c r="X2396" s="4"/>
      <c r="Y2396" s="4"/>
      <c r="Z2396" s="4"/>
      <c r="AA2396" s="4"/>
      <c r="AB2396" s="4"/>
      <c r="AC2396" s="4"/>
      <c r="AD2396" s="4"/>
      <c r="AE2396" s="4"/>
      <c r="AF2396" s="4"/>
      <c r="AG2396" s="4"/>
      <c r="AH2396" s="4"/>
      <c r="AI2396" s="4"/>
      <c r="AJ2396" s="4"/>
      <c r="AK2396" s="4"/>
      <c r="AL2396" s="4"/>
      <c r="AM2396" s="4"/>
      <c r="AN2396" s="4"/>
      <c r="AO2396" s="4"/>
      <c r="AP2396" s="4"/>
    </row>
    <row r="2397" spans="1:42" s="2" customFormat="1" x14ac:dyDescent="0.25">
      <c r="A2397" s="4"/>
      <c r="B2397" s="4"/>
      <c r="C2397" s="4"/>
      <c r="D2397" s="4"/>
      <c r="E2397" s="4"/>
      <c r="F2397" s="4"/>
      <c r="G2397" s="4"/>
      <c r="H2397" s="4"/>
      <c r="I2397" s="4"/>
      <c r="J2397" s="4"/>
      <c r="K2397" s="4"/>
      <c r="L2397" s="4"/>
      <c r="M2397" s="4"/>
      <c r="N2397" s="4"/>
      <c r="O2397" s="4"/>
      <c r="P2397" s="4"/>
      <c r="Q2397" s="4"/>
      <c r="R2397" s="4"/>
      <c r="S2397" s="4"/>
      <c r="T2397" s="4"/>
      <c r="U2397" s="4"/>
      <c r="V2397" s="4"/>
      <c r="W2397" s="4"/>
      <c r="X2397" s="4"/>
      <c r="Y2397" s="4"/>
      <c r="Z2397" s="4"/>
      <c r="AA2397" s="4"/>
      <c r="AB2397" s="4"/>
      <c r="AC2397" s="4"/>
      <c r="AD2397" s="4"/>
      <c r="AE2397" s="4"/>
      <c r="AF2397" s="4"/>
      <c r="AG2397" s="4"/>
      <c r="AH2397" s="4"/>
      <c r="AI2397" s="4"/>
      <c r="AJ2397" s="4"/>
      <c r="AK2397" s="4"/>
      <c r="AL2397" s="4"/>
      <c r="AM2397" s="4"/>
      <c r="AN2397" s="4"/>
      <c r="AO2397" s="4"/>
      <c r="AP2397" s="4"/>
    </row>
    <row r="2398" spans="1:42" s="2" customFormat="1" x14ac:dyDescent="0.25">
      <c r="A2398" s="4"/>
      <c r="B2398" s="4"/>
      <c r="C2398" s="4"/>
      <c r="D2398" s="4"/>
      <c r="E2398" s="4"/>
      <c r="F2398" s="4"/>
      <c r="G2398" s="4"/>
      <c r="H2398" s="4"/>
      <c r="I2398" s="4"/>
      <c r="J2398" s="4"/>
      <c r="K2398" s="4"/>
      <c r="L2398" s="4"/>
      <c r="M2398" s="4"/>
      <c r="N2398" s="4"/>
      <c r="O2398" s="4"/>
      <c r="P2398" s="4"/>
      <c r="Q2398" s="4"/>
      <c r="R2398" s="4"/>
      <c r="S2398" s="4"/>
      <c r="T2398" s="4"/>
      <c r="U2398" s="4"/>
      <c r="V2398" s="4"/>
      <c r="W2398" s="4"/>
      <c r="X2398" s="4"/>
      <c r="Y2398" s="4"/>
      <c r="Z2398" s="4"/>
      <c r="AA2398" s="4"/>
      <c r="AB2398" s="4"/>
      <c r="AC2398" s="4"/>
      <c r="AD2398" s="4"/>
      <c r="AE2398" s="4"/>
      <c r="AF2398" s="4"/>
      <c r="AG2398" s="4"/>
      <c r="AH2398" s="4"/>
      <c r="AI2398" s="4"/>
      <c r="AJ2398" s="4"/>
      <c r="AK2398" s="4"/>
      <c r="AL2398" s="4"/>
      <c r="AM2398" s="4"/>
      <c r="AN2398" s="4"/>
      <c r="AO2398" s="4"/>
      <c r="AP2398" s="4"/>
    </row>
    <row r="2399" spans="1:42" s="2" customFormat="1" x14ac:dyDescent="0.25">
      <c r="A2399" s="4"/>
      <c r="B2399" s="4"/>
      <c r="C2399" s="4"/>
      <c r="D2399" s="4"/>
      <c r="E2399" s="4"/>
      <c r="F2399" s="4"/>
      <c r="G2399" s="4"/>
      <c r="H2399" s="4"/>
      <c r="I2399" s="4"/>
      <c r="J2399" s="4"/>
      <c r="K2399" s="4"/>
      <c r="L2399" s="4"/>
      <c r="M2399" s="4"/>
      <c r="N2399" s="4"/>
      <c r="O2399" s="4"/>
      <c r="P2399" s="4"/>
      <c r="Q2399" s="4"/>
      <c r="R2399" s="4"/>
      <c r="S2399" s="4"/>
      <c r="T2399" s="4"/>
      <c r="U2399" s="4"/>
      <c r="V2399" s="4"/>
      <c r="W2399" s="4"/>
      <c r="X2399" s="4"/>
      <c r="Y2399" s="4"/>
      <c r="Z2399" s="4"/>
      <c r="AA2399" s="4"/>
      <c r="AB2399" s="4"/>
      <c r="AC2399" s="4"/>
      <c r="AD2399" s="4"/>
      <c r="AE2399" s="4"/>
      <c r="AF2399" s="4"/>
      <c r="AG2399" s="4"/>
      <c r="AH2399" s="4"/>
      <c r="AI2399" s="4"/>
      <c r="AJ2399" s="4"/>
      <c r="AK2399" s="4"/>
      <c r="AL2399" s="4"/>
      <c r="AM2399" s="4"/>
      <c r="AN2399" s="4"/>
      <c r="AO2399" s="4"/>
      <c r="AP2399" s="4"/>
    </row>
    <row r="2400" spans="1:42" s="2" customFormat="1" x14ac:dyDescent="0.25">
      <c r="A2400" s="4"/>
      <c r="B2400" s="4"/>
      <c r="C2400" s="4"/>
      <c r="D2400" s="4"/>
      <c r="E2400" s="4"/>
      <c r="F2400" s="4"/>
      <c r="G2400" s="4"/>
      <c r="H2400" s="4"/>
      <c r="I2400" s="4"/>
      <c r="J2400" s="4"/>
      <c r="K2400" s="4"/>
      <c r="L2400" s="4"/>
      <c r="M2400" s="4"/>
      <c r="N2400" s="4"/>
      <c r="O2400" s="4"/>
      <c r="P2400" s="4"/>
      <c r="Q2400" s="4"/>
      <c r="R2400" s="4"/>
      <c r="S2400" s="4"/>
      <c r="T2400" s="4"/>
      <c r="U2400" s="4"/>
      <c r="V2400" s="4"/>
      <c r="W2400" s="4"/>
      <c r="X2400" s="4"/>
      <c r="Y2400" s="4"/>
      <c r="Z2400" s="4"/>
      <c r="AA2400" s="4"/>
      <c r="AB2400" s="4"/>
      <c r="AC2400" s="4"/>
      <c r="AD2400" s="4"/>
      <c r="AE2400" s="4"/>
      <c r="AF2400" s="4"/>
      <c r="AG2400" s="4"/>
      <c r="AH2400" s="4"/>
      <c r="AI2400" s="4"/>
      <c r="AJ2400" s="4"/>
      <c r="AK2400" s="4"/>
      <c r="AL2400" s="4"/>
      <c r="AM2400" s="4"/>
      <c r="AN2400" s="4"/>
      <c r="AO2400" s="4"/>
      <c r="AP2400" s="4"/>
    </row>
    <row r="2401" spans="1:42" s="2" customFormat="1" x14ac:dyDescent="0.25">
      <c r="A2401" s="4"/>
      <c r="B2401" s="4"/>
      <c r="C2401" s="4"/>
      <c r="D2401" s="4"/>
      <c r="E2401" s="4"/>
      <c r="F2401" s="4"/>
      <c r="G2401" s="4"/>
      <c r="H2401" s="4"/>
      <c r="I2401" s="4"/>
      <c r="J2401" s="4"/>
      <c r="K2401" s="4"/>
      <c r="L2401" s="4"/>
      <c r="M2401" s="4"/>
      <c r="N2401" s="4"/>
      <c r="O2401" s="4"/>
      <c r="P2401" s="4"/>
      <c r="Q2401" s="4"/>
      <c r="R2401" s="4"/>
      <c r="S2401" s="4"/>
      <c r="T2401" s="4"/>
      <c r="U2401" s="4"/>
      <c r="V2401" s="4"/>
      <c r="W2401" s="4"/>
      <c r="X2401" s="4"/>
      <c r="Y2401" s="4"/>
      <c r="Z2401" s="4"/>
      <c r="AA2401" s="4"/>
      <c r="AB2401" s="4"/>
      <c r="AC2401" s="4"/>
      <c r="AD2401" s="4"/>
      <c r="AE2401" s="4"/>
      <c r="AF2401" s="4"/>
      <c r="AG2401" s="4"/>
      <c r="AH2401" s="4"/>
      <c r="AI2401" s="4"/>
      <c r="AJ2401" s="4"/>
      <c r="AK2401" s="4"/>
      <c r="AL2401" s="4"/>
      <c r="AM2401" s="4"/>
      <c r="AN2401" s="4"/>
      <c r="AO2401" s="4"/>
      <c r="AP2401" s="4"/>
    </row>
    <row r="2402" spans="1:42" s="2" customFormat="1" x14ac:dyDescent="0.25">
      <c r="A2402" s="4"/>
      <c r="B2402" s="4"/>
      <c r="C2402" s="4"/>
      <c r="D2402" s="4"/>
      <c r="E2402" s="4"/>
      <c r="F2402" s="4"/>
      <c r="G2402" s="4"/>
      <c r="H2402" s="4"/>
      <c r="I2402" s="4"/>
      <c r="J2402" s="4"/>
      <c r="K2402" s="4"/>
      <c r="L2402" s="4"/>
      <c r="M2402" s="4"/>
      <c r="N2402" s="4"/>
      <c r="O2402" s="4"/>
      <c r="P2402" s="4"/>
      <c r="Q2402" s="4"/>
      <c r="R2402" s="4"/>
      <c r="S2402" s="4"/>
      <c r="T2402" s="4"/>
      <c r="U2402" s="4"/>
      <c r="V2402" s="4"/>
      <c r="W2402" s="4"/>
      <c r="X2402" s="4"/>
      <c r="Y2402" s="4"/>
      <c r="Z2402" s="4"/>
      <c r="AA2402" s="4"/>
      <c r="AB2402" s="4"/>
      <c r="AC2402" s="4"/>
      <c r="AD2402" s="4"/>
      <c r="AE2402" s="4"/>
      <c r="AF2402" s="4"/>
      <c r="AG2402" s="4"/>
      <c r="AH2402" s="4"/>
      <c r="AI2402" s="4"/>
      <c r="AJ2402" s="4"/>
      <c r="AK2402" s="4"/>
      <c r="AL2402" s="4"/>
      <c r="AM2402" s="4"/>
      <c r="AN2402" s="4"/>
      <c r="AO2402" s="4"/>
      <c r="AP2402" s="4"/>
    </row>
    <row r="2403" spans="1:42" s="2" customFormat="1" x14ac:dyDescent="0.25">
      <c r="A2403" s="4"/>
      <c r="B2403" s="4"/>
      <c r="C2403" s="4"/>
      <c r="D2403" s="4"/>
      <c r="E2403" s="4"/>
      <c r="F2403" s="4"/>
      <c r="G2403" s="4"/>
      <c r="H2403" s="4"/>
      <c r="I2403" s="4"/>
      <c r="J2403" s="4"/>
      <c r="K2403" s="4"/>
      <c r="L2403" s="4"/>
      <c r="M2403" s="4"/>
      <c r="N2403" s="4"/>
      <c r="O2403" s="4"/>
      <c r="P2403" s="4"/>
      <c r="Q2403" s="4"/>
      <c r="R2403" s="4"/>
      <c r="S2403" s="4"/>
      <c r="T2403" s="4"/>
      <c r="U2403" s="4"/>
      <c r="V2403" s="4"/>
      <c r="W2403" s="4"/>
      <c r="X2403" s="4"/>
      <c r="Y2403" s="4"/>
      <c r="Z2403" s="4"/>
      <c r="AA2403" s="4"/>
      <c r="AB2403" s="4"/>
      <c r="AC2403" s="4"/>
      <c r="AD2403" s="4"/>
      <c r="AE2403" s="4"/>
      <c r="AF2403" s="4"/>
      <c r="AG2403" s="4"/>
      <c r="AH2403" s="4"/>
      <c r="AI2403" s="4"/>
      <c r="AJ2403" s="4"/>
      <c r="AK2403" s="4"/>
      <c r="AL2403" s="4"/>
      <c r="AM2403" s="4"/>
      <c r="AN2403" s="4"/>
      <c r="AO2403" s="4"/>
      <c r="AP2403" s="4"/>
    </row>
    <row r="2404" spans="1:42" s="2" customFormat="1" x14ac:dyDescent="0.25">
      <c r="A2404" s="4"/>
      <c r="B2404" s="4"/>
      <c r="C2404" s="4"/>
      <c r="D2404" s="4"/>
      <c r="E2404" s="4"/>
      <c r="F2404" s="4"/>
      <c r="G2404" s="4"/>
      <c r="H2404" s="4"/>
      <c r="I2404" s="4"/>
      <c r="J2404" s="4"/>
      <c r="K2404" s="4"/>
      <c r="L2404" s="4"/>
      <c r="M2404" s="4"/>
      <c r="N2404" s="4"/>
      <c r="O2404" s="4"/>
      <c r="P2404" s="4"/>
      <c r="Q2404" s="4"/>
      <c r="R2404" s="4"/>
      <c r="S2404" s="4"/>
      <c r="T2404" s="4"/>
      <c r="U2404" s="4"/>
      <c r="V2404" s="4"/>
      <c r="W2404" s="4"/>
      <c r="X2404" s="4"/>
      <c r="Y2404" s="4"/>
      <c r="Z2404" s="4"/>
      <c r="AA2404" s="4"/>
      <c r="AB2404" s="4"/>
      <c r="AC2404" s="4"/>
      <c r="AD2404" s="4"/>
      <c r="AE2404" s="4"/>
      <c r="AF2404" s="4"/>
      <c r="AG2404" s="4"/>
      <c r="AH2404" s="4"/>
      <c r="AI2404" s="4"/>
      <c r="AJ2404" s="4"/>
      <c r="AK2404" s="4"/>
      <c r="AL2404" s="4"/>
      <c r="AM2404" s="4"/>
      <c r="AN2404" s="4"/>
      <c r="AO2404" s="4"/>
      <c r="AP2404" s="4"/>
    </row>
    <row r="2405" spans="1:42" s="2" customFormat="1" x14ac:dyDescent="0.25">
      <c r="A2405" s="4"/>
      <c r="B2405" s="4"/>
      <c r="C2405" s="4"/>
      <c r="D2405" s="4"/>
      <c r="E2405" s="4"/>
      <c r="F2405" s="4"/>
      <c r="G2405" s="4"/>
      <c r="H2405" s="4"/>
      <c r="I2405" s="4"/>
      <c r="J2405" s="4"/>
      <c r="K2405" s="4"/>
      <c r="L2405" s="4"/>
      <c r="M2405" s="4"/>
      <c r="N2405" s="4"/>
      <c r="O2405" s="4"/>
      <c r="P2405" s="4"/>
      <c r="Q2405" s="4"/>
      <c r="R2405" s="4"/>
      <c r="S2405" s="4"/>
      <c r="T2405" s="4"/>
      <c r="U2405" s="4"/>
      <c r="V2405" s="4"/>
      <c r="W2405" s="4"/>
      <c r="X2405" s="4"/>
      <c r="Y2405" s="4"/>
      <c r="Z2405" s="4"/>
      <c r="AA2405" s="4"/>
      <c r="AB2405" s="4"/>
      <c r="AC2405" s="4"/>
      <c r="AD2405" s="4"/>
      <c r="AE2405" s="4"/>
      <c r="AF2405" s="4"/>
      <c r="AG2405" s="4"/>
      <c r="AH2405" s="4"/>
      <c r="AI2405" s="4"/>
      <c r="AJ2405" s="4"/>
      <c r="AK2405" s="4"/>
      <c r="AL2405" s="4"/>
      <c r="AM2405" s="4"/>
      <c r="AN2405" s="4"/>
      <c r="AO2405" s="4"/>
      <c r="AP2405" s="4"/>
    </row>
    <row r="2406" spans="1:42" s="2" customFormat="1" x14ac:dyDescent="0.25">
      <c r="A2406" s="4"/>
      <c r="B2406" s="4"/>
      <c r="C2406" s="4"/>
      <c r="D2406" s="4"/>
      <c r="E2406" s="4"/>
      <c r="F2406" s="4"/>
      <c r="G2406" s="4"/>
      <c r="H2406" s="4"/>
      <c r="I2406" s="4"/>
      <c r="J2406" s="4"/>
      <c r="K2406" s="4"/>
      <c r="L2406" s="4"/>
      <c r="M2406" s="4"/>
      <c r="N2406" s="4"/>
      <c r="O2406" s="4"/>
      <c r="P2406" s="4"/>
      <c r="Q2406" s="4"/>
      <c r="R2406" s="4"/>
      <c r="S2406" s="4"/>
      <c r="T2406" s="4"/>
      <c r="U2406" s="4"/>
      <c r="V2406" s="4"/>
      <c r="W2406" s="4"/>
      <c r="X2406" s="4"/>
      <c r="Y2406" s="4"/>
      <c r="Z2406" s="4"/>
      <c r="AA2406" s="4"/>
      <c r="AB2406" s="4"/>
      <c r="AC2406" s="4"/>
      <c r="AD2406" s="4"/>
      <c r="AE2406" s="4"/>
      <c r="AF2406" s="4"/>
      <c r="AG2406" s="4"/>
      <c r="AH2406" s="4"/>
      <c r="AI2406" s="4"/>
      <c r="AJ2406" s="4"/>
      <c r="AK2406" s="4"/>
      <c r="AL2406" s="4"/>
      <c r="AM2406" s="4"/>
      <c r="AN2406" s="4"/>
      <c r="AO2406" s="4"/>
      <c r="AP2406" s="4"/>
    </row>
    <row r="2407" spans="1:42" s="2" customFormat="1" x14ac:dyDescent="0.25">
      <c r="A2407" s="4"/>
      <c r="B2407" s="4"/>
      <c r="C2407" s="4"/>
      <c r="D2407" s="4"/>
      <c r="E2407" s="4"/>
      <c r="F2407" s="4"/>
      <c r="G2407" s="4"/>
      <c r="H2407" s="4"/>
      <c r="I2407" s="4"/>
      <c r="J2407" s="4"/>
      <c r="K2407" s="4"/>
      <c r="L2407" s="4"/>
      <c r="M2407" s="4"/>
      <c r="N2407" s="4"/>
      <c r="O2407" s="4"/>
      <c r="P2407" s="4"/>
      <c r="Q2407" s="4"/>
      <c r="R2407" s="4"/>
      <c r="S2407" s="4"/>
      <c r="T2407" s="4"/>
      <c r="U2407" s="4"/>
      <c r="V2407" s="4"/>
      <c r="W2407" s="4"/>
      <c r="X2407" s="4"/>
      <c r="Y2407" s="4"/>
      <c r="Z2407" s="4"/>
      <c r="AA2407" s="4"/>
      <c r="AB2407" s="4"/>
      <c r="AC2407" s="4"/>
      <c r="AD2407" s="4"/>
      <c r="AE2407" s="4"/>
      <c r="AF2407" s="4"/>
      <c r="AG2407" s="4"/>
      <c r="AH2407" s="4"/>
      <c r="AI2407" s="4"/>
      <c r="AJ2407" s="4"/>
      <c r="AK2407" s="4"/>
      <c r="AL2407" s="4"/>
      <c r="AM2407" s="4"/>
      <c r="AN2407" s="4"/>
      <c r="AO2407" s="4"/>
      <c r="AP2407" s="4"/>
    </row>
    <row r="2408" spans="1:42" s="2" customFormat="1" x14ac:dyDescent="0.25">
      <c r="A2408" s="4"/>
      <c r="B2408" s="4"/>
      <c r="C2408" s="4"/>
      <c r="D2408" s="4"/>
      <c r="E2408" s="4"/>
      <c r="F2408" s="4"/>
      <c r="G2408" s="4"/>
      <c r="H2408" s="4"/>
      <c r="I2408" s="4"/>
      <c r="J2408" s="4"/>
      <c r="K2408" s="4"/>
      <c r="L2408" s="4"/>
      <c r="M2408" s="4"/>
      <c r="N2408" s="4"/>
      <c r="O2408" s="4"/>
      <c r="P2408" s="4"/>
      <c r="Q2408" s="4"/>
      <c r="R2408" s="4"/>
      <c r="S2408" s="4"/>
      <c r="T2408" s="4"/>
      <c r="U2408" s="4"/>
      <c r="V2408" s="4"/>
      <c r="W2408" s="4"/>
      <c r="X2408" s="4"/>
      <c r="Y2408" s="4"/>
      <c r="Z2408" s="4"/>
      <c r="AA2408" s="4"/>
      <c r="AB2408" s="4"/>
      <c r="AC2408" s="4"/>
      <c r="AD2408" s="4"/>
      <c r="AE2408" s="4"/>
      <c r="AF2408" s="4"/>
      <c r="AG2408" s="4"/>
      <c r="AH2408" s="4"/>
      <c r="AI2408" s="4"/>
      <c r="AJ2408" s="4"/>
      <c r="AK2408" s="4"/>
      <c r="AL2408" s="4"/>
      <c r="AM2408" s="4"/>
      <c r="AN2408" s="4"/>
      <c r="AO2408" s="4"/>
      <c r="AP2408" s="4"/>
    </row>
    <row r="2409" spans="1:42" s="2" customFormat="1" x14ac:dyDescent="0.25">
      <c r="A2409" s="4"/>
      <c r="B2409" s="4"/>
      <c r="C2409" s="4"/>
      <c r="D2409" s="4"/>
      <c r="E2409" s="4"/>
      <c r="F2409" s="4"/>
      <c r="G2409" s="4"/>
      <c r="H2409" s="4"/>
      <c r="I2409" s="4"/>
      <c r="J2409" s="4"/>
      <c r="K2409" s="4"/>
      <c r="L2409" s="4"/>
      <c r="M2409" s="4"/>
      <c r="N2409" s="4"/>
      <c r="O2409" s="4"/>
      <c r="P2409" s="4"/>
      <c r="Q2409" s="4"/>
      <c r="R2409" s="4"/>
      <c r="S2409" s="4"/>
      <c r="T2409" s="4"/>
      <c r="U2409" s="4"/>
      <c r="V2409" s="4"/>
      <c r="W2409" s="4"/>
      <c r="X2409" s="4"/>
      <c r="Y2409" s="4"/>
      <c r="Z2409" s="4"/>
      <c r="AA2409" s="4"/>
      <c r="AB2409" s="4"/>
      <c r="AC2409" s="4"/>
      <c r="AD2409" s="4"/>
      <c r="AE2409" s="4"/>
      <c r="AF2409" s="4"/>
      <c r="AG2409" s="4"/>
      <c r="AH2409" s="4"/>
      <c r="AI2409" s="4"/>
      <c r="AJ2409" s="4"/>
      <c r="AK2409" s="4"/>
      <c r="AL2409" s="4"/>
      <c r="AM2409" s="4"/>
      <c r="AN2409" s="4"/>
      <c r="AO2409" s="4"/>
      <c r="AP2409" s="4"/>
    </row>
    <row r="2410" spans="1:42" s="2" customFormat="1" x14ac:dyDescent="0.25">
      <c r="A2410" s="4"/>
      <c r="B2410" s="4"/>
      <c r="C2410" s="4"/>
      <c r="D2410" s="4"/>
      <c r="E2410" s="4"/>
      <c r="F2410" s="4"/>
      <c r="G2410" s="4"/>
      <c r="H2410" s="4"/>
      <c r="I2410" s="4"/>
      <c r="J2410" s="4"/>
      <c r="K2410" s="4"/>
      <c r="L2410" s="4"/>
      <c r="M2410" s="4"/>
      <c r="N2410" s="4"/>
      <c r="O2410" s="4"/>
      <c r="P2410" s="4"/>
      <c r="Q2410" s="4"/>
      <c r="R2410" s="4"/>
      <c r="S2410" s="4"/>
      <c r="T2410" s="4"/>
      <c r="U2410" s="4"/>
      <c r="V2410" s="4"/>
      <c r="W2410" s="4"/>
      <c r="X2410" s="4"/>
      <c r="Y2410" s="4"/>
      <c r="Z2410" s="4"/>
      <c r="AA2410" s="4"/>
      <c r="AB2410" s="4"/>
      <c r="AC2410" s="4"/>
      <c r="AD2410" s="4"/>
      <c r="AE2410" s="4"/>
      <c r="AF2410" s="4"/>
      <c r="AG2410" s="4"/>
      <c r="AH2410" s="4"/>
      <c r="AI2410" s="4"/>
      <c r="AJ2410" s="4"/>
      <c r="AK2410" s="4"/>
      <c r="AL2410" s="4"/>
      <c r="AM2410" s="4"/>
      <c r="AN2410" s="4"/>
      <c r="AO2410" s="4"/>
      <c r="AP2410" s="4"/>
    </row>
    <row r="2411" spans="1:42" s="2" customFormat="1" x14ac:dyDescent="0.25">
      <c r="A2411" s="4"/>
      <c r="B2411" s="4"/>
      <c r="C2411" s="4"/>
      <c r="D2411" s="4"/>
      <c r="E2411" s="4"/>
      <c r="F2411" s="4"/>
      <c r="G2411" s="4"/>
      <c r="H2411" s="4"/>
      <c r="I2411" s="4"/>
      <c r="J2411" s="4"/>
      <c r="K2411" s="4"/>
      <c r="L2411" s="4"/>
      <c r="M2411" s="4"/>
      <c r="N2411" s="4"/>
      <c r="O2411" s="4"/>
      <c r="P2411" s="4"/>
      <c r="Q2411" s="4"/>
      <c r="R2411" s="4"/>
      <c r="S2411" s="4"/>
      <c r="T2411" s="4"/>
      <c r="U2411" s="4"/>
      <c r="V2411" s="4"/>
      <c r="W2411" s="4"/>
      <c r="X2411" s="4"/>
      <c r="Y2411" s="4"/>
      <c r="Z2411" s="4"/>
      <c r="AA2411" s="4"/>
      <c r="AB2411" s="4"/>
      <c r="AC2411" s="4"/>
      <c r="AD2411" s="4"/>
      <c r="AE2411" s="4"/>
      <c r="AF2411" s="4"/>
      <c r="AG2411" s="4"/>
      <c r="AH2411" s="4"/>
      <c r="AI2411" s="4"/>
      <c r="AJ2411" s="4"/>
      <c r="AK2411" s="4"/>
      <c r="AL2411" s="4"/>
      <c r="AM2411" s="4"/>
      <c r="AN2411" s="4"/>
      <c r="AO2411" s="4"/>
      <c r="AP2411" s="4"/>
    </row>
    <row r="2412" spans="1:42" s="2" customFormat="1" x14ac:dyDescent="0.25">
      <c r="A2412" s="4"/>
      <c r="B2412" s="4"/>
      <c r="C2412" s="4"/>
      <c r="D2412" s="4"/>
      <c r="E2412" s="4"/>
      <c r="F2412" s="4"/>
      <c r="G2412" s="4"/>
      <c r="H2412" s="4"/>
      <c r="I2412" s="4"/>
      <c r="J2412" s="4"/>
      <c r="K2412" s="4"/>
      <c r="L2412" s="4"/>
      <c r="M2412" s="4"/>
      <c r="N2412" s="4"/>
      <c r="O2412" s="4"/>
      <c r="P2412" s="4"/>
      <c r="Q2412" s="4"/>
      <c r="R2412" s="4"/>
      <c r="S2412" s="4"/>
      <c r="T2412" s="4"/>
      <c r="U2412" s="4"/>
      <c r="V2412" s="4"/>
      <c r="W2412" s="4"/>
      <c r="X2412" s="4"/>
      <c r="Y2412" s="4"/>
      <c r="Z2412" s="4"/>
      <c r="AA2412" s="4"/>
      <c r="AB2412" s="4"/>
      <c r="AC2412" s="4"/>
      <c r="AD2412" s="4"/>
      <c r="AE2412" s="4"/>
      <c r="AF2412" s="4"/>
      <c r="AG2412" s="4"/>
      <c r="AH2412" s="4"/>
      <c r="AI2412" s="4"/>
      <c r="AJ2412" s="4"/>
      <c r="AK2412" s="4"/>
      <c r="AL2412" s="4"/>
      <c r="AM2412" s="4"/>
      <c r="AN2412" s="4"/>
      <c r="AO2412" s="4"/>
      <c r="AP2412" s="4"/>
    </row>
    <row r="2413" spans="1:42" s="2" customFormat="1" x14ac:dyDescent="0.25">
      <c r="A2413" s="4"/>
      <c r="B2413" s="4"/>
      <c r="C2413" s="4"/>
      <c r="D2413" s="4"/>
      <c r="E2413" s="4"/>
      <c r="F2413" s="4"/>
      <c r="G2413" s="4"/>
      <c r="H2413" s="4"/>
      <c r="I2413" s="4"/>
      <c r="J2413" s="4"/>
      <c r="K2413" s="4"/>
      <c r="L2413" s="4"/>
      <c r="M2413" s="4"/>
      <c r="N2413" s="4"/>
      <c r="O2413" s="4"/>
      <c r="P2413" s="4"/>
      <c r="Q2413" s="4"/>
      <c r="R2413" s="4"/>
      <c r="S2413" s="4"/>
      <c r="T2413" s="4"/>
      <c r="U2413" s="4"/>
      <c r="V2413" s="4"/>
      <c r="W2413" s="4"/>
      <c r="X2413" s="4"/>
      <c r="Y2413" s="4"/>
      <c r="Z2413" s="4"/>
      <c r="AA2413" s="4"/>
      <c r="AB2413" s="4"/>
      <c r="AC2413" s="4"/>
      <c r="AD2413" s="4"/>
      <c r="AE2413" s="4"/>
      <c r="AF2413" s="4"/>
      <c r="AG2413" s="4"/>
      <c r="AH2413" s="4"/>
      <c r="AI2413" s="4"/>
      <c r="AJ2413" s="4"/>
      <c r="AK2413" s="4"/>
      <c r="AL2413" s="4"/>
      <c r="AM2413" s="4"/>
      <c r="AN2413" s="4"/>
      <c r="AO2413" s="4"/>
      <c r="AP2413" s="4"/>
    </row>
    <row r="2414" spans="1:42" s="2" customFormat="1" x14ac:dyDescent="0.25">
      <c r="A2414" s="4"/>
      <c r="B2414" s="4"/>
      <c r="C2414" s="4"/>
      <c r="D2414" s="4"/>
      <c r="E2414" s="4"/>
      <c r="F2414" s="4"/>
      <c r="G2414" s="4"/>
      <c r="H2414" s="4"/>
      <c r="I2414" s="4"/>
      <c r="J2414" s="4"/>
      <c r="K2414" s="4"/>
      <c r="L2414" s="4"/>
      <c r="M2414" s="4"/>
      <c r="N2414" s="4"/>
      <c r="O2414" s="4"/>
      <c r="P2414" s="4"/>
      <c r="Q2414" s="4"/>
      <c r="R2414" s="4"/>
      <c r="S2414" s="4"/>
      <c r="T2414" s="4"/>
      <c r="U2414" s="4"/>
      <c r="V2414" s="4"/>
      <c r="W2414" s="4"/>
      <c r="X2414" s="4"/>
      <c r="Y2414" s="4"/>
      <c r="Z2414" s="4"/>
      <c r="AA2414" s="4"/>
      <c r="AB2414" s="4"/>
      <c r="AC2414" s="4"/>
      <c r="AD2414" s="4"/>
      <c r="AE2414" s="4"/>
      <c r="AF2414" s="4"/>
      <c r="AG2414" s="4"/>
      <c r="AH2414" s="4"/>
      <c r="AI2414" s="4"/>
      <c r="AJ2414" s="4"/>
      <c r="AK2414" s="4"/>
      <c r="AL2414" s="4"/>
      <c r="AM2414" s="4"/>
      <c r="AN2414" s="4"/>
      <c r="AO2414" s="4"/>
      <c r="AP2414" s="4"/>
    </row>
    <row r="2415" spans="1:42" s="2" customFormat="1" x14ac:dyDescent="0.25">
      <c r="A2415" s="4"/>
      <c r="B2415" s="4"/>
      <c r="C2415" s="4"/>
      <c r="D2415" s="4"/>
      <c r="E2415" s="4"/>
      <c r="F2415" s="4"/>
      <c r="G2415" s="4"/>
      <c r="H2415" s="4"/>
      <c r="I2415" s="4"/>
      <c r="J2415" s="4"/>
      <c r="K2415" s="4"/>
      <c r="L2415" s="4"/>
      <c r="M2415" s="4"/>
      <c r="N2415" s="4"/>
      <c r="O2415" s="4"/>
      <c r="P2415" s="4"/>
      <c r="Q2415" s="4"/>
      <c r="R2415" s="4"/>
      <c r="S2415" s="4"/>
      <c r="T2415" s="4"/>
      <c r="U2415" s="4"/>
      <c r="V2415" s="4"/>
      <c r="W2415" s="4"/>
      <c r="X2415" s="4"/>
      <c r="Y2415" s="4"/>
      <c r="Z2415" s="4"/>
      <c r="AA2415" s="4"/>
      <c r="AB2415" s="4"/>
      <c r="AC2415" s="4"/>
      <c r="AD2415" s="4"/>
      <c r="AE2415" s="4"/>
      <c r="AF2415" s="4"/>
      <c r="AG2415" s="4"/>
      <c r="AH2415" s="4"/>
      <c r="AI2415" s="4"/>
      <c r="AJ2415" s="4"/>
      <c r="AK2415" s="4"/>
      <c r="AL2415" s="4"/>
      <c r="AM2415" s="4"/>
      <c r="AN2415" s="4"/>
      <c r="AO2415" s="4"/>
      <c r="AP2415" s="4"/>
    </row>
    <row r="2416" spans="1:42" s="2" customFormat="1" x14ac:dyDescent="0.25">
      <c r="A2416" s="4"/>
      <c r="B2416" s="4"/>
      <c r="C2416" s="4"/>
      <c r="D2416" s="4"/>
      <c r="E2416" s="4"/>
      <c r="F2416" s="4"/>
      <c r="G2416" s="4"/>
      <c r="H2416" s="4"/>
      <c r="I2416" s="4"/>
      <c r="J2416" s="4"/>
      <c r="K2416" s="4"/>
      <c r="L2416" s="4"/>
      <c r="M2416" s="4"/>
      <c r="N2416" s="4"/>
      <c r="O2416" s="4"/>
      <c r="P2416" s="4"/>
      <c r="Q2416" s="4"/>
      <c r="R2416" s="4"/>
      <c r="S2416" s="4"/>
      <c r="T2416" s="4"/>
      <c r="U2416" s="4"/>
      <c r="V2416" s="4"/>
      <c r="W2416" s="4"/>
      <c r="X2416" s="4"/>
      <c r="Y2416" s="4"/>
      <c r="Z2416" s="4"/>
      <c r="AA2416" s="4"/>
      <c r="AB2416" s="4"/>
      <c r="AC2416" s="4"/>
      <c r="AD2416" s="4"/>
      <c r="AE2416" s="4"/>
      <c r="AF2416" s="4"/>
      <c r="AG2416" s="4"/>
      <c r="AH2416" s="4"/>
      <c r="AI2416" s="4"/>
      <c r="AJ2416" s="4"/>
      <c r="AK2416" s="4"/>
      <c r="AL2416" s="4"/>
      <c r="AM2416" s="4"/>
      <c r="AN2416" s="4"/>
      <c r="AO2416" s="4"/>
      <c r="AP2416" s="4"/>
    </row>
    <row r="2417" spans="1:42" s="2" customFormat="1" x14ac:dyDescent="0.25">
      <c r="A2417" s="4"/>
      <c r="B2417" s="4"/>
      <c r="C2417" s="4"/>
      <c r="D2417" s="4"/>
      <c r="E2417" s="4"/>
      <c r="F2417" s="4"/>
      <c r="G2417" s="4"/>
      <c r="H2417" s="4"/>
      <c r="I2417" s="4"/>
      <c r="J2417" s="4"/>
      <c r="K2417" s="4"/>
      <c r="L2417" s="4"/>
      <c r="M2417" s="4"/>
      <c r="N2417" s="4"/>
      <c r="O2417" s="4"/>
      <c r="P2417" s="4"/>
      <c r="Q2417" s="4"/>
      <c r="R2417" s="4"/>
      <c r="S2417" s="4"/>
      <c r="T2417" s="4"/>
      <c r="U2417" s="4"/>
      <c r="V2417" s="4"/>
      <c r="W2417" s="4"/>
      <c r="X2417" s="4"/>
      <c r="Y2417" s="4"/>
      <c r="Z2417" s="4"/>
      <c r="AA2417" s="4"/>
      <c r="AB2417" s="4"/>
      <c r="AC2417" s="4"/>
      <c r="AD2417" s="4"/>
      <c r="AE2417" s="4"/>
      <c r="AF2417" s="4"/>
      <c r="AG2417" s="4"/>
      <c r="AH2417" s="4"/>
      <c r="AI2417" s="4"/>
      <c r="AJ2417" s="4"/>
      <c r="AK2417" s="4"/>
      <c r="AL2417" s="4"/>
      <c r="AM2417" s="4"/>
      <c r="AN2417" s="4"/>
      <c r="AO2417" s="4"/>
      <c r="AP2417" s="4"/>
    </row>
    <row r="2418" spans="1:42" s="2" customFormat="1" x14ac:dyDescent="0.25">
      <c r="A2418" s="4"/>
      <c r="B2418" s="4"/>
      <c r="C2418" s="4"/>
      <c r="D2418" s="4"/>
      <c r="E2418" s="4"/>
      <c r="F2418" s="4"/>
      <c r="G2418" s="4"/>
      <c r="H2418" s="4"/>
      <c r="I2418" s="4"/>
      <c r="J2418" s="4"/>
      <c r="K2418" s="4"/>
      <c r="L2418" s="4"/>
      <c r="M2418" s="4"/>
      <c r="N2418" s="4"/>
      <c r="O2418" s="4"/>
      <c r="P2418" s="4"/>
      <c r="Q2418" s="4"/>
      <c r="R2418" s="4"/>
      <c r="S2418" s="4"/>
      <c r="T2418" s="4"/>
      <c r="U2418" s="4"/>
      <c r="V2418" s="4"/>
      <c r="W2418" s="4"/>
      <c r="X2418" s="4"/>
      <c r="Y2418" s="4"/>
      <c r="Z2418" s="4"/>
      <c r="AA2418" s="4"/>
      <c r="AB2418" s="4"/>
      <c r="AC2418" s="4"/>
      <c r="AD2418" s="4"/>
      <c r="AE2418" s="4"/>
      <c r="AF2418" s="4"/>
      <c r="AG2418" s="4"/>
      <c r="AH2418" s="4"/>
      <c r="AI2418" s="4"/>
      <c r="AJ2418" s="4"/>
      <c r="AK2418" s="4"/>
      <c r="AL2418" s="4"/>
      <c r="AM2418" s="4"/>
      <c r="AN2418" s="4"/>
      <c r="AO2418" s="4"/>
      <c r="AP2418" s="4"/>
    </row>
    <row r="2419" spans="1:42" s="2" customFormat="1" x14ac:dyDescent="0.25">
      <c r="A2419" s="4"/>
      <c r="B2419" s="4"/>
      <c r="C2419" s="4"/>
      <c r="D2419" s="4"/>
      <c r="E2419" s="4"/>
      <c r="F2419" s="4"/>
      <c r="G2419" s="4"/>
      <c r="H2419" s="4"/>
      <c r="I2419" s="4"/>
      <c r="J2419" s="4"/>
      <c r="K2419" s="4"/>
      <c r="L2419" s="4"/>
      <c r="M2419" s="4"/>
      <c r="N2419" s="4"/>
      <c r="O2419" s="4"/>
      <c r="P2419" s="4"/>
      <c r="Q2419" s="4"/>
      <c r="R2419" s="4"/>
      <c r="S2419" s="4"/>
      <c r="T2419" s="4"/>
      <c r="U2419" s="4"/>
      <c r="V2419" s="4"/>
      <c r="W2419" s="4"/>
      <c r="X2419" s="4"/>
      <c r="Y2419" s="4"/>
      <c r="Z2419" s="4"/>
      <c r="AA2419" s="4"/>
      <c r="AB2419" s="4"/>
      <c r="AC2419" s="4"/>
      <c r="AD2419" s="4"/>
      <c r="AE2419" s="4"/>
      <c r="AF2419" s="4"/>
      <c r="AG2419" s="4"/>
      <c r="AH2419" s="4"/>
      <c r="AI2419" s="4"/>
      <c r="AJ2419" s="4"/>
      <c r="AK2419" s="4"/>
      <c r="AL2419" s="4"/>
      <c r="AM2419" s="4"/>
      <c r="AN2419" s="4"/>
      <c r="AO2419" s="4"/>
      <c r="AP2419" s="4"/>
    </row>
    <row r="2420" spans="1:42" s="2" customFormat="1" x14ac:dyDescent="0.25">
      <c r="A2420" s="4"/>
      <c r="B2420" s="4"/>
      <c r="C2420" s="4"/>
      <c r="D2420" s="4"/>
      <c r="E2420" s="4"/>
      <c r="F2420" s="4"/>
      <c r="G2420" s="4"/>
      <c r="H2420" s="4"/>
      <c r="I2420" s="4"/>
      <c r="J2420" s="4"/>
      <c r="K2420" s="4"/>
      <c r="L2420" s="4"/>
      <c r="M2420" s="4"/>
      <c r="N2420" s="4"/>
      <c r="O2420" s="4"/>
      <c r="P2420" s="4"/>
      <c r="Q2420" s="4"/>
      <c r="R2420" s="4"/>
      <c r="S2420" s="4"/>
      <c r="T2420" s="4"/>
      <c r="U2420" s="4"/>
      <c r="V2420" s="4"/>
      <c r="W2420" s="4"/>
      <c r="X2420" s="4"/>
      <c r="Y2420" s="4"/>
      <c r="Z2420" s="4"/>
      <c r="AA2420" s="4"/>
      <c r="AB2420" s="4"/>
      <c r="AC2420" s="4"/>
      <c r="AD2420" s="4"/>
      <c r="AE2420" s="4"/>
      <c r="AF2420" s="4"/>
      <c r="AG2420" s="4"/>
      <c r="AH2420" s="4"/>
      <c r="AI2420" s="4"/>
      <c r="AJ2420" s="4"/>
      <c r="AK2420" s="4"/>
      <c r="AL2420" s="4"/>
      <c r="AM2420" s="4"/>
      <c r="AN2420" s="4"/>
      <c r="AO2420" s="4"/>
      <c r="AP2420" s="4"/>
    </row>
    <row r="2421" spans="1:42" s="2" customFormat="1" x14ac:dyDescent="0.25">
      <c r="A2421" s="4"/>
      <c r="B2421" s="4"/>
      <c r="C2421" s="4"/>
      <c r="D2421" s="4"/>
      <c r="E2421" s="4"/>
      <c r="F2421" s="4"/>
      <c r="G2421" s="4"/>
      <c r="H2421" s="4"/>
      <c r="I2421" s="4"/>
      <c r="J2421" s="4"/>
      <c r="K2421" s="4"/>
      <c r="L2421" s="4"/>
      <c r="M2421" s="4"/>
      <c r="N2421" s="4"/>
      <c r="O2421" s="4"/>
      <c r="P2421" s="4"/>
      <c r="Q2421" s="4"/>
      <c r="R2421" s="4"/>
      <c r="S2421" s="4"/>
      <c r="T2421" s="4"/>
      <c r="U2421" s="4"/>
      <c r="V2421" s="4"/>
      <c r="W2421" s="4"/>
      <c r="X2421" s="4"/>
      <c r="Y2421" s="4"/>
      <c r="Z2421" s="4"/>
      <c r="AA2421" s="4"/>
      <c r="AB2421" s="4"/>
      <c r="AC2421" s="4"/>
      <c r="AD2421" s="4"/>
      <c r="AE2421" s="4"/>
      <c r="AF2421" s="4"/>
      <c r="AG2421" s="4"/>
      <c r="AH2421" s="4"/>
      <c r="AI2421" s="4"/>
      <c r="AJ2421" s="4"/>
      <c r="AK2421" s="4"/>
      <c r="AL2421" s="4"/>
      <c r="AM2421" s="4"/>
      <c r="AN2421" s="4"/>
      <c r="AO2421" s="4"/>
      <c r="AP2421" s="4"/>
    </row>
    <row r="2422" spans="1:42" s="2" customFormat="1" x14ac:dyDescent="0.25">
      <c r="A2422" s="4"/>
      <c r="B2422" s="4"/>
      <c r="C2422" s="4"/>
      <c r="D2422" s="4"/>
      <c r="E2422" s="4"/>
      <c r="F2422" s="4"/>
      <c r="G2422" s="4"/>
      <c r="H2422" s="4"/>
      <c r="I2422" s="4"/>
      <c r="J2422" s="4"/>
      <c r="K2422" s="4"/>
      <c r="L2422" s="4"/>
      <c r="M2422" s="4"/>
      <c r="N2422" s="4"/>
      <c r="O2422" s="4"/>
      <c r="P2422" s="4"/>
      <c r="Q2422" s="4"/>
      <c r="R2422" s="4"/>
      <c r="S2422" s="4"/>
      <c r="T2422" s="4"/>
      <c r="U2422" s="4"/>
      <c r="V2422" s="4"/>
      <c r="W2422" s="4"/>
      <c r="X2422" s="4"/>
      <c r="Y2422" s="4"/>
      <c r="Z2422" s="4"/>
      <c r="AA2422" s="4"/>
      <c r="AB2422" s="4"/>
      <c r="AC2422" s="4"/>
      <c r="AD2422" s="4"/>
      <c r="AE2422" s="4"/>
      <c r="AF2422" s="4"/>
      <c r="AG2422" s="4"/>
      <c r="AH2422" s="4"/>
      <c r="AI2422" s="4"/>
      <c r="AJ2422" s="4"/>
      <c r="AK2422" s="4"/>
      <c r="AL2422" s="4"/>
      <c r="AM2422" s="4"/>
      <c r="AN2422" s="4"/>
      <c r="AO2422" s="4"/>
      <c r="AP2422" s="4"/>
    </row>
    <row r="2423" spans="1:42" s="2" customFormat="1" x14ac:dyDescent="0.25">
      <c r="A2423" s="4"/>
      <c r="B2423" s="4"/>
      <c r="C2423" s="4"/>
      <c r="D2423" s="4"/>
      <c r="E2423" s="4"/>
      <c r="F2423" s="4"/>
      <c r="G2423" s="4"/>
      <c r="H2423" s="4"/>
      <c r="I2423" s="4"/>
      <c r="J2423" s="4"/>
      <c r="K2423" s="4"/>
      <c r="L2423" s="4"/>
      <c r="M2423" s="4"/>
      <c r="N2423" s="4"/>
      <c r="O2423" s="4"/>
      <c r="P2423" s="4"/>
      <c r="Q2423" s="4"/>
      <c r="R2423" s="4"/>
      <c r="S2423" s="4"/>
      <c r="T2423" s="4"/>
      <c r="U2423" s="4"/>
      <c r="V2423" s="4"/>
      <c r="W2423" s="4"/>
      <c r="X2423" s="4"/>
      <c r="Y2423" s="4"/>
      <c r="Z2423" s="4"/>
      <c r="AA2423" s="4"/>
      <c r="AB2423" s="4"/>
      <c r="AC2423" s="4"/>
      <c r="AD2423" s="4"/>
      <c r="AE2423" s="4"/>
      <c r="AF2423" s="4"/>
      <c r="AG2423" s="4"/>
      <c r="AH2423" s="4"/>
      <c r="AI2423" s="4"/>
      <c r="AJ2423" s="4"/>
      <c r="AK2423" s="4"/>
      <c r="AL2423" s="4"/>
      <c r="AM2423" s="4"/>
      <c r="AN2423" s="4"/>
      <c r="AO2423" s="4"/>
      <c r="AP2423" s="4"/>
    </row>
    <row r="2424" spans="1:42" s="2" customFormat="1" x14ac:dyDescent="0.25">
      <c r="A2424" s="4"/>
      <c r="B2424" s="4"/>
      <c r="C2424" s="4"/>
      <c r="D2424" s="4"/>
      <c r="E2424" s="4"/>
      <c r="F2424" s="4"/>
      <c r="G2424" s="4"/>
      <c r="H2424" s="4"/>
      <c r="I2424" s="4"/>
      <c r="J2424" s="4"/>
      <c r="K2424" s="4"/>
      <c r="L2424" s="4"/>
      <c r="M2424" s="4"/>
      <c r="N2424" s="4"/>
      <c r="O2424" s="4"/>
      <c r="P2424" s="4"/>
      <c r="Q2424" s="4"/>
      <c r="R2424" s="4"/>
      <c r="S2424" s="4"/>
      <c r="T2424" s="4"/>
      <c r="U2424" s="4"/>
      <c r="V2424" s="4"/>
      <c r="W2424" s="4"/>
      <c r="X2424" s="4"/>
      <c r="Y2424" s="4"/>
      <c r="Z2424" s="4"/>
      <c r="AA2424" s="4"/>
      <c r="AB2424" s="4"/>
      <c r="AC2424" s="4"/>
      <c r="AD2424" s="4"/>
      <c r="AE2424" s="4"/>
      <c r="AF2424" s="4"/>
      <c r="AG2424" s="4"/>
      <c r="AH2424" s="4"/>
      <c r="AI2424" s="4"/>
      <c r="AJ2424" s="4"/>
      <c r="AK2424" s="4"/>
      <c r="AL2424" s="4"/>
      <c r="AM2424" s="4"/>
      <c r="AN2424" s="4"/>
      <c r="AO2424" s="4"/>
      <c r="AP2424" s="4"/>
    </row>
    <row r="2425" spans="1:42" s="2" customFormat="1" x14ac:dyDescent="0.25">
      <c r="A2425" s="4"/>
      <c r="B2425" s="4"/>
      <c r="C2425" s="4"/>
      <c r="D2425" s="4"/>
      <c r="E2425" s="4"/>
      <c r="F2425" s="4"/>
      <c r="G2425" s="4"/>
      <c r="H2425" s="4"/>
      <c r="I2425" s="4"/>
      <c r="J2425" s="4"/>
      <c r="K2425" s="4"/>
      <c r="L2425" s="4"/>
      <c r="M2425" s="4"/>
      <c r="N2425" s="4"/>
      <c r="O2425" s="4"/>
      <c r="P2425" s="4"/>
      <c r="Q2425" s="4"/>
      <c r="R2425" s="4"/>
      <c r="S2425" s="4"/>
      <c r="T2425" s="4"/>
      <c r="U2425" s="4"/>
      <c r="V2425" s="4"/>
      <c r="W2425" s="4"/>
      <c r="X2425" s="4"/>
      <c r="Y2425" s="4"/>
      <c r="Z2425" s="4"/>
      <c r="AA2425" s="4"/>
      <c r="AB2425" s="4"/>
      <c r="AC2425" s="4"/>
      <c r="AD2425" s="4"/>
      <c r="AE2425" s="4"/>
      <c r="AF2425" s="4"/>
      <c r="AG2425" s="4"/>
      <c r="AH2425" s="4"/>
      <c r="AI2425" s="4"/>
      <c r="AJ2425" s="4"/>
      <c r="AK2425" s="4"/>
      <c r="AL2425" s="4"/>
      <c r="AM2425" s="4"/>
      <c r="AN2425" s="4"/>
      <c r="AO2425" s="4"/>
      <c r="AP2425" s="4"/>
    </row>
    <row r="2426" spans="1:42" s="2" customFormat="1" x14ac:dyDescent="0.25">
      <c r="A2426" s="4"/>
      <c r="B2426" s="4"/>
      <c r="C2426" s="4"/>
      <c r="D2426" s="4"/>
      <c r="E2426" s="4"/>
      <c r="F2426" s="4"/>
      <c r="G2426" s="4"/>
      <c r="H2426" s="4"/>
      <c r="I2426" s="4"/>
      <c r="J2426" s="4"/>
      <c r="K2426" s="4"/>
      <c r="L2426" s="4"/>
      <c r="M2426" s="4"/>
      <c r="N2426" s="4"/>
      <c r="O2426" s="4"/>
      <c r="P2426" s="4"/>
      <c r="Q2426" s="4"/>
      <c r="R2426" s="4"/>
      <c r="S2426" s="4"/>
      <c r="T2426" s="4"/>
      <c r="U2426" s="4"/>
      <c r="V2426" s="4"/>
      <c r="W2426" s="4"/>
      <c r="X2426" s="4"/>
      <c r="Y2426" s="4"/>
      <c r="Z2426" s="4"/>
      <c r="AA2426" s="4"/>
      <c r="AB2426" s="4"/>
      <c r="AC2426" s="4"/>
      <c r="AD2426" s="4"/>
      <c r="AE2426" s="4"/>
      <c r="AF2426" s="4"/>
      <c r="AG2426" s="4"/>
      <c r="AH2426" s="4"/>
      <c r="AI2426" s="4"/>
      <c r="AJ2426" s="4"/>
      <c r="AK2426" s="4"/>
      <c r="AL2426" s="4"/>
      <c r="AM2426" s="4"/>
      <c r="AN2426" s="4"/>
      <c r="AO2426" s="4"/>
      <c r="AP2426" s="4"/>
    </row>
    <row r="2427" spans="1:42" s="2" customFormat="1" x14ac:dyDescent="0.25">
      <c r="A2427" s="4"/>
      <c r="B2427" s="4"/>
      <c r="C2427" s="4"/>
      <c r="D2427" s="4"/>
      <c r="E2427" s="4"/>
      <c r="F2427" s="4"/>
      <c r="G2427" s="4"/>
      <c r="H2427" s="4"/>
      <c r="I2427" s="4"/>
      <c r="J2427" s="4"/>
      <c r="K2427" s="4"/>
      <c r="L2427" s="4"/>
      <c r="M2427" s="4"/>
      <c r="N2427" s="4"/>
      <c r="O2427" s="4"/>
      <c r="P2427" s="4"/>
      <c r="Q2427" s="4"/>
      <c r="R2427" s="4"/>
      <c r="S2427" s="4"/>
      <c r="T2427" s="4"/>
      <c r="U2427" s="4"/>
      <c r="V2427" s="4"/>
      <c r="W2427" s="4"/>
      <c r="X2427" s="4"/>
      <c r="Y2427" s="4"/>
      <c r="Z2427" s="4"/>
      <c r="AA2427" s="4"/>
      <c r="AB2427" s="4"/>
      <c r="AC2427" s="4"/>
      <c r="AD2427" s="4"/>
      <c r="AE2427" s="4"/>
      <c r="AF2427" s="4"/>
      <c r="AG2427" s="4"/>
      <c r="AH2427" s="4"/>
      <c r="AI2427" s="4"/>
      <c r="AJ2427" s="4"/>
      <c r="AK2427" s="4"/>
      <c r="AL2427" s="4"/>
      <c r="AM2427" s="4"/>
      <c r="AN2427" s="4"/>
      <c r="AO2427" s="4"/>
      <c r="AP2427" s="4"/>
    </row>
    <row r="2428" spans="1:42" s="2" customFormat="1" x14ac:dyDescent="0.25">
      <c r="A2428" s="4"/>
      <c r="B2428" s="4"/>
      <c r="C2428" s="4"/>
      <c r="D2428" s="4"/>
      <c r="E2428" s="4"/>
      <c r="F2428" s="4"/>
      <c r="G2428" s="4"/>
      <c r="H2428" s="4"/>
      <c r="I2428" s="4"/>
      <c r="J2428" s="4"/>
      <c r="K2428" s="4"/>
      <c r="L2428" s="4"/>
      <c r="M2428" s="4"/>
      <c r="N2428" s="4"/>
      <c r="O2428" s="4"/>
      <c r="P2428" s="4"/>
      <c r="Q2428" s="4"/>
      <c r="R2428" s="4"/>
      <c r="S2428" s="4"/>
      <c r="T2428" s="4"/>
      <c r="U2428" s="4"/>
      <c r="V2428" s="4"/>
      <c r="W2428" s="4"/>
      <c r="X2428" s="4"/>
      <c r="Y2428" s="4"/>
      <c r="Z2428" s="4"/>
      <c r="AA2428" s="4"/>
      <c r="AB2428" s="4"/>
      <c r="AC2428" s="4"/>
      <c r="AD2428" s="4"/>
      <c r="AE2428" s="4"/>
      <c r="AF2428" s="4"/>
      <c r="AG2428" s="4"/>
      <c r="AH2428" s="4"/>
      <c r="AI2428" s="4"/>
      <c r="AJ2428" s="4"/>
      <c r="AK2428" s="4"/>
      <c r="AL2428" s="4"/>
      <c r="AM2428" s="4"/>
      <c r="AN2428" s="4"/>
      <c r="AO2428" s="4"/>
      <c r="AP2428" s="4"/>
    </row>
    <row r="2429" spans="1:42" s="2" customFormat="1" x14ac:dyDescent="0.25">
      <c r="A2429" s="4"/>
      <c r="B2429" s="4"/>
      <c r="C2429" s="4"/>
      <c r="D2429" s="4"/>
      <c r="E2429" s="4"/>
      <c r="F2429" s="4"/>
      <c r="G2429" s="4"/>
      <c r="H2429" s="4"/>
      <c r="I2429" s="4"/>
      <c r="J2429" s="4"/>
      <c r="K2429" s="4"/>
      <c r="L2429" s="4"/>
      <c r="M2429" s="4"/>
      <c r="N2429" s="4"/>
      <c r="O2429" s="4"/>
      <c r="P2429" s="4"/>
      <c r="Q2429" s="4"/>
      <c r="R2429" s="4"/>
      <c r="S2429" s="4"/>
      <c r="T2429" s="4"/>
      <c r="U2429" s="4"/>
      <c r="V2429" s="4"/>
      <c r="W2429" s="4"/>
      <c r="X2429" s="4"/>
      <c r="Y2429" s="4"/>
      <c r="Z2429" s="4"/>
      <c r="AA2429" s="4"/>
      <c r="AB2429" s="4"/>
      <c r="AC2429" s="4"/>
      <c r="AD2429" s="4"/>
      <c r="AE2429" s="4"/>
      <c r="AF2429" s="4"/>
      <c r="AG2429" s="4"/>
      <c r="AH2429" s="4"/>
      <c r="AI2429" s="4"/>
      <c r="AJ2429" s="4"/>
      <c r="AK2429" s="4"/>
      <c r="AL2429" s="4"/>
      <c r="AM2429" s="4"/>
      <c r="AN2429" s="4"/>
      <c r="AO2429" s="4"/>
      <c r="AP2429" s="4"/>
    </row>
    <row r="2430" spans="1:42" s="2" customFormat="1" x14ac:dyDescent="0.25">
      <c r="A2430" s="4"/>
      <c r="B2430" s="4"/>
      <c r="C2430" s="4"/>
      <c r="D2430" s="4"/>
      <c r="E2430" s="4"/>
      <c r="F2430" s="4"/>
      <c r="G2430" s="4"/>
      <c r="H2430" s="4"/>
      <c r="I2430" s="4"/>
      <c r="J2430" s="4"/>
      <c r="K2430" s="4"/>
      <c r="L2430" s="4"/>
      <c r="M2430" s="4"/>
      <c r="N2430" s="4"/>
      <c r="O2430" s="4"/>
      <c r="P2430" s="4"/>
      <c r="Q2430" s="4"/>
      <c r="R2430" s="4"/>
      <c r="S2430" s="4"/>
      <c r="T2430" s="4"/>
      <c r="U2430" s="4"/>
      <c r="V2430" s="4"/>
      <c r="W2430" s="4"/>
      <c r="X2430" s="4"/>
      <c r="Y2430" s="4"/>
      <c r="Z2430" s="4"/>
      <c r="AA2430" s="4"/>
      <c r="AB2430" s="4"/>
      <c r="AC2430" s="4"/>
      <c r="AD2430" s="4"/>
      <c r="AE2430" s="4"/>
      <c r="AF2430" s="4"/>
      <c r="AG2430" s="4"/>
      <c r="AH2430" s="4"/>
      <c r="AI2430" s="4"/>
      <c r="AJ2430" s="4"/>
      <c r="AK2430" s="4"/>
      <c r="AL2430" s="4"/>
      <c r="AM2430" s="4"/>
      <c r="AN2430" s="4"/>
      <c r="AO2430" s="4"/>
      <c r="AP2430" s="4"/>
    </row>
    <row r="2431" spans="1:42" s="2" customFormat="1" x14ac:dyDescent="0.25">
      <c r="A2431" s="4"/>
      <c r="B2431" s="4"/>
      <c r="C2431" s="4"/>
      <c r="D2431" s="4"/>
      <c r="E2431" s="4"/>
      <c r="F2431" s="4"/>
      <c r="G2431" s="4"/>
      <c r="H2431" s="4"/>
      <c r="I2431" s="4"/>
      <c r="J2431" s="4"/>
      <c r="K2431" s="4"/>
      <c r="L2431" s="4"/>
      <c r="M2431" s="4"/>
      <c r="N2431" s="4"/>
      <c r="O2431" s="4"/>
      <c r="P2431" s="4"/>
      <c r="Q2431" s="4"/>
      <c r="R2431" s="4"/>
      <c r="S2431" s="4"/>
      <c r="T2431" s="4"/>
      <c r="U2431" s="4"/>
      <c r="V2431" s="4"/>
      <c r="W2431" s="4"/>
      <c r="X2431" s="4"/>
      <c r="Y2431" s="4"/>
      <c r="Z2431" s="4"/>
      <c r="AA2431" s="4"/>
      <c r="AB2431" s="4"/>
      <c r="AC2431" s="4"/>
      <c r="AD2431" s="4"/>
      <c r="AE2431" s="4"/>
      <c r="AF2431" s="4"/>
      <c r="AG2431" s="4"/>
      <c r="AH2431" s="4"/>
      <c r="AI2431" s="4"/>
      <c r="AJ2431" s="4"/>
      <c r="AK2431" s="4"/>
      <c r="AL2431" s="4"/>
      <c r="AM2431" s="4"/>
      <c r="AN2431" s="4"/>
      <c r="AO2431" s="4"/>
      <c r="AP2431" s="4"/>
    </row>
    <row r="2432" spans="1:42" s="2" customFormat="1" x14ac:dyDescent="0.25">
      <c r="A2432" s="4"/>
      <c r="B2432" s="4"/>
      <c r="C2432" s="4"/>
      <c r="D2432" s="4"/>
      <c r="E2432" s="4"/>
      <c r="F2432" s="4"/>
      <c r="G2432" s="4"/>
      <c r="H2432" s="4"/>
      <c r="I2432" s="4"/>
      <c r="J2432" s="4"/>
      <c r="K2432" s="4"/>
      <c r="L2432" s="4"/>
      <c r="M2432" s="4"/>
      <c r="N2432" s="4"/>
      <c r="O2432" s="4"/>
      <c r="P2432" s="4"/>
      <c r="Q2432" s="4"/>
      <c r="R2432" s="4"/>
      <c r="S2432" s="4"/>
      <c r="T2432" s="4"/>
      <c r="U2432" s="4"/>
      <c r="V2432" s="4"/>
      <c r="W2432" s="4"/>
      <c r="X2432" s="4"/>
      <c r="Y2432" s="4"/>
      <c r="Z2432" s="4"/>
      <c r="AA2432" s="4"/>
      <c r="AB2432" s="4"/>
      <c r="AC2432" s="4"/>
      <c r="AD2432" s="4"/>
      <c r="AE2432" s="4"/>
      <c r="AF2432" s="4"/>
      <c r="AG2432" s="4"/>
      <c r="AH2432" s="4"/>
      <c r="AI2432" s="4"/>
      <c r="AJ2432" s="4"/>
      <c r="AK2432" s="4"/>
      <c r="AL2432" s="4"/>
      <c r="AM2432" s="4"/>
      <c r="AN2432" s="4"/>
      <c r="AO2432" s="4"/>
      <c r="AP2432" s="4"/>
    </row>
    <row r="2433" spans="1:42" s="2" customFormat="1" x14ac:dyDescent="0.25">
      <c r="A2433" s="4"/>
      <c r="B2433" s="4"/>
      <c r="C2433" s="4"/>
      <c r="D2433" s="4"/>
      <c r="E2433" s="4"/>
      <c r="F2433" s="4"/>
      <c r="G2433" s="4"/>
      <c r="H2433" s="4"/>
      <c r="I2433" s="4"/>
      <c r="J2433" s="4"/>
      <c r="K2433" s="4"/>
      <c r="L2433" s="4"/>
      <c r="M2433" s="4"/>
      <c r="N2433" s="4"/>
      <c r="O2433" s="4"/>
      <c r="P2433" s="4"/>
      <c r="Q2433" s="4"/>
      <c r="R2433" s="4"/>
      <c r="S2433" s="4"/>
      <c r="T2433" s="4"/>
      <c r="U2433" s="4"/>
      <c r="V2433" s="4"/>
      <c r="W2433" s="4"/>
      <c r="X2433" s="4"/>
      <c r="Y2433" s="4"/>
      <c r="Z2433" s="4"/>
      <c r="AA2433" s="4"/>
      <c r="AB2433" s="4"/>
      <c r="AC2433" s="4"/>
      <c r="AD2433" s="4"/>
      <c r="AE2433" s="4"/>
      <c r="AF2433" s="4"/>
      <c r="AG2433" s="4"/>
      <c r="AH2433" s="4"/>
      <c r="AI2433" s="4"/>
      <c r="AJ2433" s="4"/>
      <c r="AK2433" s="4"/>
      <c r="AL2433" s="4"/>
      <c r="AM2433" s="4"/>
      <c r="AN2433" s="4"/>
      <c r="AO2433" s="4"/>
      <c r="AP2433" s="4"/>
    </row>
    <row r="2434" spans="1:42" s="2" customFormat="1" x14ac:dyDescent="0.25">
      <c r="A2434" s="4"/>
      <c r="B2434" s="4"/>
      <c r="C2434" s="4"/>
      <c r="D2434" s="4"/>
      <c r="E2434" s="4"/>
      <c r="F2434" s="4"/>
      <c r="G2434" s="4"/>
      <c r="H2434" s="4"/>
      <c r="I2434" s="4"/>
      <c r="J2434" s="4"/>
      <c r="K2434" s="4"/>
      <c r="L2434" s="4"/>
      <c r="M2434" s="4"/>
      <c r="N2434" s="4"/>
      <c r="O2434" s="4"/>
      <c r="P2434" s="4"/>
      <c r="Q2434" s="4"/>
      <c r="R2434" s="4"/>
      <c r="S2434" s="4"/>
      <c r="T2434" s="4"/>
      <c r="U2434" s="4"/>
      <c r="V2434" s="4"/>
      <c r="W2434" s="4"/>
      <c r="X2434" s="4"/>
      <c r="Y2434" s="4"/>
      <c r="Z2434" s="4"/>
      <c r="AA2434" s="4"/>
      <c r="AB2434" s="4"/>
      <c r="AC2434" s="4"/>
      <c r="AD2434" s="4"/>
      <c r="AE2434" s="4"/>
      <c r="AF2434" s="4"/>
      <c r="AG2434" s="4"/>
      <c r="AH2434" s="4"/>
      <c r="AI2434" s="4"/>
      <c r="AJ2434" s="4"/>
      <c r="AK2434" s="4"/>
      <c r="AL2434" s="4"/>
      <c r="AM2434" s="4"/>
      <c r="AN2434" s="4"/>
      <c r="AO2434" s="4"/>
      <c r="AP2434" s="4"/>
    </row>
    <row r="2435" spans="1:42" s="2" customFormat="1" x14ac:dyDescent="0.25">
      <c r="A2435" s="4"/>
      <c r="B2435" s="4"/>
      <c r="C2435" s="4"/>
      <c r="D2435" s="4"/>
      <c r="E2435" s="4"/>
      <c r="F2435" s="4"/>
      <c r="G2435" s="4"/>
      <c r="H2435" s="4"/>
      <c r="I2435" s="4"/>
      <c r="J2435" s="4"/>
      <c r="K2435" s="4"/>
      <c r="L2435" s="4"/>
      <c r="M2435" s="4"/>
      <c r="N2435" s="4"/>
      <c r="O2435" s="4"/>
      <c r="P2435" s="4"/>
      <c r="Q2435" s="4"/>
      <c r="R2435" s="4"/>
      <c r="S2435" s="4"/>
      <c r="T2435" s="4"/>
      <c r="U2435" s="4"/>
      <c r="V2435" s="4"/>
      <c r="W2435" s="4"/>
      <c r="X2435" s="4"/>
      <c r="Y2435" s="4"/>
      <c r="Z2435" s="4"/>
      <c r="AA2435" s="4"/>
      <c r="AB2435" s="4"/>
      <c r="AC2435" s="4"/>
      <c r="AD2435" s="4"/>
      <c r="AE2435" s="4"/>
      <c r="AF2435" s="4"/>
      <c r="AG2435" s="4"/>
      <c r="AH2435" s="4"/>
      <c r="AI2435" s="4"/>
      <c r="AJ2435" s="4"/>
      <c r="AK2435" s="4"/>
      <c r="AL2435" s="4"/>
      <c r="AM2435" s="4"/>
      <c r="AN2435" s="4"/>
      <c r="AO2435" s="4"/>
      <c r="AP2435" s="4"/>
    </row>
    <row r="2436" spans="1:42" s="2" customFormat="1" x14ac:dyDescent="0.25">
      <c r="A2436" s="4"/>
      <c r="B2436" s="4"/>
      <c r="C2436" s="4"/>
      <c r="D2436" s="4"/>
      <c r="E2436" s="4"/>
      <c r="F2436" s="4"/>
      <c r="G2436" s="4"/>
      <c r="H2436" s="4"/>
      <c r="I2436" s="4"/>
      <c r="J2436" s="4"/>
      <c r="K2436" s="4"/>
      <c r="L2436" s="4"/>
      <c r="M2436" s="4"/>
      <c r="N2436" s="4"/>
      <c r="O2436" s="4"/>
      <c r="P2436" s="4"/>
      <c r="Q2436" s="4"/>
      <c r="R2436" s="4"/>
      <c r="S2436" s="4"/>
      <c r="T2436" s="4"/>
      <c r="U2436" s="4"/>
      <c r="V2436" s="4"/>
      <c r="W2436" s="4"/>
      <c r="X2436" s="4"/>
      <c r="Y2436" s="4"/>
      <c r="Z2436" s="4"/>
      <c r="AA2436" s="4"/>
      <c r="AB2436" s="4"/>
      <c r="AC2436" s="4"/>
      <c r="AD2436" s="4"/>
      <c r="AE2436" s="4"/>
      <c r="AF2436" s="4"/>
      <c r="AG2436" s="4"/>
      <c r="AH2436" s="4"/>
      <c r="AI2436" s="4"/>
      <c r="AJ2436" s="4"/>
      <c r="AK2436" s="4"/>
      <c r="AL2436" s="4"/>
      <c r="AM2436" s="4"/>
      <c r="AN2436" s="4"/>
      <c r="AO2436" s="4"/>
      <c r="AP2436" s="4"/>
    </row>
    <row r="2437" spans="1:42" s="2" customFormat="1" x14ac:dyDescent="0.25">
      <c r="A2437" s="4"/>
      <c r="B2437" s="4"/>
      <c r="C2437" s="4"/>
      <c r="D2437" s="4"/>
      <c r="E2437" s="4"/>
      <c r="F2437" s="4"/>
      <c r="G2437" s="4"/>
      <c r="H2437" s="4"/>
      <c r="I2437" s="4"/>
      <c r="J2437" s="4"/>
      <c r="K2437" s="4"/>
      <c r="L2437" s="4"/>
      <c r="M2437" s="4"/>
      <c r="N2437" s="4"/>
      <c r="O2437" s="4"/>
      <c r="P2437" s="4"/>
      <c r="Q2437" s="4"/>
      <c r="R2437" s="4"/>
      <c r="S2437" s="4"/>
      <c r="T2437" s="4"/>
      <c r="U2437" s="4"/>
      <c r="V2437" s="4"/>
      <c r="W2437" s="4"/>
      <c r="X2437" s="4"/>
      <c r="Y2437" s="4"/>
      <c r="Z2437" s="4"/>
      <c r="AA2437" s="4"/>
      <c r="AB2437" s="4"/>
      <c r="AC2437" s="4"/>
      <c r="AD2437" s="4"/>
      <c r="AE2437" s="4"/>
      <c r="AF2437" s="4"/>
      <c r="AG2437" s="4"/>
      <c r="AH2437" s="4"/>
      <c r="AI2437" s="4"/>
      <c r="AJ2437" s="4"/>
      <c r="AK2437" s="4"/>
      <c r="AL2437" s="4"/>
      <c r="AM2437" s="4"/>
      <c r="AN2437" s="4"/>
      <c r="AO2437" s="4"/>
      <c r="AP2437" s="4"/>
    </row>
    <row r="2438" spans="1:42" s="2" customFormat="1" x14ac:dyDescent="0.25">
      <c r="A2438" s="4"/>
      <c r="B2438" s="4"/>
      <c r="C2438" s="4"/>
      <c r="D2438" s="4"/>
      <c r="E2438" s="4"/>
      <c r="F2438" s="4"/>
      <c r="G2438" s="4"/>
      <c r="H2438" s="4"/>
      <c r="I2438" s="4"/>
      <c r="J2438" s="4"/>
      <c r="K2438" s="4"/>
      <c r="L2438" s="4"/>
      <c r="M2438" s="4"/>
      <c r="N2438" s="4"/>
      <c r="O2438" s="4"/>
      <c r="P2438" s="4"/>
      <c r="Q2438" s="4"/>
      <c r="R2438" s="4"/>
      <c r="S2438" s="4"/>
      <c r="T2438" s="4"/>
      <c r="U2438" s="4"/>
      <c r="V2438" s="4"/>
      <c r="W2438" s="4"/>
      <c r="X2438" s="4"/>
      <c r="Y2438" s="4"/>
      <c r="Z2438" s="4"/>
      <c r="AA2438" s="4"/>
      <c r="AB2438" s="4"/>
      <c r="AC2438" s="4"/>
      <c r="AD2438" s="4"/>
      <c r="AE2438" s="4"/>
      <c r="AF2438" s="4"/>
      <c r="AG2438" s="4"/>
      <c r="AH2438" s="4"/>
      <c r="AI2438" s="4"/>
      <c r="AJ2438" s="4"/>
      <c r="AK2438" s="4"/>
      <c r="AL2438" s="4"/>
      <c r="AM2438" s="4"/>
      <c r="AN2438" s="4"/>
      <c r="AO2438" s="4"/>
      <c r="AP2438" s="4"/>
    </row>
    <row r="2439" spans="1:42" s="2" customFormat="1" x14ac:dyDescent="0.25">
      <c r="A2439" s="4"/>
      <c r="B2439" s="4"/>
      <c r="C2439" s="4"/>
      <c r="D2439" s="4"/>
      <c r="E2439" s="4"/>
      <c r="F2439" s="4"/>
      <c r="G2439" s="4"/>
      <c r="H2439" s="4"/>
      <c r="I2439" s="4"/>
      <c r="J2439" s="4"/>
      <c r="K2439" s="4"/>
      <c r="L2439" s="4"/>
      <c r="M2439" s="4"/>
      <c r="N2439" s="4"/>
      <c r="O2439" s="4"/>
      <c r="P2439" s="4"/>
      <c r="Q2439" s="4"/>
      <c r="R2439" s="4"/>
      <c r="S2439" s="4"/>
      <c r="T2439" s="4"/>
      <c r="U2439" s="4"/>
      <c r="V2439" s="4"/>
      <c r="W2439" s="4"/>
      <c r="X2439" s="4"/>
      <c r="Y2439" s="4"/>
      <c r="Z2439" s="4"/>
      <c r="AA2439" s="4"/>
      <c r="AB2439" s="4"/>
      <c r="AC2439" s="4"/>
      <c r="AD2439" s="4"/>
      <c r="AE2439" s="4"/>
      <c r="AF2439" s="4"/>
      <c r="AG2439" s="4"/>
      <c r="AH2439" s="4"/>
      <c r="AI2439" s="4"/>
      <c r="AJ2439" s="4"/>
      <c r="AK2439" s="4"/>
      <c r="AL2439" s="4"/>
      <c r="AM2439" s="4"/>
      <c r="AN2439" s="4"/>
      <c r="AO2439" s="4"/>
      <c r="AP2439" s="4"/>
    </row>
    <row r="2440" spans="1:42" s="2" customFormat="1" x14ac:dyDescent="0.25">
      <c r="A2440" s="4"/>
      <c r="B2440" s="4"/>
      <c r="C2440" s="4"/>
      <c r="D2440" s="4"/>
      <c r="E2440" s="4"/>
      <c r="F2440" s="4"/>
      <c r="G2440" s="4"/>
      <c r="H2440" s="4"/>
      <c r="I2440" s="4"/>
      <c r="J2440" s="4"/>
      <c r="K2440" s="4"/>
      <c r="L2440" s="4"/>
      <c r="M2440" s="4"/>
      <c r="N2440" s="4"/>
      <c r="O2440" s="4"/>
      <c r="P2440" s="4"/>
      <c r="Q2440" s="4"/>
      <c r="R2440" s="4"/>
      <c r="S2440" s="4"/>
      <c r="T2440" s="4"/>
      <c r="U2440" s="4"/>
      <c r="V2440" s="4"/>
      <c r="W2440" s="4"/>
      <c r="X2440" s="4"/>
      <c r="Y2440" s="4"/>
      <c r="Z2440" s="4"/>
      <c r="AA2440" s="4"/>
      <c r="AB2440" s="4"/>
      <c r="AC2440" s="4"/>
      <c r="AD2440" s="4"/>
      <c r="AE2440" s="4"/>
      <c r="AF2440" s="4"/>
      <c r="AG2440" s="4"/>
      <c r="AH2440" s="4"/>
      <c r="AI2440" s="4"/>
      <c r="AJ2440" s="4"/>
      <c r="AK2440" s="4"/>
      <c r="AL2440" s="4"/>
      <c r="AM2440" s="4"/>
      <c r="AN2440" s="4"/>
      <c r="AO2440" s="4"/>
      <c r="AP2440" s="4"/>
    </row>
    <row r="2441" spans="1:42" s="2" customFormat="1" x14ac:dyDescent="0.25">
      <c r="A2441" s="4"/>
      <c r="B2441" s="4"/>
      <c r="C2441" s="4"/>
      <c r="D2441" s="4"/>
      <c r="E2441" s="4"/>
      <c r="F2441" s="4"/>
      <c r="G2441" s="4"/>
      <c r="H2441" s="4"/>
      <c r="I2441" s="4"/>
      <c r="J2441" s="4"/>
      <c r="K2441" s="4"/>
      <c r="L2441" s="4"/>
      <c r="M2441" s="4"/>
      <c r="N2441" s="4"/>
      <c r="O2441" s="4"/>
      <c r="P2441" s="4"/>
      <c r="Q2441" s="4"/>
      <c r="R2441" s="4"/>
      <c r="S2441" s="4"/>
      <c r="T2441" s="4"/>
      <c r="U2441" s="4"/>
      <c r="V2441" s="4"/>
      <c r="W2441" s="4"/>
      <c r="X2441" s="4"/>
      <c r="Y2441" s="4"/>
      <c r="Z2441" s="4"/>
      <c r="AA2441" s="4"/>
      <c r="AB2441" s="4"/>
      <c r="AC2441" s="4"/>
      <c r="AD2441" s="4"/>
      <c r="AE2441" s="4"/>
      <c r="AF2441" s="4"/>
      <c r="AG2441" s="4"/>
      <c r="AH2441" s="4"/>
      <c r="AI2441" s="4"/>
      <c r="AJ2441" s="4"/>
      <c r="AK2441" s="4"/>
      <c r="AL2441" s="4"/>
      <c r="AM2441" s="4"/>
      <c r="AN2441" s="4"/>
      <c r="AO2441" s="4"/>
      <c r="AP2441" s="4"/>
    </row>
    <row r="2442" spans="1:42" s="2" customFormat="1" x14ac:dyDescent="0.25">
      <c r="A2442" s="4"/>
      <c r="B2442" s="4"/>
      <c r="C2442" s="4"/>
      <c r="D2442" s="4"/>
      <c r="E2442" s="4"/>
      <c r="F2442" s="4"/>
      <c r="G2442" s="4"/>
      <c r="H2442" s="4"/>
      <c r="I2442" s="4"/>
      <c r="J2442" s="4"/>
      <c r="K2442" s="4"/>
      <c r="L2442" s="4"/>
      <c r="M2442" s="4"/>
      <c r="N2442" s="4"/>
      <c r="O2442" s="4"/>
      <c r="P2442" s="4"/>
      <c r="Q2442" s="4"/>
      <c r="R2442" s="4"/>
      <c r="S2442" s="4"/>
      <c r="T2442" s="4"/>
      <c r="U2442" s="4"/>
      <c r="V2442" s="4"/>
      <c r="W2442" s="4"/>
      <c r="X2442" s="4"/>
      <c r="Y2442" s="4"/>
      <c r="Z2442" s="4"/>
      <c r="AA2442" s="4"/>
      <c r="AB2442" s="4"/>
      <c r="AC2442" s="4"/>
      <c r="AD2442" s="4"/>
      <c r="AE2442" s="4"/>
      <c r="AF2442" s="4"/>
      <c r="AG2442" s="4"/>
      <c r="AH2442" s="4"/>
      <c r="AI2442" s="4"/>
      <c r="AJ2442" s="4"/>
      <c r="AK2442" s="4"/>
      <c r="AL2442" s="4"/>
      <c r="AM2442" s="4"/>
      <c r="AN2442" s="4"/>
      <c r="AO2442" s="4"/>
      <c r="AP2442" s="4"/>
    </row>
    <row r="2443" spans="1:42" s="2" customFormat="1" x14ac:dyDescent="0.25">
      <c r="A2443" s="4"/>
      <c r="B2443" s="4"/>
      <c r="C2443" s="4"/>
      <c r="D2443" s="4"/>
      <c r="E2443" s="4"/>
      <c r="F2443" s="4"/>
      <c r="G2443" s="4"/>
      <c r="H2443" s="4"/>
      <c r="I2443" s="4"/>
      <c r="J2443" s="4"/>
      <c r="K2443" s="4"/>
      <c r="L2443" s="4"/>
      <c r="M2443" s="4"/>
      <c r="N2443" s="4"/>
      <c r="O2443" s="4"/>
      <c r="P2443" s="4"/>
      <c r="Q2443" s="4"/>
      <c r="R2443" s="4"/>
      <c r="S2443" s="4"/>
      <c r="T2443" s="4"/>
      <c r="U2443" s="4"/>
      <c r="V2443" s="4"/>
      <c r="W2443" s="4"/>
      <c r="X2443" s="4"/>
      <c r="Y2443" s="4"/>
      <c r="Z2443" s="4"/>
      <c r="AA2443" s="4"/>
      <c r="AB2443" s="4"/>
      <c r="AC2443" s="4"/>
      <c r="AD2443" s="4"/>
      <c r="AE2443" s="4"/>
      <c r="AF2443" s="4"/>
      <c r="AG2443" s="4"/>
      <c r="AH2443" s="4"/>
      <c r="AI2443" s="4"/>
      <c r="AJ2443" s="4"/>
      <c r="AK2443" s="4"/>
      <c r="AL2443" s="4"/>
      <c r="AM2443" s="4"/>
      <c r="AN2443" s="4"/>
      <c r="AO2443" s="4"/>
      <c r="AP2443" s="4"/>
    </row>
    <row r="2444" spans="1:42" s="2" customFormat="1" x14ac:dyDescent="0.25">
      <c r="A2444" s="4"/>
      <c r="B2444" s="4"/>
      <c r="C2444" s="4"/>
      <c r="D2444" s="4"/>
      <c r="E2444" s="4"/>
      <c r="F2444" s="4"/>
      <c r="G2444" s="4"/>
      <c r="H2444" s="4"/>
      <c r="I2444" s="4"/>
      <c r="J2444" s="4"/>
      <c r="K2444" s="4"/>
      <c r="L2444" s="4"/>
      <c r="M2444" s="4"/>
      <c r="N2444" s="4"/>
      <c r="O2444" s="4"/>
      <c r="P2444" s="4"/>
      <c r="Q2444" s="4"/>
      <c r="R2444" s="4"/>
      <c r="S2444" s="4"/>
      <c r="T2444" s="4"/>
      <c r="U2444" s="4"/>
      <c r="V2444" s="4"/>
      <c r="W2444" s="4"/>
      <c r="X2444" s="4"/>
      <c r="Y2444" s="4"/>
      <c r="Z2444" s="4"/>
      <c r="AA2444" s="4"/>
      <c r="AB2444" s="4"/>
      <c r="AC2444" s="4"/>
      <c r="AD2444" s="4"/>
      <c r="AE2444" s="4"/>
      <c r="AF2444" s="4"/>
      <c r="AG2444" s="4"/>
      <c r="AH2444" s="4"/>
      <c r="AI2444" s="4"/>
      <c r="AJ2444" s="4"/>
      <c r="AK2444" s="4"/>
      <c r="AL2444" s="4"/>
      <c r="AM2444" s="4"/>
      <c r="AN2444" s="4"/>
      <c r="AO2444" s="4"/>
      <c r="AP2444" s="4"/>
    </row>
    <row r="2445" spans="1:42" s="2" customFormat="1" x14ac:dyDescent="0.25">
      <c r="A2445" s="4"/>
      <c r="B2445" s="4"/>
      <c r="C2445" s="4"/>
      <c r="D2445" s="4"/>
      <c r="E2445" s="4"/>
      <c r="F2445" s="4"/>
      <c r="G2445" s="4"/>
      <c r="H2445" s="4"/>
      <c r="I2445" s="4"/>
      <c r="J2445" s="4"/>
      <c r="K2445" s="4"/>
      <c r="L2445" s="4"/>
      <c r="M2445" s="4"/>
      <c r="N2445" s="4"/>
      <c r="O2445" s="4"/>
      <c r="P2445" s="4"/>
      <c r="Q2445" s="4"/>
      <c r="R2445" s="4"/>
      <c r="S2445" s="4"/>
      <c r="T2445" s="4"/>
      <c r="U2445" s="4"/>
      <c r="V2445" s="4"/>
      <c r="W2445" s="4"/>
      <c r="X2445" s="4"/>
      <c r="Y2445" s="4"/>
      <c r="Z2445" s="4"/>
      <c r="AA2445" s="4"/>
      <c r="AB2445" s="4"/>
      <c r="AC2445" s="4"/>
      <c r="AD2445" s="4"/>
      <c r="AE2445" s="4"/>
      <c r="AF2445" s="4"/>
      <c r="AG2445" s="4"/>
      <c r="AH2445" s="4"/>
      <c r="AI2445" s="4"/>
      <c r="AJ2445" s="4"/>
      <c r="AK2445" s="4"/>
      <c r="AL2445" s="4"/>
      <c r="AM2445" s="4"/>
      <c r="AN2445" s="4"/>
      <c r="AO2445" s="4"/>
      <c r="AP2445" s="4"/>
    </row>
    <row r="2446" spans="1:42" s="2" customFormat="1" x14ac:dyDescent="0.25">
      <c r="A2446" s="4"/>
      <c r="B2446" s="4"/>
      <c r="C2446" s="4"/>
      <c r="D2446" s="4"/>
      <c r="E2446" s="4"/>
      <c r="F2446" s="4"/>
      <c r="G2446" s="4"/>
      <c r="H2446" s="4"/>
      <c r="I2446" s="4"/>
      <c r="J2446" s="4"/>
      <c r="K2446" s="4"/>
      <c r="L2446" s="4"/>
      <c r="M2446" s="4"/>
      <c r="N2446" s="4"/>
      <c r="O2446" s="4"/>
      <c r="P2446" s="4"/>
      <c r="Q2446" s="4"/>
      <c r="R2446" s="4"/>
      <c r="S2446" s="4"/>
      <c r="T2446" s="4"/>
      <c r="U2446" s="4"/>
      <c r="V2446" s="4"/>
      <c r="W2446" s="4"/>
      <c r="X2446" s="4"/>
      <c r="Y2446" s="4"/>
      <c r="Z2446" s="4"/>
      <c r="AA2446" s="4"/>
      <c r="AB2446" s="4"/>
      <c r="AC2446" s="4"/>
      <c r="AD2446" s="4"/>
      <c r="AE2446" s="4"/>
      <c r="AF2446" s="4"/>
      <c r="AG2446" s="4"/>
      <c r="AH2446" s="4"/>
      <c r="AI2446" s="4"/>
      <c r="AJ2446" s="4"/>
      <c r="AK2446" s="4"/>
      <c r="AL2446" s="4"/>
      <c r="AM2446" s="4"/>
      <c r="AN2446" s="4"/>
      <c r="AO2446" s="4"/>
      <c r="AP2446" s="4"/>
    </row>
    <row r="2447" spans="1:42" s="2" customFormat="1" x14ac:dyDescent="0.25">
      <c r="A2447" s="4"/>
      <c r="B2447" s="4"/>
      <c r="C2447" s="4"/>
      <c r="D2447" s="4"/>
      <c r="E2447" s="4"/>
      <c r="F2447" s="4"/>
      <c r="G2447" s="4"/>
      <c r="H2447" s="4"/>
      <c r="I2447" s="4"/>
      <c r="J2447" s="4"/>
      <c r="K2447" s="4"/>
      <c r="L2447" s="4"/>
      <c r="M2447" s="4"/>
      <c r="N2447" s="4"/>
      <c r="O2447" s="4"/>
      <c r="P2447" s="4"/>
      <c r="Q2447" s="4"/>
      <c r="R2447" s="4"/>
      <c r="S2447" s="4"/>
      <c r="T2447" s="4"/>
      <c r="U2447" s="4"/>
      <c r="V2447" s="4"/>
      <c r="W2447" s="4"/>
      <c r="X2447" s="4"/>
      <c r="Y2447" s="4"/>
      <c r="Z2447" s="4"/>
      <c r="AA2447" s="4"/>
      <c r="AB2447" s="4"/>
      <c r="AC2447" s="4"/>
      <c r="AD2447" s="4"/>
      <c r="AE2447" s="4"/>
      <c r="AF2447" s="4"/>
      <c r="AG2447" s="4"/>
      <c r="AH2447" s="4"/>
      <c r="AI2447" s="4"/>
      <c r="AJ2447" s="4"/>
      <c r="AK2447" s="4"/>
      <c r="AL2447" s="4"/>
      <c r="AM2447" s="4"/>
      <c r="AN2447" s="4"/>
      <c r="AO2447" s="4"/>
      <c r="AP2447" s="4"/>
    </row>
    <row r="2448" spans="1:42" s="2" customFormat="1" x14ac:dyDescent="0.25">
      <c r="A2448" s="4"/>
      <c r="B2448" s="4"/>
      <c r="C2448" s="4"/>
      <c r="D2448" s="4"/>
      <c r="E2448" s="4"/>
      <c r="F2448" s="4"/>
      <c r="G2448" s="4"/>
      <c r="H2448" s="4"/>
      <c r="I2448" s="4"/>
      <c r="J2448" s="4"/>
      <c r="K2448" s="4"/>
      <c r="L2448" s="4"/>
      <c r="M2448" s="4"/>
      <c r="N2448" s="4"/>
      <c r="O2448" s="4"/>
      <c r="P2448" s="4"/>
      <c r="Q2448" s="4"/>
      <c r="R2448" s="4"/>
      <c r="S2448" s="4"/>
      <c r="T2448" s="4"/>
      <c r="U2448" s="4"/>
      <c r="V2448" s="4"/>
      <c r="W2448" s="4"/>
      <c r="X2448" s="4"/>
      <c r="Y2448" s="4"/>
      <c r="Z2448" s="4"/>
      <c r="AA2448" s="4"/>
      <c r="AB2448" s="4"/>
      <c r="AC2448" s="4"/>
      <c r="AD2448" s="4"/>
      <c r="AE2448" s="4"/>
      <c r="AF2448" s="4"/>
      <c r="AG2448" s="4"/>
      <c r="AH2448" s="4"/>
      <c r="AI2448" s="4"/>
      <c r="AJ2448" s="4"/>
      <c r="AK2448" s="4"/>
      <c r="AL2448" s="4"/>
      <c r="AM2448" s="4"/>
      <c r="AN2448" s="4"/>
      <c r="AO2448" s="4"/>
      <c r="AP2448" s="4"/>
    </row>
    <row r="2449" spans="1:42" s="2" customFormat="1" x14ac:dyDescent="0.25">
      <c r="A2449" s="4"/>
      <c r="B2449" s="4"/>
      <c r="C2449" s="4"/>
      <c r="D2449" s="4"/>
      <c r="E2449" s="4"/>
      <c r="F2449" s="4"/>
      <c r="G2449" s="4"/>
      <c r="H2449" s="4"/>
      <c r="I2449" s="4"/>
      <c r="J2449" s="4"/>
      <c r="K2449" s="4"/>
      <c r="L2449" s="4"/>
      <c r="M2449" s="4"/>
      <c r="N2449" s="4"/>
      <c r="O2449" s="4"/>
      <c r="P2449" s="4"/>
      <c r="Q2449" s="4"/>
      <c r="R2449" s="4"/>
      <c r="S2449" s="4"/>
      <c r="T2449" s="4"/>
      <c r="U2449" s="4"/>
      <c r="V2449" s="4"/>
      <c r="W2449" s="4"/>
      <c r="X2449" s="4"/>
      <c r="Y2449" s="4"/>
      <c r="Z2449" s="4"/>
      <c r="AA2449" s="4"/>
      <c r="AB2449" s="4"/>
      <c r="AC2449" s="4"/>
      <c r="AD2449" s="4"/>
      <c r="AE2449" s="4"/>
      <c r="AF2449" s="4"/>
      <c r="AG2449" s="4"/>
      <c r="AH2449" s="4"/>
      <c r="AI2449" s="4"/>
      <c r="AJ2449" s="4"/>
      <c r="AK2449" s="4"/>
      <c r="AL2449" s="4"/>
      <c r="AM2449" s="4"/>
      <c r="AN2449" s="4"/>
      <c r="AO2449" s="4"/>
      <c r="AP2449" s="4"/>
    </row>
    <row r="2450" spans="1:42" s="2" customFormat="1" x14ac:dyDescent="0.25">
      <c r="A2450" s="4"/>
      <c r="B2450" s="4"/>
      <c r="C2450" s="4"/>
      <c r="D2450" s="4"/>
      <c r="E2450" s="4"/>
      <c r="F2450" s="4"/>
      <c r="G2450" s="4"/>
      <c r="H2450" s="4"/>
      <c r="I2450" s="4"/>
      <c r="J2450" s="4"/>
      <c r="K2450" s="4"/>
      <c r="L2450" s="4"/>
      <c r="M2450" s="4"/>
      <c r="N2450" s="4"/>
      <c r="O2450" s="4"/>
      <c r="P2450" s="4"/>
      <c r="Q2450" s="4"/>
      <c r="R2450" s="4"/>
      <c r="S2450" s="4"/>
      <c r="T2450" s="4"/>
      <c r="U2450" s="4"/>
      <c r="V2450" s="4"/>
      <c r="W2450" s="4"/>
      <c r="X2450" s="4"/>
      <c r="Y2450" s="4"/>
      <c r="Z2450" s="4"/>
      <c r="AA2450" s="4"/>
      <c r="AB2450" s="4"/>
      <c r="AC2450" s="4"/>
      <c r="AD2450" s="4"/>
      <c r="AE2450" s="4"/>
      <c r="AF2450" s="4"/>
      <c r="AG2450" s="4"/>
      <c r="AH2450" s="4"/>
      <c r="AI2450" s="4"/>
      <c r="AJ2450" s="4"/>
      <c r="AK2450" s="4"/>
      <c r="AL2450" s="4"/>
      <c r="AM2450" s="4"/>
      <c r="AN2450" s="4"/>
      <c r="AO2450" s="4"/>
      <c r="AP2450" s="4"/>
    </row>
    <row r="2451" spans="1:42" s="2" customFormat="1" x14ac:dyDescent="0.25">
      <c r="A2451" s="4"/>
      <c r="B2451" s="4"/>
      <c r="C2451" s="4"/>
      <c r="D2451" s="4"/>
      <c r="E2451" s="4"/>
      <c r="F2451" s="4"/>
      <c r="G2451" s="4"/>
      <c r="H2451" s="4"/>
      <c r="I2451" s="4"/>
      <c r="J2451" s="4"/>
      <c r="K2451" s="4"/>
      <c r="L2451" s="4"/>
      <c r="M2451" s="4"/>
      <c r="N2451" s="4"/>
      <c r="O2451" s="4"/>
      <c r="P2451" s="4"/>
      <c r="Q2451" s="4"/>
      <c r="R2451" s="4"/>
      <c r="S2451" s="4"/>
      <c r="T2451" s="4"/>
      <c r="U2451" s="4"/>
      <c r="V2451" s="4"/>
      <c r="W2451" s="4"/>
      <c r="X2451" s="4"/>
      <c r="Y2451" s="4"/>
      <c r="Z2451" s="4"/>
      <c r="AA2451" s="4"/>
      <c r="AB2451" s="4"/>
      <c r="AC2451" s="4"/>
      <c r="AD2451" s="4"/>
      <c r="AE2451" s="4"/>
      <c r="AF2451" s="4"/>
      <c r="AG2451" s="4"/>
      <c r="AH2451" s="4"/>
      <c r="AI2451" s="4"/>
      <c r="AJ2451" s="4"/>
      <c r="AK2451" s="4"/>
      <c r="AL2451" s="4"/>
      <c r="AM2451" s="4"/>
      <c r="AN2451" s="4"/>
      <c r="AO2451" s="4"/>
      <c r="AP2451" s="4"/>
    </row>
    <row r="2452" spans="1:42" s="2" customFormat="1" x14ac:dyDescent="0.25">
      <c r="A2452" s="4"/>
      <c r="B2452" s="4"/>
      <c r="C2452" s="4"/>
      <c r="D2452" s="4"/>
      <c r="E2452" s="4"/>
      <c r="F2452" s="4"/>
      <c r="G2452" s="4"/>
      <c r="H2452" s="4"/>
      <c r="I2452" s="4"/>
      <c r="J2452" s="4"/>
      <c r="K2452" s="4"/>
      <c r="L2452" s="4"/>
      <c r="M2452" s="4"/>
      <c r="N2452" s="4"/>
      <c r="O2452" s="4"/>
      <c r="P2452" s="4"/>
      <c r="Q2452" s="4"/>
      <c r="R2452" s="4"/>
      <c r="S2452" s="4"/>
      <c r="T2452" s="4"/>
      <c r="U2452" s="4"/>
      <c r="V2452" s="4"/>
      <c r="W2452" s="4"/>
      <c r="X2452" s="4"/>
      <c r="Y2452" s="4"/>
      <c r="Z2452" s="4"/>
      <c r="AA2452" s="4"/>
      <c r="AB2452" s="4"/>
      <c r="AC2452" s="4"/>
      <c r="AD2452" s="4"/>
      <c r="AE2452" s="4"/>
      <c r="AF2452" s="4"/>
      <c r="AG2452" s="4"/>
      <c r="AH2452" s="4"/>
      <c r="AI2452" s="4"/>
      <c r="AJ2452" s="4"/>
      <c r="AK2452" s="4"/>
      <c r="AL2452" s="4"/>
      <c r="AM2452" s="4"/>
      <c r="AN2452" s="4"/>
      <c r="AO2452" s="4"/>
      <c r="AP2452" s="4"/>
    </row>
    <row r="2453" spans="1:42" s="2" customFormat="1" x14ac:dyDescent="0.25">
      <c r="A2453" s="4"/>
      <c r="B2453" s="4"/>
      <c r="C2453" s="4"/>
      <c r="D2453" s="4"/>
      <c r="E2453" s="4"/>
      <c r="F2453" s="4"/>
      <c r="G2453" s="4"/>
      <c r="H2453" s="4"/>
      <c r="I2453" s="4"/>
      <c r="J2453" s="4"/>
      <c r="K2453" s="4"/>
      <c r="L2453" s="4"/>
      <c r="M2453" s="4"/>
      <c r="N2453" s="4"/>
      <c r="O2453" s="4"/>
      <c r="P2453" s="4"/>
      <c r="Q2453" s="4"/>
      <c r="R2453" s="4"/>
      <c r="S2453" s="4"/>
      <c r="T2453" s="4"/>
      <c r="U2453" s="4"/>
      <c r="V2453" s="4"/>
      <c r="W2453" s="4"/>
      <c r="X2453" s="4"/>
      <c r="Y2453" s="4"/>
      <c r="Z2453" s="4"/>
      <c r="AA2453" s="4"/>
      <c r="AB2453" s="4"/>
      <c r="AC2453" s="4"/>
      <c r="AD2453" s="4"/>
      <c r="AE2453" s="4"/>
      <c r="AF2453" s="4"/>
      <c r="AG2453" s="4"/>
      <c r="AH2453" s="4"/>
      <c r="AI2453" s="4"/>
      <c r="AJ2453" s="4"/>
      <c r="AK2453" s="4"/>
      <c r="AL2453" s="4"/>
      <c r="AM2453" s="4"/>
      <c r="AN2453" s="4"/>
      <c r="AO2453" s="4"/>
      <c r="AP2453" s="4"/>
    </row>
    <row r="2454" spans="1:42" s="2" customFormat="1" x14ac:dyDescent="0.25">
      <c r="A2454" s="4"/>
      <c r="B2454" s="4"/>
      <c r="C2454" s="4"/>
      <c r="D2454" s="4"/>
      <c r="E2454" s="4"/>
      <c r="F2454" s="4"/>
      <c r="G2454" s="4"/>
      <c r="H2454" s="4"/>
      <c r="I2454" s="4"/>
      <c r="J2454" s="4"/>
      <c r="K2454" s="4"/>
      <c r="L2454" s="4"/>
      <c r="M2454" s="4"/>
      <c r="N2454" s="4"/>
      <c r="O2454" s="4"/>
      <c r="P2454" s="4"/>
      <c r="Q2454" s="4"/>
      <c r="R2454" s="4"/>
      <c r="S2454" s="4"/>
      <c r="T2454" s="4"/>
      <c r="U2454" s="4"/>
      <c r="V2454" s="4"/>
      <c r="W2454" s="4"/>
      <c r="X2454" s="4"/>
      <c r="Y2454" s="4"/>
      <c r="Z2454" s="4"/>
      <c r="AA2454" s="4"/>
      <c r="AB2454" s="4"/>
      <c r="AC2454" s="4"/>
      <c r="AD2454" s="4"/>
      <c r="AE2454" s="4"/>
      <c r="AF2454" s="4"/>
      <c r="AG2454" s="4"/>
      <c r="AH2454" s="4"/>
      <c r="AI2454" s="4"/>
      <c r="AJ2454" s="4"/>
      <c r="AK2454" s="4"/>
      <c r="AL2454" s="4"/>
      <c r="AM2454" s="4"/>
      <c r="AN2454" s="4"/>
      <c r="AO2454" s="4"/>
      <c r="AP2454" s="4"/>
    </row>
    <row r="2455" spans="1:42" s="2" customFormat="1" x14ac:dyDescent="0.25">
      <c r="A2455" s="4"/>
      <c r="B2455" s="4"/>
      <c r="C2455" s="4"/>
      <c r="D2455" s="4"/>
      <c r="E2455" s="4"/>
      <c r="F2455" s="4"/>
      <c r="G2455" s="4"/>
      <c r="H2455" s="4"/>
      <c r="I2455" s="4"/>
      <c r="J2455" s="4"/>
      <c r="K2455" s="4"/>
      <c r="L2455" s="4"/>
      <c r="M2455" s="4"/>
      <c r="N2455" s="4"/>
      <c r="O2455" s="4"/>
      <c r="P2455" s="4"/>
      <c r="Q2455" s="4"/>
      <c r="R2455" s="4"/>
      <c r="S2455" s="4"/>
      <c r="T2455" s="4"/>
      <c r="U2455" s="4"/>
      <c r="V2455" s="4"/>
      <c r="W2455" s="4"/>
      <c r="X2455" s="4"/>
      <c r="Y2455" s="4"/>
      <c r="Z2455" s="4"/>
      <c r="AA2455" s="4"/>
      <c r="AB2455" s="4"/>
      <c r="AC2455" s="4"/>
      <c r="AD2455" s="4"/>
      <c r="AE2455" s="4"/>
      <c r="AF2455" s="4"/>
      <c r="AG2455" s="4"/>
      <c r="AH2455" s="4"/>
      <c r="AI2455" s="4"/>
      <c r="AJ2455" s="4"/>
      <c r="AK2455" s="4"/>
      <c r="AL2455" s="4"/>
      <c r="AM2455" s="4"/>
      <c r="AN2455" s="4"/>
      <c r="AO2455" s="4"/>
      <c r="AP2455" s="4"/>
    </row>
    <row r="2456" spans="1:42" s="2" customFormat="1" x14ac:dyDescent="0.25">
      <c r="A2456" s="4"/>
      <c r="B2456" s="4"/>
      <c r="C2456" s="4"/>
      <c r="D2456" s="4"/>
      <c r="E2456" s="4"/>
      <c r="F2456" s="4"/>
      <c r="G2456" s="4"/>
      <c r="H2456" s="4"/>
      <c r="I2456" s="4"/>
      <c r="J2456" s="4"/>
      <c r="K2456" s="4"/>
      <c r="L2456" s="4"/>
      <c r="M2456" s="4"/>
      <c r="N2456" s="4"/>
      <c r="O2456" s="4"/>
      <c r="P2456" s="4"/>
      <c r="Q2456" s="4"/>
      <c r="R2456" s="4"/>
      <c r="S2456" s="4"/>
      <c r="T2456" s="4"/>
      <c r="U2456" s="4"/>
      <c r="V2456" s="4"/>
      <c r="W2456" s="4"/>
      <c r="X2456" s="4"/>
      <c r="Y2456" s="4"/>
      <c r="Z2456" s="4"/>
      <c r="AA2456" s="4"/>
      <c r="AB2456" s="4"/>
      <c r="AC2456" s="4"/>
      <c r="AD2456" s="4"/>
      <c r="AE2456" s="4"/>
      <c r="AF2456" s="4"/>
      <c r="AG2456" s="4"/>
      <c r="AH2456" s="4"/>
      <c r="AI2456" s="4"/>
      <c r="AJ2456" s="4"/>
      <c r="AK2456" s="4"/>
      <c r="AL2456" s="4"/>
      <c r="AM2456" s="4"/>
      <c r="AN2456" s="4"/>
      <c r="AO2456" s="4"/>
      <c r="AP2456" s="4"/>
    </row>
    <row r="2457" spans="1:42" s="2" customFormat="1" x14ac:dyDescent="0.25">
      <c r="A2457" s="4"/>
      <c r="B2457" s="4"/>
      <c r="C2457" s="4"/>
      <c r="D2457" s="4"/>
      <c r="E2457" s="4"/>
      <c r="F2457" s="4"/>
      <c r="G2457" s="4"/>
      <c r="H2457" s="4"/>
      <c r="I2457" s="4"/>
      <c r="J2457" s="4"/>
      <c r="K2457" s="4"/>
      <c r="L2457" s="4"/>
      <c r="M2457" s="4"/>
      <c r="N2457" s="4"/>
      <c r="O2457" s="4"/>
      <c r="P2457" s="4"/>
      <c r="Q2457" s="4"/>
      <c r="R2457" s="4"/>
      <c r="S2457" s="4"/>
      <c r="T2457" s="4"/>
      <c r="U2457" s="4"/>
      <c r="V2457" s="4"/>
      <c r="W2457" s="4"/>
      <c r="X2457" s="4"/>
      <c r="Y2457" s="4"/>
      <c r="Z2457" s="4"/>
      <c r="AA2457" s="4"/>
      <c r="AB2457" s="4"/>
      <c r="AC2457" s="4"/>
      <c r="AD2457" s="4"/>
      <c r="AE2457" s="4"/>
      <c r="AF2457" s="4"/>
      <c r="AG2457" s="4"/>
      <c r="AH2457" s="4"/>
      <c r="AI2457" s="4"/>
      <c r="AJ2457" s="4"/>
      <c r="AK2457" s="4"/>
      <c r="AL2457" s="4"/>
      <c r="AM2457" s="4"/>
      <c r="AN2457" s="4"/>
      <c r="AO2457" s="4"/>
      <c r="AP2457" s="4"/>
    </row>
    <row r="2458" spans="1:42" s="2" customFormat="1" x14ac:dyDescent="0.25">
      <c r="A2458" s="4"/>
      <c r="B2458" s="4"/>
      <c r="C2458" s="4"/>
      <c r="D2458" s="4"/>
      <c r="E2458" s="4"/>
      <c r="F2458" s="4"/>
      <c r="G2458" s="4"/>
      <c r="H2458" s="4"/>
      <c r="I2458" s="4"/>
      <c r="J2458" s="4"/>
      <c r="K2458" s="4"/>
      <c r="L2458" s="4"/>
      <c r="M2458" s="4"/>
      <c r="N2458" s="4"/>
      <c r="O2458" s="4"/>
      <c r="P2458" s="4"/>
      <c r="Q2458" s="4"/>
      <c r="R2458" s="4"/>
      <c r="S2458" s="4"/>
      <c r="T2458" s="4"/>
      <c r="U2458" s="4"/>
      <c r="V2458" s="4"/>
      <c r="W2458" s="4"/>
      <c r="X2458" s="4"/>
      <c r="Y2458" s="4"/>
      <c r="Z2458" s="4"/>
      <c r="AA2458" s="4"/>
      <c r="AB2458" s="4"/>
      <c r="AC2458" s="4"/>
      <c r="AD2458" s="4"/>
      <c r="AE2458" s="4"/>
      <c r="AF2458" s="4"/>
      <c r="AG2458" s="4"/>
      <c r="AH2458" s="4"/>
      <c r="AI2458" s="4"/>
      <c r="AJ2458" s="4"/>
      <c r="AK2458" s="4"/>
      <c r="AL2458" s="4"/>
      <c r="AM2458" s="4"/>
      <c r="AN2458" s="4"/>
      <c r="AO2458" s="4"/>
      <c r="AP2458" s="4"/>
    </row>
    <row r="2459" spans="1:42" s="2" customFormat="1" x14ac:dyDescent="0.25">
      <c r="A2459" s="4"/>
      <c r="B2459" s="4"/>
      <c r="C2459" s="4"/>
      <c r="D2459" s="4"/>
      <c r="E2459" s="4"/>
      <c r="F2459" s="4"/>
      <c r="G2459" s="4"/>
      <c r="H2459" s="4"/>
      <c r="I2459" s="4"/>
      <c r="J2459" s="4"/>
      <c r="K2459" s="4"/>
      <c r="L2459" s="4"/>
      <c r="M2459" s="4"/>
      <c r="N2459" s="4"/>
      <c r="O2459" s="4"/>
      <c r="P2459" s="4"/>
      <c r="Q2459" s="4"/>
      <c r="R2459" s="4"/>
      <c r="S2459" s="4"/>
      <c r="T2459" s="4"/>
      <c r="U2459" s="4"/>
      <c r="V2459" s="4"/>
      <c r="W2459" s="4"/>
      <c r="X2459" s="4"/>
      <c r="Y2459" s="4"/>
      <c r="Z2459" s="4"/>
      <c r="AA2459" s="4"/>
      <c r="AB2459" s="4"/>
      <c r="AC2459" s="4"/>
      <c r="AD2459" s="4"/>
      <c r="AE2459" s="4"/>
      <c r="AF2459" s="4"/>
      <c r="AG2459" s="4"/>
      <c r="AH2459" s="4"/>
      <c r="AI2459" s="4"/>
      <c r="AJ2459" s="4"/>
      <c r="AK2459" s="4"/>
      <c r="AL2459" s="4"/>
      <c r="AM2459" s="4"/>
      <c r="AN2459" s="4"/>
      <c r="AO2459" s="4"/>
      <c r="AP2459" s="4"/>
    </row>
    <row r="2460" spans="1:42" s="2" customFormat="1" x14ac:dyDescent="0.25">
      <c r="A2460" s="4"/>
      <c r="B2460" s="4"/>
      <c r="C2460" s="4"/>
      <c r="D2460" s="4"/>
      <c r="E2460" s="4"/>
      <c r="F2460" s="4"/>
      <c r="G2460" s="4"/>
      <c r="H2460" s="4"/>
      <c r="I2460" s="4"/>
      <c r="J2460" s="4"/>
      <c r="K2460" s="4"/>
      <c r="L2460" s="4"/>
      <c r="M2460" s="4"/>
      <c r="N2460" s="4"/>
      <c r="O2460" s="4"/>
      <c r="P2460" s="4"/>
      <c r="Q2460" s="4"/>
      <c r="R2460" s="4"/>
      <c r="S2460" s="4"/>
      <c r="T2460" s="4"/>
      <c r="U2460" s="4"/>
      <c r="V2460" s="4"/>
      <c r="W2460" s="4"/>
      <c r="X2460" s="4"/>
      <c r="Y2460" s="4"/>
      <c r="Z2460" s="4"/>
      <c r="AA2460" s="4"/>
      <c r="AB2460" s="4"/>
      <c r="AC2460" s="4"/>
      <c r="AD2460" s="4"/>
      <c r="AE2460" s="4"/>
      <c r="AF2460" s="4"/>
      <c r="AG2460" s="4"/>
      <c r="AH2460" s="4"/>
      <c r="AI2460" s="4"/>
      <c r="AJ2460" s="4"/>
      <c r="AK2460" s="4"/>
      <c r="AL2460" s="4"/>
      <c r="AM2460" s="4"/>
      <c r="AN2460" s="4"/>
      <c r="AO2460" s="4"/>
      <c r="AP2460" s="4"/>
    </row>
    <row r="2461" spans="1:42" s="2" customFormat="1" x14ac:dyDescent="0.25">
      <c r="A2461" s="4"/>
      <c r="B2461" s="4"/>
      <c r="C2461" s="4"/>
      <c r="D2461" s="4"/>
      <c r="E2461" s="4"/>
      <c r="F2461" s="4"/>
      <c r="G2461" s="4"/>
      <c r="H2461" s="4"/>
      <c r="I2461" s="4"/>
      <c r="J2461" s="4"/>
      <c r="K2461" s="4"/>
      <c r="L2461" s="4"/>
      <c r="M2461" s="4"/>
      <c r="N2461" s="4"/>
      <c r="O2461" s="4"/>
      <c r="P2461" s="4"/>
      <c r="Q2461" s="4"/>
      <c r="R2461" s="4"/>
      <c r="S2461" s="4"/>
      <c r="T2461" s="4"/>
      <c r="U2461" s="4"/>
      <c r="V2461" s="4"/>
      <c r="W2461" s="4"/>
      <c r="X2461" s="4"/>
      <c r="Y2461" s="4"/>
      <c r="Z2461" s="4"/>
      <c r="AA2461" s="4"/>
      <c r="AB2461" s="4"/>
      <c r="AC2461" s="4"/>
      <c r="AD2461" s="4"/>
      <c r="AE2461" s="4"/>
      <c r="AF2461" s="4"/>
      <c r="AG2461" s="4"/>
      <c r="AH2461" s="4"/>
      <c r="AI2461" s="4"/>
      <c r="AJ2461" s="4"/>
      <c r="AK2461" s="4"/>
      <c r="AL2461" s="4"/>
      <c r="AM2461" s="4"/>
      <c r="AN2461" s="4"/>
      <c r="AO2461" s="4"/>
      <c r="AP2461" s="4"/>
    </row>
    <row r="2462" spans="1:42" s="2" customFormat="1" x14ac:dyDescent="0.25">
      <c r="A2462" s="4"/>
      <c r="B2462" s="4"/>
      <c r="C2462" s="4"/>
      <c r="D2462" s="4"/>
      <c r="E2462" s="4"/>
      <c r="F2462" s="4"/>
      <c r="G2462" s="4"/>
      <c r="H2462" s="4"/>
      <c r="I2462" s="4"/>
      <c r="J2462" s="4"/>
      <c r="K2462" s="4"/>
      <c r="L2462" s="4"/>
      <c r="M2462" s="4"/>
      <c r="N2462" s="4"/>
      <c r="O2462" s="4"/>
      <c r="P2462" s="4"/>
      <c r="Q2462" s="4"/>
      <c r="R2462" s="4"/>
      <c r="S2462" s="4"/>
      <c r="T2462" s="4"/>
      <c r="U2462" s="4"/>
      <c r="V2462" s="4"/>
      <c r="W2462" s="4"/>
      <c r="X2462" s="4"/>
      <c r="Y2462" s="4"/>
      <c r="Z2462" s="4"/>
      <c r="AA2462" s="4"/>
      <c r="AB2462" s="4"/>
      <c r="AC2462" s="4"/>
      <c r="AD2462" s="4"/>
      <c r="AE2462" s="4"/>
      <c r="AF2462" s="4"/>
      <c r="AG2462" s="4"/>
      <c r="AH2462" s="4"/>
      <c r="AI2462" s="4"/>
      <c r="AJ2462" s="4"/>
      <c r="AK2462" s="4"/>
      <c r="AL2462" s="4"/>
      <c r="AM2462" s="4"/>
      <c r="AN2462" s="4"/>
      <c r="AO2462" s="4"/>
      <c r="AP2462" s="4"/>
    </row>
    <row r="2463" spans="1:42" s="2" customFormat="1" x14ac:dyDescent="0.25">
      <c r="A2463" s="4"/>
      <c r="B2463" s="4"/>
      <c r="C2463" s="4"/>
      <c r="D2463" s="4"/>
      <c r="E2463" s="4"/>
      <c r="F2463" s="4"/>
      <c r="G2463" s="4"/>
      <c r="H2463" s="4"/>
      <c r="I2463" s="4"/>
      <c r="J2463" s="4"/>
      <c r="K2463" s="4"/>
      <c r="L2463" s="4"/>
      <c r="M2463" s="4"/>
      <c r="N2463" s="4"/>
      <c r="O2463" s="4"/>
      <c r="P2463" s="4"/>
      <c r="Q2463" s="4"/>
      <c r="R2463" s="4"/>
      <c r="S2463" s="4"/>
      <c r="T2463" s="4"/>
      <c r="U2463" s="4"/>
      <c r="V2463" s="4"/>
      <c r="W2463" s="4"/>
      <c r="X2463" s="4"/>
      <c r="Y2463" s="4"/>
      <c r="Z2463" s="4"/>
      <c r="AA2463" s="4"/>
      <c r="AB2463" s="4"/>
      <c r="AC2463" s="4"/>
      <c r="AD2463" s="4"/>
      <c r="AE2463" s="4"/>
      <c r="AF2463" s="4"/>
      <c r="AG2463" s="4"/>
      <c r="AH2463" s="4"/>
      <c r="AI2463" s="4"/>
      <c r="AJ2463" s="4"/>
      <c r="AK2463" s="4"/>
      <c r="AL2463" s="4"/>
      <c r="AM2463" s="4"/>
      <c r="AN2463" s="4"/>
      <c r="AO2463" s="4"/>
      <c r="AP2463" s="4"/>
    </row>
    <row r="2464" spans="1:42" s="2" customFormat="1" x14ac:dyDescent="0.25">
      <c r="A2464" s="4"/>
      <c r="B2464" s="4"/>
      <c r="C2464" s="4"/>
      <c r="D2464" s="4"/>
      <c r="E2464" s="4"/>
      <c r="F2464" s="4"/>
      <c r="G2464" s="4"/>
      <c r="H2464" s="4"/>
      <c r="I2464" s="4"/>
      <c r="J2464" s="4"/>
      <c r="K2464" s="4"/>
      <c r="L2464" s="4"/>
      <c r="M2464" s="4"/>
      <c r="N2464" s="4"/>
      <c r="O2464" s="4"/>
      <c r="P2464" s="4"/>
      <c r="Q2464" s="4"/>
      <c r="R2464" s="4"/>
      <c r="S2464" s="4"/>
      <c r="T2464" s="4"/>
      <c r="U2464" s="4"/>
      <c r="V2464" s="4"/>
      <c r="W2464" s="4"/>
      <c r="X2464" s="4"/>
      <c r="Y2464" s="4"/>
      <c r="Z2464" s="4"/>
      <c r="AA2464" s="4"/>
      <c r="AB2464" s="4"/>
      <c r="AC2464" s="4"/>
      <c r="AD2464" s="4"/>
      <c r="AE2464" s="4"/>
      <c r="AF2464" s="4"/>
      <c r="AG2464" s="4"/>
      <c r="AH2464" s="4"/>
      <c r="AI2464" s="4"/>
      <c r="AJ2464" s="4"/>
      <c r="AK2464" s="4"/>
      <c r="AL2464" s="4"/>
      <c r="AM2464" s="4"/>
      <c r="AN2464" s="4"/>
      <c r="AO2464" s="4"/>
      <c r="AP2464" s="4"/>
    </row>
    <row r="2465" spans="1:42" s="2" customFormat="1" x14ac:dyDescent="0.25">
      <c r="A2465" s="4"/>
      <c r="B2465" s="4"/>
      <c r="C2465" s="4"/>
      <c r="D2465" s="4"/>
      <c r="E2465" s="4"/>
      <c r="F2465" s="4"/>
      <c r="G2465" s="4"/>
      <c r="H2465" s="4"/>
      <c r="I2465" s="4"/>
      <c r="J2465" s="4"/>
      <c r="K2465" s="4"/>
      <c r="L2465" s="4"/>
      <c r="M2465" s="4"/>
      <c r="N2465" s="4"/>
      <c r="O2465" s="4"/>
      <c r="P2465" s="4"/>
      <c r="Q2465" s="4"/>
      <c r="R2465" s="4"/>
      <c r="S2465" s="4"/>
      <c r="T2465" s="4"/>
      <c r="U2465" s="4"/>
      <c r="V2465" s="4"/>
      <c r="W2465" s="4"/>
      <c r="X2465" s="4"/>
      <c r="Y2465" s="4"/>
      <c r="Z2465" s="4"/>
      <c r="AA2465" s="4"/>
      <c r="AB2465" s="4"/>
      <c r="AC2465" s="4"/>
      <c r="AD2465" s="4"/>
      <c r="AE2465" s="4"/>
      <c r="AF2465" s="4"/>
      <c r="AG2465" s="4"/>
      <c r="AH2465" s="4"/>
      <c r="AI2465" s="4"/>
      <c r="AJ2465" s="4"/>
      <c r="AK2465" s="4"/>
      <c r="AL2465" s="4"/>
      <c r="AM2465" s="4"/>
      <c r="AN2465" s="4"/>
      <c r="AO2465" s="4"/>
      <c r="AP2465" s="4"/>
    </row>
    <row r="2466" spans="1:42" s="2" customFormat="1" x14ac:dyDescent="0.25">
      <c r="A2466" s="4"/>
      <c r="B2466" s="4"/>
      <c r="C2466" s="4"/>
      <c r="D2466" s="4"/>
      <c r="E2466" s="4"/>
      <c r="F2466" s="4"/>
      <c r="G2466" s="4"/>
      <c r="H2466" s="4"/>
      <c r="I2466" s="4"/>
      <c r="J2466" s="4"/>
      <c r="K2466" s="4"/>
      <c r="L2466" s="4"/>
      <c r="M2466" s="4"/>
      <c r="N2466" s="4"/>
      <c r="O2466" s="4"/>
      <c r="P2466" s="4"/>
      <c r="Q2466" s="4"/>
      <c r="R2466" s="4"/>
      <c r="S2466" s="4"/>
      <c r="T2466" s="4"/>
      <c r="U2466" s="4"/>
      <c r="V2466" s="4"/>
      <c r="W2466" s="4"/>
      <c r="X2466" s="4"/>
      <c r="Y2466" s="4"/>
      <c r="Z2466" s="4"/>
      <c r="AA2466" s="4"/>
      <c r="AB2466" s="4"/>
      <c r="AC2466" s="4"/>
      <c r="AD2466" s="4"/>
      <c r="AE2466" s="4"/>
      <c r="AF2466" s="4"/>
      <c r="AG2466" s="4"/>
      <c r="AH2466" s="4"/>
      <c r="AI2466" s="4"/>
      <c r="AJ2466" s="4"/>
      <c r="AK2466" s="4"/>
      <c r="AL2466" s="4"/>
      <c r="AM2466" s="4"/>
      <c r="AN2466" s="4"/>
      <c r="AO2466" s="4"/>
      <c r="AP2466" s="4"/>
    </row>
    <row r="2467" spans="1:42" s="2" customFormat="1" x14ac:dyDescent="0.25">
      <c r="A2467" s="4"/>
      <c r="B2467" s="4"/>
      <c r="C2467" s="4"/>
      <c r="D2467" s="4"/>
      <c r="E2467" s="4"/>
      <c r="F2467" s="4"/>
      <c r="G2467" s="4"/>
      <c r="H2467" s="4"/>
      <c r="I2467" s="4"/>
      <c r="J2467" s="4"/>
      <c r="K2467" s="4"/>
      <c r="L2467" s="4"/>
      <c r="M2467" s="4"/>
      <c r="N2467" s="4"/>
      <c r="O2467" s="4"/>
      <c r="P2467" s="4"/>
      <c r="Q2467" s="4"/>
      <c r="R2467" s="4"/>
      <c r="S2467" s="4"/>
      <c r="T2467" s="4"/>
      <c r="U2467" s="4"/>
      <c r="V2467" s="4"/>
      <c r="W2467" s="4"/>
      <c r="X2467" s="4"/>
      <c r="Y2467" s="4"/>
      <c r="Z2467" s="4"/>
      <c r="AA2467" s="4"/>
      <c r="AB2467" s="4"/>
      <c r="AC2467" s="4"/>
      <c r="AD2467" s="4"/>
      <c r="AE2467" s="4"/>
      <c r="AF2467" s="4"/>
      <c r="AG2467" s="4"/>
      <c r="AH2467" s="4"/>
      <c r="AI2467" s="4"/>
      <c r="AJ2467" s="4"/>
      <c r="AK2467" s="4"/>
      <c r="AL2467" s="4"/>
      <c r="AM2467" s="4"/>
      <c r="AN2467" s="4"/>
      <c r="AO2467" s="4"/>
      <c r="AP2467" s="4"/>
    </row>
    <row r="2468" spans="1:42" s="2" customFormat="1" x14ac:dyDescent="0.25">
      <c r="A2468" s="4"/>
      <c r="B2468" s="4"/>
      <c r="C2468" s="4"/>
      <c r="D2468" s="4"/>
      <c r="E2468" s="4"/>
      <c r="F2468" s="4"/>
      <c r="G2468" s="4"/>
      <c r="H2468" s="4"/>
      <c r="I2468" s="4"/>
      <c r="J2468" s="4"/>
      <c r="K2468" s="4"/>
      <c r="L2468" s="4"/>
      <c r="M2468" s="4"/>
      <c r="N2468" s="4"/>
      <c r="O2468" s="4"/>
      <c r="P2468" s="4"/>
      <c r="Q2468" s="4"/>
      <c r="R2468" s="4"/>
      <c r="S2468" s="4"/>
      <c r="T2468" s="4"/>
      <c r="U2468" s="4"/>
      <c r="V2468" s="4"/>
      <c r="W2468" s="4"/>
      <c r="X2468" s="4"/>
      <c r="Y2468" s="4"/>
      <c r="Z2468" s="4"/>
      <c r="AA2468" s="4"/>
      <c r="AB2468" s="4"/>
      <c r="AC2468" s="4"/>
      <c r="AD2468" s="4"/>
      <c r="AE2468" s="4"/>
      <c r="AF2468" s="4"/>
      <c r="AG2468" s="4"/>
      <c r="AH2468" s="4"/>
      <c r="AI2468" s="4"/>
      <c r="AJ2468" s="4"/>
      <c r="AK2468" s="4"/>
      <c r="AL2468" s="4"/>
      <c r="AM2468" s="4"/>
      <c r="AN2468" s="4"/>
      <c r="AO2468" s="4"/>
      <c r="AP2468" s="4"/>
    </row>
    <row r="2469" spans="1:42" s="2" customFormat="1" x14ac:dyDescent="0.25">
      <c r="A2469" s="4"/>
      <c r="B2469" s="4"/>
      <c r="C2469" s="4"/>
      <c r="D2469" s="4"/>
      <c r="E2469" s="4"/>
      <c r="F2469" s="4"/>
      <c r="G2469" s="4"/>
      <c r="H2469" s="4"/>
      <c r="I2469" s="4"/>
      <c r="J2469" s="4"/>
      <c r="K2469" s="4"/>
      <c r="L2469" s="4"/>
      <c r="M2469" s="4"/>
      <c r="N2469" s="4"/>
      <c r="O2469" s="4"/>
      <c r="P2469" s="4"/>
      <c r="Q2469" s="4"/>
      <c r="R2469" s="4"/>
      <c r="S2469" s="4"/>
      <c r="T2469" s="4"/>
      <c r="U2469" s="4"/>
      <c r="V2469" s="4"/>
      <c r="W2469" s="4"/>
      <c r="X2469" s="4"/>
      <c r="Y2469" s="4"/>
      <c r="Z2469" s="4"/>
      <c r="AA2469" s="4"/>
      <c r="AB2469" s="4"/>
      <c r="AC2469" s="4"/>
      <c r="AD2469" s="4"/>
      <c r="AE2469" s="4"/>
      <c r="AF2469" s="4"/>
      <c r="AG2469" s="4"/>
      <c r="AH2469" s="4"/>
      <c r="AI2469" s="4"/>
      <c r="AJ2469" s="4"/>
      <c r="AK2469" s="4"/>
      <c r="AL2469" s="4"/>
      <c r="AM2469" s="4"/>
      <c r="AN2469" s="4"/>
      <c r="AO2469" s="4"/>
      <c r="AP2469" s="4"/>
    </row>
    <row r="2470" spans="1:42" s="2" customFormat="1" x14ac:dyDescent="0.25">
      <c r="A2470" s="4"/>
      <c r="B2470" s="4"/>
      <c r="C2470" s="4"/>
      <c r="D2470" s="4"/>
      <c r="E2470" s="4"/>
      <c r="F2470" s="4"/>
      <c r="G2470" s="4"/>
      <c r="H2470" s="4"/>
      <c r="I2470" s="4"/>
      <c r="J2470" s="4"/>
      <c r="K2470" s="4"/>
      <c r="L2470" s="4"/>
      <c r="M2470" s="4"/>
      <c r="N2470" s="4"/>
      <c r="O2470" s="4"/>
      <c r="P2470" s="4"/>
      <c r="Q2470" s="4"/>
      <c r="R2470" s="4"/>
      <c r="S2470" s="4"/>
      <c r="T2470" s="4"/>
      <c r="U2470" s="4"/>
      <c r="V2470" s="4"/>
      <c r="W2470" s="4"/>
      <c r="X2470" s="4"/>
      <c r="Y2470" s="4"/>
      <c r="Z2470" s="4"/>
      <c r="AA2470" s="4"/>
      <c r="AB2470" s="4"/>
      <c r="AC2470" s="4"/>
      <c r="AD2470" s="4"/>
      <c r="AE2470" s="4"/>
      <c r="AF2470" s="4"/>
      <c r="AG2470" s="4"/>
      <c r="AH2470" s="4"/>
      <c r="AI2470" s="4"/>
      <c r="AJ2470" s="4"/>
      <c r="AK2470" s="4"/>
      <c r="AL2470" s="4"/>
      <c r="AM2470" s="4"/>
      <c r="AN2470" s="4"/>
      <c r="AO2470" s="4"/>
      <c r="AP2470" s="4"/>
    </row>
    <row r="2471" spans="1:42" s="2" customFormat="1" x14ac:dyDescent="0.25">
      <c r="A2471" s="4"/>
      <c r="B2471" s="4"/>
      <c r="C2471" s="4"/>
      <c r="D2471" s="4"/>
      <c r="E2471" s="4"/>
      <c r="F2471" s="4"/>
      <c r="G2471" s="4"/>
      <c r="H2471" s="4"/>
      <c r="I2471" s="4"/>
      <c r="J2471" s="4"/>
      <c r="K2471" s="4"/>
      <c r="L2471" s="4"/>
      <c r="M2471" s="4"/>
      <c r="N2471" s="4"/>
      <c r="O2471" s="4"/>
      <c r="P2471" s="4"/>
      <c r="Q2471" s="4"/>
      <c r="R2471" s="4"/>
      <c r="S2471" s="4"/>
      <c r="T2471" s="4"/>
      <c r="U2471" s="4"/>
      <c r="V2471" s="4"/>
      <c r="W2471" s="4"/>
      <c r="X2471" s="4"/>
      <c r="Y2471" s="4"/>
      <c r="Z2471" s="4"/>
      <c r="AA2471" s="4"/>
      <c r="AB2471" s="4"/>
      <c r="AC2471" s="4"/>
      <c r="AD2471" s="4"/>
      <c r="AE2471" s="4"/>
      <c r="AF2471" s="4"/>
      <c r="AG2471" s="4"/>
      <c r="AH2471" s="4"/>
      <c r="AI2471" s="4"/>
      <c r="AJ2471" s="4"/>
      <c r="AK2471" s="4"/>
      <c r="AL2471" s="4"/>
      <c r="AM2471" s="4"/>
      <c r="AN2471" s="4"/>
      <c r="AO2471" s="4"/>
      <c r="AP2471" s="4"/>
    </row>
    <row r="2472" spans="1:42" s="2" customFormat="1" x14ac:dyDescent="0.25">
      <c r="A2472" s="4"/>
      <c r="B2472" s="4"/>
      <c r="C2472" s="4"/>
      <c r="D2472" s="4"/>
      <c r="E2472" s="4"/>
      <c r="F2472" s="4"/>
      <c r="G2472" s="4"/>
      <c r="H2472" s="4"/>
      <c r="I2472" s="4"/>
      <c r="J2472" s="4"/>
      <c r="K2472" s="4"/>
      <c r="L2472" s="4"/>
      <c r="M2472" s="4"/>
      <c r="N2472" s="4"/>
      <c r="O2472" s="4"/>
      <c r="P2472" s="4"/>
      <c r="Q2472" s="4"/>
      <c r="R2472" s="4"/>
      <c r="S2472" s="4"/>
      <c r="T2472" s="4"/>
      <c r="U2472" s="4"/>
      <c r="V2472" s="4"/>
      <c r="W2472" s="4"/>
      <c r="X2472" s="4"/>
      <c r="Y2472" s="4"/>
      <c r="Z2472" s="4"/>
      <c r="AA2472" s="4"/>
      <c r="AB2472" s="4"/>
      <c r="AC2472" s="4"/>
      <c r="AD2472" s="4"/>
      <c r="AE2472" s="4"/>
      <c r="AF2472" s="4"/>
      <c r="AG2472" s="4"/>
      <c r="AH2472" s="4"/>
      <c r="AI2472" s="4"/>
      <c r="AJ2472" s="4"/>
      <c r="AK2472" s="4"/>
      <c r="AL2472" s="4"/>
      <c r="AM2472" s="4"/>
      <c r="AN2472" s="4"/>
      <c r="AO2472" s="4"/>
      <c r="AP2472" s="4"/>
    </row>
    <row r="2473" spans="1:42" s="2" customFormat="1" x14ac:dyDescent="0.25">
      <c r="A2473" s="4"/>
      <c r="B2473" s="4"/>
      <c r="C2473" s="4"/>
      <c r="D2473" s="4"/>
      <c r="E2473" s="4"/>
      <c r="F2473" s="4"/>
      <c r="G2473" s="4"/>
      <c r="H2473" s="4"/>
      <c r="I2473" s="4"/>
      <c r="J2473" s="4"/>
      <c r="K2473" s="4"/>
      <c r="L2473" s="4"/>
      <c r="M2473" s="4"/>
      <c r="N2473" s="4"/>
      <c r="O2473" s="4"/>
      <c r="P2473" s="4"/>
      <c r="Q2473" s="4"/>
      <c r="R2473" s="4"/>
      <c r="S2473" s="4"/>
      <c r="T2473" s="4"/>
      <c r="U2473" s="4"/>
      <c r="V2473" s="4"/>
      <c r="W2473" s="4"/>
      <c r="X2473" s="4"/>
      <c r="Y2473" s="4"/>
      <c r="Z2473" s="4"/>
      <c r="AA2473" s="4"/>
      <c r="AB2473" s="4"/>
      <c r="AC2473" s="4"/>
      <c r="AD2473" s="4"/>
      <c r="AE2473" s="4"/>
      <c r="AF2473" s="4"/>
      <c r="AG2473" s="4"/>
      <c r="AH2473" s="4"/>
      <c r="AI2473" s="4"/>
      <c r="AJ2473" s="4"/>
      <c r="AK2473" s="4"/>
      <c r="AL2473" s="4"/>
      <c r="AM2473" s="4"/>
      <c r="AN2473" s="4"/>
      <c r="AO2473" s="4"/>
      <c r="AP2473" s="4"/>
    </row>
    <row r="2474" spans="1:42" s="2" customFormat="1" x14ac:dyDescent="0.25">
      <c r="A2474" s="4"/>
      <c r="B2474" s="4"/>
      <c r="C2474" s="4"/>
      <c r="D2474" s="4"/>
      <c r="E2474" s="4"/>
      <c r="F2474" s="4"/>
      <c r="G2474" s="4"/>
      <c r="H2474" s="4"/>
      <c r="I2474" s="4"/>
      <c r="J2474" s="4"/>
      <c r="K2474" s="4"/>
      <c r="L2474" s="4"/>
      <c r="M2474" s="4"/>
      <c r="N2474" s="4"/>
      <c r="O2474" s="4"/>
      <c r="P2474" s="4"/>
      <c r="Q2474" s="4"/>
      <c r="R2474" s="4"/>
      <c r="S2474" s="4"/>
      <c r="T2474" s="4"/>
      <c r="U2474" s="4"/>
      <c r="V2474" s="4"/>
      <c r="W2474" s="4"/>
      <c r="X2474" s="4"/>
      <c r="Y2474" s="4"/>
      <c r="Z2474" s="4"/>
      <c r="AA2474" s="4"/>
      <c r="AB2474" s="4"/>
      <c r="AC2474" s="4"/>
      <c r="AD2474" s="4"/>
      <c r="AE2474" s="4"/>
      <c r="AF2474" s="4"/>
      <c r="AG2474" s="4"/>
      <c r="AH2474" s="4"/>
      <c r="AI2474" s="4"/>
      <c r="AJ2474" s="4"/>
      <c r="AK2474" s="4"/>
      <c r="AL2474" s="4"/>
      <c r="AM2474" s="4"/>
      <c r="AN2474" s="4"/>
      <c r="AO2474" s="4"/>
      <c r="AP2474" s="4"/>
    </row>
    <row r="2475" spans="1:42" s="2" customFormat="1" x14ac:dyDescent="0.25">
      <c r="A2475" s="4"/>
      <c r="B2475" s="4"/>
      <c r="C2475" s="4"/>
      <c r="D2475" s="4"/>
      <c r="E2475" s="4"/>
      <c r="F2475" s="4"/>
      <c r="G2475" s="4"/>
      <c r="H2475" s="4"/>
      <c r="I2475" s="4"/>
      <c r="J2475" s="4"/>
      <c r="K2475" s="4"/>
      <c r="L2475" s="4"/>
      <c r="M2475" s="4"/>
      <c r="N2475" s="4"/>
      <c r="O2475" s="4"/>
      <c r="P2475" s="4"/>
      <c r="Q2475" s="4"/>
      <c r="R2475" s="4"/>
      <c r="S2475" s="4"/>
      <c r="T2475" s="4"/>
      <c r="U2475" s="4"/>
      <c r="V2475" s="4"/>
      <c r="W2475" s="4"/>
      <c r="X2475" s="4"/>
      <c r="Y2475" s="4"/>
      <c r="Z2475" s="4"/>
      <c r="AA2475" s="4"/>
      <c r="AB2475" s="4"/>
      <c r="AC2475" s="4"/>
      <c r="AD2475" s="4"/>
      <c r="AE2475" s="4"/>
      <c r="AF2475" s="4"/>
      <c r="AG2475" s="4"/>
      <c r="AH2475" s="4"/>
      <c r="AI2475" s="4"/>
      <c r="AJ2475" s="4"/>
      <c r="AK2475" s="4"/>
      <c r="AL2475" s="4"/>
      <c r="AM2475" s="4"/>
      <c r="AN2475" s="4"/>
      <c r="AO2475" s="4"/>
      <c r="AP2475" s="4"/>
    </row>
    <row r="2476" spans="1:42" s="2" customFormat="1" x14ac:dyDescent="0.25">
      <c r="A2476" s="4"/>
      <c r="B2476" s="4"/>
      <c r="C2476" s="4"/>
      <c r="D2476" s="4"/>
      <c r="E2476" s="4"/>
      <c r="F2476" s="4"/>
      <c r="G2476" s="4"/>
      <c r="H2476" s="4"/>
      <c r="I2476" s="4"/>
      <c r="J2476" s="4"/>
      <c r="K2476" s="4"/>
      <c r="L2476" s="4"/>
      <c r="M2476" s="4"/>
      <c r="N2476" s="4"/>
      <c r="O2476" s="4"/>
      <c r="P2476" s="4"/>
      <c r="Q2476" s="4"/>
      <c r="R2476" s="4"/>
      <c r="S2476" s="4"/>
      <c r="T2476" s="4"/>
      <c r="U2476" s="4"/>
      <c r="V2476" s="4"/>
      <c r="W2476" s="4"/>
      <c r="X2476" s="4"/>
      <c r="Y2476" s="4"/>
      <c r="Z2476" s="4"/>
      <c r="AA2476" s="4"/>
      <c r="AB2476" s="4"/>
      <c r="AC2476" s="4"/>
      <c r="AD2476" s="4"/>
      <c r="AE2476" s="4"/>
      <c r="AF2476" s="4"/>
      <c r="AG2476" s="4"/>
      <c r="AH2476" s="4"/>
      <c r="AI2476" s="4"/>
      <c r="AJ2476" s="4"/>
      <c r="AK2476" s="4"/>
      <c r="AL2476" s="4"/>
      <c r="AM2476" s="4"/>
      <c r="AN2476" s="4"/>
      <c r="AO2476" s="4"/>
      <c r="AP2476" s="4"/>
    </row>
    <row r="2477" spans="1:42" s="2" customFormat="1" x14ac:dyDescent="0.25">
      <c r="A2477" s="4"/>
      <c r="B2477" s="4"/>
      <c r="C2477" s="4"/>
      <c r="D2477" s="4"/>
      <c r="E2477" s="4"/>
      <c r="F2477" s="4"/>
      <c r="G2477" s="4"/>
      <c r="H2477" s="4"/>
      <c r="I2477" s="4"/>
      <c r="J2477" s="4"/>
      <c r="K2477" s="4"/>
      <c r="L2477" s="4"/>
      <c r="M2477" s="4"/>
      <c r="N2477" s="4"/>
      <c r="O2477" s="4"/>
      <c r="P2477" s="4"/>
      <c r="Q2477" s="4"/>
      <c r="R2477" s="4"/>
      <c r="S2477" s="4"/>
      <c r="T2477" s="4"/>
      <c r="U2477" s="4"/>
      <c r="V2477" s="4"/>
      <c r="W2477" s="4"/>
      <c r="X2477" s="4"/>
      <c r="Y2477" s="4"/>
      <c r="Z2477" s="4"/>
      <c r="AA2477" s="4"/>
      <c r="AB2477" s="4"/>
      <c r="AC2477" s="4"/>
      <c r="AD2477" s="4"/>
      <c r="AE2477" s="4"/>
      <c r="AF2477" s="4"/>
      <c r="AG2477" s="4"/>
      <c r="AH2477" s="4"/>
      <c r="AI2477" s="4"/>
      <c r="AJ2477" s="4"/>
      <c r="AK2477" s="4"/>
      <c r="AL2477" s="4"/>
      <c r="AM2477" s="4"/>
      <c r="AN2477" s="4"/>
      <c r="AO2477" s="4"/>
      <c r="AP2477" s="4"/>
    </row>
    <row r="2478" spans="1:42" s="2" customFormat="1" x14ac:dyDescent="0.25">
      <c r="A2478" s="4"/>
      <c r="B2478" s="4"/>
      <c r="C2478" s="4"/>
      <c r="D2478" s="4"/>
      <c r="E2478" s="4"/>
      <c r="F2478" s="4"/>
      <c r="G2478" s="4"/>
      <c r="H2478" s="4"/>
      <c r="I2478" s="4"/>
      <c r="J2478" s="4"/>
      <c r="K2478" s="4"/>
      <c r="L2478" s="4"/>
      <c r="M2478" s="4"/>
      <c r="N2478" s="4"/>
      <c r="O2478" s="4"/>
      <c r="P2478" s="4"/>
      <c r="Q2478" s="4"/>
      <c r="R2478" s="4"/>
      <c r="S2478" s="4"/>
      <c r="T2478" s="4"/>
      <c r="U2478" s="4"/>
      <c r="V2478" s="4"/>
      <c r="W2478" s="4"/>
      <c r="X2478" s="4"/>
      <c r="Y2478" s="4"/>
      <c r="Z2478" s="4"/>
      <c r="AA2478" s="4"/>
      <c r="AB2478" s="4"/>
      <c r="AC2478" s="4"/>
      <c r="AD2478" s="4"/>
      <c r="AE2478" s="4"/>
      <c r="AF2478" s="4"/>
      <c r="AG2478" s="4"/>
      <c r="AH2478" s="4"/>
      <c r="AI2478" s="4"/>
      <c r="AJ2478" s="4"/>
      <c r="AK2478" s="4"/>
      <c r="AL2478" s="4"/>
      <c r="AM2478" s="4"/>
      <c r="AN2478" s="4"/>
      <c r="AO2478" s="4"/>
      <c r="AP2478" s="4"/>
    </row>
    <row r="2479" spans="1:42" s="2" customFormat="1" x14ac:dyDescent="0.25">
      <c r="A2479" s="4"/>
      <c r="B2479" s="4"/>
      <c r="C2479" s="4"/>
      <c r="D2479" s="4"/>
      <c r="E2479" s="4"/>
      <c r="F2479" s="4"/>
      <c r="G2479" s="4"/>
      <c r="H2479" s="4"/>
      <c r="I2479" s="4"/>
      <c r="J2479" s="4"/>
      <c r="K2479" s="4"/>
      <c r="L2479" s="4"/>
      <c r="M2479" s="4"/>
      <c r="N2479" s="4"/>
      <c r="O2479" s="4"/>
      <c r="P2479" s="4"/>
      <c r="Q2479" s="4"/>
      <c r="R2479" s="4"/>
      <c r="S2479" s="4"/>
      <c r="T2479" s="4"/>
      <c r="U2479" s="4"/>
      <c r="V2479" s="4"/>
      <c r="W2479" s="4"/>
      <c r="X2479" s="4"/>
      <c r="Y2479" s="4"/>
      <c r="Z2479" s="4"/>
      <c r="AA2479" s="4"/>
      <c r="AB2479" s="4"/>
      <c r="AC2479" s="4"/>
      <c r="AD2479" s="4"/>
      <c r="AE2479" s="4"/>
      <c r="AF2479" s="4"/>
      <c r="AG2479" s="4"/>
      <c r="AH2479" s="4"/>
      <c r="AI2479" s="4"/>
      <c r="AJ2479" s="4"/>
      <c r="AK2479" s="4"/>
      <c r="AL2479" s="4"/>
      <c r="AM2479" s="4"/>
      <c r="AN2479" s="4"/>
      <c r="AO2479" s="4"/>
      <c r="AP2479" s="4"/>
    </row>
    <row r="2480" spans="1:42" s="2" customFormat="1" x14ac:dyDescent="0.25">
      <c r="A2480" s="4"/>
      <c r="B2480" s="4"/>
      <c r="C2480" s="4"/>
      <c r="D2480" s="4"/>
      <c r="E2480" s="4"/>
      <c r="F2480" s="4"/>
      <c r="G2480" s="4"/>
      <c r="H2480" s="4"/>
      <c r="I2480" s="4"/>
      <c r="J2480" s="4"/>
      <c r="K2480" s="4"/>
      <c r="L2480" s="4"/>
      <c r="M2480" s="4"/>
      <c r="N2480" s="4"/>
      <c r="O2480" s="4"/>
      <c r="P2480" s="4"/>
      <c r="Q2480" s="4"/>
      <c r="R2480" s="4"/>
      <c r="S2480" s="4"/>
      <c r="T2480" s="4"/>
      <c r="U2480" s="4"/>
      <c r="V2480" s="4"/>
      <c r="W2480" s="4"/>
      <c r="X2480" s="4"/>
      <c r="Y2480" s="4"/>
      <c r="Z2480" s="4"/>
      <c r="AA2480" s="4"/>
      <c r="AB2480" s="4"/>
      <c r="AC2480" s="4"/>
      <c r="AD2480" s="4"/>
      <c r="AE2480" s="4"/>
      <c r="AF2480" s="4"/>
      <c r="AG2480" s="4"/>
      <c r="AH2480" s="4"/>
      <c r="AI2480" s="4"/>
      <c r="AJ2480" s="4"/>
      <c r="AK2480" s="4"/>
      <c r="AL2480" s="4"/>
      <c r="AM2480" s="4"/>
      <c r="AN2480" s="4"/>
      <c r="AO2480" s="4"/>
      <c r="AP2480" s="4"/>
    </row>
    <row r="2481" spans="1:42" s="2" customFormat="1" x14ac:dyDescent="0.25">
      <c r="A2481" s="4"/>
      <c r="B2481" s="4"/>
      <c r="C2481" s="4"/>
      <c r="D2481" s="4"/>
      <c r="E2481" s="4"/>
      <c r="F2481" s="4"/>
      <c r="G2481" s="4"/>
      <c r="H2481" s="4"/>
      <c r="I2481" s="4"/>
      <c r="J2481" s="4"/>
      <c r="K2481" s="4"/>
      <c r="L2481" s="4"/>
      <c r="M2481" s="4"/>
      <c r="N2481" s="4"/>
      <c r="O2481" s="4"/>
      <c r="P2481" s="4"/>
      <c r="Q2481" s="4"/>
      <c r="R2481" s="4"/>
      <c r="S2481" s="4"/>
      <c r="T2481" s="4"/>
      <c r="U2481" s="4"/>
      <c r="V2481" s="4"/>
      <c r="W2481" s="4"/>
      <c r="X2481" s="4"/>
      <c r="Y2481" s="4"/>
      <c r="Z2481" s="4"/>
      <c r="AA2481" s="4"/>
      <c r="AB2481" s="4"/>
      <c r="AC2481" s="4"/>
      <c r="AD2481" s="4"/>
      <c r="AE2481" s="4"/>
      <c r="AF2481" s="4"/>
      <c r="AG2481" s="4"/>
      <c r="AH2481" s="4"/>
      <c r="AI2481" s="4"/>
      <c r="AJ2481" s="4"/>
      <c r="AK2481" s="4"/>
      <c r="AL2481" s="4"/>
      <c r="AM2481" s="4"/>
      <c r="AN2481" s="4"/>
      <c r="AO2481" s="4"/>
      <c r="AP2481" s="4"/>
    </row>
    <row r="2482" spans="1:42" s="2" customFormat="1" x14ac:dyDescent="0.25">
      <c r="A2482" s="4"/>
      <c r="B2482" s="4"/>
      <c r="C2482" s="4"/>
      <c r="D2482" s="4"/>
      <c r="E2482" s="4"/>
      <c r="F2482" s="4"/>
      <c r="G2482" s="4"/>
      <c r="H2482" s="4"/>
      <c r="I2482" s="4"/>
      <c r="J2482" s="4"/>
      <c r="K2482" s="4"/>
      <c r="L2482" s="4"/>
      <c r="M2482" s="4"/>
      <c r="N2482" s="4"/>
      <c r="O2482" s="4"/>
      <c r="P2482" s="4"/>
      <c r="Q2482" s="4"/>
      <c r="R2482" s="4"/>
      <c r="S2482" s="4"/>
      <c r="T2482" s="4"/>
      <c r="U2482" s="4"/>
      <c r="V2482" s="4"/>
      <c r="W2482" s="4"/>
      <c r="X2482" s="4"/>
      <c r="Y2482" s="4"/>
      <c r="Z2482" s="4"/>
      <c r="AA2482" s="4"/>
      <c r="AB2482" s="4"/>
      <c r="AC2482" s="4"/>
      <c r="AD2482" s="4"/>
      <c r="AE2482" s="4"/>
      <c r="AF2482" s="4"/>
      <c r="AG2482" s="4"/>
      <c r="AH2482" s="4"/>
      <c r="AI2482" s="4"/>
      <c r="AJ2482" s="4"/>
      <c r="AK2482" s="4"/>
      <c r="AL2482" s="4"/>
      <c r="AM2482" s="4"/>
      <c r="AN2482" s="4"/>
      <c r="AO2482" s="4"/>
      <c r="AP2482" s="4"/>
    </row>
    <row r="2483" spans="1:42" s="2" customFormat="1" x14ac:dyDescent="0.25">
      <c r="A2483" s="4"/>
      <c r="B2483" s="4"/>
      <c r="C2483" s="4"/>
      <c r="D2483" s="4"/>
      <c r="E2483" s="4"/>
      <c r="F2483" s="4"/>
      <c r="G2483" s="4"/>
      <c r="H2483" s="4"/>
      <c r="I2483" s="4"/>
      <c r="J2483" s="4"/>
      <c r="K2483" s="4"/>
      <c r="L2483" s="4"/>
      <c r="M2483" s="4"/>
      <c r="N2483" s="4"/>
      <c r="O2483" s="4"/>
      <c r="P2483" s="4"/>
      <c r="Q2483" s="4"/>
      <c r="R2483" s="4"/>
      <c r="S2483" s="4"/>
      <c r="T2483" s="4"/>
      <c r="U2483" s="4"/>
      <c r="V2483" s="4"/>
      <c r="W2483" s="4"/>
      <c r="X2483" s="4"/>
      <c r="Y2483" s="4"/>
      <c r="Z2483" s="4"/>
      <c r="AA2483" s="4"/>
      <c r="AB2483" s="4"/>
      <c r="AC2483" s="4"/>
      <c r="AD2483" s="4"/>
      <c r="AE2483" s="4"/>
      <c r="AF2483" s="4"/>
      <c r="AG2483" s="4"/>
      <c r="AH2483" s="4"/>
      <c r="AI2483" s="4"/>
      <c r="AJ2483" s="4"/>
      <c r="AK2483" s="4"/>
      <c r="AL2483" s="4"/>
      <c r="AM2483" s="4"/>
      <c r="AN2483" s="4"/>
      <c r="AO2483" s="4"/>
      <c r="AP2483" s="4"/>
    </row>
    <row r="2484" spans="1:42" s="2" customFormat="1" x14ac:dyDescent="0.25">
      <c r="A2484" s="4"/>
      <c r="B2484" s="4"/>
      <c r="C2484" s="4"/>
      <c r="D2484" s="4"/>
      <c r="E2484" s="4"/>
      <c r="F2484" s="4"/>
      <c r="G2484" s="4"/>
      <c r="H2484" s="4"/>
      <c r="I2484" s="4"/>
      <c r="J2484" s="4"/>
      <c r="K2484" s="4"/>
      <c r="L2484" s="4"/>
      <c r="M2484" s="4"/>
      <c r="N2484" s="4"/>
      <c r="O2484" s="4"/>
      <c r="P2484" s="4"/>
      <c r="Q2484" s="4"/>
      <c r="R2484" s="4"/>
      <c r="S2484" s="4"/>
      <c r="T2484" s="4"/>
      <c r="U2484" s="4"/>
      <c r="V2484" s="4"/>
      <c r="W2484" s="4"/>
      <c r="X2484" s="4"/>
      <c r="Y2484" s="4"/>
      <c r="Z2484" s="4"/>
      <c r="AA2484" s="4"/>
      <c r="AB2484" s="4"/>
      <c r="AC2484" s="4"/>
      <c r="AD2484" s="4"/>
      <c r="AE2484" s="4"/>
      <c r="AF2484" s="4"/>
      <c r="AG2484" s="4"/>
      <c r="AH2484" s="4"/>
      <c r="AI2484" s="4"/>
      <c r="AJ2484" s="4"/>
      <c r="AK2484" s="4"/>
      <c r="AL2484" s="4"/>
      <c r="AM2484" s="4"/>
      <c r="AN2484" s="4"/>
      <c r="AO2484" s="4"/>
      <c r="AP2484" s="4"/>
    </row>
    <row r="2485" spans="1:42" s="2" customFormat="1" x14ac:dyDescent="0.25">
      <c r="A2485" s="4"/>
      <c r="B2485" s="4"/>
      <c r="C2485" s="4"/>
      <c r="D2485" s="4"/>
      <c r="E2485" s="4"/>
      <c r="F2485" s="4"/>
      <c r="G2485" s="4"/>
      <c r="H2485" s="4"/>
      <c r="I2485" s="4"/>
      <c r="J2485" s="4"/>
      <c r="K2485" s="4"/>
      <c r="L2485" s="4"/>
      <c r="M2485" s="4"/>
      <c r="N2485" s="4"/>
      <c r="O2485" s="4"/>
      <c r="P2485" s="4"/>
      <c r="Q2485" s="4"/>
      <c r="R2485" s="4"/>
      <c r="S2485" s="4"/>
      <c r="T2485" s="4"/>
      <c r="U2485" s="4"/>
      <c r="V2485" s="4"/>
      <c r="W2485" s="4"/>
      <c r="X2485" s="4"/>
      <c r="Y2485" s="4"/>
      <c r="Z2485" s="4"/>
      <c r="AA2485" s="4"/>
      <c r="AB2485" s="4"/>
      <c r="AC2485" s="4"/>
      <c r="AD2485" s="4"/>
      <c r="AE2485" s="4"/>
      <c r="AF2485" s="4"/>
      <c r="AG2485" s="4"/>
      <c r="AH2485" s="4"/>
      <c r="AI2485" s="4"/>
      <c r="AJ2485" s="4"/>
      <c r="AK2485" s="4"/>
      <c r="AL2485" s="4"/>
      <c r="AM2485" s="4"/>
      <c r="AN2485" s="4"/>
      <c r="AO2485" s="4"/>
      <c r="AP2485" s="4"/>
    </row>
    <row r="2486" spans="1:42" s="2" customFormat="1" x14ac:dyDescent="0.25">
      <c r="A2486" s="4"/>
      <c r="B2486" s="4"/>
      <c r="C2486" s="4"/>
      <c r="D2486" s="4"/>
      <c r="E2486" s="4"/>
      <c r="F2486" s="4"/>
      <c r="G2486" s="4"/>
      <c r="H2486" s="4"/>
      <c r="I2486" s="4"/>
      <c r="J2486" s="4"/>
      <c r="K2486" s="4"/>
      <c r="L2486" s="4"/>
      <c r="M2486" s="4"/>
      <c r="N2486" s="4"/>
      <c r="O2486" s="4"/>
      <c r="P2486" s="4"/>
      <c r="Q2486" s="4"/>
      <c r="R2486" s="4"/>
      <c r="S2486" s="4"/>
      <c r="T2486" s="4"/>
      <c r="U2486" s="4"/>
      <c r="V2486" s="4"/>
      <c r="W2486" s="4"/>
      <c r="X2486" s="4"/>
      <c r="Y2486" s="4"/>
      <c r="Z2486" s="4"/>
      <c r="AA2486" s="4"/>
      <c r="AB2486" s="4"/>
      <c r="AC2486" s="4"/>
      <c r="AD2486" s="4"/>
      <c r="AE2486" s="4"/>
      <c r="AF2486" s="4"/>
      <c r="AG2486" s="4"/>
      <c r="AH2486" s="4"/>
      <c r="AI2486" s="4"/>
      <c r="AJ2486" s="4"/>
      <c r="AK2486" s="4"/>
      <c r="AL2486" s="4"/>
      <c r="AM2486" s="4"/>
      <c r="AN2486" s="4"/>
      <c r="AO2486" s="4"/>
      <c r="AP2486" s="4"/>
    </row>
    <row r="2487" spans="1:42" s="2" customFormat="1" x14ac:dyDescent="0.25">
      <c r="A2487" s="4"/>
      <c r="B2487" s="4"/>
      <c r="C2487" s="4"/>
      <c r="D2487" s="4"/>
      <c r="E2487" s="4"/>
      <c r="F2487" s="4"/>
      <c r="G2487" s="4"/>
      <c r="H2487" s="4"/>
      <c r="I2487" s="4"/>
      <c r="J2487" s="4"/>
      <c r="K2487" s="4"/>
      <c r="L2487" s="4"/>
      <c r="M2487" s="4"/>
      <c r="N2487" s="4"/>
      <c r="O2487" s="4"/>
      <c r="P2487" s="4"/>
      <c r="Q2487" s="4"/>
      <c r="R2487" s="4"/>
      <c r="S2487" s="4"/>
      <c r="T2487" s="4"/>
      <c r="U2487" s="4"/>
      <c r="V2487" s="4"/>
      <c r="W2487" s="4"/>
      <c r="X2487" s="4"/>
      <c r="Y2487" s="4"/>
      <c r="Z2487" s="4"/>
      <c r="AA2487" s="4"/>
      <c r="AB2487" s="4"/>
      <c r="AC2487" s="4"/>
      <c r="AD2487" s="4"/>
      <c r="AE2487" s="4"/>
      <c r="AF2487" s="4"/>
      <c r="AG2487" s="4"/>
      <c r="AH2487" s="4"/>
      <c r="AI2487" s="4"/>
      <c r="AJ2487" s="4"/>
      <c r="AK2487" s="4"/>
      <c r="AL2487" s="4"/>
      <c r="AM2487" s="4"/>
      <c r="AN2487" s="4"/>
      <c r="AO2487" s="4"/>
      <c r="AP2487" s="4"/>
    </row>
    <row r="2488" spans="1:42" s="2" customFormat="1" x14ac:dyDescent="0.25">
      <c r="A2488" s="4"/>
      <c r="B2488" s="4"/>
      <c r="C2488" s="4"/>
      <c r="D2488" s="4"/>
      <c r="E2488" s="4"/>
      <c r="F2488" s="4"/>
      <c r="G2488" s="4"/>
      <c r="H2488" s="4"/>
      <c r="I2488" s="4"/>
      <c r="J2488" s="4"/>
      <c r="K2488" s="4"/>
      <c r="L2488" s="4"/>
      <c r="M2488" s="4"/>
      <c r="N2488" s="4"/>
      <c r="O2488" s="4"/>
      <c r="P2488" s="4"/>
      <c r="Q2488" s="4"/>
      <c r="R2488" s="4"/>
      <c r="S2488" s="4"/>
      <c r="T2488" s="4"/>
      <c r="U2488" s="4"/>
      <c r="V2488" s="4"/>
      <c r="W2488" s="4"/>
      <c r="X2488" s="4"/>
      <c r="Y2488" s="4"/>
      <c r="Z2488" s="4"/>
      <c r="AA2488" s="4"/>
      <c r="AB2488" s="4"/>
      <c r="AC2488" s="4"/>
      <c r="AD2488" s="4"/>
      <c r="AE2488" s="4"/>
      <c r="AF2488" s="4"/>
      <c r="AG2488" s="4"/>
      <c r="AH2488" s="4"/>
      <c r="AI2488" s="4"/>
      <c r="AJ2488" s="4"/>
      <c r="AK2488" s="4"/>
      <c r="AL2488" s="4"/>
      <c r="AM2488" s="4"/>
      <c r="AN2488" s="4"/>
      <c r="AO2488" s="4"/>
      <c r="AP2488" s="4"/>
    </row>
    <row r="2489" spans="1:42" s="2" customFormat="1" x14ac:dyDescent="0.25">
      <c r="A2489" s="4"/>
      <c r="B2489" s="4"/>
      <c r="C2489" s="4"/>
      <c r="D2489" s="4"/>
      <c r="E2489" s="4"/>
      <c r="F2489" s="4"/>
      <c r="G2489" s="4"/>
      <c r="H2489" s="4"/>
      <c r="I2489" s="4"/>
      <c r="J2489" s="4"/>
      <c r="K2489" s="4"/>
      <c r="L2489" s="4"/>
      <c r="M2489" s="4"/>
      <c r="N2489" s="4"/>
      <c r="O2489" s="4"/>
      <c r="P2489" s="4"/>
      <c r="Q2489" s="4"/>
      <c r="R2489" s="4"/>
      <c r="S2489" s="4"/>
      <c r="T2489" s="4"/>
      <c r="U2489" s="4"/>
      <c r="V2489" s="4"/>
      <c r="W2489" s="4"/>
      <c r="X2489" s="4"/>
      <c r="Y2489" s="4"/>
      <c r="Z2489" s="4"/>
      <c r="AA2489" s="4"/>
      <c r="AB2489" s="4"/>
      <c r="AC2489" s="4"/>
      <c r="AD2489" s="4"/>
      <c r="AE2489" s="4"/>
      <c r="AF2489" s="4"/>
      <c r="AG2489" s="4"/>
      <c r="AH2489" s="4"/>
      <c r="AI2489" s="4"/>
      <c r="AJ2489" s="4"/>
      <c r="AK2489" s="4"/>
      <c r="AL2489" s="4"/>
      <c r="AM2489" s="4"/>
      <c r="AN2489" s="4"/>
      <c r="AO2489" s="4"/>
      <c r="AP2489" s="4"/>
    </row>
    <row r="2490" spans="1:42" s="2" customFormat="1" x14ac:dyDescent="0.25">
      <c r="A2490" s="4"/>
      <c r="B2490" s="4"/>
      <c r="C2490" s="4"/>
      <c r="D2490" s="4"/>
      <c r="E2490" s="4"/>
      <c r="F2490" s="4"/>
      <c r="G2490" s="4"/>
      <c r="H2490" s="4"/>
      <c r="I2490" s="4"/>
      <c r="J2490" s="4"/>
      <c r="K2490" s="4"/>
      <c r="L2490" s="4"/>
      <c r="M2490" s="4"/>
      <c r="N2490" s="4"/>
      <c r="O2490" s="4"/>
      <c r="P2490" s="4"/>
      <c r="Q2490" s="4"/>
      <c r="R2490" s="4"/>
      <c r="S2490" s="4"/>
      <c r="T2490" s="4"/>
      <c r="U2490" s="4"/>
      <c r="V2490" s="4"/>
      <c r="W2490" s="4"/>
      <c r="X2490" s="4"/>
      <c r="Y2490" s="4"/>
      <c r="Z2490" s="4"/>
      <c r="AA2490" s="4"/>
      <c r="AB2490" s="4"/>
      <c r="AC2490" s="4"/>
      <c r="AD2490" s="4"/>
      <c r="AE2490" s="4"/>
      <c r="AF2490" s="4"/>
      <c r="AG2490" s="4"/>
      <c r="AH2490" s="4"/>
      <c r="AI2490" s="4"/>
      <c r="AJ2490" s="4"/>
      <c r="AK2490" s="4"/>
      <c r="AL2490" s="4"/>
      <c r="AM2490" s="4"/>
      <c r="AN2490" s="4"/>
      <c r="AO2490" s="4"/>
      <c r="AP2490" s="4"/>
    </row>
    <row r="2491" spans="1:42" s="2" customFormat="1" x14ac:dyDescent="0.25">
      <c r="A2491" s="4"/>
      <c r="B2491" s="4"/>
      <c r="C2491" s="4"/>
      <c r="D2491" s="4"/>
      <c r="E2491" s="4"/>
      <c r="F2491" s="4"/>
      <c r="G2491" s="4"/>
      <c r="H2491" s="4"/>
      <c r="I2491" s="4"/>
      <c r="J2491" s="4"/>
      <c r="K2491" s="4"/>
      <c r="L2491" s="4"/>
      <c r="M2491" s="4"/>
      <c r="N2491" s="4"/>
      <c r="O2491" s="4"/>
      <c r="P2491" s="4"/>
      <c r="Q2491" s="4"/>
      <c r="R2491" s="4"/>
      <c r="S2491" s="4"/>
      <c r="T2491" s="4"/>
      <c r="U2491" s="4"/>
      <c r="V2491" s="4"/>
      <c r="W2491" s="4"/>
      <c r="X2491" s="4"/>
      <c r="Y2491" s="4"/>
      <c r="Z2491" s="4"/>
      <c r="AA2491" s="4"/>
      <c r="AB2491" s="4"/>
      <c r="AC2491" s="4"/>
      <c r="AD2491" s="4"/>
      <c r="AE2491" s="4"/>
      <c r="AF2491" s="4"/>
      <c r="AG2491" s="4"/>
      <c r="AH2491" s="4"/>
      <c r="AI2491" s="4"/>
      <c r="AJ2491" s="4"/>
      <c r="AK2491" s="4"/>
      <c r="AL2491" s="4"/>
      <c r="AM2491" s="4"/>
      <c r="AN2491" s="4"/>
      <c r="AO2491" s="4"/>
      <c r="AP2491" s="4"/>
    </row>
    <row r="2492" spans="1:42" s="2" customFormat="1" x14ac:dyDescent="0.25">
      <c r="A2492" s="4"/>
      <c r="B2492" s="4"/>
      <c r="C2492" s="4"/>
      <c r="D2492" s="4"/>
      <c r="E2492" s="4"/>
      <c r="F2492" s="4"/>
      <c r="G2492" s="4"/>
      <c r="H2492" s="4"/>
      <c r="I2492" s="4"/>
      <c r="J2492" s="4"/>
      <c r="K2492" s="4"/>
      <c r="L2492" s="4"/>
      <c r="M2492" s="4"/>
      <c r="N2492" s="4"/>
      <c r="O2492" s="4"/>
      <c r="P2492" s="4"/>
      <c r="Q2492" s="4"/>
      <c r="R2492" s="4"/>
      <c r="S2492" s="4"/>
      <c r="T2492" s="4"/>
      <c r="U2492" s="4"/>
      <c r="V2492" s="4"/>
      <c r="W2492" s="4"/>
      <c r="X2492" s="4"/>
      <c r="Y2492" s="4"/>
      <c r="Z2492" s="4"/>
      <c r="AA2492" s="4"/>
      <c r="AB2492" s="4"/>
      <c r="AC2492" s="4"/>
      <c r="AD2492" s="4"/>
      <c r="AE2492" s="4"/>
      <c r="AF2492" s="4"/>
      <c r="AG2492" s="4"/>
      <c r="AH2492" s="4"/>
      <c r="AI2492" s="4"/>
      <c r="AJ2492" s="4"/>
      <c r="AK2492" s="4"/>
      <c r="AL2492" s="4"/>
      <c r="AM2492" s="4"/>
      <c r="AN2492" s="4"/>
      <c r="AO2492" s="4"/>
      <c r="AP2492" s="4"/>
    </row>
    <row r="2493" spans="1:42" s="2" customFormat="1" x14ac:dyDescent="0.25">
      <c r="A2493" s="4"/>
      <c r="B2493" s="4"/>
      <c r="C2493" s="4"/>
      <c r="D2493" s="4"/>
      <c r="E2493" s="4"/>
      <c r="F2493" s="4"/>
      <c r="G2493" s="4"/>
      <c r="H2493" s="4"/>
      <c r="I2493" s="4"/>
      <c r="J2493" s="4"/>
      <c r="K2493" s="4"/>
      <c r="L2493" s="4"/>
      <c r="M2493" s="4"/>
      <c r="N2493" s="4"/>
      <c r="O2493" s="4"/>
      <c r="P2493" s="4"/>
      <c r="Q2493" s="4"/>
      <c r="R2493" s="4"/>
      <c r="S2493" s="4"/>
      <c r="T2493" s="4"/>
      <c r="U2493" s="4"/>
      <c r="V2493" s="4"/>
      <c r="W2493" s="4"/>
      <c r="X2493" s="4"/>
      <c r="Y2493" s="4"/>
      <c r="Z2493" s="4"/>
      <c r="AA2493" s="4"/>
      <c r="AB2493" s="4"/>
      <c r="AC2493" s="4"/>
      <c r="AD2493" s="4"/>
      <c r="AE2493" s="4"/>
      <c r="AF2493" s="4"/>
      <c r="AG2493" s="4"/>
      <c r="AH2493" s="4"/>
      <c r="AI2493" s="4"/>
      <c r="AJ2493" s="4"/>
      <c r="AK2493" s="4"/>
      <c r="AL2493" s="4"/>
      <c r="AM2493" s="4"/>
      <c r="AN2493" s="4"/>
      <c r="AO2493" s="4"/>
      <c r="AP2493" s="4"/>
    </row>
    <row r="2494" spans="1:42" s="2" customFormat="1" x14ac:dyDescent="0.25">
      <c r="A2494" s="4"/>
      <c r="B2494" s="4"/>
      <c r="C2494" s="4"/>
      <c r="D2494" s="4"/>
      <c r="E2494" s="4"/>
      <c r="F2494" s="4"/>
      <c r="G2494" s="4"/>
      <c r="H2494" s="4"/>
      <c r="I2494" s="4"/>
      <c r="J2494" s="4"/>
      <c r="K2494" s="4"/>
      <c r="L2494" s="4"/>
      <c r="M2494" s="4"/>
      <c r="N2494" s="4"/>
      <c r="O2494" s="4"/>
      <c r="P2494" s="4"/>
      <c r="Q2494" s="4"/>
      <c r="R2494" s="4"/>
      <c r="S2494" s="4"/>
      <c r="T2494" s="4"/>
      <c r="U2494" s="4"/>
      <c r="V2494" s="4"/>
      <c r="W2494" s="4"/>
      <c r="X2494" s="4"/>
      <c r="Y2494" s="4"/>
      <c r="Z2494" s="4"/>
      <c r="AA2494" s="4"/>
      <c r="AB2494" s="4"/>
      <c r="AC2494" s="4"/>
      <c r="AD2494" s="4"/>
      <c r="AE2494" s="4"/>
      <c r="AF2494" s="4"/>
      <c r="AG2494" s="4"/>
      <c r="AH2494" s="4"/>
      <c r="AI2494" s="4"/>
      <c r="AJ2494" s="4"/>
      <c r="AK2494" s="4"/>
      <c r="AL2494" s="4"/>
      <c r="AM2494" s="4"/>
      <c r="AN2494" s="4"/>
      <c r="AO2494" s="4"/>
      <c r="AP2494" s="4"/>
    </row>
    <row r="2495" spans="1:42" s="2" customFormat="1" x14ac:dyDescent="0.25">
      <c r="A2495" s="4"/>
      <c r="B2495" s="4"/>
      <c r="C2495" s="4"/>
      <c r="D2495" s="4"/>
      <c r="E2495" s="4"/>
      <c r="F2495" s="4"/>
      <c r="G2495" s="4"/>
      <c r="H2495" s="4"/>
      <c r="I2495" s="4"/>
      <c r="J2495" s="4"/>
      <c r="K2495" s="4"/>
      <c r="L2495" s="4"/>
      <c r="M2495" s="4"/>
      <c r="N2495" s="4"/>
      <c r="O2495" s="4"/>
      <c r="P2495" s="4"/>
      <c r="Q2495" s="4"/>
      <c r="R2495" s="4"/>
      <c r="S2495" s="4"/>
      <c r="T2495" s="4"/>
      <c r="U2495" s="4"/>
      <c r="V2495" s="4"/>
      <c r="W2495" s="4"/>
      <c r="X2495" s="4"/>
      <c r="Y2495" s="4"/>
      <c r="Z2495" s="4"/>
      <c r="AA2495" s="4"/>
      <c r="AB2495" s="4"/>
      <c r="AC2495" s="4"/>
      <c r="AD2495" s="4"/>
      <c r="AE2495" s="4"/>
      <c r="AF2495" s="4"/>
      <c r="AG2495" s="4"/>
      <c r="AH2495" s="4"/>
      <c r="AI2495" s="4"/>
      <c r="AJ2495" s="4"/>
      <c r="AK2495" s="4"/>
      <c r="AL2495" s="4"/>
      <c r="AM2495" s="4"/>
      <c r="AN2495" s="4"/>
      <c r="AO2495" s="4"/>
      <c r="AP2495" s="4"/>
    </row>
    <row r="2496" spans="1:42" s="2" customFormat="1" x14ac:dyDescent="0.25">
      <c r="A2496" s="4"/>
      <c r="B2496" s="4"/>
      <c r="C2496" s="4"/>
      <c r="D2496" s="4"/>
      <c r="E2496" s="4"/>
      <c r="F2496" s="4"/>
      <c r="G2496" s="4"/>
      <c r="H2496" s="4"/>
      <c r="I2496" s="4"/>
      <c r="J2496" s="4"/>
      <c r="K2496" s="4"/>
      <c r="L2496" s="4"/>
      <c r="M2496" s="4"/>
      <c r="N2496" s="4"/>
      <c r="O2496" s="4"/>
      <c r="P2496" s="4"/>
      <c r="Q2496" s="4"/>
      <c r="R2496" s="4"/>
      <c r="S2496" s="4"/>
      <c r="T2496" s="4"/>
      <c r="U2496" s="4"/>
      <c r="V2496" s="4"/>
      <c r="W2496" s="4"/>
      <c r="X2496" s="4"/>
      <c r="Y2496" s="4"/>
      <c r="Z2496" s="4"/>
      <c r="AA2496" s="4"/>
      <c r="AB2496" s="4"/>
      <c r="AC2496" s="4"/>
      <c r="AD2496" s="4"/>
      <c r="AE2496" s="4"/>
      <c r="AF2496" s="4"/>
      <c r="AG2496" s="4"/>
      <c r="AH2496" s="4"/>
      <c r="AI2496" s="4"/>
      <c r="AJ2496" s="4"/>
      <c r="AK2496" s="4"/>
      <c r="AL2496" s="4"/>
      <c r="AM2496" s="4"/>
      <c r="AN2496" s="4"/>
      <c r="AO2496" s="4"/>
      <c r="AP2496" s="4"/>
    </row>
    <row r="2497" spans="1:42" s="2" customFormat="1" x14ac:dyDescent="0.25">
      <c r="A2497" s="4"/>
      <c r="B2497" s="4"/>
      <c r="C2497" s="4"/>
      <c r="D2497" s="4"/>
      <c r="E2497" s="4"/>
      <c r="F2497" s="4"/>
      <c r="G2497" s="4"/>
      <c r="H2497" s="4"/>
      <c r="I2497" s="4"/>
      <c r="J2497" s="4"/>
      <c r="K2497" s="4"/>
      <c r="L2497" s="4"/>
      <c r="M2497" s="4"/>
      <c r="N2497" s="4"/>
      <c r="O2497" s="4"/>
      <c r="P2497" s="4"/>
      <c r="Q2497" s="4"/>
      <c r="R2497" s="4"/>
      <c r="S2497" s="4"/>
      <c r="T2497" s="4"/>
      <c r="U2497" s="4"/>
      <c r="V2497" s="4"/>
      <c r="W2497" s="4"/>
      <c r="X2497" s="4"/>
      <c r="Y2497" s="4"/>
      <c r="Z2497" s="4"/>
      <c r="AA2497" s="4"/>
      <c r="AB2497" s="4"/>
      <c r="AC2497" s="4"/>
      <c r="AD2497" s="4"/>
      <c r="AE2497" s="4"/>
      <c r="AF2497" s="4"/>
      <c r="AG2497" s="4"/>
      <c r="AH2497" s="4"/>
      <c r="AI2497" s="4"/>
      <c r="AJ2497" s="4"/>
      <c r="AK2497" s="4"/>
      <c r="AL2497" s="4"/>
      <c r="AM2497" s="4"/>
      <c r="AN2497" s="4"/>
      <c r="AO2497" s="4"/>
      <c r="AP2497" s="4"/>
    </row>
    <row r="2498" spans="1:42" s="2" customFormat="1" x14ac:dyDescent="0.25">
      <c r="A2498" s="4"/>
      <c r="B2498" s="4"/>
      <c r="C2498" s="4"/>
      <c r="D2498" s="4"/>
      <c r="E2498" s="4"/>
      <c r="F2498" s="4"/>
      <c r="G2498" s="4"/>
      <c r="H2498" s="4"/>
      <c r="I2498" s="4"/>
      <c r="J2498" s="4"/>
      <c r="K2498" s="4"/>
      <c r="L2498" s="4"/>
      <c r="M2498" s="4"/>
      <c r="N2498" s="4"/>
      <c r="O2498" s="4"/>
      <c r="P2498" s="4"/>
      <c r="Q2498" s="4"/>
      <c r="R2498" s="4"/>
      <c r="S2498" s="4"/>
      <c r="T2498" s="4"/>
      <c r="U2498" s="4"/>
      <c r="V2498" s="4"/>
      <c r="W2498" s="4"/>
      <c r="X2498" s="4"/>
      <c r="Y2498" s="4"/>
      <c r="Z2498" s="4"/>
      <c r="AA2498" s="4"/>
      <c r="AB2498" s="4"/>
      <c r="AC2498" s="4"/>
      <c r="AD2498" s="4"/>
      <c r="AE2498" s="4"/>
      <c r="AF2498" s="4"/>
      <c r="AG2498" s="4"/>
      <c r="AH2498" s="4"/>
      <c r="AI2498" s="4"/>
      <c r="AJ2498" s="4"/>
      <c r="AK2498" s="4"/>
      <c r="AL2498" s="4"/>
      <c r="AM2498" s="4"/>
      <c r="AN2498" s="4"/>
      <c r="AO2498" s="4"/>
      <c r="AP2498" s="4"/>
    </row>
    <row r="2499" spans="1:42" s="2" customFormat="1" x14ac:dyDescent="0.25">
      <c r="A2499" s="4"/>
      <c r="B2499" s="4"/>
      <c r="C2499" s="4"/>
      <c r="D2499" s="4"/>
      <c r="E2499" s="4"/>
      <c r="F2499" s="4"/>
      <c r="G2499" s="4"/>
      <c r="H2499" s="4"/>
      <c r="I2499" s="4"/>
      <c r="J2499" s="4"/>
      <c r="K2499" s="4"/>
      <c r="L2499" s="4"/>
      <c r="M2499" s="4"/>
      <c r="N2499" s="4"/>
      <c r="O2499" s="4"/>
      <c r="P2499" s="4"/>
      <c r="Q2499" s="4"/>
      <c r="R2499" s="4"/>
      <c r="S2499" s="4"/>
      <c r="T2499" s="4"/>
      <c r="U2499" s="4"/>
      <c r="V2499" s="4"/>
      <c r="W2499" s="4"/>
      <c r="X2499" s="4"/>
      <c r="Y2499" s="4"/>
      <c r="Z2499" s="4"/>
      <c r="AA2499" s="4"/>
      <c r="AB2499" s="4"/>
      <c r="AC2499" s="4"/>
      <c r="AD2499" s="4"/>
      <c r="AE2499" s="4"/>
      <c r="AF2499" s="4"/>
      <c r="AG2499" s="4"/>
      <c r="AH2499" s="4"/>
      <c r="AI2499" s="4"/>
      <c r="AJ2499" s="4"/>
      <c r="AK2499" s="4"/>
      <c r="AL2499" s="4"/>
      <c r="AM2499" s="4"/>
      <c r="AN2499" s="4"/>
      <c r="AO2499" s="4"/>
      <c r="AP2499" s="4"/>
    </row>
    <row r="2500" spans="1:42" s="2" customFormat="1" x14ac:dyDescent="0.25">
      <c r="A2500" s="4"/>
      <c r="B2500" s="4"/>
      <c r="C2500" s="4"/>
      <c r="D2500" s="4"/>
      <c r="E2500" s="4"/>
      <c r="F2500" s="4"/>
      <c r="G2500" s="4"/>
      <c r="H2500" s="4"/>
      <c r="I2500" s="4"/>
      <c r="J2500" s="4"/>
      <c r="K2500" s="4"/>
      <c r="L2500" s="4"/>
      <c r="M2500" s="4"/>
      <c r="N2500" s="4"/>
      <c r="O2500" s="4"/>
      <c r="P2500" s="4"/>
      <c r="Q2500" s="4"/>
      <c r="R2500" s="4"/>
      <c r="S2500" s="4"/>
      <c r="T2500" s="4"/>
      <c r="U2500" s="4"/>
      <c r="V2500" s="4"/>
      <c r="W2500" s="4"/>
      <c r="X2500" s="4"/>
      <c r="Y2500" s="4"/>
      <c r="Z2500" s="4"/>
      <c r="AA2500" s="4"/>
      <c r="AB2500" s="4"/>
      <c r="AC2500" s="4"/>
      <c r="AD2500" s="4"/>
      <c r="AE2500" s="4"/>
      <c r="AF2500" s="4"/>
      <c r="AG2500" s="4"/>
      <c r="AH2500" s="4"/>
      <c r="AI2500" s="4"/>
      <c r="AJ2500" s="4"/>
      <c r="AK2500" s="4"/>
      <c r="AL2500" s="4"/>
      <c r="AM2500" s="4"/>
      <c r="AN2500" s="4"/>
      <c r="AO2500" s="4"/>
      <c r="AP2500" s="4"/>
    </row>
    <row r="2501" spans="1:42" s="2" customFormat="1" x14ac:dyDescent="0.25">
      <c r="A2501" s="4"/>
      <c r="B2501" s="4"/>
      <c r="C2501" s="4"/>
      <c r="D2501" s="4"/>
      <c r="E2501" s="4"/>
      <c r="F2501" s="4"/>
      <c r="G2501" s="4"/>
      <c r="H2501" s="4"/>
      <c r="I2501" s="4"/>
      <c r="J2501" s="4"/>
      <c r="K2501" s="4"/>
      <c r="L2501" s="4"/>
      <c r="M2501" s="4"/>
      <c r="N2501" s="4"/>
      <c r="O2501" s="4"/>
      <c r="P2501" s="4"/>
      <c r="Q2501" s="4"/>
      <c r="R2501" s="4"/>
      <c r="S2501" s="4"/>
      <c r="T2501" s="4"/>
      <c r="U2501" s="4"/>
      <c r="V2501" s="4"/>
      <c r="W2501" s="4"/>
      <c r="X2501" s="4"/>
      <c r="Y2501" s="4"/>
      <c r="Z2501" s="4"/>
      <c r="AA2501" s="4"/>
      <c r="AB2501" s="4"/>
      <c r="AC2501" s="4"/>
      <c r="AD2501" s="4"/>
      <c r="AE2501" s="4"/>
      <c r="AF2501" s="4"/>
      <c r="AG2501" s="4"/>
      <c r="AH2501" s="4"/>
      <c r="AI2501" s="4"/>
      <c r="AJ2501" s="4"/>
      <c r="AK2501" s="4"/>
      <c r="AL2501" s="4"/>
      <c r="AM2501" s="4"/>
      <c r="AN2501" s="4"/>
      <c r="AO2501" s="4"/>
      <c r="AP2501" s="4"/>
    </row>
    <row r="2502" spans="1:42" s="2" customFormat="1" x14ac:dyDescent="0.25">
      <c r="A2502" s="4"/>
      <c r="B2502" s="4"/>
      <c r="C2502" s="4"/>
      <c r="D2502" s="4"/>
      <c r="E2502" s="4"/>
      <c r="F2502" s="4"/>
      <c r="G2502" s="4"/>
      <c r="H2502" s="4"/>
      <c r="I2502" s="4"/>
      <c r="J2502" s="4"/>
      <c r="K2502" s="4"/>
      <c r="L2502" s="4"/>
      <c r="M2502" s="4"/>
      <c r="N2502" s="4"/>
      <c r="O2502" s="4"/>
      <c r="P2502" s="4"/>
      <c r="Q2502" s="4"/>
      <c r="R2502" s="4"/>
      <c r="S2502" s="4"/>
      <c r="T2502" s="4"/>
      <c r="U2502" s="4"/>
      <c r="V2502" s="4"/>
      <c r="W2502" s="4"/>
      <c r="X2502" s="4"/>
      <c r="Y2502" s="4"/>
      <c r="Z2502" s="4"/>
      <c r="AA2502" s="4"/>
      <c r="AB2502" s="4"/>
      <c r="AC2502" s="4"/>
      <c r="AD2502" s="4"/>
      <c r="AE2502" s="4"/>
      <c r="AF2502" s="4"/>
      <c r="AG2502" s="4"/>
      <c r="AH2502" s="4"/>
      <c r="AI2502" s="4"/>
      <c r="AJ2502" s="4"/>
      <c r="AK2502" s="4"/>
      <c r="AL2502" s="4"/>
      <c r="AM2502" s="4"/>
      <c r="AN2502" s="4"/>
      <c r="AO2502" s="4"/>
      <c r="AP2502" s="4"/>
    </row>
    <row r="2503" spans="1:42" s="2" customFormat="1" x14ac:dyDescent="0.25">
      <c r="A2503" s="4"/>
      <c r="B2503" s="4"/>
      <c r="C2503" s="4"/>
      <c r="D2503" s="4"/>
      <c r="E2503" s="4"/>
      <c r="F2503" s="4"/>
      <c r="G2503" s="4"/>
      <c r="H2503" s="4"/>
      <c r="I2503" s="4"/>
      <c r="J2503" s="4"/>
      <c r="K2503" s="4"/>
      <c r="L2503" s="4"/>
      <c r="M2503" s="4"/>
      <c r="N2503" s="4"/>
      <c r="O2503" s="4"/>
      <c r="P2503" s="4"/>
      <c r="Q2503" s="4"/>
      <c r="R2503" s="4"/>
      <c r="S2503" s="4"/>
      <c r="T2503" s="4"/>
      <c r="U2503" s="4"/>
      <c r="V2503" s="4"/>
      <c r="W2503" s="4"/>
      <c r="X2503" s="4"/>
      <c r="Y2503" s="4"/>
      <c r="Z2503" s="4"/>
      <c r="AA2503" s="4"/>
      <c r="AB2503" s="4"/>
      <c r="AC2503" s="4"/>
      <c r="AD2503" s="4"/>
      <c r="AE2503" s="4"/>
      <c r="AF2503" s="4"/>
      <c r="AG2503" s="4"/>
      <c r="AH2503" s="4"/>
      <c r="AI2503" s="4"/>
      <c r="AJ2503" s="4"/>
      <c r="AK2503" s="4"/>
      <c r="AL2503" s="4"/>
      <c r="AM2503" s="4"/>
      <c r="AN2503" s="4"/>
      <c r="AO2503" s="4"/>
      <c r="AP2503" s="4"/>
    </row>
    <row r="2504" spans="1:42" s="2" customFormat="1" x14ac:dyDescent="0.25">
      <c r="A2504" s="4"/>
      <c r="B2504" s="4"/>
      <c r="C2504" s="4"/>
      <c r="D2504" s="4"/>
      <c r="E2504" s="4"/>
      <c r="F2504" s="4"/>
      <c r="G2504" s="4"/>
      <c r="H2504" s="4"/>
      <c r="I2504" s="4"/>
      <c r="J2504" s="4"/>
      <c r="K2504" s="4"/>
      <c r="L2504" s="4"/>
      <c r="M2504" s="4"/>
      <c r="N2504" s="4"/>
      <c r="O2504" s="4"/>
      <c r="P2504" s="4"/>
      <c r="Q2504" s="4"/>
      <c r="R2504" s="4"/>
      <c r="S2504" s="4"/>
      <c r="T2504" s="4"/>
      <c r="U2504" s="4"/>
      <c r="V2504" s="4"/>
      <c r="W2504" s="4"/>
      <c r="X2504" s="4"/>
      <c r="Y2504" s="4"/>
      <c r="Z2504" s="4"/>
      <c r="AA2504" s="4"/>
      <c r="AB2504" s="4"/>
      <c r="AC2504" s="4"/>
      <c r="AD2504" s="4"/>
      <c r="AE2504" s="4"/>
      <c r="AF2504" s="4"/>
      <c r="AG2504" s="4"/>
      <c r="AH2504" s="4"/>
      <c r="AI2504" s="4"/>
      <c r="AJ2504" s="4"/>
      <c r="AK2504" s="4"/>
      <c r="AL2504" s="4"/>
      <c r="AM2504" s="4"/>
      <c r="AN2504" s="4"/>
      <c r="AO2504" s="4"/>
      <c r="AP2504" s="4"/>
    </row>
    <row r="2505" spans="1:42" s="2" customFormat="1" x14ac:dyDescent="0.25">
      <c r="A2505" s="4"/>
      <c r="B2505" s="4"/>
      <c r="C2505" s="4"/>
      <c r="D2505" s="4"/>
      <c r="E2505" s="4"/>
      <c r="F2505" s="4"/>
      <c r="G2505" s="4"/>
      <c r="H2505" s="4"/>
      <c r="I2505" s="4"/>
      <c r="J2505" s="4"/>
      <c r="K2505" s="4"/>
      <c r="L2505" s="4"/>
      <c r="M2505" s="4"/>
      <c r="N2505" s="4"/>
      <c r="O2505" s="4"/>
      <c r="P2505" s="4"/>
      <c r="Q2505" s="4"/>
      <c r="R2505" s="4"/>
      <c r="S2505" s="4"/>
      <c r="T2505" s="4"/>
      <c r="U2505" s="4"/>
      <c r="V2505" s="4"/>
      <c r="W2505" s="4"/>
      <c r="X2505" s="4"/>
      <c r="Y2505" s="4"/>
      <c r="Z2505" s="4"/>
      <c r="AA2505" s="4"/>
      <c r="AB2505" s="4"/>
      <c r="AC2505" s="4"/>
      <c r="AD2505" s="4"/>
      <c r="AE2505" s="4"/>
      <c r="AF2505" s="4"/>
      <c r="AG2505" s="4"/>
      <c r="AH2505" s="4"/>
      <c r="AI2505" s="4"/>
      <c r="AJ2505" s="4"/>
      <c r="AK2505" s="4"/>
      <c r="AL2505" s="4"/>
      <c r="AM2505" s="4"/>
      <c r="AN2505" s="4"/>
      <c r="AO2505" s="4"/>
      <c r="AP2505" s="4"/>
    </row>
    <row r="2506" spans="1:42" s="2" customFormat="1" x14ac:dyDescent="0.25">
      <c r="A2506" s="4"/>
      <c r="B2506" s="4"/>
      <c r="C2506" s="4"/>
      <c r="D2506" s="4"/>
      <c r="E2506" s="4"/>
      <c r="F2506" s="4"/>
      <c r="G2506" s="4"/>
      <c r="H2506" s="4"/>
      <c r="I2506" s="4"/>
      <c r="J2506" s="4"/>
      <c r="K2506" s="4"/>
      <c r="L2506" s="4"/>
      <c r="M2506" s="4"/>
      <c r="N2506" s="4"/>
      <c r="O2506" s="4"/>
      <c r="P2506" s="4"/>
      <c r="Q2506" s="4"/>
      <c r="R2506" s="4"/>
      <c r="S2506" s="4"/>
      <c r="T2506" s="4"/>
      <c r="U2506" s="4"/>
      <c r="V2506" s="4"/>
      <c r="W2506" s="4"/>
      <c r="X2506" s="4"/>
      <c r="Y2506" s="4"/>
      <c r="Z2506" s="4"/>
      <c r="AA2506" s="4"/>
      <c r="AB2506" s="4"/>
      <c r="AC2506" s="4"/>
      <c r="AD2506" s="4"/>
      <c r="AE2506" s="4"/>
      <c r="AF2506" s="4"/>
      <c r="AG2506" s="4"/>
      <c r="AH2506" s="4"/>
      <c r="AI2506" s="4"/>
      <c r="AJ2506" s="4"/>
      <c r="AK2506" s="4"/>
      <c r="AL2506" s="4"/>
      <c r="AM2506" s="4"/>
      <c r="AN2506" s="4"/>
      <c r="AO2506" s="4"/>
      <c r="AP2506" s="4"/>
    </row>
    <row r="2507" spans="1:42" s="2" customFormat="1" x14ac:dyDescent="0.25">
      <c r="A2507" s="4"/>
      <c r="B2507" s="4"/>
      <c r="C2507" s="4"/>
      <c r="D2507" s="4"/>
      <c r="E2507" s="4"/>
      <c r="F2507" s="4"/>
      <c r="G2507" s="4"/>
      <c r="H2507" s="4"/>
      <c r="I2507" s="4"/>
      <c r="J2507" s="4"/>
      <c r="K2507" s="4"/>
      <c r="L2507" s="4"/>
      <c r="M2507" s="4"/>
      <c r="N2507" s="4"/>
      <c r="O2507" s="4"/>
      <c r="P2507" s="4"/>
      <c r="Q2507" s="4"/>
      <c r="R2507" s="4"/>
      <c r="S2507" s="4"/>
      <c r="T2507" s="4"/>
      <c r="U2507" s="4"/>
      <c r="V2507" s="4"/>
      <c r="W2507" s="4"/>
      <c r="X2507" s="4"/>
      <c r="Y2507" s="4"/>
      <c r="Z2507" s="4"/>
      <c r="AA2507" s="4"/>
      <c r="AB2507" s="4"/>
      <c r="AC2507" s="4"/>
      <c r="AD2507" s="4"/>
      <c r="AE2507" s="4"/>
      <c r="AF2507" s="4"/>
      <c r="AG2507" s="4"/>
      <c r="AH2507" s="4"/>
      <c r="AI2507" s="4"/>
      <c r="AJ2507" s="4"/>
      <c r="AK2507" s="4"/>
      <c r="AL2507" s="4"/>
      <c r="AM2507" s="4"/>
      <c r="AN2507" s="4"/>
      <c r="AO2507" s="4"/>
      <c r="AP2507" s="4"/>
    </row>
    <row r="2508" spans="1:42" s="2" customFormat="1" x14ac:dyDescent="0.25">
      <c r="A2508" s="4"/>
      <c r="B2508" s="4"/>
      <c r="C2508" s="4"/>
      <c r="D2508" s="4"/>
      <c r="E2508" s="4"/>
      <c r="F2508" s="4"/>
      <c r="G2508" s="4"/>
      <c r="H2508" s="4"/>
      <c r="I2508" s="4"/>
      <c r="J2508" s="4"/>
      <c r="K2508" s="4"/>
      <c r="L2508" s="4"/>
      <c r="M2508" s="4"/>
      <c r="N2508" s="4"/>
      <c r="O2508" s="4"/>
      <c r="P2508" s="4"/>
      <c r="Q2508" s="4"/>
      <c r="R2508" s="4"/>
      <c r="S2508" s="4"/>
      <c r="T2508" s="4"/>
      <c r="U2508" s="4"/>
      <c r="V2508" s="4"/>
      <c r="W2508" s="4"/>
      <c r="X2508" s="4"/>
      <c r="Y2508" s="4"/>
      <c r="Z2508" s="4"/>
      <c r="AA2508" s="4"/>
      <c r="AB2508" s="4"/>
      <c r="AC2508" s="4"/>
      <c r="AD2508" s="4"/>
      <c r="AE2508" s="4"/>
      <c r="AF2508" s="4"/>
      <c r="AG2508" s="4"/>
      <c r="AH2508" s="4"/>
      <c r="AI2508" s="4"/>
      <c r="AJ2508" s="4"/>
      <c r="AK2508" s="4"/>
      <c r="AL2508" s="4"/>
      <c r="AM2508" s="4"/>
      <c r="AN2508" s="4"/>
      <c r="AO2508" s="4"/>
      <c r="AP2508" s="4"/>
    </row>
    <row r="2509" spans="1:42" s="2" customFormat="1" x14ac:dyDescent="0.25">
      <c r="A2509" s="4"/>
      <c r="B2509" s="4"/>
      <c r="C2509" s="4"/>
      <c r="D2509" s="4"/>
      <c r="E2509" s="4"/>
      <c r="F2509" s="4"/>
      <c r="G2509" s="4"/>
      <c r="H2509" s="4"/>
      <c r="I2509" s="4"/>
      <c r="J2509" s="4"/>
      <c r="K2509" s="4"/>
      <c r="L2509" s="4"/>
      <c r="M2509" s="4"/>
      <c r="N2509" s="4"/>
      <c r="O2509" s="4"/>
      <c r="P2509" s="4"/>
      <c r="Q2509" s="4"/>
      <c r="R2509" s="4"/>
      <c r="S2509" s="4"/>
      <c r="T2509" s="4"/>
      <c r="U2509" s="4"/>
      <c r="V2509" s="4"/>
      <c r="W2509" s="4"/>
      <c r="X2509" s="4"/>
      <c r="Y2509" s="4"/>
      <c r="Z2509" s="4"/>
      <c r="AA2509" s="4"/>
      <c r="AB2509" s="4"/>
      <c r="AC2509" s="4"/>
      <c r="AD2509" s="4"/>
      <c r="AE2509" s="4"/>
      <c r="AF2509" s="4"/>
      <c r="AG2509" s="4"/>
      <c r="AH2509" s="4"/>
      <c r="AI2509" s="4"/>
      <c r="AJ2509" s="4"/>
      <c r="AK2509" s="4"/>
      <c r="AL2509" s="4"/>
      <c r="AM2509" s="4"/>
      <c r="AN2509" s="4"/>
      <c r="AO2509" s="4"/>
      <c r="AP2509" s="4"/>
    </row>
    <row r="2510" spans="1:42" s="2" customFormat="1" x14ac:dyDescent="0.25">
      <c r="A2510" s="4"/>
      <c r="B2510" s="4"/>
      <c r="C2510" s="4"/>
      <c r="D2510" s="4"/>
      <c r="E2510" s="4"/>
      <c r="F2510" s="4"/>
      <c r="G2510" s="4"/>
      <c r="H2510" s="4"/>
      <c r="I2510" s="4"/>
      <c r="J2510" s="4"/>
      <c r="K2510" s="4"/>
      <c r="L2510" s="4"/>
      <c r="M2510" s="4"/>
      <c r="N2510" s="4"/>
      <c r="O2510" s="4"/>
      <c r="P2510" s="4"/>
      <c r="Q2510" s="4"/>
      <c r="R2510" s="4"/>
      <c r="S2510" s="4"/>
      <c r="T2510" s="4"/>
      <c r="U2510" s="4"/>
      <c r="V2510" s="4"/>
      <c r="W2510" s="4"/>
      <c r="X2510" s="4"/>
      <c r="Y2510" s="4"/>
      <c r="Z2510" s="4"/>
      <c r="AA2510" s="4"/>
      <c r="AB2510" s="4"/>
      <c r="AC2510" s="4"/>
      <c r="AD2510" s="4"/>
      <c r="AE2510" s="4"/>
      <c r="AF2510" s="4"/>
      <c r="AG2510" s="4"/>
      <c r="AH2510" s="4"/>
      <c r="AI2510" s="4"/>
      <c r="AJ2510" s="4"/>
      <c r="AK2510" s="4"/>
      <c r="AL2510" s="4"/>
      <c r="AM2510" s="4"/>
      <c r="AN2510" s="4"/>
      <c r="AO2510" s="4"/>
      <c r="AP2510" s="4"/>
    </row>
    <row r="2511" spans="1:42" s="2" customFormat="1" x14ac:dyDescent="0.25">
      <c r="A2511" s="4"/>
      <c r="B2511" s="4"/>
      <c r="C2511" s="4"/>
      <c r="D2511" s="4"/>
      <c r="E2511" s="4"/>
      <c r="F2511" s="4"/>
      <c r="G2511" s="4"/>
      <c r="H2511" s="4"/>
      <c r="I2511" s="4"/>
      <c r="J2511" s="4"/>
      <c r="K2511" s="4"/>
      <c r="L2511" s="4"/>
      <c r="M2511" s="4"/>
      <c r="N2511" s="4"/>
      <c r="O2511" s="4"/>
      <c r="P2511" s="4"/>
      <c r="Q2511" s="4"/>
      <c r="R2511" s="4"/>
      <c r="S2511" s="4"/>
      <c r="T2511" s="4"/>
      <c r="U2511" s="4"/>
      <c r="V2511" s="4"/>
      <c r="W2511" s="4"/>
      <c r="X2511" s="4"/>
      <c r="Y2511" s="4"/>
      <c r="Z2511" s="4"/>
      <c r="AA2511" s="4"/>
      <c r="AB2511" s="4"/>
      <c r="AC2511" s="4"/>
      <c r="AD2511" s="4"/>
      <c r="AE2511" s="4"/>
      <c r="AF2511" s="4"/>
      <c r="AG2511" s="4"/>
      <c r="AH2511" s="4"/>
      <c r="AI2511" s="4"/>
      <c r="AJ2511" s="4"/>
      <c r="AK2511" s="4"/>
      <c r="AL2511" s="4"/>
      <c r="AM2511" s="4"/>
      <c r="AN2511" s="4"/>
      <c r="AO2511" s="4"/>
      <c r="AP2511" s="4"/>
    </row>
    <row r="2512" spans="1:42" s="2" customFormat="1" x14ac:dyDescent="0.25">
      <c r="A2512" s="4"/>
      <c r="B2512" s="4"/>
      <c r="C2512" s="4"/>
      <c r="D2512" s="4"/>
      <c r="E2512" s="4"/>
      <c r="F2512" s="4"/>
      <c r="G2512" s="4"/>
      <c r="H2512" s="4"/>
      <c r="I2512" s="4"/>
      <c r="J2512" s="4"/>
      <c r="K2512" s="4"/>
      <c r="L2512" s="4"/>
      <c r="M2512" s="4"/>
      <c r="N2512" s="4"/>
      <c r="O2512" s="4"/>
      <c r="P2512" s="4"/>
      <c r="Q2512" s="4"/>
      <c r="R2512" s="4"/>
      <c r="S2512" s="4"/>
      <c r="T2512" s="4"/>
      <c r="U2512" s="4"/>
      <c r="V2512" s="4"/>
      <c r="W2512" s="4"/>
      <c r="X2512" s="4"/>
      <c r="Y2512" s="4"/>
      <c r="Z2512" s="4"/>
      <c r="AA2512" s="4"/>
      <c r="AB2512" s="4"/>
      <c r="AC2512" s="4"/>
      <c r="AD2512" s="4"/>
      <c r="AE2512" s="4"/>
      <c r="AF2512" s="4"/>
      <c r="AG2512" s="4"/>
      <c r="AH2512" s="4"/>
      <c r="AI2512" s="4"/>
      <c r="AJ2512" s="4"/>
      <c r="AK2512" s="4"/>
      <c r="AL2512" s="4"/>
      <c r="AM2512" s="4"/>
      <c r="AN2512" s="4"/>
      <c r="AO2512" s="4"/>
      <c r="AP2512" s="4"/>
    </row>
    <row r="2513" spans="1:42" s="2" customFormat="1" x14ac:dyDescent="0.25">
      <c r="A2513" s="4"/>
      <c r="B2513" s="4"/>
      <c r="C2513" s="4"/>
      <c r="D2513" s="4"/>
      <c r="E2513" s="4"/>
      <c r="F2513" s="4"/>
      <c r="G2513" s="4"/>
      <c r="H2513" s="4"/>
      <c r="I2513" s="4"/>
      <c r="J2513" s="4"/>
      <c r="K2513" s="4"/>
      <c r="L2513" s="4"/>
      <c r="M2513" s="4"/>
      <c r="N2513" s="4"/>
      <c r="O2513" s="4"/>
      <c r="P2513" s="4"/>
      <c r="Q2513" s="4"/>
      <c r="R2513" s="4"/>
      <c r="S2513" s="4"/>
      <c r="T2513" s="4"/>
      <c r="U2513" s="4"/>
      <c r="V2513" s="4"/>
      <c r="W2513" s="4"/>
      <c r="X2513" s="4"/>
      <c r="Y2513" s="4"/>
      <c r="Z2513" s="4"/>
      <c r="AA2513" s="4"/>
      <c r="AB2513" s="4"/>
      <c r="AC2513" s="4"/>
      <c r="AD2513" s="4"/>
      <c r="AE2513" s="4"/>
      <c r="AF2513" s="4"/>
      <c r="AG2513" s="4"/>
      <c r="AH2513" s="4"/>
      <c r="AI2513" s="4"/>
      <c r="AJ2513" s="4"/>
      <c r="AK2513" s="4"/>
      <c r="AL2513" s="4"/>
      <c r="AM2513" s="4"/>
      <c r="AN2513" s="4"/>
      <c r="AO2513" s="4"/>
      <c r="AP2513" s="4"/>
    </row>
    <row r="2514" spans="1:42" s="2" customFormat="1" x14ac:dyDescent="0.25">
      <c r="A2514" s="4"/>
      <c r="B2514" s="4"/>
      <c r="C2514" s="4"/>
      <c r="D2514" s="4"/>
      <c r="E2514" s="4"/>
      <c r="F2514" s="4"/>
      <c r="G2514" s="4"/>
      <c r="H2514" s="4"/>
      <c r="I2514" s="4"/>
      <c r="J2514" s="4"/>
      <c r="K2514" s="4"/>
      <c r="L2514" s="4"/>
      <c r="M2514" s="4"/>
      <c r="N2514" s="4"/>
      <c r="O2514" s="4"/>
      <c r="P2514" s="4"/>
      <c r="Q2514" s="4"/>
      <c r="R2514" s="4"/>
      <c r="S2514" s="4"/>
      <c r="T2514" s="4"/>
      <c r="U2514" s="4"/>
      <c r="V2514" s="4"/>
      <c r="W2514" s="4"/>
      <c r="X2514" s="4"/>
      <c r="Y2514" s="4"/>
      <c r="Z2514" s="4"/>
      <c r="AA2514" s="4"/>
      <c r="AB2514" s="4"/>
      <c r="AC2514" s="4"/>
      <c r="AD2514" s="4"/>
      <c r="AE2514" s="4"/>
      <c r="AF2514" s="4"/>
      <c r="AG2514" s="4"/>
      <c r="AH2514" s="4"/>
      <c r="AI2514" s="4"/>
      <c r="AJ2514" s="4"/>
      <c r="AK2514" s="4"/>
      <c r="AL2514" s="4"/>
      <c r="AM2514" s="4"/>
      <c r="AN2514" s="4"/>
      <c r="AO2514" s="4"/>
      <c r="AP2514" s="4"/>
    </row>
    <row r="2515" spans="1:42" s="2" customFormat="1" x14ac:dyDescent="0.25">
      <c r="A2515" s="4"/>
      <c r="B2515" s="4"/>
      <c r="C2515" s="4"/>
      <c r="D2515" s="4"/>
      <c r="E2515" s="4"/>
      <c r="F2515" s="4"/>
      <c r="G2515" s="4"/>
      <c r="H2515" s="4"/>
      <c r="I2515" s="4"/>
      <c r="J2515" s="4"/>
      <c r="K2515" s="4"/>
      <c r="L2515" s="4"/>
      <c r="M2515" s="4"/>
      <c r="N2515" s="4"/>
      <c r="O2515" s="4"/>
      <c r="P2515" s="4"/>
      <c r="Q2515" s="4"/>
      <c r="R2515" s="4"/>
      <c r="S2515" s="4"/>
      <c r="T2515" s="4"/>
      <c r="U2515" s="4"/>
      <c r="V2515" s="4"/>
      <c r="W2515" s="4"/>
      <c r="X2515" s="4"/>
      <c r="Y2515" s="4"/>
      <c r="Z2515" s="4"/>
      <c r="AA2515" s="4"/>
      <c r="AB2515" s="4"/>
      <c r="AC2515" s="4"/>
      <c r="AD2515" s="4"/>
      <c r="AE2515" s="4"/>
      <c r="AF2515" s="4"/>
      <c r="AG2515" s="4"/>
      <c r="AH2515" s="4"/>
      <c r="AI2515" s="4"/>
      <c r="AJ2515" s="4"/>
      <c r="AK2515" s="4"/>
      <c r="AL2515" s="4"/>
      <c r="AM2515" s="4"/>
      <c r="AN2515" s="4"/>
      <c r="AO2515" s="4"/>
      <c r="AP2515" s="4"/>
    </row>
    <row r="2516" spans="1:42" s="2" customFormat="1" x14ac:dyDescent="0.25">
      <c r="A2516" s="4"/>
      <c r="B2516" s="4"/>
      <c r="C2516" s="4"/>
      <c r="D2516" s="4"/>
      <c r="E2516" s="4"/>
      <c r="F2516" s="4"/>
      <c r="G2516" s="4"/>
      <c r="H2516" s="4"/>
      <c r="I2516" s="4"/>
      <c r="J2516" s="4"/>
      <c r="K2516" s="4"/>
      <c r="L2516" s="4"/>
      <c r="M2516" s="4"/>
      <c r="N2516" s="4"/>
      <c r="O2516" s="4"/>
      <c r="P2516" s="4"/>
      <c r="Q2516" s="4"/>
      <c r="R2516" s="4"/>
      <c r="S2516" s="4"/>
      <c r="T2516" s="4"/>
      <c r="U2516" s="4"/>
      <c r="V2516" s="4"/>
      <c r="W2516" s="4"/>
      <c r="X2516" s="4"/>
      <c r="Y2516" s="4"/>
      <c r="Z2516" s="4"/>
      <c r="AA2516" s="4"/>
      <c r="AB2516" s="4"/>
      <c r="AC2516" s="4"/>
      <c r="AD2516" s="4"/>
      <c r="AE2516" s="4"/>
      <c r="AF2516" s="4"/>
      <c r="AG2516" s="4"/>
      <c r="AH2516" s="4"/>
      <c r="AI2516" s="4"/>
      <c r="AJ2516" s="4"/>
      <c r="AK2516" s="4"/>
      <c r="AL2516" s="4"/>
      <c r="AM2516" s="4"/>
      <c r="AN2516" s="4"/>
      <c r="AO2516" s="4"/>
      <c r="AP2516" s="4"/>
    </row>
    <row r="2517" spans="1:42" s="2" customFormat="1" x14ac:dyDescent="0.25">
      <c r="A2517" s="4"/>
      <c r="B2517" s="4"/>
      <c r="C2517" s="4"/>
      <c r="D2517" s="4"/>
      <c r="E2517" s="4"/>
      <c r="F2517" s="4"/>
      <c r="G2517" s="4"/>
      <c r="H2517" s="4"/>
      <c r="I2517" s="4"/>
      <c r="J2517" s="4"/>
      <c r="K2517" s="4"/>
      <c r="L2517" s="4"/>
      <c r="M2517" s="4"/>
      <c r="N2517" s="4"/>
      <c r="O2517" s="4"/>
      <c r="P2517" s="4"/>
      <c r="Q2517" s="4"/>
      <c r="R2517" s="4"/>
      <c r="S2517" s="4"/>
      <c r="T2517" s="4"/>
      <c r="U2517" s="4"/>
      <c r="V2517" s="4"/>
      <c r="W2517" s="4"/>
      <c r="X2517" s="4"/>
      <c r="Y2517" s="4"/>
      <c r="Z2517" s="4"/>
      <c r="AA2517" s="4"/>
      <c r="AB2517" s="4"/>
      <c r="AC2517" s="4"/>
      <c r="AD2517" s="4"/>
      <c r="AE2517" s="4"/>
      <c r="AF2517" s="4"/>
      <c r="AG2517" s="4"/>
      <c r="AH2517" s="4"/>
      <c r="AI2517" s="4"/>
      <c r="AJ2517" s="4"/>
      <c r="AK2517" s="4"/>
      <c r="AL2517" s="4"/>
      <c r="AM2517" s="4"/>
      <c r="AN2517" s="4"/>
      <c r="AO2517" s="4"/>
      <c r="AP2517" s="4"/>
    </row>
    <row r="2518" spans="1:42" s="2" customFormat="1" x14ac:dyDescent="0.25">
      <c r="A2518" s="4"/>
      <c r="B2518" s="4"/>
      <c r="C2518" s="4"/>
      <c r="D2518" s="4"/>
      <c r="E2518" s="4"/>
      <c r="F2518" s="4"/>
      <c r="G2518" s="4"/>
      <c r="H2518" s="4"/>
      <c r="I2518" s="4"/>
      <c r="J2518" s="4"/>
      <c r="K2518" s="4"/>
      <c r="L2518" s="4"/>
      <c r="M2518" s="4"/>
      <c r="N2518" s="4"/>
      <c r="O2518" s="4"/>
      <c r="P2518" s="4"/>
      <c r="Q2518" s="4"/>
      <c r="R2518" s="4"/>
      <c r="S2518" s="4"/>
      <c r="T2518" s="4"/>
      <c r="U2518" s="4"/>
      <c r="V2518" s="4"/>
      <c r="W2518" s="4"/>
      <c r="X2518" s="4"/>
      <c r="Y2518" s="4"/>
      <c r="Z2518" s="4"/>
      <c r="AA2518" s="4"/>
      <c r="AB2518" s="4"/>
      <c r="AC2518" s="4"/>
      <c r="AD2518" s="4"/>
      <c r="AE2518" s="4"/>
      <c r="AF2518" s="4"/>
      <c r="AG2518" s="4"/>
      <c r="AH2518" s="4"/>
      <c r="AI2518" s="4"/>
      <c r="AJ2518" s="4"/>
      <c r="AK2518" s="4"/>
      <c r="AL2518" s="4"/>
      <c r="AM2518" s="4"/>
      <c r="AN2518" s="4"/>
      <c r="AO2518" s="4"/>
      <c r="AP2518" s="4"/>
    </row>
    <row r="2519" spans="1:42" s="2" customFormat="1" x14ac:dyDescent="0.25">
      <c r="A2519" s="4"/>
      <c r="B2519" s="4"/>
      <c r="C2519" s="4"/>
      <c r="D2519" s="4"/>
      <c r="E2519" s="4"/>
      <c r="F2519" s="4"/>
      <c r="G2519" s="4"/>
      <c r="H2519" s="4"/>
      <c r="I2519" s="4"/>
      <c r="J2519" s="4"/>
      <c r="K2519" s="4"/>
      <c r="L2519" s="4"/>
      <c r="M2519" s="4"/>
      <c r="N2519" s="4"/>
      <c r="O2519" s="4"/>
      <c r="P2519" s="4"/>
      <c r="Q2519" s="4"/>
      <c r="R2519" s="4"/>
      <c r="S2519" s="4"/>
      <c r="T2519" s="4"/>
      <c r="U2519" s="4"/>
      <c r="V2519" s="4"/>
      <c r="W2519" s="4"/>
      <c r="X2519" s="4"/>
      <c r="Y2519" s="4"/>
      <c r="Z2519" s="4"/>
      <c r="AA2519" s="4"/>
      <c r="AB2519" s="4"/>
      <c r="AC2519" s="4"/>
      <c r="AD2519" s="4"/>
      <c r="AE2519" s="4"/>
      <c r="AF2519" s="4"/>
      <c r="AG2519" s="4"/>
      <c r="AH2519" s="4"/>
      <c r="AI2519" s="4"/>
      <c r="AJ2519" s="4"/>
      <c r="AK2519" s="4"/>
      <c r="AL2519" s="4"/>
      <c r="AM2519" s="4"/>
      <c r="AN2519" s="4"/>
      <c r="AO2519" s="4"/>
      <c r="AP2519" s="4"/>
    </row>
    <row r="2520" spans="1:42" s="2" customFormat="1" x14ac:dyDescent="0.25">
      <c r="A2520" s="4"/>
      <c r="B2520" s="4"/>
      <c r="C2520" s="4"/>
      <c r="D2520" s="4"/>
      <c r="E2520" s="4"/>
      <c r="F2520" s="4"/>
      <c r="G2520" s="4"/>
      <c r="H2520" s="4"/>
      <c r="I2520" s="4"/>
      <c r="J2520" s="4"/>
      <c r="K2520" s="4"/>
      <c r="L2520" s="4"/>
      <c r="M2520" s="4"/>
      <c r="N2520" s="4"/>
      <c r="O2520" s="4"/>
      <c r="P2520" s="4"/>
      <c r="Q2520" s="4"/>
      <c r="R2520" s="4"/>
      <c r="S2520" s="4"/>
      <c r="T2520" s="4"/>
      <c r="U2520" s="4"/>
      <c r="V2520" s="4"/>
      <c r="W2520" s="4"/>
      <c r="X2520" s="4"/>
      <c r="Y2520" s="4"/>
      <c r="Z2520" s="4"/>
      <c r="AA2520" s="4"/>
      <c r="AB2520" s="4"/>
      <c r="AC2520" s="4"/>
      <c r="AD2520" s="4"/>
      <c r="AE2520" s="4"/>
      <c r="AF2520" s="4"/>
      <c r="AG2520" s="4"/>
      <c r="AH2520" s="4"/>
      <c r="AI2520" s="4"/>
      <c r="AJ2520" s="4"/>
      <c r="AK2520" s="4"/>
      <c r="AL2520" s="4"/>
      <c r="AM2520" s="4"/>
      <c r="AN2520" s="4"/>
      <c r="AO2520" s="4"/>
      <c r="AP2520" s="4"/>
    </row>
    <row r="2521" spans="1:42" s="2" customFormat="1" x14ac:dyDescent="0.25">
      <c r="A2521" s="4"/>
      <c r="B2521" s="4"/>
      <c r="C2521" s="4"/>
      <c r="D2521" s="4"/>
      <c r="E2521" s="4"/>
      <c r="F2521" s="4"/>
      <c r="G2521" s="4"/>
      <c r="H2521" s="4"/>
      <c r="I2521" s="4"/>
      <c r="J2521" s="4"/>
      <c r="K2521" s="4"/>
      <c r="L2521" s="4"/>
      <c r="M2521" s="4"/>
      <c r="N2521" s="4"/>
      <c r="O2521" s="4"/>
      <c r="P2521" s="4"/>
      <c r="Q2521" s="4"/>
      <c r="R2521" s="4"/>
      <c r="S2521" s="4"/>
      <c r="T2521" s="4"/>
      <c r="U2521" s="4"/>
      <c r="V2521" s="4"/>
      <c r="W2521" s="4"/>
      <c r="X2521" s="4"/>
      <c r="Y2521" s="4"/>
      <c r="Z2521" s="4"/>
      <c r="AA2521" s="4"/>
      <c r="AB2521" s="4"/>
      <c r="AC2521" s="4"/>
      <c r="AD2521" s="4"/>
      <c r="AE2521" s="4"/>
      <c r="AF2521" s="4"/>
      <c r="AG2521" s="4"/>
      <c r="AH2521" s="4"/>
      <c r="AI2521" s="4"/>
      <c r="AJ2521" s="4"/>
      <c r="AK2521" s="4"/>
      <c r="AL2521" s="4"/>
      <c r="AM2521" s="4"/>
      <c r="AN2521" s="4"/>
      <c r="AO2521" s="4"/>
      <c r="AP2521" s="4"/>
    </row>
    <row r="2522" spans="1:42" s="2" customFormat="1" x14ac:dyDescent="0.25">
      <c r="A2522" s="4"/>
      <c r="B2522" s="4"/>
      <c r="C2522" s="4"/>
      <c r="D2522" s="4"/>
      <c r="E2522" s="4"/>
      <c r="F2522" s="4"/>
      <c r="G2522" s="4"/>
      <c r="H2522" s="4"/>
      <c r="I2522" s="4"/>
      <c r="J2522" s="4"/>
      <c r="K2522" s="4"/>
      <c r="L2522" s="4"/>
      <c r="M2522" s="4"/>
      <c r="N2522" s="4"/>
      <c r="O2522" s="4"/>
      <c r="P2522" s="4"/>
      <c r="Q2522" s="4"/>
      <c r="R2522" s="4"/>
      <c r="S2522" s="4"/>
      <c r="T2522" s="4"/>
      <c r="U2522" s="4"/>
      <c r="V2522" s="4"/>
      <c r="W2522" s="4"/>
      <c r="X2522" s="4"/>
      <c r="Y2522" s="4"/>
      <c r="Z2522" s="4"/>
      <c r="AA2522" s="4"/>
      <c r="AB2522" s="4"/>
      <c r="AC2522" s="4"/>
      <c r="AD2522" s="4"/>
      <c r="AE2522" s="4"/>
      <c r="AF2522" s="4"/>
      <c r="AG2522" s="4"/>
      <c r="AH2522" s="4"/>
      <c r="AI2522" s="4"/>
      <c r="AJ2522" s="4"/>
      <c r="AK2522" s="4"/>
      <c r="AL2522" s="4"/>
      <c r="AM2522" s="4"/>
      <c r="AN2522" s="4"/>
      <c r="AO2522" s="4"/>
      <c r="AP2522" s="4"/>
    </row>
    <row r="2523" spans="1:42" s="2" customFormat="1" x14ac:dyDescent="0.25">
      <c r="A2523" s="4"/>
      <c r="B2523" s="4"/>
      <c r="C2523" s="4"/>
      <c r="D2523" s="4"/>
      <c r="E2523" s="4"/>
      <c r="F2523" s="4"/>
      <c r="G2523" s="4"/>
      <c r="H2523" s="4"/>
      <c r="I2523" s="4"/>
      <c r="J2523" s="4"/>
      <c r="K2523" s="4"/>
      <c r="L2523" s="4"/>
      <c r="M2523" s="4"/>
      <c r="N2523" s="4"/>
      <c r="O2523" s="4"/>
      <c r="P2523" s="4"/>
      <c r="Q2523" s="4"/>
      <c r="R2523" s="4"/>
      <c r="S2523" s="4"/>
      <c r="T2523" s="4"/>
      <c r="U2523" s="4"/>
      <c r="V2523" s="4"/>
      <c r="W2523" s="4"/>
      <c r="X2523" s="4"/>
      <c r="Y2523" s="4"/>
      <c r="Z2523" s="4"/>
      <c r="AA2523" s="4"/>
      <c r="AB2523" s="4"/>
      <c r="AC2523" s="4"/>
      <c r="AD2523" s="4"/>
      <c r="AE2523" s="4"/>
      <c r="AF2523" s="4"/>
      <c r="AG2523" s="4"/>
      <c r="AH2523" s="4"/>
      <c r="AI2523" s="4"/>
      <c r="AJ2523" s="4"/>
      <c r="AK2523" s="4"/>
      <c r="AL2523" s="4"/>
      <c r="AM2523" s="4"/>
      <c r="AN2523" s="4"/>
      <c r="AO2523" s="4"/>
      <c r="AP2523" s="4"/>
    </row>
    <row r="2524" spans="1:42" s="2" customFormat="1" x14ac:dyDescent="0.25">
      <c r="A2524" s="4"/>
      <c r="B2524" s="4"/>
      <c r="C2524" s="4"/>
      <c r="D2524" s="4"/>
      <c r="E2524" s="4"/>
      <c r="F2524" s="4"/>
      <c r="G2524" s="4"/>
      <c r="H2524" s="4"/>
      <c r="I2524" s="4"/>
      <c r="J2524" s="4"/>
      <c r="K2524" s="4"/>
      <c r="L2524" s="4"/>
      <c r="M2524" s="4"/>
      <c r="N2524" s="4"/>
      <c r="O2524" s="4"/>
      <c r="P2524" s="4"/>
      <c r="Q2524" s="4"/>
      <c r="R2524" s="4"/>
      <c r="S2524" s="4"/>
      <c r="T2524" s="4"/>
      <c r="U2524" s="4"/>
      <c r="V2524" s="4"/>
      <c r="W2524" s="4"/>
      <c r="X2524" s="4"/>
      <c r="Y2524" s="4"/>
      <c r="Z2524" s="4"/>
      <c r="AA2524" s="4"/>
      <c r="AB2524" s="4"/>
      <c r="AC2524" s="4"/>
      <c r="AD2524" s="4"/>
      <c r="AE2524" s="4"/>
      <c r="AF2524" s="4"/>
      <c r="AG2524" s="4"/>
      <c r="AH2524" s="4"/>
      <c r="AI2524" s="4"/>
      <c r="AJ2524" s="4"/>
      <c r="AK2524" s="4"/>
      <c r="AL2524" s="4"/>
      <c r="AM2524" s="4"/>
      <c r="AN2524" s="4"/>
      <c r="AO2524" s="4"/>
      <c r="AP2524" s="4"/>
    </row>
    <row r="2525" spans="1:42" s="2" customFormat="1" x14ac:dyDescent="0.25">
      <c r="A2525" s="4"/>
      <c r="B2525" s="4"/>
      <c r="C2525" s="4"/>
      <c r="D2525" s="4"/>
      <c r="E2525" s="4"/>
      <c r="F2525" s="4"/>
      <c r="G2525" s="4"/>
      <c r="H2525" s="4"/>
      <c r="I2525" s="4"/>
      <c r="J2525" s="4"/>
      <c r="K2525" s="4"/>
      <c r="L2525" s="4"/>
      <c r="M2525" s="4"/>
      <c r="N2525" s="4"/>
      <c r="O2525" s="4"/>
      <c r="P2525" s="4"/>
      <c r="Q2525" s="4"/>
      <c r="R2525" s="4"/>
      <c r="S2525" s="4"/>
      <c r="T2525" s="4"/>
      <c r="U2525" s="4"/>
      <c r="V2525" s="4"/>
      <c r="W2525" s="4"/>
      <c r="X2525" s="4"/>
      <c r="Y2525" s="4"/>
      <c r="Z2525" s="4"/>
      <c r="AA2525" s="4"/>
      <c r="AB2525" s="4"/>
      <c r="AC2525" s="4"/>
      <c r="AD2525" s="4"/>
      <c r="AE2525" s="4"/>
      <c r="AF2525" s="4"/>
      <c r="AG2525" s="4"/>
      <c r="AH2525" s="4"/>
      <c r="AI2525" s="4"/>
      <c r="AJ2525" s="4"/>
      <c r="AK2525" s="4"/>
      <c r="AL2525" s="4"/>
      <c r="AM2525" s="4"/>
      <c r="AN2525" s="4"/>
      <c r="AO2525" s="4"/>
      <c r="AP2525" s="4"/>
    </row>
    <row r="2526" spans="1:42" s="2" customFormat="1" x14ac:dyDescent="0.25">
      <c r="A2526" s="4"/>
      <c r="B2526" s="4"/>
      <c r="C2526" s="4"/>
      <c r="D2526" s="4"/>
      <c r="E2526" s="4"/>
      <c r="F2526" s="4"/>
      <c r="G2526" s="4"/>
      <c r="H2526" s="4"/>
      <c r="I2526" s="4"/>
      <c r="J2526" s="4"/>
      <c r="K2526" s="4"/>
      <c r="L2526" s="4"/>
      <c r="M2526" s="4"/>
      <c r="N2526" s="4"/>
      <c r="O2526" s="4"/>
      <c r="P2526" s="4"/>
      <c r="Q2526" s="4"/>
      <c r="R2526" s="4"/>
      <c r="S2526" s="4"/>
      <c r="T2526" s="4"/>
      <c r="U2526" s="4"/>
      <c r="V2526" s="4"/>
      <c r="W2526" s="4"/>
      <c r="X2526" s="4"/>
      <c r="Y2526" s="4"/>
      <c r="Z2526" s="4"/>
      <c r="AA2526" s="4"/>
      <c r="AB2526" s="4"/>
      <c r="AC2526" s="4"/>
      <c r="AD2526" s="4"/>
      <c r="AE2526" s="4"/>
      <c r="AF2526" s="4"/>
      <c r="AG2526" s="4"/>
      <c r="AH2526" s="4"/>
      <c r="AI2526" s="4"/>
      <c r="AJ2526" s="4"/>
      <c r="AK2526" s="4"/>
      <c r="AL2526" s="4"/>
      <c r="AM2526" s="4"/>
      <c r="AN2526" s="4"/>
      <c r="AO2526" s="4"/>
      <c r="AP2526" s="4"/>
    </row>
    <row r="2527" spans="1:42" s="2" customFormat="1" x14ac:dyDescent="0.25">
      <c r="A2527" s="4"/>
      <c r="B2527" s="4"/>
      <c r="C2527" s="4"/>
      <c r="D2527" s="4"/>
      <c r="E2527" s="4"/>
      <c r="F2527" s="4"/>
      <c r="G2527" s="4"/>
      <c r="H2527" s="4"/>
      <c r="I2527" s="4"/>
      <c r="J2527" s="4"/>
      <c r="K2527" s="4"/>
      <c r="L2527" s="4"/>
      <c r="M2527" s="4"/>
      <c r="N2527" s="4"/>
      <c r="O2527" s="4"/>
      <c r="P2527" s="4"/>
      <c r="Q2527" s="4"/>
      <c r="R2527" s="4"/>
      <c r="S2527" s="4"/>
      <c r="T2527" s="4"/>
      <c r="U2527" s="4"/>
      <c r="V2527" s="4"/>
      <c r="W2527" s="4"/>
      <c r="X2527" s="4"/>
      <c r="Y2527" s="4"/>
      <c r="Z2527" s="4"/>
      <c r="AA2527" s="4"/>
      <c r="AB2527" s="4"/>
      <c r="AC2527" s="4"/>
      <c r="AD2527" s="4"/>
      <c r="AE2527" s="4"/>
      <c r="AF2527" s="4"/>
      <c r="AG2527" s="4"/>
      <c r="AH2527" s="4"/>
      <c r="AI2527" s="4"/>
      <c r="AJ2527" s="4"/>
      <c r="AK2527" s="4"/>
      <c r="AL2527" s="4"/>
      <c r="AM2527" s="4"/>
      <c r="AN2527" s="4"/>
      <c r="AO2527" s="4"/>
      <c r="AP2527" s="4"/>
    </row>
    <row r="2528" spans="1:42" s="2" customFormat="1" x14ac:dyDescent="0.25">
      <c r="A2528" s="4"/>
      <c r="B2528" s="4"/>
      <c r="C2528" s="4"/>
      <c r="D2528" s="4"/>
      <c r="E2528" s="4"/>
      <c r="F2528" s="4"/>
      <c r="G2528" s="4"/>
      <c r="H2528" s="4"/>
      <c r="I2528" s="4"/>
      <c r="J2528" s="4"/>
      <c r="K2528" s="4"/>
      <c r="L2528" s="4"/>
      <c r="M2528" s="4"/>
      <c r="N2528" s="4"/>
      <c r="O2528" s="4"/>
      <c r="P2528" s="4"/>
      <c r="Q2528" s="4"/>
      <c r="R2528" s="4"/>
      <c r="S2528" s="4"/>
      <c r="T2528" s="4"/>
      <c r="U2528" s="4"/>
      <c r="V2528" s="4"/>
      <c r="W2528" s="4"/>
      <c r="X2528" s="4"/>
      <c r="Y2528" s="4"/>
      <c r="Z2528" s="4"/>
      <c r="AA2528" s="4"/>
      <c r="AB2528" s="4"/>
      <c r="AC2528" s="4"/>
      <c r="AD2528" s="4"/>
      <c r="AE2528" s="4"/>
      <c r="AF2528" s="4"/>
      <c r="AG2528" s="4"/>
      <c r="AH2528" s="4"/>
      <c r="AI2528" s="4"/>
      <c r="AJ2528" s="4"/>
      <c r="AK2528" s="4"/>
      <c r="AL2528" s="4"/>
      <c r="AM2528" s="4"/>
      <c r="AN2528" s="4"/>
      <c r="AO2528" s="4"/>
      <c r="AP2528" s="4"/>
    </row>
    <row r="2529" spans="1:42" s="2" customFormat="1" x14ac:dyDescent="0.25">
      <c r="A2529" s="4"/>
      <c r="B2529" s="4"/>
      <c r="C2529" s="4"/>
      <c r="D2529" s="4"/>
      <c r="E2529" s="4"/>
      <c r="F2529" s="4"/>
      <c r="G2529" s="4"/>
      <c r="H2529" s="4"/>
      <c r="I2529" s="4"/>
      <c r="J2529" s="4"/>
      <c r="K2529" s="4"/>
      <c r="L2529" s="4"/>
      <c r="M2529" s="4"/>
      <c r="N2529" s="4"/>
      <c r="O2529" s="4"/>
      <c r="P2529" s="4"/>
      <c r="Q2529" s="4"/>
      <c r="R2529" s="4"/>
      <c r="S2529" s="4"/>
      <c r="T2529" s="4"/>
      <c r="U2529" s="4"/>
      <c r="V2529" s="4"/>
      <c r="W2529" s="4"/>
      <c r="X2529" s="4"/>
      <c r="Y2529" s="4"/>
      <c r="Z2529" s="4"/>
      <c r="AA2529" s="4"/>
      <c r="AB2529" s="4"/>
      <c r="AC2529" s="4"/>
      <c r="AD2529" s="4"/>
      <c r="AE2529" s="4"/>
      <c r="AF2529" s="4"/>
      <c r="AG2529" s="4"/>
      <c r="AH2529" s="4"/>
      <c r="AI2529" s="4"/>
      <c r="AJ2529" s="4"/>
      <c r="AK2529" s="4"/>
      <c r="AL2529" s="4"/>
      <c r="AM2529" s="4"/>
      <c r="AN2529" s="4"/>
      <c r="AO2529" s="4"/>
      <c r="AP2529" s="4"/>
    </row>
    <row r="2530" spans="1:42" s="2" customFormat="1" x14ac:dyDescent="0.25">
      <c r="A2530" s="4"/>
      <c r="B2530" s="4"/>
      <c r="C2530" s="4"/>
      <c r="D2530" s="4"/>
      <c r="E2530" s="4"/>
      <c r="F2530" s="4"/>
      <c r="G2530" s="4"/>
      <c r="H2530" s="4"/>
      <c r="I2530" s="4"/>
      <c r="J2530" s="4"/>
      <c r="K2530" s="4"/>
      <c r="L2530" s="4"/>
      <c r="M2530" s="4"/>
      <c r="N2530" s="4"/>
      <c r="O2530" s="4"/>
      <c r="P2530" s="4"/>
      <c r="Q2530" s="4"/>
      <c r="R2530" s="4"/>
      <c r="S2530" s="4"/>
      <c r="T2530" s="4"/>
      <c r="U2530" s="4"/>
      <c r="V2530" s="4"/>
      <c r="W2530" s="4"/>
      <c r="X2530" s="4"/>
      <c r="Y2530" s="4"/>
      <c r="Z2530" s="4"/>
      <c r="AA2530" s="4"/>
      <c r="AB2530" s="4"/>
      <c r="AC2530" s="4"/>
      <c r="AD2530" s="4"/>
      <c r="AE2530" s="4"/>
      <c r="AF2530" s="4"/>
      <c r="AG2530" s="4"/>
      <c r="AH2530" s="4"/>
      <c r="AI2530" s="4"/>
      <c r="AJ2530" s="4"/>
      <c r="AK2530" s="4"/>
      <c r="AL2530" s="4"/>
      <c r="AM2530" s="4"/>
      <c r="AN2530" s="4"/>
      <c r="AO2530" s="4"/>
      <c r="AP2530" s="4"/>
    </row>
    <row r="2531" spans="1:42" s="2" customFormat="1" x14ac:dyDescent="0.25">
      <c r="A2531" s="4"/>
      <c r="B2531" s="4"/>
      <c r="C2531" s="4"/>
      <c r="D2531" s="4"/>
      <c r="E2531" s="4"/>
      <c r="F2531" s="4"/>
      <c r="G2531" s="4"/>
      <c r="H2531" s="4"/>
      <c r="I2531" s="4"/>
      <c r="J2531" s="4"/>
      <c r="K2531" s="4"/>
      <c r="L2531" s="4"/>
      <c r="M2531" s="4"/>
      <c r="N2531" s="4"/>
      <c r="O2531" s="4"/>
      <c r="P2531" s="4"/>
      <c r="Q2531" s="4"/>
      <c r="R2531" s="4"/>
      <c r="S2531" s="4"/>
      <c r="T2531" s="4"/>
      <c r="U2531" s="4"/>
      <c r="V2531" s="4"/>
      <c r="W2531" s="4"/>
      <c r="X2531" s="4"/>
      <c r="Y2531" s="4"/>
      <c r="Z2531" s="4"/>
      <c r="AA2531" s="4"/>
      <c r="AB2531" s="4"/>
      <c r="AC2531" s="4"/>
      <c r="AD2531" s="4"/>
      <c r="AE2531" s="4"/>
      <c r="AF2531" s="4"/>
      <c r="AG2531" s="4"/>
      <c r="AH2531" s="4"/>
      <c r="AI2531" s="4"/>
      <c r="AJ2531" s="4"/>
      <c r="AK2531" s="4"/>
      <c r="AL2531" s="4"/>
      <c r="AM2531" s="4"/>
      <c r="AN2531" s="4"/>
      <c r="AO2531" s="4"/>
      <c r="AP2531" s="4"/>
    </row>
    <row r="2532" spans="1:42" s="2" customFormat="1" x14ac:dyDescent="0.25">
      <c r="A2532" s="4"/>
      <c r="B2532" s="4"/>
      <c r="C2532" s="4"/>
      <c r="D2532" s="4"/>
      <c r="E2532" s="4"/>
      <c r="F2532" s="4"/>
      <c r="G2532" s="4"/>
      <c r="H2532" s="4"/>
      <c r="I2532" s="4"/>
      <c r="J2532" s="4"/>
      <c r="K2532" s="4"/>
      <c r="L2532" s="4"/>
      <c r="M2532" s="4"/>
      <c r="N2532" s="4"/>
      <c r="O2532" s="4"/>
      <c r="P2532" s="4"/>
      <c r="Q2532" s="4"/>
      <c r="R2532" s="4"/>
      <c r="S2532" s="4"/>
      <c r="T2532" s="4"/>
      <c r="U2532" s="4"/>
      <c r="V2532" s="4"/>
      <c r="W2532" s="4"/>
      <c r="X2532" s="4"/>
      <c r="Y2532" s="4"/>
      <c r="Z2532" s="4"/>
      <c r="AA2532" s="4"/>
      <c r="AB2532" s="4"/>
      <c r="AC2532" s="4"/>
      <c r="AD2532" s="4"/>
      <c r="AE2532" s="4"/>
      <c r="AF2532" s="4"/>
      <c r="AG2532" s="4"/>
      <c r="AH2532" s="4"/>
      <c r="AI2532" s="4"/>
      <c r="AJ2532" s="4"/>
      <c r="AK2532" s="4"/>
      <c r="AL2532" s="4"/>
      <c r="AM2532" s="4"/>
      <c r="AN2532" s="4"/>
      <c r="AO2532" s="4"/>
      <c r="AP2532" s="4"/>
    </row>
    <row r="2533" spans="1:42" s="2" customFormat="1" x14ac:dyDescent="0.25">
      <c r="A2533" s="4"/>
      <c r="B2533" s="4"/>
      <c r="C2533" s="4"/>
      <c r="D2533" s="4"/>
      <c r="E2533" s="4"/>
      <c r="F2533" s="4"/>
      <c r="G2533" s="4"/>
      <c r="H2533" s="4"/>
      <c r="I2533" s="4"/>
      <c r="J2533" s="4"/>
      <c r="K2533" s="4"/>
      <c r="L2533" s="4"/>
      <c r="M2533" s="4"/>
      <c r="N2533" s="4"/>
      <c r="O2533" s="4"/>
      <c r="P2533" s="4"/>
      <c r="Q2533" s="4"/>
      <c r="R2533" s="4"/>
      <c r="S2533" s="4"/>
      <c r="T2533" s="4"/>
      <c r="U2533" s="4"/>
      <c r="V2533" s="4"/>
      <c r="W2533" s="4"/>
      <c r="X2533" s="4"/>
      <c r="Y2533" s="4"/>
      <c r="Z2533" s="4"/>
      <c r="AA2533" s="4"/>
      <c r="AB2533" s="4"/>
      <c r="AC2533" s="4"/>
      <c r="AD2533" s="4"/>
      <c r="AE2533" s="4"/>
      <c r="AF2533" s="4"/>
      <c r="AG2533" s="4"/>
      <c r="AH2533" s="4"/>
      <c r="AI2533" s="4"/>
      <c r="AJ2533" s="4"/>
      <c r="AK2533" s="4"/>
      <c r="AL2533" s="4"/>
      <c r="AM2533" s="4"/>
      <c r="AN2533" s="4"/>
      <c r="AO2533" s="4"/>
      <c r="AP2533" s="4"/>
    </row>
    <row r="2534" spans="1:42" s="2" customFormat="1" x14ac:dyDescent="0.25">
      <c r="A2534" s="4"/>
      <c r="B2534" s="4"/>
      <c r="C2534" s="4"/>
      <c r="D2534" s="4"/>
      <c r="E2534" s="4"/>
      <c r="F2534" s="4"/>
      <c r="G2534" s="4"/>
      <c r="H2534" s="4"/>
      <c r="I2534" s="4"/>
      <c r="J2534" s="4"/>
      <c r="K2534" s="4"/>
      <c r="L2534" s="4"/>
      <c r="M2534" s="4"/>
      <c r="N2534" s="4"/>
      <c r="O2534" s="4"/>
      <c r="P2534" s="4"/>
      <c r="Q2534" s="4"/>
      <c r="R2534" s="4"/>
      <c r="S2534" s="4"/>
      <c r="T2534" s="4"/>
      <c r="U2534" s="4"/>
      <c r="V2534" s="4"/>
      <c r="W2534" s="4"/>
      <c r="X2534" s="4"/>
      <c r="Y2534" s="4"/>
      <c r="Z2534" s="4"/>
      <c r="AA2534" s="4"/>
      <c r="AB2534" s="4"/>
      <c r="AC2534" s="4"/>
      <c r="AD2534" s="4"/>
      <c r="AE2534" s="4"/>
      <c r="AF2534" s="4"/>
      <c r="AG2534" s="4"/>
      <c r="AH2534" s="4"/>
      <c r="AI2534" s="4"/>
      <c r="AJ2534" s="4"/>
      <c r="AK2534" s="4"/>
      <c r="AL2534" s="4"/>
      <c r="AM2534" s="4"/>
      <c r="AN2534" s="4"/>
      <c r="AO2534" s="4"/>
      <c r="AP2534" s="4"/>
    </row>
    <row r="2535" spans="1:42" s="2" customFormat="1" x14ac:dyDescent="0.25">
      <c r="A2535" s="4"/>
      <c r="B2535" s="4"/>
      <c r="C2535" s="4"/>
      <c r="D2535" s="4"/>
      <c r="E2535" s="4"/>
      <c r="F2535" s="4"/>
      <c r="G2535" s="4"/>
      <c r="H2535" s="4"/>
      <c r="I2535" s="4"/>
      <c r="J2535" s="4"/>
      <c r="K2535" s="4"/>
      <c r="L2535" s="4"/>
      <c r="M2535" s="4"/>
      <c r="N2535" s="4"/>
      <c r="O2535" s="4"/>
      <c r="P2535" s="4"/>
      <c r="Q2535" s="4"/>
      <c r="R2535" s="4"/>
      <c r="S2535" s="4"/>
      <c r="T2535" s="4"/>
      <c r="U2535" s="4"/>
      <c r="V2535" s="4"/>
      <c r="W2535" s="4"/>
      <c r="X2535" s="4"/>
      <c r="Y2535" s="4"/>
      <c r="Z2535" s="4"/>
      <c r="AA2535" s="4"/>
      <c r="AB2535" s="4"/>
      <c r="AC2535" s="4"/>
      <c r="AD2535" s="4"/>
      <c r="AE2535" s="4"/>
      <c r="AF2535" s="4"/>
      <c r="AG2535" s="4"/>
      <c r="AH2535" s="4"/>
      <c r="AI2535" s="4"/>
      <c r="AJ2535" s="4"/>
      <c r="AK2535" s="4"/>
      <c r="AL2535" s="4"/>
      <c r="AM2535" s="4"/>
      <c r="AN2535" s="4"/>
      <c r="AO2535" s="4"/>
      <c r="AP2535" s="4"/>
    </row>
    <row r="2536" spans="1:42" s="2" customFormat="1" x14ac:dyDescent="0.25">
      <c r="A2536" s="4"/>
      <c r="B2536" s="4"/>
      <c r="C2536" s="4"/>
      <c r="D2536" s="4"/>
      <c r="E2536" s="4"/>
      <c r="F2536" s="4"/>
      <c r="G2536" s="4"/>
      <c r="H2536" s="4"/>
      <c r="I2536" s="4"/>
      <c r="J2536" s="4"/>
      <c r="K2536" s="4"/>
      <c r="L2536" s="4"/>
      <c r="M2536" s="4"/>
      <c r="N2536" s="4"/>
      <c r="O2536" s="4"/>
      <c r="P2536" s="4"/>
      <c r="Q2536" s="4"/>
      <c r="R2536" s="4"/>
      <c r="S2536" s="4"/>
      <c r="T2536" s="4"/>
      <c r="U2536" s="4"/>
      <c r="V2536" s="4"/>
      <c r="W2536" s="4"/>
      <c r="X2536" s="4"/>
      <c r="Y2536" s="4"/>
      <c r="Z2536" s="4"/>
      <c r="AA2536" s="4"/>
      <c r="AB2536" s="4"/>
      <c r="AC2536" s="4"/>
      <c r="AD2536" s="4"/>
      <c r="AE2536" s="4"/>
      <c r="AF2536" s="4"/>
      <c r="AG2536" s="4"/>
      <c r="AH2536" s="4"/>
      <c r="AI2536" s="4"/>
      <c r="AJ2536" s="4"/>
      <c r="AK2536" s="4"/>
      <c r="AL2536" s="4"/>
      <c r="AM2536" s="4"/>
      <c r="AN2536" s="4"/>
      <c r="AO2536" s="4"/>
      <c r="AP2536" s="4"/>
    </row>
    <row r="2537" spans="1:42" s="2" customFormat="1" x14ac:dyDescent="0.25">
      <c r="A2537" s="4"/>
      <c r="B2537" s="4"/>
      <c r="C2537" s="4"/>
      <c r="D2537" s="4"/>
      <c r="E2537" s="4"/>
      <c r="F2537" s="4"/>
      <c r="G2537" s="4"/>
      <c r="H2537" s="4"/>
      <c r="I2537" s="4"/>
      <c r="J2537" s="4"/>
      <c r="K2537" s="4"/>
      <c r="L2537" s="4"/>
      <c r="M2537" s="4"/>
      <c r="N2537" s="4"/>
      <c r="O2537" s="4"/>
      <c r="P2537" s="4"/>
      <c r="Q2537" s="4"/>
      <c r="R2537" s="4"/>
      <c r="S2537" s="4"/>
      <c r="T2537" s="4"/>
      <c r="U2537" s="4"/>
      <c r="V2537" s="4"/>
      <c r="W2537" s="4"/>
      <c r="X2537" s="4"/>
      <c r="Y2537" s="4"/>
      <c r="Z2537" s="4"/>
      <c r="AA2537" s="4"/>
      <c r="AB2537" s="4"/>
      <c r="AC2537" s="4"/>
      <c r="AD2537" s="4"/>
      <c r="AE2537" s="4"/>
      <c r="AF2537" s="4"/>
      <c r="AG2537" s="4"/>
      <c r="AH2537" s="4"/>
      <c r="AI2537" s="4"/>
      <c r="AJ2537" s="4"/>
      <c r="AK2537" s="4"/>
      <c r="AL2537" s="4"/>
      <c r="AM2537" s="4"/>
      <c r="AN2537" s="4"/>
      <c r="AO2537" s="4"/>
      <c r="AP2537" s="4"/>
    </row>
    <row r="2538" spans="1:42" s="2" customFormat="1" x14ac:dyDescent="0.25">
      <c r="A2538" s="4"/>
      <c r="B2538" s="4"/>
      <c r="C2538" s="4"/>
      <c r="D2538" s="4"/>
      <c r="E2538" s="4"/>
      <c r="F2538" s="4"/>
      <c r="G2538" s="4"/>
      <c r="H2538" s="4"/>
      <c r="I2538" s="4"/>
      <c r="J2538" s="4"/>
      <c r="K2538" s="4"/>
      <c r="L2538" s="4"/>
      <c r="M2538" s="4"/>
      <c r="N2538" s="4"/>
      <c r="O2538" s="4"/>
      <c r="P2538" s="4"/>
      <c r="Q2538" s="4"/>
      <c r="R2538" s="4"/>
      <c r="S2538" s="4"/>
      <c r="T2538" s="4"/>
      <c r="U2538" s="4"/>
      <c r="V2538" s="4"/>
      <c r="W2538" s="4"/>
      <c r="X2538" s="4"/>
      <c r="Y2538" s="4"/>
      <c r="Z2538" s="4"/>
      <c r="AA2538" s="4"/>
      <c r="AB2538" s="4"/>
      <c r="AC2538" s="4"/>
      <c r="AD2538" s="4"/>
      <c r="AE2538" s="4"/>
      <c r="AF2538" s="4"/>
      <c r="AG2538" s="4"/>
      <c r="AH2538" s="4"/>
      <c r="AI2538" s="4"/>
      <c r="AJ2538" s="4"/>
      <c r="AK2538" s="4"/>
      <c r="AL2538" s="4"/>
      <c r="AM2538" s="4"/>
      <c r="AN2538" s="4"/>
      <c r="AO2538" s="4"/>
      <c r="AP2538" s="4"/>
    </row>
    <row r="2539" spans="1:42" s="2" customFormat="1" x14ac:dyDescent="0.25">
      <c r="A2539" s="4"/>
      <c r="B2539" s="4"/>
      <c r="C2539" s="4"/>
      <c r="D2539" s="4"/>
      <c r="E2539" s="4"/>
      <c r="F2539" s="4"/>
      <c r="G2539" s="4"/>
      <c r="H2539" s="4"/>
      <c r="I2539" s="4"/>
      <c r="J2539" s="4"/>
      <c r="K2539" s="4"/>
      <c r="L2539" s="4"/>
      <c r="M2539" s="4"/>
      <c r="N2539" s="4"/>
      <c r="O2539" s="4"/>
      <c r="P2539" s="4"/>
      <c r="Q2539" s="4"/>
      <c r="R2539" s="4"/>
      <c r="S2539" s="4"/>
      <c r="T2539" s="4"/>
      <c r="U2539" s="4"/>
      <c r="V2539" s="4"/>
      <c r="W2539" s="4"/>
      <c r="X2539" s="4"/>
      <c r="Y2539" s="4"/>
      <c r="Z2539" s="4"/>
      <c r="AA2539" s="4"/>
      <c r="AB2539" s="4"/>
      <c r="AC2539" s="4"/>
      <c r="AD2539" s="4"/>
      <c r="AE2539" s="4"/>
      <c r="AF2539" s="4"/>
      <c r="AG2539" s="4"/>
      <c r="AH2539" s="4"/>
      <c r="AI2539" s="4"/>
      <c r="AJ2539" s="4"/>
      <c r="AK2539" s="4"/>
      <c r="AL2539" s="4"/>
      <c r="AM2539" s="4"/>
      <c r="AN2539" s="4"/>
      <c r="AO2539" s="4"/>
      <c r="AP2539" s="4"/>
    </row>
    <row r="2540" spans="1:42" s="2" customFormat="1" x14ac:dyDescent="0.25">
      <c r="A2540" s="4"/>
      <c r="B2540" s="4"/>
      <c r="C2540" s="4"/>
      <c r="D2540" s="4"/>
      <c r="E2540" s="4"/>
      <c r="F2540" s="4"/>
      <c r="G2540" s="4"/>
      <c r="H2540" s="4"/>
      <c r="I2540" s="4"/>
      <c r="J2540" s="4"/>
      <c r="K2540" s="4"/>
      <c r="L2540" s="4"/>
      <c r="M2540" s="4"/>
      <c r="N2540" s="4"/>
      <c r="O2540" s="4"/>
      <c r="P2540" s="4"/>
      <c r="Q2540" s="4"/>
      <c r="R2540" s="4"/>
      <c r="S2540" s="4"/>
      <c r="T2540" s="4"/>
      <c r="U2540" s="4"/>
      <c r="V2540" s="4"/>
      <c r="W2540" s="4"/>
      <c r="X2540" s="4"/>
      <c r="Y2540" s="4"/>
      <c r="Z2540" s="4"/>
      <c r="AA2540" s="4"/>
      <c r="AB2540" s="4"/>
      <c r="AC2540" s="4"/>
      <c r="AD2540" s="4"/>
      <c r="AE2540" s="4"/>
      <c r="AF2540" s="4"/>
      <c r="AG2540" s="4"/>
      <c r="AH2540" s="4"/>
      <c r="AI2540" s="4"/>
      <c r="AJ2540" s="4"/>
      <c r="AK2540" s="4"/>
      <c r="AL2540" s="4"/>
      <c r="AM2540" s="4"/>
      <c r="AN2540" s="4"/>
      <c r="AO2540" s="4"/>
      <c r="AP2540" s="4"/>
    </row>
    <row r="2541" spans="1:42" s="2" customFormat="1" x14ac:dyDescent="0.25">
      <c r="A2541" s="4"/>
      <c r="B2541" s="4"/>
      <c r="C2541" s="4"/>
      <c r="D2541" s="4"/>
      <c r="E2541" s="4"/>
      <c r="F2541" s="4"/>
      <c r="G2541" s="4"/>
      <c r="H2541" s="4"/>
      <c r="I2541" s="4"/>
      <c r="J2541" s="4"/>
      <c r="K2541" s="4"/>
      <c r="L2541" s="4"/>
      <c r="M2541" s="4"/>
      <c r="N2541" s="4"/>
      <c r="O2541" s="4"/>
      <c r="P2541" s="4"/>
      <c r="Q2541" s="4"/>
      <c r="R2541" s="4"/>
      <c r="S2541" s="4"/>
      <c r="T2541" s="4"/>
      <c r="U2541" s="4"/>
      <c r="V2541" s="4"/>
      <c r="W2541" s="4"/>
      <c r="X2541" s="4"/>
      <c r="Y2541" s="4"/>
      <c r="Z2541" s="4"/>
      <c r="AA2541" s="4"/>
      <c r="AB2541" s="4"/>
      <c r="AC2541" s="4"/>
      <c r="AD2541" s="4"/>
      <c r="AE2541" s="4"/>
      <c r="AF2541" s="4"/>
      <c r="AG2541" s="4"/>
      <c r="AH2541" s="4"/>
      <c r="AI2541" s="4"/>
      <c r="AJ2541" s="4"/>
      <c r="AK2541" s="4"/>
      <c r="AL2541" s="4"/>
      <c r="AM2541" s="4"/>
      <c r="AN2541" s="4"/>
      <c r="AO2541" s="4"/>
      <c r="AP2541" s="4"/>
    </row>
    <row r="2542" spans="1:42" s="2" customFormat="1" x14ac:dyDescent="0.25">
      <c r="A2542" s="4"/>
      <c r="B2542" s="4"/>
      <c r="C2542" s="4"/>
      <c r="D2542" s="4"/>
      <c r="E2542" s="4"/>
      <c r="F2542" s="4"/>
      <c r="G2542" s="4"/>
      <c r="H2542" s="4"/>
      <c r="I2542" s="4"/>
      <c r="J2542" s="4"/>
      <c r="K2542" s="4"/>
      <c r="L2542" s="4"/>
      <c r="M2542" s="4"/>
      <c r="N2542" s="4"/>
      <c r="O2542" s="4"/>
      <c r="P2542" s="4"/>
      <c r="Q2542" s="4"/>
      <c r="R2542" s="4"/>
      <c r="S2542" s="4"/>
      <c r="T2542" s="4"/>
      <c r="U2542" s="4"/>
      <c r="V2542" s="4"/>
      <c r="W2542" s="4"/>
      <c r="X2542" s="4"/>
      <c r="Y2542" s="4"/>
      <c r="Z2542" s="4"/>
      <c r="AA2542" s="4"/>
      <c r="AB2542" s="4"/>
      <c r="AC2542" s="4"/>
      <c r="AD2542" s="4"/>
      <c r="AE2542" s="4"/>
      <c r="AF2542" s="4"/>
      <c r="AG2542" s="4"/>
      <c r="AH2542" s="4"/>
      <c r="AI2542" s="4"/>
      <c r="AJ2542" s="4"/>
      <c r="AK2542" s="4"/>
      <c r="AL2542" s="4"/>
      <c r="AM2542" s="4"/>
      <c r="AN2542" s="4"/>
      <c r="AO2542" s="4"/>
      <c r="AP2542" s="4"/>
    </row>
    <row r="2543" spans="1:42" s="2" customFormat="1" x14ac:dyDescent="0.25">
      <c r="A2543" s="4"/>
      <c r="B2543" s="4"/>
      <c r="C2543" s="4"/>
      <c r="D2543" s="4"/>
      <c r="E2543" s="4"/>
      <c r="F2543" s="4"/>
      <c r="G2543" s="4"/>
      <c r="H2543" s="4"/>
      <c r="I2543" s="4"/>
      <c r="J2543" s="4"/>
      <c r="K2543" s="4"/>
      <c r="L2543" s="4"/>
      <c r="M2543" s="4"/>
      <c r="N2543" s="4"/>
      <c r="O2543" s="4"/>
      <c r="P2543" s="4"/>
      <c r="Q2543" s="4"/>
      <c r="R2543" s="4"/>
      <c r="S2543" s="4"/>
      <c r="T2543" s="4"/>
      <c r="U2543" s="4"/>
      <c r="V2543" s="4"/>
      <c r="W2543" s="4"/>
      <c r="X2543" s="4"/>
      <c r="Y2543" s="4"/>
      <c r="Z2543" s="4"/>
      <c r="AA2543" s="4"/>
      <c r="AB2543" s="4"/>
      <c r="AC2543" s="4"/>
      <c r="AD2543" s="4"/>
      <c r="AE2543" s="4"/>
      <c r="AF2543" s="4"/>
      <c r="AG2543" s="4"/>
      <c r="AH2543" s="4"/>
      <c r="AI2543" s="4"/>
      <c r="AJ2543" s="4"/>
      <c r="AK2543" s="4"/>
      <c r="AL2543" s="4"/>
      <c r="AM2543" s="4"/>
      <c r="AN2543" s="4"/>
      <c r="AO2543" s="4"/>
      <c r="AP2543" s="4"/>
    </row>
    <row r="2544" spans="1:42" s="2" customFormat="1" x14ac:dyDescent="0.25">
      <c r="A2544" s="4"/>
      <c r="B2544" s="4"/>
      <c r="C2544" s="4"/>
      <c r="D2544" s="4"/>
      <c r="E2544" s="4"/>
      <c r="F2544" s="4"/>
      <c r="G2544" s="4"/>
      <c r="H2544" s="4"/>
      <c r="I2544" s="4"/>
      <c r="J2544" s="4"/>
      <c r="K2544" s="4"/>
      <c r="L2544" s="4"/>
      <c r="M2544" s="4"/>
      <c r="N2544" s="4"/>
      <c r="O2544" s="4"/>
      <c r="P2544" s="4"/>
      <c r="Q2544" s="4"/>
      <c r="R2544" s="4"/>
      <c r="S2544" s="4"/>
      <c r="T2544" s="4"/>
      <c r="U2544" s="4"/>
      <c r="V2544" s="4"/>
      <c r="W2544" s="4"/>
      <c r="X2544" s="4"/>
      <c r="Y2544" s="4"/>
      <c r="Z2544" s="4"/>
      <c r="AA2544" s="4"/>
      <c r="AB2544" s="4"/>
      <c r="AC2544" s="4"/>
      <c r="AD2544" s="4"/>
      <c r="AE2544" s="4"/>
      <c r="AF2544" s="4"/>
      <c r="AG2544" s="4"/>
      <c r="AH2544" s="4"/>
      <c r="AI2544" s="4"/>
      <c r="AJ2544" s="4"/>
      <c r="AK2544" s="4"/>
      <c r="AL2544" s="4"/>
      <c r="AM2544" s="4"/>
      <c r="AN2544" s="4"/>
      <c r="AO2544" s="4"/>
      <c r="AP2544" s="4"/>
    </row>
    <row r="2545" spans="1:42" s="2" customFormat="1" x14ac:dyDescent="0.25">
      <c r="A2545" s="4"/>
      <c r="B2545" s="4"/>
      <c r="C2545" s="4"/>
      <c r="D2545" s="4"/>
      <c r="E2545" s="4"/>
      <c r="F2545" s="4"/>
      <c r="G2545" s="4"/>
      <c r="H2545" s="4"/>
      <c r="I2545" s="4"/>
      <c r="J2545" s="4"/>
      <c r="K2545" s="4"/>
      <c r="L2545" s="4"/>
      <c r="M2545" s="4"/>
      <c r="N2545" s="4"/>
      <c r="O2545" s="4"/>
      <c r="P2545" s="4"/>
      <c r="Q2545" s="4"/>
      <c r="R2545" s="4"/>
      <c r="S2545" s="4"/>
      <c r="T2545" s="4"/>
      <c r="U2545" s="4"/>
      <c r="V2545" s="4"/>
      <c r="W2545" s="4"/>
      <c r="X2545" s="4"/>
      <c r="Y2545" s="4"/>
      <c r="Z2545" s="4"/>
      <c r="AA2545" s="4"/>
      <c r="AB2545" s="4"/>
      <c r="AC2545" s="4"/>
      <c r="AD2545" s="4"/>
      <c r="AE2545" s="4"/>
      <c r="AF2545" s="4"/>
      <c r="AG2545" s="4"/>
      <c r="AH2545" s="4"/>
      <c r="AI2545" s="4"/>
      <c r="AJ2545" s="4"/>
      <c r="AK2545" s="4"/>
      <c r="AL2545" s="4"/>
      <c r="AM2545" s="4"/>
      <c r="AN2545" s="4"/>
      <c r="AO2545" s="4"/>
      <c r="AP2545" s="4"/>
    </row>
    <row r="2546" spans="1:42" s="2" customFormat="1" x14ac:dyDescent="0.25">
      <c r="A2546" s="4"/>
      <c r="B2546" s="4"/>
      <c r="C2546" s="4"/>
      <c r="D2546" s="4"/>
      <c r="E2546" s="4"/>
      <c r="F2546" s="4"/>
      <c r="G2546" s="4"/>
      <c r="H2546" s="4"/>
      <c r="I2546" s="4"/>
      <c r="J2546" s="4"/>
      <c r="K2546" s="4"/>
      <c r="L2546" s="4"/>
      <c r="M2546" s="4"/>
      <c r="N2546" s="4"/>
      <c r="O2546" s="4"/>
      <c r="P2546" s="4"/>
      <c r="Q2546" s="4"/>
      <c r="R2546" s="4"/>
      <c r="S2546" s="4"/>
      <c r="T2546" s="4"/>
      <c r="U2546" s="4"/>
      <c r="V2546" s="4"/>
      <c r="W2546" s="4"/>
      <c r="X2546" s="4"/>
      <c r="Y2546" s="4"/>
      <c r="Z2546" s="4"/>
      <c r="AA2546" s="4"/>
      <c r="AB2546" s="4"/>
      <c r="AC2546" s="4"/>
      <c r="AD2546" s="4"/>
      <c r="AE2546" s="4"/>
      <c r="AF2546" s="4"/>
      <c r="AG2546" s="4"/>
      <c r="AH2546" s="4"/>
      <c r="AI2546" s="4"/>
      <c r="AJ2546" s="4"/>
      <c r="AK2546" s="4"/>
      <c r="AL2546" s="4"/>
      <c r="AM2546" s="4"/>
      <c r="AN2546" s="4"/>
      <c r="AO2546" s="4"/>
      <c r="AP2546" s="4"/>
    </row>
    <row r="2547" spans="1:42" s="2" customFormat="1" x14ac:dyDescent="0.25">
      <c r="A2547" s="4"/>
      <c r="B2547" s="4"/>
      <c r="C2547" s="4"/>
      <c r="D2547" s="4"/>
      <c r="E2547" s="4"/>
      <c r="F2547" s="4"/>
      <c r="G2547" s="4"/>
      <c r="H2547" s="4"/>
      <c r="I2547" s="4"/>
      <c r="J2547" s="4"/>
      <c r="K2547" s="4"/>
      <c r="L2547" s="4"/>
      <c r="M2547" s="4"/>
      <c r="N2547" s="4"/>
      <c r="O2547" s="4"/>
      <c r="P2547" s="4"/>
      <c r="Q2547" s="4"/>
      <c r="R2547" s="4"/>
      <c r="S2547" s="4"/>
      <c r="T2547" s="4"/>
      <c r="U2547" s="4"/>
      <c r="V2547" s="4"/>
      <c r="W2547" s="4"/>
      <c r="X2547" s="4"/>
      <c r="Y2547" s="4"/>
      <c r="Z2547" s="4"/>
      <c r="AA2547" s="4"/>
      <c r="AB2547" s="4"/>
      <c r="AC2547" s="4"/>
      <c r="AD2547" s="4"/>
      <c r="AE2547" s="4"/>
      <c r="AF2547" s="4"/>
      <c r="AG2547" s="4"/>
      <c r="AH2547" s="4"/>
      <c r="AI2547" s="4"/>
      <c r="AJ2547" s="4"/>
      <c r="AK2547" s="4"/>
      <c r="AL2547" s="4"/>
      <c r="AM2547" s="4"/>
      <c r="AN2547" s="4"/>
      <c r="AO2547" s="4"/>
      <c r="AP2547" s="4"/>
    </row>
    <row r="2548" spans="1:42" s="2" customFormat="1" x14ac:dyDescent="0.25">
      <c r="A2548" s="4"/>
      <c r="B2548" s="4"/>
      <c r="C2548" s="4"/>
      <c r="D2548" s="4"/>
      <c r="E2548" s="4"/>
      <c r="F2548" s="4"/>
      <c r="G2548" s="4"/>
      <c r="H2548" s="4"/>
      <c r="I2548" s="4"/>
      <c r="J2548" s="4"/>
      <c r="K2548" s="4"/>
      <c r="L2548" s="4"/>
      <c r="M2548" s="4"/>
      <c r="N2548" s="4"/>
      <c r="O2548" s="4"/>
      <c r="P2548" s="4"/>
      <c r="Q2548" s="4"/>
      <c r="R2548" s="4"/>
      <c r="S2548" s="4"/>
      <c r="T2548" s="4"/>
      <c r="U2548" s="4"/>
      <c r="V2548" s="4"/>
      <c r="W2548" s="4"/>
      <c r="X2548" s="4"/>
      <c r="Y2548" s="4"/>
      <c r="Z2548" s="4"/>
      <c r="AA2548" s="4"/>
      <c r="AB2548" s="4"/>
      <c r="AC2548" s="4"/>
      <c r="AD2548" s="4"/>
      <c r="AE2548" s="4"/>
      <c r="AF2548" s="4"/>
      <c r="AG2548" s="4"/>
      <c r="AH2548" s="4"/>
      <c r="AI2548" s="4"/>
      <c r="AJ2548" s="4"/>
      <c r="AK2548" s="4"/>
      <c r="AL2548" s="4"/>
      <c r="AM2548" s="4"/>
      <c r="AN2548" s="4"/>
      <c r="AO2548" s="4"/>
      <c r="AP2548" s="4"/>
    </row>
    <row r="2549" spans="1:42" s="2" customFormat="1" x14ac:dyDescent="0.25">
      <c r="A2549" s="4"/>
      <c r="B2549" s="4"/>
      <c r="C2549" s="4"/>
      <c r="D2549" s="4"/>
      <c r="E2549" s="4"/>
      <c r="F2549" s="4"/>
      <c r="G2549" s="4"/>
      <c r="H2549" s="4"/>
      <c r="I2549" s="4"/>
      <c r="J2549" s="4"/>
      <c r="K2549" s="4"/>
      <c r="L2549" s="4"/>
      <c r="M2549" s="4"/>
      <c r="N2549" s="4"/>
      <c r="O2549" s="4"/>
      <c r="P2549" s="4"/>
      <c r="Q2549" s="4"/>
      <c r="R2549" s="4"/>
      <c r="S2549" s="4"/>
      <c r="T2549" s="4"/>
      <c r="U2549" s="4"/>
      <c r="V2549" s="4"/>
      <c r="W2549" s="4"/>
      <c r="X2549" s="4"/>
      <c r="Y2549" s="4"/>
      <c r="Z2549" s="4"/>
      <c r="AA2549" s="4"/>
      <c r="AB2549" s="4"/>
      <c r="AC2549" s="4"/>
      <c r="AD2549" s="4"/>
      <c r="AE2549" s="4"/>
      <c r="AF2549" s="4"/>
      <c r="AG2549" s="4"/>
      <c r="AH2549" s="4"/>
      <c r="AI2549" s="4"/>
      <c r="AJ2549" s="4"/>
      <c r="AK2549" s="4"/>
      <c r="AL2549" s="4"/>
      <c r="AM2549" s="4"/>
      <c r="AN2549" s="4"/>
      <c r="AO2549" s="4"/>
      <c r="AP2549" s="4"/>
    </row>
    <row r="2550" spans="1:42" s="2" customFormat="1" x14ac:dyDescent="0.25">
      <c r="A2550" s="4"/>
      <c r="B2550" s="4"/>
      <c r="C2550" s="4"/>
      <c r="D2550" s="4"/>
      <c r="E2550" s="4"/>
      <c r="F2550" s="4"/>
      <c r="G2550" s="4"/>
      <c r="H2550" s="4"/>
      <c r="I2550" s="4"/>
      <c r="J2550" s="4"/>
      <c r="K2550" s="4"/>
      <c r="L2550" s="4"/>
      <c r="M2550" s="4"/>
      <c r="N2550" s="4"/>
      <c r="O2550" s="4"/>
      <c r="P2550" s="4"/>
      <c r="Q2550" s="4"/>
      <c r="R2550" s="4"/>
      <c r="S2550" s="4"/>
      <c r="T2550" s="4"/>
      <c r="U2550" s="4"/>
      <c r="V2550" s="4"/>
      <c r="W2550" s="4"/>
      <c r="X2550" s="4"/>
      <c r="Y2550" s="4"/>
      <c r="Z2550" s="4"/>
      <c r="AA2550" s="4"/>
      <c r="AB2550" s="4"/>
      <c r="AC2550" s="4"/>
      <c r="AD2550" s="4"/>
      <c r="AE2550" s="4"/>
      <c r="AF2550" s="4"/>
      <c r="AG2550" s="4"/>
      <c r="AH2550" s="4"/>
      <c r="AI2550" s="4"/>
      <c r="AJ2550" s="4"/>
      <c r="AK2550" s="4"/>
      <c r="AL2550" s="4"/>
      <c r="AM2550" s="4"/>
      <c r="AN2550" s="4"/>
      <c r="AO2550" s="4"/>
      <c r="AP2550" s="4"/>
    </row>
    <row r="2551" spans="1:42" s="2" customFormat="1" x14ac:dyDescent="0.25">
      <c r="A2551" s="4"/>
      <c r="B2551" s="4"/>
      <c r="C2551" s="4"/>
      <c r="D2551" s="4"/>
      <c r="E2551" s="4"/>
      <c r="F2551" s="4"/>
      <c r="G2551" s="4"/>
      <c r="H2551" s="4"/>
      <c r="I2551" s="4"/>
      <c r="J2551" s="4"/>
      <c r="K2551" s="4"/>
      <c r="L2551" s="4"/>
      <c r="M2551" s="4"/>
      <c r="N2551" s="4"/>
      <c r="O2551" s="4"/>
      <c r="P2551" s="4"/>
      <c r="Q2551" s="4"/>
      <c r="R2551" s="4"/>
      <c r="S2551" s="4"/>
      <c r="T2551" s="4"/>
      <c r="U2551" s="4"/>
      <c r="V2551" s="4"/>
      <c r="W2551" s="4"/>
      <c r="X2551" s="4"/>
      <c r="Y2551" s="4"/>
      <c r="Z2551" s="4"/>
      <c r="AA2551" s="4"/>
      <c r="AB2551" s="4"/>
      <c r="AC2551" s="4"/>
      <c r="AD2551" s="4"/>
      <c r="AE2551" s="4"/>
      <c r="AF2551" s="4"/>
      <c r="AG2551" s="4"/>
      <c r="AH2551" s="4"/>
      <c r="AI2551" s="4"/>
      <c r="AJ2551" s="4"/>
      <c r="AK2551" s="4"/>
      <c r="AL2551" s="4"/>
      <c r="AM2551" s="4"/>
      <c r="AN2551" s="4"/>
      <c r="AO2551" s="4"/>
      <c r="AP2551" s="4"/>
    </row>
    <row r="2552" spans="1:42" s="2" customFormat="1" x14ac:dyDescent="0.25">
      <c r="A2552" s="4"/>
      <c r="B2552" s="4"/>
      <c r="C2552" s="4"/>
      <c r="D2552" s="4"/>
      <c r="E2552" s="4"/>
      <c r="F2552" s="4"/>
      <c r="G2552" s="4"/>
      <c r="H2552" s="4"/>
      <c r="I2552" s="4"/>
      <c r="J2552" s="4"/>
      <c r="K2552" s="4"/>
      <c r="L2552" s="4"/>
      <c r="M2552" s="4"/>
      <c r="N2552" s="4"/>
      <c r="O2552" s="4"/>
      <c r="P2552" s="4"/>
      <c r="Q2552" s="4"/>
      <c r="R2552" s="4"/>
      <c r="S2552" s="4"/>
      <c r="T2552" s="4"/>
      <c r="U2552" s="4"/>
      <c r="V2552" s="4"/>
      <c r="W2552" s="4"/>
      <c r="X2552" s="4"/>
      <c r="Y2552" s="4"/>
      <c r="Z2552" s="4"/>
      <c r="AA2552" s="4"/>
      <c r="AB2552" s="4"/>
      <c r="AC2552" s="4"/>
      <c r="AD2552" s="4"/>
      <c r="AE2552" s="4"/>
      <c r="AF2552" s="4"/>
      <c r="AG2552" s="4"/>
      <c r="AH2552" s="4"/>
      <c r="AI2552" s="4"/>
      <c r="AJ2552" s="4"/>
      <c r="AK2552" s="4"/>
      <c r="AL2552" s="4"/>
      <c r="AM2552" s="4"/>
      <c r="AN2552" s="4"/>
      <c r="AO2552" s="4"/>
      <c r="AP2552" s="4"/>
    </row>
    <row r="2553" spans="1:42" s="2" customFormat="1" x14ac:dyDescent="0.25">
      <c r="A2553" s="4"/>
      <c r="B2553" s="4"/>
      <c r="C2553" s="4"/>
      <c r="D2553" s="4"/>
      <c r="E2553" s="4"/>
      <c r="F2553" s="4"/>
      <c r="G2553" s="4"/>
      <c r="H2553" s="4"/>
      <c r="I2553" s="4"/>
      <c r="J2553" s="4"/>
      <c r="K2553" s="4"/>
      <c r="L2553" s="4"/>
      <c r="M2553" s="4"/>
      <c r="N2553" s="4"/>
      <c r="O2553" s="4"/>
      <c r="P2553" s="4"/>
      <c r="Q2553" s="4"/>
      <c r="R2553" s="4"/>
      <c r="S2553" s="4"/>
      <c r="T2553" s="4"/>
      <c r="U2553" s="4"/>
      <c r="V2553" s="4"/>
      <c r="W2553" s="4"/>
      <c r="X2553" s="4"/>
      <c r="Y2553" s="4"/>
      <c r="Z2553" s="4"/>
      <c r="AA2553" s="4"/>
      <c r="AB2553" s="4"/>
      <c r="AC2553" s="4"/>
      <c r="AD2553" s="4"/>
      <c r="AE2553" s="4"/>
      <c r="AF2553" s="4"/>
      <c r="AG2553" s="4"/>
      <c r="AH2553" s="4"/>
      <c r="AI2553" s="4"/>
      <c r="AJ2553" s="4"/>
      <c r="AK2553" s="4"/>
      <c r="AL2553" s="4"/>
      <c r="AM2553" s="4"/>
      <c r="AN2553" s="4"/>
      <c r="AO2553" s="4"/>
      <c r="AP2553" s="4"/>
    </row>
    <row r="2554" spans="1:42" s="2" customFormat="1" x14ac:dyDescent="0.25">
      <c r="A2554" s="4"/>
      <c r="B2554" s="4"/>
      <c r="C2554" s="4"/>
      <c r="D2554" s="4"/>
      <c r="E2554" s="4"/>
      <c r="F2554" s="4"/>
      <c r="G2554" s="4"/>
      <c r="H2554" s="4"/>
      <c r="I2554" s="4"/>
      <c r="J2554" s="4"/>
      <c r="K2554" s="4"/>
      <c r="L2554" s="4"/>
      <c r="M2554" s="4"/>
      <c r="N2554" s="4"/>
      <c r="O2554" s="4"/>
      <c r="P2554" s="4"/>
      <c r="Q2554" s="4"/>
      <c r="R2554" s="4"/>
      <c r="S2554" s="4"/>
      <c r="T2554" s="4"/>
      <c r="U2554" s="4"/>
      <c r="V2554" s="4"/>
      <c r="W2554" s="4"/>
      <c r="X2554" s="4"/>
      <c r="Y2554" s="4"/>
      <c r="Z2554" s="4"/>
      <c r="AA2554" s="4"/>
      <c r="AB2554" s="4"/>
      <c r="AC2554" s="4"/>
      <c r="AD2554" s="4"/>
      <c r="AE2554" s="4"/>
      <c r="AF2554" s="4"/>
      <c r="AG2554" s="4"/>
      <c r="AH2554" s="4"/>
      <c r="AI2554" s="4"/>
      <c r="AJ2554" s="4"/>
      <c r="AK2554" s="4"/>
      <c r="AL2554" s="4"/>
      <c r="AM2554" s="4"/>
      <c r="AN2554" s="4"/>
      <c r="AO2554" s="4"/>
      <c r="AP2554" s="4"/>
    </row>
    <row r="2555" spans="1:42" s="2" customFormat="1" x14ac:dyDescent="0.25">
      <c r="A2555" s="4"/>
      <c r="B2555" s="4"/>
      <c r="C2555" s="4"/>
      <c r="D2555" s="4"/>
      <c r="E2555" s="4"/>
      <c r="F2555" s="4"/>
      <c r="G2555" s="4"/>
      <c r="H2555" s="4"/>
      <c r="I2555" s="4"/>
      <c r="J2555" s="4"/>
      <c r="K2555" s="4"/>
      <c r="L2555" s="4"/>
      <c r="M2555" s="4"/>
      <c r="N2555" s="4"/>
      <c r="O2555" s="4"/>
      <c r="P2555" s="4"/>
      <c r="Q2555" s="4"/>
      <c r="R2555" s="4"/>
      <c r="S2555" s="4"/>
      <c r="T2555" s="4"/>
      <c r="U2555" s="4"/>
      <c r="V2555" s="4"/>
      <c r="W2555" s="4"/>
      <c r="X2555" s="4"/>
      <c r="Y2555" s="4"/>
      <c r="Z2555" s="4"/>
      <c r="AA2555" s="4"/>
      <c r="AB2555" s="4"/>
      <c r="AC2555" s="4"/>
      <c r="AD2555" s="4"/>
      <c r="AE2555" s="4"/>
      <c r="AF2555" s="4"/>
      <c r="AG2555" s="4"/>
      <c r="AH2555" s="4"/>
      <c r="AI2555" s="4"/>
      <c r="AJ2555" s="4"/>
      <c r="AK2555" s="4"/>
      <c r="AL2555" s="4"/>
      <c r="AM2555" s="4"/>
      <c r="AN2555" s="4"/>
      <c r="AO2555" s="4"/>
      <c r="AP2555" s="4"/>
    </row>
    <row r="2556" spans="1:42" s="2" customFormat="1" x14ac:dyDescent="0.25">
      <c r="A2556" s="4"/>
      <c r="B2556" s="4"/>
      <c r="C2556" s="4"/>
      <c r="D2556" s="4"/>
      <c r="E2556" s="4"/>
      <c r="F2556" s="4"/>
      <c r="G2556" s="4"/>
      <c r="H2556" s="4"/>
      <c r="I2556" s="4"/>
      <c r="J2556" s="4"/>
      <c r="K2556" s="4"/>
      <c r="L2556" s="4"/>
      <c r="M2556" s="4"/>
      <c r="N2556" s="4"/>
      <c r="O2556" s="4"/>
      <c r="P2556" s="4"/>
      <c r="Q2556" s="4"/>
      <c r="R2556" s="4"/>
      <c r="S2556" s="4"/>
      <c r="T2556" s="4"/>
      <c r="U2556" s="4"/>
      <c r="V2556" s="4"/>
      <c r="W2556" s="4"/>
      <c r="X2556" s="4"/>
      <c r="Y2556" s="4"/>
      <c r="Z2556" s="4"/>
      <c r="AA2556" s="4"/>
      <c r="AB2556" s="4"/>
      <c r="AC2556" s="4"/>
      <c r="AD2556" s="4"/>
      <c r="AE2556" s="4"/>
      <c r="AF2556" s="4"/>
      <c r="AG2556" s="4"/>
      <c r="AH2556" s="4"/>
      <c r="AI2556" s="4"/>
      <c r="AJ2556" s="4"/>
      <c r="AK2556" s="4"/>
      <c r="AL2556" s="4"/>
      <c r="AM2556" s="4"/>
      <c r="AN2556" s="4"/>
      <c r="AO2556" s="4"/>
      <c r="AP2556" s="4"/>
    </row>
    <row r="2557" spans="1:42" s="2" customFormat="1" x14ac:dyDescent="0.25">
      <c r="A2557" s="4"/>
      <c r="B2557" s="4"/>
      <c r="C2557" s="4"/>
      <c r="D2557" s="4"/>
      <c r="E2557" s="4"/>
      <c r="F2557" s="4"/>
      <c r="G2557" s="4"/>
      <c r="H2557" s="4"/>
      <c r="I2557" s="4"/>
      <c r="J2557" s="4"/>
      <c r="K2557" s="4"/>
      <c r="L2557" s="4"/>
      <c r="M2557" s="4"/>
      <c r="N2557" s="4"/>
      <c r="O2557" s="4"/>
      <c r="P2557" s="4"/>
      <c r="Q2557" s="4"/>
      <c r="R2557" s="4"/>
      <c r="S2557" s="4"/>
      <c r="T2557" s="4"/>
      <c r="U2557" s="4"/>
      <c r="V2557" s="4"/>
      <c r="W2557" s="4"/>
      <c r="X2557" s="4"/>
      <c r="Y2557" s="4"/>
      <c r="Z2557" s="4"/>
      <c r="AA2557" s="4"/>
      <c r="AB2557" s="4"/>
      <c r="AC2557" s="4"/>
      <c r="AD2557" s="4"/>
      <c r="AE2557" s="4"/>
      <c r="AF2557" s="4"/>
      <c r="AG2557" s="4"/>
      <c r="AH2557" s="4"/>
      <c r="AI2557" s="4"/>
      <c r="AJ2557" s="4"/>
      <c r="AK2557" s="4"/>
      <c r="AL2557" s="4"/>
      <c r="AM2557" s="4"/>
      <c r="AN2557" s="4"/>
      <c r="AO2557" s="4"/>
      <c r="AP2557" s="4"/>
    </row>
    <row r="2558" spans="1:42" s="2" customFormat="1" x14ac:dyDescent="0.25">
      <c r="A2558" s="4"/>
      <c r="B2558" s="4"/>
      <c r="C2558" s="4"/>
      <c r="D2558" s="4"/>
      <c r="E2558" s="4"/>
      <c r="F2558" s="4"/>
      <c r="G2558" s="4"/>
      <c r="H2558" s="4"/>
      <c r="I2558" s="4"/>
      <c r="J2558" s="4"/>
      <c r="K2558" s="4"/>
      <c r="L2558" s="4"/>
      <c r="M2558" s="4"/>
      <c r="N2558" s="4"/>
      <c r="O2558" s="4"/>
      <c r="P2558" s="4"/>
      <c r="Q2558" s="4"/>
      <c r="R2558" s="4"/>
      <c r="S2558" s="4"/>
      <c r="T2558" s="4"/>
      <c r="U2558" s="4"/>
      <c r="V2558" s="4"/>
      <c r="W2558" s="4"/>
      <c r="X2558" s="4"/>
      <c r="Y2558" s="4"/>
      <c r="Z2558" s="4"/>
      <c r="AA2558" s="4"/>
      <c r="AB2558" s="4"/>
      <c r="AC2558" s="4"/>
      <c r="AD2558" s="4"/>
      <c r="AE2558" s="4"/>
      <c r="AF2558" s="4"/>
      <c r="AG2558" s="4"/>
      <c r="AH2558" s="4"/>
      <c r="AI2558" s="4"/>
      <c r="AJ2558" s="4"/>
      <c r="AK2558" s="4"/>
      <c r="AL2558" s="4"/>
      <c r="AM2558" s="4"/>
      <c r="AN2558" s="4"/>
      <c r="AO2558" s="4"/>
      <c r="AP2558" s="4"/>
    </row>
    <row r="2559" spans="1:42" s="2" customFormat="1" x14ac:dyDescent="0.25">
      <c r="A2559" s="4"/>
      <c r="B2559" s="4"/>
      <c r="C2559" s="4"/>
      <c r="D2559" s="4"/>
      <c r="E2559" s="4"/>
      <c r="F2559" s="4"/>
      <c r="G2559" s="4"/>
      <c r="H2559" s="4"/>
      <c r="I2559" s="4"/>
      <c r="J2559" s="4"/>
      <c r="K2559" s="4"/>
      <c r="L2559" s="4"/>
      <c r="M2559" s="4"/>
      <c r="N2559" s="4"/>
      <c r="O2559" s="4"/>
      <c r="P2559" s="4"/>
      <c r="Q2559" s="4"/>
      <c r="R2559" s="4"/>
      <c r="S2559" s="4"/>
      <c r="T2559" s="4"/>
      <c r="U2559" s="4"/>
      <c r="V2559" s="4"/>
      <c r="W2559" s="4"/>
      <c r="X2559" s="4"/>
      <c r="Y2559" s="4"/>
      <c r="Z2559" s="4"/>
      <c r="AA2559" s="4"/>
      <c r="AB2559" s="4"/>
      <c r="AC2559" s="4"/>
      <c r="AD2559" s="4"/>
      <c r="AE2559" s="4"/>
      <c r="AF2559" s="4"/>
      <c r="AG2559" s="4"/>
      <c r="AH2559" s="4"/>
      <c r="AI2559" s="4"/>
      <c r="AJ2559" s="4"/>
      <c r="AK2559" s="4"/>
      <c r="AL2559" s="4"/>
      <c r="AM2559" s="4"/>
      <c r="AN2559" s="4"/>
      <c r="AO2559" s="4"/>
      <c r="AP2559" s="4"/>
    </row>
    <row r="2560" spans="1:42" s="2" customFormat="1" x14ac:dyDescent="0.25">
      <c r="A2560" s="4"/>
      <c r="B2560" s="4"/>
      <c r="C2560" s="4"/>
      <c r="D2560" s="4"/>
      <c r="E2560" s="4"/>
      <c r="F2560" s="4"/>
      <c r="G2560" s="4"/>
      <c r="H2560" s="4"/>
      <c r="I2560" s="4"/>
      <c r="J2560" s="4"/>
      <c r="K2560" s="4"/>
      <c r="L2560" s="4"/>
      <c r="M2560" s="4"/>
      <c r="N2560" s="4"/>
      <c r="O2560" s="4"/>
      <c r="P2560" s="4"/>
      <c r="Q2560" s="4"/>
      <c r="R2560" s="4"/>
      <c r="S2560" s="4"/>
      <c r="T2560" s="4"/>
      <c r="U2560" s="4"/>
      <c r="V2560" s="4"/>
      <c r="W2560" s="4"/>
      <c r="X2560" s="4"/>
      <c r="Y2560" s="4"/>
      <c r="Z2560" s="4"/>
      <c r="AA2560" s="4"/>
      <c r="AB2560" s="4"/>
      <c r="AC2560" s="4"/>
      <c r="AD2560" s="4"/>
      <c r="AE2560" s="4"/>
      <c r="AF2560" s="4"/>
      <c r="AG2560" s="4"/>
      <c r="AH2560" s="4"/>
      <c r="AI2560" s="4"/>
      <c r="AJ2560" s="4"/>
      <c r="AK2560" s="4"/>
      <c r="AL2560" s="4"/>
      <c r="AM2560" s="4"/>
      <c r="AN2560" s="4"/>
      <c r="AO2560" s="4"/>
      <c r="AP2560" s="4"/>
    </row>
    <row r="2561" spans="1:42" s="2" customFormat="1" x14ac:dyDescent="0.25">
      <c r="A2561" s="4"/>
      <c r="B2561" s="4"/>
      <c r="C2561" s="4"/>
      <c r="D2561" s="4"/>
      <c r="E2561" s="4"/>
      <c r="F2561" s="4"/>
      <c r="G2561" s="4"/>
      <c r="H2561" s="4"/>
      <c r="I2561" s="4"/>
      <c r="J2561" s="4"/>
      <c r="K2561" s="4"/>
      <c r="L2561" s="4"/>
      <c r="M2561" s="4"/>
      <c r="N2561" s="4"/>
      <c r="O2561" s="4"/>
      <c r="P2561" s="4"/>
      <c r="Q2561" s="4"/>
      <c r="R2561" s="4"/>
      <c r="S2561" s="4"/>
      <c r="T2561" s="4"/>
      <c r="U2561" s="4"/>
      <c r="V2561" s="4"/>
      <c r="W2561" s="4"/>
      <c r="X2561" s="4"/>
      <c r="Y2561" s="4"/>
      <c r="Z2561" s="4"/>
      <c r="AA2561" s="4"/>
      <c r="AB2561" s="4"/>
      <c r="AC2561" s="4"/>
      <c r="AD2561" s="4"/>
      <c r="AE2561" s="4"/>
      <c r="AF2561" s="4"/>
      <c r="AG2561" s="4"/>
      <c r="AH2561" s="4"/>
      <c r="AI2561" s="4"/>
      <c r="AJ2561" s="4"/>
      <c r="AK2561" s="4"/>
      <c r="AL2561" s="4"/>
      <c r="AM2561" s="4"/>
      <c r="AN2561" s="4"/>
      <c r="AO2561" s="4"/>
      <c r="AP2561" s="4"/>
    </row>
    <row r="2562" spans="1:42" s="2" customFormat="1" x14ac:dyDescent="0.25">
      <c r="A2562" s="4"/>
      <c r="B2562" s="4"/>
      <c r="C2562" s="4"/>
      <c r="D2562" s="4"/>
      <c r="E2562" s="4"/>
      <c r="F2562" s="4"/>
      <c r="G2562" s="4"/>
      <c r="H2562" s="4"/>
      <c r="I2562" s="4"/>
      <c r="J2562" s="4"/>
      <c r="K2562" s="4"/>
      <c r="L2562" s="4"/>
      <c r="M2562" s="4"/>
      <c r="N2562" s="4"/>
      <c r="O2562" s="4"/>
      <c r="P2562" s="4"/>
      <c r="Q2562" s="4"/>
      <c r="R2562" s="4"/>
      <c r="S2562" s="4"/>
      <c r="T2562" s="4"/>
      <c r="U2562" s="4"/>
      <c r="V2562" s="4"/>
      <c r="W2562" s="4"/>
      <c r="X2562" s="4"/>
      <c r="Y2562" s="4"/>
      <c r="Z2562" s="4"/>
      <c r="AA2562" s="4"/>
      <c r="AB2562" s="4"/>
      <c r="AC2562" s="4"/>
      <c r="AD2562" s="4"/>
      <c r="AE2562" s="4"/>
      <c r="AF2562" s="4"/>
      <c r="AG2562" s="4"/>
      <c r="AH2562" s="4"/>
      <c r="AI2562" s="4"/>
      <c r="AJ2562" s="4"/>
      <c r="AK2562" s="4"/>
      <c r="AL2562" s="4"/>
      <c r="AM2562" s="4"/>
      <c r="AN2562" s="4"/>
      <c r="AO2562" s="4"/>
      <c r="AP2562" s="4"/>
    </row>
    <row r="2563" spans="1:42" s="2" customFormat="1" x14ac:dyDescent="0.25">
      <c r="A2563" s="4"/>
      <c r="B2563" s="4"/>
      <c r="C2563" s="4"/>
      <c r="D2563" s="4"/>
      <c r="E2563" s="4"/>
      <c r="F2563" s="4"/>
      <c r="G2563" s="4"/>
      <c r="H2563" s="4"/>
      <c r="I2563" s="4"/>
      <c r="J2563" s="4"/>
      <c r="K2563" s="4"/>
      <c r="L2563" s="4"/>
      <c r="M2563" s="4"/>
      <c r="N2563" s="4"/>
      <c r="O2563" s="4"/>
      <c r="P2563" s="4"/>
      <c r="Q2563" s="4"/>
      <c r="R2563" s="4"/>
      <c r="S2563" s="4"/>
      <c r="T2563" s="4"/>
      <c r="U2563" s="4"/>
      <c r="V2563" s="4"/>
      <c r="W2563" s="4"/>
      <c r="X2563" s="4"/>
      <c r="Y2563" s="4"/>
      <c r="Z2563" s="4"/>
      <c r="AA2563" s="4"/>
      <c r="AB2563" s="4"/>
      <c r="AC2563" s="4"/>
      <c r="AD2563" s="4"/>
      <c r="AE2563" s="4"/>
      <c r="AF2563" s="4"/>
      <c r="AG2563" s="4"/>
      <c r="AH2563" s="4"/>
      <c r="AI2563" s="4"/>
      <c r="AJ2563" s="4"/>
      <c r="AK2563" s="4"/>
      <c r="AL2563" s="4"/>
      <c r="AM2563" s="4"/>
      <c r="AN2563" s="4"/>
      <c r="AO2563" s="4"/>
      <c r="AP2563" s="4"/>
    </row>
    <row r="2564" spans="1:42" s="2" customFormat="1" x14ac:dyDescent="0.25">
      <c r="A2564" s="4"/>
      <c r="B2564" s="4"/>
      <c r="C2564" s="4"/>
      <c r="D2564" s="4"/>
      <c r="E2564" s="4"/>
      <c r="F2564" s="4"/>
      <c r="G2564" s="4"/>
      <c r="H2564" s="4"/>
      <c r="I2564" s="4"/>
      <c r="J2564" s="4"/>
      <c r="K2564" s="4"/>
      <c r="L2564" s="4"/>
      <c r="M2564" s="4"/>
      <c r="N2564" s="4"/>
      <c r="O2564" s="4"/>
      <c r="P2564" s="4"/>
      <c r="Q2564" s="4"/>
      <c r="R2564" s="4"/>
      <c r="S2564" s="4"/>
      <c r="T2564" s="4"/>
      <c r="U2564" s="4"/>
      <c r="V2564" s="4"/>
      <c r="W2564" s="4"/>
      <c r="X2564" s="4"/>
      <c r="Y2564" s="4"/>
      <c r="Z2564" s="4"/>
      <c r="AA2564" s="4"/>
      <c r="AB2564" s="4"/>
      <c r="AC2564" s="4"/>
      <c r="AD2564" s="4"/>
      <c r="AE2564" s="4"/>
      <c r="AF2564" s="4"/>
      <c r="AG2564" s="4"/>
      <c r="AH2564" s="4"/>
      <c r="AI2564" s="4"/>
      <c r="AJ2564" s="4"/>
      <c r="AK2564" s="4"/>
      <c r="AL2564" s="4"/>
      <c r="AM2564" s="4"/>
      <c r="AN2564" s="4"/>
      <c r="AO2564" s="4"/>
      <c r="AP2564" s="4"/>
    </row>
    <row r="2565" spans="1:42" s="2" customFormat="1" x14ac:dyDescent="0.25">
      <c r="A2565" s="4"/>
      <c r="B2565" s="4"/>
      <c r="C2565" s="4"/>
      <c r="D2565" s="4"/>
      <c r="E2565" s="4"/>
      <c r="F2565" s="4"/>
      <c r="G2565" s="4"/>
      <c r="H2565" s="4"/>
      <c r="I2565" s="4"/>
      <c r="J2565" s="4"/>
      <c r="K2565" s="4"/>
      <c r="L2565" s="4"/>
      <c r="M2565" s="4"/>
      <c r="N2565" s="4"/>
      <c r="O2565" s="4"/>
      <c r="P2565" s="4"/>
      <c r="Q2565" s="4"/>
      <c r="R2565" s="4"/>
      <c r="S2565" s="4"/>
      <c r="T2565" s="4"/>
      <c r="U2565" s="4"/>
      <c r="V2565" s="4"/>
      <c r="W2565" s="4"/>
      <c r="X2565" s="4"/>
      <c r="Y2565" s="4"/>
      <c r="Z2565" s="4"/>
      <c r="AA2565" s="4"/>
      <c r="AB2565" s="4"/>
      <c r="AC2565" s="4"/>
      <c r="AD2565" s="4"/>
      <c r="AE2565" s="4"/>
      <c r="AF2565" s="4"/>
      <c r="AG2565" s="4"/>
      <c r="AH2565" s="4"/>
      <c r="AI2565" s="4"/>
      <c r="AJ2565" s="4"/>
      <c r="AK2565" s="4"/>
      <c r="AL2565" s="4"/>
      <c r="AM2565" s="4"/>
      <c r="AN2565" s="4"/>
      <c r="AO2565" s="4"/>
      <c r="AP2565" s="4"/>
    </row>
    <row r="2566" spans="1:42" s="2" customFormat="1" x14ac:dyDescent="0.25">
      <c r="A2566" s="4"/>
      <c r="B2566" s="4"/>
      <c r="C2566" s="4"/>
      <c r="D2566" s="4"/>
      <c r="E2566" s="4"/>
      <c r="F2566" s="4"/>
      <c r="G2566" s="4"/>
      <c r="H2566" s="4"/>
      <c r="I2566" s="4"/>
      <c r="J2566" s="4"/>
      <c r="K2566" s="4"/>
      <c r="L2566" s="4"/>
      <c r="M2566" s="4"/>
      <c r="N2566" s="4"/>
      <c r="O2566" s="4"/>
      <c r="P2566" s="4"/>
      <c r="Q2566" s="4"/>
      <c r="R2566" s="4"/>
      <c r="S2566" s="4"/>
      <c r="T2566" s="4"/>
      <c r="U2566" s="4"/>
      <c r="V2566" s="4"/>
      <c r="W2566" s="4"/>
      <c r="X2566" s="4"/>
      <c r="Y2566" s="4"/>
      <c r="Z2566" s="4"/>
      <c r="AA2566" s="4"/>
      <c r="AB2566" s="4"/>
      <c r="AC2566" s="4"/>
      <c r="AD2566" s="4"/>
      <c r="AE2566" s="4"/>
      <c r="AF2566" s="4"/>
      <c r="AG2566" s="4"/>
      <c r="AH2566" s="4"/>
      <c r="AI2566" s="4"/>
      <c r="AJ2566" s="4"/>
      <c r="AK2566" s="4"/>
      <c r="AL2566" s="4"/>
      <c r="AM2566" s="4"/>
      <c r="AN2566" s="4"/>
      <c r="AO2566" s="4"/>
      <c r="AP2566" s="4"/>
    </row>
    <row r="2567" spans="1:42" s="2" customFormat="1" x14ac:dyDescent="0.25">
      <c r="A2567" s="4"/>
      <c r="B2567" s="4"/>
      <c r="C2567" s="4"/>
      <c r="D2567" s="4"/>
      <c r="E2567" s="4"/>
      <c r="F2567" s="4"/>
      <c r="G2567" s="4"/>
      <c r="H2567" s="4"/>
      <c r="I2567" s="4"/>
      <c r="J2567" s="4"/>
      <c r="K2567" s="4"/>
      <c r="L2567" s="4"/>
      <c r="M2567" s="4"/>
      <c r="N2567" s="4"/>
      <c r="O2567" s="4"/>
      <c r="P2567" s="4"/>
      <c r="Q2567" s="4"/>
      <c r="R2567" s="4"/>
      <c r="S2567" s="4"/>
      <c r="T2567" s="4"/>
      <c r="U2567" s="4"/>
      <c r="V2567" s="4"/>
      <c r="W2567" s="4"/>
      <c r="X2567" s="4"/>
      <c r="Y2567" s="4"/>
      <c r="Z2567" s="4"/>
      <c r="AA2567" s="4"/>
      <c r="AB2567" s="4"/>
      <c r="AC2567" s="4"/>
      <c r="AD2567" s="4"/>
      <c r="AE2567" s="4"/>
      <c r="AF2567" s="4"/>
      <c r="AG2567" s="4"/>
      <c r="AH2567" s="4"/>
      <c r="AI2567" s="4"/>
      <c r="AJ2567" s="4"/>
      <c r="AK2567" s="4"/>
      <c r="AL2567" s="4"/>
      <c r="AM2567" s="4"/>
      <c r="AN2567" s="4"/>
      <c r="AO2567" s="4"/>
      <c r="AP2567" s="4"/>
    </row>
    <row r="2568" spans="1:42" s="2" customFormat="1" x14ac:dyDescent="0.25">
      <c r="A2568" s="4"/>
      <c r="B2568" s="4"/>
      <c r="C2568" s="4"/>
      <c r="D2568" s="4"/>
      <c r="E2568" s="4"/>
      <c r="F2568" s="4"/>
      <c r="G2568" s="4"/>
      <c r="H2568" s="4"/>
      <c r="I2568" s="4"/>
      <c r="J2568" s="4"/>
      <c r="K2568" s="4"/>
      <c r="L2568" s="4"/>
      <c r="M2568" s="4"/>
      <c r="N2568" s="4"/>
      <c r="O2568" s="4"/>
      <c r="P2568" s="4"/>
      <c r="Q2568" s="4"/>
      <c r="R2568" s="4"/>
      <c r="S2568" s="4"/>
      <c r="T2568" s="4"/>
      <c r="U2568" s="4"/>
      <c r="V2568" s="4"/>
      <c r="W2568" s="4"/>
      <c r="X2568" s="4"/>
      <c r="Y2568" s="4"/>
      <c r="Z2568" s="4"/>
      <c r="AA2568" s="4"/>
      <c r="AB2568" s="4"/>
      <c r="AC2568" s="4"/>
      <c r="AD2568" s="4"/>
      <c r="AE2568" s="4"/>
      <c r="AF2568" s="4"/>
      <c r="AG2568" s="4"/>
      <c r="AH2568" s="4"/>
      <c r="AI2568" s="4"/>
      <c r="AJ2568" s="4"/>
      <c r="AK2568" s="4"/>
      <c r="AL2568" s="4"/>
      <c r="AM2568" s="4"/>
      <c r="AN2568" s="4"/>
      <c r="AO2568" s="4"/>
      <c r="AP2568" s="4"/>
    </row>
    <row r="2569" spans="1:42" s="2" customFormat="1" x14ac:dyDescent="0.25">
      <c r="A2569" s="4"/>
      <c r="B2569" s="4"/>
      <c r="C2569" s="4"/>
      <c r="D2569" s="4"/>
      <c r="E2569" s="4"/>
      <c r="F2569" s="4"/>
      <c r="G2569" s="4"/>
      <c r="H2569" s="4"/>
      <c r="I2569" s="4"/>
      <c r="J2569" s="4"/>
      <c r="K2569" s="4"/>
      <c r="L2569" s="4"/>
      <c r="M2569" s="4"/>
      <c r="N2569" s="4"/>
      <c r="O2569" s="4"/>
      <c r="P2569" s="4"/>
      <c r="Q2569" s="4"/>
      <c r="R2569" s="4"/>
      <c r="S2569" s="4"/>
      <c r="T2569" s="4"/>
      <c r="U2569" s="4"/>
      <c r="V2569" s="4"/>
      <c r="W2569" s="4"/>
      <c r="X2569" s="4"/>
      <c r="Y2569" s="4"/>
      <c r="Z2569" s="4"/>
      <c r="AA2569" s="4"/>
      <c r="AB2569" s="4"/>
      <c r="AC2569" s="4"/>
      <c r="AD2569" s="4"/>
      <c r="AE2569" s="4"/>
      <c r="AF2569" s="4"/>
      <c r="AG2569" s="4"/>
      <c r="AH2569" s="4"/>
      <c r="AI2569" s="4"/>
      <c r="AJ2569" s="4"/>
      <c r="AK2569" s="4"/>
      <c r="AL2569" s="4"/>
      <c r="AM2569" s="4"/>
      <c r="AN2569" s="4"/>
      <c r="AO2569" s="4"/>
      <c r="AP2569" s="4"/>
    </row>
    <row r="2570" spans="1:42" s="2" customFormat="1" x14ac:dyDescent="0.25">
      <c r="A2570" s="4"/>
      <c r="B2570" s="4"/>
      <c r="C2570" s="4"/>
      <c r="D2570" s="4"/>
      <c r="E2570" s="4"/>
      <c r="F2570" s="4"/>
      <c r="G2570" s="4"/>
      <c r="H2570" s="4"/>
      <c r="I2570" s="4"/>
      <c r="J2570" s="4"/>
      <c r="K2570" s="4"/>
      <c r="L2570" s="4"/>
      <c r="M2570" s="4"/>
      <c r="N2570" s="4"/>
      <c r="O2570" s="4"/>
      <c r="P2570" s="4"/>
      <c r="Q2570" s="4"/>
      <c r="R2570" s="4"/>
      <c r="S2570" s="4"/>
      <c r="T2570" s="4"/>
      <c r="U2570" s="4"/>
      <c r="V2570" s="4"/>
      <c r="W2570" s="4"/>
      <c r="X2570" s="4"/>
      <c r="Y2570" s="4"/>
      <c r="Z2570" s="4"/>
      <c r="AA2570" s="4"/>
      <c r="AB2570" s="4"/>
      <c r="AC2570" s="4"/>
      <c r="AD2570" s="4"/>
      <c r="AE2570" s="4"/>
      <c r="AF2570" s="4"/>
      <c r="AG2570" s="4"/>
      <c r="AH2570" s="4"/>
      <c r="AI2570" s="4"/>
      <c r="AJ2570" s="4"/>
      <c r="AK2570" s="4"/>
      <c r="AL2570" s="4"/>
      <c r="AM2570" s="4"/>
      <c r="AN2570" s="4"/>
      <c r="AO2570" s="4"/>
      <c r="AP2570" s="4"/>
    </row>
    <row r="2571" spans="1:42" s="2" customFormat="1" x14ac:dyDescent="0.25">
      <c r="A2571" s="4"/>
      <c r="B2571" s="4"/>
      <c r="C2571" s="4"/>
      <c r="D2571" s="4"/>
      <c r="E2571" s="4"/>
      <c r="F2571" s="4"/>
      <c r="G2571" s="4"/>
      <c r="H2571" s="4"/>
      <c r="I2571" s="4"/>
      <c r="J2571" s="4"/>
      <c r="K2571" s="4"/>
      <c r="L2571" s="4"/>
      <c r="M2571" s="4"/>
      <c r="N2571" s="4"/>
      <c r="O2571" s="4"/>
      <c r="P2571" s="4"/>
      <c r="Q2571" s="4"/>
      <c r="R2571" s="4"/>
      <c r="S2571" s="4"/>
      <c r="T2571" s="4"/>
      <c r="U2571" s="4"/>
      <c r="V2571" s="4"/>
      <c r="W2571" s="4"/>
      <c r="X2571" s="4"/>
      <c r="Y2571" s="4"/>
      <c r="Z2571" s="4"/>
      <c r="AA2571" s="4"/>
      <c r="AB2571" s="4"/>
      <c r="AC2571" s="4"/>
      <c r="AD2571" s="4"/>
      <c r="AE2571" s="4"/>
      <c r="AF2571" s="4"/>
      <c r="AG2571" s="4"/>
      <c r="AH2571" s="4"/>
      <c r="AI2571" s="4"/>
      <c r="AJ2571" s="4"/>
      <c r="AK2571" s="4"/>
      <c r="AL2571" s="4"/>
      <c r="AM2571" s="4"/>
      <c r="AN2571" s="4"/>
      <c r="AO2571" s="4"/>
      <c r="AP2571" s="4"/>
    </row>
    <row r="2572" spans="1:42" s="2" customFormat="1" x14ac:dyDescent="0.25">
      <c r="A2572" s="4"/>
      <c r="B2572" s="4"/>
      <c r="C2572" s="4"/>
      <c r="D2572" s="4"/>
      <c r="E2572" s="4"/>
      <c r="F2572" s="4"/>
      <c r="G2572" s="4"/>
      <c r="H2572" s="4"/>
      <c r="I2572" s="4"/>
      <c r="J2572" s="4"/>
      <c r="K2572" s="4"/>
      <c r="L2572" s="4"/>
      <c r="M2572" s="4"/>
      <c r="N2572" s="4"/>
      <c r="O2572" s="4"/>
      <c r="P2572" s="4"/>
      <c r="Q2572" s="4"/>
      <c r="R2572" s="4"/>
      <c r="S2572" s="4"/>
      <c r="T2572" s="4"/>
      <c r="U2572" s="4"/>
      <c r="V2572" s="4"/>
      <c r="W2572" s="4"/>
      <c r="X2572" s="4"/>
      <c r="Y2572" s="4"/>
      <c r="Z2572" s="4"/>
      <c r="AA2572" s="4"/>
      <c r="AB2572" s="4"/>
      <c r="AC2572" s="4"/>
      <c r="AD2572" s="4"/>
      <c r="AE2572" s="4"/>
      <c r="AF2572" s="4"/>
      <c r="AG2572" s="4"/>
      <c r="AH2572" s="4"/>
      <c r="AI2572" s="4"/>
      <c r="AJ2572" s="4"/>
      <c r="AK2572" s="4"/>
      <c r="AL2572" s="4"/>
      <c r="AM2572" s="4"/>
      <c r="AN2572" s="4"/>
      <c r="AO2572" s="4"/>
      <c r="AP2572" s="4"/>
    </row>
    <row r="2573" spans="1:42" s="2" customFormat="1" x14ac:dyDescent="0.25">
      <c r="A2573" s="4"/>
      <c r="B2573" s="4"/>
      <c r="C2573" s="4"/>
      <c r="D2573" s="4"/>
      <c r="E2573" s="4"/>
      <c r="F2573" s="4"/>
      <c r="G2573" s="4"/>
      <c r="H2573" s="4"/>
      <c r="I2573" s="4"/>
      <c r="J2573" s="4"/>
      <c r="K2573" s="4"/>
      <c r="L2573" s="4"/>
      <c r="M2573" s="4"/>
      <c r="N2573" s="4"/>
      <c r="O2573" s="4"/>
      <c r="P2573" s="4"/>
      <c r="Q2573" s="4"/>
      <c r="R2573" s="4"/>
      <c r="S2573" s="4"/>
      <c r="T2573" s="4"/>
      <c r="U2573" s="4"/>
      <c r="V2573" s="4"/>
      <c r="W2573" s="4"/>
      <c r="X2573" s="4"/>
      <c r="Y2573" s="4"/>
      <c r="Z2573" s="4"/>
      <c r="AA2573" s="4"/>
      <c r="AB2573" s="4"/>
      <c r="AC2573" s="4"/>
      <c r="AD2573" s="4"/>
      <c r="AE2573" s="4"/>
      <c r="AF2573" s="4"/>
      <c r="AG2573" s="4"/>
      <c r="AH2573" s="4"/>
      <c r="AI2573" s="4"/>
      <c r="AJ2573" s="4"/>
      <c r="AK2573" s="4"/>
      <c r="AL2573" s="4"/>
      <c r="AM2573" s="4"/>
      <c r="AN2573" s="4"/>
      <c r="AO2573" s="4"/>
      <c r="AP2573" s="4"/>
    </row>
    <row r="2574" spans="1:42" s="2" customFormat="1" x14ac:dyDescent="0.25">
      <c r="A2574" s="4"/>
      <c r="B2574" s="4"/>
      <c r="C2574" s="4"/>
      <c r="D2574" s="4"/>
      <c r="E2574" s="4"/>
      <c r="F2574" s="4"/>
      <c r="G2574" s="4"/>
      <c r="H2574" s="4"/>
      <c r="I2574" s="4"/>
      <c r="J2574" s="4"/>
      <c r="K2574" s="4"/>
      <c r="L2574" s="4"/>
      <c r="M2574" s="4"/>
      <c r="N2574" s="4"/>
      <c r="O2574" s="4"/>
      <c r="P2574" s="4"/>
      <c r="Q2574" s="4"/>
      <c r="R2574" s="4"/>
      <c r="S2574" s="4"/>
      <c r="T2574" s="4"/>
      <c r="U2574" s="4"/>
      <c r="V2574" s="4"/>
      <c r="W2574" s="4"/>
      <c r="X2574" s="4"/>
      <c r="Y2574" s="4"/>
      <c r="Z2574" s="4"/>
      <c r="AA2574" s="4"/>
      <c r="AB2574" s="4"/>
      <c r="AC2574" s="4"/>
      <c r="AD2574" s="4"/>
      <c r="AE2574" s="4"/>
      <c r="AF2574" s="4"/>
      <c r="AG2574" s="4"/>
      <c r="AH2574" s="4"/>
      <c r="AI2574" s="4"/>
      <c r="AJ2574" s="4"/>
      <c r="AK2574" s="4"/>
      <c r="AL2574" s="4"/>
      <c r="AM2574" s="4"/>
      <c r="AN2574" s="4"/>
      <c r="AO2574" s="4"/>
      <c r="AP2574" s="4"/>
    </row>
    <row r="2575" spans="1:42" s="2" customFormat="1" x14ac:dyDescent="0.25">
      <c r="A2575" s="4"/>
      <c r="B2575" s="4"/>
      <c r="C2575" s="4"/>
      <c r="D2575" s="4"/>
      <c r="E2575" s="4"/>
      <c r="F2575" s="4"/>
      <c r="G2575" s="4"/>
      <c r="H2575" s="4"/>
      <c r="I2575" s="4"/>
      <c r="J2575" s="4"/>
      <c r="K2575" s="4"/>
      <c r="L2575" s="4"/>
      <c r="M2575" s="4"/>
      <c r="N2575" s="4"/>
      <c r="O2575" s="4"/>
      <c r="P2575" s="4"/>
      <c r="Q2575" s="4"/>
      <c r="R2575" s="4"/>
      <c r="S2575" s="4"/>
      <c r="T2575" s="4"/>
      <c r="U2575" s="4"/>
      <c r="V2575" s="4"/>
      <c r="W2575" s="4"/>
      <c r="X2575" s="4"/>
      <c r="Y2575" s="4"/>
      <c r="Z2575" s="4"/>
      <c r="AA2575" s="4"/>
      <c r="AB2575" s="4"/>
      <c r="AC2575" s="4"/>
      <c r="AD2575" s="4"/>
      <c r="AE2575" s="4"/>
      <c r="AF2575" s="4"/>
      <c r="AG2575" s="4"/>
      <c r="AH2575" s="4"/>
      <c r="AI2575" s="4"/>
      <c r="AJ2575" s="4"/>
      <c r="AK2575" s="4"/>
      <c r="AL2575" s="4"/>
      <c r="AM2575" s="4"/>
      <c r="AN2575" s="4"/>
      <c r="AO2575" s="4"/>
      <c r="AP2575" s="4"/>
    </row>
    <row r="2576" spans="1:42" s="2" customFormat="1" x14ac:dyDescent="0.25">
      <c r="A2576" s="4"/>
      <c r="B2576" s="4"/>
      <c r="C2576" s="4"/>
      <c r="D2576" s="4"/>
      <c r="E2576" s="4"/>
      <c r="F2576" s="4"/>
      <c r="G2576" s="4"/>
      <c r="H2576" s="4"/>
      <c r="I2576" s="4"/>
      <c r="J2576" s="4"/>
      <c r="K2576" s="4"/>
      <c r="L2576" s="4"/>
      <c r="M2576" s="4"/>
      <c r="N2576" s="4"/>
      <c r="O2576" s="4"/>
      <c r="P2576" s="4"/>
      <c r="Q2576" s="4"/>
      <c r="R2576" s="4"/>
      <c r="S2576" s="4"/>
      <c r="T2576" s="4"/>
      <c r="U2576" s="4"/>
      <c r="V2576" s="4"/>
      <c r="W2576" s="4"/>
      <c r="X2576" s="4"/>
      <c r="Y2576" s="4"/>
      <c r="Z2576" s="4"/>
      <c r="AA2576" s="4"/>
      <c r="AB2576" s="4"/>
      <c r="AC2576" s="4"/>
      <c r="AD2576" s="4"/>
      <c r="AE2576" s="4"/>
      <c r="AF2576" s="4"/>
      <c r="AG2576" s="4"/>
      <c r="AH2576" s="4"/>
      <c r="AI2576" s="4"/>
      <c r="AJ2576" s="4"/>
      <c r="AK2576" s="4"/>
      <c r="AL2576" s="4"/>
      <c r="AM2576" s="4"/>
      <c r="AN2576" s="4"/>
      <c r="AO2576" s="4"/>
      <c r="AP2576" s="4"/>
    </row>
    <row r="2577" spans="1:42" s="2" customFormat="1" x14ac:dyDescent="0.25">
      <c r="A2577" s="4"/>
      <c r="B2577" s="4"/>
      <c r="C2577" s="4"/>
      <c r="D2577" s="4"/>
      <c r="E2577" s="4"/>
      <c r="F2577" s="4"/>
      <c r="G2577" s="4"/>
      <c r="H2577" s="4"/>
      <c r="I2577" s="4"/>
      <c r="J2577" s="4"/>
      <c r="K2577" s="4"/>
      <c r="L2577" s="4"/>
      <c r="M2577" s="4"/>
      <c r="N2577" s="4"/>
      <c r="O2577" s="4"/>
      <c r="P2577" s="4"/>
      <c r="Q2577" s="4"/>
      <c r="R2577" s="4"/>
      <c r="S2577" s="4"/>
      <c r="T2577" s="4"/>
      <c r="U2577" s="4"/>
      <c r="V2577" s="4"/>
      <c r="W2577" s="4"/>
      <c r="X2577" s="4"/>
      <c r="Y2577" s="4"/>
      <c r="Z2577" s="4"/>
      <c r="AA2577" s="4"/>
      <c r="AB2577" s="4"/>
      <c r="AC2577" s="4"/>
      <c r="AD2577" s="4"/>
      <c r="AE2577" s="4"/>
      <c r="AF2577" s="4"/>
      <c r="AG2577" s="4"/>
      <c r="AH2577" s="4"/>
      <c r="AI2577" s="4"/>
      <c r="AJ2577" s="4"/>
      <c r="AK2577" s="4"/>
      <c r="AL2577" s="4"/>
      <c r="AM2577" s="4"/>
      <c r="AN2577" s="4"/>
      <c r="AO2577" s="4"/>
      <c r="AP2577" s="4"/>
    </row>
    <row r="2578" spans="1:42" s="2" customFormat="1" x14ac:dyDescent="0.25">
      <c r="A2578" s="4"/>
      <c r="B2578" s="4"/>
      <c r="C2578" s="4"/>
      <c r="D2578" s="4"/>
      <c r="E2578" s="4"/>
      <c r="F2578" s="4"/>
      <c r="G2578" s="4"/>
      <c r="H2578" s="4"/>
      <c r="I2578" s="4"/>
      <c r="J2578" s="4"/>
      <c r="K2578" s="4"/>
      <c r="L2578" s="4"/>
      <c r="M2578" s="4"/>
      <c r="N2578" s="4"/>
      <c r="O2578" s="4"/>
      <c r="P2578" s="4"/>
      <c r="Q2578" s="4"/>
      <c r="R2578" s="4"/>
      <c r="S2578" s="4"/>
      <c r="T2578" s="4"/>
      <c r="U2578" s="4"/>
      <c r="V2578" s="4"/>
      <c r="W2578" s="4"/>
      <c r="X2578" s="4"/>
      <c r="Y2578" s="4"/>
      <c r="Z2578" s="4"/>
      <c r="AA2578" s="4"/>
      <c r="AB2578" s="4"/>
      <c r="AC2578" s="4"/>
      <c r="AD2578" s="4"/>
      <c r="AE2578" s="4"/>
      <c r="AF2578" s="4"/>
      <c r="AG2578" s="4"/>
      <c r="AH2578" s="4"/>
      <c r="AI2578" s="4"/>
      <c r="AJ2578" s="4"/>
      <c r="AK2578" s="4"/>
      <c r="AL2578" s="4"/>
      <c r="AM2578" s="4"/>
      <c r="AN2578" s="4"/>
      <c r="AO2578" s="4"/>
      <c r="AP2578" s="4"/>
    </row>
    <row r="2579" spans="1:42" s="2" customFormat="1" x14ac:dyDescent="0.25">
      <c r="A2579" s="4"/>
      <c r="B2579" s="4"/>
      <c r="C2579" s="4"/>
      <c r="D2579" s="4"/>
      <c r="E2579" s="4"/>
      <c r="F2579" s="4"/>
      <c r="G2579" s="4"/>
      <c r="H2579" s="4"/>
      <c r="I2579" s="4"/>
      <c r="J2579" s="4"/>
      <c r="K2579" s="4"/>
      <c r="L2579" s="4"/>
      <c r="M2579" s="4"/>
      <c r="N2579" s="4"/>
      <c r="O2579" s="4"/>
      <c r="P2579" s="4"/>
      <c r="Q2579" s="4"/>
      <c r="R2579" s="4"/>
      <c r="S2579" s="4"/>
      <c r="T2579" s="4"/>
      <c r="U2579" s="4"/>
      <c r="V2579" s="4"/>
      <c r="W2579" s="4"/>
      <c r="X2579" s="4"/>
      <c r="Y2579" s="4"/>
      <c r="Z2579" s="4"/>
      <c r="AA2579" s="4"/>
      <c r="AB2579" s="4"/>
      <c r="AC2579" s="4"/>
      <c r="AD2579" s="4"/>
      <c r="AE2579" s="4"/>
      <c r="AF2579" s="4"/>
      <c r="AG2579" s="4"/>
      <c r="AH2579" s="4"/>
      <c r="AI2579" s="4"/>
      <c r="AJ2579" s="4"/>
      <c r="AK2579" s="4"/>
      <c r="AL2579" s="4"/>
      <c r="AM2579" s="4"/>
      <c r="AN2579" s="4"/>
      <c r="AO2579" s="4"/>
      <c r="AP2579" s="4"/>
    </row>
    <row r="2580" spans="1:42" s="2" customFormat="1" x14ac:dyDescent="0.25">
      <c r="A2580" s="4"/>
      <c r="B2580" s="4"/>
      <c r="C2580" s="4"/>
      <c r="D2580" s="4"/>
      <c r="E2580" s="4"/>
      <c r="F2580" s="4"/>
      <c r="G2580" s="4"/>
      <c r="H2580" s="4"/>
      <c r="I2580" s="4"/>
      <c r="J2580" s="4"/>
      <c r="K2580" s="4"/>
      <c r="L2580" s="4"/>
      <c r="M2580" s="4"/>
      <c r="N2580" s="4"/>
      <c r="O2580" s="4"/>
      <c r="P2580" s="4"/>
      <c r="Q2580" s="4"/>
      <c r="R2580" s="4"/>
      <c r="S2580" s="4"/>
      <c r="T2580" s="4"/>
      <c r="U2580" s="4"/>
      <c r="V2580" s="4"/>
      <c r="W2580" s="4"/>
      <c r="X2580" s="4"/>
      <c r="Y2580" s="4"/>
      <c r="Z2580" s="4"/>
      <c r="AA2580" s="4"/>
      <c r="AB2580" s="4"/>
      <c r="AC2580" s="4"/>
      <c r="AD2580" s="4"/>
      <c r="AE2580" s="4"/>
      <c r="AF2580" s="4"/>
      <c r="AG2580" s="4"/>
      <c r="AH2580" s="4"/>
      <c r="AI2580" s="4"/>
      <c r="AJ2580" s="4"/>
      <c r="AK2580" s="4"/>
      <c r="AL2580" s="4"/>
      <c r="AM2580" s="4"/>
      <c r="AN2580" s="4"/>
      <c r="AO2580" s="4"/>
      <c r="AP2580" s="4"/>
    </row>
    <row r="2581" spans="1:42" s="2" customFormat="1" x14ac:dyDescent="0.25">
      <c r="A2581" s="4"/>
      <c r="B2581" s="4"/>
      <c r="C2581" s="4"/>
      <c r="D2581" s="4"/>
      <c r="E2581" s="4"/>
      <c r="F2581" s="4"/>
      <c r="G2581" s="4"/>
      <c r="H2581" s="4"/>
      <c r="I2581" s="4"/>
      <c r="J2581" s="4"/>
      <c r="K2581" s="4"/>
      <c r="L2581" s="4"/>
      <c r="M2581" s="4"/>
      <c r="N2581" s="4"/>
      <c r="O2581" s="4"/>
      <c r="P2581" s="4"/>
      <c r="Q2581" s="4"/>
      <c r="R2581" s="4"/>
      <c r="S2581" s="4"/>
      <c r="T2581" s="4"/>
      <c r="U2581" s="4"/>
      <c r="V2581" s="4"/>
      <c r="W2581" s="4"/>
      <c r="X2581" s="4"/>
      <c r="Y2581" s="4"/>
      <c r="Z2581" s="4"/>
      <c r="AA2581" s="4"/>
      <c r="AB2581" s="4"/>
      <c r="AC2581" s="4"/>
      <c r="AD2581" s="4"/>
      <c r="AE2581" s="4"/>
      <c r="AF2581" s="4"/>
      <c r="AG2581" s="4"/>
      <c r="AH2581" s="4"/>
      <c r="AI2581" s="4"/>
      <c r="AJ2581" s="4"/>
      <c r="AK2581" s="4"/>
      <c r="AL2581" s="4"/>
      <c r="AM2581" s="4"/>
      <c r="AN2581" s="4"/>
      <c r="AO2581" s="4"/>
      <c r="AP2581" s="4"/>
    </row>
    <row r="2582" spans="1:42" s="2" customFormat="1" x14ac:dyDescent="0.25">
      <c r="A2582" s="4"/>
      <c r="B2582" s="4"/>
      <c r="C2582" s="4"/>
      <c r="D2582" s="4"/>
      <c r="E2582" s="4"/>
      <c r="F2582" s="4"/>
      <c r="G2582" s="4"/>
      <c r="H2582" s="4"/>
      <c r="I2582" s="4"/>
      <c r="J2582" s="4"/>
      <c r="K2582" s="4"/>
      <c r="L2582" s="4"/>
      <c r="M2582" s="4"/>
      <c r="N2582" s="4"/>
      <c r="O2582" s="4"/>
      <c r="P2582" s="4"/>
      <c r="Q2582" s="4"/>
      <c r="R2582" s="4"/>
      <c r="S2582" s="4"/>
      <c r="T2582" s="4"/>
      <c r="U2582" s="4"/>
      <c r="V2582" s="4"/>
      <c r="W2582" s="4"/>
      <c r="X2582" s="4"/>
      <c r="Y2582" s="4"/>
      <c r="Z2582" s="4"/>
      <c r="AA2582" s="4"/>
      <c r="AB2582" s="4"/>
      <c r="AC2582" s="4"/>
      <c r="AD2582" s="4"/>
      <c r="AE2582" s="4"/>
      <c r="AF2582" s="4"/>
      <c r="AG2582" s="4"/>
      <c r="AH2582" s="4"/>
      <c r="AI2582" s="4"/>
      <c r="AJ2582" s="4"/>
      <c r="AK2582" s="4"/>
      <c r="AL2582" s="4"/>
      <c r="AM2582" s="4"/>
      <c r="AN2582" s="4"/>
      <c r="AO2582" s="4"/>
      <c r="AP2582" s="4"/>
    </row>
    <row r="2583" spans="1:42" s="2" customFormat="1" x14ac:dyDescent="0.25">
      <c r="A2583" s="4"/>
      <c r="B2583" s="4"/>
      <c r="C2583" s="4"/>
      <c r="D2583" s="4"/>
      <c r="E2583" s="4"/>
      <c r="F2583" s="4"/>
      <c r="G2583" s="4"/>
      <c r="H2583" s="4"/>
      <c r="I2583" s="4"/>
      <c r="J2583" s="4"/>
      <c r="K2583" s="4"/>
      <c r="L2583" s="4"/>
      <c r="M2583" s="4"/>
      <c r="N2583" s="4"/>
      <c r="O2583" s="4"/>
      <c r="P2583" s="4"/>
      <c r="Q2583" s="4"/>
      <c r="R2583" s="4"/>
      <c r="S2583" s="4"/>
      <c r="T2583" s="4"/>
      <c r="U2583" s="4"/>
      <c r="V2583" s="4"/>
      <c r="W2583" s="4"/>
      <c r="X2583" s="4"/>
      <c r="Y2583" s="4"/>
      <c r="Z2583" s="4"/>
      <c r="AA2583" s="4"/>
      <c r="AB2583" s="4"/>
      <c r="AC2583" s="4"/>
      <c r="AD2583" s="4"/>
      <c r="AE2583" s="4"/>
      <c r="AF2583" s="4"/>
      <c r="AG2583" s="4"/>
      <c r="AH2583" s="4"/>
      <c r="AI2583" s="4"/>
      <c r="AJ2583" s="4"/>
      <c r="AK2583" s="4"/>
      <c r="AL2583" s="4"/>
      <c r="AM2583" s="4"/>
      <c r="AN2583" s="4"/>
      <c r="AO2583" s="4"/>
      <c r="AP2583" s="4"/>
    </row>
    <row r="2584" spans="1:42" s="2" customFormat="1" x14ac:dyDescent="0.25">
      <c r="A2584" s="4"/>
      <c r="B2584" s="4"/>
      <c r="C2584" s="4"/>
      <c r="D2584" s="4"/>
      <c r="E2584" s="4"/>
      <c r="F2584" s="4"/>
      <c r="G2584" s="4"/>
      <c r="H2584" s="4"/>
      <c r="I2584" s="4"/>
      <c r="J2584" s="4"/>
      <c r="K2584" s="4"/>
      <c r="L2584" s="4"/>
      <c r="M2584" s="4"/>
      <c r="N2584" s="4"/>
      <c r="O2584" s="4"/>
      <c r="P2584" s="4"/>
      <c r="Q2584" s="4"/>
      <c r="R2584" s="4"/>
      <c r="S2584" s="4"/>
      <c r="T2584" s="4"/>
      <c r="U2584" s="4"/>
      <c r="V2584" s="4"/>
      <c r="W2584" s="4"/>
      <c r="X2584" s="4"/>
      <c r="Y2584" s="4"/>
      <c r="Z2584" s="4"/>
      <c r="AA2584" s="4"/>
      <c r="AB2584" s="4"/>
      <c r="AC2584" s="4"/>
      <c r="AD2584" s="4"/>
      <c r="AE2584" s="4"/>
      <c r="AF2584" s="4"/>
      <c r="AG2584" s="4"/>
      <c r="AH2584" s="4"/>
      <c r="AI2584" s="4"/>
      <c r="AJ2584" s="4"/>
      <c r="AK2584" s="4"/>
      <c r="AL2584" s="4"/>
      <c r="AM2584" s="4"/>
      <c r="AN2584" s="4"/>
      <c r="AO2584" s="4"/>
      <c r="AP2584" s="4"/>
    </row>
    <row r="2585" spans="1:42" s="2" customFormat="1" x14ac:dyDescent="0.25">
      <c r="A2585" s="4"/>
      <c r="B2585" s="4"/>
      <c r="C2585" s="4"/>
      <c r="D2585" s="4"/>
      <c r="E2585" s="4"/>
      <c r="F2585" s="4"/>
      <c r="G2585" s="4"/>
      <c r="H2585" s="4"/>
      <c r="I2585" s="4"/>
      <c r="J2585" s="4"/>
      <c r="K2585" s="4"/>
      <c r="L2585" s="4"/>
      <c r="M2585" s="4"/>
      <c r="N2585" s="4"/>
      <c r="O2585" s="4"/>
      <c r="P2585" s="4"/>
      <c r="Q2585" s="4"/>
      <c r="R2585" s="4"/>
      <c r="S2585" s="4"/>
      <c r="T2585" s="4"/>
      <c r="U2585" s="4"/>
      <c r="V2585" s="4"/>
      <c r="W2585" s="4"/>
      <c r="X2585" s="4"/>
      <c r="Y2585" s="4"/>
      <c r="Z2585" s="4"/>
      <c r="AA2585" s="4"/>
      <c r="AB2585" s="4"/>
      <c r="AC2585" s="4"/>
      <c r="AD2585" s="4"/>
      <c r="AE2585" s="4"/>
      <c r="AF2585" s="4"/>
      <c r="AG2585" s="4"/>
      <c r="AH2585" s="4"/>
      <c r="AI2585" s="4"/>
      <c r="AJ2585" s="4"/>
      <c r="AK2585" s="4"/>
      <c r="AL2585" s="4"/>
      <c r="AM2585" s="4"/>
      <c r="AN2585" s="4"/>
      <c r="AO2585" s="4"/>
      <c r="AP2585" s="4"/>
    </row>
    <row r="2586" spans="1:42" s="2" customFormat="1" x14ac:dyDescent="0.25">
      <c r="A2586" s="4"/>
      <c r="B2586" s="4"/>
      <c r="C2586" s="4"/>
      <c r="D2586" s="4"/>
      <c r="E2586" s="4"/>
      <c r="F2586" s="4"/>
      <c r="G2586" s="4"/>
      <c r="H2586" s="4"/>
      <c r="I2586" s="4"/>
      <c r="J2586" s="4"/>
      <c r="K2586" s="4"/>
      <c r="L2586" s="4"/>
      <c r="M2586" s="4"/>
      <c r="N2586" s="4"/>
      <c r="O2586" s="4"/>
      <c r="P2586" s="4"/>
      <c r="Q2586" s="4"/>
      <c r="R2586" s="4"/>
      <c r="S2586" s="4"/>
      <c r="T2586" s="4"/>
      <c r="U2586" s="4"/>
      <c r="V2586" s="4"/>
      <c r="W2586" s="4"/>
      <c r="X2586" s="4"/>
      <c r="Y2586" s="4"/>
      <c r="Z2586" s="4"/>
      <c r="AA2586" s="4"/>
      <c r="AB2586" s="4"/>
      <c r="AC2586" s="4"/>
      <c r="AD2586" s="4"/>
      <c r="AE2586" s="4"/>
      <c r="AF2586" s="4"/>
      <c r="AG2586" s="4"/>
      <c r="AH2586" s="4"/>
      <c r="AI2586" s="4"/>
      <c r="AJ2586" s="4"/>
      <c r="AK2586" s="4"/>
      <c r="AL2586" s="4"/>
      <c r="AM2586" s="4"/>
      <c r="AN2586" s="4"/>
      <c r="AO2586" s="4"/>
      <c r="AP2586" s="4"/>
    </row>
    <row r="2587" spans="1:42" s="2" customFormat="1" x14ac:dyDescent="0.25">
      <c r="A2587" s="4"/>
      <c r="B2587" s="4"/>
      <c r="C2587" s="4"/>
      <c r="D2587" s="4"/>
      <c r="E2587" s="4"/>
      <c r="F2587" s="4"/>
      <c r="G2587" s="4"/>
      <c r="H2587" s="4"/>
      <c r="I2587" s="4"/>
      <c r="J2587" s="4"/>
      <c r="K2587" s="4"/>
      <c r="L2587" s="4"/>
      <c r="M2587" s="4"/>
      <c r="N2587" s="4"/>
      <c r="O2587" s="4"/>
      <c r="P2587" s="4"/>
      <c r="Q2587" s="4"/>
      <c r="R2587" s="4"/>
      <c r="S2587" s="4"/>
      <c r="T2587" s="4"/>
      <c r="U2587" s="4"/>
      <c r="V2587" s="4"/>
      <c r="W2587" s="4"/>
      <c r="X2587" s="4"/>
      <c r="Y2587" s="4"/>
      <c r="Z2587" s="4"/>
      <c r="AA2587" s="4"/>
      <c r="AB2587" s="4"/>
      <c r="AC2587" s="4"/>
      <c r="AD2587" s="4"/>
      <c r="AE2587" s="4"/>
      <c r="AF2587" s="4"/>
      <c r="AG2587" s="4"/>
      <c r="AH2587" s="4"/>
      <c r="AI2587" s="4"/>
      <c r="AJ2587" s="4"/>
      <c r="AK2587" s="4"/>
      <c r="AL2587" s="4"/>
      <c r="AM2587" s="4"/>
      <c r="AN2587" s="4"/>
      <c r="AO2587" s="4"/>
      <c r="AP2587" s="4"/>
    </row>
    <row r="2588" spans="1:42" s="2" customFormat="1" x14ac:dyDescent="0.25">
      <c r="A2588" s="4"/>
      <c r="B2588" s="4"/>
      <c r="C2588" s="4"/>
      <c r="D2588" s="4"/>
      <c r="E2588" s="4"/>
      <c r="F2588" s="4"/>
      <c r="G2588" s="4"/>
      <c r="H2588" s="4"/>
      <c r="I2588" s="4"/>
      <c r="J2588" s="4"/>
      <c r="K2588" s="4"/>
      <c r="L2588" s="4"/>
      <c r="M2588" s="4"/>
      <c r="N2588" s="4"/>
      <c r="O2588" s="4"/>
      <c r="P2588" s="4"/>
      <c r="Q2588" s="4"/>
      <c r="R2588" s="4"/>
      <c r="S2588" s="4"/>
      <c r="T2588" s="4"/>
      <c r="U2588" s="4"/>
      <c r="V2588" s="4"/>
      <c r="W2588" s="4"/>
      <c r="X2588" s="4"/>
      <c r="Y2588" s="4"/>
      <c r="Z2588" s="4"/>
      <c r="AA2588" s="4"/>
      <c r="AB2588" s="4"/>
      <c r="AC2588" s="4"/>
      <c r="AD2588" s="4"/>
      <c r="AE2588" s="4"/>
      <c r="AF2588" s="4"/>
      <c r="AG2588" s="4"/>
      <c r="AH2588" s="4"/>
      <c r="AI2588" s="4"/>
      <c r="AJ2588" s="4"/>
      <c r="AK2588" s="4"/>
      <c r="AL2588" s="4"/>
      <c r="AM2588" s="4"/>
      <c r="AN2588" s="4"/>
      <c r="AO2588" s="4"/>
      <c r="AP2588" s="4"/>
    </row>
    <row r="2589" spans="1:42" s="2" customFormat="1" x14ac:dyDescent="0.25">
      <c r="A2589" s="4"/>
      <c r="B2589" s="4"/>
      <c r="C2589" s="4"/>
      <c r="D2589" s="4"/>
      <c r="E2589" s="4"/>
      <c r="F2589" s="4"/>
      <c r="G2589" s="4"/>
      <c r="H2589" s="4"/>
      <c r="I2589" s="4"/>
      <c r="J2589" s="4"/>
      <c r="K2589" s="4"/>
      <c r="L2589" s="4"/>
      <c r="M2589" s="4"/>
      <c r="N2589" s="4"/>
      <c r="O2589" s="4"/>
      <c r="P2589" s="4"/>
      <c r="Q2589" s="4"/>
      <c r="R2589" s="4"/>
      <c r="S2589" s="4"/>
      <c r="T2589" s="4"/>
      <c r="U2589" s="4"/>
      <c r="V2589" s="4"/>
      <c r="W2589" s="4"/>
      <c r="X2589" s="4"/>
      <c r="Y2589" s="4"/>
      <c r="Z2589" s="4"/>
      <c r="AA2589" s="4"/>
      <c r="AB2589" s="4"/>
      <c r="AC2589" s="4"/>
      <c r="AD2589" s="4"/>
      <c r="AE2589" s="4"/>
      <c r="AF2589" s="4"/>
      <c r="AG2589" s="4"/>
      <c r="AH2589" s="4"/>
      <c r="AI2589" s="4"/>
      <c r="AJ2589" s="4"/>
      <c r="AK2589" s="4"/>
      <c r="AL2589" s="4"/>
      <c r="AM2589" s="4"/>
      <c r="AN2589" s="4"/>
      <c r="AO2589" s="4"/>
      <c r="AP2589" s="4"/>
    </row>
    <row r="2590" spans="1:42" s="2" customFormat="1" x14ac:dyDescent="0.25">
      <c r="A2590" s="4"/>
      <c r="B2590" s="4"/>
      <c r="C2590" s="4"/>
      <c r="D2590" s="4"/>
      <c r="E2590" s="4"/>
      <c r="F2590" s="4"/>
      <c r="G2590" s="4"/>
      <c r="H2590" s="4"/>
      <c r="I2590" s="4"/>
      <c r="J2590" s="4"/>
      <c r="K2590" s="4"/>
      <c r="L2590" s="4"/>
      <c r="M2590" s="4"/>
      <c r="N2590" s="4"/>
      <c r="O2590" s="4"/>
      <c r="P2590" s="4"/>
      <c r="Q2590" s="4"/>
      <c r="R2590" s="4"/>
      <c r="S2590" s="4"/>
      <c r="T2590" s="4"/>
      <c r="U2590" s="4"/>
      <c r="V2590" s="4"/>
      <c r="W2590" s="4"/>
      <c r="X2590" s="4"/>
      <c r="Y2590" s="4"/>
      <c r="Z2590" s="4"/>
      <c r="AA2590" s="4"/>
      <c r="AB2590" s="4"/>
      <c r="AC2590" s="4"/>
      <c r="AD2590" s="4"/>
      <c r="AE2590" s="4"/>
      <c r="AF2590" s="4"/>
      <c r="AG2590" s="4"/>
      <c r="AH2590" s="4"/>
      <c r="AI2590" s="4"/>
      <c r="AJ2590" s="4"/>
      <c r="AK2590" s="4"/>
      <c r="AL2590" s="4"/>
      <c r="AM2590" s="4"/>
      <c r="AN2590" s="4"/>
      <c r="AO2590" s="4"/>
      <c r="AP2590" s="4"/>
    </row>
    <row r="2591" spans="1:42" s="2" customFormat="1" x14ac:dyDescent="0.25">
      <c r="A2591" s="4"/>
      <c r="B2591" s="4"/>
      <c r="C2591" s="4"/>
      <c r="D2591" s="4"/>
      <c r="E2591" s="4"/>
      <c r="F2591" s="4"/>
      <c r="G2591" s="4"/>
      <c r="H2591" s="4"/>
      <c r="I2591" s="4"/>
      <c r="J2591" s="4"/>
      <c r="K2591" s="4"/>
      <c r="L2591" s="4"/>
      <c r="M2591" s="4"/>
      <c r="N2591" s="4"/>
      <c r="O2591" s="4"/>
      <c r="P2591" s="4"/>
      <c r="Q2591" s="4"/>
      <c r="R2591" s="4"/>
      <c r="S2591" s="4"/>
      <c r="T2591" s="4"/>
      <c r="U2591" s="4"/>
      <c r="V2591" s="4"/>
      <c r="W2591" s="4"/>
      <c r="X2591" s="4"/>
      <c r="Y2591" s="4"/>
      <c r="Z2591" s="4"/>
      <c r="AA2591" s="4"/>
      <c r="AB2591" s="4"/>
      <c r="AC2591" s="4"/>
      <c r="AD2591" s="4"/>
      <c r="AE2591" s="4"/>
      <c r="AF2591" s="4"/>
      <c r="AG2591" s="4"/>
      <c r="AH2591" s="4"/>
      <c r="AI2591" s="4"/>
      <c r="AJ2591" s="4"/>
      <c r="AK2591" s="4"/>
      <c r="AL2591" s="4"/>
      <c r="AM2591" s="4"/>
      <c r="AN2591" s="4"/>
      <c r="AO2591" s="4"/>
      <c r="AP2591" s="4"/>
    </row>
    <row r="2592" spans="1:42" s="2" customFormat="1" x14ac:dyDescent="0.25">
      <c r="A2592" s="4"/>
      <c r="B2592" s="4"/>
      <c r="C2592" s="4"/>
      <c r="D2592" s="4"/>
      <c r="E2592" s="4"/>
      <c r="F2592" s="4"/>
      <c r="G2592" s="4"/>
      <c r="H2592" s="4"/>
      <c r="I2592" s="4"/>
      <c r="J2592" s="4"/>
      <c r="K2592" s="4"/>
      <c r="L2592" s="4"/>
      <c r="M2592" s="4"/>
      <c r="N2592" s="4"/>
      <c r="O2592" s="4"/>
      <c r="P2592" s="4"/>
      <c r="Q2592" s="4"/>
      <c r="R2592" s="4"/>
      <c r="S2592" s="4"/>
      <c r="T2592" s="4"/>
      <c r="U2592" s="4"/>
      <c r="V2592" s="4"/>
      <c r="W2592" s="4"/>
      <c r="X2592" s="4"/>
      <c r="Y2592" s="4"/>
      <c r="Z2592" s="4"/>
      <c r="AA2592" s="4"/>
      <c r="AB2592" s="4"/>
      <c r="AC2592" s="4"/>
      <c r="AD2592" s="4"/>
      <c r="AE2592" s="4"/>
      <c r="AF2592" s="4"/>
      <c r="AG2592" s="4"/>
      <c r="AH2592" s="4"/>
      <c r="AI2592" s="4"/>
      <c r="AJ2592" s="4"/>
      <c r="AK2592" s="4"/>
      <c r="AL2592" s="4"/>
      <c r="AM2592" s="4"/>
      <c r="AN2592" s="4"/>
      <c r="AO2592" s="4"/>
      <c r="AP2592" s="4"/>
    </row>
    <row r="2593" spans="1:42" s="2" customFormat="1" x14ac:dyDescent="0.25">
      <c r="A2593" s="4"/>
      <c r="B2593" s="4"/>
      <c r="C2593" s="4"/>
      <c r="D2593" s="4"/>
      <c r="E2593" s="4"/>
      <c r="F2593" s="4"/>
      <c r="G2593" s="4"/>
      <c r="H2593" s="4"/>
      <c r="I2593" s="4"/>
      <c r="J2593" s="4"/>
      <c r="K2593" s="4"/>
      <c r="L2593" s="4"/>
      <c r="M2593" s="4"/>
      <c r="N2593" s="4"/>
      <c r="O2593" s="4"/>
      <c r="P2593" s="4"/>
      <c r="Q2593" s="4"/>
      <c r="R2593" s="4"/>
      <c r="S2593" s="4"/>
      <c r="T2593" s="4"/>
      <c r="U2593" s="4"/>
      <c r="V2593" s="4"/>
      <c r="W2593" s="4"/>
      <c r="X2593" s="4"/>
      <c r="Y2593" s="4"/>
      <c r="Z2593" s="4"/>
      <c r="AA2593" s="4"/>
      <c r="AB2593" s="4"/>
      <c r="AC2593" s="4"/>
      <c r="AD2593" s="4"/>
      <c r="AE2593" s="4"/>
      <c r="AF2593" s="4"/>
      <c r="AG2593" s="4"/>
      <c r="AH2593" s="4"/>
      <c r="AI2593" s="4"/>
      <c r="AJ2593" s="4"/>
      <c r="AK2593" s="4"/>
      <c r="AL2593" s="4"/>
      <c r="AM2593" s="4"/>
      <c r="AN2593" s="4"/>
      <c r="AO2593" s="4"/>
      <c r="AP2593" s="4"/>
    </row>
    <row r="2594" spans="1:42" s="2" customFormat="1" x14ac:dyDescent="0.25">
      <c r="A2594" s="4"/>
      <c r="B2594" s="4"/>
      <c r="C2594" s="4"/>
      <c r="D2594" s="4"/>
      <c r="E2594" s="4"/>
      <c r="F2594" s="4"/>
      <c r="G2594" s="4"/>
      <c r="H2594" s="4"/>
      <c r="I2594" s="4"/>
      <c r="J2594" s="4"/>
      <c r="K2594" s="4"/>
      <c r="L2594" s="4"/>
      <c r="M2594" s="4"/>
      <c r="N2594" s="4"/>
      <c r="O2594" s="4"/>
      <c r="P2594" s="4"/>
      <c r="Q2594" s="4"/>
      <c r="R2594" s="4"/>
      <c r="S2594" s="4"/>
      <c r="T2594" s="4"/>
      <c r="U2594" s="4"/>
      <c r="V2594" s="4"/>
      <c r="W2594" s="4"/>
      <c r="X2594" s="4"/>
      <c r="Y2594" s="4"/>
      <c r="Z2594" s="4"/>
      <c r="AA2594" s="4"/>
      <c r="AB2594" s="4"/>
      <c r="AC2594" s="4"/>
      <c r="AD2594" s="4"/>
      <c r="AE2594" s="4"/>
      <c r="AF2594" s="4"/>
      <c r="AG2594" s="4"/>
      <c r="AH2594" s="4"/>
      <c r="AI2594" s="4"/>
      <c r="AJ2594" s="4"/>
      <c r="AK2594" s="4"/>
      <c r="AL2594" s="4"/>
      <c r="AM2594" s="4"/>
      <c r="AN2594" s="4"/>
      <c r="AO2594" s="4"/>
      <c r="AP2594" s="4"/>
    </row>
    <row r="2595" spans="1:42" s="2" customFormat="1" x14ac:dyDescent="0.25">
      <c r="A2595" s="4"/>
      <c r="B2595" s="4"/>
      <c r="C2595" s="4"/>
      <c r="D2595" s="4"/>
      <c r="E2595" s="4"/>
      <c r="F2595" s="4"/>
      <c r="G2595" s="4"/>
      <c r="H2595" s="4"/>
      <c r="I2595" s="4"/>
      <c r="J2595" s="4"/>
      <c r="K2595" s="4"/>
      <c r="L2595" s="4"/>
      <c r="M2595" s="4"/>
      <c r="N2595" s="4"/>
      <c r="O2595" s="4"/>
      <c r="P2595" s="4"/>
      <c r="Q2595" s="4"/>
      <c r="R2595" s="4"/>
      <c r="S2595" s="4"/>
      <c r="T2595" s="4"/>
      <c r="U2595" s="4"/>
      <c r="V2595" s="4"/>
      <c r="W2595" s="4"/>
      <c r="X2595" s="4"/>
      <c r="Y2595" s="4"/>
      <c r="Z2595" s="4"/>
      <c r="AA2595" s="4"/>
      <c r="AB2595" s="4"/>
      <c r="AC2595" s="4"/>
      <c r="AD2595" s="4"/>
      <c r="AE2595" s="4"/>
      <c r="AF2595" s="4"/>
      <c r="AG2595" s="4"/>
      <c r="AH2595" s="4"/>
      <c r="AI2595" s="4"/>
      <c r="AJ2595" s="4"/>
      <c r="AK2595" s="4"/>
      <c r="AL2595" s="4"/>
      <c r="AM2595" s="4"/>
      <c r="AN2595" s="4"/>
      <c r="AO2595" s="4"/>
      <c r="AP2595" s="4"/>
    </row>
    <row r="2596" spans="1:42" s="2" customFormat="1" x14ac:dyDescent="0.25">
      <c r="A2596" s="4"/>
      <c r="B2596" s="4"/>
      <c r="C2596" s="4"/>
      <c r="D2596" s="4"/>
      <c r="E2596" s="4"/>
      <c r="F2596" s="4"/>
      <c r="G2596" s="4"/>
      <c r="H2596" s="4"/>
      <c r="I2596" s="4"/>
      <c r="J2596" s="4"/>
      <c r="K2596" s="4"/>
      <c r="L2596" s="4"/>
      <c r="M2596" s="4"/>
      <c r="N2596" s="4"/>
      <c r="O2596" s="4"/>
      <c r="P2596" s="4"/>
      <c r="Q2596" s="4"/>
      <c r="R2596" s="4"/>
      <c r="S2596" s="4"/>
      <c r="T2596" s="4"/>
      <c r="U2596" s="4"/>
      <c r="V2596" s="4"/>
      <c r="W2596" s="4"/>
      <c r="X2596" s="4"/>
      <c r="Y2596" s="4"/>
      <c r="Z2596" s="4"/>
      <c r="AA2596" s="4"/>
      <c r="AB2596" s="4"/>
      <c r="AC2596" s="4"/>
      <c r="AD2596" s="4"/>
      <c r="AE2596" s="4"/>
      <c r="AF2596" s="4"/>
      <c r="AG2596" s="4"/>
      <c r="AH2596" s="4"/>
      <c r="AI2596" s="4"/>
      <c r="AJ2596" s="4"/>
      <c r="AK2596" s="4"/>
      <c r="AL2596" s="4"/>
      <c r="AM2596" s="4"/>
      <c r="AN2596" s="4"/>
      <c r="AO2596" s="4"/>
      <c r="AP2596" s="4"/>
    </row>
    <row r="2597" spans="1:42" s="2" customFormat="1" x14ac:dyDescent="0.25">
      <c r="A2597" s="4"/>
      <c r="B2597" s="4"/>
      <c r="C2597" s="4"/>
      <c r="D2597" s="4"/>
      <c r="E2597" s="4"/>
      <c r="F2597" s="4"/>
      <c r="G2597" s="4"/>
      <c r="H2597" s="4"/>
      <c r="I2597" s="4"/>
      <c r="J2597" s="4"/>
      <c r="K2597" s="4"/>
      <c r="L2597" s="4"/>
      <c r="M2597" s="4"/>
      <c r="N2597" s="4"/>
      <c r="O2597" s="4"/>
      <c r="P2597" s="4"/>
      <c r="Q2597" s="4"/>
      <c r="R2597" s="4"/>
      <c r="S2597" s="4"/>
      <c r="T2597" s="4"/>
      <c r="U2597" s="4"/>
      <c r="V2597" s="4"/>
      <c r="W2597" s="4"/>
      <c r="X2597" s="4"/>
      <c r="Y2597" s="4"/>
      <c r="Z2597" s="4"/>
      <c r="AA2597" s="4"/>
      <c r="AB2597" s="4"/>
      <c r="AC2597" s="4"/>
      <c r="AD2597" s="4"/>
      <c r="AE2597" s="4"/>
      <c r="AF2597" s="4"/>
      <c r="AG2597" s="4"/>
      <c r="AH2597" s="4"/>
      <c r="AI2597" s="4"/>
      <c r="AJ2597" s="4"/>
      <c r="AK2597" s="4"/>
      <c r="AL2597" s="4"/>
      <c r="AM2597" s="4"/>
      <c r="AN2597" s="4"/>
      <c r="AO2597" s="4"/>
      <c r="AP2597" s="4"/>
    </row>
    <row r="2598" spans="1:42" s="2" customFormat="1" x14ac:dyDescent="0.25">
      <c r="A2598" s="4"/>
      <c r="B2598" s="4"/>
      <c r="C2598" s="4"/>
      <c r="D2598" s="4"/>
      <c r="E2598" s="4"/>
      <c r="F2598" s="4"/>
      <c r="G2598" s="4"/>
      <c r="H2598" s="4"/>
      <c r="I2598" s="4"/>
      <c r="J2598" s="4"/>
      <c r="K2598" s="4"/>
      <c r="L2598" s="4"/>
      <c r="M2598" s="4"/>
      <c r="N2598" s="4"/>
      <c r="O2598" s="4"/>
      <c r="P2598" s="4"/>
      <c r="Q2598" s="4"/>
      <c r="R2598" s="4"/>
      <c r="S2598" s="4"/>
      <c r="T2598" s="4"/>
      <c r="U2598" s="4"/>
      <c r="V2598" s="4"/>
      <c r="W2598" s="4"/>
      <c r="X2598" s="4"/>
      <c r="Y2598" s="4"/>
      <c r="Z2598" s="4"/>
      <c r="AA2598" s="4"/>
      <c r="AB2598" s="4"/>
      <c r="AC2598" s="4"/>
      <c r="AD2598" s="4"/>
      <c r="AE2598" s="4"/>
      <c r="AF2598" s="4"/>
      <c r="AG2598" s="4"/>
      <c r="AH2598" s="4"/>
      <c r="AI2598" s="4"/>
      <c r="AJ2598" s="4"/>
      <c r="AK2598" s="4"/>
      <c r="AL2598" s="4"/>
      <c r="AM2598" s="4"/>
      <c r="AN2598" s="4"/>
      <c r="AO2598" s="4"/>
      <c r="AP2598" s="4"/>
    </row>
    <row r="2599" spans="1:42" s="2" customFormat="1" x14ac:dyDescent="0.25">
      <c r="A2599" s="4"/>
      <c r="B2599" s="4"/>
      <c r="C2599" s="4"/>
      <c r="D2599" s="4"/>
      <c r="E2599" s="4"/>
      <c r="F2599" s="4"/>
      <c r="G2599" s="4"/>
      <c r="H2599" s="4"/>
      <c r="I2599" s="4"/>
      <c r="J2599" s="4"/>
      <c r="K2599" s="4"/>
      <c r="L2599" s="4"/>
      <c r="M2599" s="4"/>
      <c r="N2599" s="4"/>
      <c r="O2599" s="4"/>
      <c r="P2599" s="4"/>
      <c r="Q2599" s="4"/>
      <c r="R2599" s="4"/>
      <c r="S2599" s="4"/>
      <c r="T2599" s="4"/>
      <c r="U2599" s="4"/>
      <c r="V2599" s="4"/>
      <c r="W2599" s="4"/>
      <c r="X2599" s="4"/>
      <c r="Y2599" s="4"/>
      <c r="Z2599" s="4"/>
      <c r="AA2599" s="4"/>
      <c r="AB2599" s="4"/>
      <c r="AC2599" s="4"/>
      <c r="AD2599" s="4"/>
      <c r="AE2599" s="4"/>
      <c r="AF2599" s="4"/>
      <c r="AG2599" s="4"/>
      <c r="AH2599" s="4"/>
      <c r="AI2599" s="4"/>
      <c r="AJ2599" s="4"/>
      <c r="AK2599" s="4"/>
      <c r="AL2599" s="4"/>
      <c r="AM2599" s="4"/>
      <c r="AN2599" s="4"/>
      <c r="AO2599" s="4"/>
      <c r="AP2599" s="4"/>
    </row>
    <row r="2600" spans="1:42" s="2" customFormat="1" x14ac:dyDescent="0.25">
      <c r="A2600" s="4"/>
      <c r="B2600" s="4"/>
      <c r="C2600" s="4"/>
      <c r="D2600" s="4"/>
      <c r="E2600" s="4"/>
      <c r="F2600" s="4"/>
      <c r="G2600" s="4"/>
      <c r="H2600" s="4"/>
      <c r="I2600" s="4"/>
      <c r="J2600" s="4"/>
      <c r="K2600" s="4"/>
      <c r="L2600" s="4"/>
      <c r="M2600" s="4"/>
      <c r="N2600" s="4"/>
      <c r="O2600" s="4"/>
      <c r="P2600" s="4"/>
      <c r="Q2600" s="4"/>
      <c r="R2600" s="4"/>
      <c r="S2600" s="4"/>
      <c r="T2600" s="4"/>
      <c r="U2600" s="4"/>
      <c r="V2600" s="4"/>
      <c r="W2600" s="4"/>
      <c r="X2600" s="4"/>
      <c r="Y2600" s="4"/>
      <c r="Z2600" s="4"/>
      <c r="AA2600" s="4"/>
      <c r="AB2600" s="4"/>
      <c r="AC2600" s="4"/>
      <c r="AD2600" s="4"/>
      <c r="AE2600" s="4"/>
      <c r="AF2600" s="4"/>
      <c r="AG2600" s="4"/>
      <c r="AH2600" s="4"/>
      <c r="AI2600" s="4"/>
      <c r="AJ2600" s="4"/>
      <c r="AK2600" s="4"/>
      <c r="AL2600" s="4"/>
      <c r="AM2600" s="4"/>
      <c r="AN2600" s="4"/>
      <c r="AO2600" s="4"/>
      <c r="AP2600" s="4"/>
    </row>
    <row r="2601" spans="1:42" s="2" customFormat="1" x14ac:dyDescent="0.25">
      <c r="A2601" s="4"/>
      <c r="B2601" s="4"/>
      <c r="C2601" s="4"/>
      <c r="D2601" s="4"/>
      <c r="E2601" s="4"/>
      <c r="F2601" s="4"/>
      <c r="G2601" s="4"/>
      <c r="H2601" s="4"/>
      <c r="I2601" s="4"/>
      <c r="J2601" s="4"/>
      <c r="K2601" s="4"/>
      <c r="L2601" s="4"/>
      <c r="M2601" s="4"/>
      <c r="N2601" s="4"/>
      <c r="O2601" s="4"/>
      <c r="P2601" s="4"/>
      <c r="Q2601" s="4"/>
      <c r="R2601" s="4"/>
      <c r="S2601" s="4"/>
      <c r="T2601" s="4"/>
      <c r="U2601" s="4"/>
      <c r="V2601" s="4"/>
      <c r="W2601" s="4"/>
      <c r="X2601" s="4"/>
      <c r="Y2601" s="4"/>
      <c r="Z2601" s="4"/>
      <c r="AA2601" s="4"/>
      <c r="AB2601" s="4"/>
      <c r="AC2601" s="4"/>
      <c r="AD2601" s="4"/>
      <c r="AE2601" s="4"/>
      <c r="AF2601" s="4"/>
      <c r="AG2601" s="4"/>
      <c r="AH2601" s="4"/>
      <c r="AI2601" s="4"/>
      <c r="AJ2601" s="4"/>
      <c r="AK2601" s="4"/>
      <c r="AL2601" s="4"/>
      <c r="AM2601" s="4"/>
      <c r="AN2601" s="4"/>
      <c r="AO2601" s="4"/>
      <c r="AP2601" s="4"/>
    </row>
    <row r="2602" spans="1:42" s="2" customFormat="1" x14ac:dyDescent="0.25">
      <c r="A2602" s="4"/>
      <c r="B2602" s="4"/>
      <c r="C2602" s="4"/>
      <c r="D2602" s="4"/>
      <c r="E2602" s="4"/>
      <c r="F2602" s="4"/>
      <c r="G2602" s="4"/>
      <c r="H2602" s="4"/>
      <c r="I2602" s="4"/>
      <c r="J2602" s="4"/>
      <c r="K2602" s="4"/>
      <c r="L2602" s="4"/>
      <c r="M2602" s="4"/>
      <c r="N2602" s="4"/>
      <c r="O2602" s="4"/>
      <c r="P2602" s="4"/>
      <c r="Q2602" s="4"/>
      <c r="R2602" s="4"/>
      <c r="S2602" s="4"/>
      <c r="T2602" s="4"/>
      <c r="U2602" s="4"/>
      <c r="V2602" s="4"/>
      <c r="W2602" s="4"/>
      <c r="X2602" s="4"/>
      <c r="Y2602" s="4"/>
      <c r="Z2602" s="4"/>
      <c r="AA2602" s="4"/>
      <c r="AB2602" s="4"/>
      <c r="AC2602" s="4"/>
      <c r="AD2602" s="4"/>
      <c r="AE2602" s="4"/>
      <c r="AF2602" s="4"/>
      <c r="AG2602" s="4"/>
      <c r="AH2602" s="4"/>
      <c r="AI2602" s="4"/>
      <c r="AJ2602" s="4"/>
      <c r="AK2602" s="4"/>
      <c r="AL2602" s="4"/>
      <c r="AM2602" s="4"/>
      <c r="AN2602" s="4"/>
      <c r="AO2602" s="4"/>
      <c r="AP2602" s="4"/>
    </row>
    <row r="2603" spans="1:42" s="2" customFormat="1" x14ac:dyDescent="0.25">
      <c r="A2603" s="4"/>
      <c r="B2603" s="4"/>
      <c r="C2603" s="4"/>
      <c r="D2603" s="4"/>
      <c r="E2603" s="4"/>
      <c r="F2603" s="4"/>
      <c r="G2603" s="4"/>
      <c r="H2603" s="4"/>
      <c r="I2603" s="4"/>
      <c r="J2603" s="4"/>
      <c r="K2603" s="4"/>
      <c r="L2603" s="4"/>
      <c r="M2603" s="4"/>
      <c r="N2603" s="4"/>
      <c r="O2603" s="4"/>
      <c r="P2603" s="4"/>
      <c r="Q2603" s="4"/>
      <c r="R2603" s="4"/>
      <c r="S2603" s="4"/>
      <c r="T2603" s="4"/>
      <c r="U2603" s="4"/>
      <c r="V2603" s="4"/>
      <c r="W2603" s="4"/>
      <c r="X2603" s="4"/>
      <c r="Y2603" s="4"/>
      <c r="Z2603" s="4"/>
      <c r="AA2603" s="4"/>
      <c r="AB2603" s="4"/>
      <c r="AC2603" s="4"/>
      <c r="AD2603" s="4"/>
      <c r="AE2603" s="4"/>
      <c r="AF2603" s="4"/>
      <c r="AG2603" s="4"/>
      <c r="AH2603" s="4"/>
      <c r="AI2603" s="4"/>
      <c r="AJ2603" s="4"/>
      <c r="AK2603" s="4"/>
      <c r="AL2603" s="4"/>
      <c r="AM2603" s="4"/>
      <c r="AN2603" s="4"/>
      <c r="AO2603" s="4"/>
      <c r="AP2603" s="4"/>
    </row>
    <row r="2604" spans="1:42" s="2" customFormat="1" x14ac:dyDescent="0.25">
      <c r="A2604" s="4"/>
      <c r="B2604" s="4"/>
      <c r="C2604" s="4"/>
      <c r="D2604" s="4"/>
      <c r="E2604" s="4"/>
      <c r="F2604" s="4"/>
      <c r="G2604" s="4"/>
      <c r="H2604" s="4"/>
      <c r="I2604" s="4"/>
      <c r="J2604" s="4"/>
      <c r="K2604" s="4"/>
      <c r="L2604" s="4"/>
      <c r="M2604" s="4"/>
      <c r="N2604" s="4"/>
      <c r="O2604" s="4"/>
      <c r="P2604" s="4"/>
      <c r="Q2604" s="4"/>
      <c r="R2604" s="4"/>
      <c r="S2604" s="4"/>
      <c r="T2604" s="4"/>
      <c r="U2604" s="4"/>
      <c r="V2604" s="4"/>
      <c r="W2604" s="4"/>
      <c r="X2604" s="4"/>
      <c r="Y2604" s="4"/>
      <c r="Z2604" s="4"/>
      <c r="AA2604" s="4"/>
      <c r="AB2604" s="4"/>
      <c r="AC2604" s="4"/>
      <c r="AD2604" s="4"/>
      <c r="AE2604" s="4"/>
      <c r="AF2604" s="4"/>
      <c r="AG2604" s="4"/>
      <c r="AH2604" s="4"/>
      <c r="AI2604" s="4"/>
      <c r="AJ2604" s="4"/>
      <c r="AK2604" s="4"/>
      <c r="AL2604" s="4"/>
      <c r="AM2604" s="4"/>
      <c r="AN2604" s="4"/>
      <c r="AO2604" s="4"/>
      <c r="AP2604" s="4"/>
    </row>
    <row r="2605" spans="1:42" s="2" customFormat="1" x14ac:dyDescent="0.25">
      <c r="A2605" s="4"/>
      <c r="B2605" s="4"/>
      <c r="C2605" s="4"/>
      <c r="D2605" s="4"/>
      <c r="E2605" s="4"/>
      <c r="F2605" s="4"/>
      <c r="G2605" s="4"/>
      <c r="H2605" s="4"/>
      <c r="I2605" s="4"/>
      <c r="J2605" s="4"/>
      <c r="K2605" s="4"/>
      <c r="L2605" s="4"/>
      <c r="M2605" s="4"/>
      <c r="N2605" s="4"/>
      <c r="O2605" s="4"/>
      <c r="P2605" s="4"/>
      <c r="Q2605" s="4"/>
      <c r="R2605" s="4"/>
      <c r="S2605" s="4"/>
      <c r="T2605" s="4"/>
      <c r="U2605" s="4"/>
      <c r="V2605" s="4"/>
      <c r="W2605" s="4"/>
      <c r="X2605" s="4"/>
      <c r="Y2605" s="4"/>
      <c r="Z2605" s="4"/>
      <c r="AA2605" s="4"/>
      <c r="AB2605" s="4"/>
      <c r="AC2605" s="4"/>
      <c r="AD2605" s="4"/>
      <c r="AE2605" s="4"/>
      <c r="AF2605" s="4"/>
      <c r="AG2605" s="4"/>
      <c r="AH2605" s="4"/>
      <c r="AI2605" s="4"/>
      <c r="AJ2605" s="4"/>
      <c r="AK2605" s="4"/>
      <c r="AL2605" s="4"/>
      <c r="AM2605" s="4"/>
      <c r="AN2605" s="4"/>
      <c r="AO2605" s="4"/>
      <c r="AP2605" s="4"/>
    </row>
    <row r="2606" spans="1:42" s="2" customFormat="1" x14ac:dyDescent="0.25">
      <c r="A2606" s="4"/>
      <c r="B2606" s="4"/>
      <c r="C2606" s="4"/>
      <c r="D2606" s="4"/>
      <c r="E2606" s="4"/>
      <c r="F2606" s="4"/>
      <c r="G2606" s="4"/>
      <c r="H2606" s="4"/>
      <c r="I2606" s="4"/>
      <c r="J2606" s="4"/>
      <c r="K2606" s="4"/>
      <c r="L2606" s="4"/>
      <c r="M2606" s="4"/>
      <c r="N2606" s="4"/>
      <c r="O2606" s="4"/>
      <c r="P2606" s="4"/>
      <c r="Q2606" s="4"/>
      <c r="R2606" s="4"/>
      <c r="S2606" s="4"/>
      <c r="T2606" s="4"/>
      <c r="U2606" s="4"/>
      <c r="V2606" s="4"/>
      <c r="W2606" s="4"/>
      <c r="X2606" s="4"/>
      <c r="Y2606" s="4"/>
      <c r="Z2606" s="4"/>
      <c r="AA2606" s="4"/>
      <c r="AB2606" s="4"/>
      <c r="AC2606" s="4"/>
      <c r="AD2606" s="4"/>
      <c r="AE2606" s="4"/>
      <c r="AF2606" s="4"/>
      <c r="AG2606" s="4"/>
      <c r="AH2606" s="4"/>
      <c r="AI2606" s="4"/>
      <c r="AJ2606" s="4"/>
      <c r="AK2606" s="4"/>
      <c r="AL2606" s="4"/>
      <c r="AM2606" s="4"/>
      <c r="AN2606" s="4"/>
      <c r="AO2606" s="4"/>
      <c r="AP2606" s="4"/>
    </row>
    <row r="2607" spans="1:42" s="2" customFormat="1" x14ac:dyDescent="0.25">
      <c r="A2607" s="4"/>
      <c r="B2607" s="4"/>
      <c r="C2607" s="4"/>
      <c r="D2607" s="4"/>
      <c r="E2607" s="4"/>
      <c r="F2607" s="4"/>
      <c r="G2607" s="4"/>
      <c r="H2607" s="4"/>
      <c r="I2607" s="4"/>
      <c r="J2607" s="4"/>
      <c r="K2607" s="4"/>
      <c r="L2607" s="4"/>
      <c r="M2607" s="4"/>
      <c r="N2607" s="4"/>
      <c r="O2607" s="4"/>
      <c r="P2607" s="4"/>
      <c r="Q2607" s="4"/>
      <c r="R2607" s="4"/>
      <c r="S2607" s="4"/>
      <c r="T2607" s="4"/>
      <c r="U2607" s="4"/>
      <c r="V2607" s="4"/>
      <c r="W2607" s="4"/>
      <c r="X2607" s="4"/>
      <c r="Y2607" s="4"/>
      <c r="Z2607" s="4"/>
      <c r="AA2607" s="4"/>
      <c r="AB2607" s="4"/>
      <c r="AC2607" s="4"/>
      <c r="AD2607" s="4"/>
      <c r="AE2607" s="4"/>
      <c r="AF2607" s="4"/>
      <c r="AG2607" s="4"/>
      <c r="AH2607" s="4"/>
      <c r="AI2607" s="4"/>
      <c r="AJ2607" s="4"/>
      <c r="AK2607" s="4"/>
      <c r="AL2607" s="4"/>
      <c r="AM2607" s="4"/>
      <c r="AN2607" s="4"/>
      <c r="AO2607" s="4"/>
      <c r="AP2607" s="4"/>
    </row>
    <row r="2608" spans="1:42" s="2" customFormat="1" x14ac:dyDescent="0.25">
      <c r="A2608" s="4"/>
      <c r="B2608" s="4"/>
      <c r="C2608" s="4"/>
      <c r="D2608" s="4"/>
      <c r="E2608" s="4"/>
      <c r="F2608" s="4"/>
      <c r="G2608" s="4"/>
      <c r="H2608" s="4"/>
      <c r="I2608" s="4"/>
      <c r="J2608" s="4"/>
      <c r="K2608" s="4"/>
      <c r="L2608" s="4"/>
      <c r="M2608" s="4"/>
      <c r="N2608" s="4"/>
      <c r="O2608" s="4"/>
      <c r="P2608" s="4"/>
      <c r="Q2608" s="4"/>
      <c r="R2608" s="4"/>
      <c r="S2608" s="4"/>
      <c r="T2608" s="4"/>
      <c r="U2608" s="4"/>
      <c r="V2608" s="4"/>
      <c r="W2608" s="4"/>
      <c r="X2608" s="4"/>
      <c r="Y2608" s="4"/>
      <c r="Z2608" s="4"/>
      <c r="AA2608" s="4"/>
      <c r="AB2608" s="4"/>
      <c r="AC2608" s="4"/>
      <c r="AD2608" s="4"/>
      <c r="AE2608" s="4"/>
      <c r="AF2608" s="4"/>
      <c r="AG2608" s="4"/>
      <c r="AH2608" s="4"/>
      <c r="AI2608" s="4"/>
      <c r="AJ2608" s="4"/>
      <c r="AK2608" s="4"/>
      <c r="AL2608" s="4"/>
      <c r="AM2608" s="4"/>
      <c r="AN2608" s="4"/>
      <c r="AO2608" s="4"/>
      <c r="AP2608" s="4"/>
    </row>
    <row r="2609" spans="1:42" s="2" customFormat="1" x14ac:dyDescent="0.25">
      <c r="A2609" s="4"/>
      <c r="B2609" s="4"/>
      <c r="C2609" s="4"/>
      <c r="D2609" s="4"/>
      <c r="E2609" s="4"/>
      <c r="F2609" s="4"/>
      <c r="G2609" s="4"/>
      <c r="H2609" s="4"/>
      <c r="I2609" s="4"/>
      <c r="J2609" s="4"/>
      <c r="K2609" s="4"/>
      <c r="L2609" s="4"/>
      <c r="M2609" s="4"/>
      <c r="N2609" s="4"/>
      <c r="O2609" s="4"/>
      <c r="P2609" s="4"/>
      <c r="Q2609" s="4"/>
      <c r="R2609" s="4"/>
      <c r="S2609" s="4"/>
      <c r="T2609" s="4"/>
      <c r="U2609" s="4"/>
      <c r="V2609" s="4"/>
      <c r="W2609" s="4"/>
      <c r="X2609" s="4"/>
      <c r="Y2609" s="4"/>
      <c r="Z2609" s="4"/>
      <c r="AA2609" s="4"/>
      <c r="AB2609" s="4"/>
      <c r="AC2609" s="4"/>
      <c r="AD2609" s="4"/>
      <c r="AE2609" s="4"/>
      <c r="AF2609" s="4"/>
      <c r="AG2609" s="4"/>
      <c r="AH2609" s="4"/>
      <c r="AI2609" s="4"/>
      <c r="AJ2609" s="4"/>
      <c r="AK2609" s="4"/>
      <c r="AL2609" s="4"/>
      <c r="AM2609" s="4"/>
      <c r="AN2609" s="4"/>
      <c r="AO2609" s="4"/>
      <c r="AP2609" s="4"/>
    </row>
    <row r="2610" spans="1:42" s="2" customFormat="1" x14ac:dyDescent="0.25">
      <c r="A2610" s="4"/>
      <c r="B2610" s="4"/>
      <c r="C2610" s="4"/>
      <c r="D2610" s="4"/>
      <c r="E2610" s="4"/>
      <c r="F2610" s="4"/>
      <c r="G2610" s="4"/>
      <c r="H2610" s="4"/>
      <c r="I2610" s="4"/>
      <c r="J2610" s="4"/>
      <c r="K2610" s="4"/>
      <c r="L2610" s="4"/>
      <c r="M2610" s="4"/>
      <c r="N2610" s="4"/>
      <c r="O2610" s="4"/>
      <c r="P2610" s="4"/>
      <c r="Q2610" s="4"/>
      <c r="R2610" s="4"/>
      <c r="S2610" s="4"/>
      <c r="T2610" s="4"/>
      <c r="U2610" s="4"/>
      <c r="V2610" s="4"/>
      <c r="W2610" s="4"/>
      <c r="X2610" s="4"/>
      <c r="Y2610" s="4"/>
      <c r="Z2610" s="4"/>
      <c r="AA2610" s="4"/>
      <c r="AB2610" s="4"/>
      <c r="AC2610" s="4"/>
      <c r="AD2610" s="4"/>
      <c r="AE2610" s="4"/>
      <c r="AF2610" s="4"/>
      <c r="AG2610" s="4"/>
      <c r="AH2610" s="4"/>
      <c r="AI2610" s="4"/>
      <c r="AJ2610" s="4"/>
      <c r="AK2610" s="4"/>
      <c r="AL2610" s="4"/>
      <c r="AM2610" s="4"/>
      <c r="AN2610" s="4"/>
      <c r="AO2610" s="4"/>
      <c r="AP2610" s="4"/>
    </row>
    <row r="2611" spans="1:42" s="2" customFormat="1" x14ac:dyDescent="0.25">
      <c r="A2611" s="4"/>
      <c r="B2611" s="4"/>
      <c r="C2611" s="4"/>
      <c r="D2611" s="4"/>
      <c r="E2611" s="4"/>
      <c r="F2611" s="4"/>
      <c r="G2611" s="4"/>
      <c r="H2611" s="4"/>
      <c r="I2611" s="4"/>
      <c r="J2611" s="4"/>
      <c r="K2611" s="4"/>
      <c r="L2611" s="4"/>
      <c r="M2611" s="4"/>
      <c r="N2611" s="4"/>
      <c r="O2611" s="4"/>
      <c r="P2611" s="4"/>
      <c r="Q2611" s="4"/>
      <c r="R2611" s="4"/>
      <c r="S2611" s="4"/>
      <c r="T2611" s="4"/>
      <c r="U2611" s="4"/>
      <c r="V2611" s="4"/>
      <c r="W2611" s="4"/>
      <c r="X2611" s="4"/>
      <c r="Y2611" s="4"/>
      <c r="Z2611" s="4"/>
      <c r="AA2611" s="4"/>
      <c r="AB2611" s="4"/>
      <c r="AC2611" s="4"/>
      <c r="AD2611" s="4"/>
      <c r="AE2611" s="4"/>
      <c r="AF2611" s="4"/>
      <c r="AG2611" s="4"/>
      <c r="AH2611" s="4"/>
      <c r="AI2611" s="4"/>
      <c r="AJ2611" s="4"/>
      <c r="AK2611" s="4"/>
      <c r="AL2611" s="4"/>
      <c r="AM2611" s="4"/>
      <c r="AN2611" s="4"/>
      <c r="AO2611" s="4"/>
      <c r="AP2611" s="4"/>
    </row>
    <row r="2612" spans="1:42" s="2" customFormat="1" x14ac:dyDescent="0.25">
      <c r="A2612" s="4"/>
      <c r="B2612" s="4"/>
      <c r="C2612" s="4"/>
      <c r="D2612" s="4"/>
      <c r="E2612" s="4"/>
      <c r="F2612" s="4"/>
      <c r="G2612" s="4"/>
      <c r="H2612" s="4"/>
      <c r="I2612" s="4"/>
      <c r="J2612" s="4"/>
      <c r="K2612" s="4"/>
      <c r="L2612" s="4"/>
      <c r="M2612" s="4"/>
      <c r="N2612" s="4"/>
      <c r="O2612" s="4"/>
      <c r="P2612" s="4"/>
      <c r="Q2612" s="4"/>
      <c r="R2612" s="4"/>
      <c r="S2612" s="4"/>
      <c r="T2612" s="4"/>
      <c r="U2612" s="4"/>
      <c r="V2612" s="4"/>
      <c r="W2612" s="4"/>
      <c r="X2612" s="4"/>
      <c r="Y2612" s="4"/>
      <c r="Z2612" s="4"/>
      <c r="AA2612" s="4"/>
      <c r="AB2612" s="4"/>
      <c r="AC2612" s="4"/>
      <c r="AD2612" s="4"/>
      <c r="AE2612" s="4"/>
      <c r="AF2612" s="4"/>
      <c r="AG2612" s="4"/>
      <c r="AH2612" s="4"/>
      <c r="AI2612" s="4"/>
      <c r="AJ2612" s="4"/>
      <c r="AK2612" s="4"/>
      <c r="AL2612" s="4"/>
      <c r="AM2612" s="4"/>
      <c r="AN2612" s="4"/>
      <c r="AO2612" s="4"/>
      <c r="AP2612" s="4"/>
    </row>
    <row r="2613" spans="1:42" s="2" customFormat="1" x14ac:dyDescent="0.25">
      <c r="A2613" s="4"/>
      <c r="B2613" s="4"/>
      <c r="C2613" s="4"/>
      <c r="D2613" s="4"/>
      <c r="E2613" s="4"/>
      <c r="F2613" s="4"/>
      <c r="G2613" s="4"/>
      <c r="H2613" s="4"/>
      <c r="I2613" s="4"/>
      <c r="J2613" s="4"/>
      <c r="K2613" s="4"/>
      <c r="L2613" s="4"/>
      <c r="M2613" s="4"/>
      <c r="N2613" s="4"/>
      <c r="O2613" s="4"/>
      <c r="P2613" s="4"/>
      <c r="Q2613" s="4"/>
      <c r="R2613" s="4"/>
      <c r="S2613" s="4"/>
      <c r="T2613" s="4"/>
      <c r="U2613" s="4"/>
      <c r="V2613" s="4"/>
      <c r="W2613" s="4"/>
      <c r="X2613" s="4"/>
      <c r="Y2613" s="4"/>
      <c r="Z2613" s="4"/>
      <c r="AA2613" s="4"/>
      <c r="AB2613" s="4"/>
      <c r="AC2613" s="4"/>
      <c r="AD2613" s="4"/>
      <c r="AE2613" s="4"/>
      <c r="AF2613" s="4"/>
      <c r="AG2613" s="4"/>
      <c r="AH2613" s="4"/>
      <c r="AI2613" s="4"/>
      <c r="AJ2613" s="4"/>
      <c r="AK2613" s="4"/>
      <c r="AL2613" s="4"/>
      <c r="AM2613" s="4"/>
      <c r="AN2613" s="4"/>
      <c r="AO2613" s="4"/>
      <c r="AP2613" s="4"/>
    </row>
    <row r="2614" spans="1:42" s="2" customFormat="1" x14ac:dyDescent="0.25">
      <c r="A2614" s="4"/>
      <c r="B2614" s="4"/>
      <c r="C2614" s="4"/>
      <c r="D2614" s="4"/>
      <c r="E2614" s="4"/>
      <c r="F2614" s="4"/>
      <c r="G2614" s="4"/>
      <c r="H2614" s="4"/>
      <c r="I2614" s="4"/>
      <c r="J2614" s="4"/>
      <c r="K2614" s="4"/>
      <c r="L2614" s="4"/>
      <c r="M2614" s="4"/>
      <c r="N2614" s="4"/>
      <c r="O2614" s="4"/>
      <c r="P2614" s="4"/>
      <c r="Q2614" s="4"/>
      <c r="R2614" s="4"/>
      <c r="S2614" s="4"/>
      <c r="T2614" s="4"/>
      <c r="U2614" s="4"/>
      <c r="V2614" s="4"/>
      <c r="W2614" s="4"/>
      <c r="X2614" s="4"/>
      <c r="Y2614" s="4"/>
      <c r="Z2614" s="4"/>
      <c r="AA2614" s="4"/>
      <c r="AB2614" s="4"/>
      <c r="AC2614" s="4"/>
      <c r="AD2614" s="4"/>
      <c r="AE2614" s="4"/>
      <c r="AF2614" s="4"/>
      <c r="AG2614" s="4"/>
      <c r="AH2614" s="4"/>
      <c r="AI2614" s="4"/>
      <c r="AJ2614" s="4"/>
      <c r="AK2614" s="4"/>
      <c r="AL2614" s="4"/>
      <c r="AM2614" s="4"/>
      <c r="AN2614" s="4"/>
      <c r="AO2614" s="4"/>
      <c r="AP2614" s="4"/>
    </row>
    <row r="2615" spans="1:42" s="2" customFormat="1" x14ac:dyDescent="0.25">
      <c r="A2615" s="4"/>
      <c r="B2615" s="4"/>
      <c r="C2615" s="4"/>
      <c r="D2615" s="4"/>
      <c r="E2615" s="4"/>
      <c r="F2615" s="4"/>
      <c r="G2615" s="4"/>
      <c r="H2615" s="4"/>
      <c r="I2615" s="4"/>
      <c r="J2615" s="4"/>
      <c r="K2615" s="4"/>
      <c r="L2615" s="4"/>
      <c r="M2615" s="4"/>
      <c r="N2615" s="4"/>
      <c r="O2615" s="4"/>
      <c r="P2615" s="4"/>
      <c r="Q2615" s="4"/>
      <c r="R2615" s="4"/>
      <c r="S2615" s="4"/>
      <c r="T2615" s="4"/>
      <c r="U2615" s="4"/>
      <c r="V2615" s="4"/>
      <c r="W2615" s="4"/>
      <c r="X2615" s="4"/>
      <c r="Y2615" s="4"/>
      <c r="Z2615" s="4"/>
      <c r="AA2615" s="4"/>
      <c r="AB2615" s="4"/>
      <c r="AC2615" s="4"/>
      <c r="AD2615" s="4"/>
      <c r="AE2615" s="4"/>
      <c r="AF2615" s="4"/>
      <c r="AG2615" s="4"/>
      <c r="AH2615" s="4"/>
      <c r="AI2615" s="4"/>
      <c r="AJ2615" s="4"/>
      <c r="AK2615" s="4"/>
      <c r="AL2615" s="4"/>
      <c r="AM2615" s="4"/>
      <c r="AN2615" s="4"/>
      <c r="AO2615" s="4"/>
      <c r="AP2615" s="4"/>
    </row>
    <row r="2616" spans="1:42" s="2" customFormat="1" x14ac:dyDescent="0.25">
      <c r="A2616" s="4"/>
      <c r="B2616" s="4"/>
      <c r="C2616" s="4"/>
      <c r="D2616" s="4"/>
      <c r="E2616" s="4"/>
      <c r="F2616" s="4"/>
      <c r="G2616" s="4"/>
      <c r="H2616" s="4"/>
      <c r="I2616" s="4"/>
      <c r="J2616" s="4"/>
      <c r="K2616" s="4"/>
      <c r="L2616" s="4"/>
      <c r="M2616" s="4"/>
      <c r="N2616" s="4"/>
      <c r="O2616" s="4"/>
      <c r="P2616" s="4"/>
      <c r="Q2616" s="4"/>
      <c r="R2616" s="4"/>
      <c r="S2616" s="4"/>
      <c r="T2616" s="4"/>
      <c r="U2616" s="4"/>
      <c r="V2616" s="4"/>
      <c r="W2616" s="4"/>
      <c r="X2616" s="4"/>
      <c r="Y2616" s="4"/>
      <c r="Z2616" s="4"/>
      <c r="AA2616" s="4"/>
      <c r="AB2616" s="4"/>
      <c r="AC2616" s="4"/>
      <c r="AD2616" s="4"/>
      <c r="AE2616" s="4"/>
      <c r="AF2616" s="4"/>
      <c r="AG2616" s="4"/>
      <c r="AH2616" s="4"/>
      <c r="AI2616" s="4"/>
      <c r="AJ2616" s="4"/>
      <c r="AK2616" s="4"/>
      <c r="AL2616" s="4"/>
      <c r="AM2616" s="4"/>
      <c r="AN2616" s="4"/>
      <c r="AO2616" s="4"/>
      <c r="AP2616" s="4"/>
    </row>
    <row r="2617" spans="1:42" s="2" customFormat="1" x14ac:dyDescent="0.25">
      <c r="A2617" s="4"/>
      <c r="B2617" s="4"/>
      <c r="C2617" s="4"/>
      <c r="D2617" s="4"/>
      <c r="E2617" s="4"/>
      <c r="F2617" s="4"/>
      <c r="G2617" s="4"/>
      <c r="H2617" s="4"/>
      <c r="I2617" s="4"/>
      <c r="J2617" s="4"/>
      <c r="K2617" s="4"/>
      <c r="L2617" s="4"/>
      <c r="M2617" s="4"/>
      <c r="N2617" s="4"/>
      <c r="O2617" s="4"/>
      <c r="P2617" s="4"/>
      <c r="Q2617" s="4"/>
      <c r="R2617" s="4"/>
      <c r="S2617" s="4"/>
      <c r="T2617" s="4"/>
      <c r="U2617" s="4"/>
      <c r="V2617" s="4"/>
      <c r="W2617" s="4"/>
      <c r="X2617" s="4"/>
      <c r="Y2617" s="4"/>
      <c r="Z2617" s="4"/>
      <c r="AA2617" s="4"/>
      <c r="AB2617" s="4"/>
      <c r="AC2617" s="4"/>
      <c r="AD2617" s="4"/>
      <c r="AE2617" s="4"/>
      <c r="AF2617" s="4"/>
      <c r="AG2617" s="4"/>
      <c r="AH2617" s="4"/>
      <c r="AI2617" s="4"/>
      <c r="AJ2617" s="4"/>
      <c r="AK2617" s="4"/>
      <c r="AL2617" s="4"/>
      <c r="AM2617" s="4"/>
      <c r="AN2617" s="4"/>
      <c r="AO2617" s="4"/>
      <c r="AP2617" s="4"/>
    </row>
    <row r="2618" spans="1:42" s="2" customFormat="1" x14ac:dyDescent="0.25">
      <c r="A2618" s="4"/>
      <c r="B2618" s="4"/>
      <c r="C2618" s="4"/>
      <c r="D2618" s="4"/>
      <c r="E2618" s="4"/>
      <c r="F2618" s="4"/>
      <c r="G2618" s="4"/>
      <c r="H2618" s="4"/>
      <c r="I2618" s="4"/>
      <c r="J2618" s="4"/>
      <c r="K2618" s="4"/>
      <c r="L2618" s="4"/>
      <c r="M2618" s="4"/>
      <c r="N2618" s="4"/>
      <c r="O2618" s="4"/>
      <c r="P2618" s="4"/>
      <c r="Q2618" s="4"/>
      <c r="R2618" s="4"/>
      <c r="S2618" s="4"/>
      <c r="T2618" s="4"/>
      <c r="U2618" s="4"/>
      <c r="V2618" s="4"/>
      <c r="W2618" s="4"/>
      <c r="X2618" s="4"/>
      <c r="Y2618" s="4"/>
      <c r="Z2618" s="4"/>
      <c r="AA2618" s="4"/>
      <c r="AB2618" s="4"/>
      <c r="AC2618" s="4"/>
      <c r="AD2618" s="4"/>
      <c r="AE2618" s="4"/>
      <c r="AF2618" s="4"/>
      <c r="AG2618" s="4"/>
      <c r="AH2618" s="4"/>
      <c r="AI2618" s="4"/>
      <c r="AJ2618" s="4"/>
      <c r="AK2618" s="4"/>
      <c r="AL2618" s="4"/>
      <c r="AM2618" s="4"/>
      <c r="AN2618" s="4"/>
      <c r="AO2618" s="4"/>
      <c r="AP2618" s="4"/>
    </row>
    <row r="2619" spans="1:42" s="2" customFormat="1" x14ac:dyDescent="0.25">
      <c r="A2619" s="4"/>
      <c r="B2619" s="4"/>
      <c r="C2619" s="4"/>
      <c r="D2619" s="4"/>
      <c r="E2619" s="4"/>
      <c r="F2619" s="4"/>
      <c r="G2619" s="4"/>
      <c r="H2619" s="4"/>
      <c r="I2619" s="4"/>
      <c r="J2619" s="4"/>
      <c r="K2619" s="4"/>
      <c r="L2619" s="4"/>
      <c r="M2619" s="4"/>
      <c r="N2619" s="4"/>
      <c r="O2619" s="4"/>
      <c r="P2619" s="4"/>
      <c r="Q2619" s="4"/>
      <c r="R2619" s="4"/>
      <c r="S2619" s="4"/>
      <c r="T2619" s="4"/>
      <c r="U2619" s="4"/>
      <c r="V2619" s="4"/>
      <c r="W2619" s="4"/>
      <c r="X2619" s="4"/>
      <c r="Y2619" s="4"/>
      <c r="Z2619" s="4"/>
      <c r="AA2619" s="4"/>
      <c r="AB2619" s="4"/>
      <c r="AC2619" s="4"/>
      <c r="AD2619" s="4"/>
      <c r="AE2619" s="4"/>
      <c r="AF2619" s="4"/>
      <c r="AG2619" s="4"/>
      <c r="AH2619" s="4"/>
      <c r="AI2619" s="4"/>
      <c r="AJ2619" s="4"/>
      <c r="AK2619" s="4"/>
      <c r="AL2619" s="4"/>
      <c r="AM2619" s="4"/>
      <c r="AN2619" s="4"/>
      <c r="AO2619" s="4"/>
      <c r="AP2619" s="4"/>
    </row>
    <row r="2620" spans="1:42" s="2" customFormat="1" x14ac:dyDescent="0.25">
      <c r="A2620" s="4"/>
      <c r="B2620" s="4"/>
      <c r="C2620" s="4"/>
      <c r="D2620" s="4"/>
      <c r="E2620" s="4"/>
      <c r="F2620" s="4"/>
      <c r="G2620" s="4"/>
      <c r="H2620" s="4"/>
      <c r="I2620" s="4"/>
      <c r="J2620" s="4"/>
      <c r="K2620" s="4"/>
      <c r="L2620" s="4"/>
      <c r="M2620" s="4"/>
      <c r="N2620" s="4"/>
      <c r="O2620" s="4"/>
      <c r="P2620" s="4"/>
      <c r="Q2620" s="4"/>
      <c r="R2620" s="4"/>
      <c r="S2620" s="4"/>
      <c r="T2620" s="4"/>
      <c r="U2620" s="4"/>
      <c r="V2620" s="4"/>
      <c r="W2620" s="4"/>
      <c r="X2620" s="4"/>
      <c r="Y2620" s="4"/>
      <c r="Z2620" s="4"/>
      <c r="AA2620" s="4"/>
      <c r="AB2620" s="4"/>
      <c r="AC2620" s="4"/>
      <c r="AD2620" s="4"/>
      <c r="AE2620" s="4"/>
      <c r="AF2620" s="4"/>
      <c r="AG2620" s="4"/>
      <c r="AH2620" s="4"/>
      <c r="AI2620" s="4"/>
      <c r="AJ2620" s="4"/>
      <c r="AK2620" s="4"/>
      <c r="AL2620" s="4"/>
      <c r="AM2620" s="4"/>
      <c r="AN2620" s="4"/>
      <c r="AO2620" s="4"/>
      <c r="AP2620" s="4"/>
    </row>
    <row r="2621" spans="1:42" s="2" customFormat="1" x14ac:dyDescent="0.25">
      <c r="A2621" s="4"/>
      <c r="B2621" s="4"/>
      <c r="C2621" s="4"/>
      <c r="D2621" s="4"/>
      <c r="E2621" s="4"/>
      <c r="F2621" s="4"/>
      <c r="G2621" s="4"/>
      <c r="H2621" s="4"/>
      <c r="I2621" s="4"/>
      <c r="J2621" s="4"/>
      <c r="K2621" s="4"/>
      <c r="L2621" s="4"/>
      <c r="M2621" s="4"/>
      <c r="N2621" s="4"/>
      <c r="O2621" s="4"/>
      <c r="P2621" s="4"/>
      <c r="Q2621" s="4"/>
      <c r="R2621" s="4"/>
      <c r="S2621" s="4"/>
      <c r="T2621" s="4"/>
      <c r="U2621" s="4"/>
      <c r="V2621" s="4"/>
      <c r="W2621" s="4"/>
      <c r="X2621" s="4"/>
      <c r="Y2621" s="4"/>
      <c r="Z2621" s="4"/>
      <c r="AA2621" s="4"/>
      <c r="AB2621" s="4"/>
      <c r="AC2621" s="4"/>
      <c r="AD2621" s="4"/>
      <c r="AE2621" s="4"/>
      <c r="AF2621" s="4"/>
      <c r="AG2621" s="4"/>
      <c r="AH2621" s="4"/>
      <c r="AI2621" s="4"/>
      <c r="AJ2621" s="4"/>
      <c r="AK2621" s="4"/>
      <c r="AL2621" s="4"/>
      <c r="AM2621" s="4"/>
      <c r="AN2621" s="4"/>
      <c r="AO2621" s="4"/>
      <c r="AP2621" s="4"/>
    </row>
    <row r="2622" spans="1:42" s="2" customFormat="1" x14ac:dyDescent="0.25">
      <c r="A2622" s="4"/>
      <c r="B2622" s="4"/>
      <c r="C2622" s="4"/>
      <c r="D2622" s="4"/>
      <c r="E2622" s="4"/>
      <c r="F2622" s="4"/>
      <c r="G2622" s="4"/>
      <c r="H2622" s="4"/>
      <c r="I2622" s="4"/>
      <c r="J2622" s="4"/>
      <c r="K2622" s="4"/>
      <c r="L2622" s="4"/>
      <c r="M2622" s="4"/>
      <c r="N2622" s="4"/>
      <c r="O2622" s="4"/>
      <c r="P2622" s="4"/>
      <c r="Q2622" s="4"/>
      <c r="R2622" s="4"/>
      <c r="S2622" s="4"/>
      <c r="T2622" s="4"/>
      <c r="U2622" s="4"/>
      <c r="V2622" s="4"/>
      <c r="W2622" s="4"/>
      <c r="X2622" s="4"/>
      <c r="Y2622" s="4"/>
      <c r="Z2622" s="4"/>
      <c r="AA2622" s="4"/>
      <c r="AB2622" s="4"/>
      <c r="AC2622" s="4"/>
      <c r="AD2622" s="4"/>
      <c r="AE2622" s="4"/>
      <c r="AF2622" s="4"/>
      <c r="AG2622" s="4"/>
      <c r="AH2622" s="4"/>
      <c r="AI2622" s="4"/>
      <c r="AJ2622" s="4"/>
      <c r="AK2622" s="4"/>
      <c r="AL2622" s="4"/>
      <c r="AM2622" s="4"/>
      <c r="AN2622" s="4"/>
      <c r="AO2622" s="4"/>
      <c r="AP2622" s="4"/>
    </row>
    <row r="2623" spans="1:42" s="2" customFormat="1" x14ac:dyDescent="0.25">
      <c r="A2623" s="4"/>
      <c r="B2623" s="4"/>
      <c r="C2623" s="4"/>
      <c r="D2623" s="4"/>
      <c r="E2623" s="4"/>
      <c r="F2623" s="4"/>
      <c r="G2623" s="4"/>
      <c r="H2623" s="4"/>
      <c r="I2623" s="4"/>
      <c r="J2623" s="4"/>
      <c r="K2623" s="4"/>
      <c r="L2623" s="4"/>
      <c r="M2623" s="4"/>
      <c r="N2623" s="4"/>
      <c r="O2623" s="4"/>
      <c r="P2623" s="4"/>
      <c r="Q2623" s="4"/>
      <c r="R2623" s="4"/>
      <c r="S2623" s="4"/>
      <c r="T2623" s="4"/>
      <c r="U2623" s="4"/>
      <c r="V2623" s="4"/>
      <c r="W2623" s="4"/>
      <c r="X2623" s="4"/>
      <c r="Y2623" s="4"/>
      <c r="Z2623" s="4"/>
      <c r="AA2623" s="4"/>
      <c r="AB2623" s="4"/>
      <c r="AC2623" s="4"/>
      <c r="AD2623" s="4"/>
      <c r="AE2623" s="4"/>
      <c r="AF2623" s="4"/>
      <c r="AG2623" s="4"/>
      <c r="AH2623" s="4"/>
      <c r="AI2623" s="4"/>
      <c r="AJ2623" s="4"/>
      <c r="AK2623" s="4"/>
      <c r="AL2623" s="4"/>
      <c r="AM2623" s="4"/>
      <c r="AN2623" s="4"/>
      <c r="AO2623" s="4"/>
      <c r="AP2623" s="4"/>
    </row>
    <row r="2624" spans="1:42" s="2" customFormat="1" x14ac:dyDescent="0.25">
      <c r="A2624" s="4"/>
      <c r="B2624" s="4"/>
      <c r="C2624" s="4"/>
      <c r="D2624" s="4"/>
      <c r="E2624" s="4"/>
      <c r="F2624" s="4"/>
      <c r="G2624" s="4"/>
      <c r="H2624" s="4"/>
      <c r="I2624" s="4"/>
      <c r="J2624" s="4"/>
      <c r="K2624" s="4"/>
      <c r="L2624" s="4"/>
      <c r="M2624" s="4"/>
      <c r="N2624" s="4"/>
      <c r="O2624" s="4"/>
      <c r="P2624" s="4"/>
      <c r="Q2624" s="4"/>
      <c r="R2624" s="4"/>
      <c r="S2624" s="4"/>
      <c r="T2624" s="4"/>
      <c r="U2624" s="4"/>
      <c r="V2624" s="4"/>
      <c r="W2624" s="4"/>
      <c r="X2624" s="4"/>
      <c r="Y2624" s="4"/>
      <c r="Z2624" s="4"/>
      <c r="AA2624" s="4"/>
      <c r="AB2624" s="4"/>
      <c r="AC2624" s="4"/>
      <c r="AD2624" s="4"/>
      <c r="AE2624" s="4"/>
      <c r="AF2624" s="4"/>
      <c r="AG2624" s="4"/>
      <c r="AH2624" s="4"/>
      <c r="AI2624" s="4"/>
      <c r="AJ2624" s="4"/>
      <c r="AK2624" s="4"/>
      <c r="AL2624" s="4"/>
      <c r="AM2624" s="4"/>
      <c r="AN2624" s="4"/>
      <c r="AO2624" s="4"/>
      <c r="AP2624" s="4"/>
    </row>
    <row r="2625" spans="1:42" s="2" customFormat="1" x14ac:dyDescent="0.25">
      <c r="A2625" s="4"/>
      <c r="B2625" s="4"/>
      <c r="C2625" s="4"/>
      <c r="D2625" s="4"/>
      <c r="E2625" s="4"/>
      <c r="F2625" s="4"/>
      <c r="G2625" s="4"/>
      <c r="H2625" s="4"/>
      <c r="I2625" s="4"/>
      <c r="J2625" s="4"/>
      <c r="K2625" s="4"/>
      <c r="L2625" s="4"/>
      <c r="M2625" s="4"/>
      <c r="N2625" s="4"/>
      <c r="O2625" s="4"/>
      <c r="P2625" s="4"/>
      <c r="Q2625" s="4"/>
      <c r="R2625" s="4"/>
      <c r="S2625" s="4"/>
      <c r="T2625" s="4"/>
      <c r="U2625" s="4"/>
      <c r="V2625" s="4"/>
      <c r="W2625" s="4"/>
      <c r="X2625" s="4"/>
      <c r="Y2625" s="4"/>
      <c r="Z2625" s="4"/>
      <c r="AA2625" s="4"/>
      <c r="AB2625" s="4"/>
      <c r="AC2625" s="4"/>
      <c r="AD2625" s="4"/>
      <c r="AE2625" s="4"/>
      <c r="AF2625" s="4"/>
      <c r="AG2625" s="4"/>
      <c r="AH2625" s="4"/>
      <c r="AI2625" s="4"/>
      <c r="AJ2625" s="4"/>
      <c r="AK2625" s="4"/>
      <c r="AL2625" s="4"/>
      <c r="AM2625" s="4"/>
      <c r="AN2625" s="4"/>
      <c r="AO2625" s="4"/>
      <c r="AP2625" s="4"/>
    </row>
    <row r="2626" spans="1:42" s="2" customFormat="1" x14ac:dyDescent="0.25">
      <c r="A2626" s="4"/>
      <c r="B2626" s="4"/>
      <c r="C2626" s="4"/>
      <c r="D2626" s="4"/>
      <c r="E2626" s="4"/>
      <c r="F2626" s="4"/>
      <c r="G2626" s="4"/>
      <c r="H2626" s="4"/>
      <c r="I2626" s="4"/>
      <c r="J2626" s="4"/>
      <c r="K2626" s="4"/>
      <c r="L2626" s="4"/>
      <c r="M2626" s="4"/>
      <c r="N2626" s="4"/>
      <c r="O2626" s="4"/>
      <c r="P2626" s="4"/>
      <c r="Q2626" s="4"/>
      <c r="R2626" s="4"/>
      <c r="S2626" s="4"/>
      <c r="T2626" s="4"/>
      <c r="U2626" s="4"/>
      <c r="V2626" s="4"/>
      <c r="W2626" s="4"/>
      <c r="X2626" s="4"/>
      <c r="Y2626" s="4"/>
      <c r="Z2626" s="4"/>
      <c r="AA2626" s="4"/>
      <c r="AB2626" s="4"/>
      <c r="AC2626" s="4"/>
      <c r="AD2626" s="4"/>
      <c r="AE2626" s="4"/>
      <c r="AF2626" s="4"/>
      <c r="AG2626" s="4"/>
      <c r="AH2626" s="4"/>
      <c r="AI2626" s="4"/>
      <c r="AJ2626" s="4"/>
      <c r="AK2626" s="4"/>
      <c r="AL2626" s="4"/>
      <c r="AM2626" s="4"/>
      <c r="AN2626" s="4"/>
      <c r="AO2626" s="4"/>
      <c r="AP2626" s="4"/>
    </row>
    <row r="2627" spans="1:42" s="2" customFormat="1" x14ac:dyDescent="0.25">
      <c r="A2627" s="4"/>
      <c r="B2627" s="4"/>
      <c r="C2627" s="4"/>
      <c r="D2627" s="4"/>
      <c r="E2627" s="4"/>
      <c r="F2627" s="4"/>
      <c r="G2627" s="4"/>
      <c r="H2627" s="4"/>
      <c r="I2627" s="4"/>
      <c r="J2627" s="4"/>
      <c r="K2627" s="4"/>
      <c r="L2627" s="4"/>
      <c r="M2627" s="4"/>
      <c r="N2627" s="4"/>
      <c r="O2627" s="4"/>
      <c r="P2627" s="4"/>
      <c r="Q2627" s="4"/>
      <c r="R2627" s="4"/>
      <c r="S2627" s="4"/>
      <c r="T2627" s="4"/>
      <c r="U2627" s="4"/>
      <c r="V2627" s="4"/>
      <c r="W2627" s="4"/>
      <c r="X2627" s="4"/>
      <c r="Y2627" s="4"/>
      <c r="Z2627" s="4"/>
      <c r="AA2627" s="4"/>
      <c r="AB2627" s="4"/>
      <c r="AC2627" s="4"/>
      <c r="AD2627" s="4"/>
      <c r="AE2627" s="4"/>
      <c r="AF2627" s="4"/>
      <c r="AG2627" s="4"/>
      <c r="AH2627" s="4"/>
      <c r="AI2627" s="4"/>
      <c r="AJ2627" s="4"/>
      <c r="AK2627" s="4"/>
      <c r="AL2627" s="4"/>
      <c r="AM2627" s="4"/>
      <c r="AN2627" s="4"/>
      <c r="AO2627" s="4"/>
      <c r="AP2627" s="4"/>
    </row>
    <row r="2628" spans="1:42" s="2" customFormat="1" x14ac:dyDescent="0.25">
      <c r="A2628" s="4"/>
      <c r="B2628" s="4"/>
      <c r="C2628" s="4"/>
      <c r="D2628" s="4"/>
      <c r="E2628" s="4"/>
      <c r="F2628" s="4"/>
      <c r="G2628" s="4"/>
      <c r="H2628" s="4"/>
      <c r="I2628" s="4"/>
      <c r="J2628" s="4"/>
      <c r="K2628" s="4"/>
      <c r="L2628" s="4"/>
      <c r="M2628" s="4"/>
      <c r="N2628" s="4"/>
      <c r="O2628" s="4"/>
      <c r="P2628" s="4"/>
      <c r="Q2628" s="4"/>
      <c r="R2628" s="4"/>
      <c r="S2628" s="4"/>
      <c r="T2628" s="4"/>
      <c r="U2628" s="4"/>
      <c r="V2628" s="4"/>
      <c r="W2628" s="4"/>
      <c r="X2628" s="4"/>
      <c r="Y2628" s="4"/>
      <c r="Z2628" s="4"/>
      <c r="AA2628" s="4"/>
      <c r="AB2628" s="4"/>
      <c r="AC2628" s="4"/>
      <c r="AD2628" s="4"/>
      <c r="AE2628" s="4"/>
      <c r="AF2628" s="4"/>
      <c r="AG2628" s="4"/>
      <c r="AH2628" s="4"/>
      <c r="AI2628" s="4"/>
      <c r="AJ2628" s="4"/>
      <c r="AK2628" s="4"/>
      <c r="AL2628" s="4"/>
      <c r="AM2628" s="4"/>
      <c r="AN2628" s="4"/>
      <c r="AO2628" s="4"/>
      <c r="AP2628" s="4"/>
    </row>
    <row r="2629" spans="1:42" s="2" customFormat="1" x14ac:dyDescent="0.25">
      <c r="A2629" s="4"/>
      <c r="B2629" s="4"/>
      <c r="C2629" s="4"/>
      <c r="D2629" s="4"/>
      <c r="E2629" s="4"/>
      <c r="F2629" s="4"/>
      <c r="G2629" s="4"/>
      <c r="H2629" s="4"/>
      <c r="I2629" s="4"/>
      <c r="J2629" s="4"/>
      <c r="K2629" s="4"/>
      <c r="L2629" s="4"/>
      <c r="M2629" s="4"/>
      <c r="N2629" s="4"/>
      <c r="O2629" s="4"/>
      <c r="P2629" s="4"/>
      <c r="Q2629" s="4"/>
      <c r="R2629" s="4"/>
      <c r="S2629" s="4"/>
      <c r="T2629" s="4"/>
      <c r="U2629" s="4"/>
      <c r="V2629" s="4"/>
      <c r="W2629" s="4"/>
      <c r="X2629" s="4"/>
      <c r="Y2629" s="4"/>
      <c r="Z2629" s="4"/>
      <c r="AA2629" s="4"/>
      <c r="AB2629" s="4"/>
      <c r="AC2629" s="4"/>
      <c r="AD2629" s="4"/>
      <c r="AE2629" s="4"/>
      <c r="AF2629" s="4"/>
      <c r="AG2629" s="4"/>
      <c r="AH2629" s="4"/>
      <c r="AI2629" s="4"/>
      <c r="AJ2629" s="4"/>
      <c r="AK2629" s="4"/>
      <c r="AL2629" s="4"/>
      <c r="AM2629" s="4"/>
      <c r="AN2629" s="4"/>
      <c r="AO2629" s="4"/>
      <c r="AP2629" s="4"/>
    </row>
    <row r="2630" spans="1:42" s="2" customFormat="1" x14ac:dyDescent="0.25">
      <c r="A2630" s="4"/>
      <c r="B2630" s="4"/>
      <c r="C2630" s="4"/>
      <c r="D2630" s="4"/>
      <c r="E2630" s="4"/>
      <c r="F2630" s="4"/>
      <c r="G2630" s="4"/>
      <c r="H2630" s="4"/>
      <c r="I2630" s="4"/>
      <c r="J2630" s="4"/>
      <c r="K2630" s="4"/>
      <c r="L2630" s="4"/>
      <c r="M2630" s="4"/>
      <c r="N2630" s="4"/>
      <c r="O2630" s="4"/>
      <c r="P2630" s="4"/>
      <c r="Q2630" s="4"/>
      <c r="R2630" s="4"/>
      <c r="S2630" s="4"/>
      <c r="T2630" s="4"/>
      <c r="U2630" s="4"/>
      <c r="V2630" s="4"/>
      <c r="W2630" s="4"/>
      <c r="X2630" s="4"/>
      <c r="Y2630" s="4"/>
      <c r="Z2630" s="4"/>
      <c r="AA2630" s="4"/>
      <c r="AB2630" s="4"/>
      <c r="AC2630" s="4"/>
      <c r="AD2630" s="4"/>
      <c r="AE2630" s="4"/>
      <c r="AF2630" s="4"/>
      <c r="AG2630" s="4"/>
      <c r="AH2630" s="4"/>
      <c r="AI2630" s="4"/>
      <c r="AJ2630" s="4"/>
      <c r="AK2630" s="4"/>
      <c r="AL2630" s="4"/>
      <c r="AM2630" s="4"/>
      <c r="AN2630" s="4"/>
      <c r="AO2630" s="4"/>
      <c r="AP2630" s="4"/>
    </row>
    <row r="2631" spans="1:42" s="2" customFormat="1" x14ac:dyDescent="0.25">
      <c r="A2631" s="4"/>
      <c r="B2631" s="4"/>
      <c r="C2631" s="4"/>
      <c r="D2631" s="4"/>
      <c r="E2631" s="4"/>
      <c r="F2631" s="4"/>
      <c r="G2631" s="4"/>
      <c r="H2631" s="4"/>
      <c r="I2631" s="4"/>
      <c r="J2631" s="4"/>
      <c r="K2631" s="4"/>
      <c r="L2631" s="4"/>
      <c r="M2631" s="4"/>
      <c r="N2631" s="4"/>
      <c r="O2631" s="4"/>
      <c r="P2631" s="4"/>
      <c r="Q2631" s="4"/>
      <c r="R2631" s="4"/>
      <c r="S2631" s="4"/>
      <c r="T2631" s="4"/>
      <c r="U2631" s="4"/>
      <c r="V2631" s="4"/>
      <c r="W2631" s="4"/>
      <c r="X2631" s="4"/>
      <c r="Y2631" s="4"/>
      <c r="Z2631" s="4"/>
      <c r="AA2631" s="4"/>
      <c r="AB2631" s="4"/>
      <c r="AC2631" s="4"/>
      <c r="AD2631" s="4"/>
      <c r="AE2631" s="4"/>
      <c r="AF2631" s="4"/>
      <c r="AG2631" s="4"/>
      <c r="AH2631" s="4"/>
      <c r="AI2631" s="4"/>
      <c r="AJ2631" s="4"/>
      <c r="AK2631" s="4"/>
      <c r="AL2631" s="4"/>
      <c r="AM2631" s="4"/>
      <c r="AN2631" s="4"/>
      <c r="AO2631" s="4"/>
      <c r="AP2631" s="4"/>
    </row>
    <row r="2632" spans="1:42" s="2" customFormat="1" x14ac:dyDescent="0.25">
      <c r="A2632" s="4"/>
      <c r="B2632" s="4"/>
      <c r="C2632" s="4"/>
      <c r="D2632" s="4"/>
      <c r="E2632" s="4"/>
      <c r="F2632" s="4"/>
      <c r="G2632" s="4"/>
      <c r="H2632" s="4"/>
      <c r="I2632" s="4"/>
      <c r="J2632" s="4"/>
      <c r="K2632" s="4"/>
      <c r="L2632" s="4"/>
      <c r="M2632" s="4"/>
      <c r="N2632" s="4"/>
      <c r="O2632" s="4"/>
      <c r="P2632" s="4"/>
      <c r="Q2632" s="4"/>
      <c r="R2632" s="4"/>
      <c r="S2632" s="4"/>
      <c r="T2632" s="4"/>
      <c r="U2632" s="4"/>
      <c r="V2632" s="4"/>
      <c r="W2632" s="4"/>
      <c r="X2632" s="4"/>
      <c r="Y2632" s="4"/>
      <c r="Z2632" s="4"/>
      <c r="AA2632" s="4"/>
      <c r="AB2632" s="4"/>
      <c r="AC2632" s="4"/>
      <c r="AD2632" s="4"/>
      <c r="AE2632" s="4"/>
      <c r="AF2632" s="4"/>
      <c r="AG2632" s="4"/>
      <c r="AH2632" s="4"/>
      <c r="AI2632" s="4"/>
      <c r="AJ2632" s="4"/>
      <c r="AK2632" s="4"/>
      <c r="AL2632" s="4"/>
      <c r="AM2632" s="4"/>
      <c r="AN2632" s="4"/>
      <c r="AO2632" s="4"/>
      <c r="AP2632" s="4"/>
    </row>
    <row r="2633" spans="1:42" s="2" customFormat="1" x14ac:dyDescent="0.25">
      <c r="A2633" s="4"/>
      <c r="B2633" s="4"/>
      <c r="C2633" s="4"/>
      <c r="D2633" s="4"/>
      <c r="E2633" s="4"/>
      <c r="F2633" s="4"/>
      <c r="G2633" s="4"/>
      <c r="H2633" s="4"/>
      <c r="I2633" s="4"/>
      <c r="J2633" s="4"/>
      <c r="K2633" s="4"/>
      <c r="L2633" s="4"/>
      <c r="M2633" s="4"/>
      <c r="N2633" s="4"/>
      <c r="O2633" s="4"/>
      <c r="P2633" s="4"/>
      <c r="Q2633" s="4"/>
      <c r="R2633" s="4"/>
      <c r="S2633" s="4"/>
      <c r="T2633" s="4"/>
      <c r="U2633" s="4"/>
      <c r="V2633" s="4"/>
      <c r="W2633" s="4"/>
      <c r="X2633" s="4"/>
      <c r="Y2633" s="4"/>
      <c r="Z2633" s="4"/>
      <c r="AA2633" s="4"/>
      <c r="AB2633" s="4"/>
      <c r="AC2633" s="4"/>
      <c r="AD2633" s="4"/>
      <c r="AE2633" s="4"/>
      <c r="AF2633" s="4"/>
      <c r="AG2633" s="4"/>
      <c r="AH2633" s="4"/>
      <c r="AI2633" s="4"/>
      <c r="AJ2633" s="4"/>
      <c r="AK2633" s="4"/>
      <c r="AL2633" s="4"/>
      <c r="AM2633" s="4"/>
      <c r="AN2633" s="4"/>
      <c r="AO2633" s="4"/>
      <c r="AP2633" s="4"/>
    </row>
    <row r="2634" spans="1:42" s="2" customFormat="1" x14ac:dyDescent="0.25">
      <c r="A2634" s="4"/>
      <c r="B2634" s="4"/>
      <c r="C2634" s="4"/>
      <c r="D2634" s="4"/>
      <c r="E2634" s="4"/>
      <c r="F2634" s="4"/>
      <c r="G2634" s="4"/>
      <c r="H2634" s="4"/>
      <c r="I2634" s="4"/>
      <c r="J2634" s="4"/>
      <c r="K2634" s="4"/>
      <c r="L2634" s="4"/>
      <c r="M2634" s="4"/>
      <c r="N2634" s="4"/>
      <c r="O2634" s="4"/>
      <c r="P2634" s="4"/>
      <c r="Q2634" s="4"/>
      <c r="R2634" s="4"/>
      <c r="S2634" s="4"/>
      <c r="T2634" s="4"/>
      <c r="U2634" s="4"/>
      <c r="V2634" s="4"/>
      <c r="W2634" s="4"/>
      <c r="X2634" s="4"/>
      <c r="Y2634" s="4"/>
      <c r="Z2634" s="4"/>
      <c r="AA2634" s="4"/>
      <c r="AB2634" s="4"/>
      <c r="AC2634" s="4"/>
      <c r="AD2634" s="4"/>
      <c r="AE2634" s="4"/>
      <c r="AF2634" s="4"/>
      <c r="AG2634" s="4"/>
      <c r="AH2634" s="4"/>
      <c r="AI2634" s="4"/>
      <c r="AJ2634" s="4"/>
      <c r="AK2634" s="4"/>
      <c r="AL2634" s="4"/>
      <c r="AM2634" s="4"/>
      <c r="AN2634" s="4"/>
      <c r="AO2634" s="4"/>
      <c r="AP2634" s="4"/>
    </row>
    <row r="2635" spans="1:42" s="2" customFormat="1" x14ac:dyDescent="0.25">
      <c r="A2635" s="4"/>
      <c r="B2635" s="4"/>
      <c r="C2635" s="4"/>
      <c r="D2635" s="4"/>
      <c r="E2635" s="4"/>
      <c r="F2635" s="4"/>
      <c r="G2635" s="4"/>
      <c r="H2635" s="4"/>
      <c r="I2635" s="4"/>
      <c r="J2635" s="4"/>
      <c r="K2635" s="4"/>
      <c r="L2635" s="4"/>
      <c r="M2635" s="4"/>
      <c r="N2635" s="4"/>
      <c r="O2635" s="4"/>
      <c r="P2635" s="4"/>
      <c r="Q2635" s="4"/>
      <c r="R2635" s="4"/>
      <c r="S2635" s="4"/>
      <c r="T2635" s="4"/>
      <c r="U2635" s="4"/>
      <c r="V2635" s="4"/>
      <c r="W2635" s="4"/>
      <c r="X2635" s="4"/>
      <c r="Y2635" s="4"/>
      <c r="Z2635" s="4"/>
      <c r="AA2635" s="4"/>
      <c r="AB2635" s="4"/>
      <c r="AC2635" s="4"/>
      <c r="AD2635" s="4"/>
      <c r="AE2635" s="4"/>
      <c r="AF2635" s="4"/>
      <c r="AG2635" s="4"/>
      <c r="AH2635" s="4"/>
      <c r="AI2635" s="4"/>
      <c r="AJ2635" s="4"/>
      <c r="AK2635" s="4"/>
      <c r="AL2635" s="4"/>
      <c r="AM2635" s="4"/>
      <c r="AN2635" s="4"/>
      <c r="AO2635" s="4"/>
      <c r="AP2635" s="4"/>
    </row>
    <row r="2636" spans="1:42" s="2" customFormat="1" x14ac:dyDescent="0.25">
      <c r="A2636" s="4"/>
      <c r="B2636" s="4"/>
      <c r="C2636" s="4"/>
      <c r="D2636" s="4"/>
      <c r="E2636" s="4"/>
      <c r="F2636" s="4"/>
      <c r="G2636" s="4"/>
      <c r="H2636" s="4"/>
      <c r="I2636" s="4"/>
      <c r="J2636" s="4"/>
      <c r="K2636" s="4"/>
      <c r="L2636" s="4"/>
      <c r="M2636" s="4"/>
      <c r="N2636" s="4"/>
      <c r="O2636" s="4"/>
      <c r="P2636" s="4"/>
      <c r="Q2636" s="4"/>
      <c r="R2636" s="4"/>
      <c r="S2636" s="4"/>
      <c r="T2636" s="4"/>
      <c r="U2636" s="4"/>
      <c r="V2636" s="4"/>
      <c r="W2636" s="4"/>
      <c r="X2636" s="4"/>
      <c r="Y2636" s="4"/>
      <c r="Z2636" s="4"/>
      <c r="AA2636" s="4"/>
      <c r="AB2636" s="4"/>
      <c r="AC2636" s="4"/>
      <c r="AD2636" s="4"/>
      <c r="AE2636" s="4"/>
      <c r="AF2636" s="4"/>
      <c r="AG2636" s="4"/>
      <c r="AH2636" s="4"/>
      <c r="AI2636" s="4"/>
      <c r="AJ2636" s="4"/>
      <c r="AK2636" s="4"/>
      <c r="AL2636" s="4"/>
      <c r="AM2636" s="4"/>
      <c r="AN2636" s="4"/>
      <c r="AO2636" s="4"/>
      <c r="AP2636" s="4"/>
    </row>
    <row r="2637" spans="1:42" s="2" customFormat="1" x14ac:dyDescent="0.25">
      <c r="A2637" s="4"/>
      <c r="B2637" s="4"/>
      <c r="C2637" s="4"/>
      <c r="D2637" s="4"/>
      <c r="E2637" s="4"/>
      <c r="F2637" s="4"/>
      <c r="G2637" s="4"/>
      <c r="H2637" s="4"/>
      <c r="I2637" s="4"/>
      <c r="J2637" s="4"/>
      <c r="K2637" s="4"/>
      <c r="L2637" s="4"/>
      <c r="M2637" s="4"/>
      <c r="N2637" s="4"/>
      <c r="O2637" s="4"/>
      <c r="P2637" s="4"/>
      <c r="Q2637" s="4"/>
      <c r="R2637" s="4"/>
      <c r="S2637" s="4"/>
      <c r="T2637" s="4"/>
      <c r="U2637" s="4"/>
      <c r="V2637" s="4"/>
      <c r="W2637" s="4"/>
      <c r="X2637" s="4"/>
      <c r="Y2637" s="4"/>
      <c r="Z2637" s="4"/>
      <c r="AA2637" s="4"/>
      <c r="AB2637" s="4"/>
      <c r="AC2637" s="4"/>
      <c r="AD2637" s="4"/>
      <c r="AE2637" s="4"/>
      <c r="AF2637" s="4"/>
      <c r="AG2637" s="4"/>
      <c r="AH2637" s="4"/>
      <c r="AI2637" s="4"/>
      <c r="AJ2637" s="4"/>
      <c r="AK2637" s="4"/>
      <c r="AL2637" s="4"/>
      <c r="AM2637" s="4"/>
      <c r="AN2637" s="4"/>
      <c r="AO2637" s="4"/>
      <c r="AP2637" s="4"/>
    </row>
    <row r="2638" spans="1:42" s="2" customFormat="1" x14ac:dyDescent="0.25">
      <c r="A2638" s="4"/>
      <c r="B2638" s="4"/>
      <c r="C2638" s="4"/>
      <c r="D2638" s="4"/>
      <c r="E2638" s="4"/>
      <c r="F2638" s="4"/>
      <c r="G2638" s="4"/>
      <c r="H2638" s="4"/>
      <c r="I2638" s="4"/>
      <c r="J2638" s="4"/>
      <c r="K2638" s="4"/>
      <c r="L2638" s="4"/>
      <c r="M2638" s="4"/>
      <c r="N2638" s="4"/>
      <c r="O2638" s="4"/>
      <c r="P2638" s="4"/>
      <c r="Q2638" s="4"/>
      <c r="R2638" s="4"/>
      <c r="S2638" s="4"/>
      <c r="T2638" s="4"/>
      <c r="U2638" s="4"/>
      <c r="V2638" s="4"/>
      <c r="W2638" s="4"/>
      <c r="X2638" s="4"/>
      <c r="Y2638" s="4"/>
      <c r="Z2638" s="4"/>
      <c r="AA2638" s="4"/>
      <c r="AB2638" s="4"/>
      <c r="AC2638" s="4"/>
      <c r="AD2638" s="4"/>
      <c r="AE2638" s="4"/>
      <c r="AF2638" s="4"/>
      <c r="AG2638" s="4"/>
      <c r="AH2638" s="4"/>
      <c r="AI2638" s="4"/>
      <c r="AJ2638" s="4"/>
      <c r="AK2638" s="4"/>
      <c r="AL2638" s="4"/>
      <c r="AM2638" s="4"/>
      <c r="AN2638" s="4"/>
      <c r="AO2638" s="4"/>
      <c r="AP2638" s="4"/>
    </row>
    <row r="2639" spans="1:42" s="2" customFormat="1" x14ac:dyDescent="0.25">
      <c r="A2639" s="4"/>
      <c r="B2639" s="4"/>
      <c r="C2639" s="4"/>
      <c r="D2639" s="4"/>
      <c r="E2639" s="4"/>
      <c r="F2639" s="4"/>
      <c r="G2639" s="4"/>
      <c r="H2639" s="4"/>
      <c r="I2639" s="4"/>
      <c r="J2639" s="4"/>
      <c r="K2639" s="4"/>
      <c r="L2639" s="4"/>
      <c r="M2639" s="4"/>
      <c r="N2639" s="4"/>
      <c r="O2639" s="4"/>
      <c r="P2639" s="4"/>
      <c r="Q2639" s="4"/>
      <c r="R2639" s="4"/>
      <c r="S2639" s="4"/>
      <c r="T2639" s="4"/>
      <c r="U2639" s="4"/>
      <c r="V2639" s="4"/>
      <c r="W2639" s="4"/>
      <c r="X2639" s="4"/>
      <c r="Y2639" s="4"/>
      <c r="Z2639" s="4"/>
      <c r="AA2639" s="4"/>
      <c r="AB2639" s="4"/>
      <c r="AC2639" s="4"/>
      <c r="AD2639" s="4"/>
      <c r="AE2639" s="4"/>
      <c r="AF2639" s="4"/>
      <c r="AG2639" s="4"/>
      <c r="AH2639" s="4"/>
      <c r="AI2639" s="4"/>
      <c r="AJ2639" s="4"/>
      <c r="AK2639" s="4"/>
      <c r="AL2639" s="4"/>
      <c r="AM2639" s="4"/>
      <c r="AN2639" s="4"/>
      <c r="AO2639" s="4"/>
      <c r="AP2639" s="4"/>
    </row>
    <row r="2640" spans="1:42" s="2" customFormat="1" x14ac:dyDescent="0.25">
      <c r="A2640" s="4"/>
      <c r="B2640" s="4"/>
      <c r="C2640" s="4"/>
      <c r="D2640" s="4"/>
      <c r="E2640" s="4"/>
      <c r="F2640" s="4"/>
      <c r="G2640" s="4"/>
      <c r="H2640" s="4"/>
      <c r="I2640" s="4"/>
      <c r="J2640" s="4"/>
      <c r="K2640" s="4"/>
      <c r="L2640" s="4"/>
      <c r="M2640" s="4"/>
      <c r="N2640" s="4"/>
      <c r="O2640" s="4"/>
      <c r="P2640" s="4"/>
      <c r="Q2640" s="4"/>
      <c r="R2640" s="4"/>
      <c r="S2640" s="4"/>
      <c r="T2640" s="4"/>
      <c r="U2640" s="4"/>
      <c r="V2640" s="4"/>
      <c r="W2640" s="4"/>
      <c r="X2640" s="4"/>
      <c r="Y2640" s="4"/>
      <c r="Z2640" s="4"/>
      <c r="AA2640" s="4"/>
      <c r="AB2640" s="4"/>
      <c r="AC2640" s="4"/>
      <c r="AD2640" s="4"/>
      <c r="AE2640" s="4"/>
      <c r="AF2640" s="4"/>
      <c r="AG2640" s="4"/>
      <c r="AH2640" s="4"/>
      <c r="AI2640" s="4"/>
      <c r="AJ2640" s="4"/>
      <c r="AK2640" s="4"/>
      <c r="AL2640" s="4"/>
      <c r="AM2640" s="4"/>
      <c r="AN2640" s="4"/>
      <c r="AO2640" s="4"/>
      <c r="AP2640" s="4"/>
    </row>
    <row r="2641" spans="1:42" s="2" customFormat="1" x14ac:dyDescent="0.25">
      <c r="A2641" s="4"/>
      <c r="B2641" s="4"/>
      <c r="C2641" s="4"/>
      <c r="D2641" s="4"/>
      <c r="E2641" s="4"/>
      <c r="F2641" s="4"/>
      <c r="G2641" s="4"/>
      <c r="H2641" s="4"/>
      <c r="I2641" s="4"/>
      <c r="J2641" s="4"/>
      <c r="K2641" s="4"/>
      <c r="L2641" s="4"/>
      <c r="M2641" s="4"/>
      <c r="N2641" s="4"/>
      <c r="O2641" s="4"/>
      <c r="P2641" s="4"/>
      <c r="Q2641" s="4"/>
      <c r="R2641" s="4"/>
      <c r="S2641" s="4"/>
      <c r="T2641" s="4"/>
      <c r="U2641" s="4"/>
      <c r="V2641" s="4"/>
      <c r="W2641" s="4"/>
      <c r="X2641" s="4"/>
      <c r="Y2641" s="4"/>
      <c r="Z2641" s="4"/>
      <c r="AA2641" s="4"/>
      <c r="AB2641" s="4"/>
      <c r="AC2641" s="4"/>
      <c r="AD2641" s="4"/>
      <c r="AE2641" s="4"/>
      <c r="AF2641" s="4"/>
      <c r="AG2641" s="4"/>
      <c r="AH2641" s="4"/>
      <c r="AI2641" s="4"/>
      <c r="AJ2641" s="4"/>
      <c r="AK2641" s="4"/>
      <c r="AL2641" s="4"/>
      <c r="AM2641" s="4"/>
      <c r="AN2641" s="4"/>
      <c r="AO2641" s="4"/>
      <c r="AP2641" s="4"/>
    </row>
    <row r="2642" spans="1:42" s="2" customFormat="1" x14ac:dyDescent="0.25">
      <c r="A2642" s="4"/>
      <c r="B2642" s="4"/>
      <c r="C2642" s="4"/>
      <c r="D2642" s="4"/>
      <c r="E2642" s="4"/>
      <c r="F2642" s="4"/>
      <c r="G2642" s="4"/>
      <c r="H2642" s="4"/>
      <c r="I2642" s="4"/>
      <c r="J2642" s="4"/>
      <c r="K2642" s="4"/>
      <c r="L2642" s="4"/>
      <c r="M2642" s="4"/>
      <c r="N2642" s="4"/>
      <c r="O2642" s="4"/>
      <c r="P2642" s="4"/>
      <c r="Q2642" s="4"/>
      <c r="R2642" s="4"/>
      <c r="S2642" s="4"/>
      <c r="T2642" s="4"/>
      <c r="U2642" s="4"/>
      <c r="V2642" s="4"/>
      <c r="W2642" s="4"/>
      <c r="X2642" s="4"/>
      <c r="Y2642" s="4"/>
      <c r="Z2642" s="4"/>
      <c r="AA2642" s="4"/>
      <c r="AB2642" s="4"/>
      <c r="AC2642" s="4"/>
      <c r="AD2642" s="4"/>
      <c r="AE2642" s="4"/>
      <c r="AF2642" s="4"/>
      <c r="AG2642" s="4"/>
      <c r="AH2642" s="4"/>
      <c r="AI2642" s="4"/>
      <c r="AJ2642" s="4"/>
      <c r="AK2642" s="4"/>
      <c r="AL2642" s="4"/>
      <c r="AM2642" s="4"/>
      <c r="AN2642" s="4"/>
      <c r="AO2642" s="4"/>
      <c r="AP2642" s="4"/>
    </row>
    <row r="2643" spans="1:42" s="2" customFormat="1" x14ac:dyDescent="0.25">
      <c r="A2643" s="4"/>
      <c r="B2643" s="4"/>
      <c r="C2643" s="4"/>
      <c r="D2643" s="4"/>
      <c r="E2643" s="4"/>
      <c r="F2643" s="4"/>
      <c r="G2643" s="4"/>
      <c r="H2643" s="4"/>
      <c r="I2643" s="4"/>
      <c r="J2643" s="4"/>
      <c r="K2643" s="4"/>
      <c r="L2643" s="4"/>
      <c r="M2643" s="4"/>
      <c r="N2643" s="4"/>
      <c r="O2643" s="4"/>
      <c r="P2643" s="4"/>
      <c r="Q2643" s="4"/>
      <c r="R2643" s="4"/>
      <c r="S2643" s="4"/>
      <c r="T2643" s="4"/>
      <c r="U2643" s="4"/>
      <c r="V2643" s="4"/>
      <c r="W2643" s="4"/>
      <c r="X2643" s="4"/>
      <c r="Y2643" s="4"/>
      <c r="Z2643" s="4"/>
      <c r="AA2643" s="4"/>
      <c r="AB2643" s="4"/>
      <c r="AC2643" s="4"/>
      <c r="AD2643" s="4"/>
      <c r="AE2643" s="4"/>
      <c r="AF2643" s="4"/>
      <c r="AG2643" s="4"/>
      <c r="AH2643" s="4"/>
      <c r="AI2643" s="4"/>
      <c r="AJ2643" s="4"/>
      <c r="AK2643" s="4"/>
      <c r="AL2643" s="4"/>
      <c r="AM2643" s="4"/>
      <c r="AN2643" s="4"/>
      <c r="AO2643" s="4"/>
      <c r="AP2643" s="4"/>
    </row>
    <row r="2644" spans="1:42" s="2" customFormat="1" x14ac:dyDescent="0.25">
      <c r="A2644" s="4"/>
      <c r="B2644" s="4"/>
      <c r="C2644" s="4"/>
      <c r="D2644" s="4"/>
      <c r="E2644" s="4"/>
      <c r="F2644" s="4"/>
      <c r="G2644" s="4"/>
      <c r="H2644" s="4"/>
      <c r="I2644" s="4"/>
      <c r="J2644" s="4"/>
      <c r="K2644" s="4"/>
      <c r="L2644" s="4"/>
      <c r="M2644" s="4"/>
      <c r="N2644" s="4"/>
      <c r="O2644" s="4"/>
      <c r="P2644" s="4"/>
      <c r="Q2644" s="4"/>
      <c r="R2644" s="4"/>
      <c r="S2644" s="4"/>
      <c r="T2644" s="4"/>
      <c r="U2644" s="4"/>
      <c r="V2644" s="4"/>
      <c r="W2644" s="4"/>
      <c r="X2644" s="4"/>
      <c r="Y2644" s="4"/>
      <c r="Z2644" s="4"/>
      <c r="AA2644" s="4"/>
      <c r="AB2644" s="4"/>
      <c r="AC2644" s="4"/>
      <c r="AD2644" s="4"/>
      <c r="AE2644" s="4"/>
      <c r="AF2644" s="4"/>
      <c r="AG2644" s="4"/>
      <c r="AH2644" s="4"/>
      <c r="AI2644" s="4"/>
      <c r="AJ2644" s="4"/>
      <c r="AK2644" s="4"/>
      <c r="AL2644" s="4"/>
      <c r="AM2644" s="4"/>
      <c r="AN2644" s="4"/>
      <c r="AO2644" s="4"/>
      <c r="AP2644" s="4"/>
    </row>
    <row r="2645" spans="1:42" s="2" customFormat="1" x14ac:dyDescent="0.25">
      <c r="A2645" s="4"/>
      <c r="B2645" s="4"/>
      <c r="C2645" s="4"/>
      <c r="D2645" s="4"/>
      <c r="E2645" s="4"/>
      <c r="F2645" s="4"/>
      <c r="G2645" s="4"/>
      <c r="H2645" s="4"/>
      <c r="I2645" s="4"/>
      <c r="J2645" s="4"/>
      <c r="K2645" s="4"/>
      <c r="L2645" s="4"/>
      <c r="M2645" s="4"/>
      <c r="N2645" s="4"/>
      <c r="O2645" s="4"/>
      <c r="P2645" s="4"/>
      <c r="Q2645" s="4"/>
      <c r="R2645" s="4"/>
      <c r="S2645" s="4"/>
      <c r="T2645" s="4"/>
      <c r="U2645" s="4"/>
      <c r="V2645" s="4"/>
      <c r="W2645" s="4"/>
      <c r="X2645" s="4"/>
      <c r="Y2645" s="4"/>
      <c r="Z2645" s="4"/>
      <c r="AA2645" s="4"/>
      <c r="AB2645" s="4"/>
      <c r="AC2645" s="4"/>
      <c r="AD2645" s="4"/>
      <c r="AE2645" s="4"/>
      <c r="AF2645" s="4"/>
      <c r="AG2645" s="4"/>
      <c r="AH2645" s="4"/>
      <c r="AI2645" s="4"/>
      <c r="AJ2645" s="4"/>
      <c r="AK2645" s="4"/>
      <c r="AL2645" s="4"/>
      <c r="AM2645" s="4"/>
      <c r="AN2645" s="4"/>
      <c r="AO2645" s="4"/>
      <c r="AP2645" s="4"/>
    </row>
    <row r="2646" spans="1:42" s="2" customFormat="1" x14ac:dyDescent="0.25">
      <c r="A2646" s="4"/>
      <c r="B2646" s="4"/>
      <c r="C2646" s="4"/>
      <c r="D2646" s="4"/>
      <c r="E2646" s="4"/>
      <c r="F2646" s="4"/>
      <c r="G2646" s="4"/>
      <c r="H2646" s="4"/>
      <c r="I2646" s="4"/>
      <c r="J2646" s="4"/>
      <c r="K2646" s="4"/>
      <c r="L2646" s="4"/>
      <c r="M2646" s="4"/>
      <c r="N2646" s="4"/>
      <c r="O2646" s="4"/>
      <c r="P2646" s="4"/>
      <c r="Q2646" s="4"/>
      <c r="R2646" s="4"/>
      <c r="S2646" s="4"/>
      <c r="T2646" s="4"/>
      <c r="U2646" s="4"/>
      <c r="V2646" s="4"/>
      <c r="W2646" s="4"/>
      <c r="X2646" s="4"/>
      <c r="Y2646" s="4"/>
      <c r="Z2646" s="4"/>
      <c r="AA2646" s="4"/>
      <c r="AB2646" s="4"/>
      <c r="AC2646" s="4"/>
      <c r="AD2646" s="4"/>
      <c r="AE2646" s="4"/>
      <c r="AF2646" s="4"/>
      <c r="AG2646" s="4"/>
      <c r="AH2646" s="4"/>
      <c r="AI2646" s="4"/>
      <c r="AJ2646" s="4"/>
      <c r="AK2646" s="4"/>
      <c r="AL2646" s="4"/>
      <c r="AM2646" s="4"/>
      <c r="AN2646" s="4"/>
      <c r="AO2646" s="4"/>
      <c r="AP2646" s="4"/>
    </row>
    <row r="2647" spans="1:42" s="2" customFormat="1" x14ac:dyDescent="0.25">
      <c r="A2647" s="4"/>
      <c r="B2647" s="4"/>
      <c r="C2647" s="4"/>
      <c r="D2647" s="4"/>
      <c r="E2647" s="4"/>
      <c r="F2647" s="4"/>
      <c r="G2647" s="4"/>
      <c r="H2647" s="4"/>
      <c r="I2647" s="4"/>
      <c r="J2647" s="4"/>
      <c r="K2647" s="4"/>
      <c r="L2647" s="4"/>
      <c r="M2647" s="4"/>
      <c r="N2647" s="4"/>
      <c r="O2647" s="4"/>
      <c r="P2647" s="4"/>
      <c r="Q2647" s="4"/>
      <c r="R2647" s="4"/>
      <c r="S2647" s="4"/>
      <c r="T2647" s="4"/>
      <c r="U2647" s="4"/>
      <c r="V2647" s="4"/>
      <c r="W2647" s="4"/>
      <c r="X2647" s="4"/>
      <c r="Y2647" s="4"/>
      <c r="Z2647" s="4"/>
      <c r="AA2647" s="4"/>
      <c r="AB2647" s="4"/>
      <c r="AC2647" s="4"/>
      <c r="AD2647" s="4"/>
      <c r="AE2647" s="4"/>
      <c r="AF2647" s="4"/>
      <c r="AG2647" s="4"/>
      <c r="AH2647" s="4"/>
      <c r="AI2647" s="4"/>
      <c r="AJ2647" s="4"/>
      <c r="AK2647" s="4"/>
      <c r="AL2647" s="4"/>
      <c r="AM2647" s="4"/>
      <c r="AN2647" s="4"/>
      <c r="AO2647" s="4"/>
      <c r="AP2647" s="4"/>
    </row>
    <row r="2648" spans="1:42" s="2" customFormat="1" x14ac:dyDescent="0.25">
      <c r="A2648" s="4"/>
      <c r="B2648" s="4"/>
      <c r="C2648" s="4"/>
      <c r="D2648" s="4"/>
      <c r="E2648" s="4"/>
      <c r="F2648" s="4"/>
      <c r="G2648" s="4"/>
      <c r="H2648" s="4"/>
      <c r="I2648" s="4"/>
      <c r="J2648" s="4"/>
      <c r="K2648" s="4"/>
      <c r="L2648" s="4"/>
      <c r="M2648" s="4"/>
      <c r="N2648" s="4"/>
      <c r="O2648" s="4"/>
      <c r="P2648" s="4"/>
      <c r="Q2648" s="4"/>
      <c r="R2648" s="4"/>
      <c r="S2648" s="4"/>
      <c r="T2648" s="4"/>
      <c r="U2648" s="4"/>
      <c r="V2648" s="4"/>
      <c r="W2648" s="4"/>
      <c r="X2648" s="4"/>
      <c r="Y2648" s="4"/>
      <c r="Z2648" s="4"/>
      <c r="AA2648" s="4"/>
      <c r="AB2648" s="4"/>
      <c r="AC2648" s="4"/>
      <c r="AD2648" s="4"/>
      <c r="AE2648" s="4"/>
      <c r="AF2648" s="4"/>
      <c r="AG2648" s="4"/>
      <c r="AH2648" s="4"/>
      <c r="AI2648" s="4"/>
      <c r="AJ2648" s="4"/>
      <c r="AK2648" s="4"/>
      <c r="AL2648" s="4"/>
      <c r="AM2648" s="4"/>
      <c r="AN2648" s="4"/>
      <c r="AO2648" s="4"/>
      <c r="AP2648" s="4"/>
    </row>
    <row r="2649" spans="1:42" s="2" customFormat="1" x14ac:dyDescent="0.25">
      <c r="A2649" s="4"/>
      <c r="B2649" s="4"/>
      <c r="C2649" s="4"/>
      <c r="D2649" s="4"/>
      <c r="E2649" s="4"/>
      <c r="F2649" s="4"/>
      <c r="G2649" s="4"/>
      <c r="H2649" s="4"/>
      <c r="I2649" s="4"/>
      <c r="J2649" s="4"/>
      <c r="K2649" s="4"/>
      <c r="L2649" s="4"/>
      <c r="M2649" s="4"/>
      <c r="N2649" s="4"/>
      <c r="O2649" s="4"/>
      <c r="P2649" s="4"/>
      <c r="Q2649" s="4"/>
      <c r="R2649" s="4"/>
      <c r="S2649" s="4"/>
      <c r="T2649" s="4"/>
      <c r="U2649" s="4"/>
      <c r="V2649" s="4"/>
      <c r="W2649" s="4"/>
      <c r="X2649" s="4"/>
      <c r="Y2649" s="4"/>
      <c r="Z2649" s="4"/>
      <c r="AA2649" s="4"/>
      <c r="AB2649" s="4"/>
      <c r="AC2649" s="4"/>
      <c r="AD2649" s="4"/>
      <c r="AE2649" s="4"/>
      <c r="AF2649" s="4"/>
      <c r="AG2649" s="4"/>
      <c r="AH2649" s="4"/>
      <c r="AI2649" s="4"/>
      <c r="AJ2649" s="4"/>
      <c r="AK2649" s="4"/>
      <c r="AL2649" s="4"/>
      <c r="AM2649" s="4"/>
      <c r="AN2649" s="4"/>
      <c r="AO2649" s="4"/>
      <c r="AP2649" s="4"/>
    </row>
    <row r="2650" spans="1:42" s="2" customFormat="1" x14ac:dyDescent="0.25">
      <c r="A2650" s="4"/>
      <c r="B2650" s="4"/>
      <c r="C2650" s="4"/>
      <c r="D2650" s="4"/>
      <c r="E2650" s="4"/>
      <c r="F2650" s="4"/>
      <c r="G2650" s="4"/>
      <c r="H2650" s="4"/>
      <c r="I2650" s="4"/>
      <c r="J2650" s="4"/>
      <c r="K2650" s="4"/>
      <c r="L2650" s="4"/>
      <c r="M2650" s="4"/>
      <c r="N2650" s="4"/>
      <c r="O2650" s="4"/>
      <c r="P2650" s="4"/>
      <c r="Q2650" s="4"/>
      <c r="R2650" s="4"/>
      <c r="S2650" s="4"/>
      <c r="T2650" s="4"/>
      <c r="U2650" s="4"/>
      <c r="V2650" s="4"/>
      <c r="W2650" s="4"/>
      <c r="X2650" s="4"/>
      <c r="Y2650" s="4"/>
      <c r="Z2650" s="4"/>
      <c r="AA2650" s="4"/>
      <c r="AB2650" s="4"/>
      <c r="AC2650" s="4"/>
      <c r="AD2650" s="4"/>
      <c r="AE2650" s="4"/>
      <c r="AF2650" s="4"/>
      <c r="AG2650" s="4"/>
      <c r="AH2650" s="4"/>
      <c r="AI2650" s="4"/>
      <c r="AJ2650" s="4"/>
      <c r="AK2650" s="4"/>
      <c r="AL2650" s="4"/>
      <c r="AM2650" s="4"/>
      <c r="AN2650" s="4"/>
      <c r="AO2650" s="4"/>
      <c r="AP2650" s="4"/>
    </row>
    <row r="2651" spans="1:42" s="2" customFormat="1" x14ac:dyDescent="0.25">
      <c r="A2651" s="4"/>
      <c r="B2651" s="4"/>
      <c r="C2651" s="4"/>
      <c r="D2651" s="4"/>
      <c r="E2651" s="4"/>
      <c r="F2651" s="4"/>
      <c r="G2651" s="4"/>
      <c r="H2651" s="4"/>
      <c r="I2651" s="4"/>
      <c r="J2651" s="4"/>
      <c r="K2651" s="4"/>
      <c r="L2651" s="4"/>
      <c r="M2651" s="4"/>
      <c r="N2651" s="4"/>
      <c r="O2651" s="4"/>
      <c r="P2651" s="4"/>
      <c r="Q2651" s="4"/>
      <c r="R2651" s="4"/>
      <c r="S2651" s="4"/>
      <c r="T2651" s="4"/>
      <c r="U2651" s="4"/>
      <c r="V2651" s="4"/>
      <c r="W2651" s="4"/>
      <c r="X2651" s="4"/>
      <c r="Y2651" s="4"/>
      <c r="Z2651" s="4"/>
      <c r="AA2651" s="4"/>
      <c r="AB2651" s="4"/>
      <c r="AC2651" s="4"/>
      <c r="AD2651" s="4"/>
      <c r="AE2651" s="4"/>
      <c r="AF2651" s="4"/>
      <c r="AG2651" s="4"/>
      <c r="AH2651" s="4"/>
      <c r="AI2651" s="4"/>
      <c r="AJ2651" s="4"/>
      <c r="AK2651" s="4"/>
      <c r="AL2651" s="4"/>
      <c r="AM2651" s="4"/>
      <c r="AN2651" s="4"/>
      <c r="AO2651" s="4"/>
      <c r="AP2651" s="4"/>
    </row>
    <row r="2652" spans="1:42" s="2" customFormat="1" x14ac:dyDescent="0.25">
      <c r="A2652" s="4"/>
      <c r="B2652" s="4"/>
      <c r="C2652" s="4"/>
      <c r="D2652" s="4"/>
      <c r="E2652" s="4"/>
      <c r="F2652" s="4"/>
      <c r="G2652" s="4"/>
      <c r="H2652" s="4"/>
      <c r="I2652" s="4"/>
      <c r="J2652" s="4"/>
      <c r="K2652" s="4"/>
      <c r="L2652" s="4"/>
      <c r="M2652" s="4"/>
      <c r="N2652" s="4"/>
      <c r="O2652" s="4"/>
      <c r="P2652" s="4"/>
      <c r="Q2652" s="4"/>
      <c r="R2652" s="4"/>
      <c r="S2652" s="4"/>
      <c r="T2652" s="4"/>
      <c r="U2652" s="4"/>
      <c r="V2652" s="4"/>
      <c r="W2652" s="4"/>
      <c r="X2652" s="4"/>
      <c r="Y2652" s="4"/>
      <c r="Z2652" s="4"/>
      <c r="AA2652" s="4"/>
      <c r="AB2652" s="4"/>
      <c r="AC2652" s="4"/>
      <c r="AD2652" s="4"/>
      <c r="AE2652" s="4"/>
      <c r="AF2652" s="4"/>
      <c r="AG2652" s="4"/>
      <c r="AH2652" s="4"/>
      <c r="AI2652" s="4"/>
      <c r="AJ2652" s="4"/>
      <c r="AK2652" s="4"/>
      <c r="AL2652" s="4"/>
      <c r="AM2652" s="4"/>
      <c r="AN2652" s="4"/>
      <c r="AO2652" s="4"/>
      <c r="AP2652" s="4"/>
    </row>
    <row r="2653" spans="1:42" s="2" customFormat="1" x14ac:dyDescent="0.25">
      <c r="A2653" s="4"/>
      <c r="B2653" s="4"/>
      <c r="C2653" s="4"/>
      <c r="D2653" s="4"/>
      <c r="E2653" s="4"/>
      <c r="F2653" s="4"/>
      <c r="G2653" s="4"/>
      <c r="H2653" s="4"/>
      <c r="I2653" s="4"/>
      <c r="J2653" s="4"/>
      <c r="K2653" s="4"/>
      <c r="L2653" s="4"/>
      <c r="M2653" s="4"/>
      <c r="N2653" s="4"/>
      <c r="O2653" s="4"/>
      <c r="P2653" s="4"/>
      <c r="Q2653" s="4"/>
      <c r="R2653" s="4"/>
      <c r="S2653" s="4"/>
      <c r="T2653" s="4"/>
      <c r="U2653" s="4"/>
      <c r="V2653" s="4"/>
      <c r="W2653" s="4"/>
      <c r="X2653" s="4"/>
      <c r="Y2653" s="4"/>
      <c r="Z2653" s="4"/>
      <c r="AA2653" s="4"/>
      <c r="AB2653" s="4"/>
      <c r="AC2653" s="4"/>
      <c r="AD2653" s="4"/>
      <c r="AE2653" s="4"/>
      <c r="AF2653" s="4"/>
      <c r="AG2653" s="4"/>
      <c r="AH2653" s="4"/>
      <c r="AI2653" s="4"/>
      <c r="AJ2653" s="4"/>
      <c r="AK2653" s="4"/>
      <c r="AL2653" s="4"/>
      <c r="AM2653" s="4"/>
      <c r="AN2653" s="4"/>
      <c r="AO2653" s="4"/>
      <c r="AP2653" s="4"/>
    </row>
    <row r="2654" spans="1:42" s="2" customFormat="1" x14ac:dyDescent="0.25">
      <c r="A2654" s="4"/>
      <c r="B2654" s="4"/>
      <c r="C2654" s="4"/>
      <c r="D2654" s="4"/>
      <c r="E2654" s="4"/>
      <c r="F2654" s="4"/>
      <c r="G2654" s="4"/>
      <c r="H2654" s="4"/>
      <c r="I2654" s="4"/>
      <c r="J2654" s="4"/>
      <c r="K2654" s="4"/>
      <c r="L2654" s="4"/>
      <c r="M2654" s="4"/>
      <c r="N2654" s="4"/>
      <c r="O2654" s="4"/>
      <c r="P2654" s="4"/>
      <c r="Q2654" s="4"/>
      <c r="R2654" s="4"/>
      <c r="S2654" s="4"/>
      <c r="T2654" s="4"/>
      <c r="U2654" s="4"/>
      <c r="V2654" s="4"/>
      <c r="W2654" s="4"/>
      <c r="X2654" s="4"/>
      <c r="Y2654" s="4"/>
      <c r="Z2654" s="4"/>
      <c r="AA2654" s="4"/>
      <c r="AB2654" s="4"/>
      <c r="AC2654" s="4"/>
      <c r="AD2654" s="4"/>
      <c r="AE2654" s="4"/>
      <c r="AF2654" s="4"/>
      <c r="AG2654" s="4"/>
      <c r="AH2654" s="4"/>
      <c r="AI2654" s="4"/>
      <c r="AJ2654" s="4"/>
      <c r="AK2654" s="4"/>
      <c r="AL2654" s="4"/>
      <c r="AM2654" s="4"/>
      <c r="AN2654" s="4"/>
      <c r="AO2654" s="4"/>
      <c r="AP2654" s="4"/>
    </row>
    <row r="2655" spans="1:42" s="2" customFormat="1" x14ac:dyDescent="0.25">
      <c r="A2655" s="4"/>
      <c r="B2655" s="4"/>
      <c r="C2655" s="4"/>
      <c r="D2655" s="4"/>
      <c r="E2655" s="4"/>
      <c r="F2655" s="4"/>
      <c r="G2655" s="4"/>
      <c r="H2655" s="4"/>
      <c r="I2655" s="4"/>
      <c r="J2655" s="4"/>
      <c r="K2655" s="4"/>
      <c r="L2655" s="4"/>
      <c r="M2655" s="4"/>
      <c r="N2655" s="4"/>
      <c r="O2655" s="4"/>
      <c r="P2655" s="4"/>
      <c r="Q2655" s="4"/>
      <c r="R2655" s="4"/>
      <c r="S2655" s="4"/>
      <c r="T2655" s="4"/>
      <c r="U2655" s="4"/>
      <c r="V2655" s="4"/>
      <c r="W2655" s="4"/>
      <c r="X2655" s="4"/>
      <c r="Y2655" s="4"/>
      <c r="Z2655" s="4"/>
      <c r="AA2655" s="4"/>
      <c r="AB2655" s="4"/>
      <c r="AC2655" s="4"/>
      <c r="AD2655" s="4"/>
      <c r="AE2655" s="4"/>
      <c r="AF2655" s="4"/>
      <c r="AG2655" s="4"/>
      <c r="AH2655" s="4"/>
      <c r="AI2655" s="4"/>
      <c r="AJ2655" s="4"/>
      <c r="AK2655" s="4"/>
      <c r="AL2655" s="4"/>
      <c r="AM2655" s="4"/>
      <c r="AN2655" s="4"/>
      <c r="AO2655" s="4"/>
      <c r="AP2655" s="4"/>
    </row>
    <row r="2656" spans="1:42" s="2" customFormat="1" x14ac:dyDescent="0.25">
      <c r="A2656" s="4"/>
      <c r="B2656" s="4"/>
      <c r="C2656" s="4"/>
      <c r="D2656" s="4"/>
      <c r="E2656" s="4"/>
      <c r="F2656" s="4"/>
      <c r="G2656" s="4"/>
      <c r="H2656" s="4"/>
      <c r="I2656" s="4"/>
      <c r="J2656" s="4"/>
      <c r="K2656" s="4"/>
      <c r="L2656" s="4"/>
      <c r="M2656" s="4"/>
      <c r="N2656" s="4"/>
      <c r="O2656" s="4"/>
      <c r="P2656" s="4"/>
      <c r="Q2656" s="4"/>
      <c r="R2656" s="4"/>
      <c r="S2656" s="4"/>
      <c r="T2656" s="4"/>
      <c r="U2656" s="4"/>
      <c r="V2656" s="4"/>
      <c r="W2656" s="4"/>
      <c r="X2656" s="4"/>
      <c r="Y2656" s="4"/>
      <c r="Z2656" s="4"/>
      <c r="AA2656" s="4"/>
      <c r="AB2656" s="4"/>
      <c r="AC2656" s="4"/>
      <c r="AD2656" s="4"/>
      <c r="AE2656" s="4"/>
      <c r="AF2656" s="4"/>
      <c r="AG2656" s="4"/>
      <c r="AH2656" s="4"/>
      <c r="AI2656" s="4"/>
      <c r="AJ2656" s="4"/>
      <c r="AK2656" s="4"/>
      <c r="AL2656" s="4"/>
      <c r="AM2656" s="4"/>
      <c r="AN2656" s="4"/>
      <c r="AO2656" s="4"/>
      <c r="AP2656" s="4"/>
    </row>
    <row r="2657" spans="1:42" s="2" customFormat="1" x14ac:dyDescent="0.25">
      <c r="A2657" s="4"/>
      <c r="B2657" s="4"/>
      <c r="C2657" s="4"/>
      <c r="D2657" s="4"/>
      <c r="E2657" s="4"/>
      <c r="F2657" s="4"/>
      <c r="G2657" s="4"/>
      <c r="H2657" s="4"/>
      <c r="I2657" s="4"/>
      <c r="J2657" s="4"/>
      <c r="K2657" s="4"/>
      <c r="L2657" s="4"/>
      <c r="M2657" s="4"/>
      <c r="N2657" s="4"/>
      <c r="O2657" s="4"/>
      <c r="P2657" s="4"/>
      <c r="Q2657" s="4"/>
      <c r="R2657" s="4"/>
      <c r="S2657" s="4"/>
      <c r="T2657" s="4"/>
      <c r="U2657" s="4"/>
      <c r="V2657" s="4"/>
      <c r="W2657" s="4"/>
      <c r="X2657" s="4"/>
      <c r="Y2657" s="4"/>
      <c r="Z2657" s="4"/>
      <c r="AA2657" s="4"/>
      <c r="AB2657" s="4"/>
      <c r="AC2657" s="4"/>
      <c r="AD2657" s="4"/>
      <c r="AE2657" s="4"/>
      <c r="AF2657" s="4"/>
      <c r="AG2657" s="4"/>
      <c r="AH2657" s="4"/>
      <c r="AI2657" s="4"/>
      <c r="AJ2657" s="4"/>
      <c r="AK2657" s="4"/>
      <c r="AL2657" s="4"/>
      <c r="AM2657" s="4"/>
      <c r="AN2657" s="4"/>
      <c r="AO2657" s="4"/>
      <c r="AP2657" s="4"/>
    </row>
    <row r="2658" spans="1:42" s="2" customFormat="1" x14ac:dyDescent="0.25">
      <c r="A2658" s="4"/>
      <c r="B2658" s="4"/>
      <c r="C2658" s="4"/>
      <c r="D2658" s="4"/>
      <c r="E2658" s="4"/>
      <c r="F2658" s="4"/>
      <c r="G2658" s="4"/>
      <c r="H2658" s="4"/>
      <c r="I2658" s="4"/>
      <c r="J2658" s="4"/>
      <c r="K2658" s="4"/>
      <c r="L2658" s="4"/>
      <c r="M2658" s="4"/>
      <c r="N2658" s="4"/>
      <c r="O2658" s="4"/>
      <c r="P2658" s="4"/>
      <c r="Q2658" s="4"/>
      <c r="R2658" s="4"/>
      <c r="S2658" s="4"/>
      <c r="T2658" s="4"/>
      <c r="U2658" s="4"/>
      <c r="V2658" s="4"/>
      <c r="W2658" s="4"/>
      <c r="X2658" s="4"/>
      <c r="Y2658" s="4"/>
      <c r="Z2658" s="4"/>
      <c r="AA2658" s="4"/>
      <c r="AB2658" s="4"/>
      <c r="AC2658" s="4"/>
      <c r="AD2658" s="4"/>
      <c r="AE2658" s="4"/>
      <c r="AF2658" s="4"/>
      <c r="AG2658" s="4"/>
      <c r="AH2658" s="4"/>
      <c r="AI2658" s="4"/>
      <c r="AJ2658" s="4"/>
      <c r="AK2658" s="4"/>
      <c r="AL2658" s="4"/>
      <c r="AM2658" s="4"/>
      <c r="AN2658" s="4"/>
      <c r="AO2658" s="4"/>
      <c r="AP2658" s="4"/>
    </row>
    <row r="2659" spans="1:42" s="2" customFormat="1" x14ac:dyDescent="0.25">
      <c r="A2659" s="4"/>
      <c r="B2659" s="4"/>
      <c r="C2659" s="4"/>
      <c r="D2659" s="4"/>
      <c r="E2659" s="4"/>
      <c r="F2659" s="4"/>
      <c r="G2659" s="4"/>
      <c r="H2659" s="4"/>
      <c r="I2659" s="4"/>
      <c r="J2659" s="4"/>
      <c r="K2659" s="4"/>
      <c r="L2659" s="4"/>
      <c r="M2659" s="4"/>
      <c r="N2659" s="4"/>
      <c r="O2659" s="4"/>
      <c r="P2659" s="4"/>
      <c r="Q2659" s="4"/>
      <c r="R2659" s="4"/>
      <c r="S2659" s="4"/>
      <c r="T2659" s="4"/>
      <c r="U2659" s="4"/>
      <c r="V2659" s="4"/>
      <c r="W2659" s="4"/>
      <c r="X2659" s="4"/>
      <c r="Y2659" s="4"/>
      <c r="Z2659" s="4"/>
      <c r="AA2659" s="4"/>
      <c r="AB2659" s="4"/>
      <c r="AC2659" s="4"/>
      <c r="AD2659" s="4"/>
      <c r="AE2659" s="4"/>
      <c r="AF2659" s="4"/>
      <c r="AG2659" s="4"/>
      <c r="AH2659" s="4"/>
      <c r="AI2659" s="4"/>
      <c r="AJ2659" s="4"/>
      <c r="AK2659" s="4"/>
      <c r="AL2659" s="4"/>
      <c r="AM2659" s="4"/>
      <c r="AN2659" s="4"/>
      <c r="AO2659" s="4"/>
      <c r="AP2659" s="4"/>
    </row>
    <row r="2660" spans="1:42" s="2" customFormat="1" x14ac:dyDescent="0.25">
      <c r="A2660" s="4"/>
      <c r="B2660" s="4"/>
      <c r="C2660" s="4"/>
      <c r="D2660" s="4"/>
      <c r="E2660" s="4"/>
      <c r="F2660" s="4"/>
      <c r="G2660" s="4"/>
      <c r="H2660" s="4"/>
      <c r="I2660" s="4"/>
      <c r="J2660" s="4"/>
      <c r="K2660" s="4"/>
      <c r="L2660" s="4"/>
      <c r="M2660" s="4"/>
      <c r="N2660" s="4"/>
      <c r="O2660" s="4"/>
      <c r="P2660" s="4"/>
      <c r="Q2660" s="4"/>
      <c r="R2660" s="4"/>
      <c r="S2660" s="4"/>
      <c r="T2660" s="4"/>
      <c r="U2660" s="4"/>
      <c r="V2660" s="4"/>
      <c r="W2660" s="4"/>
      <c r="X2660" s="4"/>
      <c r="Y2660" s="4"/>
      <c r="Z2660" s="4"/>
      <c r="AA2660" s="4"/>
      <c r="AB2660" s="4"/>
      <c r="AC2660" s="4"/>
      <c r="AD2660" s="4"/>
      <c r="AE2660" s="4"/>
      <c r="AF2660" s="4"/>
      <c r="AG2660" s="4"/>
      <c r="AH2660" s="4"/>
      <c r="AI2660" s="4"/>
      <c r="AJ2660" s="4"/>
      <c r="AK2660" s="4"/>
      <c r="AL2660" s="4"/>
      <c r="AM2660" s="4"/>
      <c r="AN2660" s="4"/>
      <c r="AO2660" s="4"/>
      <c r="AP2660" s="4"/>
    </row>
    <row r="2661" spans="1:42" s="2" customFormat="1" x14ac:dyDescent="0.25">
      <c r="A2661" s="4"/>
      <c r="B2661" s="4"/>
      <c r="C2661" s="4"/>
      <c r="D2661" s="4"/>
      <c r="E2661" s="4"/>
      <c r="F2661" s="4"/>
      <c r="G2661" s="4"/>
      <c r="H2661" s="4"/>
      <c r="I2661" s="4"/>
      <c r="J2661" s="4"/>
      <c r="K2661" s="4"/>
      <c r="L2661" s="4"/>
      <c r="M2661" s="4"/>
      <c r="N2661" s="4"/>
      <c r="O2661" s="4"/>
      <c r="P2661" s="4"/>
      <c r="Q2661" s="4"/>
      <c r="R2661" s="4"/>
      <c r="S2661" s="4"/>
      <c r="T2661" s="4"/>
      <c r="U2661" s="4"/>
      <c r="V2661" s="4"/>
      <c r="W2661" s="4"/>
      <c r="X2661" s="4"/>
      <c r="Y2661" s="4"/>
      <c r="Z2661" s="4"/>
      <c r="AA2661" s="4"/>
      <c r="AB2661" s="4"/>
      <c r="AC2661" s="4"/>
      <c r="AD2661" s="4"/>
      <c r="AE2661" s="4"/>
      <c r="AF2661" s="4"/>
      <c r="AG2661" s="4"/>
      <c r="AH2661" s="4"/>
      <c r="AI2661" s="4"/>
      <c r="AJ2661" s="4"/>
      <c r="AK2661" s="4"/>
      <c r="AL2661" s="4"/>
      <c r="AM2661" s="4"/>
      <c r="AN2661" s="4"/>
      <c r="AO2661" s="4"/>
      <c r="AP2661" s="4"/>
    </row>
    <row r="2662" spans="1:42" s="2" customFormat="1" x14ac:dyDescent="0.25">
      <c r="A2662" s="4"/>
      <c r="B2662" s="4"/>
      <c r="C2662" s="4"/>
      <c r="D2662" s="4"/>
      <c r="E2662" s="4"/>
      <c r="F2662" s="4"/>
      <c r="G2662" s="4"/>
      <c r="H2662" s="4"/>
      <c r="I2662" s="4"/>
      <c r="J2662" s="4"/>
      <c r="K2662" s="4"/>
      <c r="L2662" s="4"/>
      <c r="M2662" s="4"/>
      <c r="N2662" s="4"/>
      <c r="O2662" s="4"/>
      <c r="P2662" s="4"/>
      <c r="Q2662" s="4"/>
      <c r="R2662" s="4"/>
      <c r="S2662" s="4"/>
      <c r="T2662" s="4"/>
      <c r="U2662" s="4"/>
      <c r="V2662" s="4"/>
      <c r="W2662" s="4"/>
      <c r="X2662" s="4"/>
      <c r="Y2662" s="4"/>
      <c r="Z2662" s="4"/>
      <c r="AA2662" s="4"/>
      <c r="AB2662" s="4"/>
      <c r="AC2662" s="4"/>
      <c r="AD2662" s="4"/>
      <c r="AE2662" s="4"/>
      <c r="AF2662" s="4"/>
      <c r="AG2662" s="4"/>
      <c r="AH2662" s="4"/>
      <c r="AI2662" s="4"/>
      <c r="AJ2662" s="4"/>
      <c r="AK2662" s="4"/>
      <c r="AL2662" s="4"/>
      <c r="AM2662" s="4"/>
      <c r="AN2662" s="4"/>
      <c r="AO2662" s="4"/>
      <c r="AP2662" s="4"/>
    </row>
    <row r="2663" spans="1:42" s="2" customFormat="1" x14ac:dyDescent="0.25">
      <c r="A2663" s="4"/>
      <c r="B2663" s="4"/>
      <c r="C2663" s="4"/>
      <c r="D2663" s="4"/>
      <c r="E2663" s="4"/>
      <c r="F2663" s="4"/>
      <c r="G2663" s="4"/>
      <c r="H2663" s="4"/>
      <c r="I2663" s="4"/>
      <c r="J2663" s="4"/>
      <c r="K2663" s="4"/>
      <c r="L2663" s="4"/>
      <c r="M2663" s="4"/>
      <c r="N2663" s="4"/>
      <c r="O2663" s="4"/>
      <c r="P2663" s="4"/>
      <c r="Q2663" s="4"/>
      <c r="R2663" s="4"/>
      <c r="S2663" s="4"/>
      <c r="T2663" s="4"/>
      <c r="U2663" s="4"/>
      <c r="V2663" s="4"/>
      <c r="W2663" s="4"/>
      <c r="X2663" s="4"/>
      <c r="Y2663" s="4"/>
      <c r="Z2663" s="4"/>
      <c r="AA2663" s="4"/>
      <c r="AB2663" s="4"/>
      <c r="AC2663" s="4"/>
      <c r="AD2663" s="4"/>
      <c r="AE2663" s="4"/>
      <c r="AF2663" s="4"/>
      <c r="AG2663" s="4"/>
      <c r="AH2663" s="4"/>
      <c r="AI2663" s="4"/>
      <c r="AJ2663" s="4"/>
      <c r="AK2663" s="4"/>
      <c r="AL2663" s="4"/>
      <c r="AM2663" s="4"/>
      <c r="AN2663" s="4"/>
      <c r="AO2663" s="4"/>
      <c r="AP2663" s="4"/>
    </row>
    <row r="2664" spans="1:42" s="2" customFormat="1" x14ac:dyDescent="0.25">
      <c r="A2664" s="4"/>
      <c r="B2664" s="4"/>
      <c r="C2664" s="4"/>
      <c r="D2664" s="4"/>
      <c r="E2664" s="4"/>
      <c r="F2664" s="4"/>
      <c r="G2664" s="4"/>
      <c r="H2664" s="4"/>
      <c r="I2664" s="4"/>
      <c r="J2664" s="4"/>
      <c r="K2664" s="4"/>
      <c r="L2664" s="4"/>
      <c r="M2664" s="4"/>
      <c r="N2664" s="4"/>
      <c r="O2664" s="4"/>
      <c r="P2664" s="4"/>
      <c r="Q2664" s="4"/>
      <c r="R2664" s="4"/>
      <c r="S2664" s="4"/>
      <c r="T2664" s="4"/>
      <c r="U2664" s="4"/>
      <c r="V2664" s="4"/>
      <c r="W2664" s="4"/>
      <c r="X2664" s="4"/>
      <c r="Y2664" s="4"/>
      <c r="Z2664" s="4"/>
      <c r="AA2664" s="4"/>
      <c r="AB2664" s="4"/>
      <c r="AC2664" s="4"/>
      <c r="AD2664" s="4"/>
      <c r="AE2664" s="4"/>
      <c r="AF2664" s="4"/>
      <c r="AG2664" s="4"/>
      <c r="AH2664" s="4"/>
      <c r="AI2664" s="4"/>
      <c r="AJ2664" s="4"/>
      <c r="AK2664" s="4"/>
      <c r="AL2664" s="4"/>
      <c r="AM2664" s="4"/>
      <c r="AN2664" s="4"/>
      <c r="AO2664" s="4"/>
      <c r="AP2664" s="4"/>
    </row>
    <row r="2665" spans="1:42" s="2" customFormat="1" x14ac:dyDescent="0.25">
      <c r="A2665" s="4"/>
      <c r="B2665" s="4"/>
      <c r="C2665" s="4"/>
      <c r="D2665" s="4"/>
      <c r="E2665" s="4"/>
      <c r="F2665" s="4"/>
      <c r="G2665" s="4"/>
      <c r="H2665" s="4"/>
      <c r="I2665" s="4"/>
      <c r="J2665" s="4"/>
      <c r="K2665" s="4"/>
      <c r="L2665" s="4"/>
      <c r="M2665" s="4"/>
      <c r="N2665" s="4"/>
      <c r="O2665" s="4"/>
      <c r="P2665" s="4"/>
      <c r="Q2665" s="4"/>
      <c r="R2665" s="4"/>
      <c r="S2665" s="4"/>
      <c r="T2665" s="4"/>
      <c r="U2665" s="4"/>
      <c r="V2665" s="4"/>
      <c r="W2665" s="4"/>
      <c r="X2665" s="4"/>
      <c r="Y2665" s="4"/>
      <c r="Z2665" s="4"/>
      <c r="AA2665" s="4"/>
      <c r="AB2665" s="4"/>
      <c r="AC2665" s="4"/>
      <c r="AD2665" s="4"/>
      <c r="AE2665" s="4"/>
      <c r="AF2665" s="4"/>
      <c r="AG2665" s="4"/>
      <c r="AH2665" s="4"/>
      <c r="AI2665" s="4"/>
      <c r="AJ2665" s="4"/>
      <c r="AK2665" s="4"/>
      <c r="AL2665" s="4"/>
      <c r="AM2665" s="4"/>
      <c r="AN2665" s="4"/>
      <c r="AO2665" s="4"/>
      <c r="AP2665" s="4"/>
    </row>
    <row r="2666" spans="1:42" s="2" customFormat="1" x14ac:dyDescent="0.25">
      <c r="A2666" s="4"/>
      <c r="B2666" s="4"/>
      <c r="C2666" s="4"/>
      <c r="D2666" s="4"/>
      <c r="E2666" s="4"/>
      <c r="F2666" s="4"/>
      <c r="G2666" s="4"/>
      <c r="H2666" s="4"/>
      <c r="I2666" s="4"/>
      <c r="J2666" s="4"/>
      <c r="K2666" s="4"/>
      <c r="L2666" s="4"/>
      <c r="M2666" s="4"/>
      <c r="N2666" s="4"/>
      <c r="O2666" s="4"/>
      <c r="P2666" s="4"/>
      <c r="Q2666" s="4"/>
      <c r="R2666" s="4"/>
      <c r="S2666" s="4"/>
      <c r="T2666" s="4"/>
      <c r="U2666" s="4"/>
      <c r="V2666" s="4"/>
      <c r="W2666" s="4"/>
      <c r="X2666" s="4"/>
      <c r="Y2666" s="4"/>
      <c r="Z2666" s="4"/>
      <c r="AA2666" s="4"/>
      <c r="AB2666" s="4"/>
      <c r="AC2666" s="4"/>
      <c r="AD2666" s="4"/>
      <c r="AE2666" s="4"/>
      <c r="AF2666" s="4"/>
      <c r="AG2666" s="4"/>
      <c r="AH2666" s="4"/>
      <c r="AI2666" s="4"/>
      <c r="AJ2666" s="4"/>
      <c r="AK2666" s="4"/>
      <c r="AL2666" s="4"/>
      <c r="AM2666" s="4"/>
      <c r="AN2666" s="4"/>
      <c r="AO2666" s="4"/>
      <c r="AP2666" s="4"/>
    </row>
    <row r="2667" spans="1:42" s="2" customFormat="1" x14ac:dyDescent="0.25">
      <c r="A2667" s="4"/>
      <c r="B2667" s="4"/>
      <c r="C2667" s="4"/>
      <c r="D2667" s="4"/>
      <c r="E2667" s="4"/>
      <c r="F2667" s="4"/>
      <c r="G2667" s="4"/>
      <c r="H2667" s="4"/>
      <c r="I2667" s="4"/>
      <c r="J2667" s="4"/>
      <c r="K2667" s="4"/>
      <c r="L2667" s="4"/>
      <c r="M2667" s="4"/>
      <c r="N2667" s="4"/>
      <c r="O2667" s="4"/>
      <c r="P2667" s="4"/>
      <c r="Q2667" s="4"/>
      <c r="R2667" s="4"/>
      <c r="S2667" s="4"/>
      <c r="T2667" s="4"/>
      <c r="U2667" s="4"/>
      <c r="V2667" s="4"/>
      <c r="W2667" s="4"/>
      <c r="X2667" s="4"/>
      <c r="Y2667" s="4"/>
      <c r="Z2667" s="4"/>
      <c r="AA2667" s="4"/>
      <c r="AB2667" s="4"/>
      <c r="AC2667" s="4"/>
      <c r="AD2667" s="4"/>
      <c r="AE2667" s="4"/>
      <c r="AF2667" s="4"/>
      <c r="AG2667" s="4"/>
      <c r="AH2667" s="4"/>
      <c r="AI2667" s="4"/>
      <c r="AJ2667" s="4"/>
      <c r="AK2667" s="4"/>
      <c r="AL2667" s="4"/>
      <c r="AM2667" s="4"/>
      <c r="AN2667" s="4"/>
      <c r="AO2667" s="4"/>
      <c r="AP2667" s="4"/>
    </row>
    <row r="2668" spans="1:42" s="2" customFormat="1" x14ac:dyDescent="0.25">
      <c r="A2668" s="4"/>
      <c r="B2668" s="4"/>
      <c r="C2668" s="4"/>
      <c r="D2668" s="4"/>
      <c r="E2668" s="4"/>
      <c r="F2668" s="4"/>
      <c r="G2668" s="4"/>
      <c r="H2668" s="4"/>
      <c r="I2668" s="4"/>
      <c r="J2668" s="4"/>
      <c r="K2668" s="4"/>
      <c r="L2668" s="4"/>
      <c r="M2668" s="4"/>
      <c r="N2668" s="4"/>
      <c r="O2668" s="4"/>
      <c r="P2668" s="4"/>
      <c r="Q2668" s="4"/>
      <c r="R2668" s="4"/>
      <c r="S2668" s="4"/>
      <c r="T2668" s="4"/>
      <c r="U2668" s="4"/>
      <c r="V2668" s="4"/>
      <c r="W2668" s="4"/>
      <c r="X2668" s="4"/>
      <c r="Y2668" s="4"/>
      <c r="Z2668" s="4"/>
      <c r="AA2668" s="4"/>
      <c r="AB2668" s="4"/>
      <c r="AC2668" s="4"/>
      <c r="AD2668" s="4"/>
      <c r="AE2668" s="4"/>
      <c r="AF2668" s="4"/>
      <c r="AG2668" s="4"/>
      <c r="AH2668" s="4"/>
      <c r="AI2668" s="4"/>
      <c r="AJ2668" s="4"/>
      <c r="AK2668" s="4"/>
      <c r="AL2668" s="4"/>
      <c r="AM2668" s="4"/>
      <c r="AN2668" s="4"/>
      <c r="AO2668" s="4"/>
      <c r="AP2668" s="4"/>
    </row>
    <row r="2669" spans="1:42" s="2" customFormat="1" x14ac:dyDescent="0.25">
      <c r="A2669" s="4"/>
      <c r="B2669" s="4"/>
      <c r="C2669" s="4"/>
      <c r="D2669" s="4"/>
      <c r="E2669" s="4"/>
      <c r="F2669" s="4"/>
      <c r="G2669" s="4"/>
      <c r="H2669" s="4"/>
      <c r="I2669" s="4"/>
      <c r="J2669" s="4"/>
      <c r="K2669" s="4"/>
      <c r="L2669" s="4"/>
      <c r="M2669" s="4"/>
      <c r="N2669" s="4"/>
      <c r="O2669" s="4"/>
      <c r="P2669" s="4"/>
      <c r="Q2669" s="4"/>
      <c r="R2669" s="4"/>
      <c r="S2669" s="4"/>
      <c r="T2669" s="4"/>
      <c r="U2669" s="4"/>
      <c r="V2669" s="4"/>
      <c r="W2669" s="4"/>
      <c r="X2669" s="4"/>
      <c r="Y2669" s="4"/>
      <c r="Z2669" s="4"/>
      <c r="AA2669" s="4"/>
      <c r="AB2669" s="4"/>
      <c r="AC2669" s="4"/>
      <c r="AD2669" s="4"/>
      <c r="AE2669" s="4"/>
      <c r="AF2669" s="4"/>
      <c r="AG2669" s="4"/>
      <c r="AH2669" s="4"/>
      <c r="AI2669" s="4"/>
      <c r="AJ2669" s="4"/>
      <c r="AK2669" s="4"/>
      <c r="AL2669" s="4"/>
      <c r="AM2669" s="4"/>
      <c r="AN2669" s="4"/>
      <c r="AO2669" s="4"/>
      <c r="AP2669" s="4"/>
    </row>
    <row r="2670" spans="1:42" s="2" customFormat="1" x14ac:dyDescent="0.25">
      <c r="A2670" s="4"/>
      <c r="B2670" s="4"/>
      <c r="C2670" s="4"/>
      <c r="D2670" s="4"/>
      <c r="E2670" s="4"/>
      <c r="F2670" s="4"/>
      <c r="G2670" s="4"/>
      <c r="H2670" s="4"/>
      <c r="I2670" s="4"/>
      <c r="J2670" s="4"/>
      <c r="K2670" s="4"/>
      <c r="L2670" s="4"/>
      <c r="M2670" s="4"/>
      <c r="N2670" s="4"/>
      <c r="O2670" s="4"/>
      <c r="P2670" s="4"/>
      <c r="Q2670" s="4"/>
      <c r="R2670" s="4"/>
      <c r="S2670" s="4"/>
      <c r="T2670" s="4"/>
      <c r="U2670" s="4"/>
      <c r="V2670" s="4"/>
      <c r="W2670" s="4"/>
      <c r="X2670" s="4"/>
      <c r="Y2670" s="4"/>
      <c r="Z2670" s="4"/>
      <c r="AA2670" s="4"/>
      <c r="AB2670" s="4"/>
      <c r="AC2670" s="4"/>
      <c r="AD2670" s="4"/>
      <c r="AE2670" s="4"/>
      <c r="AF2670" s="4"/>
      <c r="AG2670" s="4"/>
      <c r="AH2670" s="4"/>
      <c r="AI2670" s="4"/>
      <c r="AJ2670" s="4"/>
      <c r="AK2670" s="4"/>
      <c r="AL2670" s="4"/>
      <c r="AM2670" s="4"/>
      <c r="AN2670" s="4"/>
      <c r="AO2670" s="4"/>
      <c r="AP2670" s="4"/>
    </row>
    <row r="2671" spans="1:42" s="2" customFormat="1" x14ac:dyDescent="0.25">
      <c r="A2671" s="4"/>
      <c r="B2671" s="4"/>
      <c r="C2671" s="4"/>
      <c r="D2671" s="4"/>
      <c r="E2671" s="4"/>
      <c r="F2671" s="4"/>
      <c r="G2671" s="4"/>
      <c r="H2671" s="4"/>
      <c r="I2671" s="4"/>
      <c r="J2671" s="4"/>
      <c r="K2671" s="4"/>
      <c r="L2671" s="4"/>
      <c r="M2671" s="4"/>
      <c r="N2671" s="4"/>
      <c r="O2671" s="4"/>
      <c r="P2671" s="4"/>
      <c r="Q2671" s="4"/>
      <c r="R2671" s="4"/>
      <c r="S2671" s="4"/>
      <c r="T2671" s="4"/>
      <c r="U2671" s="4"/>
      <c r="V2671" s="4"/>
      <c r="W2671" s="4"/>
      <c r="X2671" s="4"/>
      <c r="Y2671" s="4"/>
      <c r="Z2671" s="4"/>
      <c r="AA2671" s="4"/>
      <c r="AB2671" s="4"/>
      <c r="AC2671" s="4"/>
      <c r="AD2671" s="4"/>
      <c r="AE2671" s="4"/>
      <c r="AF2671" s="4"/>
      <c r="AG2671" s="4"/>
      <c r="AH2671" s="4"/>
      <c r="AI2671" s="4"/>
      <c r="AJ2671" s="4"/>
      <c r="AK2671" s="4"/>
      <c r="AL2671" s="4"/>
      <c r="AM2671" s="4"/>
      <c r="AN2671" s="4"/>
      <c r="AO2671" s="4"/>
      <c r="AP2671" s="4"/>
    </row>
    <row r="2672" spans="1:42" s="2" customFormat="1" x14ac:dyDescent="0.25">
      <c r="A2672" s="4"/>
      <c r="B2672" s="4"/>
      <c r="C2672" s="4"/>
      <c r="D2672" s="4"/>
      <c r="E2672" s="4"/>
      <c r="F2672" s="4"/>
      <c r="G2672" s="4"/>
      <c r="H2672" s="4"/>
      <c r="I2672" s="4"/>
      <c r="J2672" s="4"/>
      <c r="K2672" s="4"/>
      <c r="L2672" s="4"/>
      <c r="M2672" s="4"/>
      <c r="N2672" s="4"/>
      <c r="O2672" s="4"/>
      <c r="P2672" s="4"/>
      <c r="Q2672" s="4"/>
      <c r="R2672" s="4"/>
      <c r="S2672" s="4"/>
      <c r="T2672" s="4"/>
      <c r="U2672" s="4"/>
      <c r="V2672" s="4"/>
      <c r="W2672" s="4"/>
      <c r="X2672" s="4"/>
      <c r="Y2672" s="4"/>
      <c r="Z2672" s="4"/>
      <c r="AA2672" s="4"/>
      <c r="AB2672" s="4"/>
      <c r="AC2672" s="4"/>
      <c r="AD2672" s="4"/>
      <c r="AE2672" s="4"/>
      <c r="AF2672" s="4"/>
      <c r="AG2672" s="4"/>
      <c r="AH2672" s="4"/>
      <c r="AI2672" s="4"/>
      <c r="AJ2672" s="4"/>
      <c r="AK2672" s="4"/>
      <c r="AL2672" s="4"/>
      <c r="AM2672" s="4"/>
      <c r="AN2672" s="4"/>
      <c r="AO2672" s="4"/>
      <c r="AP2672" s="4"/>
    </row>
    <row r="2673" spans="1:42" s="2" customFormat="1" x14ac:dyDescent="0.25">
      <c r="A2673" s="4"/>
      <c r="B2673" s="4"/>
      <c r="C2673" s="4"/>
      <c r="D2673" s="4"/>
      <c r="E2673" s="4"/>
      <c r="F2673" s="4"/>
      <c r="G2673" s="4"/>
      <c r="H2673" s="4"/>
      <c r="I2673" s="4"/>
      <c r="J2673" s="4"/>
      <c r="K2673" s="4"/>
      <c r="L2673" s="4"/>
      <c r="M2673" s="4"/>
      <c r="N2673" s="4"/>
      <c r="O2673" s="4"/>
      <c r="P2673" s="4"/>
      <c r="Q2673" s="4"/>
      <c r="R2673" s="4"/>
      <c r="S2673" s="4"/>
      <c r="T2673" s="4"/>
      <c r="U2673" s="4"/>
      <c r="V2673" s="4"/>
      <c r="W2673" s="4"/>
      <c r="X2673" s="4"/>
      <c r="Y2673" s="4"/>
      <c r="Z2673" s="4"/>
      <c r="AA2673" s="4"/>
      <c r="AB2673" s="4"/>
      <c r="AC2673" s="4"/>
      <c r="AD2673" s="4"/>
      <c r="AE2673" s="4"/>
      <c r="AF2673" s="4"/>
      <c r="AG2673" s="4"/>
      <c r="AH2673" s="4"/>
      <c r="AI2673" s="4"/>
      <c r="AJ2673" s="4"/>
      <c r="AK2673" s="4"/>
      <c r="AL2673" s="4"/>
      <c r="AM2673" s="4"/>
      <c r="AN2673" s="4"/>
      <c r="AO2673" s="4"/>
      <c r="AP2673" s="4"/>
    </row>
    <row r="2674" spans="1:42" s="2" customFormat="1" x14ac:dyDescent="0.25">
      <c r="A2674" s="4"/>
      <c r="B2674" s="4"/>
      <c r="C2674" s="4"/>
      <c r="D2674" s="4"/>
      <c r="E2674" s="4"/>
      <c r="F2674" s="4"/>
      <c r="G2674" s="4"/>
      <c r="H2674" s="4"/>
      <c r="I2674" s="4"/>
      <c r="J2674" s="4"/>
      <c r="K2674" s="4"/>
      <c r="L2674" s="4"/>
      <c r="M2674" s="4"/>
      <c r="N2674" s="4"/>
      <c r="O2674" s="4"/>
      <c r="P2674" s="4"/>
      <c r="Q2674" s="4"/>
      <c r="R2674" s="4"/>
      <c r="S2674" s="4"/>
      <c r="T2674" s="4"/>
      <c r="U2674" s="4"/>
      <c r="V2674" s="4"/>
      <c r="W2674" s="4"/>
      <c r="X2674" s="4"/>
      <c r="Y2674" s="4"/>
      <c r="Z2674" s="4"/>
      <c r="AA2674" s="4"/>
      <c r="AB2674" s="4"/>
      <c r="AC2674" s="4"/>
      <c r="AD2674" s="4"/>
      <c r="AE2674" s="4"/>
      <c r="AF2674" s="4"/>
      <c r="AG2674" s="4"/>
      <c r="AH2674" s="4"/>
      <c r="AI2674" s="4"/>
      <c r="AJ2674" s="4"/>
      <c r="AK2674" s="4"/>
      <c r="AL2674" s="4"/>
      <c r="AM2674" s="4"/>
      <c r="AN2674" s="4"/>
      <c r="AO2674" s="4"/>
      <c r="AP2674" s="4"/>
    </row>
    <row r="2675" spans="1:42" s="2" customFormat="1" x14ac:dyDescent="0.25">
      <c r="A2675" s="4"/>
      <c r="B2675" s="4"/>
      <c r="C2675" s="4"/>
      <c r="D2675" s="4"/>
      <c r="E2675" s="4"/>
      <c r="F2675" s="4"/>
      <c r="G2675" s="4"/>
      <c r="H2675" s="4"/>
      <c r="I2675" s="4"/>
      <c r="J2675" s="4"/>
      <c r="K2675" s="4"/>
      <c r="L2675" s="4"/>
      <c r="M2675" s="4"/>
      <c r="N2675" s="4"/>
      <c r="O2675" s="4"/>
      <c r="P2675" s="4"/>
      <c r="Q2675" s="4"/>
      <c r="R2675" s="4"/>
      <c r="S2675" s="4"/>
      <c r="T2675" s="4"/>
      <c r="U2675" s="4"/>
      <c r="V2675" s="4"/>
      <c r="W2675" s="4"/>
      <c r="X2675" s="4"/>
      <c r="Y2675" s="4"/>
      <c r="Z2675" s="4"/>
      <c r="AA2675" s="4"/>
      <c r="AB2675" s="4"/>
      <c r="AC2675" s="4"/>
      <c r="AD2675" s="4"/>
      <c r="AE2675" s="4"/>
      <c r="AF2675" s="4"/>
      <c r="AG2675" s="4"/>
      <c r="AH2675" s="4"/>
      <c r="AI2675" s="4"/>
      <c r="AJ2675" s="4"/>
      <c r="AK2675" s="4"/>
      <c r="AL2675" s="4"/>
      <c r="AM2675" s="4"/>
      <c r="AN2675" s="4"/>
      <c r="AO2675" s="4"/>
      <c r="AP2675" s="4"/>
    </row>
    <row r="2676" spans="1:42" s="2" customFormat="1" x14ac:dyDescent="0.25">
      <c r="A2676" s="4"/>
      <c r="B2676" s="4"/>
      <c r="C2676" s="4"/>
      <c r="D2676" s="4"/>
      <c r="E2676" s="4"/>
      <c r="F2676" s="4"/>
      <c r="G2676" s="4"/>
      <c r="H2676" s="4"/>
      <c r="I2676" s="4"/>
      <c r="J2676" s="4"/>
      <c r="K2676" s="4"/>
      <c r="L2676" s="4"/>
      <c r="M2676" s="4"/>
      <c r="N2676" s="4"/>
      <c r="O2676" s="4"/>
      <c r="P2676" s="4"/>
      <c r="Q2676" s="4"/>
      <c r="R2676" s="4"/>
      <c r="S2676" s="4"/>
      <c r="T2676" s="4"/>
      <c r="U2676" s="4"/>
      <c r="V2676" s="4"/>
      <c r="W2676" s="4"/>
      <c r="X2676" s="4"/>
      <c r="Y2676" s="4"/>
      <c r="Z2676" s="4"/>
      <c r="AA2676" s="4"/>
      <c r="AB2676" s="4"/>
      <c r="AC2676" s="4"/>
      <c r="AD2676" s="4"/>
      <c r="AE2676" s="4"/>
      <c r="AF2676" s="4"/>
      <c r="AG2676" s="4"/>
      <c r="AH2676" s="4"/>
      <c r="AI2676" s="4"/>
      <c r="AJ2676" s="4"/>
      <c r="AK2676" s="4"/>
      <c r="AL2676" s="4"/>
      <c r="AM2676" s="4"/>
      <c r="AN2676" s="4"/>
      <c r="AO2676" s="4"/>
      <c r="AP2676" s="4"/>
    </row>
    <row r="2677" spans="1:42" s="2" customFormat="1" x14ac:dyDescent="0.25">
      <c r="A2677" s="4"/>
      <c r="B2677" s="4"/>
      <c r="C2677" s="4"/>
      <c r="D2677" s="4"/>
      <c r="E2677" s="4"/>
      <c r="F2677" s="4"/>
      <c r="G2677" s="4"/>
      <c r="H2677" s="4"/>
      <c r="I2677" s="4"/>
      <c r="J2677" s="4"/>
      <c r="K2677" s="4"/>
      <c r="L2677" s="4"/>
      <c r="M2677" s="4"/>
      <c r="N2677" s="4"/>
      <c r="O2677" s="4"/>
      <c r="P2677" s="4"/>
      <c r="Q2677" s="4"/>
      <c r="R2677" s="4"/>
      <c r="S2677" s="4"/>
      <c r="T2677" s="4"/>
      <c r="U2677" s="4"/>
      <c r="V2677" s="4"/>
      <c r="W2677" s="4"/>
      <c r="X2677" s="4"/>
      <c r="Y2677" s="4"/>
      <c r="Z2677" s="4"/>
      <c r="AA2677" s="4"/>
      <c r="AB2677" s="4"/>
      <c r="AC2677" s="4"/>
      <c r="AD2677" s="4"/>
      <c r="AE2677" s="4"/>
      <c r="AF2677" s="4"/>
      <c r="AG2677" s="4"/>
      <c r="AH2677" s="4"/>
      <c r="AI2677" s="4"/>
      <c r="AJ2677" s="4"/>
      <c r="AK2677" s="4"/>
      <c r="AL2677" s="4"/>
      <c r="AM2677" s="4"/>
      <c r="AN2677" s="4"/>
      <c r="AO2677" s="4"/>
      <c r="AP2677" s="4"/>
    </row>
    <row r="2678" spans="1:42" s="2" customFormat="1" x14ac:dyDescent="0.25">
      <c r="A2678" s="4"/>
      <c r="B2678" s="4"/>
      <c r="C2678" s="4"/>
      <c r="D2678" s="4"/>
      <c r="E2678" s="4"/>
      <c r="F2678" s="4"/>
      <c r="G2678" s="4"/>
      <c r="H2678" s="4"/>
      <c r="I2678" s="4"/>
      <c r="J2678" s="4"/>
      <c r="K2678" s="4"/>
      <c r="L2678" s="4"/>
      <c r="M2678" s="4"/>
      <c r="N2678" s="4"/>
      <c r="O2678" s="4"/>
      <c r="P2678" s="4"/>
      <c r="Q2678" s="4"/>
      <c r="R2678" s="4"/>
      <c r="S2678" s="4"/>
      <c r="T2678" s="4"/>
      <c r="U2678" s="4"/>
      <c r="V2678" s="4"/>
      <c r="W2678" s="4"/>
      <c r="X2678" s="4"/>
      <c r="Y2678" s="4"/>
      <c r="Z2678" s="4"/>
      <c r="AA2678" s="4"/>
      <c r="AB2678" s="4"/>
      <c r="AC2678" s="4"/>
      <c r="AD2678" s="4"/>
      <c r="AE2678" s="4"/>
      <c r="AF2678" s="4"/>
      <c r="AG2678" s="4"/>
      <c r="AH2678" s="4"/>
      <c r="AI2678" s="4"/>
      <c r="AJ2678" s="4"/>
      <c r="AK2678" s="4"/>
      <c r="AL2678" s="4"/>
      <c r="AM2678" s="4"/>
      <c r="AN2678" s="4"/>
      <c r="AO2678" s="4"/>
      <c r="AP2678" s="4"/>
    </row>
    <row r="2679" spans="1:42" s="2" customFormat="1" x14ac:dyDescent="0.25">
      <c r="A2679" s="4"/>
      <c r="B2679" s="4"/>
      <c r="C2679" s="4"/>
      <c r="D2679" s="4"/>
      <c r="E2679" s="4"/>
      <c r="F2679" s="4"/>
      <c r="G2679" s="4"/>
      <c r="H2679" s="4"/>
      <c r="I2679" s="4"/>
      <c r="J2679" s="4"/>
      <c r="K2679" s="4"/>
      <c r="L2679" s="4"/>
      <c r="M2679" s="4"/>
      <c r="N2679" s="4"/>
      <c r="O2679" s="4"/>
      <c r="P2679" s="4"/>
      <c r="Q2679" s="4"/>
      <c r="R2679" s="4"/>
      <c r="S2679" s="4"/>
      <c r="T2679" s="4"/>
      <c r="U2679" s="4"/>
      <c r="V2679" s="4"/>
      <c r="W2679" s="4"/>
      <c r="X2679" s="4"/>
      <c r="Y2679" s="4"/>
      <c r="Z2679" s="4"/>
      <c r="AA2679" s="4"/>
      <c r="AB2679" s="4"/>
      <c r="AC2679" s="4"/>
      <c r="AD2679" s="4"/>
      <c r="AE2679" s="4"/>
      <c r="AF2679" s="4"/>
      <c r="AG2679" s="4"/>
      <c r="AH2679" s="4"/>
      <c r="AI2679" s="4"/>
      <c r="AJ2679" s="4"/>
      <c r="AK2679" s="4"/>
      <c r="AL2679" s="4"/>
      <c r="AM2679" s="4"/>
      <c r="AN2679" s="4"/>
      <c r="AO2679" s="4"/>
      <c r="AP2679" s="4"/>
    </row>
    <row r="2680" spans="1:42" s="2" customFormat="1" x14ac:dyDescent="0.25">
      <c r="A2680" s="4"/>
      <c r="B2680" s="4"/>
      <c r="C2680" s="4"/>
      <c r="D2680" s="4"/>
      <c r="E2680" s="4"/>
      <c r="F2680" s="4"/>
      <c r="G2680" s="4"/>
      <c r="H2680" s="4"/>
      <c r="I2680" s="4"/>
      <c r="J2680" s="4"/>
      <c r="K2680" s="4"/>
      <c r="L2680" s="4"/>
      <c r="M2680" s="4"/>
      <c r="N2680" s="4"/>
      <c r="O2680" s="4"/>
      <c r="P2680" s="4"/>
      <c r="Q2680" s="4"/>
      <c r="R2680" s="4"/>
      <c r="S2680" s="4"/>
      <c r="T2680" s="4"/>
      <c r="U2680" s="4"/>
      <c r="V2680" s="4"/>
      <c r="W2680" s="4"/>
      <c r="X2680" s="4"/>
      <c r="Y2680" s="4"/>
      <c r="Z2680" s="4"/>
      <c r="AA2680" s="4"/>
      <c r="AB2680" s="4"/>
      <c r="AC2680" s="4"/>
      <c r="AD2680" s="4"/>
      <c r="AE2680" s="4"/>
      <c r="AF2680" s="4"/>
      <c r="AG2680" s="4"/>
      <c r="AH2680" s="4"/>
      <c r="AI2680" s="4"/>
      <c r="AJ2680" s="4"/>
      <c r="AK2680" s="4"/>
      <c r="AL2680" s="4"/>
      <c r="AM2680" s="4"/>
      <c r="AN2680" s="4"/>
      <c r="AO2680" s="4"/>
      <c r="AP2680" s="4"/>
    </row>
    <row r="2681" spans="1:42" s="2" customFormat="1" x14ac:dyDescent="0.25">
      <c r="A2681" s="4"/>
      <c r="B2681" s="4"/>
      <c r="C2681" s="4"/>
      <c r="D2681" s="4"/>
      <c r="E2681" s="4"/>
      <c r="F2681" s="4"/>
      <c r="G2681" s="4"/>
      <c r="H2681" s="4"/>
      <c r="I2681" s="4"/>
      <c r="J2681" s="4"/>
      <c r="K2681" s="4"/>
      <c r="L2681" s="4"/>
      <c r="M2681" s="4"/>
      <c r="N2681" s="4"/>
      <c r="O2681" s="4"/>
      <c r="P2681" s="4"/>
      <c r="Q2681" s="4"/>
      <c r="R2681" s="4"/>
      <c r="S2681" s="4"/>
      <c r="T2681" s="4"/>
      <c r="U2681" s="4"/>
      <c r="V2681" s="4"/>
      <c r="W2681" s="4"/>
      <c r="X2681" s="4"/>
      <c r="Y2681" s="4"/>
      <c r="Z2681" s="4"/>
      <c r="AA2681" s="4"/>
      <c r="AB2681" s="4"/>
      <c r="AC2681" s="4"/>
      <c r="AD2681" s="4"/>
      <c r="AE2681" s="4"/>
      <c r="AF2681" s="4"/>
      <c r="AG2681" s="4"/>
      <c r="AH2681" s="4"/>
      <c r="AI2681" s="4"/>
      <c r="AJ2681" s="4"/>
      <c r="AK2681" s="4"/>
      <c r="AL2681" s="4"/>
      <c r="AM2681" s="4"/>
      <c r="AN2681" s="4"/>
      <c r="AO2681" s="4"/>
      <c r="AP2681" s="4"/>
    </row>
    <row r="2682" spans="1:42" s="2" customFormat="1" x14ac:dyDescent="0.25">
      <c r="A2682" s="4"/>
      <c r="B2682" s="4"/>
      <c r="C2682" s="4"/>
      <c r="D2682" s="4"/>
      <c r="E2682" s="4"/>
      <c r="F2682" s="4"/>
      <c r="G2682" s="4"/>
      <c r="H2682" s="4"/>
      <c r="I2682" s="4"/>
      <c r="J2682" s="4"/>
      <c r="K2682" s="4"/>
      <c r="L2682" s="4"/>
      <c r="M2682" s="4"/>
      <c r="N2682" s="4"/>
      <c r="O2682" s="4"/>
      <c r="P2682" s="4"/>
      <c r="Q2682" s="4"/>
      <c r="R2682" s="4"/>
      <c r="S2682" s="4"/>
      <c r="T2682" s="4"/>
      <c r="U2682" s="4"/>
      <c r="V2682" s="4"/>
      <c r="W2682" s="4"/>
      <c r="X2682" s="4"/>
      <c r="Y2682" s="4"/>
      <c r="Z2682" s="4"/>
      <c r="AA2682" s="4"/>
      <c r="AB2682" s="4"/>
      <c r="AC2682" s="4"/>
      <c r="AD2682" s="4"/>
      <c r="AE2682" s="4"/>
      <c r="AF2682" s="4"/>
      <c r="AG2682" s="4"/>
      <c r="AH2682" s="4"/>
      <c r="AI2682" s="4"/>
      <c r="AJ2682" s="4"/>
      <c r="AK2682" s="4"/>
      <c r="AL2682" s="4"/>
      <c r="AM2682" s="4"/>
      <c r="AN2682" s="4"/>
      <c r="AO2682" s="4"/>
      <c r="AP2682" s="4"/>
    </row>
    <row r="2683" spans="1:42" s="2" customFormat="1" x14ac:dyDescent="0.25">
      <c r="A2683" s="4"/>
      <c r="B2683" s="4"/>
      <c r="C2683" s="4"/>
      <c r="D2683" s="4"/>
      <c r="E2683" s="4"/>
      <c r="F2683" s="4"/>
      <c r="G2683" s="4"/>
      <c r="H2683" s="4"/>
      <c r="I2683" s="4"/>
      <c r="J2683" s="4"/>
      <c r="K2683" s="4"/>
      <c r="L2683" s="4"/>
      <c r="M2683" s="4"/>
      <c r="N2683" s="4"/>
      <c r="O2683" s="4"/>
      <c r="P2683" s="4"/>
      <c r="Q2683" s="4"/>
      <c r="R2683" s="4"/>
      <c r="S2683" s="4"/>
      <c r="T2683" s="4"/>
      <c r="U2683" s="4"/>
      <c r="V2683" s="4"/>
      <c r="W2683" s="4"/>
      <c r="X2683" s="4"/>
      <c r="Y2683" s="4"/>
      <c r="Z2683" s="4"/>
      <c r="AA2683" s="4"/>
      <c r="AB2683" s="4"/>
      <c r="AC2683" s="4"/>
      <c r="AD2683" s="4"/>
      <c r="AE2683" s="4"/>
      <c r="AF2683" s="4"/>
      <c r="AG2683" s="4"/>
      <c r="AH2683" s="4"/>
      <c r="AI2683" s="4"/>
      <c r="AJ2683" s="4"/>
      <c r="AK2683" s="4"/>
      <c r="AL2683" s="4"/>
      <c r="AM2683" s="4"/>
      <c r="AN2683" s="4"/>
      <c r="AO2683" s="4"/>
      <c r="AP2683" s="4"/>
    </row>
    <row r="2684" spans="1:42" s="2" customFormat="1" x14ac:dyDescent="0.25">
      <c r="A2684" s="4"/>
      <c r="B2684" s="4"/>
      <c r="C2684" s="4"/>
      <c r="D2684" s="4"/>
      <c r="E2684" s="4"/>
      <c r="F2684" s="4"/>
      <c r="G2684" s="4"/>
      <c r="H2684" s="4"/>
      <c r="I2684" s="4"/>
      <c r="J2684" s="4"/>
      <c r="K2684" s="4"/>
      <c r="L2684" s="4"/>
      <c r="M2684" s="4"/>
      <c r="N2684" s="4"/>
      <c r="O2684" s="4"/>
      <c r="P2684" s="4"/>
      <c r="Q2684" s="4"/>
      <c r="R2684" s="4"/>
      <c r="S2684" s="4"/>
      <c r="T2684" s="4"/>
      <c r="U2684" s="4"/>
      <c r="V2684" s="4"/>
      <c r="W2684" s="4"/>
      <c r="X2684" s="4"/>
      <c r="Y2684" s="4"/>
      <c r="Z2684" s="4"/>
      <c r="AA2684" s="4"/>
      <c r="AB2684" s="4"/>
      <c r="AC2684" s="4"/>
      <c r="AD2684" s="4"/>
      <c r="AE2684" s="4"/>
      <c r="AF2684" s="4"/>
      <c r="AG2684" s="4"/>
      <c r="AH2684" s="4"/>
      <c r="AI2684" s="4"/>
      <c r="AJ2684" s="4"/>
      <c r="AK2684" s="4"/>
      <c r="AL2684" s="4"/>
      <c r="AM2684" s="4"/>
      <c r="AN2684" s="4"/>
      <c r="AO2684" s="4"/>
      <c r="AP2684" s="4"/>
    </row>
    <row r="2685" spans="1:42" s="2" customFormat="1" x14ac:dyDescent="0.25">
      <c r="A2685" s="4"/>
      <c r="B2685" s="4"/>
      <c r="C2685" s="4"/>
      <c r="D2685" s="4"/>
      <c r="E2685" s="4"/>
      <c r="F2685" s="4"/>
      <c r="G2685" s="4"/>
      <c r="H2685" s="4"/>
      <c r="I2685" s="4"/>
      <c r="J2685" s="4"/>
      <c r="K2685" s="4"/>
      <c r="L2685" s="4"/>
      <c r="M2685" s="4"/>
      <c r="N2685" s="4"/>
      <c r="O2685" s="4"/>
      <c r="P2685" s="4"/>
      <c r="Q2685" s="4"/>
      <c r="R2685" s="4"/>
      <c r="S2685" s="4"/>
      <c r="T2685" s="4"/>
      <c r="U2685" s="4"/>
      <c r="V2685" s="4"/>
      <c r="W2685" s="4"/>
      <c r="X2685" s="4"/>
      <c r="Y2685" s="4"/>
      <c r="Z2685" s="4"/>
      <c r="AA2685" s="4"/>
      <c r="AB2685" s="4"/>
      <c r="AC2685" s="4"/>
      <c r="AD2685" s="4"/>
      <c r="AE2685" s="4"/>
      <c r="AF2685" s="4"/>
      <c r="AG2685" s="4"/>
      <c r="AH2685" s="4"/>
      <c r="AI2685" s="4"/>
      <c r="AJ2685" s="4"/>
      <c r="AK2685" s="4"/>
      <c r="AL2685" s="4"/>
      <c r="AM2685" s="4"/>
      <c r="AN2685" s="4"/>
      <c r="AO2685" s="4"/>
      <c r="AP2685" s="4"/>
    </row>
    <row r="2686" spans="1:42" s="2" customFormat="1" x14ac:dyDescent="0.25">
      <c r="A2686" s="4"/>
      <c r="B2686" s="4"/>
      <c r="C2686" s="4"/>
      <c r="D2686" s="4"/>
      <c r="E2686" s="4"/>
      <c r="F2686" s="4"/>
      <c r="G2686" s="4"/>
      <c r="H2686" s="4"/>
      <c r="I2686" s="4"/>
      <c r="J2686" s="4"/>
      <c r="K2686" s="4"/>
      <c r="L2686" s="4"/>
      <c r="M2686" s="4"/>
      <c r="N2686" s="4"/>
      <c r="O2686" s="4"/>
      <c r="P2686" s="4"/>
      <c r="Q2686" s="4"/>
      <c r="R2686" s="4"/>
      <c r="S2686" s="4"/>
      <c r="T2686" s="4"/>
      <c r="U2686" s="4"/>
      <c r="V2686" s="4"/>
      <c r="W2686" s="4"/>
      <c r="X2686" s="4"/>
      <c r="Y2686" s="4"/>
      <c r="Z2686" s="4"/>
      <c r="AA2686" s="4"/>
      <c r="AB2686" s="4"/>
      <c r="AC2686" s="4"/>
      <c r="AD2686" s="4"/>
      <c r="AE2686" s="4"/>
      <c r="AF2686" s="4"/>
      <c r="AG2686" s="4"/>
      <c r="AH2686" s="4"/>
      <c r="AI2686" s="4"/>
      <c r="AJ2686" s="4"/>
      <c r="AK2686" s="4"/>
      <c r="AL2686" s="4"/>
      <c r="AM2686" s="4"/>
      <c r="AN2686" s="4"/>
      <c r="AO2686" s="4"/>
      <c r="AP2686" s="4"/>
    </row>
    <row r="2687" spans="1:42" s="2" customFormat="1" x14ac:dyDescent="0.25">
      <c r="A2687" s="4"/>
      <c r="B2687" s="4"/>
      <c r="C2687" s="4"/>
      <c r="D2687" s="4"/>
      <c r="E2687" s="4"/>
      <c r="F2687" s="4"/>
      <c r="G2687" s="4"/>
      <c r="H2687" s="4"/>
      <c r="I2687" s="4"/>
      <c r="J2687" s="4"/>
      <c r="K2687" s="4"/>
      <c r="L2687" s="4"/>
      <c r="M2687" s="4"/>
      <c r="N2687" s="4"/>
      <c r="O2687" s="4"/>
      <c r="P2687" s="4"/>
      <c r="Q2687" s="4"/>
      <c r="R2687" s="4"/>
      <c r="S2687" s="4"/>
      <c r="T2687" s="4"/>
      <c r="U2687" s="4"/>
      <c r="V2687" s="4"/>
      <c r="W2687" s="4"/>
      <c r="X2687" s="4"/>
      <c r="Y2687" s="4"/>
      <c r="Z2687" s="4"/>
      <c r="AA2687" s="4"/>
      <c r="AB2687" s="4"/>
      <c r="AC2687" s="4"/>
      <c r="AD2687" s="4"/>
      <c r="AE2687" s="4"/>
      <c r="AF2687" s="4"/>
      <c r="AG2687" s="4"/>
      <c r="AH2687" s="4"/>
      <c r="AI2687" s="4"/>
      <c r="AJ2687" s="4"/>
      <c r="AK2687" s="4"/>
      <c r="AL2687" s="4"/>
      <c r="AM2687" s="4"/>
      <c r="AN2687" s="4"/>
      <c r="AO2687" s="4"/>
      <c r="AP2687" s="4"/>
    </row>
    <row r="2688" spans="1:42" s="2" customFormat="1" x14ac:dyDescent="0.25">
      <c r="A2688" s="4"/>
      <c r="B2688" s="4"/>
      <c r="C2688" s="4"/>
      <c r="D2688" s="4"/>
      <c r="E2688" s="4"/>
      <c r="F2688" s="4"/>
      <c r="G2688" s="4"/>
      <c r="H2688" s="4"/>
      <c r="I2688" s="4"/>
      <c r="J2688" s="4"/>
      <c r="K2688" s="4"/>
      <c r="L2688" s="4"/>
      <c r="M2688" s="4"/>
      <c r="N2688" s="4"/>
      <c r="O2688" s="4"/>
      <c r="P2688" s="4"/>
      <c r="Q2688" s="4"/>
      <c r="R2688" s="4"/>
      <c r="S2688" s="4"/>
      <c r="T2688" s="4"/>
      <c r="U2688" s="4"/>
      <c r="V2688" s="4"/>
      <c r="W2688" s="4"/>
      <c r="X2688" s="4"/>
      <c r="Y2688" s="4"/>
      <c r="Z2688" s="4"/>
      <c r="AA2688" s="4"/>
      <c r="AB2688" s="4"/>
      <c r="AC2688" s="4"/>
      <c r="AD2688" s="4"/>
      <c r="AE2688" s="4"/>
      <c r="AF2688" s="4"/>
      <c r="AG2688" s="4"/>
      <c r="AH2688" s="4"/>
      <c r="AI2688" s="4"/>
      <c r="AJ2688" s="4"/>
      <c r="AK2688" s="4"/>
      <c r="AL2688" s="4"/>
      <c r="AM2688" s="4"/>
      <c r="AN2688" s="4"/>
      <c r="AO2688" s="4"/>
      <c r="AP2688" s="4"/>
    </row>
    <row r="2689" spans="1:42" s="2" customFormat="1" x14ac:dyDescent="0.25">
      <c r="A2689" s="4"/>
      <c r="B2689" s="4"/>
      <c r="C2689" s="4"/>
      <c r="D2689" s="4"/>
      <c r="E2689" s="4"/>
      <c r="F2689" s="4"/>
      <c r="G2689" s="4"/>
      <c r="H2689" s="4"/>
      <c r="I2689" s="4"/>
      <c r="J2689" s="4"/>
      <c r="K2689" s="4"/>
      <c r="L2689" s="4"/>
      <c r="M2689" s="4"/>
      <c r="N2689" s="4"/>
      <c r="O2689" s="4"/>
      <c r="P2689" s="4"/>
      <c r="Q2689" s="4"/>
      <c r="R2689" s="4"/>
      <c r="S2689" s="4"/>
      <c r="T2689" s="4"/>
      <c r="U2689" s="4"/>
      <c r="V2689" s="4"/>
      <c r="W2689" s="4"/>
      <c r="X2689" s="4"/>
      <c r="Y2689" s="4"/>
      <c r="Z2689" s="4"/>
      <c r="AA2689" s="4"/>
      <c r="AB2689" s="4"/>
      <c r="AC2689" s="4"/>
      <c r="AD2689" s="4"/>
      <c r="AE2689" s="4"/>
      <c r="AF2689" s="4"/>
      <c r="AG2689" s="4"/>
      <c r="AH2689" s="4"/>
      <c r="AI2689" s="4"/>
      <c r="AJ2689" s="4"/>
      <c r="AK2689" s="4"/>
      <c r="AL2689" s="4"/>
      <c r="AM2689" s="4"/>
      <c r="AN2689" s="4"/>
      <c r="AO2689" s="4"/>
      <c r="AP2689" s="4"/>
    </row>
    <row r="2690" spans="1:42" s="2" customFormat="1" x14ac:dyDescent="0.25">
      <c r="A2690" s="4"/>
      <c r="B2690" s="4"/>
      <c r="C2690" s="4"/>
      <c r="D2690" s="4"/>
      <c r="E2690" s="4"/>
      <c r="F2690" s="4"/>
      <c r="G2690" s="4"/>
      <c r="H2690" s="4"/>
      <c r="I2690" s="4"/>
      <c r="J2690" s="4"/>
      <c r="K2690" s="4"/>
      <c r="L2690" s="4"/>
      <c r="M2690" s="4"/>
      <c r="N2690" s="4"/>
      <c r="O2690" s="4"/>
      <c r="P2690" s="4"/>
      <c r="Q2690" s="4"/>
      <c r="R2690" s="4"/>
      <c r="S2690" s="4"/>
      <c r="T2690" s="4"/>
      <c r="U2690" s="4"/>
      <c r="V2690" s="4"/>
      <c r="W2690" s="4"/>
      <c r="X2690" s="4"/>
      <c r="Y2690" s="4"/>
      <c r="Z2690" s="4"/>
      <c r="AA2690" s="4"/>
      <c r="AB2690" s="4"/>
      <c r="AC2690" s="4"/>
      <c r="AD2690" s="4"/>
      <c r="AE2690" s="4"/>
      <c r="AF2690" s="4"/>
      <c r="AG2690" s="4"/>
      <c r="AH2690" s="4"/>
      <c r="AI2690" s="4"/>
      <c r="AJ2690" s="4"/>
      <c r="AK2690" s="4"/>
      <c r="AL2690" s="4"/>
      <c r="AM2690" s="4"/>
      <c r="AN2690" s="4"/>
      <c r="AO2690" s="4"/>
      <c r="AP2690" s="4"/>
    </row>
    <row r="2691" spans="1:42" s="2" customFormat="1" x14ac:dyDescent="0.25">
      <c r="A2691" s="4"/>
      <c r="B2691" s="4"/>
      <c r="C2691" s="4"/>
      <c r="D2691" s="4"/>
      <c r="E2691" s="4"/>
      <c r="F2691" s="4"/>
      <c r="G2691" s="4"/>
      <c r="H2691" s="4"/>
      <c r="I2691" s="4"/>
      <c r="J2691" s="4"/>
      <c r="K2691" s="4"/>
      <c r="L2691" s="4"/>
      <c r="M2691" s="4"/>
      <c r="N2691" s="4"/>
      <c r="O2691" s="4"/>
      <c r="P2691" s="4"/>
      <c r="Q2691" s="4"/>
      <c r="R2691" s="4"/>
      <c r="S2691" s="4"/>
      <c r="T2691" s="4"/>
      <c r="U2691" s="4"/>
      <c r="V2691" s="4"/>
      <c r="W2691" s="4"/>
      <c r="X2691" s="4"/>
      <c r="Y2691" s="4"/>
      <c r="Z2691" s="4"/>
      <c r="AA2691" s="4"/>
      <c r="AB2691" s="4"/>
      <c r="AC2691" s="4"/>
      <c r="AD2691" s="4"/>
      <c r="AE2691" s="4"/>
      <c r="AF2691" s="4"/>
      <c r="AG2691" s="4"/>
      <c r="AH2691" s="4"/>
      <c r="AI2691" s="4"/>
      <c r="AJ2691" s="4"/>
      <c r="AK2691" s="4"/>
      <c r="AL2691" s="4"/>
      <c r="AM2691" s="4"/>
      <c r="AN2691" s="4"/>
      <c r="AO2691" s="4"/>
      <c r="AP2691" s="4"/>
    </row>
    <row r="2692" spans="1:42" s="2" customFormat="1" x14ac:dyDescent="0.25">
      <c r="A2692" s="4"/>
      <c r="B2692" s="4"/>
      <c r="C2692" s="4"/>
      <c r="D2692" s="4"/>
      <c r="E2692" s="4"/>
      <c r="F2692" s="4"/>
      <c r="G2692" s="4"/>
      <c r="H2692" s="4"/>
      <c r="I2692" s="4"/>
      <c r="J2692" s="4"/>
      <c r="K2692" s="4"/>
      <c r="L2692" s="4"/>
      <c r="M2692" s="4"/>
      <c r="N2692" s="4"/>
      <c r="O2692" s="4"/>
      <c r="P2692" s="4"/>
      <c r="Q2692" s="4"/>
      <c r="R2692" s="4"/>
      <c r="S2692" s="4"/>
      <c r="T2692" s="4"/>
      <c r="U2692" s="4"/>
      <c r="V2692" s="4"/>
      <c r="W2692" s="4"/>
      <c r="X2692" s="4"/>
      <c r="Y2692" s="4"/>
      <c r="Z2692" s="4"/>
      <c r="AA2692" s="4"/>
      <c r="AB2692" s="4"/>
      <c r="AC2692" s="4"/>
      <c r="AD2692" s="4"/>
      <c r="AE2692" s="4"/>
      <c r="AF2692" s="4"/>
      <c r="AG2692" s="4"/>
      <c r="AH2692" s="4"/>
      <c r="AI2692" s="4"/>
      <c r="AJ2692" s="4"/>
      <c r="AK2692" s="4"/>
      <c r="AL2692" s="4"/>
      <c r="AM2692" s="4"/>
      <c r="AN2692" s="4"/>
      <c r="AO2692" s="4"/>
      <c r="AP2692" s="4"/>
    </row>
    <row r="2693" spans="1:42" s="2" customFormat="1" x14ac:dyDescent="0.25">
      <c r="A2693" s="4"/>
      <c r="B2693" s="4"/>
      <c r="C2693" s="4"/>
      <c r="D2693" s="4"/>
      <c r="E2693" s="4"/>
      <c r="F2693" s="4"/>
      <c r="G2693" s="4"/>
      <c r="H2693" s="4"/>
      <c r="I2693" s="4"/>
      <c r="J2693" s="4"/>
      <c r="K2693" s="4"/>
      <c r="L2693" s="4"/>
      <c r="M2693" s="4"/>
      <c r="N2693" s="4"/>
      <c r="O2693" s="4"/>
      <c r="P2693" s="4"/>
      <c r="Q2693" s="4"/>
      <c r="R2693" s="4"/>
      <c r="S2693" s="4"/>
      <c r="T2693" s="4"/>
      <c r="U2693" s="4"/>
      <c r="V2693" s="4"/>
      <c r="W2693" s="4"/>
      <c r="X2693" s="4"/>
      <c r="Y2693" s="4"/>
      <c r="Z2693" s="4"/>
      <c r="AA2693" s="4"/>
      <c r="AB2693" s="4"/>
      <c r="AC2693" s="4"/>
      <c r="AD2693" s="4"/>
      <c r="AE2693" s="4"/>
      <c r="AF2693" s="4"/>
      <c r="AG2693" s="4"/>
      <c r="AH2693" s="4"/>
      <c r="AI2693" s="4"/>
      <c r="AJ2693" s="4"/>
      <c r="AK2693" s="4"/>
      <c r="AL2693" s="4"/>
      <c r="AM2693" s="4"/>
      <c r="AN2693" s="4"/>
      <c r="AO2693" s="4"/>
      <c r="AP2693" s="4"/>
    </row>
    <row r="2694" spans="1:42" s="2" customFormat="1" x14ac:dyDescent="0.25">
      <c r="A2694" s="4"/>
      <c r="B2694" s="4"/>
      <c r="C2694" s="4"/>
      <c r="D2694" s="4"/>
      <c r="E2694" s="4"/>
      <c r="F2694" s="4"/>
      <c r="G2694" s="4"/>
      <c r="H2694" s="4"/>
      <c r="I2694" s="4"/>
      <c r="J2694" s="4"/>
      <c r="K2694" s="4"/>
      <c r="L2694" s="4"/>
      <c r="M2694" s="4"/>
      <c r="N2694" s="4"/>
      <c r="O2694" s="4"/>
      <c r="P2694" s="4"/>
      <c r="Q2694" s="4"/>
      <c r="R2694" s="4"/>
      <c r="S2694" s="4"/>
      <c r="T2694" s="4"/>
      <c r="U2694" s="4"/>
      <c r="V2694" s="4"/>
      <c r="W2694" s="4"/>
      <c r="X2694" s="4"/>
      <c r="Y2694" s="4"/>
      <c r="Z2694" s="4"/>
      <c r="AA2694" s="4"/>
      <c r="AB2694" s="4"/>
      <c r="AC2694" s="4"/>
      <c r="AD2694" s="4"/>
      <c r="AE2694" s="4"/>
      <c r="AF2694" s="4"/>
      <c r="AG2694" s="4"/>
      <c r="AH2694" s="4"/>
      <c r="AI2694" s="4"/>
      <c r="AJ2694" s="4"/>
      <c r="AK2694" s="4"/>
      <c r="AL2694" s="4"/>
      <c r="AM2694" s="4"/>
      <c r="AN2694" s="4"/>
      <c r="AO2694" s="4"/>
      <c r="AP2694" s="4"/>
    </row>
    <row r="2695" spans="1:42" s="2" customFormat="1" x14ac:dyDescent="0.25">
      <c r="A2695" s="4"/>
      <c r="B2695" s="4"/>
      <c r="C2695" s="4"/>
      <c r="D2695" s="4"/>
      <c r="E2695" s="4"/>
      <c r="F2695" s="4"/>
      <c r="G2695" s="4"/>
      <c r="H2695" s="4"/>
      <c r="I2695" s="4"/>
      <c r="J2695" s="4"/>
      <c r="K2695" s="4"/>
      <c r="L2695" s="4"/>
      <c r="M2695" s="4"/>
      <c r="N2695" s="4"/>
      <c r="O2695" s="4"/>
      <c r="P2695" s="4"/>
      <c r="Q2695" s="4"/>
      <c r="R2695" s="4"/>
      <c r="S2695" s="4"/>
      <c r="T2695" s="4"/>
      <c r="U2695" s="4"/>
      <c r="V2695" s="4"/>
      <c r="W2695" s="4"/>
      <c r="X2695" s="4"/>
      <c r="Y2695" s="4"/>
      <c r="Z2695" s="4"/>
      <c r="AA2695" s="4"/>
      <c r="AB2695" s="4"/>
      <c r="AC2695" s="4"/>
      <c r="AD2695" s="4"/>
      <c r="AE2695" s="4"/>
      <c r="AF2695" s="4"/>
      <c r="AG2695" s="4"/>
      <c r="AH2695" s="4"/>
      <c r="AI2695" s="4"/>
      <c r="AJ2695" s="4"/>
      <c r="AK2695" s="4"/>
      <c r="AL2695" s="4"/>
      <c r="AM2695" s="4"/>
      <c r="AN2695" s="4"/>
      <c r="AO2695" s="4"/>
      <c r="AP2695" s="4"/>
    </row>
    <row r="2696" spans="1:42" s="2" customFormat="1" x14ac:dyDescent="0.25">
      <c r="A2696" s="4"/>
      <c r="B2696" s="4"/>
      <c r="C2696" s="4"/>
      <c r="D2696" s="4"/>
      <c r="E2696" s="4"/>
      <c r="F2696" s="4"/>
      <c r="G2696" s="4"/>
      <c r="H2696" s="4"/>
      <c r="I2696" s="4"/>
      <c r="J2696" s="4"/>
      <c r="K2696" s="4"/>
      <c r="L2696" s="4"/>
      <c r="M2696" s="4"/>
      <c r="N2696" s="4"/>
      <c r="O2696" s="4"/>
      <c r="P2696" s="4"/>
      <c r="Q2696" s="4"/>
      <c r="R2696" s="4"/>
      <c r="S2696" s="4"/>
      <c r="T2696" s="4"/>
      <c r="U2696" s="4"/>
      <c r="V2696" s="4"/>
      <c r="W2696" s="4"/>
      <c r="X2696" s="4"/>
      <c r="Y2696" s="4"/>
      <c r="Z2696" s="4"/>
      <c r="AA2696" s="4"/>
      <c r="AB2696" s="4"/>
      <c r="AC2696" s="4"/>
      <c r="AD2696" s="4"/>
      <c r="AE2696" s="4"/>
      <c r="AF2696" s="4"/>
      <c r="AG2696" s="4"/>
      <c r="AH2696" s="4"/>
      <c r="AI2696" s="4"/>
      <c r="AJ2696" s="4"/>
      <c r="AK2696" s="4"/>
      <c r="AL2696" s="4"/>
      <c r="AM2696" s="4"/>
      <c r="AN2696" s="4"/>
      <c r="AO2696" s="4"/>
      <c r="AP2696" s="4"/>
    </row>
    <row r="2697" spans="1:42" s="2" customFormat="1" x14ac:dyDescent="0.25">
      <c r="A2697" s="4"/>
      <c r="B2697" s="4"/>
      <c r="C2697" s="4"/>
      <c r="D2697" s="4"/>
      <c r="E2697" s="4"/>
      <c r="F2697" s="4"/>
      <c r="G2697" s="4"/>
      <c r="H2697" s="4"/>
      <c r="I2697" s="4"/>
      <c r="J2697" s="4"/>
      <c r="K2697" s="4"/>
      <c r="L2697" s="4"/>
      <c r="M2697" s="4"/>
      <c r="N2697" s="4"/>
      <c r="O2697" s="4"/>
      <c r="P2697" s="4"/>
      <c r="Q2697" s="4"/>
      <c r="R2697" s="4"/>
      <c r="S2697" s="4"/>
      <c r="T2697" s="4"/>
      <c r="U2697" s="4"/>
      <c r="V2697" s="4"/>
      <c r="W2697" s="4"/>
      <c r="X2697" s="4"/>
      <c r="Y2697" s="4"/>
      <c r="Z2697" s="4"/>
      <c r="AA2697" s="4"/>
      <c r="AB2697" s="4"/>
      <c r="AC2697" s="4"/>
      <c r="AD2697" s="4"/>
      <c r="AE2697" s="4"/>
      <c r="AF2697" s="4"/>
      <c r="AG2697" s="4"/>
      <c r="AH2697" s="4"/>
      <c r="AI2697" s="4"/>
      <c r="AJ2697" s="4"/>
      <c r="AK2697" s="4"/>
      <c r="AL2697" s="4"/>
      <c r="AM2697" s="4"/>
      <c r="AN2697" s="4"/>
      <c r="AO2697" s="4"/>
      <c r="AP2697" s="4"/>
    </row>
    <row r="2698" spans="1:42" s="2" customFormat="1" x14ac:dyDescent="0.25">
      <c r="A2698" s="4"/>
      <c r="B2698" s="4"/>
      <c r="C2698" s="4"/>
      <c r="D2698" s="4"/>
      <c r="E2698" s="4"/>
      <c r="F2698" s="4"/>
      <c r="G2698" s="4"/>
      <c r="H2698" s="4"/>
      <c r="I2698" s="4"/>
      <c r="J2698" s="4"/>
      <c r="K2698" s="4"/>
      <c r="L2698" s="4"/>
      <c r="M2698" s="4"/>
      <c r="N2698" s="4"/>
      <c r="O2698" s="4"/>
      <c r="P2698" s="4"/>
      <c r="Q2698" s="4"/>
      <c r="R2698" s="4"/>
      <c r="S2698" s="4"/>
      <c r="T2698" s="4"/>
      <c r="U2698" s="4"/>
      <c r="V2698" s="4"/>
      <c r="W2698" s="4"/>
      <c r="X2698" s="4"/>
      <c r="Y2698" s="4"/>
      <c r="Z2698" s="4"/>
      <c r="AA2698" s="4"/>
      <c r="AB2698" s="4"/>
      <c r="AC2698" s="4"/>
      <c r="AD2698" s="4"/>
      <c r="AE2698" s="4"/>
      <c r="AF2698" s="4"/>
      <c r="AG2698" s="4"/>
      <c r="AH2698" s="4"/>
      <c r="AI2698" s="4"/>
      <c r="AJ2698" s="4"/>
      <c r="AK2698" s="4"/>
      <c r="AL2698" s="4"/>
      <c r="AM2698" s="4"/>
      <c r="AN2698" s="4"/>
      <c r="AO2698" s="4"/>
      <c r="AP2698" s="4"/>
    </row>
    <row r="2699" spans="1:42" s="2" customFormat="1" x14ac:dyDescent="0.25">
      <c r="A2699" s="4"/>
      <c r="B2699" s="4"/>
      <c r="C2699" s="4"/>
      <c r="D2699" s="4"/>
      <c r="E2699" s="4"/>
      <c r="F2699" s="4"/>
      <c r="G2699" s="4"/>
      <c r="H2699" s="4"/>
      <c r="I2699" s="4"/>
      <c r="J2699" s="4"/>
      <c r="K2699" s="4"/>
      <c r="L2699" s="4"/>
      <c r="M2699" s="4"/>
      <c r="N2699" s="4"/>
      <c r="O2699" s="4"/>
      <c r="P2699" s="4"/>
      <c r="Q2699" s="4"/>
      <c r="R2699" s="4"/>
      <c r="S2699" s="4"/>
      <c r="T2699" s="4"/>
      <c r="U2699" s="4"/>
      <c r="V2699" s="4"/>
      <c r="W2699" s="4"/>
      <c r="X2699" s="4"/>
      <c r="Y2699" s="4"/>
      <c r="Z2699" s="4"/>
      <c r="AA2699" s="4"/>
      <c r="AB2699" s="4"/>
      <c r="AC2699" s="4"/>
      <c r="AD2699" s="4"/>
      <c r="AE2699" s="4"/>
      <c r="AF2699" s="4"/>
      <c r="AG2699" s="4"/>
      <c r="AH2699" s="4"/>
      <c r="AI2699" s="4"/>
      <c r="AJ2699" s="4"/>
      <c r="AK2699" s="4"/>
      <c r="AL2699" s="4"/>
      <c r="AM2699" s="4"/>
      <c r="AN2699" s="4"/>
      <c r="AO2699" s="4"/>
      <c r="AP2699" s="4"/>
    </row>
    <row r="2700" spans="1:42" s="2" customFormat="1" x14ac:dyDescent="0.25">
      <c r="A2700" s="4"/>
      <c r="B2700" s="4"/>
      <c r="C2700" s="4"/>
      <c r="D2700" s="4"/>
      <c r="E2700" s="4"/>
      <c r="F2700" s="4"/>
      <c r="G2700" s="4"/>
      <c r="H2700" s="4"/>
      <c r="I2700" s="4"/>
      <c r="J2700" s="4"/>
      <c r="K2700" s="4"/>
      <c r="L2700" s="4"/>
      <c r="M2700" s="4"/>
      <c r="N2700" s="4"/>
      <c r="O2700" s="4"/>
      <c r="P2700" s="4"/>
      <c r="Q2700" s="4"/>
      <c r="R2700" s="4"/>
      <c r="S2700" s="4"/>
      <c r="T2700" s="4"/>
      <c r="U2700" s="4"/>
      <c r="V2700" s="4"/>
      <c r="W2700" s="4"/>
      <c r="X2700" s="4"/>
      <c r="Y2700" s="4"/>
      <c r="Z2700" s="4"/>
      <c r="AA2700" s="4"/>
      <c r="AB2700" s="4"/>
      <c r="AC2700" s="4"/>
      <c r="AD2700" s="4"/>
      <c r="AE2700" s="4"/>
      <c r="AF2700" s="4"/>
      <c r="AG2700" s="4"/>
      <c r="AH2700" s="4"/>
      <c r="AI2700" s="4"/>
      <c r="AJ2700" s="4"/>
      <c r="AK2700" s="4"/>
      <c r="AL2700" s="4"/>
      <c r="AM2700" s="4"/>
      <c r="AN2700" s="4"/>
      <c r="AO2700" s="4"/>
      <c r="AP2700" s="4"/>
    </row>
    <row r="2701" spans="1:42" s="2" customFormat="1" x14ac:dyDescent="0.25">
      <c r="A2701" s="4"/>
      <c r="B2701" s="4"/>
      <c r="C2701" s="4"/>
      <c r="D2701" s="4"/>
      <c r="E2701" s="4"/>
      <c r="F2701" s="4"/>
      <c r="G2701" s="4"/>
      <c r="H2701" s="4"/>
      <c r="I2701" s="4"/>
      <c r="J2701" s="4"/>
      <c r="K2701" s="4"/>
      <c r="L2701" s="4"/>
      <c r="M2701" s="4"/>
      <c r="N2701" s="4"/>
      <c r="O2701" s="4"/>
      <c r="P2701" s="4"/>
      <c r="Q2701" s="4"/>
      <c r="R2701" s="4"/>
      <c r="S2701" s="4"/>
      <c r="T2701" s="4"/>
      <c r="U2701" s="4"/>
      <c r="V2701" s="4"/>
      <c r="W2701" s="4"/>
      <c r="X2701" s="4"/>
      <c r="Y2701" s="4"/>
      <c r="Z2701" s="4"/>
      <c r="AA2701" s="4"/>
      <c r="AB2701" s="4"/>
      <c r="AC2701" s="4"/>
      <c r="AD2701" s="4"/>
      <c r="AE2701" s="4"/>
      <c r="AF2701" s="4"/>
      <c r="AG2701" s="4"/>
      <c r="AH2701" s="4"/>
      <c r="AI2701" s="4"/>
      <c r="AJ2701" s="4"/>
      <c r="AK2701" s="4"/>
      <c r="AL2701" s="4"/>
      <c r="AM2701" s="4"/>
      <c r="AN2701" s="4"/>
      <c r="AO2701" s="4"/>
      <c r="AP2701" s="4"/>
    </row>
    <row r="2702" spans="1:42" s="2" customFormat="1" x14ac:dyDescent="0.25">
      <c r="A2702" s="4"/>
      <c r="B2702" s="4"/>
      <c r="C2702" s="4"/>
      <c r="D2702" s="4"/>
      <c r="E2702" s="4"/>
      <c r="F2702" s="4"/>
      <c r="G2702" s="4"/>
      <c r="H2702" s="4"/>
      <c r="I2702" s="4"/>
      <c r="J2702" s="4"/>
      <c r="K2702" s="4"/>
      <c r="L2702" s="4"/>
      <c r="M2702" s="4"/>
      <c r="N2702" s="4"/>
      <c r="O2702" s="4"/>
      <c r="P2702" s="4"/>
      <c r="Q2702" s="4"/>
      <c r="R2702" s="4"/>
      <c r="S2702" s="4"/>
      <c r="T2702" s="4"/>
      <c r="U2702" s="4"/>
      <c r="V2702" s="4"/>
      <c r="W2702" s="4"/>
      <c r="X2702" s="4"/>
      <c r="Y2702" s="4"/>
      <c r="Z2702" s="4"/>
      <c r="AA2702" s="4"/>
      <c r="AB2702" s="4"/>
      <c r="AC2702" s="4"/>
      <c r="AD2702" s="4"/>
      <c r="AE2702" s="4"/>
      <c r="AF2702" s="4"/>
      <c r="AG2702" s="4"/>
      <c r="AH2702" s="4"/>
      <c r="AI2702" s="4"/>
      <c r="AJ2702" s="4"/>
      <c r="AK2702" s="4"/>
      <c r="AL2702" s="4"/>
      <c r="AM2702" s="4"/>
      <c r="AN2702" s="4"/>
      <c r="AO2702" s="4"/>
      <c r="AP2702" s="4"/>
    </row>
    <row r="2703" spans="1:42" s="2" customFormat="1" x14ac:dyDescent="0.25">
      <c r="A2703" s="4"/>
      <c r="B2703" s="4"/>
      <c r="C2703" s="4"/>
      <c r="D2703" s="4"/>
      <c r="E2703" s="4"/>
      <c r="F2703" s="4"/>
      <c r="G2703" s="4"/>
      <c r="H2703" s="4"/>
      <c r="I2703" s="4"/>
      <c r="J2703" s="4"/>
      <c r="K2703" s="4"/>
      <c r="L2703" s="4"/>
      <c r="M2703" s="4"/>
      <c r="N2703" s="4"/>
      <c r="O2703" s="4"/>
      <c r="P2703" s="4"/>
      <c r="Q2703" s="4"/>
      <c r="R2703" s="4"/>
      <c r="S2703" s="4"/>
      <c r="T2703" s="4"/>
      <c r="U2703" s="4"/>
      <c r="V2703" s="4"/>
      <c r="W2703" s="4"/>
      <c r="X2703" s="4"/>
      <c r="Y2703" s="4"/>
      <c r="Z2703" s="4"/>
      <c r="AA2703" s="4"/>
      <c r="AB2703" s="4"/>
      <c r="AC2703" s="4"/>
      <c r="AD2703" s="4"/>
      <c r="AE2703" s="4"/>
      <c r="AF2703" s="4"/>
      <c r="AG2703" s="4"/>
      <c r="AH2703" s="4"/>
      <c r="AI2703" s="4"/>
      <c r="AJ2703" s="4"/>
      <c r="AK2703" s="4"/>
      <c r="AL2703" s="4"/>
      <c r="AM2703" s="4"/>
      <c r="AN2703" s="4"/>
      <c r="AO2703" s="4"/>
      <c r="AP2703" s="4"/>
    </row>
    <row r="2704" spans="1:42" s="2" customFormat="1" x14ac:dyDescent="0.25">
      <c r="A2704" s="4"/>
      <c r="B2704" s="4"/>
      <c r="C2704" s="4"/>
      <c r="D2704" s="4"/>
      <c r="E2704" s="4"/>
      <c r="F2704" s="4"/>
      <c r="G2704" s="4"/>
      <c r="H2704" s="4"/>
      <c r="I2704" s="4"/>
      <c r="J2704" s="4"/>
      <c r="K2704" s="4"/>
      <c r="L2704" s="4"/>
      <c r="M2704" s="4"/>
      <c r="N2704" s="4"/>
      <c r="O2704" s="4"/>
      <c r="P2704" s="4"/>
      <c r="Q2704" s="4"/>
      <c r="R2704" s="4"/>
      <c r="S2704" s="4"/>
      <c r="T2704" s="4"/>
      <c r="U2704" s="4"/>
      <c r="V2704" s="4"/>
      <c r="W2704" s="4"/>
      <c r="X2704" s="4"/>
      <c r="Y2704" s="4"/>
      <c r="Z2704" s="4"/>
      <c r="AA2704" s="4"/>
      <c r="AB2704" s="4"/>
      <c r="AC2704" s="4"/>
      <c r="AD2704" s="4"/>
      <c r="AE2704" s="4"/>
      <c r="AF2704" s="4"/>
      <c r="AG2704" s="4"/>
      <c r="AH2704" s="4"/>
      <c r="AI2704" s="4"/>
      <c r="AJ2704" s="4"/>
      <c r="AK2704" s="4"/>
      <c r="AL2704" s="4"/>
      <c r="AM2704" s="4"/>
      <c r="AN2704" s="4"/>
      <c r="AO2704" s="4"/>
      <c r="AP2704" s="4"/>
    </row>
    <row r="2705" spans="1:42" s="2" customFormat="1" x14ac:dyDescent="0.25">
      <c r="A2705" s="4"/>
      <c r="B2705" s="4"/>
      <c r="C2705" s="4"/>
      <c r="D2705" s="4"/>
      <c r="E2705" s="4"/>
      <c r="F2705" s="4"/>
      <c r="G2705" s="4"/>
      <c r="H2705" s="4"/>
      <c r="I2705" s="4"/>
      <c r="J2705" s="4"/>
      <c r="K2705" s="4"/>
      <c r="L2705" s="4"/>
      <c r="M2705" s="4"/>
      <c r="N2705" s="4"/>
      <c r="O2705" s="4"/>
      <c r="P2705" s="4"/>
      <c r="Q2705" s="4"/>
      <c r="R2705" s="4"/>
      <c r="S2705" s="4"/>
      <c r="T2705" s="4"/>
      <c r="U2705" s="4"/>
      <c r="V2705" s="4"/>
      <c r="W2705" s="4"/>
      <c r="X2705" s="4"/>
      <c r="Y2705" s="4"/>
      <c r="Z2705" s="4"/>
      <c r="AA2705" s="4"/>
      <c r="AB2705" s="4"/>
      <c r="AC2705" s="4"/>
      <c r="AD2705" s="4"/>
      <c r="AE2705" s="4"/>
      <c r="AF2705" s="4"/>
      <c r="AG2705" s="4"/>
      <c r="AH2705" s="4"/>
      <c r="AI2705" s="4"/>
      <c r="AJ2705" s="4"/>
      <c r="AK2705" s="4"/>
      <c r="AL2705" s="4"/>
      <c r="AM2705" s="4"/>
      <c r="AN2705" s="4"/>
      <c r="AO2705" s="4"/>
      <c r="AP2705" s="4"/>
    </row>
    <row r="2706" spans="1:42" s="2" customFormat="1" x14ac:dyDescent="0.25">
      <c r="A2706" s="4"/>
      <c r="B2706" s="4"/>
      <c r="C2706" s="4"/>
      <c r="D2706" s="4"/>
      <c r="E2706" s="4"/>
      <c r="F2706" s="4"/>
      <c r="G2706" s="4"/>
      <c r="H2706" s="4"/>
      <c r="I2706" s="4"/>
      <c r="J2706" s="4"/>
      <c r="K2706" s="4"/>
      <c r="L2706" s="4"/>
      <c r="M2706" s="4"/>
      <c r="N2706" s="4"/>
      <c r="O2706" s="4"/>
      <c r="P2706" s="4"/>
      <c r="Q2706" s="4"/>
      <c r="R2706" s="4"/>
      <c r="S2706" s="4"/>
      <c r="T2706" s="4"/>
      <c r="U2706" s="4"/>
      <c r="V2706" s="4"/>
      <c r="W2706" s="4"/>
      <c r="X2706" s="4"/>
      <c r="Y2706" s="4"/>
      <c r="Z2706" s="4"/>
      <c r="AA2706" s="4"/>
      <c r="AB2706" s="4"/>
      <c r="AC2706" s="4"/>
      <c r="AD2706" s="4"/>
      <c r="AE2706" s="4"/>
      <c r="AF2706" s="4"/>
      <c r="AG2706" s="4"/>
      <c r="AH2706" s="4"/>
      <c r="AI2706" s="4"/>
      <c r="AJ2706" s="4"/>
      <c r="AK2706" s="4"/>
      <c r="AL2706" s="4"/>
      <c r="AM2706" s="4"/>
      <c r="AN2706" s="4"/>
      <c r="AO2706" s="4"/>
      <c r="AP2706" s="4"/>
    </row>
    <row r="2707" spans="1:42" s="2" customFormat="1" x14ac:dyDescent="0.25">
      <c r="A2707" s="4"/>
      <c r="B2707" s="4"/>
      <c r="C2707" s="4"/>
      <c r="D2707" s="4"/>
      <c r="E2707" s="4"/>
      <c r="F2707" s="4"/>
      <c r="G2707" s="4"/>
      <c r="H2707" s="4"/>
      <c r="I2707" s="4"/>
      <c r="J2707" s="4"/>
      <c r="K2707" s="4"/>
      <c r="L2707" s="4"/>
      <c r="M2707" s="4"/>
      <c r="N2707" s="4"/>
      <c r="O2707" s="4"/>
      <c r="P2707" s="4"/>
      <c r="Q2707" s="4"/>
      <c r="R2707" s="4"/>
      <c r="S2707" s="4"/>
      <c r="T2707" s="4"/>
      <c r="U2707" s="4"/>
      <c r="V2707" s="4"/>
      <c r="W2707" s="4"/>
      <c r="X2707" s="4"/>
      <c r="Y2707" s="4"/>
      <c r="Z2707" s="4"/>
      <c r="AA2707" s="4"/>
      <c r="AB2707" s="4"/>
      <c r="AC2707" s="4"/>
      <c r="AD2707" s="4"/>
      <c r="AE2707" s="4"/>
      <c r="AF2707" s="4"/>
      <c r="AG2707" s="4"/>
      <c r="AH2707" s="4"/>
      <c r="AI2707" s="4"/>
      <c r="AJ2707" s="4"/>
      <c r="AK2707" s="4"/>
      <c r="AL2707" s="4"/>
      <c r="AM2707" s="4"/>
      <c r="AN2707" s="4"/>
      <c r="AO2707" s="4"/>
      <c r="AP2707" s="4"/>
    </row>
    <row r="2708" spans="1:42" s="2" customFormat="1" x14ac:dyDescent="0.25">
      <c r="A2708" s="4"/>
      <c r="B2708" s="4"/>
      <c r="C2708" s="4"/>
      <c r="D2708" s="4"/>
      <c r="E2708" s="4"/>
      <c r="F2708" s="4"/>
      <c r="G2708" s="4"/>
      <c r="H2708" s="4"/>
      <c r="I2708" s="4"/>
      <c r="J2708" s="4"/>
      <c r="K2708" s="4"/>
      <c r="L2708" s="4"/>
      <c r="M2708" s="4"/>
      <c r="N2708" s="4"/>
      <c r="O2708" s="4"/>
      <c r="P2708" s="4"/>
      <c r="Q2708" s="4"/>
      <c r="R2708" s="4"/>
      <c r="S2708" s="4"/>
      <c r="T2708" s="4"/>
      <c r="U2708" s="4"/>
      <c r="V2708" s="4"/>
      <c r="W2708" s="4"/>
      <c r="X2708" s="4"/>
      <c r="Y2708" s="4"/>
      <c r="Z2708" s="4"/>
      <c r="AA2708" s="4"/>
      <c r="AB2708" s="4"/>
      <c r="AC2708" s="4"/>
      <c r="AD2708" s="4"/>
      <c r="AE2708" s="4"/>
      <c r="AF2708" s="4"/>
      <c r="AG2708" s="4"/>
      <c r="AH2708" s="4"/>
      <c r="AI2708" s="4"/>
      <c r="AJ2708" s="4"/>
      <c r="AK2708" s="4"/>
      <c r="AL2708" s="4"/>
      <c r="AM2708" s="4"/>
      <c r="AN2708" s="4"/>
      <c r="AO2708" s="4"/>
      <c r="AP2708" s="4"/>
    </row>
    <row r="2709" spans="1:42" s="2" customFormat="1" x14ac:dyDescent="0.25">
      <c r="A2709" s="4"/>
      <c r="B2709" s="4"/>
      <c r="C2709" s="4"/>
      <c r="D2709" s="4"/>
      <c r="E2709" s="4"/>
      <c r="F2709" s="4"/>
      <c r="G2709" s="4"/>
      <c r="H2709" s="4"/>
      <c r="I2709" s="4"/>
      <c r="J2709" s="4"/>
      <c r="K2709" s="4"/>
      <c r="L2709" s="4"/>
      <c r="M2709" s="4"/>
      <c r="N2709" s="4"/>
      <c r="O2709" s="4"/>
      <c r="P2709" s="4"/>
      <c r="Q2709" s="4"/>
      <c r="R2709" s="4"/>
      <c r="S2709" s="4"/>
      <c r="T2709" s="4"/>
      <c r="U2709" s="4"/>
      <c r="V2709" s="4"/>
      <c r="W2709" s="4"/>
      <c r="X2709" s="4"/>
      <c r="Y2709" s="4"/>
      <c r="Z2709" s="4"/>
      <c r="AA2709" s="4"/>
      <c r="AB2709" s="4"/>
      <c r="AC2709" s="4"/>
      <c r="AD2709" s="4"/>
      <c r="AE2709" s="4"/>
      <c r="AF2709" s="4"/>
      <c r="AG2709" s="4"/>
      <c r="AH2709" s="4"/>
      <c r="AI2709" s="4"/>
      <c r="AJ2709" s="4"/>
      <c r="AK2709" s="4"/>
      <c r="AL2709" s="4"/>
      <c r="AM2709" s="4"/>
      <c r="AN2709" s="4"/>
      <c r="AO2709" s="4"/>
      <c r="AP2709" s="4"/>
    </row>
    <row r="2710" spans="1:42" s="2" customFormat="1" x14ac:dyDescent="0.25">
      <c r="A2710" s="4"/>
      <c r="B2710" s="4"/>
      <c r="C2710" s="4"/>
      <c r="D2710" s="4"/>
      <c r="E2710" s="4"/>
      <c r="F2710" s="4"/>
      <c r="G2710" s="4"/>
      <c r="H2710" s="4"/>
      <c r="I2710" s="4"/>
      <c r="J2710" s="4"/>
      <c r="K2710" s="4"/>
      <c r="L2710" s="4"/>
      <c r="M2710" s="4"/>
      <c r="N2710" s="4"/>
      <c r="O2710" s="4"/>
      <c r="P2710" s="4"/>
      <c r="Q2710" s="4"/>
      <c r="R2710" s="4"/>
      <c r="S2710" s="4"/>
      <c r="T2710" s="4"/>
      <c r="U2710" s="4"/>
      <c r="V2710" s="4"/>
      <c r="W2710" s="4"/>
      <c r="X2710" s="4"/>
      <c r="Y2710" s="4"/>
      <c r="Z2710" s="4"/>
      <c r="AA2710" s="4"/>
      <c r="AB2710" s="4"/>
      <c r="AC2710" s="4"/>
      <c r="AD2710" s="4"/>
      <c r="AE2710" s="4"/>
      <c r="AF2710" s="4"/>
      <c r="AG2710" s="4"/>
      <c r="AH2710" s="4"/>
      <c r="AI2710" s="4"/>
      <c r="AJ2710" s="4"/>
      <c r="AK2710" s="4"/>
      <c r="AL2710" s="4"/>
      <c r="AM2710" s="4"/>
      <c r="AN2710" s="4"/>
      <c r="AO2710" s="4"/>
      <c r="AP2710" s="4"/>
    </row>
    <row r="2711" spans="1:42" s="2" customFormat="1" x14ac:dyDescent="0.25">
      <c r="A2711" s="4"/>
      <c r="B2711" s="4"/>
      <c r="C2711" s="4"/>
      <c r="D2711" s="4"/>
      <c r="E2711" s="4"/>
      <c r="F2711" s="4"/>
      <c r="G2711" s="4"/>
      <c r="H2711" s="4"/>
      <c r="I2711" s="4"/>
      <c r="J2711" s="4"/>
      <c r="K2711" s="4"/>
      <c r="L2711" s="4"/>
      <c r="M2711" s="4"/>
      <c r="N2711" s="4"/>
      <c r="O2711" s="4"/>
      <c r="P2711" s="4"/>
      <c r="Q2711" s="4"/>
      <c r="R2711" s="4"/>
      <c r="S2711" s="4"/>
      <c r="T2711" s="4"/>
      <c r="U2711" s="4"/>
      <c r="V2711" s="4"/>
      <c r="W2711" s="4"/>
      <c r="X2711" s="4"/>
      <c r="Y2711" s="4"/>
      <c r="Z2711" s="4"/>
      <c r="AA2711" s="4"/>
      <c r="AB2711" s="4"/>
      <c r="AC2711" s="4"/>
      <c r="AD2711" s="4"/>
      <c r="AE2711" s="4"/>
      <c r="AF2711" s="4"/>
      <c r="AG2711" s="4"/>
      <c r="AH2711" s="4"/>
      <c r="AI2711" s="4"/>
      <c r="AJ2711" s="4"/>
      <c r="AK2711" s="4"/>
      <c r="AL2711" s="4"/>
      <c r="AM2711" s="4"/>
      <c r="AN2711" s="4"/>
      <c r="AO2711" s="4"/>
      <c r="AP2711" s="4"/>
    </row>
    <row r="2712" spans="1:42" s="2" customFormat="1" x14ac:dyDescent="0.25">
      <c r="A2712" s="4"/>
      <c r="B2712" s="4"/>
      <c r="C2712" s="4"/>
      <c r="D2712" s="4"/>
      <c r="E2712" s="4"/>
      <c r="F2712" s="4"/>
      <c r="G2712" s="4"/>
      <c r="H2712" s="4"/>
      <c r="I2712" s="4"/>
      <c r="J2712" s="4"/>
      <c r="K2712" s="4"/>
      <c r="L2712" s="4"/>
      <c r="M2712" s="4"/>
      <c r="N2712" s="4"/>
      <c r="O2712" s="4"/>
      <c r="P2712" s="4"/>
      <c r="Q2712" s="4"/>
      <c r="R2712" s="4"/>
      <c r="S2712" s="4"/>
      <c r="T2712" s="4"/>
      <c r="U2712" s="4"/>
      <c r="V2712" s="4"/>
      <c r="W2712" s="4"/>
      <c r="X2712" s="4"/>
      <c r="Y2712" s="4"/>
      <c r="Z2712" s="4"/>
      <c r="AA2712" s="4"/>
      <c r="AB2712" s="4"/>
      <c r="AC2712" s="4"/>
      <c r="AD2712" s="4"/>
      <c r="AE2712" s="4"/>
      <c r="AF2712" s="4"/>
      <c r="AG2712" s="4"/>
      <c r="AH2712" s="4"/>
      <c r="AI2712" s="4"/>
      <c r="AJ2712" s="4"/>
      <c r="AK2712" s="4"/>
      <c r="AL2712" s="4"/>
      <c r="AM2712" s="4"/>
      <c r="AN2712" s="4"/>
      <c r="AO2712" s="4"/>
      <c r="AP2712" s="4"/>
    </row>
    <row r="2713" spans="1:42" s="2" customFormat="1" x14ac:dyDescent="0.25">
      <c r="A2713" s="4"/>
      <c r="B2713" s="4"/>
      <c r="C2713" s="4"/>
      <c r="D2713" s="4"/>
      <c r="E2713" s="4"/>
      <c r="F2713" s="4"/>
      <c r="G2713" s="4"/>
      <c r="H2713" s="4"/>
      <c r="I2713" s="4"/>
      <c r="J2713" s="4"/>
      <c r="K2713" s="4"/>
      <c r="L2713" s="4"/>
      <c r="M2713" s="4"/>
      <c r="N2713" s="4"/>
      <c r="O2713" s="4"/>
      <c r="P2713" s="4"/>
      <c r="Q2713" s="4"/>
      <c r="R2713" s="4"/>
      <c r="S2713" s="4"/>
      <c r="T2713" s="4"/>
      <c r="U2713" s="4"/>
      <c r="V2713" s="4"/>
      <c r="W2713" s="4"/>
      <c r="X2713" s="4"/>
      <c r="Y2713" s="4"/>
      <c r="Z2713" s="4"/>
      <c r="AA2713" s="4"/>
      <c r="AB2713" s="4"/>
      <c r="AC2713" s="4"/>
      <c r="AD2713" s="4"/>
      <c r="AE2713" s="4"/>
      <c r="AF2713" s="4"/>
      <c r="AG2713" s="4"/>
      <c r="AH2713" s="4"/>
      <c r="AI2713" s="4"/>
      <c r="AJ2713" s="4"/>
      <c r="AK2713" s="4"/>
      <c r="AL2713" s="4"/>
      <c r="AM2713" s="4"/>
      <c r="AN2713" s="4"/>
      <c r="AO2713" s="4"/>
      <c r="AP2713" s="4"/>
    </row>
    <row r="2714" spans="1:42" s="2" customFormat="1" x14ac:dyDescent="0.25">
      <c r="A2714" s="4"/>
      <c r="B2714" s="4"/>
      <c r="C2714" s="4"/>
      <c r="D2714" s="4"/>
      <c r="E2714" s="4"/>
      <c r="F2714" s="4"/>
      <c r="G2714" s="4"/>
      <c r="H2714" s="4"/>
      <c r="I2714" s="4"/>
      <c r="J2714" s="4"/>
      <c r="K2714" s="4"/>
      <c r="L2714" s="4"/>
      <c r="M2714" s="4"/>
      <c r="N2714" s="4"/>
      <c r="O2714" s="4"/>
      <c r="P2714" s="4"/>
      <c r="Q2714" s="4"/>
      <c r="R2714" s="4"/>
      <c r="S2714" s="4"/>
      <c r="T2714" s="4"/>
      <c r="U2714" s="4"/>
      <c r="V2714" s="4"/>
      <c r="W2714" s="4"/>
      <c r="X2714" s="4"/>
      <c r="Y2714" s="4"/>
      <c r="Z2714" s="4"/>
      <c r="AA2714" s="4"/>
      <c r="AB2714" s="4"/>
      <c r="AC2714" s="4"/>
      <c r="AD2714" s="4"/>
      <c r="AE2714" s="4"/>
      <c r="AF2714" s="4"/>
      <c r="AG2714" s="4"/>
      <c r="AH2714" s="4"/>
      <c r="AI2714" s="4"/>
      <c r="AJ2714" s="4"/>
      <c r="AK2714" s="4"/>
      <c r="AL2714" s="4"/>
      <c r="AM2714" s="4"/>
      <c r="AN2714" s="4"/>
      <c r="AO2714" s="4"/>
      <c r="AP2714" s="4"/>
    </row>
    <row r="2715" spans="1:42" s="2" customFormat="1" x14ac:dyDescent="0.25">
      <c r="A2715" s="4"/>
      <c r="B2715" s="4"/>
      <c r="C2715" s="4"/>
      <c r="D2715" s="4"/>
      <c r="E2715" s="4"/>
      <c r="F2715" s="4"/>
      <c r="G2715" s="4"/>
      <c r="H2715" s="4"/>
      <c r="I2715" s="4"/>
      <c r="J2715" s="4"/>
      <c r="K2715" s="4"/>
      <c r="L2715" s="4"/>
      <c r="M2715" s="4"/>
      <c r="N2715" s="4"/>
      <c r="O2715" s="4"/>
      <c r="P2715" s="4"/>
      <c r="Q2715" s="4"/>
      <c r="R2715" s="4"/>
      <c r="S2715" s="4"/>
      <c r="T2715" s="4"/>
      <c r="U2715" s="4"/>
      <c r="V2715" s="4"/>
      <c r="W2715" s="4"/>
      <c r="X2715" s="4"/>
      <c r="Y2715" s="4"/>
      <c r="Z2715" s="4"/>
      <c r="AA2715" s="4"/>
      <c r="AB2715" s="4"/>
      <c r="AC2715" s="4"/>
      <c r="AD2715" s="4"/>
      <c r="AE2715" s="4"/>
      <c r="AF2715" s="4"/>
      <c r="AG2715" s="4"/>
      <c r="AH2715" s="4"/>
      <c r="AI2715" s="4"/>
      <c r="AJ2715" s="4"/>
      <c r="AK2715" s="4"/>
      <c r="AL2715" s="4"/>
      <c r="AM2715" s="4"/>
      <c r="AN2715" s="4"/>
      <c r="AO2715" s="4"/>
      <c r="AP2715" s="4"/>
    </row>
    <row r="2716" spans="1:42" s="2" customFormat="1" x14ac:dyDescent="0.25">
      <c r="A2716" s="4"/>
      <c r="B2716" s="4"/>
      <c r="C2716" s="4"/>
      <c r="D2716" s="4"/>
      <c r="E2716" s="4"/>
      <c r="F2716" s="4"/>
      <c r="G2716" s="4"/>
      <c r="H2716" s="4"/>
      <c r="I2716" s="4"/>
      <c r="J2716" s="4"/>
      <c r="K2716" s="4"/>
      <c r="L2716" s="4"/>
      <c r="M2716" s="4"/>
      <c r="N2716" s="4"/>
      <c r="O2716" s="4"/>
      <c r="P2716" s="4"/>
      <c r="Q2716" s="4"/>
      <c r="R2716" s="4"/>
      <c r="S2716" s="4"/>
      <c r="T2716" s="4"/>
      <c r="U2716" s="4"/>
      <c r="V2716" s="4"/>
      <c r="W2716" s="4"/>
      <c r="X2716" s="4"/>
      <c r="Y2716" s="4"/>
      <c r="Z2716" s="4"/>
      <c r="AA2716" s="4"/>
      <c r="AB2716" s="4"/>
      <c r="AC2716" s="4"/>
      <c r="AD2716" s="4"/>
      <c r="AE2716" s="4"/>
      <c r="AF2716" s="4"/>
      <c r="AG2716" s="4"/>
      <c r="AH2716" s="4"/>
      <c r="AI2716" s="4"/>
      <c r="AJ2716" s="4"/>
      <c r="AK2716" s="4"/>
      <c r="AL2716" s="4"/>
      <c r="AM2716" s="4"/>
      <c r="AN2716" s="4"/>
      <c r="AO2716" s="4"/>
      <c r="AP2716" s="4"/>
    </row>
    <row r="2717" spans="1:42" s="2" customFormat="1" x14ac:dyDescent="0.25">
      <c r="A2717" s="4"/>
      <c r="B2717" s="4"/>
      <c r="C2717" s="4"/>
      <c r="D2717" s="4"/>
      <c r="E2717" s="4"/>
      <c r="F2717" s="4"/>
      <c r="G2717" s="4"/>
      <c r="H2717" s="4"/>
      <c r="I2717" s="4"/>
      <c r="J2717" s="4"/>
      <c r="K2717" s="4"/>
      <c r="L2717" s="4"/>
      <c r="M2717" s="4"/>
      <c r="N2717" s="4"/>
      <c r="O2717" s="4"/>
      <c r="P2717" s="4"/>
      <c r="Q2717" s="4"/>
      <c r="R2717" s="4"/>
      <c r="S2717" s="4"/>
      <c r="T2717" s="4"/>
      <c r="U2717" s="4"/>
      <c r="V2717" s="4"/>
      <c r="W2717" s="4"/>
      <c r="X2717" s="4"/>
      <c r="Y2717" s="4"/>
      <c r="Z2717" s="4"/>
      <c r="AA2717" s="4"/>
      <c r="AB2717" s="4"/>
      <c r="AC2717" s="4"/>
      <c r="AD2717" s="4"/>
      <c r="AE2717" s="4"/>
      <c r="AF2717" s="4"/>
      <c r="AG2717" s="4"/>
      <c r="AH2717" s="4"/>
      <c r="AI2717" s="4"/>
      <c r="AJ2717" s="4"/>
      <c r="AK2717" s="4"/>
      <c r="AL2717" s="4"/>
      <c r="AM2717" s="4"/>
      <c r="AN2717" s="4"/>
      <c r="AO2717" s="4"/>
      <c r="AP2717" s="4"/>
    </row>
    <row r="2718" spans="1:42" s="2" customFormat="1" x14ac:dyDescent="0.25">
      <c r="A2718" s="4"/>
      <c r="B2718" s="4"/>
      <c r="C2718" s="4"/>
      <c r="D2718" s="4"/>
      <c r="E2718" s="4"/>
      <c r="F2718" s="4"/>
      <c r="G2718" s="4"/>
      <c r="H2718" s="4"/>
      <c r="I2718" s="4"/>
      <c r="J2718" s="4"/>
      <c r="K2718" s="4"/>
      <c r="L2718" s="4"/>
      <c r="M2718" s="4"/>
      <c r="N2718" s="4"/>
      <c r="O2718" s="4"/>
      <c r="P2718" s="4"/>
      <c r="Q2718" s="4"/>
      <c r="R2718" s="4"/>
      <c r="S2718" s="4"/>
      <c r="T2718" s="4"/>
      <c r="U2718" s="4"/>
      <c r="V2718" s="4"/>
      <c r="W2718" s="4"/>
      <c r="X2718" s="4"/>
      <c r="Y2718" s="4"/>
      <c r="Z2718" s="4"/>
      <c r="AA2718" s="4"/>
      <c r="AB2718" s="4"/>
      <c r="AC2718" s="4"/>
      <c r="AD2718" s="4"/>
      <c r="AE2718" s="4"/>
      <c r="AF2718" s="4"/>
      <c r="AG2718" s="4"/>
      <c r="AH2718" s="4"/>
      <c r="AI2718" s="4"/>
      <c r="AJ2718" s="4"/>
      <c r="AK2718" s="4"/>
      <c r="AL2718" s="4"/>
      <c r="AM2718" s="4"/>
      <c r="AN2718" s="4"/>
      <c r="AO2718" s="4"/>
      <c r="AP2718" s="4"/>
    </row>
    <row r="2719" spans="1:42" s="2" customFormat="1" x14ac:dyDescent="0.25">
      <c r="A2719" s="4"/>
      <c r="B2719" s="4"/>
      <c r="C2719" s="4"/>
      <c r="D2719" s="4"/>
      <c r="E2719" s="4"/>
      <c r="F2719" s="4"/>
      <c r="G2719" s="4"/>
      <c r="H2719" s="4"/>
      <c r="I2719" s="4"/>
      <c r="J2719" s="4"/>
      <c r="K2719" s="4"/>
      <c r="L2719" s="4"/>
      <c r="M2719" s="4"/>
      <c r="N2719" s="4"/>
      <c r="O2719" s="4"/>
      <c r="P2719" s="4"/>
      <c r="Q2719" s="4"/>
      <c r="R2719" s="4"/>
      <c r="S2719" s="4"/>
      <c r="T2719" s="4"/>
      <c r="U2719" s="4"/>
      <c r="V2719" s="4"/>
      <c r="W2719" s="4"/>
      <c r="X2719" s="4"/>
      <c r="Y2719" s="4"/>
      <c r="Z2719" s="4"/>
      <c r="AA2719" s="4"/>
      <c r="AB2719" s="4"/>
      <c r="AC2719" s="4"/>
      <c r="AD2719" s="4"/>
      <c r="AE2719" s="4"/>
      <c r="AF2719" s="4"/>
      <c r="AG2719" s="4"/>
      <c r="AH2719" s="4"/>
      <c r="AI2719" s="4"/>
      <c r="AJ2719" s="4"/>
      <c r="AK2719" s="4"/>
      <c r="AL2719" s="4"/>
      <c r="AM2719" s="4"/>
      <c r="AN2719" s="4"/>
      <c r="AO2719" s="4"/>
      <c r="AP2719" s="4"/>
    </row>
    <row r="2720" spans="1:42" s="2" customFormat="1" x14ac:dyDescent="0.25">
      <c r="A2720" s="4"/>
      <c r="B2720" s="4"/>
      <c r="C2720" s="4"/>
      <c r="D2720" s="4"/>
      <c r="E2720" s="4"/>
      <c r="F2720" s="4"/>
      <c r="G2720" s="4"/>
      <c r="H2720" s="4"/>
      <c r="I2720" s="4"/>
      <c r="J2720" s="4"/>
      <c r="K2720" s="4"/>
      <c r="L2720" s="4"/>
      <c r="M2720" s="4"/>
      <c r="N2720" s="4"/>
      <c r="O2720" s="4"/>
      <c r="P2720" s="4"/>
      <c r="Q2720" s="4"/>
      <c r="R2720" s="4"/>
      <c r="S2720" s="4"/>
      <c r="T2720" s="4"/>
      <c r="U2720" s="4"/>
      <c r="V2720" s="4"/>
      <c r="W2720" s="4"/>
      <c r="X2720" s="4"/>
      <c r="Y2720" s="4"/>
      <c r="Z2720" s="4"/>
      <c r="AA2720" s="4"/>
      <c r="AB2720" s="4"/>
      <c r="AC2720" s="4"/>
      <c r="AD2720" s="4"/>
      <c r="AE2720" s="4"/>
      <c r="AF2720" s="4"/>
      <c r="AG2720" s="4"/>
      <c r="AH2720" s="4"/>
      <c r="AI2720" s="4"/>
      <c r="AJ2720" s="4"/>
      <c r="AK2720" s="4"/>
      <c r="AL2720" s="4"/>
      <c r="AM2720" s="4"/>
      <c r="AN2720" s="4"/>
      <c r="AO2720" s="4"/>
      <c r="AP2720" s="4"/>
    </row>
    <row r="2721" spans="1:42" s="2" customFormat="1" x14ac:dyDescent="0.25">
      <c r="A2721" s="4"/>
      <c r="B2721" s="4"/>
      <c r="C2721" s="4"/>
      <c r="D2721" s="4"/>
      <c r="E2721" s="4"/>
      <c r="F2721" s="4"/>
      <c r="G2721" s="4"/>
      <c r="H2721" s="4"/>
      <c r="I2721" s="4"/>
      <c r="J2721" s="4"/>
      <c r="K2721" s="4"/>
      <c r="L2721" s="4"/>
      <c r="M2721" s="4"/>
      <c r="N2721" s="4"/>
      <c r="O2721" s="4"/>
      <c r="P2721" s="4"/>
      <c r="Q2721" s="4"/>
      <c r="R2721" s="4"/>
      <c r="S2721" s="4"/>
      <c r="T2721" s="4"/>
      <c r="U2721" s="4"/>
      <c r="V2721" s="4"/>
      <c r="W2721" s="4"/>
      <c r="X2721" s="4"/>
      <c r="Y2721" s="4"/>
      <c r="Z2721" s="4"/>
      <c r="AA2721" s="4"/>
      <c r="AB2721" s="4"/>
      <c r="AC2721" s="4"/>
      <c r="AD2721" s="4"/>
      <c r="AE2721" s="4"/>
      <c r="AF2721" s="4"/>
      <c r="AG2721" s="4"/>
      <c r="AH2721" s="4"/>
      <c r="AI2721" s="4"/>
      <c r="AJ2721" s="4"/>
      <c r="AK2721" s="4"/>
      <c r="AL2721" s="4"/>
      <c r="AM2721" s="4"/>
      <c r="AN2721" s="4"/>
      <c r="AO2721" s="4"/>
      <c r="AP2721" s="4"/>
    </row>
    <row r="2722" spans="1:42" s="2" customFormat="1" x14ac:dyDescent="0.25">
      <c r="A2722" s="4"/>
      <c r="B2722" s="4"/>
      <c r="C2722" s="4"/>
      <c r="D2722" s="4"/>
      <c r="E2722" s="4"/>
      <c r="F2722" s="4"/>
      <c r="G2722" s="4"/>
      <c r="H2722" s="4"/>
      <c r="I2722" s="4"/>
      <c r="J2722" s="4"/>
      <c r="K2722" s="4"/>
      <c r="L2722" s="4"/>
      <c r="M2722" s="4"/>
      <c r="N2722" s="4"/>
      <c r="O2722" s="4"/>
      <c r="P2722" s="4"/>
      <c r="Q2722" s="4"/>
      <c r="R2722" s="4"/>
      <c r="S2722" s="4"/>
      <c r="T2722" s="4"/>
      <c r="U2722" s="4"/>
      <c r="V2722" s="4"/>
      <c r="W2722" s="4"/>
      <c r="X2722" s="4"/>
      <c r="Y2722" s="4"/>
      <c r="Z2722" s="4"/>
      <c r="AA2722" s="4"/>
      <c r="AB2722" s="4"/>
      <c r="AC2722" s="4"/>
      <c r="AD2722" s="4"/>
      <c r="AE2722" s="4"/>
      <c r="AF2722" s="4"/>
      <c r="AG2722" s="4"/>
      <c r="AH2722" s="4"/>
      <c r="AI2722" s="4"/>
      <c r="AJ2722" s="4"/>
      <c r="AK2722" s="4"/>
      <c r="AL2722" s="4"/>
      <c r="AM2722" s="4"/>
      <c r="AN2722" s="4"/>
      <c r="AO2722" s="4"/>
      <c r="AP2722" s="4"/>
    </row>
    <row r="2723" spans="1:42" s="2" customFormat="1" x14ac:dyDescent="0.25">
      <c r="A2723" s="4"/>
      <c r="B2723" s="4"/>
      <c r="C2723" s="4"/>
      <c r="D2723" s="4"/>
      <c r="E2723" s="4"/>
      <c r="F2723" s="4"/>
      <c r="G2723" s="4"/>
      <c r="H2723" s="4"/>
      <c r="I2723" s="4"/>
      <c r="J2723" s="4"/>
      <c r="K2723" s="4"/>
      <c r="L2723" s="4"/>
      <c r="M2723" s="4"/>
      <c r="N2723" s="4"/>
      <c r="O2723" s="4"/>
      <c r="P2723" s="4"/>
      <c r="Q2723" s="4"/>
      <c r="R2723" s="4"/>
      <c r="S2723" s="4"/>
      <c r="T2723" s="4"/>
      <c r="U2723" s="4"/>
      <c r="V2723" s="4"/>
      <c r="W2723" s="4"/>
      <c r="X2723" s="4"/>
      <c r="Y2723" s="4"/>
      <c r="Z2723" s="4"/>
      <c r="AA2723" s="4"/>
      <c r="AB2723" s="4"/>
      <c r="AC2723" s="4"/>
      <c r="AD2723" s="4"/>
      <c r="AE2723" s="4"/>
      <c r="AF2723" s="4"/>
      <c r="AG2723" s="4"/>
      <c r="AH2723" s="4"/>
      <c r="AI2723" s="4"/>
      <c r="AJ2723" s="4"/>
      <c r="AK2723" s="4"/>
      <c r="AL2723" s="4"/>
      <c r="AM2723" s="4"/>
      <c r="AN2723" s="4"/>
      <c r="AO2723" s="4"/>
      <c r="AP2723" s="4"/>
    </row>
    <row r="2724" spans="1:42" s="2" customFormat="1" x14ac:dyDescent="0.25">
      <c r="A2724" s="4"/>
      <c r="B2724" s="4"/>
      <c r="C2724" s="4"/>
      <c r="D2724" s="4"/>
      <c r="E2724" s="4"/>
      <c r="F2724" s="4"/>
      <c r="G2724" s="4"/>
      <c r="H2724" s="4"/>
      <c r="I2724" s="4"/>
      <c r="J2724" s="4"/>
      <c r="K2724" s="4"/>
      <c r="L2724" s="4"/>
      <c r="M2724" s="4"/>
      <c r="N2724" s="4"/>
      <c r="O2724" s="4"/>
      <c r="P2724" s="4"/>
      <c r="Q2724" s="4"/>
      <c r="R2724" s="4"/>
      <c r="S2724" s="4"/>
      <c r="T2724" s="4"/>
      <c r="U2724" s="4"/>
      <c r="V2724" s="4"/>
      <c r="W2724" s="4"/>
      <c r="X2724" s="4"/>
      <c r="Y2724" s="4"/>
      <c r="Z2724" s="4"/>
      <c r="AA2724" s="4"/>
      <c r="AB2724" s="4"/>
      <c r="AC2724" s="4"/>
      <c r="AD2724" s="4"/>
      <c r="AE2724" s="4"/>
      <c r="AF2724" s="4"/>
      <c r="AG2724" s="4"/>
      <c r="AH2724" s="4"/>
      <c r="AI2724" s="4"/>
      <c r="AJ2724" s="4"/>
      <c r="AK2724" s="4"/>
      <c r="AL2724" s="4"/>
      <c r="AM2724" s="4"/>
      <c r="AN2724" s="4"/>
      <c r="AO2724" s="4"/>
      <c r="AP2724" s="4"/>
    </row>
    <row r="2725" spans="1:42" s="2" customFormat="1" x14ac:dyDescent="0.25">
      <c r="A2725" s="4"/>
      <c r="B2725" s="4"/>
      <c r="C2725" s="4"/>
      <c r="D2725" s="4"/>
      <c r="E2725" s="4"/>
      <c r="F2725" s="4"/>
      <c r="G2725" s="4"/>
      <c r="H2725" s="4"/>
      <c r="I2725" s="4"/>
      <c r="J2725" s="4"/>
      <c r="K2725" s="4"/>
      <c r="L2725" s="4"/>
      <c r="M2725" s="4"/>
      <c r="N2725" s="4"/>
      <c r="O2725" s="4"/>
      <c r="P2725" s="4"/>
      <c r="Q2725" s="4"/>
      <c r="R2725" s="4"/>
      <c r="S2725" s="4"/>
      <c r="T2725" s="4"/>
      <c r="U2725" s="4"/>
      <c r="V2725" s="4"/>
      <c r="W2725" s="4"/>
      <c r="X2725" s="4"/>
      <c r="Y2725" s="4"/>
      <c r="Z2725" s="4"/>
      <c r="AA2725" s="4"/>
      <c r="AB2725" s="4"/>
      <c r="AC2725" s="4"/>
      <c r="AD2725" s="4"/>
      <c r="AE2725" s="4"/>
      <c r="AF2725" s="4"/>
      <c r="AG2725" s="4"/>
      <c r="AH2725" s="4"/>
      <c r="AI2725" s="4"/>
      <c r="AJ2725" s="4"/>
      <c r="AK2725" s="4"/>
      <c r="AL2725" s="4"/>
      <c r="AM2725" s="4"/>
      <c r="AN2725" s="4"/>
      <c r="AO2725" s="4"/>
      <c r="AP2725" s="4"/>
    </row>
    <row r="2726" spans="1:42" s="2" customFormat="1" x14ac:dyDescent="0.25">
      <c r="A2726" s="4"/>
      <c r="B2726" s="4"/>
      <c r="C2726" s="4"/>
      <c r="D2726" s="4"/>
      <c r="E2726" s="4"/>
      <c r="F2726" s="4"/>
      <c r="G2726" s="4"/>
      <c r="H2726" s="4"/>
      <c r="I2726" s="4"/>
      <c r="J2726" s="4"/>
      <c r="K2726" s="4"/>
      <c r="L2726" s="4"/>
      <c r="M2726" s="4"/>
      <c r="N2726" s="4"/>
      <c r="O2726" s="4"/>
      <c r="P2726" s="4"/>
      <c r="Q2726" s="4"/>
      <c r="R2726" s="4"/>
      <c r="S2726" s="4"/>
      <c r="T2726" s="4"/>
      <c r="U2726" s="4"/>
      <c r="V2726" s="4"/>
      <c r="W2726" s="4"/>
      <c r="X2726" s="4"/>
      <c r="Y2726" s="4"/>
      <c r="Z2726" s="4"/>
      <c r="AA2726" s="4"/>
      <c r="AB2726" s="4"/>
      <c r="AC2726" s="4"/>
      <c r="AD2726" s="4"/>
      <c r="AE2726" s="4"/>
      <c r="AF2726" s="4"/>
      <c r="AG2726" s="4"/>
      <c r="AH2726" s="4"/>
      <c r="AI2726" s="4"/>
      <c r="AJ2726" s="4"/>
      <c r="AK2726" s="4"/>
      <c r="AL2726" s="4"/>
      <c r="AM2726" s="4"/>
      <c r="AN2726" s="4"/>
      <c r="AO2726" s="4"/>
      <c r="AP2726" s="4"/>
    </row>
    <row r="2727" spans="1:42" s="2" customFormat="1" x14ac:dyDescent="0.25">
      <c r="A2727" s="4"/>
      <c r="B2727" s="4"/>
      <c r="C2727" s="4"/>
      <c r="D2727" s="4"/>
      <c r="E2727" s="4"/>
      <c r="F2727" s="4"/>
      <c r="G2727" s="4"/>
      <c r="H2727" s="4"/>
      <c r="I2727" s="4"/>
      <c r="J2727" s="4"/>
      <c r="K2727" s="4"/>
      <c r="L2727" s="4"/>
      <c r="M2727" s="4"/>
      <c r="N2727" s="4"/>
      <c r="O2727" s="4"/>
      <c r="P2727" s="4"/>
      <c r="Q2727" s="4"/>
      <c r="R2727" s="4"/>
      <c r="S2727" s="4"/>
      <c r="T2727" s="4"/>
      <c r="U2727" s="4"/>
      <c r="V2727" s="4"/>
      <c r="W2727" s="4"/>
      <c r="X2727" s="4"/>
      <c r="Y2727" s="4"/>
      <c r="Z2727" s="4"/>
      <c r="AA2727" s="4"/>
      <c r="AB2727" s="4"/>
      <c r="AC2727" s="4"/>
      <c r="AD2727" s="4"/>
      <c r="AE2727" s="4"/>
      <c r="AF2727" s="4"/>
      <c r="AG2727" s="4"/>
      <c r="AH2727" s="4"/>
      <c r="AI2727" s="4"/>
      <c r="AJ2727" s="4"/>
      <c r="AK2727" s="4"/>
      <c r="AL2727" s="4"/>
      <c r="AM2727" s="4"/>
      <c r="AN2727" s="4"/>
      <c r="AO2727" s="4"/>
      <c r="AP2727" s="4"/>
    </row>
    <row r="2728" spans="1:42" s="2" customFormat="1" x14ac:dyDescent="0.25">
      <c r="A2728" s="4"/>
      <c r="B2728" s="4"/>
      <c r="C2728" s="4"/>
      <c r="D2728" s="4"/>
      <c r="E2728" s="4"/>
      <c r="F2728" s="4"/>
      <c r="G2728" s="4"/>
      <c r="H2728" s="4"/>
      <c r="I2728" s="4"/>
      <c r="J2728" s="4"/>
      <c r="K2728" s="4"/>
      <c r="L2728" s="4"/>
      <c r="M2728" s="4"/>
      <c r="N2728" s="4"/>
      <c r="O2728" s="4"/>
      <c r="P2728" s="4"/>
      <c r="Q2728" s="4"/>
      <c r="R2728" s="4"/>
      <c r="S2728" s="4"/>
      <c r="T2728" s="4"/>
      <c r="U2728" s="4"/>
      <c r="V2728" s="4"/>
      <c r="W2728" s="4"/>
      <c r="X2728" s="4"/>
      <c r="Y2728" s="4"/>
      <c r="Z2728" s="4"/>
      <c r="AA2728" s="4"/>
      <c r="AB2728" s="4"/>
      <c r="AC2728" s="4"/>
      <c r="AD2728" s="4"/>
      <c r="AE2728" s="4"/>
      <c r="AF2728" s="4"/>
      <c r="AG2728" s="4"/>
      <c r="AH2728" s="4"/>
      <c r="AI2728" s="4"/>
      <c r="AJ2728" s="4"/>
      <c r="AK2728" s="4"/>
      <c r="AL2728" s="4"/>
      <c r="AM2728" s="4"/>
      <c r="AN2728" s="4"/>
      <c r="AO2728" s="4"/>
      <c r="AP2728" s="4"/>
    </row>
    <row r="2729" spans="1:42" s="2" customFormat="1" x14ac:dyDescent="0.25">
      <c r="A2729" s="4"/>
      <c r="B2729" s="4"/>
      <c r="C2729" s="4"/>
      <c r="D2729" s="4"/>
      <c r="E2729" s="4"/>
      <c r="F2729" s="4"/>
      <c r="G2729" s="4"/>
      <c r="H2729" s="4"/>
      <c r="I2729" s="4"/>
      <c r="J2729" s="4"/>
      <c r="K2729" s="4"/>
      <c r="L2729" s="4"/>
      <c r="M2729" s="4"/>
      <c r="N2729" s="4"/>
      <c r="O2729" s="4"/>
      <c r="P2729" s="4"/>
      <c r="Q2729" s="4"/>
      <c r="R2729" s="4"/>
      <c r="S2729" s="4"/>
      <c r="T2729" s="4"/>
      <c r="U2729" s="4"/>
      <c r="V2729" s="4"/>
      <c r="W2729" s="4"/>
      <c r="X2729" s="4"/>
      <c r="Y2729" s="4"/>
      <c r="Z2729" s="4"/>
      <c r="AA2729" s="4"/>
      <c r="AB2729" s="4"/>
      <c r="AC2729" s="4"/>
      <c r="AD2729" s="4"/>
      <c r="AE2729" s="4"/>
      <c r="AF2729" s="4"/>
      <c r="AG2729" s="4"/>
      <c r="AH2729" s="4"/>
      <c r="AI2729" s="4"/>
      <c r="AJ2729" s="4"/>
      <c r="AK2729" s="4"/>
      <c r="AL2729" s="4"/>
      <c r="AM2729" s="4"/>
      <c r="AN2729" s="4"/>
      <c r="AO2729" s="4"/>
      <c r="AP2729" s="4"/>
    </row>
    <row r="2730" spans="1:42" s="2" customFormat="1" x14ac:dyDescent="0.25">
      <c r="A2730" s="4"/>
      <c r="B2730" s="4"/>
      <c r="C2730" s="4"/>
      <c r="D2730" s="4"/>
      <c r="E2730" s="4"/>
      <c r="F2730" s="4"/>
      <c r="G2730" s="4"/>
      <c r="H2730" s="4"/>
      <c r="I2730" s="4"/>
      <c r="J2730" s="4"/>
      <c r="K2730" s="4"/>
      <c r="L2730" s="4"/>
      <c r="M2730" s="4"/>
      <c r="N2730" s="4"/>
      <c r="O2730" s="4"/>
      <c r="P2730" s="4"/>
      <c r="Q2730" s="4"/>
      <c r="R2730" s="4"/>
      <c r="S2730" s="4"/>
      <c r="T2730" s="4"/>
      <c r="U2730" s="4"/>
      <c r="V2730" s="4"/>
      <c r="W2730" s="4"/>
      <c r="X2730" s="4"/>
      <c r="Y2730" s="4"/>
      <c r="Z2730" s="4"/>
      <c r="AA2730" s="4"/>
      <c r="AB2730" s="4"/>
      <c r="AC2730" s="4"/>
      <c r="AD2730" s="4"/>
      <c r="AE2730" s="4"/>
      <c r="AF2730" s="4"/>
      <c r="AG2730" s="4"/>
      <c r="AH2730" s="4"/>
      <c r="AI2730" s="4"/>
      <c r="AJ2730" s="4"/>
      <c r="AK2730" s="4"/>
      <c r="AL2730" s="4"/>
      <c r="AM2730" s="4"/>
      <c r="AN2730" s="4"/>
      <c r="AO2730" s="4"/>
      <c r="AP2730" s="4"/>
    </row>
    <row r="2731" spans="1:42" s="2" customFormat="1" x14ac:dyDescent="0.25">
      <c r="A2731" s="4"/>
      <c r="B2731" s="4"/>
      <c r="C2731" s="4"/>
      <c r="D2731" s="4"/>
      <c r="E2731" s="4"/>
      <c r="F2731" s="4"/>
      <c r="G2731" s="4"/>
      <c r="H2731" s="4"/>
      <c r="I2731" s="4"/>
      <c r="J2731" s="4"/>
      <c r="K2731" s="4"/>
      <c r="L2731" s="4"/>
      <c r="M2731" s="4"/>
      <c r="N2731" s="4"/>
      <c r="O2731" s="4"/>
      <c r="P2731" s="4"/>
      <c r="Q2731" s="4"/>
      <c r="R2731" s="4"/>
      <c r="S2731" s="4"/>
      <c r="T2731" s="4"/>
      <c r="U2731" s="4"/>
      <c r="V2731" s="4"/>
      <c r="W2731" s="4"/>
      <c r="X2731" s="4"/>
      <c r="Y2731" s="4"/>
      <c r="Z2731" s="4"/>
      <c r="AA2731" s="4"/>
      <c r="AB2731" s="4"/>
      <c r="AC2731" s="4"/>
      <c r="AD2731" s="4"/>
      <c r="AE2731" s="4"/>
      <c r="AF2731" s="4"/>
      <c r="AG2731" s="4"/>
      <c r="AH2731" s="4"/>
      <c r="AI2731" s="4"/>
      <c r="AJ2731" s="4"/>
      <c r="AK2731" s="4"/>
      <c r="AL2731" s="4"/>
      <c r="AM2731" s="4"/>
      <c r="AN2731" s="4"/>
      <c r="AO2731" s="4"/>
      <c r="AP2731" s="4"/>
    </row>
    <row r="2732" spans="1:42" s="2" customFormat="1" x14ac:dyDescent="0.25">
      <c r="A2732" s="4"/>
      <c r="B2732" s="4"/>
      <c r="C2732" s="4"/>
      <c r="D2732" s="4"/>
      <c r="E2732" s="4"/>
      <c r="F2732" s="4"/>
      <c r="G2732" s="4"/>
      <c r="H2732" s="4"/>
      <c r="I2732" s="4"/>
      <c r="J2732" s="4"/>
      <c r="K2732" s="4"/>
      <c r="L2732" s="4"/>
      <c r="M2732" s="4"/>
      <c r="N2732" s="4"/>
      <c r="O2732" s="4"/>
      <c r="P2732" s="4"/>
      <c r="Q2732" s="4"/>
      <c r="R2732" s="4"/>
      <c r="S2732" s="4"/>
      <c r="T2732" s="4"/>
      <c r="U2732" s="4"/>
      <c r="V2732" s="4"/>
      <c r="W2732" s="4"/>
      <c r="X2732" s="4"/>
      <c r="Y2732" s="4"/>
      <c r="Z2732" s="4"/>
      <c r="AA2732" s="4"/>
      <c r="AB2732" s="4"/>
      <c r="AC2732" s="4"/>
      <c r="AD2732" s="4"/>
      <c r="AE2732" s="4"/>
      <c r="AF2732" s="4"/>
      <c r="AG2732" s="4"/>
      <c r="AH2732" s="4"/>
      <c r="AI2732" s="4"/>
      <c r="AJ2732" s="4"/>
      <c r="AK2732" s="4"/>
      <c r="AL2732" s="4"/>
      <c r="AM2732" s="4"/>
      <c r="AN2732" s="4"/>
      <c r="AO2732" s="4"/>
      <c r="AP2732" s="4"/>
    </row>
    <row r="2733" spans="1:42" s="2" customFormat="1" x14ac:dyDescent="0.25">
      <c r="A2733" s="4"/>
      <c r="B2733" s="4"/>
      <c r="C2733" s="4"/>
      <c r="D2733" s="4"/>
      <c r="E2733" s="4"/>
      <c r="F2733" s="4"/>
      <c r="G2733" s="4"/>
      <c r="H2733" s="4"/>
      <c r="I2733" s="4"/>
      <c r="J2733" s="4"/>
      <c r="K2733" s="4"/>
      <c r="L2733" s="4"/>
      <c r="M2733" s="4"/>
      <c r="N2733" s="4"/>
      <c r="O2733" s="4"/>
      <c r="P2733" s="4"/>
      <c r="Q2733" s="4"/>
      <c r="R2733" s="4"/>
      <c r="S2733" s="4"/>
      <c r="T2733" s="4"/>
      <c r="U2733" s="4"/>
      <c r="V2733" s="4"/>
      <c r="W2733" s="4"/>
      <c r="X2733" s="4"/>
      <c r="Y2733" s="4"/>
      <c r="Z2733" s="4"/>
      <c r="AA2733" s="4"/>
      <c r="AB2733" s="4"/>
      <c r="AC2733" s="4"/>
      <c r="AD2733" s="4"/>
      <c r="AE2733" s="4"/>
      <c r="AF2733" s="4"/>
      <c r="AG2733" s="4"/>
      <c r="AH2733" s="4"/>
      <c r="AI2733" s="4"/>
      <c r="AJ2733" s="4"/>
      <c r="AK2733" s="4"/>
      <c r="AL2733" s="4"/>
      <c r="AM2733" s="4"/>
      <c r="AN2733" s="4"/>
      <c r="AO2733" s="4"/>
      <c r="AP2733" s="4"/>
    </row>
    <row r="2734" spans="1:42" s="2" customFormat="1" x14ac:dyDescent="0.25">
      <c r="A2734" s="4"/>
      <c r="B2734" s="4"/>
      <c r="C2734" s="4"/>
      <c r="D2734" s="4"/>
      <c r="E2734" s="4"/>
      <c r="F2734" s="4"/>
      <c r="G2734" s="4"/>
      <c r="H2734" s="4"/>
      <c r="I2734" s="4"/>
      <c r="J2734" s="4"/>
      <c r="K2734" s="4"/>
      <c r="L2734" s="4"/>
      <c r="M2734" s="4"/>
      <c r="N2734" s="4"/>
      <c r="O2734" s="4"/>
      <c r="P2734" s="4"/>
      <c r="Q2734" s="4"/>
      <c r="R2734" s="4"/>
      <c r="S2734" s="4"/>
      <c r="T2734" s="4"/>
      <c r="U2734" s="4"/>
      <c r="V2734" s="4"/>
      <c r="W2734" s="4"/>
      <c r="X2734" s="4"/>
      <c r="Y2734" s="4"/>
      <c r="Z2734" s="4"/>
      <c r="AA2734" s="4"/>
      <c r="AB2734" s="4"/>
      <c r="AC2734" s="4"/>
      <c r="AD2734" s="4"/>
      <c r="AE2734" s="4"/>
      <c r="AF2734" s="4"/>
      <c r="AG2734" s="4"/>
      <c r="AH2734" s="4"/>
      <c r="AI2734" s="4"/>
      <c r="AJ2734" s="4"/>
      <c r="AK2734" s="4"/>
      <c r="AL2734" s="4"/>
      <c r="AM2734" s="4"/>
      <c r="AN2734" s="4"/>
      <c r="AO2734" s="4"/>
      <c r="AP2734" s="4"/>
    </row>
    <row r="2735" spans="1:42" s="2" customFormat="1" x14ac:dyDescent="0.25">
      <c r="A2735" s="4"/>
      <c r="B2735" s="4"/>
      <c r="C2735" s="4"/>
      <c r="D2735" s="4"/>
      <c r="E2735" s="4"/>
      <c r="F2735" s="4"/>
      <c r="G2735" s="4"/>
      <c r="H2735" s="4"/>
      <c r="I2735" s="4"/>
      <c r="J2735" s="4"/>
      <c r="K2735" s="4"/>
      <c r="L2735" s="4"/>
      <c r="M2735" s="4"/>
      <c r="N2735" s="4"/>
      <c r="O2735" s="4"/>
      <c r="P2735" s="4"/>
      <c r="Q2735" s="4"/>
      <c r="R2735" s="4"/>
      <c r="S2735" s="4"/>
      <c r="T2735" s="4"/>
      <c r="U2735" s="4"/>
      <c r="V2735" s="4"/>
      <c r="W2735" s="4"/>
      <c r="X2735" s="4"/>
      <c r="Y2735" s="4"/>
      <c r="Z2735" s="4"/>
      <c r="AA2735" s="4"/>
      <c r="AB2735" s="4"/>
      <c r="AC2735" s="4"/>
      <c r="AD2735" s="4"/>
      <c r="AE2735" s="4"/>
      <c r="AF2735" s="4"/>
      <c r="AG2735" s="4"/>
      <c r="AH2735" s="4"/>
      <c r="AI2735" s="4"/>
      <c r="AJ2735" s="4"/>
      <c r="AK2735" s="4"/>
      <c r="AL2735" s="4"/>
      <c r="AM2735" s="4"/>
      <c r="AN2735" s="4"/>
      <c r="AO2735" s="4"/>
      <c r="AP2735" s="4"/>
    </row>
    <row r="2736" spans="1:42" s="2" customFormat="1" x14ac:dyDescent="0.25">
      <c r="A2736" s="4"/>
      <c r="B2736" s="4"/>
      <c r="C2736" s="4"/>
      <c r="D2736" s="4"/>
      <c r="E2736" s="4"/>
      <c r="F2736" s="4"/>
      <c r="G2736" s="4"/>
      <c r="H2736" s="4"/>
      <c r="I2736" s="4"/>
      <c r="J2736" s="4"/>
      <c r="K2736" s="4"/>
      <c r="L2736" s="4"/>
      <c r="M2736" s="4"/>
      <c r="N2736" s="4"/>
      <c r="O2736" s="4"/>
      <c r="P2736" s="4"/>
      <c r="Q2736" s="4"/>
      <c r="R2736" s="4"/>
      <c r="S2736" s="4"/>
      <c r="T2736" s="4"/>
      <c r="U2736" s="4"/>
      <c r="V2736" s="4"/>
      <c r="W2736" s="4"/>
      <c r="X2736" s="4"/>
      <c r="Y2736" s="4"/>
      <c r="Z2736" s="4"/>
      <c r="AA2736" s="4"/>
      <c r="AB2736" s="4"/>
      <c r="AC2736" s="4"/>
      <c r="AD2736" s="4"/>
      <c r="AE2736" s="4"/>
      <c r="AF2736" s="4"/>
      <c r="AG2736" s="4"/>
      <c r="AH2736" s="4"/>
      <c r="AI2736" s="4"/>
      <c r="AJ2736" s="4"/>
      <c r="AK2736" s="4"/>
      <c r="AL2736" s="4"/>
      <c r="AM2736" s="4"/>
      <c r="AN2736" s="4"/>
      <c r="AO2736" s="4"/>
      <c r="AP2736" s="4"/>
    </row>
    <row r="2737" spans="1:42" s="2" customFormat="1" x14ac:dyDescent="0.25">
      <c r="A2737" s="4"/>
      <c r="B2737" s="4"/>
      <c r="C2737" s="4"/>
      <c r="D2737" s="4"/>
      <c r="E2737" s="4"/>
      <c r="F2737" s="4"/>
      <c r="G2737" s="4"/>
      <c r="H2737" s="4"/>
      <c r="I2737" s="4"/>
      <c r="J2737" s="4"/>
      <c r="K2737" s="4"/>
      <c r="L2737" s="4"/>
      <c r="M2737" s="4"/>
      <c r="N2737" s="4"/>
      <c r="O2737" s="4"/>
      <c r="P2737" s="4"/>
      <c r="Q2737" s="4"/>
      <c r="R2737" s="4"/>
      <c r="S2737" s="4"/>
      <c r="T2737" s="4"/>
      <c r="U2737" s="4"/>
      <c r="V2737" s="4"/>
      <c r="W2737" s="4"/>
      <c r="X2737" s="4"/>
      <c r="Y2737" s="4"/>
      <c r="Z2737" s="4"/>
      <c r="AA2737" s="4"/>
      <c r="AB2737" s="4"/>
      <c r="AC2737" s="4"/>
      <c r="AD2737" s="4"/>
      <c r="AE2737" s="4"/>
      <c r="AF2737" s="4"/>
      <c r="AG2737" s="4"/>
      <c r="AH2737" s="4"/>
      <c r="AI2737" s="4"/>
      <c r="AJ2737" s="4"/>
      <c r="AK2737" s="4"/>
      <c r="AL2737" s="4"/>
      <c r="AM2737" s="4"/>
      <c r="AN2737" s="4"/>
      <c r="AO2737" s="4"/>
      <c r="AP2737" s="4"/>
    </row>
    <row r="2738" spans="1:42" s="2" customFormat="1" x14ac:dyDescent="0.25">
      <c r="A2738" s="4"/>
      <c r="B2738" s="4"/>
      <c r="C2738" s="4"/>
      <c r="D2738" s="4"/>
      <c r="E2738" s="4"/>
      <c r="F2738" s="4"/>
      <c r="G2738" s="4"/>
      <c r="H2738" s="4"/>
      <c r="I2738" s="4"/>
      <c r="J2738" s="4"/>
      <c r="K2738" s="4"/>
      <c r="L2738" s="4"/>
      <c r="M2738" s="4"/>
      <c r="N2738" s="4"/>
      <c r="O2738" s="4"/>
      <c r="P2738" s="4"/>
      <c r="Q2738" s="4"/>
      <c r="R2738" s="4"/>
      <c r="S2738" s="4"/>
      <c r="T2738" s="4"/>
      <c r="U2738" s="4"/>
      <c r="V2738" s="4"/>
      <c r="W2738" s="4"/>
      <c r="X2738" s="4"/>
      <c r="Y2738" s="4"/>
      <c r="Z2738" s="4"/>
      <c r="AA2738" s="4"/>
      <c r="AB2738" s="4"/>
      <c r="AC2738" s="4"/>
      <c r="AD2738" s="4"/>
      <c r="AE2738" s="4"/>
      <c r="AF2738" s="4"/>
      <c r="AG2738" s="4"/>
      <c r="AH2738" s="4"/>
      <c r="AI2738" s="4"/>
      <c r="AJ2738" s="4"/>
      <c r="AK2738" s="4"/>
      <c r="AL2738" s="4"/>
      <c r="AM2738" s="4"/>
      <c r="AN2738" s="4"/>
      <c r="AO2738" s="4"/>
      <c r="AP2738" s="4"/>
    </row>
    <row r="2739" spans="1:42" s="2" customFormat="1" x14ac:dyDescent="0.25">
      <c r="A2739" s="4"/>
      <c r="B2739" s="4"/>
      <c r="C2739" s="4"/>
      <c r="D2739" s="4"/>
      <c r="E2739" s="4"/>
      <c r="F2739" s="4"/>
      <c r="G2739" s="4"/>
      <c r="H2739" s="4"/>
      <c r="I2739" s="4"/>
      <c r="J2739" s="4"/>
      <c r="K2739" s="4"/>
      <c r="L2739" s="4"/>
      <c r="M2739" s="4"/>
      <c r="N2739" s="4"/>
      <c r="O2739" s="4"/>
      <c r="P2739" s="4"/>
      <c r="Q2739" s="4"/>
      <c r="R2739" s="4"/>
      <c r="S2739" s="4"/>
      <c r="T2739" s="4"/>
      <c r="U2739" s="4"/>
      <c r="V2739" s="4"/>
      <c r="W2739" s="4"/>
      <c r="X2739" s="4"/>
      <c r="Y2739" s="4"/>
      <c r="Z2739" s="4"/>
      <c r="AA2739" s="4"/>
      <c r="AB2739" s="4"/>
      <c r="AC2739" s="4"/>
      <c r="AD2739" s="4"/>
      <c r="AE2739" s="4"/>
      <c r="AF2739" s="4"/>
      <c r="AG2739" s="4"/>
      <c r="AH2739" s="4"/>
      <c r="AI2739" s="4"/>
      <c r="AJ2739" s="4"/>
      <c r="AK2739" s="4"/>
      <c r="AL2739" s="4"/>
      <c r="AM2739" s="4"/>
      <c r="AN2739" s="4"/>
      <c r="AO2739" s="4"/>
      <c r="AP2739" s="4"/>
    </row>
    <row r="2740" spans="1:42" s="2" customFormat="1" x14ac:dyDescent="0.25">
      <c r="A2740" s="4"/>
      <c r="B2740" s="4"/>
      <c r="C2740" s="4"/>
      <c r="D2740" s="4"/>
      <c r="E2740" s="4"/>
      <c r="F2740" s="4"/>
      <c r="G2740" s="4"/>
      <c r="H2740" s="4"/>
      <c r="I2740" s="4"/>
      <c r="J2740" s="4"/>
      <c r="K2740" s="4"/>
      <c r="L2740" s="4"/>
      <c r="M2740" s="4"/>
      <c r="N2740" s="4"/>
      <c r="O2740" s="4"/>
      <c r="P2740" s="4"/>
      <c r="Q2740" s="4"/>
      <c r="R2740" s="4"/>
      <c r="S2740" s="4"/>
      <c r="T2740" s="4"/>
      <c r="U2740" s="4"/>
      <c r="V2740" s="4"/>
      <c r="W2740" s="4"/>
      <c r="X2740" s="4"/>
      <c r="Y2740" s="4"/>
      <c r="Z2740" s="4"/>
      <c r="AA2740" s="4"/>
      <c r="AB2740" s="4"/>
      <c r="AC2740" s="4"/>
      <c r="AD2740" s="4"/>
      <c r="AE2740" s="4"/>
      <c r="AF2740" s="4"/>
      <c r="AG2740" s="4"/>
      <c r="AH2740" s="4"/>
      <c r="AI2740" s="4"/>
      <c r="AJ2740" s="4"/>
      <c r="AK2740" s="4"/>
      <c r="AL2740" s="4"/>
      <c r="AM2740" s="4"/>
      <c r="AN2740" s="4"/>
      <c r="AO2740" s="4"/>
      <c r="AP2740" s="4"/>
    </row>
    <row r="2741" spans="1:42" s="2" customFormat="1" x14ac:dyDescent="0.25">
      <c r="A2741" s="4"/>
      <c r="B2741" s="4"/>
      <c r="C2741" s="4"/>
      <c r="D2741" s="4"/>
      <c r="E2741" s="4"/>
      <c r="F2741" s="4"/>
      <c r="G2741" s="4"/>
      <c r="H2741" s="4"/>
      <c r="I2741" s="4"/>
      <c r="J2741" s="4"/>
      <c r="K2741" s="4"/>
      <c r="L2741" s="4"/>
      <c r="M2741" s="4"/>
      <c r="N2741" s="4"/>
      <c r="O2741" s="4"/>
      <c r="P2741" s="4"/>
      <c r="Q2741" s="4"/>
      <c r="R2741" s="4"/>
      <c r="S2741" s="4"/>
      <c r="T2741" s="4"/>
      <c r="U2741" s="4"/>
      <c r="V2741" s="4"/>
      <c r="W2741" s="4"/>
      <c r="X2741" s="4"/>
      <c r="Y2741" s="4"/>
      <c r="Z2741" s="4"/>
      <c r="AA2741" s="4"/>
      <c r="AB2741" s="4"/>
      <c r="AC2741" s="4"/>
      <c r="AD2741" s="4"/>
      <c r="AE2741" s="4"/>
      <c r="AF2741" s="4"/>
      <c r="AG2741" s="4"/>
      <c r="AH2741" s="4"/>
      <c r="AI2741" s="4"/>
      <c r="AJ2741" s="4"/>
      <c r="AK2741" s="4"/>
      <c r="AL2741" s="4"/>
      <c r="AM2741" s="4"/>
      <c r="AN2741" s="4"/>
      <c r="AO2741" s="4"/>
      <c r="AP2741" s="4"/>
    </row>
    <row r="2742" spans="1:42" s="2" customFormat="1" x14ac:dyDescent="0.25">
      <c r="A2742" s="4"/>
      <c r="B2742" s="4"/>
      <c r="C2742" s="4"/>
      <c r="D2742" s="4"/>
      <c r="E2742" s="4"/>
      <c r="F2742" s="4"/>
      <c r="G2742" s="4"/>
      <c r="H2742" s="4"/>
      <c r="I2742" s="4"/>
      <c r="J2742" s="4"/>
      <c r="K2742" s="4"/>
      <c r="L2742" s="4"/>
      <c r="M2742" s="4"/>
      <c r="N2742" s="4"/>
      <c r="O2742" s="4"/>
      <c r="P2742" s="4"/>
      <c r="Q2742" s="4"/>
      <c r="R2742" s="4"/>
      <c r="S2742" s="4"/>
      <c r="T2742" s="4"/>
      <c r="U2742" s="4"/>
      <c r="V2742" s="4"/>
      <c r="W2742" s="4"/>
      <c r="X2742" s="4"/>
      <c r="Y2742" s="4"/>
      <c r="Z2742" s="4"/>
      <c r="AA2742" s="4"/>
      <c r="AB2742" s="4"/>
      <c r="AC2742" s="4"/>
      <c r="AD2742" s="4"/>
      <c r="AE2742" s="4"/>
      <c r="AF2742" s="4"/>
      <c r="AG2742" s="4"/>
      <c r="AH2742" s="4"/>
      <c r="AI2742" s="4"/>
      <c r="AJ2742" s="4"/>
      <c r="AK2742" s="4"/>
      <c r="AL2742" s="4"/>
      <c r="AM2742" s="4"/>
      <c r="AN2742" s="4"/>
      <c r="AO2742" s="4"/>
      <c r="AP2742" s="4"/>
    </row>
    <row r="2743" spans="1:42" s="2" customFormat="1" x14ac:dyDescent="0.25">
      <c r="A2743" s="4"/>
      <c r="B2743" s="4"/>
      <c r="C2743" s="4"/>
      <c r="D2743" s="4"/>
      <c r="E2743" s="4"/>
      <c r="F2743" s="4"/>
      <c r="G2743" s="4"/>
      <c r="H2743" s="4"/>
      <c r="I2743" s="4"/>
      <c r="J2743" s="4"/>
      <c r="K2743" s="4"/>
      <c r="L2743" s="4"/>
      <c r="M2743" s="4"/>
      <c r="N2743" s="4"/>
      <c r="O2743" s="4"/>
      <c r="P2743" s="4"/>
      <c r="Q2743" s="4"/>
      <c r="R2743" s="4"/>
      <c r="S2743" s="4"/>
      <c r="T2743" s="4"/>
      <c r="U2743" s="4"/>
      <c r="V2743" s="4"/>
      <c r="W2743" s="4"/>
      <c r="X2743" s="4"/>
      <c r="Y2743" s="4"/>
      <c r="Z2743" s="4"/>
      <c r="AA2743" s="4"/>
      <c r="AB2743" s="4"/>
      <c r="AC2743" s="4"/>
      <c r="AD2743" s="4"/>
      <c r="AE2743" s="4"/>
      <c r="AF2743" s="4"/>
      <c r="AG2743" s="4"/>
      <c r="AH2743" s="4"/>
      <c r="AI2743" s="4"/>
      <c r="AJ2743" s="4"/>
      <c r="AK2743" s="4"/>
      <c r="AL2743" s="4"/>
      <c r="AM2743" s="4"/>
      <c r="AN2743" s="4"/>
      <c r="AO2743" s="4"/>
      <c r="AP2743" s="4"/>
    </row>
    <row r="2744" spans="1:42" s="2" customFormat="1" x14ac:dyDescent="0.25">
      <c r="A2744" s="4"/>
      <c r="B2744" s="4"/>
      <c r="C2744" s="4"/>
      <c r="D2744" s="4"/>
      <c r="E2744" s="4"/>
      <c r="F2744" s="4"/>
      <c r="G2744" s="4"/>
      <c r="H2744" s="4"/>
      <c r="I2744" s="4"/>
      <c r="J2744" s="4"/>
      <c r="K2744" s="4"/>
      <c r="L2744" s="4"/>
      <c r="M2744" s="4"/>
      <c r="N2744" s="4"/>
      <c r="O2744" s="4"/>
      <c r="P2744" s="4"/>
      <c r="Q2744" s="4"/>
      <c r="R2744" s="4"/>
      <c r="S2744" s="4"/>
      <c r="T2744" s="4"/>
      <c r="U2744" s="4"/>
      <c r="V2744" s="4"/>
      <c r="W2744" s="4"/>
      <c r="X2744" s="4"/>
      <c r="Y2744" s="4"/>
      <c r="Z2744" s="4"/>
      <c r="AA2744" s="4"/>
      <c r="AB2744" s="4"/>
      <c r="AC2744" s="4"/>
      <c r="AD2744" s="4"/>
      <c r="AE2744" s="4"/>
      <c r="AF2744" s="4"/>
      <c r="AG2744" s="4"/>
      <c r="AH2744" s="4"/>
      <c r="AI2744" s="4"/>
      <c r="AJ2744" s="4"/>
      <c r="AK2744" s="4"/>
      <c r="AL2744" s="4"/>
      <c r="AM2744" s="4"/>
      <c r="AN2744" s="4"/>
      <c r="AO2744" s="4"/>
      <c r="AP2744" s="4"/>
    </row>
    <row r="2745" spans="1:42" s="2" customFormat="1" x14ac:dyDescent="0.25">
      <c r="A2745" s="4"/>
      <c r="B2745" s="4"/>
      <c r="C2745" s="4"/>
      <c r="D2745" s="4"/>
      <c r="E2745" s="4"/>
      <c r="F2745" s="4"/>
      <c r="G2745" s="4"/>
      <c r="H2745" s="4"/>
      <c r="I2745" s="4"/>
      <c r="J2745" s="4"/>
      <c r="K2745" s="4"/>
      <c r="L2745" s="4"/>
      <c r="M2745" s="4"/>
      <c r="N2745" s="4"/>
      <c r="O2745" s="4"/>
      <c r="P2745" s="4"/>
      <c r="Q2745" s="4"/>
      <c r="R2745" s="4"/>
      <c r="S2745" s="4"/>
      <c r="T2745" s="4"/>
      <c r="U2745" s="4"/>
      <c r="V2745" s="4"/>
      <c r="W2745" s="4"/>
      <c r="X2745" s="4"/>
      <c r="Y2745" s="4"/>
      <c r="Z2745" s="4"/>
      <c r="AA2745" s="4"/>
      <c r="AB2745" s="4"/>
      <c r="AC2745" s="4"/>
      <c r="AD2745" s="4"/>
      <c r="AE2745" s="4"/>
      <c r="AF2745" s="4"/>
      <c r="AG2745" s="4"/>
      <c r="AH2745" s="4"/>
      <c r="AI2745" s="4"/>
      <c r="AJ2745" s="4"/>
      <c r="AK2745" s="4"/>
      <c r="AL2745" s="4"/>
      <c r="AM2745" s="4"/>
      <c r="AN2745" s="4"/>
      <c r="AO2745" s="4"/>
      <c r="AP2745" s="4"/>
    </row>
    <row r="2746" spans="1:42" s="2" customFormat="1" x14ac:dyDescent="0.25">
      <c r="A2746" s="4"/>
      <c r="B2746" s="4"/>
      <c r="C2746" s="4"/>
      <c r="D2746" s="4"/>
      <c r="E2746" s="4"/>
      <c r="F2746" s="4"/>
      <c r="G2746" s="4"/>
      <c r="H2746" s="4"/>
      <c r="I2746" s="4"/>
      <c r="J2746" s="4"/>
      <c r="K2746" s="4"/>
      <c r="L2746" s="4"/>
      <c r="M2746" s="4"/>
      <c r="N2746" s="4"/>
      <c r="O2746" s="4"/>
      <c r="P2746" s="4"/>
      <c r="Q2746" s="4"/>
      <c r="R2746" s="4"/>
      <c r="S2746" s="4"/>
      <c r="T2746" s="4"/>
      <c r="U2746" s="4"/>
      <c r="V2746" s="4"/>
      <c r="W2746" s="4"/>
      <c r="X2746" s="4"/>
      <c r="Y2746" s="4"/>
      <c r="Z2746" s="4"/>
      <c r="AA2746" s="4"/>
      <c r="AB2746" s="4"/>
      <c r="AC2746" s="4"/>
      <c r="AD2746" s="4"/>
      <c r="AE2746" s="4"/>
      <c r="AF2746" s="4"/>
      <c r="AG2746" s="4"/>
      <c r="AH2746" s="4"/>
      <c r="AI2746" s="4"/>
      <c r="AJ2746" s="4"/>
      <c r="AK2746" s="4"/>
      <c r="AL2746" s="4"/>
      <c r="AM2746" s="4"/>
      <c r="AN2746" s="4"/>
      <c r="AO2746" s="4"/>
      <c r="AP2746" s="4"/>
    </row>
    <row r="2747" spans="1:42" s="2" customFormat="1" x14ac:dyDescent="0.25">
      <c r="A2747" s="4"/>
      <c r="B2747" s="4"/>
      <c r="C2747" s="4"/>
      <c r="D2747" s="4"/>
      <c r="E2747" s="4"/>
      <c r="F2747" s="4"/>
      <c r="G2747" s="4"/>
      <c r="H2747" s="4"/>
      <c r="I2747" s="4"/>
      <c r="J2747" s="4"/>
      <c r="K2747" s="4"/>
      <c r="L2747" s="4"/>
      <c r="M2747" s="4"/>
      <c r="N2747" s="4"/>
      <c r="O2747" s="4"/>
      <c r="P2747" s="4"/>
      <c r="Q2747" s="4"/>
      <c r="R2747" s="4"/>
      <c r="S2747" s="4"/>
      <c r="T2747" s="4"/>
      <c r="U2747" s="4"/>
      <c r="V2747" s="4"/>
      <c r="W2747" s="4"/>
      <c r="X2747" s="4"/>
      <c r="Y2747" s="4"/>
      <c r="Z2747" s="4"/>
      <c r="AA2747" s="4"/>
      <c r="AB2747" s="4"/>
      <c r="AC2747" s="4"/>
      <c r="AD2747" s="4"/>
      <c r="AE2747" s="4"/>
      <c r="AF2747" s="4"/>
      <c r="AG2747" s="4"/>
      <c r="AH2747" s="4"/>
      <c r="AI2747" s="4"/>
      <c r="AJ2747" s="4"/>
      <c r="AK2747" s="4"/>
      <c r="AL2747" s="4"/>
      <c r="AM2747" s="4"/>
      <c r="AN2747" s="4"/>
      <c r="AO2747" s="4"/>
      <c r="AP2747" s="4"/>
    </row>
    <row r="2748" spans="1:42" s="2" customFormat="1" x14ac:dyDescent="0.25">
      <c r="A2748" s="4"/>
      <c r="B2748" s="4"/>
      <c r="C2748" s="4"/>
      <c r="D2748" s="4"/>
      <c r="E2748" s="4"/>
      <c r="F2748" s="4"/>
      <c r="G2748" s="4"/>
      <c r="H2748" s="4"/>
      <c r="I2748" s="4"/>
      <c r="J2748" s="4"/>
      <c r="K2748" s="4"/>
      <c r="L2748" s="4"/>
      <c r="M2748" s="4"/>
      <c r="N2748" s="4"/>
      <c r="O2748" s="4"/>
      <c r="P2748" s="4"/>
      <c r="Q2748" s="4"/>
      <c r="R2748" s="4"/>
      <c r="S2748" s="4"/>
      <c r="T2748" s="4"/>
      <c r="U2748" s="4"/>
      <c r="V2748" s="4"/>
      <c r="W2748" s="4"/>
      <c r="X2748" s="4"/>
      <c r="Y2748" s="4"/>
      <c r="Z2748" s="4"/>
      <c r="AA2748" s="4"/>
      <c r="AB2748" s="4"/>
      <c r="AC2748" s="4"/>
      <c r="AD2748" s="4"/>
      <c r="AE2748" s="4"/>
      <c r="AF2748" s="4"/>
      <c r="AG2748" s="4"/>
      <c r="AH2748" s="4"/>
      <c r="AI2748" s="4"/>
      <c r="AJ2748" s="4"/>
      <c r="AK2748" s="4"/>
      <c r="AL2748" s="4"/>
      <c r="AM2748" s="4"/>
      <c r="AN2748" s="4"/>
      <c r="AO2748" s="4"/>
      <c r="AP2748" s="4"/>
    </row>
    <row r="2749" spans="1:42" s="2" customFormat="1" x14ac:dyDescent="0.25">
      <c r="A2749" s="4"/>
      <c r="B2749" s="4"/>
      <c r="C2749" s="4"/>
      <c r="D2749" s="4"/>
      <c r="E2749" s="4"/>
      <c r="F2749" s="4"/>
      <c r="G2749" s="4"/>
      <c r="H2749" s="4"/>
      <c r="I2749" s="4"/>
      <c r="J2749" s="4"/>
      <c r="K2749" s="4"/>
      <c r="L2749" s="4"/>
      <c r="M2749" s="4"/>
      <c r="N2749" s="4"/>
      <c r="O2749" s="4"/>
      <c r="P2749" s="4"/>
      <c r="Q2749" s="4"/>
      <c r="R2749" s="4"/>
      <c r="S2749" s="4"/>
      <c r="T2749" s="4"/>
      <c r="U2749" s="4"/>
      <c r="V2749" s="4"/>
      <c r="W2749" s="4"/>
      <c r="X2749" s="4"/>
      <c r="Y2749" s="4"/>
      <c r="Z2749" s="4"/>
      <c r="AA2749" s="4"/>
      <c r="AB2749" s="4"/>
      <c r="AC2749" s="4"/>
      <c r="AD2749" s="4"/>
      <c r="AE2749" s="4"/>
      <c r="AF2749" s="4"/>
      <c r="AG2749" s="4"/>
      <c r="AH2749" s="4"/>
      <c r="AI2749" s="4"/>
      <c r="AJ2749" s="4"/>
      <c r="AK2749" s="4"/>
      <c r="AL2749" s="4"/>
      <c r="AM2749" s="4"/>
      <c r="AN2749" s="4"/>
      <c r="AO2749" s="4"/>
      <c r="AP2749" s="4"/>
    </row>
    <row r="2750" spans="1:42" s="2" customFormat="1" x14ac:dyDescent="0.25">
      <c r="A2750" s="4"/>
      <c r="B2750" s="4"/>
      <c r="C2750" s="4"/>
      <c r="D2750" s="4"/>
      <c r="E2750" s="4"/>
      <c r="F2750" s="4"/>
      <c r="G2750" s="4"/>
      <c r="H2750" s="4"/>
      <c r="I2750" s="4"/>
      <c r="J2750" s="4"/>
      <c r="K2750" s="4"/>
      <c r="L2750" s="4"/>
      <c r="M2750" s="4"/>
      <c r="N2750" s="4"/>
      <c r="O2750" s="4"/>
      <c r="P2750" s="4"/>
      <c r="Q2750" s="4"/>
      <c r="R2750" s="4"/>
      <c r="S2750" s="4"/>
      <c r="T2750" s="4"/>
      <c r="U2750" s="4"/>
      <c r="V2750" s="4"/>
      <c r="W2750" s="4"/>
      <c r="X2750" s="4"/>
      <c r="Y2750" s="4"/>
      <c r="Z2750" s="4"/>
      <c r="AA2750" s="4"/>
      <c r="AB2750" s="4"/>
      <c r="AC2750" s="4"/>
      <c r="AD2750" s="4"/>
      <c r="AE2750" s="4"/>
      <c r="AF2750" s="4"/>
      <c r="AG2750" s="4"/>
      <c r="AH2750" s="4"/>
      <c r="AI2750" s="4"/>
      <c r="AJ2750" s="4"/>
      <c r="AK2750" s="4"/>
      <c r="AL2750" s="4"/>
      <c r="AM2750" s="4"/>
      <c r="AN2750" s="4"/>
      <c r="AO2750" s="4"/>
      <c r="AP2750" s="4"/>
    </row>
    <row r="2751" spans="1:42" s="2" customFormat="1" x14ac:dyDescent="0.25">
      <c r="A2751" s="4"/>
      <c r="B2751" s="4"/>
      <c r="C2751" s="4"/>
      <c r="D2751" s="4"/>
      <c r="E2751" s="4"/>
      <c r="F2751" s="4"/>
      <c r="G2751" s="4"/>
      <c r="H2751" s="4"/>
      <c r="I2751" s="4"/>
      <c r="J2751" s="4"/>
      <c r="K2751" s="4"/>
      <c r="L2751" s="4"/>
      <c r="M2751" s="4"/>
      <c r="N2751" s="4"/>
      <c r="O2751" s="4"/>
      <c r="P2751" s="4"/>
      <c r="Q2751" s="4"/>
      <c r="R2751" s="4"/>
      <c r="S2751" s="4"/>
      <c r="T2751" s="4"/>
      <c r="U2751" s="4"/>
      <c r="V2751" s="4"/>
      <c r="W2751" s="4"/>
      <c r="X2751" s="4"/>
      <c r="Y2751" s="4"/>
      <c r="Z2751" s="4"/>
      <c r="AA2751" s="4"/>
      <c r="AB2751" s="4"/>
      <c r="AC2751" s="4"/>
      <c r="AD2751" s="4"/>
      <c r="AE2751" s="4"/>
      <c r="AF2751" s="4"/>
      <c r="AG2751" s="4"/>
      <c r="AH2751" s="4"/>
      <c r="AI2751" s="4"/>
      <c r="AJ2751" s="4"/>
      <c r="AK2751" s="4"/>
      <c r="AL2751" s="4"/>
      <c r="AM2751" s="4"/>
      <c r="AN2751" s="4"/>
      <c r="AO2751" s="4"/>
      <c r="AP2751" s="4"/>
    </row>
    <row r="2752" spans="1:42" s="2" customFormat="1" x14ac:dyDescent="0.25">
      <c r="A2752" s="4"/>
      <c r="B2752" s="4"/>
      <c r="C2752" s="4"/>
      <c r="D2752" s="4"/>
      <c r="E2752" s="4"/>
      <c r="F2752" s="4"/>
      <c r="G2752" s="4"/>
      <c r="H2752" s="4"/>
      <c r="I2752" s="4"/>
      <c r="J2752" s="4"/>
      <c r="K2752" s="4"/>
      <c r="L2752" s="4"/>
      <c r="M2752" s="4"/>
      <c r="N2752" s="4"/>
      <c r="O2752" s="4"/>
      <c r="P2752" s="4"/>
      <c r="Q2752" s="4"/>
      <c r="R2752" s="4"/>
      <c r="S2752" s="4"/>
      <c r="T2752" s="4"/>
      <c r="U2752" s="4"/>
      <c r="V2752" s="4"/>
      <c r="W2752" s="4"/>
      <c r="X2752" s="4"/>
      <c r="Y2752" s="4"/>
      <c r="Z2752" s="4"/>
      <c r="AA2752" s="4"/>
      <c r="AB2752" s="4"/>
      <c r="AC2752" s="4"/>
      <c r="AD2752" s="4"/>
      <c r="AE2752" s="4"/>
      <c r="AF2752" s="4"/>
      <c r="AG2752" s="4"/>
      <c r="AH2752" s="4"/>
      <c r="AI2752" s="4"/>
      <c r="AJ2752" s="4"/>
      <c r="AK2752" s="4"/>
      <c r="AL2752" s="4"/>
      <c r="AM2752" s="4"/>
      <c r="AN2752" s="4"/>
      <c r="AO2752" s="4"/>
      <c r="AP2752" s="4"/>
    </row>
    <row r="2753" spans="1:42" s="2" customFormat="1" x14ac:dyDescent="0.25">
      <c r="A2753" s="4"/>
      <c r="B2753" s="4"/>
      <c r="C2753" s="4"/>
      <c r="D2753" s="4"/>
      <c r="E2753" s="4"/>
      <c r="F2753" s="4"/>
      <c r="G2753" s="4"/>
      <c r="H2753" s="4"/>
      <c r="I2753" s="4"/>
      <c r="J2753" s="4"/>
      <c r="K2753" s="4"/>
      <c r="L2753" s="4"/>
      <c r="M2753" s="4"/>
      <c r="N2753" s="4"/>
      <c r="O2753" s="4"/>
      <c r="P2753" s="4"/>
      <c r="Q2753" s="4"/>
      <c r="R2753" s="4"/>
      <c r="S2753" s="4"/>
      <c r="T2753" s="4"/>
      <c r="U2753" s="4"/>
      <c r="V2753" s="4"/>
      <c r="W2753" s="4"/>
      <c r="X2753" s="4"/>
      <c r="Y2753" s="4"/>
      <c r="Z2753" s="4"/>
      <c r="AA2753" s="4"/>
      <c r="AB2753" s="4"/>
      <c r="AC2753" s="4"/>
      <c r="AD2753" s="4"/>
      <c r="AE2753" s="4"/>
      <c r="AF2753" s="4"/>
      <c r="AG2753" s="4"/>
      <c r="AH2753" s="4"/>
      <c r="AI2753" s="4"/>
      <c r="AJ2753" s="4"/>
      <c r="AK2753" s="4"/>
      <c r="AL2753" s="4"/>
      <c r="AM2753" s="4"/>
      <c r="AN2753" s="4"/>
      <c r="AO2753" s="4"/>
      <c r="AP2753" s="4"/>
    </row>
    <row r="2754" spans="1:42" s="2" customFormat="1" x14ac:dyDescent="0.25">
      <c r="A2754" s="4"/>
      <c r="B2754" s="4"/>
      <c r="C2754" s="4"/>
      <c r="D2754" s="4"/>
      <c r="E2754" s="4"/>
      <c r="F2754" s="4"/>
      <c r="G2754" s="4"/>
      <c r="H2754" s="4"/>
      <c r="I2754" s="4"/>
      <c r="J2754" s="4"/>
      <c r="K2754" s="4"/>
      <c r="L2754" s="4"/>
      <c r="M2754" s="4"/>
      <c r="N2754" s="4"/>
      <c r="O2754" s="4"/>
      <c r="P2754" s="4"/>
      <c r="Q2754" s="4"/>
      <c r="R2754" s="4"/>
      <c r="S2754" s="4"/>
      <c r="T2754" s="4"/>
      <c r="U2754" s="4"/>
      <c r="V2754" s="4"/>
      <c r="W2754" s="4"/>
      <c r="X2754" s="4"/>
      <c r="Y2754" s="4"/>
      <c r="Z2754" s="4"/>
      <c r="AA2754" s="4"/>
      <c r="AB2754" s="4"/>
      <c r="AC2754" s="4"/>
      <c r="AD2754" s="4"/>
      <c r="AE2754" s="4"/>
      <c r="AF2754" s="4"/>
      <c r="AG2754" s="4"/>
      <c r="AH2754" s="4"/>
      <c r="AI2754" s="4"/>
      <c r="AJ2754" s="4"/>
      <c r="AK2754" s="4"/>
      <c r="AL2754" s="4"/>
      <c r="AM2754" s="4"/>
      <c r="AN2754" s="4"/>
      <c r="AO2754" s="4"/>
      <c r="AP2754" s="4"/>
    </row>
    <row r="2755" spans="1:42" s="2" customFormat="1" x14ac:dyDescent="0.25">
      <c r="A2755" s="4"/>
      <c r="B2755" s="4"/>
      <c r="C2755" s="4"/>
      <c r="D2755" s="4"/>
      <c r="E2755" s="4"/>
      <c r="F2755" s="4"/>
      <c r="G2755" s="4"/>
      <c r="H2755" s="4"/>
      <c r="I2755" s="4"/>
      <c r="J2755" s="4"/>
      <c r="K2755" s="4"/>
      <c r="L2755" s="4"/>
      <c r="M2755" s="4"/>
      <c r="N2755" s="4"/>
      <c r="O2755" s="4"/>
      <c r="P2755" s="4"/>
      <c r="Q2755" s="4"/>
      <c r="R2755" s="4"/>
      <c r="S2755" s="4"/>
      <c r="T2755" s="4"/>
      <c r="U2755" s="4"/>
      <c r="V2755" s="4"/>
      <c r="W2755" s="4"/>
      <c r="X2755" s="4"/>
      <c r="Y2755" s="4"/>
      <c r="Z2755" s="4"/>
      <c r="AA2755" s="4"/>
      <c r="AB2755" s="4"/>
      <c r="AC2755" s="4"/>
      <c r="AD2755" s="4"/>
      <c r="AE2755" s="4"/>
      <c r="AF2755" s="4"/>
      <c r="AG2755" s="4"/>
      <c r="AH2755" s="4"/>
      <c r="AI2755" s="4"/>
      <c r="AJ2755" s="4"/>
      <c r="AK2755" s="4"/>
      <c r="AL2755" s="4"/>
      <c r="AM2755" s="4"/>
      <c r="AN2755" s="4"/>
      <c r="AO2755" s="4"/>
      <c r="AP2755" s="4"/>
    </row>
    <row r="2756" spans="1:42" s="2" customFormat="1" x14ac:dyDescent="0.25">
      <c r="A2756" s="4"/>
      <c r="B2756" s="4"/>
      <c r="C2756" s="4"/>
      <c r="D2756" s="4"/>
      <c r="E2756" s="4"/>
      <c r="F2756" s="4"/>
      <c r="G2756" s="4"/>
      <c r="H2756" s="4"/>
      <c r="I2756" s="4"/>
      <c r="J2756" s="4"/>
      <c r="K2756" s="4"/>
      <c r="L2756" s="4"/>
      <c r="M2756" s="4"/>
      <c r="N2756" s="4"/>
      <c r="O2756" s="4"/>
      <c r="P2756" s="4"/>
      <c r="Q2756" s="4"/>
      <c r="R2756" s="4"/>
      <c r="S2756" s="4"/>
      <c r="T2756" s="4"/>
      <c r="U2756" s="4"/>
      <c r="V2756" s="4"/>
      <c r="W2756" s="4"/>
      <c r="X2756" s="4"/>
      <c r="Y2756" s="4"/>
      <c r="Z2756" s="4"/>
      <c r="AA2756" s="4"/>
      <c r="AB2756" s="4"/>
      <c r="AC2756" s="4"/>
      <c r="AD2756" s="4"/>
      <c r="AE2756" s="4"/>
      <c r="AF2756" s="4"/>
      <c r="AG2756" s="4"/>
      <c r="AH2756" s="4"/>
      <c r="AI2756" s="4"/>
      <c r="AJ2756" s="4"/>
      <c r="AK2756" s="4"/>
      <c r="AL2756" s="4"/>
      <c r="AM2756" s="4"/>
      <c r="AN2756" s="4"/>
      <c r="AO2756" s="4"/>
      <c r="AP2756" s="4"/>
    </row>
    <row r="2757" spans="1:42" s="2" customFormat="1" x14ac:dyDescent="0.25">
      <c r="A2757" s="4"/>
      <c r="B2757" s="4"/>
      <c r="C2757" s="4"/>
      <c r="D2757" s="4"/>
      <c r="E2757" s="4"/>
      <c r="F2757" s="4"/>
      <c r="G2757" s="4"/>
      <c r="H2757" s="4"/>
      <c r="I2757" s="4"/>
      <c r="J2757" s="4"/>
      <c r="K2757" s="4"/>
      <c r="L2757" s="4"/>
      <c r="M2757" s="4"/>
      <c r="N2757" s="4"/>
      <c r="O2757" s="4"/>
      <c r="P2757" s="4"/>
      <c r="Q2757" s="4"/>
      <c r="R2757" s="4"/>
      <c r="S2757" s="4"/>
      <c r="T2757" s="4"/>
      <c r="U2757" s="4"/>
      <c r="V2757" s="4"/>
      <c r="W2757" s="4"/>
      <c r="X2757" s="4"/>
      <c r="Y2757" s="4"/>
      <c r="Z2757" s="4"/>
      <c r="AA2757" s="4"/>
      <c r="AB2757" s="4"/>
      <c r="AC2757" s="4"/>
      <c r="AD2757" s="4"/>
      <c r="AE2757" s="4"/>
      <c r="AF2757" s="4"/>
      <c r="AG2757" s="4"/>
      <c r="AH2757" s="4"/>
      <c r="AI2757" s="4"/>
      <c r="AJ2757" s="4"/>
      <c r="AK2757" s="4"/>
      <c r="AL2757" s="4"/>
      <c r="AM2757" s="4"/>
      <c r="AN2757" s="4"/>
      <c r="AO2757" s="4"/>
      <c r="AP2757" s="4"/>
    </row>
    <row r="2758" spans="1:42" s="2" customFormat="1" x14ac:dyDescent="0.25">
      <c r="A2758" s="4"/>
      <c r="B2758" s="4"/>
      <c r="C2758" s="4"/>
      <c r="D2758" s="4"/>
      <c r="E2758" s="4"/>
      <c r="F2758" s="4"/>
      <c r="G2758" s="4"/>
      <c r="H2758" s="4"/>
      <c r="I2758" s="4"/>
      <c r="J2758" s="4"/>
      <c r="K2758" s="4"/>
      <c r="L2758" s="4"/>
      <c r="M2758" s="4"/>
      <c r="N2758" s="4"/>
      <c r="O2758" s="4"/>
      <c r="P2758" s="4"/>
      <c r="Q2758" s="4"/>
      <c r="R2758" s="4"/>
      <c r="S2758" s="4"/>
      <c r="T2758" s="4"/>
      <c r="U2758" s="4"/>
      <c r="V2758" s="4"/>
      <c r="W2758" s="4"/>
      <c r="X2758" s="4"/>
      <c r="Y2758" s="4"/>
      <c r="Z2758" s="4"/>
      <c r="AA2758" s="4"/>
      <c r="AB2758" s="4"/>
      <c r="AC2758" s="4"/>
      <c r="AD2758" s="4"/>
      <c r="AE2758" s="4"/>
      <c r="AF2758" s="4"/>
      <c r="AG2758" s="4"/>
      <c r="AH2758" s="4"/>
      <c r="AI2758" s="4"/>
      <c r="AJ2758" s="4"/>
      <c r="AK2758" s="4"/>
      <c r="AL2758" s="4"/>
      <c r="AM2758" s="4"/>
      <c r="AN2758" s="4"/>
      <c r="AO2758" s="4"/>
      <c r="AP2758" s="4"/>
    </row>
    <row r="2759" spans="1:42" s="2" customFormat="1" x14ac:dyDescent="0.25">
      <c r="A2759" s="4"/>
      <c r="B2759" s="4"/>
      <c r="C2759" s="4"/>
      <c r="D2759" s="4"/>
      <c r="E2759" s="4"/>
      <c r="F2759" s="4"/>
      <c r="G2759" s="4"/>
      <c r="H2759" s="4"/>
      <c r="I2759" s="4"/>
      <c r="J2759" s="4"/>
      <c r="K2759" s="4"/>
      <c r="L2759" s="4"/>
      <c r="M2759" s="4"/>
      <c r="N2759" s="4"/>
      <c r="O2759" s="4"/>
      <c r="P2759" s="4"/>
      <c r="Q2759" s="4"/>
      <c r="R2759" s="4"/>
      <c r="S2759" s="4"/>
      <c r="T2759" s="4"/>
      <c r="U2759" s="4"/>
      <c r="V2759" s="4"/>
      <c r="W2759" s="4"/>
      <c r="X2759" s="4"/>
      <c r="Y2759" s="4"/>
      <c r="Z2759" s="4"/>
      <c r="AA2759" s="4"/>
      <c r="AB2759" s="4"/>
      <c r="AC2759" s="4"/>
      <c r="AD2759" s="4"/>
      <c r="AE2759" s="4"/>
      <c r="AF2759" s="4"/>
      <c r="AG2759" s="4"/>
      <c r="AH2759" s="4"/>
      <c r="AI2759" s="4"/>
      <c r="AJ2759" s="4"/>
      <c r="AK2759" s="4"/>
      <c r="AL2759" s="4"/>
      <c r="AM2759" s="4"/>
      <c r="AN2759" s="4"/>
      <c r="AO2759" s="4"/>
      <c r="AP2759" s="4"/>
    </row>
    <row r="2760" spans="1:42" s="2" customFormat="1" x14ac:dyDescent="0.25">
      <c r="A2760" s="4"/>
      <c r="B2760" s="4"/>
      <c r="C2760" s="4"/>
      <c r="D2760" s="4"/>
      <c r="E2760" s="4"/>
      <c r="F2760" s="4"/>
      <c r="G2760" s="4"/>
      <c r="H2760" s="4"/>
      <c r="I2760" s="4"/>
      <c r="J2760" s="4"/>
      <c r="K2760" s="4"/>
      <c r="L2760" s="4"/>
      <c r="M2760" s="4"/>
      <c r="N2760" s="4"/>
      <c r="O2760" s="4"/>
      <c r="P2760" s="4"/>
      <c r="Q2760" s="4"/>
      <c r="R2760" s="4"/>
      <c r="S2760" s="4"/>
      <c r="T2760" s="4"/>
      <c r="U2760" s="4"/>
      <c r="V2760" s="4"/>
      <c r="W2760" s="4"/>
      <c r="X2760" s="4"/>
      <c r="Y2760" s="4"/>
      <c r="Z2760" s="4"/>
      <c r="AA2760" s="4"/>
      <c r="AB2760" s="4"/>
      <c r="AC2760" s="4"/>
      <c r="AD2760" s="4"/>
      <c r="AE2760" s="4"/>
      <c r="AF2760" s="4"/>
      <c r="AG2760" s="4"/>
      <c r="AH2760" s="4"/>
      <c r="AI2760" s="4"/>
      <c r="AJ2760" s="4"/>
      <c r="AK2760" s="4"/>
      <c r="AL2760" s="4"/>
      <c r="AM2760" s="4"/>
      <c r="AN2760" s="4"/>
      <c r="AO2760" s="4"/>
      <c r="AP2760" s="4"/>
    </row>
    <row r="2761" spans="1:42" s="2" customFormat="1" x14ac:dyDescent="0.25">
      <c r="A2761" s="4"/>
      <c r="B2761" s="4"/>
      <c r="C2761" s="4"/>
      <c r="D2761" s="4"/>
      <c r="E2761" s="4"/>
      <c r="F2761" s="4"/>
      <c r="G2761" s="4"/>
      <c r="H2761" s="4"/>
      <c r="I2761" s="4"/>
      <c r="J2761" s="4"/>
      <c r="K2761" s="4"/>
      <c r="L2761" s="4"/>
      <c r="M2761" s="4"/>
      <c r="N2761" s="4"/>
      <c r="O2761" s="4"/>
      <c r="P2761" s="4"/>
      <c r="Q2761" s="4"/>
      <c r="R2761" s="4"/>
      <c r="S2761" s="4"/>
      <c r="T2761" s="4"/>
      <c r="U2761" s="4"/>
      <c r="V2761" s="4"/>
      <c r="W2761" s="4"/>
      <c r="X2761" s="4"/>
      <c r="Y2761" s="4"/>
      <c r="Z2761" s="4"/>
      <c r="AA2761" s="4"/>
      <c r="AB2761" s="4"/>
      <c r="AC2761" s="4"/>
      <c r="AD2761" s="4"/>
      <c r="AE2761" s="4"/>
      <c r="AF2761" s="4"/>
      <c r="AG2761" s="4"/>
      <c r="AH2761" s="4"/>
      <c r="AI2761" s="4"/>
      <c r="AJ2761" s="4"/>
      <c r="AK2761" s="4"/>
      <c r="AL2761" s="4"/>
      <c r="AM2761" s="4"/>
      <c r="AN2761" s="4"/>
      <c r="AO2761" s="4"/>
      <c r="AP2761" s="4"/>
    </row>
    <row r="2762" spans="1:42" s="2" customFormat="1" x14ac:dyDescent="0.25">
      <c r="A2762" s="4"/>
      <c r="B2762" s="4"/>
      <c r="C2762" s="4"/>
      <c r="D2762" s="4"/>
      <c r="E2762" s="4"/>
      <c r="F2762" s="4"/>
      <c r="G2762" s="4"/>
      <c r="H2762" s="4"/>
      <c r="I2762" s="4"/>
      <c r="J2762" s="4"/>
      <c r="K2762" s="4"/>
      <c r="L2762" s="4"/>
      <c r="M2762" s="4"/>
      <c r="N2762" s="4"/>
      <c r="O2762" s="4"/>
      <c r="P2762" s="4"/>
      <c r="Q2762" s="4"/>
      <c r="R2762" s="4"/>
      <c r="S2762" s="4"/>
      <c r="T2762" s="4"/>
      <c r="U2762" s="4"/>
      <c r="V2762" s="4"/>
      <c r="W2762" s="4"/>
      <c r="X2762" s="4"/>
      <c r="Y2762" s="4"/>
      <c r="Z2762" s="4"/>
      <c r="AA2762" s="4"/>
      <c r="AB2762" s="4"/>
      <c r="AC2762" s="4"/>
      <c r="AD2762" s="4"/>
      <c r="AE2762" s="4"/>
      <c r="AF2762" s="4"/>
      <c r="AG2762" s="4"/>
      <c r="AH2762" s="4"/>
      <c r="AI2762" s="4"/>
      <c r="AJ2762" s="4"/>
      <c r="AK2762" s="4"/>
      <c r="AL2762" s="4"/>
      <c r="AM2762" s="4"/>
      <c r="AN2762" s="4"/>
      <c r="AO2762" s="4"/>
      <c r="AP2762" s="4"/>
    </row>
    <row r="2763" spans="1:42" s="2" customFormat="1" x14ac:dyDescent="0.25">
      <c r="A2763" s="4"/>
      <c r="B2763" s="4"/>
      <c r="C2763" s="4"/>
      <c r="D2763" s="4"/>
      <c r="E2763" s="4"/>
      <c r="F2763" s="4"/>
      <c r="G2763" s="4"/>
      <c r="H2763" s="4"/>
      <c r="I2763" s="4"/>
      <c r="J2763" s="4"/>
      <c r="K2763" s="4"/>
      <c r="L2763" s="4"/>
      <c r="M2763" s="4"/>
      <c r="N2763" s="4"/>
      <c r="O2763" s="4"/>
      <c r="P2763" s="4"/>
      <c r="Q2763" s="4"/>
      <c r="R2763" s="4"/>
      <c r="S2763" s="4"/>
      <c r="T2763" s="4"/>
      <c r="U2763" s="4"/>
      <c r="V2763" s="4"/>
      <c r="W2763" s="4"/>
      <c r="X2763" s="4"/>
      <c r="Y2763" s="4"/>
      <c r="Z2763" s="4"/>
      <c r="AA2763" s="4"/>
      <c r="AB2763" s="4"/>
      <c r="AC2763" s="4"/>
      <c r="AD2763" s="4"/>
      <c r="AE2763" s="4"/>
      <c r="AF2763" s="4"/>
      <c r="AG2763" s="4"/>
      <c r="AH2763" s="4"/>
      <c r="AI2763" s="4"/>
      <c r="AJ2763" s="4"/>
      <c r="AK2763" s="4"/>
      <c r="AL2763" s="4"/>
      <c r="AM2763" s="4"/>
      <c r="AN2763" s="4"/>
      <c r="AO2763" s="4"/>
      <c r="AP2763" s="4"/>
    </row>
    <row r="2764" spans="1:42" s="2" customFormat="1" x14ac:dyDescent="0.25">
      <c r="A2764" s="4"/>
      <c r="B2764" s="4"/>
      <c r="C2764" s="4"/>
      <c r="D2764" s="4"/>
      <c r="E2764" s="4"/>
      <c r="F2764" s="4"/>
      <c r="G2764" s="4"/>
      <c r="H2764" s="4"/>
      <c r="I2764" s="4"/>
      <c r="J2764" s="4"/>
      <c r="K2764" s="4"/>
      <c r="L2764" s="4"/>
      <c r="M2764" s="4"/>
      <c r="N2764" s="4"/>
      <c r="O2764" s="4"/>
      <c r="P2764" s="4"/>
      <c r="Q2764" s="4"/>
      <c r="R2764" s="4"/>
      <c r="S2764" s="4"/>
      <c r="T2764" s="4"/>
      <c r="U2764" s="4"/>
      <c r="V2764" s="4"/>
      <c r="W2764" s="4"/>
      <c r="X2764" s="4"/>
      <c r="Y2764" s="4"/>
      <c r="Z2764" s="4"/>
      <c r="AA2764" s="4"/>
      <c r="AB2764" s="4"/>
      <c r="AC2764" s="4"/>
      <c r="AD2764" s="4"/>
      <c r="AE2764" s="4"/>
      <c r="AF2764" s="4"/>
      <c r="AG2764" s="4"/>
      <c r="AH2764" s="4"/>
      <c r="AI2764" s="4"/>
      <c r="AJ2764" s="4"/>
      <c r="AK2764" s="4"/>
      <c r="AL2764" s="4"/>
      <c r="AM2764" s="4"/>
      <c r="AN2764" s="4"/>
      <c r="AO2764" s="4"/>
      <c r="AP2764" s="4"/>
    </row>
    <row r="2765" spans="1:42" s="2" customFormat="1" x14ac:dyDescent="0.25">
      <c r="A2765" s="4"/>
      <c r="B2765" s="4"/>
      <c r="C2765" s="4"/>
      <c r="D2765" s="4"/>
      <c r="E2765" s="4"/>
      <c r="F2765" s="4"/>
      <c r="G2765" s="4"/>
      <c r="H2765" s="4"/>
      <c r="I2765" s="4"/>
      <c r="J2765" s="4"/>
      <c r="K2765" s="4"/>
      <c r="L2765" s="4"/>
      <c r="M2765" s="4"/>
      <c r="N2765" s="4"/>
      <c r="O2765" s="4"/>
      <c r="P2765" s="4"/>
      <c r="Q2765" s="4"/>
      <c r="R2765" s="4"/>
      <c r="S2765" s="4"/>
      <c r="T2765" s="4"/>
      <c r="U2765" s="4"/>
      <c r="V2765" s="4"/>
      <c r="W2765" s="4"/>
      <c r="X2765" s="4"/>
      <c r="Y2765" s="4"/>
      <c r="Z2765" s="4"/>
      <c r="AA2765" s="4"/>
      <c r="AB2765" s="4"/>
      <c r="AC2765" s="4"/>
      <c r="AD2765" s="4"/>
      <c r="AE2765" s="4"/>
      <c r="AF2765" s="4"/>
      <c r="AG2765" s="4"/>
      <c r="AH2765" s="4"/>
      <c r="AI2765" s="4"/>
      <c r="AJ2765" s="4"/>
      <c r="AK2765" s="4"/>
      <c r="AL2765" s="4"/>
      <c r="AM2765" s="4"/>
      <c r="AN2765" s="4"/>
      <c r="AO2765" s="4"/>
      <c r="AP2765" s="4"/>
    </row>
    <row r="2766" spans="1:42" s="2" customFormat="1" x14ac:dyDescent="0.25">
      <c r="A2766" s="4"/>
      <c r="B2766" s="4"/>
      <c r="C2766" s="4"/>
      <c r="D2766" s="4"/>
      <c r="E2766" s="4"/>
      <c r="F2766" s="4"/>
      <c r="G2766" s="4"/>
      <c r="H2766" s="4"/>
      <c r="I2766" s="4"/>
      <c r="J2766" s="4"/>
      <c r="K2766" s="4"/>
      <c r="L2766" s="4"/>
      <c r="M2766" s="4"/>
      <c r="N2766" s="4"/>
      <c r="O2766" s="4"/>
      <c r="P2766" s="4"/>
      <c r="Q2766" s="4"/>
      <c r="R2766" s="4"/>
      <c r="S2766" s="4"/>
      <c r="T2766" s="4"/>
      <c r="U2766" s="4"/>
      <c r="V2766" s="4"/>
      <c r="W2766" s="4"/>
      <c r="X2766" s="4"/>
      <c r="Y2766" s="4"/>
      <c r="Z2766" s="4"/>
      <c r="AA2766" s="4"/>
      <c r="AB2766" s="4"/>
      <c r="AC2766" s="4"/>
      <c r="AD2766" s="4"/>
      <c r="AE2766" s="4"/>
      <c r="AF2766" s="4"/>
      <c r="AG2766" s="4"/>
      <c r="AH2766" s="4"/>
      <c r="AI2766" s="4"/>
      <c r="AJ2766" s="4"/>
      <c r="AK2766" s="4"/>
      <c r="AL2766" s="4"/>
      <c r="AM2766" s="4"/>
      <c r="AN2766" s="4"/>
      <c r="AO2766" s="4"/>
      <c r="AP2766" s="4"/>
    </row>
    <row r="2767" spans="1:42" s="2" customFormat="1" x14ac:dyDescent="0.25">
      <c r="A2767" s="4"/>
      <c r="B2767" s="4"/>
      <c r="C2767" s="4"/>
      <c r="D2767" s="4"/>
      <c r="E2767" s="4"/>
      <c r="F2767" s="4"/>
      <c r="G2767" s="4"/>
      <c r="H2767" s="4"/>
      <c r="I2767" s="4"/>
      <c r="J2767" s="4"/>
      <c r="K2767" s="4"/>
      <c r="L2767" s="4"/>
      <c r="M2767" s="4"/>
      <c r="N2767" s="4"/>
      <c r="O2767" s="4"/>
      <c r="P2767" s="4"/>
      <c r="Q2767" s="4"/>
      <c r="R2767" s="4"/>
      <c r="S2767" s="4"/>
      <c r="T2767" s="4"/>
      <c r="U2767" s="4"/>
      <c r="V2767" s="4"/>
      <c r="W2767" s="4"/>
      <c r="X2767" s="4"/>
      <c r="Y2767" s="4"/>
      <c r="Z2767" s="4"/>
      <c r="AA2767" s="4"/>
      <c r="AB2767" s="4"/>
      <c r="AC2767" s="4"/>
      <c r="AD2767" s="4"/>
      <c r="AE2767" s="4"/>
      <c r="AF2767" s="4"/>
      <c r="AG2767" s="4"/>
      <c r="AH2767" s="4"/>
      <c r="AI2767" s="4"/>
      <c r="AJ2767" s="4"/>
      <c r="AK2767" s="4"/>
      <c r="AL2767" s="4"/>
      <c r="AM2767" s="4"/>
      <c r="AN2767" s="4"/>
      <c r="AO2767" s="4"/>
      <c r="AP2767" s="4"/>
    </row>
    <row r="2768" spans="1:42" s="2" customFormat="1" x14ac:dyDescent="0.25">
      <c r="A2768" s="4"/>
      <c r="B2768" s="4"/>
      <c r="C2768" s="4"/>
      <c r="D2768" s="4"/>
      <c r="E2768" s="4"/>
      <c r="F2768" s="4"/>
      <c r="G2768" s="4"/>
      <c r="H2768" s="4"/>
      <c r="I2768" s="4"/>
      <c r="J2768" s="4"/>
      <c r="K2768" s="4"/>
      <c r="L2768" s="4"/>
      <c r="M2768" s="4"/>
      <c r="N2768" s="4"/>
      <c r="O2768" s="4"/>
      <c r="P2768" s="4"/>
      <c r="Q2768" s="4"/>
      <c r="R2768" s="4"/>
      <c r="S2768" s="4"/>
      <c r="T2768" s="4"/>
      <c r="U2768" s="4"/>
      <c r="V2768" s="4"/>
      <c r="W2768" s="4"/>
      <c r="X2768" s="4"/>
      <c r="Y2768" s="4"/>
      <c r="Z2768" s="4"/>
      <c r="AA2768" s="4"/>
      <c r="AB2768" s="4"/>
      <c r="AC2768" s="4"/>
      <c r="AD2768" s="4"/>
      <c r="AE2768" s="4"/>
      <c r="AF2768" s="4"/>
      <c r="AG2768" s="4"/>
      <c r="AH2768" s="4"/>
      <c r="AI2768" s="4"/>
      <c r="AJ2768" s="4"/>
      <c r="AK2768" s="4"/>
      <c r="AL2768" s="4"/>
      <c r="AM2768" s="4"/>
      <c r="AN2768" s="4"/>
      <c r="AO2768" s="4"/>
      <c r="AP2768" s="4"/>
    </row>
    <row r="2769" spans="1:42" s="2" customFormat="1" x14ac:dyDescent="0.25">
      <c r="A2769" s="4"/>
      <c r="B2769" s="4"/>
      <c r="C2769" s="4"/>
      <c r="D2769" s="4"/>
      <c r="E2769" s="4"/>
      <c r="F2769" s="4"/>
      <c r="G2769" s="4"/>
      <c r="H2769" s="4"/>
      <c r="I2769" s="4"/>
      <c r="J2769" s="4"/>
      <c r="K2769" s="4"/>
      <c r="L2769" s="4"/>
      <c r="M2769" s="4"/>
      <c r="N2769" s="4"/>
      <c r="O2769" s="4"/>
      <c r="P2769" s="4"/>
      <c r="Q2769" s="4"/>
      <c r="R2769" s="4"/>
      <c r="S2769" s="4"/>
      <c r="T2769" s="4"/>
      <c r="U2769" s="4"/>
      <c r="V2769" s="4"/>
      <c r="W2769" s="4"/>
      <c r="X2769" s="4"/>
      <c r="Y2769" s="4"/>
      <c r="Z2769" s="4"/>
      <c r="AA2769" s="4"/>
      <c r="AB2769" s="4"/>
      <c r="AC2769" s="4"/>
      <c r="AD2769" s="4"/>
      <c r="AE2769" s="4"/>
      <c r="AF2769" s="4"/>
      <c r="AG2769" s="4"/>
      <c r="AH2769" s="4"/>
      <c r="AI2769" s="4"/>
      <c r="AJ2769" s="4"/>
      <c r="AK2769" s="4"/>
      <c r="AL2769" s="4"/>
      <c r="AM2769" s="4"/>
      <c r="AN2769" s="4"/>
      <c r="AO2769" s="4"/>
      <c r="AP2769" s="4"/>
    </row>
    <row r="2770" spans="1:42" s="2" customFormat="1" x14ac:dyDescent="0.25">
      <c r="A2770" s="4"/>
      <c r="B2770" s="4"/>
      <c r="C2770" s="4"/>
      <c r="D2770" s="4"/>
      <c r="E2770" s="4"/>
      <c r="F2770" s="4"/>
      <c r="G2770" s="4"/>
      <c r="H2770" s="4"/>
      <c r="I2770" s="4"/>
      <c r="J2770" s="4"/>
      <c r="K2770" s="4"/>
      <c r="L2770" s="4"/>
      <c r="M2770" s="4"/>
      <c r="N2770" s="4"/>
      <c r="O2770" s="4"/>
      <c r="P2770" s="4"/>
      <c r="Q2770" s="4"/>
      <c r="R2770" s="4"/>
      <c r="S2770" s="4"/>
      <c r="T2770" s="4"/>
      <c r="U2770" s="4"/>
      <c r="V2770" s="4"/>
      <c r="W2770" s="4"/>
      <c r="X2770" s="4"/>
      <c r="Y2770" s="4"/>
      <c r="Z2770" s="4"/>
      <c r="AA2770" s="4"/>
      <c r="AB2770" s="4"/>
      <c r="AC2770" s="4"/>
      <c r="AD2770" s="4"/>
      <c r="AE2770" s="4"/>
      <c r="AF2770" s="4"/>
      <c r="AG2770" s="4"/>
      <c r="AH2770" s="4"/>
      <c r="AI2770" s="4"/>
      <c r="AJ2770" s="4"/>
      <c r="AK2770" s="4"/>
      <c r="AL2770" s="4"/>
      <c r="AM2770" s="4"/>
      <c r="AN2770" s="4"/>
      <c r="AO2770" s="4"/>
      <c r="AP2770" s="4"/>
    </row>
    <row r="2771" spans="1:42" s="2" customFormat="1" x14ac:dyDescent="0.25">
      <c r="A2771" s="4"/>
      <c r="B2771" s="4"/>
      <c r="C2771" s="4"/>
      <c r="D2771" s="4"/>
      <c r="E2771" s="4"/>
      <c r="F2771" s="4"/>
      <c r="G2771" s="4"/>
      <c r="H2771" s="4"/>
      <c r="I2771" s="4"/>
      <c r="J2771" s="4"/>
      <c r="K2771" s="4"/>
      <c r="L2771" s="4"/>
      <c r="M2771" s="4"/>
      <c r="N2771" s="4"/>
      <c r="O2771" s="4"/>
      <c r="P2771" s="4"/>
      <c r="Q2771" s="4"/>
      <c r="R2771" s="4"/>
      <c r="S2771" s="4"/>
      <c r="T2771" s="4"/>
      <c r="U2771" s="4"/>
      <c r="V2771" s="4"/>
      <c r="W2771" s="4"/>
      <c r="X2771" s="4"/>
      <c r="Y2771" s="4"/>
      <c r="Z2771" s="4"/>
      <c r="AA2771" s="4"/>
      <c r="AB2771" s="4"/>
      <c r="AC2771" s="4"/>
      <c r="AD2771" s="4"/>
      <c r="AE2771" s="4"/>
      <c r="AF2771" s="4"/>
      <c r="AG2771" s="4"/>
      <c r="AH2771" s="4"/>
      <c r="AI2771" s="4"/>
      <c r="AJ2771" s="4"/>
      <c r="AK2771" s="4"/>
      <c r="AL2771" s="4"/>
      <c r="AM2771" s="4"/>
      <c r="AN2771" s="4"/>
      <c r="AO2771" s="4"/>
      <c r="AP2771" s="4"/>
    </row>
    <row r="2772" spans="1:42" s="2" customFormat="1" x14ac:dyDescent="0.25">
      <c r="A2772" s="4"/>
      <c r="B2772" s="4"/>
      <c r="C2772" s="4"/>
      <c r="D2772" s="4"/>
      <c r="E2772" s="4"/>
      <c r="F2772" s="4"/>
      <c r="G2772" s="4"/>
      <c r="H2772" s="4"/>
      <c r="I2772" s="4"/>
      <c r="J2772" s="4"/>
      <c r="K2772" s="4"/>
      <c r="L2772" s="4"/>
      <c r="M2772" s="4"/>
      <c r="N2772" s="4"/>
      <c r="O2772" s="4"/>
      <c r="P2772" s="4"/>
      <c r="Q2772" s="4"/>
      <c r="R2772" s="4"/>
      <c r="S2772" s="4"/>
      <c r="T2772" s="4"/>
      <c r="U2772" s="4"/>
      <c r="V2772" s="4"/>
      <c r="W2772" s="4"/>
      <c r="X2772" s="4"/>
      <c r="Y2772" s="4"/>
      <c r="Z2772" s="4"/>
      <c r="AA2772" s="4"/>
      <c r="AB2772" s="4"/>
      <c r="AC2772" s="4"/>
      <c r="AD2772" s="4"/>
      <c r="AE2772" s="4"/>
      <c r="AF2772" s="4"/>
      <c r="AG2772" s="4"/>
      <c r="AH2772" s="4"/>
      <c r="AI2772" s="4"/>
      <c r="AJ2772" s="4"/>
      <c r="AK2772" s="4"/>
      <c r="AL2772" s="4"/>
      <c r="AM2772" s="4"/>
      <c r="AN2772" s="4"/>
      <c r="AO2772" s="4"/>
      <c r="AP2772" s="4"/>
    </row>
    <row r="2773" spans="1:42" s="2" customFormat="1" x14ac:dyDescent="0.25">
      <c r="A2773" s="4"/>
      <c r="B2773" s="4"/>
      <c r="C2773" s="4"/>
      <c r="D2773" s="4"/>
      <c r="E2773" s="4"/>
      <c r="F2773" s="4"/>
      <c r="G2773" s="4"/>
      <c r="H2773" s="4"/>
      <c r="I2773" s="4"/>
      <c r="J2773" s="4"/>
      <c r="K2773" s="4"/>
      <c r="L2773" s="4"/>
      <c r="M2773" s="4"/>
      <c r="N2773" s="4"/>
      <c r="O2773" s="4"/>
      <c r="P2773" s="4"/>
      <c r="Q2773" s="4"/>
      <c r="R2773" s="4"/>
      <c r="S2773" s="4"/>
      <c r="T2773" s="4"/>
      <c r="U2773" s="4"/>
      <c r="V2773" s="4"/>
      <c r="W2773" s="4"/>
      <c r="X2773" s="4"/>
      <c r="Y2773" s="4"/>
      <c r="Z2773" s="4"/>
      <c r="AA2773" s="4"/>
      <c r="AB2773" s="4"/>
      <c r="AC2773" s="4"/>
      <c r="AD2773" s="4"/>
      <c r="AE2773" s="4"/>
      <c r="AF2773" s="4"/>
      <c r="AG2773" s="4"/>
      <c r="AH2773" s="4"/>
      <c r="AI2773" s="4"/>
      <c r="AJ2773" s="4"/>
      <c r="AK2773" s="4"/>
      <c r="AL2773" s="4"/>
      <c r="AM2773" s="4"/>
      <c r="AN2773" s="4"/>
      <c r="AO2773" s="4"/>
      <c r="AP2773" s="4"/>
    </row>
    <row r="2774" spans="1:42" s="2" customFormat="1" x14ac:dyDescent="0.25">
      <c r="A2774" s="4"/>
      <c r="B2774" s="4"/>
      <c r="C2774" s="4"/>
      <c r="D2774" s="4"/>
      <c r="E2774" s="4"/>
      <c r="F2774" s="4"/>
      <c r="G2774" s="4"/>
      <c r="H2774" s="4"/>
      <c r="I2774" s="4"/>
      <c r="J2774" s="4"/>
      <c r="K2774" s="4"/>
      <c r="L2774" s="4"/>
      <c r="M2774" s="4"/>
      <c r="N2774" s="4"/>
      <c r="O2774" s="4"/>
      <c r="P2774" s="4"/>
      <c r="Q2774" s="4"/>
      <c r="R2774" s="4"/>
      <c r="S2774" s="4"/>
      <c r="T2774" s="4"/>
      <c r="U2774" s="4"/>
      <c r="V2774" s="4"/>
      <c r="W2774" s="4"/>
      <c r="X2774" s="4"/>
      <c r="Y2774" s="4"/>
      <c r="Z2774" s="4"/>
      <c r="AA2774" s="4"/>
      <c r="AB2774" s="4"/>
      <c r="AC2774" s="4"/>
      <c r="AD2774" s="4"/>
      <c r="AE2774" s="4"/>
      <c r="AF2774" s="4"/>
      <c r="AG2774" s="4"/>
      <c r="AH2774" s="4"/>
      <c r="AI2774" s="4"/>
      <c r="AJ2774" s="4"/>
      <c r="AK2774" s="4"/>
      <c r="AL2774" s="4"/>
      <c r="AM2774" s="4"/>
      <c r="AN2774" s="4"/>
      <c r="AO2774" s="4"/>
      <c r="AP2774" s="4"/>
    </row>
    <row r="2775" spans="1:42" s="2" customFormat="1" x14ac:dyDescent="0.25">
      <c r="A2775" s="4"/>
      <c r="B2775" s="4"/>
      <c r="C2775" s="4"/>
      <c r="D2775" s="4"/>
      <c r="E2775" s="4"/>
      <c r="F2775" s="4"/>
      <c r="G2775" s="4"/>
      <c r="H2775" s="4"/>
      <c r="I2775" s="4"/>
      <c r="J2775" s="4"/>
      <c r="K2775" s="4"/>
      <c r="L2775" s="4"/>
      <c r="M2775" s="4"/>
      <c r="N2775" s="4"/>
      <c r="O2775" s="4"/>
      <c r="P2775" s="4"/>
      <c r="Q2775" s="4"/>
      <c r="R2775" s="4"/>
      <c r="S2775" s="4"/>
      <c r="T2775" s="4"/>
      <c r="U2775" s="4"/>
      <c r="V2775" s="4"/>
      <c r="W2775" s="4"/>
      <c r="X2775" s="4"/>
      <c r="Y2775" s="4"/>
      <c r="Z2775" s="4"/>
      <c r="AA2775" s="4"/>
      <c r="AB2775" s="4"/>
      <c r="AC2775" s="4"/>
      <c r="AD2775" s="4"/>
      <c r="AE2775" s="4"/>
      <c r="AF2775" s="4"/>
      <c r="AG2775" s="4"/>
      <c r="AH2775" s="4"/>
      <c r="AI2775" s="4"/>
      <c r="AJ2775" s="4"/>
      <c r="AK2775" s="4"/>
      <c r="AL2775" s="4"/>
      <c r="AM2775" s="4"/>
      <c r="AN2775" s="4"/>
      <c r="AO2775" s="4"/>
      <c r="AP2775" s="4"/>
    </row>
    <row r="2776" spans="1:42" s="2" customFormat="1" x14ac:dyDescent="0.25">
      <c r="A2776" s="4"/>
      <c r="B2776" s="4"/>
      <c r="C2776" s="4"/>
      <c r="D2776" s="4"/>
      <c r="E2776" s="4"/>
      <c r="F2776" s="4"/>
      <c r="G2776" s="4"/>
      <c r="H2776" s="4"/>
      <c r="I2776" s="4"/>
      <c r="J2776" s="4"/>
      <c r="K2776" s="4"/>
      <c r="L2776" s="4"/>
      <c r="M2776" s="4"/>
      <c r="N2776" s="4"/>
      <c r="O2776" s="4"/>
      <c r="P2776" s="4"/>
      <c r="Q2776" s="4"/>
      <c r="R2776" s="4"/>
      <c r="S2776" s="4"/>
      <c r="T2776" s="4"/>
      <c r="U2776" s="4"/>
      <c r="V2776" s="4"/>
      <c r="W2776" s="4"/>
      <c r="X2776" s="4"/>
      <c r="Y2776" s="4"/>
      <c r="Z2776" s="4"/>
      <c r="AA2776" s="4"/>
      <c r="AB2776" s="4"/>
      <c r="AC2776" s="4"/>
      <c r="AD2776" s="4"/>
      <c r="AE2776" s="4"/>
      <c r="AF2776" s="4"/>
      <c r="AG2776" s="4"/>
      <c r="AH2776" s="4"/>
      <c r="AI2776" s="4"/>
      <c r="AJ2776" s="4"/>
      <c r="AK2776" s="4"/>
      <c r="AL2776" s="4"/>
      <c r="AM2776" s="4"/>
      <c r="AN2776" s="4"/>
      <c r="AO2776" s="4"/>
      <c r="AP2776" s="4"/>
    </row>
    <row r="2777" spans="1:42" s="2" customFormat="1" x14ac:dyDescent="0.25">
      <c r="A2777" s="4"/>
      <c r="B2777" s="4"/>
      <c r="C2777" s="4"/>
      <c r="D2777" s="4"/>
      <c r="E2777" s="4"/>
      <c r="F2777" s="4"/>
      <c r="G2777" s="4"/>
      <c r="H2777" s="4"/>
      <c r="I2777" s="4"/>
      <c r="J2777" s="4"/>
      <c r="K2777" s="4"/>
      <c r="L2777" s="4"/>
      <c r="M2777" s="4"/>
      <c r="N2777" s="4"/>
      <c r="O2777" s="4"/>
      <c r="P2777" s="4"/>
      <c r="Q2777" s="4"/>
      <c r="R2777" s="4"/>
      <c r="S2777" s="4"/>
      <c r="T2777" s="4"/>
      <c r="U2777" s="4"/>
      <c r="V2777" s="4"/>
      <c r="W2777" s="4"/>
      <c r="X2777" s="4"/>
      <c r="Y2777" s="4"/>
      <c r="Z2777" s="4"/>
      <c r="AA2777" s="4"/>
      <c r="AB2777" s="4"/>
      <c r="AC2777" s="4"/>
      <c r="AD2777" s="4"/>
      <c r="AE2777" s="4"/>
      <c r="AF2777" s="4"/>
      <c r="AG2777" s="4"/>
      <c r="AH2777" s="4"/>
      <c r="AI2777" s="4"/>
      <c r="AJ2777" s="4"/>
      <c r="AK2777" s="4"/>
      <c r="AL2777" s="4"/>
      <c r="AM2777" s="4"/>
      <c r="AN2777" s="4"/>
      <c r="AO2777" s="4"/>
      <c r="AP2777" s="4"/>
    </row>
    <row r="2778" spans="1:42" s="2" customFormat="1" x14ac:dyDescent="0.25">
      <c r="A2778" s="4"/>
      <c r="B2778" s="4"/>
      <c r="C2778" s="4"/>
      <c r="D2778" s="4"/>
      <c r="E2778" s="4"/>
      <c r="F2778" s="4"/>
      <c r="G2778" s="4"/>
      <c r="H2778" s="4"/>
      <c r="I2778" s="4"/>
      <c r="J2778" s="4"/>
      <c r="K2778" s="4"/>
      <c r="L2778" s="4"/>
      <c r="M2778" s="4"/>
      <c r="N2778" s="4"/>
      <c r="O2778" s="4"/>
      <c r="P2778" s="4"/>
      <c r="Q2778" s="4"/>
      <c r="R2778" s="4"/>
      <c r="S2778" s="4"/>
      <c r="T2778" s="4"/>
      <c r="U2778" s="4"/>
      <c r="V2778" s="4"/>
      <c r="W2778" s="4"/>
      <c r="X2778" s="4"/>
      <c r="Y2778" s="4"/>
      <c r="Z2778" s="4"/>
      <c r="AA2778" s="4"/>
      <c r="AB2778" s="4"/>
      <c r="AC2778" s="4"/>
      <c r="AD2778" s="4"/>
      <c r="AE2778" s="4"/>
      <c r="AF2778" s="4"/>
      <c r="AG2778" s="4"/>
      <c r="AH2778" s="4"/>
      <c r="AI2778" s="4"/>
      <c r="AJ2778" s="4"/>
      <c r="AK2778" s="4"/>
      <c r="AL2778" s="4"/>
      <c r="AM2778" s="4"/>
      <c r="AN2778" s="4"/>
      <c r="AO2778" s="4"/>
      <c r="AP2778" s="4"/>
    </row>
    <row r="2779" spans="1:42" s="2" customFormat="1" x14ac:dyDescent="0.25">
      <c r="A2779" s="4"/>
      <c r="B2779" s="4"/>
      <c r="C2779" s="4"/>
      <c r="D2779" s="4"/>
      <c r="E2779" s="4"/>
      <c r="F2779" s="4"/>
      <c r="G2779" s="4"/>
      <c r="H2779" s="4"/>
      <c r="I2779" s="4"/>
      <c r="J2779" s="4"/>
      <c r="K2779" s="4"/>
      <c r="L2779" s="4"/>
      <c r="M2779" s="4"/>
      <c r="N2779" s="4"/>
      <c r="O2779" s="4"/>
      <c r="P2779" s="4"/>
      <c r="Q2779" s="4"/>
      <c r="R2779" s="4"/>
      <c r="S2779" s="4"/>
      <c r="T2779" s="4"/>
      <c r="U2779" s="4"/>
      <c r="V2779" s="4"/>
      <c r="W2779" s="4"/>
      <c r="X2779" s="4"/>
      <c r="Y2779" s="4"/>
      <c r="Z2779" s="4"/>
      <c r="AA2779" s="4"/>
      <c r="AB2779" s="4"/>
      <c r="AC2779" s="4"/>
      <c r="AD2779" s="4"/>
      <c r="AE2779" s="4"/>
      <c r="AF2779" s="4"/>
      <c r="AG2779" s="4"/>
      <c r="AH2779" s="4"/>
      <c r="AI2779" s="4"/>
      <c r="AJ2779" s="4"/>
      <c r="AK2779" s="4"/>
      <c r="AL2779" s="4"/>
      <c r="AM2779" s="4"/>
      <c r="AN2779" s="4"/>
      <c r="AO2779" s="4"/>
      <c r="AP2779" s="4"/>
    </row>
    <row r="2780" spans="1:42" s="2" customFormat="1" x14ac:dyDescent="0.25">
      <c r="A2780" s="4"/>
      <c r="B2780" s="4"/>
      <c r="C2780" s="4"/>
      <c r="D2780" s="4"/>
      <c r="E2780" s="4"/>
      <c r="F2780" s="4"/>
      <c r="G2780" s="4"/>
      <c r="H2780" s="4"/>
      <c r="I2780" s="4"/>
      <c r="J2780" s="4"/>
      <c r="K2780" s="4"/>
      <c r="L2780" s="4"/>
      <c r="M2780" s="4"/>
      <c r="N2780" s="4"/>
      <c r="O2780" s="4"/>
      <c r="P2780" s="4"/>
      <c r="Q2780" s="4"/>
      <c r="R2780" s="4"/>
      <c r="S2780" s="4"/>
      <c r="T2780" s="4"/>
      <c r="U2780" s="4"/>
      <c r="V2780" s="4"/>
      <c r="W2780" s="4"/>
      <c r="X2780" s="4"/>
      <c r="Y2780" s="4"/>
      <c r="Z2780" s="4"/>
      <c r="AA2780" s="4"/>
      <c r="AB2780" s="4"/>
      <c r="AC2780" s="4"/>
      <c r="AD2780" s="4"/>
      <c r="AE2780" s="4"/>
      <c r="AF2780" s="4"/>
      <c r="AG2780" s="4"/>
      <c r="AH2780" s="4"/>
      <c r="AI2780" s="4"/>
      <c r="AJ2780" s="4"/>
      <c r="AK2780" s="4"/>
      <c r="AL2780" s="4"/>
      <c r="AM2780" s="4"/>
      <c r="AN2780" s="4"/>
      <c r="AO2780" s="4"/>
      <c r="AP2780" s="4"/>
    </row>
    <row r="2781" spans="1:42" s="2" customFormat="1" x14ac:dyDescent="0.25">
      <c r="A2781" s="4"/>
      <c r="B2781" s="4"/>
      <c r="C2781" s="4"/>
      <c r="D2781" s="4"/>
      <c r="E2781" s="4"/>
      <c r="F2781" s="4"/>
      <c r="G2781" s="4"/>
      <c r="H2781" s="4"/>
      <c r="I2781" s="4"/>
      <c r="J2781" s="4"/>
      <c r="K2781" s="4"/>
      <c r="L2781" s="4"/>
      <c r="M2781" s="4"/>
      <c r="N2781" s="4"/>
      <c r="O2781" s="4"/>
      <c r="P2781" s="4"/>
      <c r="Q2781" s="4"/>
      <c r="R2781" s="4"/>
      <c r="S2781" s="4"/>
      <c r="T2781" s="4"/>
      <c r="U2781" s="4"/>
      <c r="V2781" s="4"/>
      <c r="W2781" s="4"/>
      <c r="X2781" s="4"/>
      <c r="Y2781" s="4"/>
      <c r="Z2781" s="4"/>
      <c r="AA2781" s="4"/>
      <c r="AB2781" s="4"/>
      <c r="AC2781" s="4"/>
      <c r="AD2781" s="4"/>
      <c r="AE2781" s="4"/>
      <c r="AF2781" s="4"/>
      <c r="AG2781" s="4"/>
      <c r="AH2781" s="4"/>
      <c r="AI2781" s="4"/>
      <c r="AJ2781" s="4"/>
      <c r="AK2781" s="4"/>
      <c r="AL2781" s="4"/>
      <c r="AM2781" s="4"/>
      <c r="AN2781" s="4"/>
      <c r="AO2781" s="4"/>
      <c r="AP2781" s="4"/>
    </row>
    <row r="2782" spans="1:42" s="2" customFormat="1" x14ac:dyDescent="0.25">
      <c r="A2782" s="4"/>
      <c r="B2782" s="4"/>
      <c r="C2782" s="4"/>
      <c r="D2782" s="4"/>
      <c r="E2782" s="4"/>
      <c r="F2782" s="4"/>
      <c r="G2782" s="4"/>
      <c r="H2782" s="4"/>
      <c r="I2782" s="4"/>
      <c r="J2782" s="4"/>
      <c r="K2782" s="4"/>
      <c r="L2782" s="4"/>
      <c r="M2782" s="4"/>
      <c r="N2782" s="4"/>
      <c r="O2782" s="4"/>
      <c r="P2782" s="4"/>
      <c r="Q2782" s="4"/>
      <c r="R2782" s="4"/>
      <c r="S2782" s="4"/>
      <c r="T2782" s="4"/>
      <c r="U2782" s="4"/>
      <c r="V2782" s="4"/>
      <c r="W2782" s="4"/>
      <c r="X2782" s="4"/>
      <c r="Y2782" s="4"/>
      <c r="Z2782" s="4"/>
      <c r="AA2782" s="4"/>
      <c r="AB2782" s="4"/>
      <c r="AC2782" s="4"/>
      <c r="AD2782" s="4"/>
      <c r="AE2782" s="4"/>
      <c r="AF2782" s="4"/>
      <c r="AG2782" s="4"/>
      <c r="AH2782" s="4"/>
      <c r="AI2782" s="4"/>
      <c r="AJ2782" s="4"/>
      <c r="AK2782" s="4"/>
      <c r="AL2782" s="4"/>
      <c r="AM2782" s="4"/>
      <c r="AN2782" s="4"/>
      <c r="AO2782" s="4"/>
      <c r="AP2782" s="4"/>
    </row>
    <row r="2783" spans="1:42" s="2" customFormat="1" x14ac:dyDescent="0.25">
      <c r="A2783" s="4"/>
      <c r="B2783" s="4"/>
      <c r="C2783" s="4"/>
      <c r="D2783" s="4"/>
      <c r="E2783" s="4"/>
      <c r="F2783" s="4"/>
      <c r="G2783" s="4"/>
      <c r="H2783" s="4"/>
      <c r="I2783" s="4"/>
      <c r="J2783" s="4"/>
      <c r="K2783" s="4"/>
      <c r="L2783" s="4"/>
      <c r="M2783" s="4"/>
      <c r="N2783" s="4"/>
      <c r="O2783" s="4"/>
      <c r="P2783" s="4"/>
      <c r="Q2783" s="4"/>
      <c r="R2783" s="4"/>
      <c r="S2783" s="4"/>
      <c r="T2783" s="4"/>
      <c r="U2783" s="4"/>
      <c r="V2783" s="4"/>
      <c r="W2783" s="4"/>
      <c r="X2783" s="4"/>
      <c r="Y2783" s="4"/>
      <c r="Z2783" s="4"/>
      <c r="AA2783" s="4"/>
      <c r="AB2783" s="4"/>
      <c r="AC2783" s="4"/>
      <c r="AD2783" s="4"/>
      <c r="AE2783" s="4"/>
      <c r="AF2783" s="4"/>
      <c r="AG2783" s="4"/>
      <c r="AH2783" s="4"/>
      <c r="AI2783" s="4"/>
      <c r="AJ2783" s="4"/>
      <c r="AK2783" s="4"/>
      <c r="AL2783" s="4"/>
      <c r="AM2783" s="4"/>
      <c r="AN2783" s="4"/>
      <c r="AO2783" s="4"/>
      <c r="AP2783" s="4"/>
    </row>
    <row r="2784" spans="1:42" s="2" customFormat="1" x14ac:dyDescent="0.25">
      <c r="A2784" s="4"/>
      <c r="B2784" s="4"/>
      <c r="C2784" s="4"/>
      <c r="D2784" s="4"/>
      <c r="E2784" s="4"/>
      <c r="F2784" s="4"/>
      <c r="G2784" s="4"/>
      <c r="H2784" s="4"/>
      <c r="I2784" s="4"/>
      <c r="J2784" s="4"/>
      <c r="K2784" s="4"/>
      <c r="L2784" s="4"/>
      <c r="M2784" s="4"/>
      <c r="N2784" s="4"/>
      <c r="O2784" s="4"/>
      <c r="P2784" s="4"/>
      <c r="Q2784" s="4"/>
      <c r="R2784" s="4"/>
      <c r="S2784" s="4"/>
      <c r="T2784" s="4"/>
      <c r="U2784" s="4"/>
      <c r="V2784" s="4"/>
      <c r="W2784" s="4"/>
      <c r="X2784" s="4"/>
      <c r="Y2784" s="4"/>
      <c r="Z2784" s="4"/>
      <c r="AA2784" s="4"/>
      <c r="AB2784" s="4"/>
      <c r="AC2784" s="4"/>
      <c r="AD2784" s="4"/>
      <c r="AE2784" s="4"/>
      <c r="AF2784" s="4"/>
      <c r="AG2784" s="4"/>
      <c r="AH2784" s="4"/>
      <c r="AI2784" s="4"/>
      <c r="AJ2784" s="4"/>
      <c r="AK2784" s="4"/>
      <c r="AL2784" s="4"/>
      <c r="AM2784" s="4"/>
      <c r="AN2784" s="4"/>
      <c r="AO2784" s="4"/>
      <c r="AP2784" s="4"/>
    </row>
    <row r="2785" spans="1:42" s="2" customFormat="1" x14ac:dyDescent="0.25">
      <c r="A2785" s="4"/>
      <c r="B2785" s="4"/>
      <c r="C2785" s="4"/>
      <c r="D2785" s="4"/>
      <c r="E2785" s="4"/>
      <c r="F2785" s="4"/>
      <c r="G2785" s="4"/>
      <c r="H2785" s="4"/>
      <c r="I2785" s="4"/>
      <c r="J2785" s="4"/>
      <c r="K2785" s="4"/>
      <c r="L2785" s="4"/>
      <c r="M2785" s="4"/>
      <c r="N2785" s="4"/>
      <c r="O2785" s="4"/>
      <c r="P2785" s="4"/>
      <c r="Q2785" s="4"/>
      <c r="R2785" s="4"/>
      <c r="S2785" s="4"/>
      <c r="T2785" s="4"/>
      <c r="U2785" s="4"/>
      <c r="V2785" s="4"/>
      <c r="W2785" s="4"/>
      <c r="X2785" s="4"/>
      <c r="Y2785" s="4"/>
      <c r="Z2785" s="4"/>
      <c r="AA2785" s="4"/>
      <c r="AB2785" s="4"/>
      <c r="AC2785" s="4"/>
      <c r="AD2785" s="4"/>
      <c r="AE2785" s="4"/>
      <c r="AF2785" s="4"/>
      <c r="AG2785" s="4"/>
      <c r="AH2785" s="4"/>
      <c r="AI2785" s="4"/>
      <c r="AJ2785" s="4"/>
      <c r="AK2785" s="4"/>
      <c r="AL2785" s="4"/>
      <c r="AM2785" s="4"/>
      <c r="AN2785" s="4"/>
      <c r="AO2785" s="4"/>
      <c r="AP2785" s="4"/>
    </row>
    <row r="2786" spans="1:42" s="2" customFormat="1" x14ac:dyDescent="0.25">
      <c r="A2786" s="4"/>
      <c r="B2786" s="4"/>
      <c r="C2786" s="4"/>
      <c r="D2786" s="4"/>
      <c r="E2786" s="4"/>
      <c r="F2786" s="4"/>
      <c r="G2786" s="4"/>
      <c r="H2786" s="4"/>
      <c r="I2786" s="4"/>
      <c r="J2786" s="4"/>
      <c r="K2786" s="4"/>
      <c r="L2786" s="4"/>
      <c r="M2786" s="4"/>
      <c r="N2786" s="4"/>
      <c r="O2786" s="4"/>
      <c r="P2786" s="4"/>
      <c r="Q2786" s="4"/>
      <c r="R2786" s="4"/>
      <c r="S2786" s="4"/>
      <c r="T2786" s="4"/>
      <c r="U2786" s="4"/>
      <c r="V2786" s="4"/>
      <c r="W2786" s="4"/>
      <c r="X2786" s="4"/>
      <c r="Y2786" s="4"/>
      <c r="Z2786" s="4"/>
      <c r="AA2786" s="4"/>
      <c r="AB2786" s="4"/>
      <c r="AC2786" s="4"/>
      <c r="AD2786" s="4"/>
      <c r="AE2786" s="4"/>
      <c r="AF2786" s="4"/>
      <c r="AG2786" s="4"/>
      <c r="AH2786" s="4"/>
      <c r="AI2786" s="4"/>
      <c r="AJ2786" s="4"/>
      <c r="AK2786" s="4"/>
      <c r="AL2786" s="4"/>
      <c r="AM2786" s="4"/>
      <c r="AN2786" s="4"/>
      <c r="AO2786" s="4"/>
      <c r="AP2786" s="4"/>
    </row>
    <row r="2787" spans="1:42" s="2" customFormat="1" x14ac:dyDescent="0.25">
      <c r="A2787" s="4"/>
      <c r="B2787" s="4"/>
      <c r="C2787" s="4"/>
      <c r="D2787" s="4"/>
      <c r="E2787" s="4"/>
      <c r="F2787" s="4"/>
      <c r="G2787" s="4"/>
      <c r="H2787" s="4"/>
      <c r="I2787" s="4"/>
      <c r="J2787" s="4"/>
      <c r="K2787" s="4"/>
      <c r="L2787" s="4"/>
      <c r="M2787" s="4"/>
      <c r="N2787" s="4"/>
      <c r="O2787" s="4"/>
      <c r="P2787" s="4"/>
      <c r="Q2787" s="4"/>
      <c r="R2787" s="4"/>
      <c r="S2787" s="4"/>
      <c r="T2787" s="4"/>
      <c r="U2787" s="4"/>
      <c r="V2787" s="4"/>
      <c r="W2787" s="4"/>
      <c r="X2787" s="4"/>
      <c r="Y2787" s="4"/>
      <c r="Z2787" s="4"/>
      <c r="AA2787" s="4"/>
      <c r="AB2787" s="4"/>
      <c r="AC2787" s="4"/>
      <c r="AD2787" s="4"/>
      <c r="AE2787" s="4"/>
      <c r="AF2787" s="4"/>
      <c r="AG2787" s="4"/>
      <c r="AH2787" s="4"/>
      <c r="AI2787" s="4"/>
      <c r="AJ2787" s="4"/>
      <c r="AK2787" s="4"/>
      <c r="AL2787" s="4"/>
      <c r="AM2787" s="4"/>
      <c r="AN2787" s="4"/>
      <c r="AO2787" s="4"/>
      <c r="AP2787" s="4"/>
    </row>
    <row r="2788" spans="1:42" s="2" customFormat="1" x14ac:dyDescent="0.25">
      <c r="A2788" s="4"/>
      <c r="B2788" s="4"/>
      <c r="C2788" s="4"/>
      <c r="D2788" s="4"/>
      <c r="E2788" s="4"/>
      <c r="F2788" s="4"/>
      <c r="G2788" s="4"/>
      <c r="H2788" s="4"/>
      <c r="I2788" s="4"/>
      <c r="J2788" s="4"/>
      <c r="K2788" s="4"/>
      <c r="L2788" s="4"/>
      <c r="M2788" s="4"/>
      <c r="N2788" s="4"/>
      <c r="O2788" s="4"/>
      <c r="P2788" s="4"/>
      <c r="Q2788" s="4"/>
      <c r="R2788" s="4"/>
      <c r="S2788" s="4"/>
      <c r="T2788" s="4"/>
      <c r="U2788" s="4"/>
      <c r="V2788" s="4"/>
      <c r="W2788" s="4"/>
      <c r="X2788" s="4"/>
      <c r="Y2788" s="4"/>
      <c r="Z2788" s="4"/>
      <c r="AA2788" s="4"/>
      <c r="AB2788" s="4"/>
      <c r="AC2788" s="4"/>
      <c r="AD2788" s="4"/>
      <c r="AE2788" s="4"/>
      <c r="AF2788" s="4"/>
      <c r="AG2788" s="4"/>
      <c r="AH2788" s="4"/>
      <c r="AI2788" s="4"/>
      <c r="AJ2788" s="4"/>
      <c r="AK2788" s="4"/>
      <c r="AL2788" s="4"/>
      <c r="AM2788" s="4"/>
      <c r="AN2788" s="4"/>
      <c r="AO2788" s="4"/>
      <c r="AP2788" s="4"/>
    </row>
    <row r="2789" spans="1:42" s="2" customFormat="1" x14ac:dyDescent="0.25">
      <c r="A2789" s="4"/>
      <c r="B2789" s="4"/>
      <c r="C2789" s="4"/>
      <c r="D2789" s="4"/>
      <c r="E2789" s="4"/>
      <c r="F2789" s="4"/>
      <c r="G2789" s="4"/>
      <c r="H2789" s="4"/>
      <c r="I2789" s="4"/>
      <c r="J2789" s="4"/>
      <c r="K2789" s="4"/>
      <c r="L2789" s="4"/>
      <c r="M2789" s="4"/>
      <c r="N2789" s="4"/>
      <c r="O2789" s="4"/>
      <c r="P2789" s="4"/>
      <c r="Q2789" s="4"/>
      <c r="R2789" s="4"/>
      <c r="S2789" s="4"/>
      <c r="T2789" s="4"/>
      <c r="U2789" s="4"/>
      <c r="V2789" s="4"/>
      <c r="W2789" s="4"/>
      <c r="X2789" s="4"/>
      <c r="Y2789" s="4"/>
      <c r="Z2789" s="4"/>
      <c r="AA2789" s="4"/>
      <c r="AB2789" s="4"/>
      <c r="AC2789" s="4"/>
      <c r="AD2789" s="4"/>
      <c r="AE2789" s="4"/>
      <c r="AF2789" s="4"/>
      <c r="AG2789" s="4"/>
      <c r="AH2789" s="4"/>
      <c r="AI2789" s="4"/>
      <c r="AJ2789" s="4"/>
      <c r="AK2789" s="4"/>
      <c r="AL2789" s="4"/>
      <c r="AM2789" s="4"/>
      <c r="AN2789" s="4"/>
      <c r="AO2789" s="4"/>
      <c r="AP2789" s="4"/>
    </row>
    <row r="2790" spans="1:42" s="2" customFormat="1" x14ac:dyDescent="0.25">
      <c r="A2790" s="4"/>
      <c r="B2790" s="4"/>
      <c r="C2790" s="4"/>
      <c r="D2790" s="4"/>
      <c r="E2790" s="4"/>
      <c r="F2790" s="4"/>
      <c r="G2790" s="4"/>
      <c r="H2790" s="4"/>
      <c r="I2790" s="4"/>
      <c r="J2790" s="4"/>
      <c r="K2790" s="4"/>
      <c r="L2790" s="4"/>
      <c r="M2790" s="4"/>
      <c r="N2790" s="4"/>
      <c r="O2790" s="4"/>
      <c r="P2790" s="4"/>
      <c r="Q2790" s="4"/>
      <c r="R2790" s="4"/>
      <c r="S2790" s="4"/>
      <c r="T2790" s="4"/>
      <c r="U2790" s="4"/>
      <c r="V2790" s="4"/>
      <c r="W2790" s="4"/>
      <c r="X2790" s="4"/>
      <c r="Y2790" s="4"/>
      <c r="Z2790" s="4"/>
      <c r="AA2790" s="4"/>
      <c r="AB2790" s="4"/>
      <c r="AC2790" s="4"/>
      <c r="AD2790" s="4"/>
      <c r="AE2790" s="4"/>
      <c r="AF2790" s="4"/>
      <c r="AG2790" s="4"/>
      <c r="AH2790" s="4"/>
      <c r="AI2790" s="4"/>
      <c r="AJ2790" s="4"/>
      <c r="AK2790" s="4"/>
      <c r="AL2790" s="4"/>
      <c r="AM2790" s="4"/>
      <c r="AN2790" s="4"/>
      <c r="AO2790" s="4"/>
      <c r="AP2790" s="4"/>
    </row>
    <row r="2791" spans="1:42" s="2" customFormat="1" x14ac:dyDescent="0.25">
      <c r="A2791" s="4"/>
      <c r="B2791" s="4"/>
      <c r="C2791" s="4"/>
      <c r="D2791" s="4"/>
      <c r="E2791" s="4"/>
      <c r="F2791" s="4"/>
      <c r="G2791" s="4"/>
      <c r="H2791" s="4"/>
      <c r="I2791" s="4"/>
      <c r="J2791" s="4"/>
      <c r="K2791" s="4"/>
      <c r="L2791" s="4"/>
      <c r="M2791" s="4"/>
      <c r="N2791" s="4"/>
      <c r="O2791" s="4"/>
      <c r="P2791" s="4"/>
      <c r="Q2791" s="4"/>
      <c r="R2791" s="4"/>
      <c r="S2791" s="4"/>
      <c r="T2791" s="4"/>
      <c r="U2791" s="4"/>
      <c r="V2791" s="4"/>
      <c r="W2791" s="4"/>
      <c r="X2791" s="4"/>
      <c r="Y2791" s="4"/>
      <c r="Z2791" s="4"/>
      <c r="AA2791" s="4"/>
      <c r="AB2791" s="4"/>
      <c r="AC2791" s="4"/>
      <c r="AD2791" s="4"/>
      <c r="AE2791" s="4"/>
      <c r="AF2791" s="4"/>
      <c r="AG2791" s="4"/>
      <c r="AH2791" s="4"/>
      <c r="AI2791" s="4"/>
      <c r="AJ2791" s="4"/>
      <c r="AK2791" s="4"/>
      <c r="AL2791" s="4"/>
      <c r="AM2791" s="4"/>
      <c r="AN2791" s="4"/>
      <c r="AO2791" s="4"/>
      <c r="AP2791" s="4"/>
    </row>
    <row r="2792" spans="1:42" s="2" customFormat="1" x14ac:dyDescent="0.25">
      <c r="A2792" s="4"/>
      <c r="B2792" s="4"/>
      <c r="C2792" s="4"/>
      <c r="D2792" s="4"/>
      <c r="E2792" s="4"/>
      <c r="F2792" s="4"/>
      <c r="G2792" s="4"/>
      <c r="H2792" s="4"/>
      <c r="I2792" s="4"/>
      <c r="J2792" s="4"/>
      <c r="K2792" s="4"/>
      <c r="L2792" s="4"/>
      <c r="M2792" s="4"/>
      <c r="N2792" s="4"/>
      <c r="O2792" s="4"/>
      <c r="P2792" s="4"/>
      <c r="Q2792" s="4"/>
      <c r="R2792" s="4"/>
      <c r="S2792" s="4"/>
      <c r="T2792" s="4"/>
      <c r="U2792" s="4"/>
      <c r="V2792" s="4"/>
      <c r="W2792" s="4"/>
      <c r="X2792" s="4"/>
      <c r="Y2792" s="4"/>
      <c r="Z2792" s="4"/>
      <c r="AA2792" s="4"/>
      <c r="AB2792" s="4"/>
      <c r="AC2792" s="4"/>
      <c r="AD2792" s="4"/>
      <c r="AE2792" s="4"/>
      <c r="AF2792" s="4"/>
      <c r="AG2792" s="4"/>
      <c r="AH2792" s="4"/>
      <c r="AI2792" s="4"/>
      <c r="AJ2792" s="4"/>
      <c r="AK2792" s="4"/>
      <c r="AL2792" s="4"/>
      <c r="AM2792" s="4"/>
      <c r="AN2792" s="4"/>
      <c r="AO2792" s="4"/>
      <c r="AP2792" s="4"/>
    </row>
    <row r="2793" spans="1:42" s="2" customFormat="1" x14ac:dyDescent="0.25">
      <c r="A2793" s="4"/>
      <c r="B2793" s="4"/>
      <c r="C2793" s="4"/>
      <c r="D2793" s="4"/>
      <c r="E2793" s="4"/>
      <c r="F2793" s="4"/>
      <c r="G2793" s="4"/>
      <c r="H2793" s="4"/>
      <c r="I2793" s="4"/>
      <c r="J2793" s="4"/>
      <c r="K2793" s="4"/>
      <c r="L2793" s="4"/>
      <c r="M2793" s="4"/>
      <c r="N2793" s="4"/>
      <c r="O2793" s="4"/>
      <c r="P2793" s="4"/>
      <c r="Q2793" s="4"/>
      <c r="R2793" s="4"/>
      <c r="S2793" s="4"/>
      <c r="T2793" s="4"/>
      <c r="U2793" s="4"/>
      <c r="V2793" s="4"/>
      <c r="W2793" s="4"/>
      <c r="X2793" s="4"/>
      <c r="Y2793" s="4"/>
      <c r="Z2793" s="4"/>
      <c r="AA2793" s="4"/>
      <c r="AB2793" s="4"/>
      <c r="AC2793" s="4"/>
      <c r="AD2793" s="4"/>
      <c r="AE2793" s="4"/>
      <c r="AF2793" s="4"/>
      <c r="AG2793" s="4"/>
      <c r="AH2793" s="4"/>
      <c r="AI2793" s="4"/>
      <c r="AJ2793" s="4"/>
      <c r="AK2793" s="4"/>
      <c r="AL2793" s="4"/>
      <c r="AM2793" s="4"/>
      <c r="AN2793" s="4"/>
      <c r="AO2793" s="4"/>
      <c r="AP2793" s="4"/>
    </row>
    <row r="2794" spans="1:42" s="2" customFormat="1" x14ac:dyDescent="0.25">
      <c r="A2794" s="4"/>
      <c r="B2794" s="4"/>
      <c r="C2794" s="4"/>
      <c r="D2794" s="4"/>
      <c r="E2794" s="4"/>
      <c r="F2794" s="4"/>
      <c r="G2794" s="4"/>
      <c r="H2794" s="4"/>
      <c r="I2794" s="4"/>
      <c r="J2794" s="4"/>
      <c r="K2794" s="4"/>
      <c r="L2794" s="4"/>
      <c r="M2794" s="4"/>
      <c r="N2794" s="4"/>
      <c r="O2794" s="4"/>
      <c r="P2794" s="4"/>
      <c r="Q2794" s="4"/>
      <c r="R2794" s="4"/>
      <c r="S2794" s="4"/>
      <c r="T2794" s="4"/>
      <c r="U2794" s="4"/>
      <c r="V2794" s="4"/>
      <c r="W2794" s="4"/>
      <c r="X2794" s="4"/>
      <c r="Y2794" s="4"/>
      <c r="Z2794" s="4"/>
      <c r="AA2794" s="4"/>
      <c r="AB2794" s="4"/>
      <c r="AC2794" s="4"/>
      <c r="AD2794" s="4"/>
      <c r="AE2794" s="4"/>
      <c r="AF2794" s="4"/>
      <c r="AG2794" s="4"/>
      <c r="AH2794" s="4"/>
      <c r="AI2794" s="4"/>
      <c r="AJ2794" s="4"/>
      <c r="AK2794" s="4"/>
      <c r="AL2794" s="4"/>
      <c r="AM2794" s="4"/>
      <c r="AN2794" s="4"/>
      <c r="AO2794" s="4"/>
      <c r="AP2794" s="4"/>
    </row>
    <row r="2795" spans="1:42" s="2" customFormat="1" x14ac:dyDescent="0.25">
      <c r="A2795" s="4"/>
      <c r="B2795" s="4"/>
      <c r="C2795" s="4"/>
      <c r="D2795" s="4"/>
      <c r="E2795" s="4"/>
      <c r="F2795" s="4"/>
      <c r="G2795" s="4"/>
      <c r="H2795" s="4"/>
      <c r="I2795" s="4"/>
      <c r="J2795" s="4"/>
      <c r="K2795" s="4"/>
      <c r="L2795" s="4"/>
      <c r="M2795" s="4"/>
      <c r="N2795" s="4"/>
      <c r="O2795" s="4"/>
      <c r="P2795" s="4"/>
      <c r="Q2795" s="4"/>
      <c r="R2795" s="4"/>
      <c r="S2795" s="4"/>
      <c r="T2795" s="4"/>
      <c r="U2795" s="4"/>
      <c r="V2795" s="4"/>
      <c r="W2795" s="4"/>
      <c r="X2795" s="4"/>
      <c r="Y2795" s="4"/>
      <c r="Z2795" s="4"/>
      <c r="AA2795" s="4"/>
      <c r="AB2795" s="4"/>
      <c r="AC2795" s="4"/>
      <c r="AD2795" s="4"/>
      <c r="AE2795" s="4"/>
      <c r="AF2795" s="4"/>
      <c r="AG2795" s="4"/>
      <c r="AH2795" s="4"/>
      <c r="AI2795" s="4"/>
      <c r="AJ2795" s="4"/>
      <c r="AK2795" s="4"/>
      <c r="AL2795" s="4"/>
      <c r="AM2795" s="4"/>
      <c r="AN2795" s="4"/>
      <c r="AO2795" s="4"/>
      <c r="AP2795" s="4"/>
    </row>
    <row r="2796" spans="1:42" s="2" customFormat="1" x14ac:dyDescent="0.25">
      <c r="A2796" s="4"/>
      <c r="B2796" s="4"/>
      <c r="C2796" s="4"/>
      <c r="D2796" s="4"/>
      <c r="E2796" s="4"/>
      <c r="F2796" s="4"/>
      <c r="G2796" s="4"/>
      <c r="H2796" s="4"/>
      <c r="I2796" s="4"/>
      <c r="J2796" s="4"/>
      <c r="K2796" s="4"/>
      <c r="L2796" s="4"/>
      <c r="M2796" s="4"/>
      <c r="N2796" s="4"/>
      <c r="O2796" s="4"/>
      <c r="P2796" s="4"/>
      <c r="Q2796" s="4"/>
      <c r="R2796" s="4"/>
      <c r="S2796" s="4"/>
      <c r="T2796" s="4"/>
      <c r="U2796" s="4"/>
      <c r="V2796" s="4"/>
      <c r="W2796" s="4"/>
      <c r="X2796" s="4"/>
      <c r="Y2796" s="4"/>
      <c r="Z2796" s="4"/>
      <c r="AA2796" s="4"/>
      <c r="AB2796" s="4"/>
      <c r="AC2796" s="4"/>
      <c r="AD2796" s="4"/>
      <c r="AE2796" s="4"/>
      <c r="AF2796" s="4"/>
      <c r="AG2796" s="4"/>
      <c r="AH2796" s="4"/>
      <c r="AI2796" s="4"/>
      <c r="AJ2796" s="4"/>
      <c r="AK2796" s="4"/>
      <c r="AL2796" s="4"/>
      <c r="AM2796" s="4"/>
      <c r="AN2796" s="4"/>
      <c r="AO2796" s="4"/>
      <c r="AP2796" s="4"/>
    </row>
    <row r="2797" spans="1:42" s="2" customFormat="1" x14ac:dyDescent="0.25">
      <c r="A2797" s="4"/>
      <c r="B2797" s="4"/>
      <c r="C2797" s="4"/>
      <c r="D2797" s="4"/>
      <c r="E2797" s="4"/>
      <c r="F2797" s="4"/>
      <c r="G2797" s="4"/>
      <c r="H2797" s="4"/>
      <c r="I2797" s="4"/>
      <c r="J2797" s="4"/>
      <c r="K2797" s="4"/>
      <c r="L2797" s="4"/>
      <c r="M2797" s="4"/>
      <c r="N2797" s="4"/>
      <c r="O2797" s="4"/>
      <c r="P2797" s="4"/>
      <c r="Q2797" s="4"/>
      <c r="R2797" s="4"/>
      <c r="S2797" s="4"/>
      <c r="T2797" s="4"/>
      <c r="U2797" s="4"/>
      <c r="V2797" s="4"/>
      <c r="W2797" s="4"/>
      <c r="X2797" s="4"/>
      <c r="Y2797" s="4"/>
      <c r="Z2797" s="4"/>
      <c r="AA2797" s="4"/>
      <c r="AB2797" s="4"/>
      <c r="AC2797" s="4"/>
      <c r="AD2797" s="4"/>
      <c r="AE2797" s="4"/>
      <c r="AF2797" s="4"/>
      <c r="AG2797" s="4"/>
      <c r="AH2797" s="4"/>
      <c r="AI2797" s="4"/>
      <c r="AJ2797" s="4"/>
      <c r="AK2797" s="4"/>
      <c r="AL2797" s="4"/>
      <c r="AM2797" s="4"/>
      <c r="AN2797" s="4"/>
      <c r="AO2797" s="4"/>
      <c r="AP2797" s="4"/>
    </row>
    <row r="2798" spans="1:42" s="2" customFormat="1" x14ac:dyDescent="0.25">
      <c r="A2798" s="4"/>
      <c r="B2798" s="4"/>
      <c r="C2798" s="4"/>
      <c r="D2798" s="4"/>
      <c r="E2798" s="4"/>
      <c r="F2798" s="4"/>
      <c r="G2798" s="4"/>
      <c r="H2798" s="4"/>
      <c r="I2798" s="4"/>
      <c r="J2798" s="4"/>
      <c r="K2798" s="4"/>
      <c r="L2798" s="4"/>
      <c r="M2798" s="4"/>
      <c r="N2798" s="4"/>
      <c r="O2798" s="4"/>
      <c r="P2798" s="4"/>
      <c r="Q2798" s="4"/>
      <c r="R2798" s="4"/>
      <c r="S2798" s="4"/>
      <c r="T2798" s="4"/>
      <c r="U2798" s="4"/>
      <c r="V2798" s="4"/>
      <c r="W2798" s="4"/>
      <c r="X2798" s="4"/>
      <c r="Y2798" s="4"/>
      <c r="Z2798" s="4"/>
      <c r="AA2798" s="4"/>
      <c r="AB2798" s="4"/>
      <c r="AC2798" s="4"/>
      <c r="AD2798" s="4"/>
      <c r="AE2798" s="4"/>
      <c r="AF2798" s="4"/>
      <c r="AG2798" s="4"/>
      <c r="AH2798" s="4"/>
      <c r="AI2798" s="4"/>
      <c r="AJ2798" s="4"/>
      <c r="AK2798" s="4"/>
      <c r="AL2798" s="4"/>
      <c r="AM2798" s="4"/>
      <c r="AN2798" s="4"/>
      <c r="AO2798" s="4"/>
      <c r="AP2798" s="4"/>
    </row>
    <row r="2799" spans="1:42" s="2" customFormat="1" x14ac:dyDescent="0.25">
      <c r="A2799" s="4"/>
      <c r="B2799" s="4"/>
      <c r="C2799" s="4"/>
      <c r="D2799" s="4"/>
      <c r="E2799" s="4"/>
      <c r="F2799" s="4"/>
      <c r="G2799" s="4"/>
      <c r="H2799" s="4"/>
      <c r="I2799" s="4"/>
      <c r="J2799" s="4"/>
      <c r="K2799" s="4"/>
      <c r="L2799" s="4"/>
      <c r="M2799" s="4"/>
      <c r="N2799" s="4"/>
      <c r="O2799" s="4"/>
      <c r="P2799" s="4"/>
      <c r="Q2799" s="4"/>
      <c r="R2799" s="4"/>
      <c r="S2799" s="4"/>
      <c r="T2799" s="4"/>
      <c r="U2799" s="4"/>
      <c r="V2799" s="4"/>
      <c r="W2799" s="4"/>
      <c r="X2799" s="4"/>
      <c r="Y2799" s="4"/>
      <c r="Z2799" s="4"/>
      <c r="AA2799" s="4"/>
      <c r="AB2799" s="4"/>
      <c r="AC2799" s="4"/>
      <c r="AD2799" s="4"/>
      <c r="AE2799" s="4"/>
      <c r="AF2799" s="4"/>
      <c r="AG2799" s="4"/>
      <c r="AH2799" s="4"/>
      <c r="AI2799" s="4"/>
      <c r="AJ2799" s="4"/>
      <c r="AK2799" s="4"/>
      <c r="AL2799" s="4"/>
      <c r="AM2799" s="4"/>
      <c r="AN2799" s="4"/>
      <c r="AO2799" s="4"/>
      <c r="AP2799" s="4"/>
    </row>
    <row r="2800" spans="1:42" s="2" customFormat="1" x14ac:dyDescent="0.25">
      <c r="A2800" s="4"/>
      <c r="B2800" s="4"/>
      <c r="C2800" s="4"/>
      <c r="D2800" s="4"/>
      <c r="E2800" s="4"/>
      <c r="F2800" s="4"/>
      <c r="G2800" s="4"/>
      <c r="H2800" s="4"/>
      <c r="I2800" s="4"/>
      <c r="J2800" s="4"/>
      <c r="K2800" s="4"/>
      <c r="L2800" s="4"/>
      <c r="M2800" s="4"/>
      <c r="N2800" s="4"/>
      <c r="O2800" s="4"/>
      <c r="P2800" s="4"/>
      <c r="Q2800" s="4"/>
      <c r="R2800" s="4"/>
      <c r="S2800" s="4"/>
      <c r="T2800" s="4"/>
      <c r="U2800" s="4"/>
      <c r="V2800" s="4"/>
      <c r="W2800" s="4"/>
      <c r="X2800" s="4"/>
      <c r="Y2800" s="4"/>
      <c r="Z2800" s="4"/>
      <c r="AA2800" s="4"/>
      <c r="AB2800" s="4"/>
      <c r="AC2800" s="4"/>
      <c r="AD2800" s="4"/>
      <c r="AE2800" s="4"/>
      <c r="AF2800" s="4"/>
      <c r="AG2800" s="4"/>
      <c r="AH2800" s="4"/>
      <c r="AI2800" s="4"/>
      <c r="AJ2800" s="4"/>
      <c r="AK2800" s="4"/>
      <c r="AL2800" s="4"/>
      <c r="AM2800" s="4"/>
      <c r="AN2800" s="4"/>
      <c r="AO2800" s="4"/>
      <c r="AP2800" s="4"/>
    </row>
    <row r="2801" spans="1:42" s="2" customFormat="1" x14ac:dyDescent="0.25">
      <c r="A2801" s="4"/>
      <c r="B2801" s="4"/>
      <c r="C2801" s="4"/>
      <c r="D2801" s="4"/>
      <c r="E2801" s="4"/>
      <c r="F2801" s="4"/>
      <c r="G2801" s="4"/>
      <c r="H2801" s="4"/>
      <c r="I2801" s="4"/>
      <c r="J2801" s="4"/>
      <c r="K2801" s="4"/>
      <c r="L2801" s="4"/>
      <c r="M2801" s="4"/>
      <c r="N2801" s="4"/>
      <c r="O2801" s="4"/>
      <c r="P2801" s="4"/>
      <c r="Q2801" s="4"/>
      <c r="R2801" s="4"/>
      <c r="S2801" s="4"/>
      <c r="T2801" s="4"/>
      <c r="U2801" s="4"/>
      <c r="V2801" s="4"/>
      <c r="W2801" s="4"/>
      <c r="X2801" s="4"/>
      <c r="Y2801" s="4"/>
      <c r="Z2801" s="4"/>
      <c r="AA2801" s="4"/>
      <c r="AB2801" s="4"/>
      <c r="AC2801" s="4"/>
      <c r="AD2801" s="4"/>
      <c r="AE2801" s="4"/>
      <c r="AF2801" s="4"/>
      <c r="AG2801" s="4"/>
      <c r="AH2801" s="4"/>
      <c r="AI2801" s="4"/>
      <c r="AJ2801" s="4"/>
      <c r="AK2801" s="4"/>
      <c r="AL2801" s="4"/>
      <c r="AM2801" s="4"/>
      <c r="AN2801" s="4"/>
      <c r="AO2801" s="4"/>
      <c r="AP2801" s="4"/>
    </row>
    <row r="2802" spans="1:42" s="2" customFormat="1" x14ac:dyDescent="0.25">
      <c r="A2802" s="4"/>
      <c r="B2802" s="4"/>
      <c r="C2802" s="4"/>
      <c r="D2802" s="4"/>
      <c r="E2802" s="4"/>
      <c r="F2802" s="4"/>
      <c r="G2802" s="4"/>
      <c r="H2802" s="4"/>
      <c r="I2802" s="4"/>
      <c r="J2802" s="4"/>
      <c r="K2802" s="4"/>
      <c r="L2802" s="4"/>
      <c r="M2802" s="4"/>
      <c r="N2802" s="4"/>
      <c r="O2802" s="4"/>
      <c r="P2802" s="4"/>
      <c r="Q2802" s="4"/>
      <c r="R2802" s="4"/>
      <c r="S2802" s="4"/>
      <c r="T2802" s="4"/>
      <c r="U2802" s="4"/>
      <c r="V2802" s="4"/>
      <c r="W2802" s="4"/>
      <c r="X2802" s="4"/>
      <c r="Y2802" s="4"/>
      <c r="Z2802" s="4"/>
      <c r="AA2802" s="4"/>
      <c r="AB2802" s="4"/>
      <c r="AC2802" s="4"/>
      <c r="AD2802" s="4"/>
      <c r="AE2802" s="4"/>
      <c r="AF2802" s="4"/>
      <c r="AG2802" s="4"/>
      <c r="AH2802" s="4"/>
      <c r="AI2802" s="4"/>
      <c r="AJ2802" s="4"/>
      <c r="AK2802" s="4"/>
      <c r="AL2802" s="4"/>
      <c r="AM2802" s="4"/>
      <c r="AN2802" s="4"/>
      <c r="AO2802" s="4"/>
      <c r="AP2802" s="4"/>
    </row>
    <row r="2803" spans="1:42" s="2" customFormat="1" x14ac:dyDescent="0.25">
      <c r="A2803" s="4"/>
      <c r="B2803" s="4"/>
      <c r="C2803" s="4"/>
      <c r="D2803" s="4"/>
      <c r="E2803" s="4"/>
      <c r="F2803" s="4"/>
      <c r="G2803" s="4"/>
      <c r="H2803" s="4"/>
      <c r="I2803" s="4"/>
      <c r="J2803" s="4"/>
      <c r="K2803" s="4"/>
      <c r="L2803" s="4"/>
      <c r="M2803" s="4"/>
      <c r="N2803" s="4"/>
      <c r="O2803" s="4"/>
      <c r="P2803" s="4"/>
      <c r="Q2803" s="4"/>
      <c r="R2803" s="4"/>
      <c r="S2803" s="4"/>
      <c r="T2803" s="4"/>
      <c r="U2803" s="4"/>
      <c r="V2803" s="4"/>
      <c r="W2803" s="4"/>
      <c r="X2803" s="4"/>
      <c r="Y2803" s="4"/>
      <c r="Z2803" s="4"/>
      <c r="AA2803" s="4"/>
      <c r="AB2803" s="4"/>
      <c r="AC2803" s="4"/>
      <c r="AD2803" s="4"/>
      <c r="AE2803" s="4"/>
      <c r="AF2803" s="4"/>
      <c r="AG2803" s="4"/>
      <c r="AH2803" s="4"/>
      <c r="AI2803" s="4"/>
      <c r="AJ2803" s="4"/>
      <c r="AK2803" s="4"/>
      <c r="AL2803" s="4"/>
      <c r="AM2803" s="4"/>
      <c r="AN2803" s="4"/>
      <c r="AO2803" s="4"/>
      <c r="AP2803" s="4"/>
    </row>
    <row r="2804" spans="1:42" s="2" customFormat="1" x14ac:dyDescent="0.25">
      <c r="A2804" s="4"/>
      <c r="B2804" s="4"/>
      <c r="C2804" s="4"/>
      <c r="D2804" s="4"/>
      <c r="E2804" s="4"/>
      <c r="F2804" s="4"/>
      <c r="G2804" s="4"/>
      <c r="H2804" s="4"/>
      <c r="I2804" s="4"/>
      <c r="J2804" s="4"/>
      <c r="K2804" s="4"/>
      <c r="L2804" s="4"/>
      <c r="M2804" s="4"/>
      <c r="N2804" s="4"/>
      <c r="O2804" s="4"/>
      <c r="P2804" s="4"/>
      <c r="Q2804" s="4"/>
      <c r="R2804" s="4"/>
      <c r="S2804" s="4"/>
      <c r="T2804" s="4"/>
      <c r="U2804" s="4"/>
      <c r="V2804" s="4"/>
      <c r="W2804" s="4"/>
      <c r="X2804" s="4"/>
      <c r="Y2804" s="4"/>
      <c r="Z2804" s="4"/>
      <c r="AA2804" s="4"/>
      <c r="AB2804" s="4"/>
      <c r="AC2804" s="4"/>
      <c r="AD2804" s="4"/>
      <c r="AE2804" s="4"/>
      <c r="AF2804" s="4"/>
      <c r="AG2804" s="4"/>
      <c r="AH2804" s="4"/>
      <c r="AI2804" s="4"/>
      <c r="AJ2804" s="4"/>
      <c r="AK2804" s="4"/>
      <c r="AL2804" s="4"/>
      <c r="AM2804" s="4"/>
      <c r="AN2804" s="4"/>
      <c r="AO2804" s="4"/>
      <c r="AP2804" s="4"/>
    </row>
    <row r="2805" spans="1:42" s="2" customFormat="1" x14ac:dyDescent="0.25">
      <c r="A2805" s="4"/>
      <c r="B2805" s="4"/>
      <c r="C2805" s="4"/>
      <c r="D2805" s="4"/>
      <c r="E2805" s="4"/>
      <c r="F2805" s="4"/>
      <c r="G2805" s="4"/>
      <c r="H2805" s="4"/>
      <c r="I2805" s="4"/>
      <c r="J2805" s="4"/>
      <c r="K2805" s="4"/>
      <c r="L2805" s="4"/>
      <c r="M2805" s="4"/>
      <c r="N2805" s="4"/>
      <c r="O2805" s="4"/>
      <c r="P2805" s="4"/>
      <c r="Q2805" s="4"/>
      <c r="R2805" s="4"/>
      <c r="S2805" s="4"/>
      <c r="T2805" s="4"/>
      <c r="U2805" s="4"/>
      <c r="V2805" s="4"/>
      <c r="W2805" s="4"/>
      <c r="X2805" s="4"/>
      <c r="Y2805" s="4"/>
      <c r="Z2805" s="4"/>
      <c r="AA2805" s="4"/>
      <c r="AB2805" s="4"/>
      <c r="AC2805" s="4"/>
      <c r="AD2805" s="4"/>
      <c r="AE2805" s="4"/>
      <c r="AF2805" s="4"/>
      <c r="AG2805" s="4"/>
      <c r="AH2805" s="4"/>
      <c r="AI2805" s="4"/>
      <c r="AJ2805" s="4"/>
      <c r="AK2805" s="4"/>
      <c r="AL2805" s="4"/>
      <c r="AM2805" s="4"/>
      <c r="AN2805" s="4"/>
      <c r="AO2805" s="4"/>
      <c r="AP2805" s="4"/>
    </row>
    <row r="2806" spans="1:42" s="2" customFormat="1" x14ac:dyDescent="0.25">
      <c r="A2806" s="4"/>
      <c r="B2806" s="4"/>
      <c r="C2806" s="4"/>
      <c r="D2806" s="4"/>
      <c r="E2806" s="4"/>
      <c r="F2806" s="4"/>
      <c r="G2806" s="4"/>
      <c r="H2806" s="4"/>
      <c r="I2806" s="4"/>
      <c r="J2806" s="4"/>
      <c r="K2806" s="4"/>
      <c r="L2806" s="4"/>
      <c r="M2806" s="4"/>
      <c r="N2806" s="4"/>
      <c r="O2806" s="4"/>
      <c r="P2806" s="4"/>
      <c r="Q2806" s="4"/>
      <c r="R2806" s="4"/>
      <c r="S2806" s="4"/>
      <c r="T2806" s="4"/>
      <c r="U2806" s="4"/>
      <c r="V2806" s="4"/>
      <c r="W2806" s="4"/>
      <c r="X2806" s="4"/>
      <c r="Y2806" s="4"/>
      <c r="Z2806" s="4"/>
      <c r="AA2806" s="4"/>
      <c r="AB2806" s="4"/>
      <c r="AC2806" s="4"/>
      <c r="AD2806" s="4"/>
      <c r="AE2806" s="4"/>
      <c r="AF2806" s="4"/>
      <c r="AG2806" s="4"/>
      <c r="AH2806" s="4"/>
      <c r="AI2806" s="4"/>
      <c r="AJ2806" s="4"/>
      <c r="AK2806" s="4"/>
      <c r="AL2806" s="4"/>
      <c r="AM2806" s="4"/>
      <c r="AN2806" s="4"/>
      <c r="AO2806" s="4"/>
      <c r="AP2806" s="4"/>
    </row>
    <row r="2807" spans="1:42" s="2" customFormat="1" x14ac:dyDescent="0.25">
      <c r="A2807" s="4"/>
      <c r="B2807" s="4"/>
      <c r="C2807" s="4"/>
      <c r="D2807" s="4"/>
      <c r="E2807" s="4"/>
      <c r="F2807" s="4"/>
      <c r="G2807" s="4"/>
      <c r="H2807" s="4"/>
      <c r="I2807" s="4"/>
      <c r="J2807" s="4"/>
      <c r="K2807" s="4"/>
      <c r="L2807" s="4"/>
      <c r="M2807" s="4"/>
      <c r="N2807" s="4"/>
      <c r="O2807" s="4"/>
      <c r="P2807" s="4"/>
      <c r="Q2807" s="4"/>
      <c r="R2807" s="4"/>
      <c r="S2807" s="4"/>
      <c r="T2807" s="4"/>
      <c r="U2807" s="4"/>
      <c r="V2807" s="4"/>
      <c r="W2807" s="4"/>
      <c r="X2807" s="4"/>
      <c r="Y2807" s="4"/>
      <c r="Z2807" s="4"/>
      <c r="AA2807" s="4"/>
      <c r="AB2807" s="4"/>
      <c r="AC2807" s="4"/>
      <c r="AD2807" s="4"/>
      <c r="AE2807" s="4"/>
      <c r="AF2807" s="4"/>
      <c r="AG2807" s="4"/>
      <c r="AH2807" s="4"/>
      <c r="AI2807" s="4"/>
      <c r="AJ2807" s="4"/>
      <c r="AK2807" s="4"/>
      <c r="AL2807" s="4"/>
      <c r="AM2807" s="4"/>
      <c r="AN2807" s="4"/>
      <c r="AO2807" s="4"/>
      <c r="AP2807" s="4"/>
    </row>
    <row r="2808" spans="1:42" s="2" customFormat="1" x14ac:dyDescent="0.25">
      <c r="A2808" s="4"/>
      <c r="B2808" s="4"/>
      <c r="C2808" s="4"/>
      <c r="D2808" s="4"/>
      <c r="E2808" s="4"/>
      <c r="F2808" s="4"/>
      <c r="G2808" s="4"/>
      <c r="H2808" s="4"/>
      <c r="I2808" s="4"/>
      <c r="J2808" s="4"/>
      <c r="K2808" s="4"/>
      <c r="L2808" s="4"/>
      <c r="M2808" s="4"/>
      <c r="N2808" s="4"/>
      <c r="O2808" s="4"/>
      <c r="P2808" s="4"/>
      <c r="Q2808" s="4"/>
      <c r="R2808" s="4"/>
      <c r="S2808" s="4"/>
      <c r="T2808" s="4"/>
      <c r="U2808" s="4"/>
      <c r="V2808" s="4"/>
      <c r="W2808" s="4"/>
      <c r="X2808" s="4"/>
      <c r="Y2808" s="4"/>
      <c r="Z2808" s="4"/>
      <c r="AA2808" s="4"/>
      <c r="AB2808" s="4"/>
      <c r="AC2808" s="4"/>
      <c r="AD2808" s="4"/>
      <c r="AE2808" s="4"/>
      <c r="AF2808" s="4"/>
      <c r="AG2808" s="4"/>
      <c r="AH2808" s="4"/>
      <c r="AI2808" s="4"/>
      <c r="AJ2808" s="4"/>
      <c r="AK2808" s="4"/>
      <c r="AL2808" s="4"/>
      <c r="AM2808" s="4"/>
      <c r="AN2808" s="4"/>
      <c r="AO2808" s="4"/>
      <c r="AP2808" s="4"/>
    </row>
    <row r="2809" spans="1:42" s="2" customFormat="1" x14ac:dyDescent="0.25">
      <c r="A2809" s="4"/>
      <c r="B2809" s="4"/>
      <c r="C2809" s="4"/>
      <c r="D2809" s="4"/>
      <c r="E2809" s="4"/>
      <c r="F2809" s="4"/>
      <c r="G2809" s="4"/>
      <c r="H2809" s="4"/>
      <c r="I2809" s="4"/>
      <c r="J2809" s="4"/>
      <c r="K2809" s="4"/>
      <c r="L2809" s="4"/>
      <c r="M2809" s="4"/>
      <c r="N2809" s="4"/>
      <c r="O2809" s="4"/>
      <c r="P2809" s="4"/>
      <c r="Q2809" s="4"/>
      <c r="R2809" s="4"/>
      <c r="S2809" s="4"/>
      <c r="T2809" s="4"/>
      <c r="U2809" s="4"/>
      <c r="V2809" s="4"/>
      <c r="W2809" s="4"/>
      <c r="X2809" s="4"/>
      <c r="Y2809" s="4"/>
      <c r="Z2809" s="4"/>
      <c r="AA2809" s="4"/>
      <c r="AB2809" s="4"/>
      <c r="AC2809" s="4"/>
      <c r="AD2809" s="4"/>
      <c r="AE2809" s="4"/>
      <c r="AF2809" s="4"/>
      <c r="AG2809" s="4"/>
      <c r="AH2809" s="4"/>
      <c r="AI2809" s="4"/>
      <c r="AJ2809" s="4"/>
      <c r="AK2809" s="4"/>
      <c r="AL2809" s="4"/>
      <c r="AM2809" s="4"/>
      <c r="AN2809" s="4"/>
      <c r="AO2809" s="4"/>
      <c r="AP2809" s="4"/>
    </row>
    <row r="2810" spans="1:42" s="2" customFormat="1" x14ac:dyDescent="0.25">
      <c r="A2810" s="4"/>
      <c r="B2810" s="4"/>
      <c r="C2810" s="4"/>
      <c r="D2810" s="4"/>
      <c r="E2810" s="4"/>
      <c r="F2810" s="4"/>
      <c r="G2810" s="4"/>
      <c r="H2810" s="4"/>
      <c r="I2810" s="4"/>
      <c r="J2810" s="4"/>
      <c r="K2810" s="4"/>
      <c r="L2810" s="4"/>
      <c r="M2810" s="4"/>
      <c r="N2810" s="4"/>
      <c r="O2810" s="4"/>
      <c r="P2810" s="4"/>
      <c r="Q2810" s="4"/>
      <c r="R2810" s="4"/>
      <c r="S2810" s="4"/>
      <c r="T2810" s="4"/>
      <c r="U2810" s="4"/>
      <c r="V2810" s="4"/>
      <c r="W2810" s="4"/>
      <c r="X2810" s="4"/>
      <c r="Y2810" s="4"/>
      <c r="Z2810" s="4"/>
      <c r="AA2810" s="4"/>
      <c r="AB2810" s="4"/>
      <c r="AC2810" s="4"/>
      <c r="AD2810" s="4"/>
      <c r="AE2810" s="4"/>
      <c r="AF2810" s="4"/>
      <c r="AG2810" s="4"/>
      <c r="AH2810" s="4"/>
      <c r="AI2810" s="4"/>
      <c r="AJ2810" s="4"/>
      <c r="AK2810" s="4"/>
      <c r="AL2810" s="4"/>
      <c r="AM2810" s="4"/>
      <c r="AN2810" s="4"/>
      <c r="AO2810" s="4"/>
      <c r="AP2810" s="4"/>
    </row>
    <row r="2811" spans="1:42" s="2" customFormat="1" x14ac:dyDescent="0.25">
      <c r="A2811" s="4"/>
      <c r="B2811" s="4"/>
      <c r="C2811" s="4"/>
      <c r="D2811" s="4"/>
      <c r="E2811" s="4"/>
      <c r="F2811" s="4"/>
      <c r="G2811" s="4"/>
      <c r="H2811" s="4"/>
      <c r="I2811" s="4"/>
      <c r="J2811" s="4"/>
      <c r="K2811" s="4"/>
      <c r="L2811" s="4"/>
      <c r="M2811" s="4"/>
      <c r="N2811" s="4"/>
      <c r="O2811" s="4"/>
      <c r="P2811" s="4"/>
      <c r="Q2811" s="4"/>
      <c r="R2811" s="4"/>
      <c r="S2811" s="4"/>
      <c r="T2811" s="4"/>
      <c r="U2811" s="4"/>
      <c r="V2811" s="4"/>
      <c r="W2811" s="4"/>
      <c r="X2811" s="4"/>
      <c r="Y2811" s="4"/>
      <c r="Z2811" s="4"/>
      <c r="AA2811" s="4"/>
      <c r="AB2811" s="4"/>
      <c r="AC2811" s="4"/>
      <c r="AD2811" s="4"/>
      <c r="AE2811" s="4"/>
      <c r="AF2811" s="4"/>
      <c r="AG2811" s="4"/>
      <c r="AH2811" s="4"/>
      <c r="AI2811" s="4"/>
      <c r="AJ2811" s="4"/>
      <c r="AK2811" s="4"/>
      <c r="AL2811" s="4"/>
      <c r="AM2811" s="4"/>
      <c r="AN2811" s="4"/>
      <c r="AO2811" s="4"/>
      <c r="AP2811" s="4"/>
    </row>
    <row r="2812" spans="1:42" s="2" customFormat="1" x14ac:dyDescent="0.25">
      <c r="A2812" s="4"/>
      <c r="B2812" s="4"/>
      <c r="C2812" s="4"/>
      <c r="D2812" s="4"/>
      <c r="E2812" s="4"/>
      <c r="F2812" s="4"/>
      <c r="G2812" s="4"/>
      <c r="H2812" s="4"/>
      <c r="I2812" s="4"/>
      <c r="J2812" s="4"/>
      <c r="K2812" s="4"/>
      <c r="L2812" s="4"/>
      <c r="M2812" s="4"/>
      <c r="N2812" s="4"/>
      <c r="O2812" s="4"/>
      <c r="P2812" s="4"/>
      <c r="Q2812" s="4"/>
      <c r="R2812" s="4"/>
      <c r="S2812" s="4"/>
      <c r="T2812" s="4"/>
      <c r="U2812" s="4"/>
      <c r="V2812" s="4"/>
      <c r="W2812" s="4"/>
      <c r="X2812" s="4"/>
      <c r="Y2812" s="4"/>
      <c r="Z2812" s="4"/>
      <c r="AA2812" s="4"/>
      <c r="AB2812" s="4"/>
      <c r="AC2812" s="4"/>
      <c r="AD2812" s="4"/>
      <c r="AE2812" s="4"/>
      <c r="AF2812" s="4"/>
      <c r="AG2812" s="4"/>
      <c r="AH2812" s="4"/>
      <c r="AI2812" s="4"/>
      <c r="AJ2812" s="4"/>
      <c r="AK2812" s="4"/>
      <c r="AL2812" s="4"/>
      <c r="AM2812" s="4"/>
      <c r="AN2812" s="4"/>
      <c r="AO2812" s="4"/>
      <c r="AP2812" s="4"/>
    </row>
    <row r="2813" spans="1:42" s="2" customFormat="1" x14ac:dyDescent="0.25">
      <c r="A2813" s="4"/>
      <c r="B2813" s="4"/>
      <c r="C2813" s="4"/>
      <c r="D2813" s="4"/>
      <c r="E2813" s="4"/>
      <c r="F2813" s="4"/>
      <c r="G2813" s="4"/>
      <c r="H2813" s="4"/>
      <c r="I2813" s="4"/>
      <c r="J2813" s="4"/>
      <c r="K2813" s="4"/>
      <c r="L2813" s="4"/>
      <c r="M2813" s="4"/>
      <c r="N2813" s="4"/>
      <c r="O2813" s="4"/>
      <c r="P2813" s="4"/>
      <c r="Q2813" s="4"/>
      <c r="R2813" s="4"/>
      <c r="S2813" s="4"/>
      <c r="T2813" s="4"/>
      <c r="U2813" s="4"/>
      <c r="V2813" s="4"/>
      <c r="W2813" s="4"/>
      <c r="X2813" s="4"/>
      <c r="Y2813" s="4"/>
      <c r="Z2813" s="4"/>
      <c r="AA2813" s="4"/>
      <c r="AB2813" s="4"/>
      <c r="AC2813" s="4"/>
      <c r="AD2813" s="4"/>
      <c r="AE2813" s="4"/>
      <c r="AF2813" s="4"/>
      <c r="AG2813" s="4"/>
      <c r="AH2813" s="4"/>
      <c r="AI2813" s="4"/>
      <c r="AJ2813" s="4"/>
      <c r="AK2813" s="4"/>
      <c r="AL2813" s="4"/>
      <c r="AM2813" s="4"/>
      <c r="AN2813" s="4"/>
      <c r="AO2813" s="4"/>
      <c r="AP2813" s="4"/>
    </row>
    <row r="2814" spans="1:42" s="2" customFormat="1" x14ac:dyDescent="0.25">
      <c r="A2814" s="4"/>
      <c r="B2814" s="4"/>
      <c r="C2814" s="4"/>
      <c r="D2814" s="4"/>
      <c r="E2814" s="4"/>
      <c r="F2814" s="4"/>
      <c r="G2814" s="4"/>
      <c r="H2814" s="4"/>
      <c r="I2814" s="4"/>
      <c r="J2814" s="4"/>
      <c r="K2814" s="4"/>
      <c r="L2814" s="4"/>
      <c r="M2814" s="4"/>
      <c r="N2814" s="4"/>
      <c r="O2814" s="4"/>
      <c r="P2814" s="4"/>
      <c r="Q2814" s="4"/>
      <c r="R2814" s="4"/>
      <c r="S2814" s="4"/>
      <c r="T2814" s="4"/>
      <c r="U2814" s="4"/>
      <c r="V2814" s="4"/>
      <c r="W2814" s="4"/>
      <c r="X2814" s="4"/>
      <c r="Y2814" s="4"/>
      <c r="Z2814" s="4"/>
      <c r="AA2814" s="4"/>
      <c r="AB2814" s="4"/>
      <c r="AC2814" s="4"/>
      <c r="AD2814" s="4"/>
      <c r="AE2814" s="4"/>
      <c r="AF2814" s="4"/>
      <c r="AG2814" s="4"/>
      <c r="AH2814" s="4"/>
      <c r="AI2814" s="4"/>
      <c r="AJ2814" s="4"/>
      <c r="AK2814" s="4"/>
      <c r="AL2814" s="4"/>
      <c r="AM2814" s="4"/>
      <c r="AN2814" s="4"/>
      <c r="AO2814" s="4"/>
      <c r="AP2814" s="4"/>
    </row>
    <row r="2815" spans="1:42" s="2" customFormat="1" x14ac:dyDescent="0.25">
      <c r="A2815" s="4"/>
      <c r="B2815" s="4"/>
      <c r="C2815" s="4"/>
      <c r="D2815" s="4"/>
      <c r="E2815" s="4"/>
      <c r="F2815" s="4"/>
      <c r="G2815" s="4"/>
      <c r="H2815" s="4"/>
      <c r="I2815" s="4"/>
      <c r="J2815" s="4"/>
      <c r="K2815" s="4"/>
      <c r="L2815" s="4"/>
      <c r="M2815" s="4"/>
      <c r="N2815" s="4"/>
      <c r="O2815" s="4"/>
      <c r="P2815" s="4"/>
      <c r="Q2815" s="4"/>
      <c r="R2815" s="4"/>
      <c r="S2815" s="4"/>
      <c r="T2815" s="4"/>
      <c r="U2815" s="4"/>
      <c r="V2815" s="4"/>
      <c r="W2815" s="4"/>
      <c r="X2815" s="4"/>
      <c r="Y2815" s="4"/>
      <c r="Z2815" s="4"/>
      <c r="AA2815" s="4"/>
      <c r="AB2815" s="4"/>
      <c r="AC2815" s="4"/>
      <c r="AD2815" s="4"/>
      <c r="AE2815" s="4"/>
      <c r="AF2815" s="4"/>
      <c r="AG2815" s="4"/>
      <c r="AH2815" s="4"/>
      <c r="AI2815" s="4"/>
      <c r="AJ2815" s="4"/>
      <c r="AK2815" s="4"/>
      <c r="AL2815" s="4"/>
      <c r="AM2815" s="4"/>
      <c r="AN2815" s="4"/>
      <c r="AO2815" s="4"/>
      <c r="AP2815" s="4"/>
    </row>
    <row r="2816" spans="1:42" s="2" customFormat="1" x14ac:dyDescent="0.25">
      <c r="A2816" s="4"/>
      <c r="B2816" s="4"/>
      <c r="C2816" s="4"/>
      <c r="D2816" s="4"/>
      <c r="E2816" s="4"/>
      <c r="F2816" s="4"/>
      <c r="G2816" s="4"/>
      <c r="H2816" s="4"/>
      <c r="I2816" s="4"/>
      <c r="J2816" s="4"/>
      <c r="K2816" s="4"/>
      <c r="L2816" s="4"/>
      <c r="M2816" s="4"/>
      <c r="N2816" s="4"/>
      <c r="O2816" s="4"/>
      <c r="P2816" s="4"/>
      <c r="Q2816" s="4"/>
      <c r="R2816" s="4"/>
      <c r="S2816" s="4"/>
      <c r="T2816" s="4"/>
      <c r="U2816" s="4"/>
      <c r="V2816" s="4"/>
      <c r="W2816" s="4"/>
      <c r="X2816" s="4"/>
      <c r="Y2816" s="4"/>
      <c r="Z2816" s="4"/>
      <c r="AA2816" s="4"/>
      <c r="AB2816" s="4"/>
      <c r="AC2816" s="4"/>
      <c r="AD2816" s="4"/>
      <c r="AE2816" s="4"/>
      <c r="AF2816" s="4"/>
      <c r="AG2816" s="4"/>
      <c r="AH2816" s="4"/>
      <c r="AI2816" s="4"/>
      <c r="AJ2816" s="4"/>
      <c r="AK2816" s="4"/>
      <c r="AL2816" s="4"/>
      <c r="AM2816" s="4"/>
      <c r="AN2816" s="4"/>
      <c r="AO2816" s="4"/>
      <c r="AP2816" s="4"/>
    </row>
    <row r="2817" spans="1:42" s="2" customFormat="1" x14ac:dyDescent="0.25">
      <c r="A2817" s="4"/>
      <c r="B2817" s="4"/>
      <c r="C2817" s="4"/>
      <c r="D2817" s="4"/>
      <c r="E2817" s="4"/>
      <c r="F2817" s="4"/>
      <c r="G2817" s="4"/>
      <c r="H2817" s="4"/>
      <c r="I2817" s="4"/>
      <c r="J2817" s="4"/>
      <c r="K2817" s="4"/>
      <c r="L2817" s="4"/>
      <c r="M2817" s="4"/>
      <c r="N2817" s="4"/>
      <c r="O2817" s="4"/>
      <c r="P2817" s="4"/>
      <c r="Q2817" s="4"/>
      <c r="R2817" s="4"/>
      <c r="S2817" s="4"/>
      <c r="T2817" s="4"/>
      <c r="U2817" s="4"/>
      <c r="V2817" s="4"/>
      <c r="W2817" s="4"/>
      <c r="X2817" s="4"/>
      <c r="Y2817" s="4"/>
      <c r="Z2817" s="4"/>
      <c r="AA2817" s="4"/>
      <c r="AB2817" s="4"/>
      <c r="AC2817" s="4"/>
      <c r="AD2817" s="4"/>
      <c r="AE2817" s="4"/>
      <c r="AF2817" s="4"/>
      <c r="AG2817" s="4"/>
      <c r="AH2817" s="4"/>
      <c r="AI2817" s="4"/>
      <c r="AJ2817" s="4"/>
      <c r="AK2817" s="4"/>
      <c r="AL2817" s="4"/>
      <c r="AM2817" s="4"/>
      <c r="AN2817" s="4"/>
      <c r="AO2817" s="4"/>
      <c r="AP2817" s="4"/>
    </row>
    <row r="2818" spans="1:42" s="2" customFormat="1" x14ac:dyDescent="0.25">
      <c r="A2818" s="4"/>
      <c r="B2818" s="4"/>
      <c r="C2818" s="4"/>
      <c r="D2818" s="4"/>
      <c r="E2818" s="4"/>
      <c r="F2818" s="4"/>
      <c r="G2818" s="4"/>
      <c r="H2818" s="4"/>
      <c r="I2818" s="4"/>
      <c r="J2818" s="4"/>
      <c r="K2818" s="4"/>
      <c r="L2818" s="4"/>
      <c r="M2818" s="4"/>
      <c r="N2818" s="4"/>
      <c r="O2818" s="4"/>
      <c r="P2818" s="4"/>
      <c r="Q2818" s="4"/>
      <c r="R2818" s="4"/>
      <c r="S2818" s="4"/>
      <c r="T2818" s="4"/>
      <c r="U2818" s="4"/>
      <c r="V2818" s="4"/>
      <c r="W2818" s="4"/>
      <c r="X2818" s="4"/>
      <c r="Y2818" s="4"/>
      <c r="Z2818" s="4"/>
      <c r="AA2818" s="4"/>
      <c r="AB2818" s="4"/>
      <c r="AC2818" s="4"/>
      <c r="AD2818" s="4"/>
      <c r="AE2818" s="4"/>
      <c r="AF2818" s="4"/>
      <c r="AG2818" s="4"/>
      <c r="AH2818" s="4"/>
      <c r="AI2818" s="4"/>
      <c r="AJ2818" s="4"/>
      <c r="AK2818" s="4"/>
      <c r="AL2818" s="4"/>
      <c r="AM2818" s="4"/>
      <c r="AN2818" s="4"/>
      <c r="AO2818" s="4"/>
      <c r="AP2818" s="4"/>
    </row>
    <row r="2819" spans="1:42" s="2" customFormat="1" x14ac:dyDescent="0.25">
      <c r="A2819" s="4"/>
      <c r="B2819" s="4"/>
      <c r="C2819" s="4"/>
      <c r="D2819" s="4"/>
      <c r="E2819" s="4"/>
      <c r="F2819" s="4"/>
      <c r="G2819" s="4"/>
      <c r="H2819" s="4"/>
      <c r="I2819" s="4"/>
      <c r="J2819" s="4"/>
      <c r="K2819" s="4"/>
      <c r="L2819" s="4"/>
      <c r="M2819" s="4"/>
      <c r="N2819" s="4"/>
      <c r="O2819" s="4"/>
      <c r="P2819" s="4"/>
      <c r="Q2819" s="4"/>
      <c r="R2819" s="4"/>
      <c r="S2819" s="4"/>
      <c r="T2819" s="4"/>
      <c r="U2819" s="4"/>
      <c r="V2819" s="4"/>
      <c r="W2819" s="4"/>
      <c r="X2819" s="4"/>
      <c r="Y2819" s="4"/>
      <c r="Z2819" s="4"/>
      <c r="AA2819" s="4"/>
      <c r="AB2819" s="4"/>
      <c r="AC2819" s="4"/>
      <c r="AD2819" s="4"/>
      <c r="AE2819" s="4"/>
      <c r="AF2819" s="4"/>
      <c r="AG2819" s="4"/>
      <c r="AH2819" s="4"/>
      <c r="AI2819" s="4"/>
      <c r="AJ2819" s="4"/>
      <c r="AK2819" s="4"/>
      <c r="AL2819" s="4"/>
      <c r="AM2819" s="4"/>
      <c r="AN2819" s="4"/>
      <c r="AO2819" s="4"/>
      <c r="AP2819" s="4"/>
    </row>
    <row r="2820" spans="1:42" s="2" customFormat="1" x14ac:dyDescent="0.25">
      <c r="A2820" s="4"/>
      <c r="B2820" s="4"/>
      <c r="C2820" s="4"/>
      <c r="D2820" s="4"/>
      <c r="E2820" s="4"/>
      <c r="F2820" s="4"/>
      <c r="G2820" s="4"/>
      <c r="H2820" s="4"/>
      <c r="I2820" s="4"/>
      <c r="J2820" s="4"/>
      <c r="K2820" s="4"/>
      <c r="L2820" s="4"/>
      <c r="M2820" s="4"/>
      <c r="N2820" s="4"/>
      <c r="O2820" s="4"/>
      <c r="P2820" s="4"/>
      <c r="Q2820" s="4"/>
      <c r="R2820" s="4"/>
      <c r="S2820" s="4"/>
      <c r="T2820" s="4"/>
      <c r="U2820" s="4"/>
      <c r="V2820" s="4"/>
      <c r="W2820" s="4"/>
      <c r="X2820" s="4"/>
      <c r="Y2820" s="4"/>
      <c r="Z2820" s="4"/>
      <c r="AA2820" s="4"/>
      <c r="AB2820" s="4"/>
      <c r="AC2820" s="4"/>
      <c r="AD2820" s="4"/>
      <c r="AE2820" s="4"/>
      <c r="AF2820" s="4"/>
      <c r="AG2820" s="4"/>
      <c r="AH2820" s="4"/>
      <c r="AI2820" s="4"/>
      <c r="AJ2820" s="4"/>
      <c r="AK2820" s="4"/>
      <c r="AL2820" s="4"/>
      <c r="AM2820" s="4"/>
      <c r="AN2820" s="4"/>
      <c r="AO2820" s="4"/>
      <c r="AP2820" s="4"/>
    </row>
    <row r="2821" spans="1:42" s="2" customFormat="1" x14ac:dyDescent="0.25">
      <c r="A2821" s="4"/>
      <c r="B2821" s="4"/>
      <c r="C2821" s="4"/>
      <c r="D2821" s="4"/>
      <c r="E2821" s="4"/>
      <c r="F2821" s="4"/>
      <c r="G2821" s="4"/>
      <c r="H2821" s="4"/>
      <c r="I2821" s="4"/>
      <c r="J2821" s="4"/>
      <c r="K2821" s="4"/>
      <c r="L2821" s="4"/>
      <c r="M2821" s="4"/>
      <c r="N2821" s="4"/>
      <c r="O2821" s="4"/>
      <c r="P2821" s="4"/>
      <c r="Q2821" s="4"/>
      <c r="R2821" s="4"/>
      <c r="S2821" s="4"/>
      <c r="T2821" s="4"/>
      <c r="U2821" s="4"/>
      <c r="V2821" s="4"/>
      <c r="W2821" s="4"/>
      <c r="X2821" s="4"/>
      <c r="Y2821" s="4"/>
      <c r="Z2821" s="4"/>
      <c r="AA2821" s="4"/>
      <c r="AB2821" s="4"/>
      <c r="AC2821" s="4"/>
      <c r="AD2821" s="4"/>
      <c r="AE2821" s="4"/>
      <c r="AF2821" s="4"/>
      <c r="AG2821" s="4"/>
      <c r="AH2821" s="4"/>
      <c r="AI2821" s="4"/>
      <c r="AJ2821" s="4"/>
      <c r="AK2821" s="4"/>
      <c r="AL2821" s="4"/>
      <c r="AM2821" s="4"/>
      <c r="AN2821" s="4"/>
      <c r="AO2821" s="4"/>
      <c r="AP2821" s="4"/>
    </row>
    <row r="2822" spans="1:42" s="2" customFormat="1" x14ac:dyDescent="0.25">
      <c r="A2822" s="4"/>
      <c r="B2822" s="4"/>
      <c r="C2822" s="4"/>
      <c r="D2822" s="4"/>
      <c r="E2822" s="4"/>
      <c r="F2822" s="4"/>
      <c r="G2822" s="4"/>
      <c r="H2822" s="4"/>
      <c r="I2822" s="4"/>
      <c r="J2822" s="4"/>
      <c r="K2822" s="4"/>
      <c r="L2822" s="4"/>
      <c r="M2822" s="4"/>
      <c r="N2822" s="4"/>
      <c r="O2822" s="4"/>
      <c r="P2822" s="4"/>
      <c r="Q2822" s="4"/>
      <c r="R2822" s="4"/>
      <c r="S2822" s="4"/>
      <c r="T2822" s="4"/>
      <c r="U2822" s="4"/>
      <c r="V2822" s="4"/>
      <c r="W2822" s="4"/>
      <c r="X2822" s="4"/>
      <c r="Y2822" s="4"/>
      <c r="Z2822" s="4"/>
      <c r="AA2822" s="4"/>
      <c r="AB2822" s="4"/>
      <c r="AC2822" s="4"/>
      <c r="AD2822" s="4"/>
      <c r="AE2822" s="4"/>
      <c r="AF2822" s="4"/>
      <c r="AG2822" s="4"/>
      <c r="AH2822" s="4"/>
      <c r="AI2822" s="4"/>
      <c r="AJ2822" s="4"/>
      <c r="AK2822" s="4"/>
      <c r="AL2822" s="4"/>
      <c r="AM2822" s="4"/>
      <c r="AN2822" s="4"/>
      <c r="AO2822" s="4"/>
      <c r="AP2822" s="4"/>
    </row>
    <row r="2823" spans="1:42" s="2" customFormat="1" x14ac:dyDescent="0.25">
      <c r="A2823" s="4"/>
      <c r="B2823" s="4"/>
      <c r="C2823" s="4"/>
      <c r="D2823" s="4"/>
      <c r="E2823" s="4"/>
      <c r="F2823" s="4"/>
      <c r="G2823" s="4"/>
      <c r="H2823" s="4"/>
      <c r="I2823" s="4"/>
      <c r="J2823" s="4"/>
      <c r="K2823" s="4"/>
      <c r="L2823" s="4"/>
      <c r="M2823" s="4"/>
      <c r="N2823" s="4"/>
      <c r="O2823" s="4"/>
      <c r="P2823" s="4"/>
      <c r="Q2823" s="4"/>
      <c r="R2823" s="4"/>
      <c r="S2823" s="4"/>
      <c r="T2823" s="4"/>
      <c r="U2823" s="4"/>
      <c r="V2823" s="4"/>
      <c r="W2823" s="4"/>
      <c r="X2823" s="4"/>
      <c r="Y2823" s="4"/>
      <c r="Z2823" s="4"/>
      <c r="AA2823" s="4"/>
      <c r="AB2823" s="4"/>
      <c r="AC2823" s="4"/>
      <c r="AD2823" s="4"/>
      <c r="AE2823" s="4"/>
      <c r="AF2823" s="4"/>
      <c r="AG2823" s="4"/>
      <c r="AH2823" s="4"/>
      <c r="AI2823" s="4"/>
      <c r="AJ2823" s="4"/>
      <c r="AK2823" s="4"/>
      <c r="AL2823" s="4"/>
      <c r="AM2823" s="4"/>
      <c r="AN2823" s="4"/>
      <c r="AO2823" s="4"/>
      <c r="AP2823" s="4"/>
    </row>
    <row r="2824" spans="1:42" s="2" customFormat="1" x14ac:dyDescent="0.25">
      <c r="A2824" s="4"/>
      <c r="B2824" s="4"/>
      <c r="C2824" s="4"/>
      <c r="D2824" s="4"/>
      <c r="E2824" s="4"/>
      <c r="F2824" s="4"/>
      <c r="G2824" s="4"/>
      <c r="H2824" s="4"/>
      <c r="I2824" s="4"/>
      <c r="J2824" s="4"/>
      <c r="K2824" s="4"/>
      <c r="L2824" s="4"/>
      <c r="M2824" s="4"/>
      <c r="N2824" s="4"/>
      <c r="O2824" s="4"/>
      <c r="P2824" s="4"/>
      <c r="Q2824" s="4"/>
      <c r="R2824" s="4"/>
      <c r="S2824" s="4"/>
      <c r="T2824" s="4"/>
      <c r="U2824" s="4"/>
      <c r="V2824" s="4"/>
      <c r="W2824" s="4"/>
      <c r="X2824" s="4"/>
      <c r="Y2824" s="4"/>
      <c r="Z2824" s="4"/>
      <c r="AA2824" s="4"/>
      <c r="AB2824" s="4"/>
      <c r="AC2824" s="4"/>
      <c r="AD2824" s="4"/>
      <c r="AE2824" s="4"/>
      <c r="AF2824" s="4"/>
      <c r="AG2824" s="4"/>
      <c r="AH2824" s="4"/>
      <c r="AI2824" s="4"/>
      <c r="AJ2824" s="4"/>
      <c r="AK2824" s="4"/>
      <c r="AL2824" s="4"/>
      <c r="AM2824" s="4"/>
      <c r="AN2824" s="4"/>
      <c r="AO2824" s="4"/>
      <c r="AP2824" s="4"/>
    </row>
    <row r="2825" spans="1:42" s="2" customFormat="1" x14ac:dyDescent="0.25">
      <c r="A2825" s="4"/>
      <c r="B2825" s="4"/>
      <c r="C2825" s="4"/>
      <c r="D2825" s="4"/>
      <c r="E2825" s="4"/>
      <c r="F2825" s="4"/>
      <c r="G2825" s="4"/>
      <c r="H2825" s="4"/>
      <c r="I2825" s="4"/>
      <c r="J2825" s="4"/>
      <c r="K2825" s="4"/>
      <c r="L2825" s="4"/>
      <c r="M2825" s="4"/>
      <c r="N2825" s="4"/>
      <c r="O2825" s="4"/>
      <c r="P2825" s="4"/>
      <c r="Q2825" s="4"/>
      <c r="R2825" s="4"/>
      <c r="S2825" s="4"/>
      <c r="T2825" s="4"/>
      <c r="U2825" s="4"/>
      <c r="V2825" s="4"/>
      <c r="W2825" s="4"/>
      <c r="X2825" s="4"/>
      <c r="Y2825" s="4"/>
      <c r="Z2825" s="4"/>
      <c r="AA2825" s="4"/>
      <c r="AB2825" s="4"/>
      <c r="AC2825" s="4"/>
      <c r="AD2825" s="4"/>
      <c r="AE2825" s="4"/>
      <c r="AF2825" s="4"/>
      <c r="AG2825" s="4"/>
      <c r="AH2825" s="4"/>
      <c r="AI2825" s="4"/>
      <c r="AJ2825" s="4"/>
      <c r="AK2825" s="4"/>
      <c r="AL2825" s="4"/>
      <c r="AM2825" s="4"/>
      <c r="AN2825" s="4"/>
      <c r="AO2825" s="4"/>
      <c r="AP2825" s="4"/>
    </row>
    <row r="2826" spans="1:42" s="2" customFormat="1" x14ac:dyDescent="0.25">
      <c r="A2826" s="4"/>
      <c r="B2826" s="4"/>
      <c r="C2826" s="4"/>
      <c r="D2826" s="4"/>
      <c r="E2826" s="4"/>
      <c r="F2826" s="4"/>
      <c r="G2826" s="4"/>
      <c r="H2826" s="4"/>
      <c r="I2826" s="4"/>
      <c r="J2826" s="4"/>
      <c r="K2826" s="4"/>
      <c r="L2826" s="4"/>
      <c r="M2826" s="4"/>
      <c r="N2826" s="4"/>
      <c r="O2826" s="4"/>
      <c r="P2826" s="4"/>
      <c r="Q2826" s="4"/>
      <c r="R2826" s="4"/>
      <c r="S2826" s="4"/>
      <c r="T2826" s="4"/>
      <c r="U2826" s="4"/>
      <c r="V2826" s="4"/>
      <c r="W2826" s="4"/>
      <c r="X2826" s="4"/>
      <c r="Y2826" s="4"/>
      <c r="Z2826" s="4"/>
      <c r="AA2826" s="4"/>
      <c r="AB2826" s="4"/>
      <c r="AC2826" s="4"/>
      <c r="AD2826" s="4"/>
      <c r="AE2826" s="4"/>
      <c r="AF2826" s="4"/>
      <c r="AG2826" s="4"/>
      <c r="AH2826" s="4"/>
      <c r="AI2826" s="4"/>
      <c r="AJ2826" s="4"/>
      <c r="AK2826" s="4"/>
      <c r="AL2826" s="4"/>
      <c r="AM2826" s="4"/>
      <c r="AN2826" s="4"/>
      <c r="AO2826" s="4"/>
      <c r="AP2826" s="4"/>
    </row>
    <row r="2827" spans="1:42" s="2" customFormat="1" x14ac:dyDescent="0.25">
      <c r="A2827" s="4"/>
      <c r="B2827" s="4"/>
      <c r="C2827" s="4"/>
      <c r="D2827" s="4"/>
      <c r="E2827" s="4"/>
      <c r="F2827" s="4"/>
      <c r="G2827" s="4"/>
      <c r="H2827" s="4"/>
      <c r="I2827" s="4"/>
      <c r="J2827" s="4"/>
      <c r="K2827" s="4"/>
      <c r="L2827" s="4"/>
      <c r="M2827" s="4"/>
      <c r="N2827" s="4"/>
      <c r="O2827" s="4"/>
      <c r="P2827" s="4"/>
      <c r="Q2827" s="4"/>
      <c r="R2827" s="4"/>
      <c r="S2827" s="4"/>
      <c r="T2827" s="4"/>
      <c r="U2827" s="4"/>
      <c r="V2827" s="4"/>
      <c r="W2827" s="4"/>
      <c r="X2827" s="4"/>
      <c r="Y2827" s="4"/>
      <c r="Z2827" s="4"/>
      <c r="AA2827" s="4"/>
      <c r="AB2827" s="4"/>
      <c r="AC2827" s="4"/>
      <c r="AD2827" s="4"/>
      <c r="AE2827" s="4"/>
      <c r="AF2827" s="4"/>
      <c r="AG2827" s="4"/>
      <c r="AH2827" s="4"/>
      <c r="AI2827" s="4"/>
      <c r="AJ2827" s="4"/>
      <c r="AK2827" s="4"/>
      <c r="AL2827" s="4"/>
      <c r="AM2827" s="4"/>
      <c r="AN2827" s="4"/>
      <c r="AO2827" s="4"/>
      <c r="AP2827" s="4"/>
    </row>
    <row r="2828" spans="1:42" s="2" customFormat="1" x14ac:dyDescent="0.25">
      <c r="A2828" s="4"/>
      <c r="B2828" s="4"/>
      <c r="C2828" s="4"/>
      <c r="D2828" s="4"/>
      <c r="E2828" s="4"/>
      <c r="F2828" s="4"/>
      <c r="G2828" s="4"/>
      <c r="H2828" s="4"/>
      <c r="I2828" s="4"/>
      <c r="J2828" s="4"/>
      <c r="K2828" s="4"/>
      <c r="L2828" s="4"/>
      <c r="M2828" s="4"/>
      <c r="N2828" s="4"/>
      <c r="O2828" s="4"/>
      <c r="P2828" s="4"/>
      <c r="Q2828" s="4"/>
      <c r="R2828" s="4"/>
      <c r="S2828" s="4"/>
      <c r="T2828" s="4"/>
      <c r="U2828" s="4"/>
      <c r="V2828" s="4"/>
      <c r="W2828" s="4"/>
      <c r="X2828" s="4"/>
      <c r="Y2828" s="4"/>
      <c r="Z2828" s="4"/>
      <c r="AA2828" s="4"/>
      <c r="AB2828" s="4"/>
      <c r="AC2828" s="4"/>
      <c r="AD2828" s="4"/>
      <c r="AE2828" s="4"/>
      <c r="AF2828" s="4"/>
      <c r="AG2828" s="4"/>
      <c r="AH2828" s="4"/>
      <c r="AI2828" s="4"/>
      <c r="AJ2828" s="4"/>
      <c r="AK2828" s="4"/>
      <c r="AL2828" s="4"/>
      <c r="AM2828" s="4"/>
      <c r="AN2828" s="4"/>
      <c r="AO2828" s="4"/>
      <c r="AP2828" s="4"/>
    </row>
    <row r="2829" spans="1:42" s="2" customFormat="1" x14ac:dyDescent="0.25">
      <c r="A2829" s="4"/>
      <c r="B2829" s="4"/>
      <c r="C2829" s="4"/>
      <c r="D2829" s="4"/>
      <c r="E2829" s="4"/>
      <c r="F2829" s="4"/>
      <c r="G2829" s="4"/>
      <c r="H2829" s="4"/>
      <c r="I2829" s="4"/>
      <c r="J2829" s="4"/>
      <c r="K2829" s="4"/>
      <c r="L2829" s="4"/>
      <c r="M2829" s="4"/>
      <c r="N2829" s="4"/>
      <c r="O2829" s="4"/>
      <c r="P2829" s="4"/>
      <c r="Q2829" s="4"/>
      <c r="R2829" s="4"/>
      <c r="S2829" s="4"/>
      <c r="T2829" s="4"/>
      <c r="U2829" s="4"/>
      <c r="V2829" s="4"/>
      <c r="W2829" s="4"/>
      <c r="X2829" s="4"/>
      <c r="Y2829" s="4"/>
      <c r="Z2829" s="4"/>
      <c r="AA2829" s="4"/>
      <c r="AB2829" s="4"/>
      <c r="AC2829" s="4"/>
      <c r="AD2829" s="4"/>
      <c r="AE2829" s="4"/>
      <c r="AF2829" s="4"/>
      <c r="AG2829" s="4"/>
      <c r="AH2829" s="4"/>
      <c r="AI2829" s="4"/>
      <c r="AJ2829" s="4"/>
      <c r="AK2829" s="4"/>
      <c r="AL2829" s="4"/>
      <c r="AM2829" s="4"/>
      <c r="AN2829" s="4"/>
      <c r="AO2829" s="4"/>
      <c r="AP2829" s="4"/>
    </row>
    <row r="2830" spans="1:42" s="2" customFormat="1" x14ac:dyDescent="0.25">
      <c r="A2830" s="4"/>
      <c r="B2830" s="4"/>
      <c r="C2830" s="4"/>
      <c r="D2830" s="4"/>
      <c r="E2830" s="4"/>
      <c r="F2830" s="4"/>
      <c r="G2830" s="4"/>
      <c r="H2830" s="4"/>
      <c r="I2830" s="4"/>
      <c r="J2830" s="4"/>
      <c r="K2830" s="4"/>
      <c r="L2830" s="4"/>
      <c r="M2830" s="4"/>
      <c r="N2830" s="4"/>
      <c r="O2830" s="4"/>
      <c r="P2830" s="4"/>
      <c r="Q2830" s="4"/>
      <c r="R2830" s="4"/>
      <c r="S2830" s="4"/>
      <c r="T2830" s="4"/>
      <c r="U2830" s="4"/>
      <c r="V2830" s="4"/>
      <c r="W2830" s="4"/>
      <c r="X2830" s="4"/>
      <c r="Y2830" s="4"/>
      <c r="Z2830" s="4"/>
      <c r="AA2830" s="4"/>
      <c r="AB2830" s="4"/>
      <c r="AC2830" s="4"/>
      <c r="AD2830" s="4"/>
      <c r="AE2830" s="4"/>
      <c r="AF2830" s="4"/>
      <c r="AG2830" s="4"/>
      <c r="AH2830" s="4"/>
      <c r="AI2830" s="4"/>
      <c r="AJ2830" s="4"/>
      <c r="AK2830" s="4"/>
      <c r="AL2830" s="4"/>
      <c r="AM2830" s="4"/>
      <c r="AN2830" s="4"/>
      <c r="AO2830" s="4"/>
      <c r="AP2830" s="4"/>
    </row>
    <row r="2831" spans="1:42" s="2" customFormat="1" x14ac:dyDescent="0.25">
      <c r="A2831" s="4"/>
      <c r="B2831" s="4"/>
      <c r="C2831" s="4"/>
      <c r="D2831" s="4"/>
      <c r="E2831" s="4"/>
      <c r="F2831" s="4"/>
      <c r="G2831" s="4"/>
      <c r="H2831" s="4"/>
      <c r="I2831" s="4"/>
      <c r="J2831" s="4"/>
      <c r="K2831" s="4"/>
      <c r="L2831" s="4"/>
      <c r="M2831" s="4"/>
      <c r="N2831" s="4"/>
      <c r="O2831" s="4"/>
      <c r="P2831" s="4"/>
      <c r="Q2831" s="4"/>
      <c r="R2831" s="4"/>
      <c r="S2831" s="4"/>
      <c r="T2831" s="4"/>
      <c r="U2831" s="4"/>
      <c r="V2831" s="4"/>
      <c r="W2831" s="4"/>
      <c r="X2831" s="4"/>
      <c r="Y2831" s="4"/>
      <c r="Z2831" s="4"/>
      <c r="AA2831" s="4"/>
      <c r="AB2831" s="4"/>
      <c r="AC2831" s="4"/>
      <c r="AD2831" s="4"/>
      <c r="AE2831" s="4"/>
      <c r="AF2831" s="4"/>
      <c r="AG2831" s="4"/>
      <c r="AH2831" s="4"/>
      <c r="AI2831" s="4"/>
      <c r="AJ2831" s="4"/>
      <c r="AK2831" s="4"/>
      <c r="AL2831" s="4"/>
      <c r="AM2831" s="4"/>
      <c r="AN2831" s="4"/>
      <c r="AO2831" s="4"/>
      <c r="AP2831" s="4"/>
    </row>
    <row r="2832" spans="1:42" s="2" customFormat="1" x14ac:dyDescent="0.25">
      <c r="A2832" s="4"/>
      <c r="B2832" s="4"/>
      <c r="C2832" s="4"/>
      <c r="D2832" s="4"/>
      <c r="E2832" s="4"/>
      <c r="F2832" s="4"/>
      <c r="G2832" s="4"/>
      <c r="H2832" s="4"/>
      <c r="I2832" s="4"/>
      <c r="J2832" s="4"/>
      <c r="K2832" s="4"/>
      <c r="L2832" s="4"/>
      <c r="M2832" s="4"/>
      <c r="N2832" s="4"/>
      <c r="O2832" s="4"/>
      <c r="P2832" s="4"/>
      <c r="Q2832" s="4"/>
      <c r="R2832" s="4"/>
      <c r="S2832" s="4"/>
      <c r="T2832" s="4"/>
      <c r="U2832" s="4"/>
      <c r="V2832" s="4"/>
      <c r="W2832" s="4"/>
      <c r="X2832" s="4"/>
      <c r="Y2832" s="4"/>
      <c r="Z2832" s="4"/>
      <c r="AA2832" s="4"/>
      <c r="AB2832" s="4"/>
      <c r="AC2832" s="4"/>
      <c r="AD2832" s="4"/>
      <c r="AE2832" s="4"/>
      <c r="AF2832" s="4"/>
      <c r="AG2832" s="4"/>
      <c r="AH2832" s="4"/>
      <c r="AI2832" s="4"/>
      <c r="AJ2832" s="4"/>
      <c r="AK2832" s="4"/>
      <c r="AL2832" s="4"/>
      <c r="AM2832" s="4"/>
      <c r="AN2832" s="4"/>
      <c r="AO2832" s="4"/>
      <c r="AP2832" s="4"/>
    </row>
    <row r="2833" spans="1:42" s="2" customFormat="1" x14ac:dyDescent="0.25">
      <c r="A2833" s="4"/>
      <c r="B2833" s="4"/>
      <c r="C2833" s="4"/>
      <c r="D2833" s="4"/>
      <c r="E2833" s="4"/>
      <c r="F2833" s="4"/>
      <c r="G2833" s="4"/>
      <c r="H2833" s="4"/>
      <c r="I2833" s="4"/>
      <c r="J2833" s="4"/>
      <c r="K2833" s="4"/>
      <c r="L2833" s="4"/>
      <c r="M2833" s="4"/>
      <c r="N2833" s="4"/>
      <c r="O2833" s="4"/>
      <c r="P2833" s="4"/>
      <c r="Q2833" s="4"/>
      <c r="R2833" s="4"/>
      <c r="S2833" s="4"/>
      <c r="T2833" s="4"/>
      <c r="U2833" s="4"/>
      <c r="V2833" s="4"/>
      <c r="W2833" s="4"/>
      <c r="X2833" s="4"/>
      <c r="Y2833" s="4"/>
      <c r="Z2833" s="4"/>
      <c r="AA2833" s="4"/>
      <c r="AB2833" s="4"/>
      <c r="AC2833" s="4"/>
      <c r="AD2833" s="4"/>
      <c r="AE2833" s="4"/>
      <c r="AF2833" s="4"/>
      <c r="AG2833" s="4"/>
      <c r="AH2833" s="4"/>
      <c r="AI2833" s="4"/>
      <c r="AJ2833" s="4"/>
      <c r="AK2833" s="4"/>
      <c r="AL2833" s="4"/>
      <c r="AM2833" s="4"/>
      <c r="AN2833" s="4"/>
      <c r="AO2833" s="4"/>
      <c r="AP2833" s="4"/>
    </row>
    <row r="2834" spans="1:42" s="2" customFormat="1" x14ac:dyDescent="0.25">
      <c r="A2834" s="4"/>
      <c r="B2834" s="4"/>
      <c r="C2834" s="4"/>
      <c r="D2834" s="4"/>
      <c r="E2834" s="4"/>
      <c r="F2834" s="4"/>
      <c r="G2834" s="4"/>
      <c r="H2834" s="4"/>
      <c r="I2834" s="4"/>
      <c r="J2834" s="4"/>
      <c r="K2834" s="4"/>
      <c r="L2834" s="4"/>
      <c r="M2834" s="4"/>
      <c r="N2834" s="4"/>
      <c r="O2834" s="4"/>
      <c r="P2834" s="4"/>
      <c r="Q2834" s="4"/>
      <c r="R2834" s="4"/>
      <c r="S2834" s="4"/>
      <c r="T2834" s="4"/>
      <c r="U2834" s="4"/>
      <c r="V2834" s="4"/>
      <c r="W2834" s="4"/>
      <c r="X2834" s="4"/>
      <c r="Y2834" s="4"/>
      <c r="Z2834" s="4"/>
      <c r="AA2834" s="4"/>
      <c r="AB2834" s="4"/>
      <c r="AC2834" s="4"/>
      <c r="AD2834" s="4"/>
      <c r="AE2834" s="4"/>
      <c r="AF2834" s="4"/>
      <c r="AG2834" s="4"/>
      <c r="AH2834" s="4"/>
      <c r="AI2834" s="4"/>
      <c r="AJ2834" s="4"/>
      <c r="AK2834" s="4"/>
      <c r="AL2834" s="4"/>
      <c r="AM2834" s="4"/>
      <c r="AN2834" s="4"/>
      <c r="AO2834" s="4"/>
      <c r="AP2834" s="4"/>
    </row>
    <row r="2835" spans="1:42" s="2" customFormat="1" x14ac:dyDescent="0.25">
      <c r="A2835" s="4"/>
      <c r="B2835" s="4"/>
      <c r="C2835" s="4"/>
      <c r="D2835" s="4"/>
      <c r="E2835" s="4"/>
      <c r="F2835" s="4"/>
      <c r="G2835" s="4"/>
      <c r="H2835" s="4"/>
      <c r="I2835" s="4"/>
      <c r="J2835" s="4"/>
      <c r="K2835" s="4"/>
      <c r="L2835" s="4"/>
      <c r="M2835" s="4"/>
      <c r="N2835" s="4"/>
      <c r="O2835" s="4"/>
      <c r="P2835" s="4"/>
      <c r="Q2835" s="4"/>
      <c r="R2835" s="4"/>
      <c r="S2835" s="4"/>
      <c r="T2835" s="4"/>
      <c r="U2835" s="4"/>
      <c r="V2835" s="4"/>
      <c r="W2835" s="4"/>
      <c r="X2835" s="4"/>
      <c r="Y2835" s="4"/>
      <c r="Z2835" s="4"/>
      <c r="AA2835" s="4"/>
      <c r="AB2835" s="4"/>
      <c r="AC2835" s="4"/>
      <c r="AD2835" s="4"/>
      <c r="AE2835" s="4"/>
      <c r="AF2835" s="4"/>
      <c r="AG2835" s="4"/>
      <c r="AH2835" s="4"/>
      <c r="AI2835" s="4"/>
      <c r="AJ2835" s="4"/>
      <c r="AK2835" s="4"/>
      <c r="AL2835" s="4"/>
      <c r="AM2835" s="4"/>
      <c r="AN2835" s="4"/>
      <c r="AO2835" s="4"/>
      <c r="AP2835" s="4"/>
    </row>
    <row r="2836" spans="1:42" s="2" customFormat="1" x14ac:dyDescent="0.25">
      <c r="A2836" s="4"/>
      <c r="B2836" s="4"/>
      <c r="C2836" s="4"/>
      <c r="D2836" s="4"/>
      <c r="E2836" s="4"/>
      <c r="F2836" s="4"/>
      <c r="G2836" s="4"/>
      <c r="H2836" s="4"/>
      <c r="I2836" s="4"/>
      <c r="J2836" s="4"/>
      <c r="K2836" s="4"/>
      <c r="L2836" s="4"/>
      <c r="M2836" s="4"/>
      <c r="N2836" s="4"/>
      <c r="O2836" s="4"/>
      <c r="P2836" s="4"/>
      <c r="Q2836" s="4"/>
      <c r="R2836" s="4"/>
      <c r="S2836" s="4"/>
      <c r="T2836" s="4"/>
      <c r="U2836" s="4"/>
      <c r="V2836" s="4"/>
      <c r="W2836" s="4"/>
      <c r="X2836" s="4"/>
      <c r="Y2836" s="4"/>
      <c r="Z2836" s="4"/>
      <c r="AA2836" s="4"/>
      <c r="AB2836" s="4"/>
      <c r="AC2836" s="4"/>
      <c r="AD2836" s="4"/>
      <c r="AE2836" s="4"/>
      <c r="AF2836" s="4"/>
      <c r="AG2836" s="4"/>
      <c r="AH2836" s="4"/>
      <c r="AI2836" s="4"/>
      <c r="AJ2836" s="4"/>
      <c r="AK2836" s="4"/>
      <c r="AL2836" s="4"/>
      <c r="AM2836" s="4"/>
      <c r="AN2836" s="4"/>
      <c r="AO2836" s="4"/>
      <c r="AP2836" s="4"/>
    </row>
    <row r="2837" spans="1:42" s="2" customFormat="1" x14ac:dyDescent="0.25">
      <c r="A2837" s="4"/>
      <c r="B2837" s="4"/>
      <c r="C2837" s="4"/>
      <c r="D2837" s="4"/>
      <c r="E2837" s="4"/>
      <c r="F2837" s="4"/>
      <c r="G2837" s="4"/>
      <c r="H2837" s="4"/>
      <c r="I2837" s="4"/>
      <c r="J2837" s="4"/>
      <c r="K2837" s="4"/>
      <c r="L2837" s="4"/>
      <c r="M2837" s="4"/>
      <c r="N2837" s="4"/>
      <c r="O2837" s="4"/>
      <c r="P2837" s="4"/>
      <c r="Q2837" s="4"/>
      <c r="R2837" s="4"/>
      <c r="S2837" s="4"/>
      <c r="T2837" s="4"/>
      <c r="U2837" s="4"/>
      <c r="V2837" s="4"/>
      <c r="W2837" s="4"/>
      <c r="X2837" s="4"/>
      <c r="Y2837" s="4"/>
      <c r="Z2837" s="4"/>
      <c r="AA2837" s="4"/>
      <c r="AB2837" s="4"/>
      <c r="AC2837" s="4"/>
      <c r="AD2837" s="4"/>
      <c r="AE2837" s="4"/>
      <c r="AF2837" s="4"/>
      <c r="AG2837" s="4"/>
      <c r="AH2837" s="4"/>
      <c r="AI2837" s="4"/>
      <c r="AJ2837" s="4"/>
      <c r="AK2837" s="4"/>
      <c r="AL2837" s="4"/>
      <c r="AM2837" s="4"/>
      <c r="AN2837" s="4"/>
      <c r="AO2837" s="4"/>
      <c r="AP2837" s="4"/>
    </row>
    <row r="2838" spans="1:42" s="2" customFormat="1" x14ac:dyDescent="0.25">
      <c r="A2838" s="4"/>
      <c r="B2838" s="4"/>
      <c r="C2838" s="4"/>
      <c r="D2838" s="4"/>
      <c r="E2838" s="4"/>
      <c r="F2838" s="4"/>
      <c r="G2838" s="4"/>
      <c r="H2838" s="4"/>
      <c r="I2838" s="4"/>
      <c r="J2838" s="4"/>
      <c r="K2838" s="4"/>
      <c r="L2838" s="4"/>
      <c r="M2838" s="4"/>
      <c r="N2838" s="4"/>
      <c r="O2838" s="4"/>
      <c r="P2838" s="4"/>
      <c r="Q2838" s="4"/>
      <c r="R2838" s="4"/>
      <c r="S2838" s="4"/>
      <c r="T2838" s="4"/>
      <c r="U2838" s="4"/>
      <c r="V2838" s="4"/>
      <c r="W2838" s="4"/>
      <c r="X2838" s="4"/>
      <c r="Y2838" s="4"/>
      <c r="Z2838" s="4"/>
      <c r="AA2838" s="4"/>
      <c r="AB2838" s="4"/>
      <c r="AC2838" s="4"/>
      <c r="AD2838" s="4"/>
      <c r="AE2838" s="4"/>
      <c r="AF2838" s="4"/>
      <c r="AG2838" s="4"/>
      <c r="AH2838" s="4"/>
      <c r="AI2838" s="4"/>
      <c r="AJ2838" s="4"/>
      <c r="AK2838" s="4"/>
      <c r="AL2838" s="4"/>
      <c r="AM2838" s="4"/>
      <c r="AN2838" s="4"/>
      <c r="AO2838" s="4"/>
      <c r="AP2838" s="4"/>
    </row>
    <row r="2839" spans="1:42" s="2" customFormat="1" x14ac:dyDescent="0.25">
      <c r="A2839" s="4"/>
      <c r="B2839" s="4"/>
      <c r="C2839" s="4"/>
      <c r="D2839" s="4"/>
      <c r="E2839" s="4"/>
      <c r="F2839" s="4"/>
      <c r="G2839" s="4"/>
      <c r="H2839" s="4"/>
      <c r="I2839" s="4"/>
      <c r="J2839" s="4"/>
      <c r="K2839" s="4"/>
      <c r="L2839" s="4"/>
      <c r="M2839" s="4"/>
      <c r="N2839" s="4"/>
      <c r="O2839" s="4"/>
      <c r="P2839" s="4"/>
      <c r="Q2839" s="4"/>
      <c r="R2839" s="4"/>
      <c r="S2839" s="4"/>
      <c r="T2839" s="4"/>
      <c r="U2839" s="4"/>
      <c r="V2839" s="4"/>
      <c r="W2839" s="4"/>
      <c r="X2839" s="4"/>
      <c r="Y2839" s="4"/>
      <c r="Z2839" s="4"/>
      <c r="AA2839" s="4"/>
      <c r="AB2839" s="4"/>
      <c r="AC2839" s="4"/>
      <c r="AD2839" s="4"/>
      <c r="AE2839" s="4"/>
      <c r="AF2839" s="4"/>
      <c r="AG2839" s="4"/>
      <c r="AH2839" s="4"/>
      <c r="AI2839" s="4"/>
      <c r="AJ2839" s="4"/>
      <c r="AK2839" s="4"/>
      <c r="AL2839" s="4"/>
      <c r="AM2839" s="4"/>
      <c r="AN2839" s="4"/>
      <c r="AO2839" s="4"/>
      <c r="AP2839" s="4"/>
    </row>
    <row r="2840" spans="1:42" s="2" customFormat="1" x14ac:dyDescent="0.25">
      <c r="A2840" s="4"/>
      <c r="B2840" s="4"/>
      <c r="C2840" s="4"/>
      <c r="D2840" s="4"/>
      <c r="E2840" s="4"/>
      <c r="F2840" s="4"/>
      <c r="G2840" s="4"/>
      <c r="H2840" s="4"/>
      <c r="I2840" s="4"/>
      <c r="J2840" s="4"/>
      <c r="K2840" s="4"/>
      <c r="L2840" s="4"/>
      <c r="M2840" s="4"/>
      <c r="N2840" s="4"/>
      <c r="O2840" s="4"/>
      <c r="P2840" s="4"/>
      <c r="Q2840" s="4"/>
      <c r="R2840" s="4"/>
      <c r="S2840" s="4"/>
      <c r="T2840" s="4"/>
      <c r="U2840" s="4"/>
      <c r="V2840" s="4"/>
      <c r="W2840" s="4"/>
      <c r="X2840" s="4"/>
      <c r="Y2840" s="4"/>
      <c r="Z2840" s="4"/>
      <c r="AA2840" s="4"/>
      <c r="AB2840" s="4"/>
      <c r="AC2840" s="4"/>
      <c r="AD2840" s="4"/>
      <c r="AE2840" s="4"/>
      <c r="AF2840" s="4"/>
      <c r="AG2840" s="4"/>
      <c r="AH2840" s="4"/>
      <c r="AI2840" s="4"/>
      <c r="AJ2840" s="4"/>
      <c r="AK2840" s="4"/>
      <c r="AL2840" s="4"/>
      <c r="AM2840" s="4"/>
      <c r="AN2840" s="4"/>
      <c r="AO2840" s="4"/>
      <c r="AP2840" s="4"/>
    </row>
    <row r="2841" spans="1:42" s="2" customFormat="1" x14ac:dyDescent="0.25">
      <c r="A2841" s="4"/>
      <c r="B2841" s="4"/>
      <c r="C2841" s="4"/>
      <c r="D2841" s="4"/>
      <c r="E2841" s="4"/>
      <c r="F2841" s="4"/>
      <c r="G2841" s="4"/>
      <c r="H2841" s="4"/>
      <c r="I2841" s="4"/>
      <c r="J2841" s="4"/>
      <c r="K2841" s="4"/>
      <c r="L2841" s="4"/>
      <c r="M2841" s="4"/>
      <c r="N2841" s="4"/>
      <c r="O2841" s="4"/>
      <c r="P2841" s="4"/>
      <c r="Q2841" s="4"/>
      <c r="R2841" s="4"/>
      <c r="S2841" s="4"/>
      <c r="T2841" s="4"/>
      <c r="U2841" s="4"/>
      <c r="V2841" s="4"/>
      <c r="W2841" s="4"/>
      <c r="X2841" s="4"/>
      <c r="Y2841" s="4"/>
      <c r="Z2841" s="4"/>
      <c r="AA2841" s="4"/>
      <c r="AB2841" s="4"/>
      <c r="AC2841" s="4"/>
      <c r="AD2841" s="4"/>
      <c r="AE2841" s="4"/>
      <c r="AF2841" s="4"/>
      <c r="AG2841" s="4"/>
      <c r="AH2841" s="4"/>
      <c r="AI2841" s="4"/>
      <c r="AJ2841" s="4"/>
      <c r="AK2841" s="4"/>
      <c r="AL2841" s="4"/>
      <c r="AM2841" s="4"/>
      <c r="AN2841" s="4"/>
      <c r="AO2841" s="4"/>
      <c r="AP2841" s="4"/>
    </row>
    <row r="2842" spans="1:42" s="2" customFormat="1" x14ac:dyDescent="0.25">
      <c r="A2842" s="4"/>
      <c r="B2842" s="4"/>
      <c r="C2842" s="4"/>
      <c r="D2842" s="4"/>
      <c r="E2842" s="4"/>
      <c r="F2842" s="4"/>
      <c r="G2842" s="4"/>
      <c r="H2842" s="4"/>
      <c r="I2842" s="4"/>
      <c r="J2842" s="4"/>
      <c r="K2842" s="4"/>
      <c r="L2842" s="4"/>
      <c r="M2842" s="4"/>
      <c r="N2842" s="4"/>
      <c r="O2842" s="4"/>
      <c r="P2842" s="4"/>
      <c r="Q2842" s="4"/>
      <c r="R2842" s="4"/>
      <c r="S2842" s="4"/>
      <c r="T2842" s="4"/>
      <c r="U2842" s="4"/>
      <c r="V2842" s="4"/>
      <c r="W2842" s="4"/>
      <c r="X2842" s="4"/>
      <c r="Y2842" s="4"/>
      <c r="Z2842" s="4"/>
      <c r="AA2842" s="4"/>
      <c r="AB2842" s="4"/>
      <c r="AC2842" s="4"/>
      <c r="AD2842" s="4"/>
      <c r="AE2842" s="4"/>
      <c r="AF2842" s="4"/>
      <c r="AG2842" s="4"/>
      <c r="AH2842" s="4"/>
      <c r="AI2842" s="4"/>
      <c r="AJ2842" s="4"/>
      <c r="AK2842" s="4"/>
      <c r="AL2842" s="4"/>
      <c r="AM2842" s="4"/>
      <c r="AN2842" s="4"/>
      <c r="AO2842" s="4"/>
      <c r="AP2842" s="4"/>
    </row>
    <row r="2843" spans="1:42" s="2" customFormat="1" x14ac:dyDescent="0.25">
      <c r="A2843" s="4"/>
      <c r="B2843" s="4"/>
      <c r="C2843" s="4"/>
      <c r="D2843" s="4"/>
      <c r="E2843" s="4"/>
      <c r="F2843" s="4"/>
      <c r="G2843" s="4"/>
      <c r="H2843" s="4"/>
      <c r="I2843" s="4"/>
      <c r="J2843" s="4"/>
      <c r="K2843" s="4"/>
      <c r="L2843" s="4"/>
      <c r="M2843" s="4"/>
      <c r="N2843" s="4"/>
      <c r="O2843" s="4"/>
      <c r="P2843" s="4"/>
      <c r="Q2843" s="4"/>
      <c r="R2843" s="4"/>
      <c r="S2843" s="4"/>
      <c r="T2843" s="4"/>
      <c r="U2843" s="4"/>
      <c r="V2843" s="4"/>
      <c r="W2843" s="4"/>
      <c r="X2843" s="4"/>
      <c r="Y2843" s="4"/>
      <c r="Z2843" s="4"/>
      <c r="AA2843" s="4"/>
      <c r="AB2843" s="4"/>
      <c r="AC2843" s="4"/>
      <c r="AD2843" s="4"/>
      <c r="AE2843" s="4"/>
      <c r="AF2843" s="4"/>
      <c r="AG2843" s="4"/>
      <c r="AH2843" s="4"/>
      <c r="AI2843" s="4"/>
      <c r="AJ2843" s="4"/>
      <c r="AK2843" s="4"/>
      <c r="AL2843" s="4"/>
      <c r="AM2843" s="4"/>
      <c r="AN2843" s="4"/>
      <c r="AO2843" s="4"/>
      <c r="AP2843" s="4"/>
    </row>
    <row r="2844" spans="1:42" s="2" customFormat="1" x14ac:dyDescent="0.25">
      <c r="A2844" s="4"/>
      <c r="B2844" s="4"/>
      <c r="C2844" s="4"/>
      <c r="D2844" s="4"/>
      <c r="E2844" s="4"/>
      <c r="F2844" s="4"/>
      <c r="G2844" s="4"/>
      <c r="H2844" s="4"/>
      <c r="I2844" s="4"/>
      <c r="J2844" s="4"/>
      <c r="K2844" s="4"/>
      <c r="L2844" s="4"/>
      <c r="M2844" s="4"/>
      <c r="N2844" s="4"/>
      <c r="O2844" s="4"/>
      <c r="P2844" s="4"/>
      <c r="Q2844" s="4"/>
      <c r="R2844" s="4"/>
      <c r="S2844" s="4"/>
      <c r="T2844" s="4"/>
      <c r="U2844" s="4"/>
      <c r="V2844" s="4"/>
      <c r="W2844" s="4"/>
      <c r="X2844" s="4"/>
      <c r="Y2844" s="4"/>
      <c r="Z2844" s="4"/>
      <c r="AA2844" s="4"/>
      <c r="AB2844" s="4"/>
      <c r="AC2844" s="4"/>
      <c r="AD2844" s="4"/>
      <c r="AE2844" s="4"/>
      <c r="AF2844" s="4"/>
      <c r="AG2844" s="4"/>
      <c r="AH2844" s="4"/>
      <c r="AI2844" s="4"/>
      <c r="AJ2844" s="4"/>
      <c r="AK2844" s="4"/>
      <c r="AL2844" s="4"/>
      <c r="AM2844" s="4"/>
      <c r="AN2844" s="4"/>
      <c r="AO2844" s="4"/>
      <c r="AP2844" s="4"/>
    </row>
    <row r="2845" spans="1:42" s="2" customFormat="1" x14ac:dyDescent="0.25">
      <c r="A2845" s="4"/>
      <c r="B2845" s="4"/>
      <c r="C2845" s="4"/>
      <c r="D2845" s="4"/>
      <c r="E2845" s="4"/>
      <c r="F2845" s="4"/>
      <c r="G2845" s="4"/>
      <c r="H2845" s="4"/>
      <c r="I2845" s="4"/>
      <c r="J2845" s="4"/>
      <c r="K2845" s="4"/>
      <c r="L2845" s="4"/>
      <c r="M2845" s="4"/>
      <c r="N2845" s="4"/>
      <c r="O2845" s="4"/>
      <c r="P2845" s="4"/>
      <c r="Q2845" s="4"/>
      <c r="R2845" s="4"/>
      <c r="S2845" s="4"/>
      <c r="T2845" s="4"/>
      <c r="U2845" s="4"/>
      <c r="V2845" s="4"/>
      <c r="W2845" s="4"/>
      <c r="X2845" s="4"/>
      <c r="Y2845" s="4"/>
      <c r="Z2845" s="4"/>
      <c r="AA2845" s="4"/>
      <c r="AB2845" s="4"/>
      <c r="AC2845" s="4"/>
      <c r="AD2845" s="4"/>
      <c r="AE2845" s="4"/>
      <c r="AF2845" s="4"/>
      <c r="AG2845" s="4"/>
      <c r="AH2845" s="4"/>
      <c r="AI2845" s="4"/>
      <c r="AJ2845" s="4"/>
      <c r="AK2845" s="4"/>
      <c r="AL2845" s="4"/>
      <c r="AM2845" s="4"/>
      <c r="AN2845" s="4"/>
      <c r="AO2845" s="4"/>
      <c r="AP2845" s="4"/>
    </row>
    <row r="2846" spans="1:42" s="2" customFormat="1" x14ac:dyDescent="0.25">
      <c r="A2846" s="4"/>
      <c r="B2846" s="4"/>
      <c r="C2846" s="4"/>
      <c r="D2846" s="4"/>
      <c r="E2846" s="4"/>
      <c r="F2846" s="4"/>
      <c r="G2846" s="4"/>
      <c r="H2846" s="4"/>
      <c r="I2846" s="4"/>
      <c r="J2846" s="4"/>
      <c r="K2846" s="4"/>
      <c r="L2846" s="4"/>
      <c r="M2846" s="4"/>
      <c r="N2846" s="4"/>
      <c r="O2846" s="4"/>
      <c r="P2846" s="4"/>
      <c r="Q2846" s="4"/>
      <c r="R2846" s="4"/>
      <c r="S2846" s="4"/>
      <c r="T2846" s="4"/>
      <c r="U2846" s="4"/>
      <c r="V2846" s="4"/>
      <c r="W2846" s="4"/>
      <c r="X2846" s="4"/>
      <c r="Y2846" s="4"/>
      <c r="Z2846" s="4"/>
      <c r="AA2846" s="4"/>
      <c r="AB2846" s="4"/>
      <c r="AC2846" s="4"/>
      <c r="AD2846" s="4"/>
      <c r="AE2846" s="4"/>
      <c r="AF2846" s="4"/>
      <c r="AG2846" s="4"/>
      <c r="AH2846" s="4"/>
      <c r="AI2846" s="4"/>
      <c r="AJ2846" s="4"/>
      <c r="AK2846" s="4"/>
      <c r="AL2846" s="4"/>
      <c r="AM2846" s="4"/>
      <c r="AN2846" s="4"/>
      <c r="AO2846" s="4"/>
      <c r="AP2846" s="4"/>
    </row>
    <row r="2847" spans="1:42" s="2" customFormat="1" x14ac:dyDescent="0.25">
      <c r="A2847" s="4"/>
      <c r="B2847" s="4"/>
      <c r="C2847" s="4"/>
      <c r="D2847" s="4"/>
      <c r="E2847" s="4"/>
      <c r="F2847" s="4"/>
      <c r="G2847" s="4"/>
      <c r="H2847" s="4"/>
      <c r="I2847" s="4"/>
      <c r="J2847" s="4"/>
      <c r="K2847" s="4"/>
      <c r="L2847" s="4"/>
      <c r="M2847" s="4"/>
      <c r="N2847" s="4"/>
      <c r="O2847" s="4"/>
      <c r="P2847" s="4"/>
      <c r="Q2847" s="4"/>
      <c r="R2847" s="4"/>
      <c r="S2847" s="4"/>
      <c r="T2847" s="4"/>
      <c r="U2847" s="4"/>
      <c r="V2847" s="4"/>
      <c r="W2847" s="4"/>
      <c r="X2847" s="4"/>
      <c r="Y2847" s="4"/>
      <c r="Z2847" s="4"/>
      <c r="AA2847" s="4"/>
      <c r="AB2847" s="4"/>
      <c r="AC2847" s="4"/>
      <c r="AD2847" s="4"/>
      <c r="AE2847" s="4"/>
      <c r="AF2847" s="4"/>
      <c r="AG2847" s="4"/>
      <c r="AH2847" s="4"/>
      <c r="AI2847" s="4"/>
      <c r="AJ2847" s="4"/>
      <c r="AK2847" s="4"/>
      <c r="AL2847" s="4"/>
      <c r="AM2847" s="4"/>
      <c r="AN2847" s="4"/>
      <c r="AO2847" s="4"/>
      <c r="AP2847" s="4"/>
    </row>
    <row r="2848" spans="1:42" s="2" customFormat="1" x14ac:dyDescent="0.25">
      <c r="A2848" s="4"/>
      <c r="B2848" s="4"/>
      <c r="C2848" s="4"/>
      <c r="D2848" s="4"/>
      <c r="E2848" s="4"/>
      <c r="F2848" s="4"/>
      <c r="G2848" s="4"/>
      <c r="H2848" s="4"/>
      <c r="I2848" s="4"/>
      <c r="J2848" s="4"/>
      <c r="K2848" s="4"/>
      <c r="L2848" s="4"/>
      <c r="M2848" s="4"/>
      <c r="N2848" s="4"/>
      <c r="O2848" s="4"/>
      <c r="P2848" s="4"/>
      <c r="Q2848" s="4"/>
      <c r="R2848" s="4"/>
      <c r="S2848" s="4"/>
      <c r="T2848" s="4"/>
      <c r="U2848" s="4"/>
      <c r="V2848" s="4"/>
      <c r="W2848" s="4"/>
      <c r="X2848" s="4"/>
      <c r="Y2848" s="4"/>
      <c r="Z2848" s="4"/>
      <c r="AA2848" s="4"/>
      <c r="AB2848" s="4"/>
      <c r="AC2848" s="4"/>
      <c r="AD2848" s="4"/>
      <c r="AE2848" s="4"/>
      <c r="AF2848" s="4"/>
      <c r="AG2848" s="4"/>
      <c r="AH2848" s="4"/>
      <c r="AI2848" s="4"/>
      <c r="AJ2848" s="4"/>
      <c r="AK2848" s="4"/>
      <c r="AL2848" s="4"/>
      <c r="AM2848" s="4"/>
      <c r="AN2848" s="4"/>
      <c r="AO2848" s="4"/>
      <c r="AP2848" s="4"/>
    </row>
    <row r="2849" spans="1:42" s="2" customFormat="1" x14ac:dyDescent="0.25">
      <c r="A2849" s="4"/>
      <c r="B2849" s="4"/>
      <c r="C2849" s="4"/>
      <c r="D2849" s="4"/>
      <c r="E2849" s="4"/>
      <c r="F2849" s="4"/>
      <c r="G2849" s="4"/>
      <c r="H2849" s="4"/>
      <c r="I2849" s="4"/>
      <c r="J2849" s="4"/>
      <c r="K2849" s="4"/>
      <c r="L2849" s="4"/>
      <c r="M2849" s="4"/>
      <c r="N2849" s="4"/>
      <c r="O2849" s="4"/>
      <c r="P2849" s="4"/>
      <c r="Q2849" s="4"/>
      <c r="R2849" s="4"/>
      <c r="S2849" s="4"/>
      <c r="T2849" s="4"/>
      <c r="U2849" s="4"/>
      <c r="V2849" s="4"/>
      <c r="W2849" s="4"/>
      <c r="X2849" s="4"/>
      <c r="Y2849" s="4"/>
      <c r="Z2849" s="4"/>
      <c r="AA2849" s="4"/>
      <c r="AB2849" s="4"/>
      <c r="AC2849" s="4"/>
      <c r="AD2849" s="4"/>
      <c r="AE2849" s="4"/>
      <c r="AF2849" s="4"/>
      <c r="AG2849" s="4"/>
      <c r="AH2849" s="4"/>
      <c r="AI2849" s="4"/>
      <c r="AJ2849" s="4"/>
      <c r="AK2849" s="4"/>
      <c r="AL2849" s="4"/>
      <c r="AM2849" s="4"/>
      <c r="AN2849" s="4"/>
      <c r="AO2849" s="4"/>
      <c r="AP2849" s="4"/>
    </row>
    <row r="2850" spans="1:42" s="2" customFormat="1" x14ac:dyDescent="0.25">
      <c r="A2850" s="4"/>
      <c r="B2850" s="4"/>
      <c r="C2850" s="4"/>
      <c r="D2850" s="4"/>
      <c r="E2850" s="4"/>
      <c r="F2850" s="4"/>
      <c r="G2850" s="4"/>
      <c r="H2850" s="4"/>
      <c r="I2850" s="4"/>
      <c r="J2850" s="4"/>
      <c r="K2850" s="4"/>
      <c r="L2850" s="4"/>
      <c r="M2850" s="4"/>
      <c r="N2850" s="4"/>
      <c r="O2850" s="4"/>
      <c r="P2850" s="4"/>
      <c r="Q2850" s="4"/>
      <c r="R2850" s="4"/>
      <c r="S2850" s="4"/>
      <c r="T2850" s="4"/>
      <c r="U2850" s="4"/>
      <c r="V2850" s="4"/>
      <c r="W2850" s="4"/>
      <c r="X2850" s="4"/>
      <c r="Y2850" s="4"/>
      <c r="Z2850" s="4"/>
      <c r="AA2850" s="4"/>
      <c r="AB2850" s="4"/>
      <c r="AC2850" s="4"/>
      <c r="AD2850" s="4"/>
      <c r="AE2850" s="4"/>
      <c r="AF2850" s="4"/>
      <c r="AG2850" s="4"/>
      <c r="AH2850" s="4"/>
      <c r="AI2850" s="4"/>
      <c r="AJ2850" s="4"/>
      <c r="AK2850" s="4"/>
      <c r="AL2850" s="4"/>
      <c r="AM2850" s="4"/>
      <c r="AN2850" s="4"/>
      <c r="AO2850" s="4"/>
      <c r="AP2850" s="4"/>
    </row>
    <row r="2851" spans="1:42" s="2" customFormat="1" x14ac:dyDescent="0.25">
      <c r="A2851" s="4"/>
      <c r="B2851" s="4"/>
      <c r="C2851" s="4"/>
      <c r="D2851" s="4"/>
      <c r="E2851" s="4"/>
      <c r="F2851" s="4"/>
      <c r="G2851" s="4"/>
      <c r="H2851" s="4"/>
      <c r="I2851" s="4"/>
      <c r="J2851" s="4"/>
      <c r="K2851" s="4"/>
      <c r="L2851" s="4"/>
      <c r="M2851" s="4"/>
      <c r="N2851" s="4"/>
      <c r="O2851" s="4"/>
      <c r="P2851" s="4"/>
      <c r="Q2851" s="4"/>
      <c r="R2851" s="4"/>
      <c r="S2851" s="4"/>
      <c r="T2851" s="4"/>
      <c r="U2851" s="4"/>
      <c r="V2851" s="4"/>
      <c r="W2851" s="4"/>
      <c r="X2851" s="4"/>
      <c r="Y2851" s="4"/>
      <c r="Z2851" s="4"/>
      <c r="AA2851" s="4"/>
      <c r="AB2851" s="4"/>
      <c r="AC2851" s="4"/>
      <c r="AD2851" s="4"/>
      <c r="AE2851" s="4"/>
      <c r="AF2851" s="4"/>
      <c r="AG2851" s="4"/>
      <c r="AH2851" s="4"/>
      <c r="AI2851" s="4"/>
      <c r="AJ2851" s="4"/>
      <c r="AK2851" s="4"/>
      <c r="AL2851" s="4"/>
      <c r="AM2851" s="4"/>
      <c r="AN2851" s="4"/>
      <c r="AO2851" s="4"/>
      <c r="AP2851" s="4"/>
    </row>
    <row r="2852" spans="1:42" s="2" customFormat="1" x14ac:dyDescent="0.25">
      <c r="A2852" s="4"/>
      <c r="B2852" s="4"/>
      <c r="C2852" s="4"/>
      <c r="D2852" s="4"/>
      <c r="E2852" s="4"/>
      <c r="F2852" s="4"/>
      <c r="G2852" s="4"/>
      <c r="H2852" s="4"/>
      <c r="I2852" s="4"/>
      <c r="J2852" s="4"/>
      <c r="K2852" s="4"/>
      <c r="L2852" s="4"/>
      <c r="M2852" s="4"/>
      <c r="N2852" s="4"/>
      <c r="O2852" s="4"/>
      <c r="P2852" s="4"/>
      <c r="Q2852" s="4"/>
      <c r="R2852" s="4"/>
      <c r="S2852" s="4"/>
      <c r="T2852" s="4"/>
      <c r="U2852" s="4"/>
      <c r="V2852" s="4"/>
      <c r="W2852" s="4"/>
      <c r="X2852" s="4"/>
      <c r="Y2852" s="4"/>
      <c r="Z2852" s="4"/>
      <c r="AA2852" s="4"/>
      <c r="AB2852" s="4"/>
      <c r="AC2852" s="4"/>
      <c r="AD2852" s="4"/>
      <c r="AE2852" s="4"/>
      <c r="AF2852" s="4"/>
      <c r="AG2852" s="4"/>
      <c r="AH2852" s="4"/>
      <c r="AI2852" s="4"/>
      <c r="AJ2852" s="4"/>
      <c r="AK2852" s="4"/>
      <c r="AL2852" s="4"/>
      <c r="AM2852" s="4"/>
      <c r="AN2852" s="4"/>
      <c r="AO2852" s="4"/>
      <c r="AP2852" s="4"/>
    </row>
    <row r="2853" spans="1:42" s="2" customFormat="1" x14ac:dyDescent="0.25">
      <c r="A2853" s="4"/>
      <c r="B2853" s="4"/>
      <c r="C2853" s="4"/>
      <c r="D2853" s="4"/>
      <c r="E2853" s="4"/>
      <c r="F2853" s="4"/>
      <c r="G2853" s="4"/>
      <c r="H2853" s="4"/>
      <c r="I2853" s="4"/>
      <c r="J2853" s="4"/>
      <c r="K2853" s="4"/>
      <c r="L2853" s="4"/>
      <c r="M2853" s="4"/>
      <c r="N2853" s="4"/>
      <c r="O2853" s="4"/>
      <c r="P2853" s="4"/>
      <c r="Q2853" s="4"/>
      <c r="R2853" s="4"/>
      <c r="S2853" s="4"/>
      <c r="T2853" s="4"/>
      <c r="U2853" s="4"/>
      <c r="V2853" s="4"/>
      <c r="W2853" s="4"/>
      <c r="X2853" s="4"/>
      <c r="Y2853" s="4"/>
      <c r="Z2853" s="4"/>
      <c r="AA2853" s="4"/>
      <c r="AB2853" s="4"/>
      <c r="AC2853" s="4"/>
      <c r="AD2853" s="4"/>
      <c r="AE2853" s="4"/>
      <c r="AF2853" s="4"/>
      <c r="AG2853" s="4"/>
      <c r="AH2853" s="4"/>
      <c r="AI2853" s="4"/>
      <c r="AJ2853" s="4"/>
      <c r="AK2853" s="4"/>
      <c r="AL2853" s="4"/>
      <c r="AM2853" s="4"/>
      <c r="AN2853" s="4"/>
      <c r="AO2853" s="4"/>
      <c r="AP2853" s="4"/>
    </row>
    <row r="2854" spans="1:42" s="2" customFormat="1" x14ac:dyDescent="0.25">
      <c r="A2854" s="4"/>
      <c r="B2854" s="4"/>
      <c r="C2854" s="4"/>
      <c r="D2854" s="4"/>
      <c r="E2854" s="4"/>
      <c r="F2854" s="4"/>
      <c r="G2854" s="4"/>
      <c r="H2854" s="4"/>
      <c r="I2854" s="4"/>
      <c r="J2854" s="4"/>
      <c r="K2854" s="4"/>
      <c r="L2854" s="4"/>
      <c r="M2854" s="4"/>
      <c r="N2854" s="4"/>
      <c r="O2854" s="4"/>
      <c r="P2854" s="4"/>
      <c r="Q2854" s="4"/>
      <c r="R2854" s="4"/>
      <c r="S2854" s="4"/>
      <c r="T2854" s="4"/>
      <c r="U2854" s="4"/>
      <c r="V2854" s="4"/>
      <c r="W2854" s="4"/>
      <c r="X2854" s="4"/>
      <c r="Y2854" s="4"/>
      <c r="Z2854" s="4"/>
      <c r="AA2854" s="4"/>
      <c r="AB2854" s="4"/>
      <c r="AC2854" s="4"/>
      <c r="AD2854" s="4"/>
      <c r="AE2854" s="4"/>
      <c r="AF2854" s="4"/>
      <c r="AG2854" s="4"/>
      <c r="AH2854" s="4"/>
      <c r="AI2854" s="4"/>
      <c r="AJ2854" s="4"/>
      <c r="AK2854" s="4"/>
      <c r="AL2854" s="4"/>
      <c r="AM2854" s="4"/>
      <c r="AN2854" s="4"/>
      <c r="AO2854" s="4"/>
      <c r="AP2854" s="4"/>
    </row>
    <row r="2855" spans="1:42" s="2" customFormat="1" x14ac:dyDescent="0.25">
      <c r="A2855" s="4"/>
      <c r="B2855" s="4"/>
      <c r="C2855" s="4"/>
      <c r="D2855" s="4"/>
      <c r="E2855" s="4"/>
      <c r="F2855" s="4"/>
      <c r="G2855" s="4"/>
      <c r="H2855" s="4"/>
      <c r="I2855" s="4"/>
      <c r="J2855" s="4"/>
      <c r="K2855" s="4"/>
      <c r="L2855" s="4"/>
      <c r="M2855" s="4"/>
      <c r="N2855" s="4"/>
      <c r="O2855" s="4"/>
      <c r="P2855" s="4"/>
      <c r="Q2855" s="4"/>
      <c r="R2855" s="4"/>
      <c r="S2855" s="4"/>
      <c r="T2855" s="4"/>
      <c r="U2855" s="4"/>
      <c r="V2855" s="4"/>
      <c r="W2855" s="4"/>
      <c r="X2855" s="4"/>
      <c r="Y2855" s="4"/>
      <c r="Z2855" s="4"/>
      <c r="AA2855" s="4"/>
      <c r="AB2855" s="4"/>
      <c r="AC2855" s="4"/>
      <c r="AD2855" s="4"/>
      <c r="AE2855" s="4"/>
      <c r="AF2855" s="4"/>
      <c r="AG2855" s="4"/>
      <c r="AH2855" s="4"/>
      <c r="AI2855" s="4"/>
      <c r="AJ2855" s="4"/>
      <c r="AK2855" s="4"/>
      <c r="AL2855" s="4"/>
      <c r="AM2855" s="4"/>
      <c r="AN2855" s="4"/>
      <c r="AO2855" s="4"/>
      <c r="AP2855" s="4"/>
    </row>
    <row r="2856" spans="1:42" s="2" customFormat="1" x14ac:dyDescent="0.25">
      <c r="A2856" s="4"/>
      <c r="B2856" s="4"/>
      <c r="C2856" s="4"/>
      <c r="D2856" s="4"/>
      <c r="E2856" s="4"/>
      <c r="F2856" s="4"/>
      <c r="G2856" s="4"/>
      <c r="H2856" s="4"/>
      <c r="I2856" s="4"/>
      <c r="J2856" s="4"/>
      <c r="K2856" s="4"/>
      <c r="L2856" s="4"/>
      <c r="M2856" s="4"/>
      <c r="N2856" s="4"/>
      <c r="O2856" s="4"/>
      <c r="P2856" s="4"/>
      <c r="Q2856" s="4"/>
      <c r="R2856" s="4"/>
      <c r="S2856" s="4"/>
      <c r="T2856" s="4"/>
      <c r="U2856" s="4"/>
      <c r="V2856" s="4"/>
      <c r="W2856" s="4"/>
      <c r="X2856" s="4"/>
      <c r="Y2856" s="4"/>
      <c r="Z2856" s="4"/>
      <c r="AA2856" s="4"/>
      <c r="AB2856" s="4"/>
      <c r="AC2856" s="4"/>
      <c r="AD2856" s="4"/>
      <c r="AE2856" s="4"/>
      <c r="AF2856" s="4"/>
      <c r="AG2856" s="4"/>
      <c r="AH2856" s="4"/>
      <c r="AI2856" s="4"/>
      <c r="AJ2856" s="4"/>
      <c r="AK2856" s="4"/>
      <c r="AL2856" s="4"/>
      <c r="AM2856" s="4"/>
      <c r="AN2856" s="4"/>
      <c r="AO2856" s="4"/>
      <c r="AP2856" s="4"/>
    </row>
    <row r="2857" spans="1:42" s="2" customFormat="1" x14ac:dyDescent="0.25">
      <c r="A2857" s="4"/>
      <c r="B2857" s="4"/>
      <c r="C2857" s="4"/>
      <c r="D2857" s="4"/>
      <c r="E2857" s="4"/>
      <c r="F2857" s="4"/>
      <c r="G2857" s="4"/>
      <c r="H2857" s="4"/>
      <c r="I2857" s="4"/>
      <c r="J2857" s="4"/>
      <c r="K2857" s="4"/>
      <c r="L2857" s="4"/>
      <c r="M2857" s="4"/>
      <c r="N2857" s="4"/>
      <c r="O2857" s="4"/>
      <c r="P2857" s="4"/>
      <c r="Q2857" s="4"/>
      <c r="R2857" s="4"/>
      <c r="S2857" s="4"/>
      <c r="T2857" s="4"/>
      <c r="U2857" s="4"/>
      <c r="V2857" s="4"/>
      <c r="W2857" s="4"/>
      <c r="X2857" s="4"/>
      <c r="Y2857" s="4"/>
      <c r="Z2857" s="4"/>
      <c r="AA2857" s="4"/>
      <c r="AB2857" s="4"/>
      <c r="AC2857" s="4"/>
      <c r="AD2857" s="4"/>
      <c r="AE2857" s="4"/>
      <c r="AF2857" s="4"/>
      <c r="AG2857" s="4"/>
      <c r="AH2857" s="4"/>
      <c r="AI2857" s="4"/>
      <c r="AJ2857" s="4"/>
      <c r="AK2857" s="4"/>
      <c r="AL2857" s="4"/>
      <c r="AM2857" s="4"/>
      <c r="AN2857" s="4"/>
      <c r="AO2857" s="4"/>
      <c r="AP2857" s="4"/>
    </row>
    <row r="2858" spans="1:42" s="2" customFormat="1" x14ac:dyDescent="0.25">
      <c r="A2858" s="4"/>
      <c r="B2858" s="4"/>
      <c r="C2858" s="4"/>
      <c r="D2858" s="4"/>
      <c r="E2858" s="4"/>
      <c r="F2858" s="4"/>
      <c r="G2858" s="4"/>
      <c r="H2858" s="4"/>
      <c r="I2858" s="4"/>
      <c r="J2858" s="4"/>
      <c r="K2858" s="4"/>
      <c r="L2858" s="4"/>
      <c r="M2858" s="4"/>
      <c r="N2858" s="4"/>
      <c r="O2858" s="4"/>
      <c r="P2858" s="4"/>
      <c r="Q2858" s="4"/>
      <c r="R2858" s="4"/>
      <c r="S2858" s="4"/>
      <c r="T2858" s="4"/>
      <c r="U2858" s="4"/>
      <c r="V2858" s="4"/>
      <c r="W2858" s="4"/>
      <c r="X2858" s="4"/>
      <c r="Y2858" s="4"/>
      <c r="Z2858" s="4"/>
      <c r="AA2858" s="4"/>
      <c r="AB2858" s="4"/>
      <c r="AC2858" s="4"/>
      <c r="AD2858" s="4"/>
      <c r="AE2858" s="4"/>
      <c r="AF2858" s="4"/>
      <c r="AG2858" s="4"/>
      <c r="AH2858" s="4"/>
      <c r="AI2858" s="4"/>
      <c r="AJ2858" s="4"/>
      <c r="AK2858" s="4"/>
      <c r="AL2858" s="4"/>
      <c r="AM2858" s="4"/>
      <c r="AN2858" s="4"/>
      <c r="AO2858" s="4"/>
      <c r="AP2858" s="4"/>
    </row>
    <row r="2859" spans="1:42" s="2" customFormat="1" x14ac:dyDescent="0.25">
      <c r="A2859" s="4"/>
      <c r="B2859" s="4"/>
      <c r="C2859" s="4"/>
      <c r="D2859" s="4"/>
      <c r="E2859" s="4"/>
      <c r="F2859" s="4"/>
      <c r="G2859" s="4"/>
      <c r="H2859" s="4"/>
      <c r="I2859" s="4"/>
      <c r="J2859" s="4"/>
      <c r="K2859" s="4"/>
      <c r="L2859" s="4"/>
      <c r="M2859" s="4"/>
      <c r="N2859" s="4"/>
      <c r="O2859" s="4"/>
      <c r="P2859" s="4"/>
      <c r="Q2859" s="4"/>
      <c r="R2859" s="4"/>
      <c r="S2859" s="4"/>
      <c r="T2859" s="4"/>
      <c r="U2859" s="4"/>
      <c r="V2859" s="4"/>
      <c r="W2859" s="4"/>
      <c r="X2859" s="4"/>
      <c r="Y2859" s="4"/>
      <c r="Z2859" s="4"/>
      <c r="AA2859" s="4"/>
      <c r="AB2859" s="4"/>
      <c r="AC2859" s="4"/>
      <c r="AD2859" s="4"/>
      <c r="AE2859" s="4"/>
      <c r="AF2859" s="4"/>
      <c r="AG2859" s="4"/>
      <c r="AH2859" s="4"/>
      <c r="AI2859" s="4"/>
      <c r="AJ2859" s="4"/>
      <c r="AK2859" s="4"/>
      <c r="AL2859" s="4"/>
      <c r="AM2859" s="4"/>
      <c r="AN2859" s="4"/>
      <c r="AO2859" s="4"/>
      <c r="AP2859" s="4"/>
    </row>
    <row r="2860" spans="1:42" s="2" customFormat="1" x14ac:dyDescent="0.25">
      <c r="A2860" s="4"/>
      <c r="B2860" s="4"/>
      <c r="C2860" s="4"/>
      <c r="D2860" s="4"/>
      <c r="E2860" s="4"/>
      <c r="F2860" s="4"/>
      <c r="G2860" s="4"/>
      <c r="H2860" s="4"/>
      <c r="I2860" s="4"/>
      <c r="J2860" s="4"/>
      <c r="K2860" s="4"/>
      <c r="L2860" s="4"/>
      <c r="M2860" s="4"/>
      <c r="N2860" s="4"/>
      <c r="O2860" s="4"/>
      <c r="P2860" s="4"/>
      <c r="Q2860" s="4"/>
      <c r="R2860" s="4"/>
      <c r="S2860" s="4"/>
      <c r="T2860" s="4"/>
      <c r="U2860" s="4"/>
      <c r="V2860" s="4"/>
      <c r="W2860" s="4"/>
      <c r="X2860" s="4"/>
      <c r="Y2860" s="4"/>
      <c r="Z2860" s="4"/>
      <c r="AA2860" s="4"/>
      <c r="AB2860" s="4"/>
      <c r="AC2860" s="4"/>
      <c r="AD2860" s="4"/>
      <c r="AE2860" s="4"/>
      <c r="AF2860" s="4"/>
      <c r="AG2860" s="4"/>
      <c r="AH2860" s="4"/>
      <c r="AI2860" s="4"/>
      <c r="AJ2860" s="4"/>
      <c r="AK2860" s="4"/>
      <c r="AL2860" s="4"/>
      <c r="AM2860" s="4"/>
      <c r="AN2860" s="4"/>
      <c r="AO2860" s="4"/>
      <c r="AP2860" s="4"/>
    </row>
    <row r="2861" spans="1:42" s="2" customFormat="1" x14ac:dyDescent="0.25">
      <c r="A2861" s="4"/>
      <c r="B2861" s="4"/>
      <c r="C2861" s="4"/>
      <c r="D2861" s="4"/>
      <c r="E2861" s="4"/>
      <c r="F2861" s="4"/>
      <c r="G2861" s="4"/>
      <c r="H2861" s="4"/>
      <c r="I2861" s="4"/>
      <c r="J2861" s="4"/>
      <c r="K2861" s="4"/>
      <c r="L2861" s="4"/>
      <c r="M2861" s="4"/>
      <c r="N2861" s="4"/>
      <c r="O2861" s="4"/>
      <c r="P2861" s="4"/>
      <c r="Q2861" s="4"/>
      <c r="R2861" s="4"/>
      <c r="S2861" s="4"/>
      <c r="T2861" s="4"/>
      <c r="U2861" s="4"/>
      <c r="V2861" s="4"/>
      <c r="W2861" s="4"/>
      <c r="X2861" s="4"/>
      <c r="Y2861" s="4"/>
      <c r="Z2861" s="4"/>
      <c r="AA2861" s="4"/>
      <c r="AB2861" s="4"/>
      <c r="AC2861" s="4"/>
      <c r="AD2861" s="4"/>
      <c r="AE2861" s="4"/>
      <c r="AF2861" s="4"/>
      <c r="AG2861" s="4"/>
      <c r="AH2861" s="4"/>
      <c r="AI2861" s="4"/>
      <c r="AJ2861" s="4"/>
      <c r="AK2861" s="4"/>
      <c r="AL2861" s="4"/>
      <c r="AM2861" s="4"/>
      <c r="AN2861" s="4"/>
      <c r="AO2861" s="4"/>
      <c r="AP2861" s="4"/>
    </row>
    <row r="2862" spans="1:42" s="2" customFormat="1" x14ac:dyDescent="0.25">
      <c r="A2862" s="4"/>
      <c r="B2862" s="4"/>
      <c r="C2862" s="4"/>
      <c r="D2862" s="4"/>
      <c r="E2862" s="4"/>
      <c r="F2862" s="4"/>
      <c r="G2862" s="4"/>
      <c r="H2862" s="4"/>
      <c r="I2862" s="4"/>
      <c r="J2862" s="4"/>
      <c r="K2862" s="4"/>
      <c r="L2862" s="4"/>
      <c r="M2862" s="4"/>
      <c r="N2862" s="4"/>
      <c r="O2862" s="4"/>
      <c r="P2862" s="4"/>
      <c r="Q2862" s="4"/>
      <c r="R2862" s="4"/>
      <c r="S2862" s="4"/>
      <c r="T2862" s="4"/>
      <c r="U2862" s="4"/>
      <c r="V2862" s="4"/>
      <c r="W2862" s="4"/>
      <c r="X2862" s="4"/>
      <c r="Y2862" s="4"/>
      <c r="Z2862" s="4"/>
      <c r="AA2862" s="4"/>
      <c r="AB2862" s="4"/>
      <c r="AC2862" s="4"/>
      <c r="AD2862" s="4"/>
      <c r="AE2862" s="4"/>
      <c r="AF2862" s="4"/>
      <c r="AG2862" s="4"/>
      <c r="AH2862" s="4"/>
      <c r="AI2862" s="4"/>
      <c r="AJ2862" s="4"/>
      <c r="AK2862" s="4"/>
      <c r="AL2862" s="4"/>
      <c r="AM2862" s="4"/>
      <c r="AN2862" s="4"/>
      <c r="AO2862" s="4"/>
      <c r="AP2862" s="4"/>
    </row>
    <row r="2863" spans="1:42" s="2" customFormat="1" x14ac:dyDescent="0.25">
      <c r="A2863" s="4"/>
      <c r="B2863" s="4"/>
      <c r="C2863" s="4"/>
      <c r="D2863" s="4"/>
      <c r="E2863" s="4"/>
      <c r="F2863" s="4"/>
      <c r="G2863" s="4"/>
      <c r="H2863" s="4"/>
      <c r="I2863" s="4"/>
      <c r="J2863" s="4"/>
      <c r="K2863" s="4"/>
      <c r="L2863" s="4"/>
      <c r="M2863" s="4"/>
      <c r="N2863" s="4"/>
      <c r="O2863" s="4"/>
      <c r="P2863" s="4"/>
      <c r="Q2863" s="4"/>
      <c r="R2863" s="4"/>
      <c r="S2863" s="4"/>
      <c r="T2863" s="4"/>
      <c r="U2863" s="4"/>
      <c r="V2863" s="4"/>
      <c r="W2863" s="4"/>
      <c r="X2863" s="4"/>
      <c r="Y2863" s="4"/>
      <c r="Z2863" s="4"/>
      <c r="AA2863" s="4"/>
      <c r="AB2863" s="4"/>
      <c r="AC2863" s="4"/>
      <c r="AD2863" s="4"/>
      <c r="AE2863" s="4"/>
      <c r="AF2863" s="4"/>
      <c r="AG2863" s="4"/>
      <c r="AH2863" s="4"/>
      <c r="AI2863" s="4"/>
      <c r="AJ2863" s="4"/>
      <c r="AK2863" s="4"/>
      <c r="AL2863" s="4"/>
      <c r="AM2863" s="4"/>
      <c r="AN2863" s="4"/>
      <c r="AO2863" s="4"/>
      <c r="AP2863" s="4"/>
    </row>
    <row r="2864" spans="1:42" s="2" customFormat="1" x14ac:dyDescent="0.25">
      <c r="A2864" s="4"/>
      <c r="B2864" s="4"/>
      <c r="C2864" s="4"/>
      <c r="D2864" s="4"/>
      <c r="E2864" s="4"/>
      <c r="F2864" s="4"/>
      <c r="G2864" s="4"/>
      <c r="H2864" s="4"/>
      <c r="I2864" s="4"/>
      <c r="J2864" s="4"/>
      <c r="K2864" s="4"/>
      <c r="L2864" s="4"/>
      <c r="M2864" s="4"/>
      <c r="N2864" s="4"/>
      <c r="O2864" s="4"/>
      <c r="P2864" s="4"/>
      <c r="Q2864" s="4"/>
      <c r="R2864" s="4"/>
      <c r="S2864" s="4"/>
      <c r="T2864" s="4"/>
      <c r="U2864" s="4"/>
      <c r="V2864" s="4"/>
      <c r="W2864" s="4"/>
      <c r="X2864" s="4"/>
      <c r="Y2864" s="4"/>
      <c r="Z2864" s="4"/>
      <c r="AA2864" s="4"/>
      <c r="AB2864" s="4"/>
      <c r="AC2864" s="4"/>
      <c r="AD2864" s="4"/>
      <c r="AE2864" s="4"/>
      <c r="AF2864" s="4"/>
      <c r="AG2864" s="4"/>
      <c r="AH2864" s="4"/>
      <c r="AI2864" s="4"/>
      <c r="AJ2864" s="4"/>
      <c r="AK2864" s="4"/>
      <c r="AL2864" s="4"/>
      <c r="AM2864" s="4"/>
      <c r="AN2864" s="4"/>
      <c r="AO2864" s="4"/>
      <c r="AP2864" s="4"/>
    </row>
    <row r="2865" spans="1:42" s="2" customFormat="1" x14ac:dyDescent="0.25">
      <c r="A2865" s="4"/>
      <c r="B2865" s="4"/>
      <c r="C2865" s="4"/>
      <c r="D2865" s="4"/>
      <c r="E2865" s="4"/>
      <c r="F2865" s="4"/>
      <c r="G2865" s="4"/>
      <c r="H2865" s="4"/>
      <c r="I2865" s="4"/>
      <c r="J2865" s="4"/>
      <c r="K2865" s="4"/>
      <c r="L2865" s="4"/>
      <c r="M2865" s="4"/>
      <c r="N2865" s="4"/>
      <c r="O2865" s="4"/>
      <c r="P2865" s="4"/>
      <c r="Q2865" s="4"/>
      <c r="R2865" s="4"/>
      <c r="S2865" s="4"/>
      <c r="T2865" s="4"/>
      <c r="U2865" s="4"/>
      <c r="V2865" s="4"/>
      <c r="W2865" s="4"/>
      <c r="X2865" s="4"/>
      <c r="Y2865" s="4"/>
      <c r="Z2865" s="4"/>
      <c r="AA2865" s="4"/>
      <c r="AB2865" s="4"/>
      <c r="AC2865" s="4"/>
      <c r="AD2865" s="4"/>
      <c r="AE2865" s="4"/>
      <c r="AF2865" s="4"/>
      <c r="AG2865" s="4"/>
      <c r="AH2865" s="4"/>
      <c r="AI2865" s="4"/>
      <c r="AJ2865" s="4"/>
      <c r="AK2865" s="4"/>
      <c r="AL2865" s="4"/>
      <c r="AM2865" s="4"/>
      <c r="AN2865" s="4"/>
      <c r="AO2865" s="4"/>
      <c r="AP2865" s="4"/>
    </row>
    <row r="2866" spans="1:42" s="2" customFormat="1" x14ac:dyDescent="0.25">
      <c r="A2866" s="4"/>
      <c r="B2866" s="4"/>
      <c r="C2866" s="4"/>
      <c r="D2866" s="4"/>
      <c r="E2866" s="4"/>
      <c r="F2866" s="4"/>
      <c r="G2866" s="4"/>
      <c r="H2866" s="4"/>
      <c r="I2866" s="4"/>
      <c r="J2866" s="4"/>
      <c r="K2866" s="4"/>
      <c r="L2866" s="4"/>
      <c r="M2866" s="4"/>
      <c r="N2866" s="4"/>
      <c r="O2866" s="4"/>
      <c r="P2866" s="4"/>
      <c r="Q2866" s="4"/>
      <c r="R2866" s="4"/>
      <c r="S2866" s="4"/>
      <c r="T2866" s="4"/>
      <c r="U2866" s="4"/>
      <c r="V2866" s="4"/>
      <c r="W2866" s="4"/>
      <c r="X2866" s="4"/>
      <c r="Y2866" s="4"/>
      <c r="Z2866" s="4"/>
      <c r="AA2866" s="4"/>
      <c r="AB2866" s="4"/>
      <c r="AC2866" s="4"/>
      <c r="AD2866" s="4"/>
      <c r="AE2866" s="4"/>
      <c r="AF2866" s="4"/>
      <c r="AG2866" s="4"/>
      <c r="AH2866" s="4"/>
      <c r="AI2866" s="4"/>
      <c r="AJ2866" s="4"/>
      <c r="AK2866" s="4"/>
      <c r="AL2866" s="4"/>
      <c r="AM2866" s="4"/>
      <c r="AN2866" s="4"/>
      <c r="AO2866" s="4"/>
      <c r="AP2866" s="4"/>
    </row>
    <row r="2867" spans="1:42" s="2" customFormat="1" x14ac:dyDescent="0.25">
      <c r="A2867" s="4"/>
      <c r="B2867" s="4"/>
      <c r="C2867" s="4"/>
      <c r="D2867" s="4"/>
      <c r="E2867" s="4"/>
      <c r="F2867" s="4"/>
      <c r="G2867" s="4"/>
      <c r="H2867" s="4"/>
      <c r="I2867" s="4"/>
      <c r="J2867" s="4"/>
      <c r="K2867" s="4"/>
      <c r="L2867" s="4"/>
      <c r="M2867" s="4"/>
      <c r="N2867" s="4"/>
      <c r="O2867" s="4"/>
      <c r="P2867" s="4"/>
      <c r="Q2867" s="4"/>
      <c r="R2867" s="4"/>
      <c r="S2867" s="4"/>
      <c r="T2867" s="4"/>
      <c r="U2867" s="4"/>
      <c r="V2867" s="4"/>
      <c r="W2867" s="4"/>
      <c r="X2867" s="4"/>
      <c r="Y2867" s="4"/>
      <c r="Z2867" s="4"/>
      <c r="AA2867" s="4"/>
      <c r="AB2867" s="4"/>
      <c r="AC2867" s="4"/>
      <c r="AD2867" s="4"/>
      <c r="AE2867" s="4"/>
      <c r="AF2867" s="4"/>
      <c r="AG2867" s="4"/>
      <c r="AH2867" s="4"/>
      <c r="AI2867" s="4"/>
      <c r="AJ2867" s="4"/>
      <c r="AK2867" s="4"/>
      <c r="AL2867" s="4"/>
      <c r="AM2867" s="4"/>
      <c r="AN2867" s="4"/>
      <c r="AO2867" s="4"/>
      <c r="AP2867" s="4"/>
    </row>
    <row r="2868" spans="1:42" s="2" customFormat="1" x14ac:dyDescent="0.25">
      <c r="A2868" s="4"/>
      <c r="B2868" s="4"/>
      <c r="C2868" s="4"/>
      <c r="D2868" s="4"/>
      <c r="E2868" s="4"/>
      <c r="F2868" s="4"/>
      <c r="G2868" s="4"/>
      <c r="H2868" s="4"/>
      <c r="I2868" s="4"/>
      <c r="J2868" s="4"/>
      <c r="K2868" s="4"/>
      <c r="L2868" s="4"/>
      <c r="M2868" s="4"/>
      <c r="N2868" s="4"/>
      <c r="O2868" s="4"/>
      <c r="P2868" s="4"/>
      <c r="Q2868" s="4"/>
      <c r="R2868" s="4"/>
      <c r="S2868" s="4"/>
      <c r="T2868" s="4"/>
      <c r="U2868" s="4"/>
      <c r="V2868" s="4"/>
      <c r="W2868" s="4"/>
      <c r="X2868" s="4"/>
      <c r="Y2868" s="4"/>
      <c r="Z2868" s="4"/>
      <c r="AA2868" s="4"/>
      <c r="AB2868" s="4"/>
      <c r="AC2868" s="4"/>
      <c r="AD2868" s="4"/>
      <c r="AE2868" s="4"/>
      <c r="AF2868" s="4"/>
      <c r="AG2868" s="4"/>
      <c r="AH2868" s="4"/>
      <c r="AI2868" s="4"/>
      <c r="AJ2868" s="4"/>
      <c r="AK2868" s="4"/>
      <c r="AL2868" s="4"/>
      <c r="AM2868" s="4"/>
      <c r="AN2868" s="4"/>
      <c r="AO2868" s="4"/>
      <c r="AP2868" s="4"/>
    </row>
    <row r="2869" spans="1:42" s="2" customFormat="1" x14ac:dyDescent="0.25">
      <c r="A2869" s="4"/>
      <c r="B2869" s="4"/>
      <c r="C2869" s="4"/>
      <c r="D2869" s="4"/>
      <c r="E2869" s="4"/>
      <c r="F2869" s="4"/>
      <c r="G2869" s="4"/>
      <c r="H2869" s="4"/>
      <c r="I2869" s="4"/>
      <c r="J2869" s="4"/>
      <c r="K2869" s="4"/>
      <c r="L2869" s="4"/>
      <c r="M2869" s="4"/>
      <c r="N2869" s="4"/>
      <c r="O2869" s="4"/>
      <c r="P2869" s="4"/>
      <c r="Q2869" s="4"/>
      <c r="R2869" s="4"/>
      <c r="S2869" s="4"/>
      <c r="T2869" s="4"/>
      <c r="U2869" s="4"/>
      <c r="V2869" s="4"/>
      <c r="W2869" s="4"/>
      <c r="X2869" s="4"/>
      <c r="Y2869" s="4"/>
      <c r="Z2869" s="4"/>
      <c r="AA2869" s="4"/>
      <c r="AB2869" s="4"/>
      <c r="AC2869" s="4"/>
      <c r="AD2869" s="4"/>
      <c r="AE2869" s="4"/>
      <c r="AF2869" s="4"/>
      <c r="AG2869" s="4"/>
      <c r="AH2869" s="4"/>
      <c r="AI2869" s="4"/>
      <c r="AJ2869" s="4"/>
      <c r="AK2869" s="4"/>
      <c r="AL2869" s="4"/>
      <c r="AM2869" s="4"/>
      <c r="AN2869" s="4"/>
      <c r="AO2869" s="4"/>
      <c r="AP2869" s="4"/>
    </row>
    <row r="2870" spans="1:42" s="2" customFormat="1" x14ac:dyDescent="0.25">
      <c r="A2870" s="4"/>
      <c r="B2870" s="4"/>
      <c r="C2870" s="4"/>
      <c r="D2870" s="4"/>
      <c r="E2870" s="4"/>
      <c r="F2870" s="4"/>
      <c r="G2870" s="4"/>
      <c r="H2870" s="4"/>
      <c r="I2870" s="4"/>
      <c r="J2870" s="4"/>
      <c r="K2870" s="4"/>
      <c r="L2870" s="4"/>
      <c r="M2870" s="4"/>
      <c r="N2870" s="4"/>
      <c r="O2870" s="4"/>
      <c r="P2870" s="4"/>
      <c r="Q2870" s="4"/>
      <c r="R2870" s="4"/>
      <c r="S2870" s="4"/>
      <c r="T2870" s="4"/>
      <c r="U2870" s="4"/>
      <c r="V2870" s="4"/>
      <c r="W2870" s="4"/>
      <c r="X2870" s="4"/>
      <c r="Y2870" s="4"/>
      <c r="Z2870" s="4"/>
      <c r="AA2870" s="4"/>
      <c r="AB2870" s="4"/>
      <c r="AC2870" s="4"/>
      <c r="AD2870" s="4"/>
      <c r="AE2870" s="4"/>
      <c r="AF2870" s="4"/>
      <c r="AG2870" s="4"/>
      <c r="AH2870" s="4"/>
      <c r="AI2870" s="4"/>
      <c r="AJ2870" s="4"/>
      <c r="AK2870" s="4"/>
      <c r="AL2870" s="4"/>
      <c r="AM2870" s="4"/>
      <c r="AN2870" s="4"/>
      <c r="AO2870" s="4"/>
      <c r="AP2870" s="4"/>
    </row>
    <row r="2871" spans="1:42" s="2" customFormat="1" x14ac:dyDescent="0.25">
      <c r="A2871" s="4"/>
      <c r="B2871" s="4"/>
      <c r="C2871" s="4"/>
      <c r="D2871" s="4"/>
      <c r="E2871" s="4"/>
      <c r="F2871" s="4"/>
      <c r="G2871" s="4"/>
      <c r="H2871" s="4"/>
      <c r="I2871" s="4"/>
      <c r="J2871" s="4"/>
      <c r="K2871" s="4"/>
      <c r="L2871" s="4"/>
      <c r="M2871" s="4"/>
      <c r="N2871" s="4"/>
      <c r="O2871" s="4"/>
      <c r="P2871" s="4"/>
      <c r="Q2871" s="4"/>
      <c r="R2871" s="4"/>
      <c r="S2871" s="4"/>
      <c r="T2871" s="4"/>
      <c r="U2871" s="4"/>
      <c r="V2871" s="4"/>
      <c r="W2871" s="4"/>
      <c r="X2871" s="4"/>
      <c r="Y2871" s="4"/>
      <c r="Z2871" s="4"/>
      <c r="AA2871" s="4"/>
      <c r="AB2871" s="4"/>
      <c r="AC2871" s="4"/>
      <c r="AD2871" s="4"/>
      <c r="AE2871" s="4"/>
      <c r="AF2871" s="4"/>
      <c r="AG2871" s="4"/>
      <c r="AH2871" s="4"/>
      <c r="AI2871" s="4"/>
      <c r="AJ2871" s="4"/>
      <c r="AK2871" s="4"/>
      <c r="AL2871" s="4"/>
      <c r="AM2871" s="4"/>
      <c r="AN2871" s="4"/>
      <c r="AO2871" s="4"/>
      <c r="AP2871" s="4"/>
    </row>
    <row r="2872" spans="1:42" s="2" customFormat="1" x14ac:dyDescent="0.25">
      <c r="A2872" s="4"/>
      <c r="B2872" s="4"/>
      <c r="C2872" s="4"/>
      <c r="D2872" s="4"/>
      <c r="E2872" s="4"/>
      <c r="F2872" s="4"/>
      <c r="G2872" s="4"/>
      <c r="H2872" s="4"/>
      <c r="I2872" s="4"/>
      <c r="J2872" s="4"/>
      <c r="K2872" s="4"/>
      <c r="L2872" s="4"/>
      <c r="M2872" s="4"/>
      <c r="N2872" s="4"/>
      <c r="O2872" s="4"/>
      <c r="P2872" s="4"/>
      <c r="Q2872" s="4"/>
      <c r="R2872" s="4"/>
      <c r="S2872" s="4"/>
      <c r="T2872" s="4"/>
      <c r="U2872" s="4"/>
      <c r="V2872" s="4"/>
      <c r="W2872" s="4"/>
      <c r="X2872" s="4"/>
      <c r="Y2872" s="4"/>
      <c r="Z2872" s="4"/>
      <c r="AA2872" s="4"/>
      <c r="AB2872" s="4"/>
      <c r="AC2872" s="4"/>
      <c r="AD2872" s="4"/>
      <c r="AE2872" s="4"/>
      <c r="AF2872" s="4"/>
      <c r="AG2872" s="4"/>
      <c r="AH2872" s="4"/>
      <c r="AI2872" s="4"/>
      <c r="AJ2872" s="4"/>
      <c r="AK2872" s="4"/>
      <c r="AL2872" s="4"/>
      <c r="AM2872" s="4"/>
      <c r="AN2872" s="4"/>
      <c r="AO2872" s="4"/>
      <c r="AP2872" s="4"/>
    </row>
    <row r="2873" spans="1:42" s="2" customFormat="1" x14ac:dyDescent="0.25">
      <c r="A2873" s="4"/>
      <c r="B2873" s="4"/>
      <c r="C2873" s="4"/>
      <c r="D2873" s="4"/>
      <c r="E2873" s="4"/>
      <c r="F2873" s="4"/>
      <c r="G2873" s="4"/>
      <c r="H2873" s="4"/>
      <c r="I2873" s="4"/>
      <c r="J2873" s="4"/>
      <c r="K2873" s="4"/>
      <c r="L2873" s="4"/>
      <c r="M2873" s="4"/>
      <c r="N2873" s="4"/>
      <c r="O2873" s="4"/>
      <c r="P2873" s="4"/>
      <c r="Q2873" s="4"/>
      <c r="R2873" s="4"/>
      <c r="S2873" s="4"/>
      <c r="T2873" s="4"/>
      <c r="U2873" s="4"/>
      <c r="V2873" s="4"/>
      <c r="W2873" s="4"/>
      <c r="X2873" s="4"/>
      <c r="Y2873" s="4"/>
      <c r="Z2873" s="4"/>
      <c r="AA2873" s="4"/>
      <c r="AB2873" s="4"/>
      <c r="AC2873" s="4"/>
      <c r="AD2873" s="4"/>
      <c r="AE2873" s="4"/>
      <c r="AF2873" s="4"/>
      <c r="AG2873" s="4"/>
      <c r="AH2873" s="4"/>
      <c r="AI2873" s="4"/>
      <c r="AJ2873" s="4"/>
      <c r="AK2873" s="4"/>
      <c r="AL2873" s="4"/>
      <c r="AM2873" s="4"/>
      <c r="AN2873" s="4"/>
      <c r="AO2873" s="4"/>
      <c r="AP2873" s="4"/>
    </row>
    <row r="2874" spans="1:42" s="2" customFormat="1" x14ac:dyDescent="0.25">
      <c r="A2874" s="4"/>
      <c r="B2874" s="4"/>
      <c r="C2874" s="4"/>
      <c r="D2874" s="4"/>
      <c r="E2874" s="4"/>
      <c r="F2874" s="4"/>
      <c r="G2874" s="4"/>
      <c r="H2874" s="4"/>
      <c r="I2874" s="4"/>
      <c r="J2874" s="4"/>
      <c r="K2874" s="4"/>
      <c r="L2874" s="4"/>
      <c r="M2874" s="4"/>
      <c r="N2874" s="4"/>
      <c r="O2874" s="4"/>
      <c r="P2874" s="4"/>
      <c r="Q2874" s="4"/>
      <c r="R2874" s="4"/>
      <c r="S2874" s="4"/>
      <c r="T2874" s="4"/>
      <c r="U2874" s="4"/>
      <c r="V2874" s="4"/>
      <c r="W2874" s="4"/>
      <c r="X2874" s="4"/>
      <c r="Y2874" s="4"/>
      <c r="Z2874" s="4"/>
      <c r="AA2874" s="4"/>
      <c r="AB2874" s="4"/>
      <c r="AC2874" s="4"/>
      <c r="AD2874" s="4"/>
      <c r="AE2874" s="4"/>
      <c r="AF2874" s="4"/>
      <c r="AG2874" s="4"/>
      <c r="AH2874" s="4"/>
      <c r="AI2874" s="4"/>
      <c r="AJ2874" s="4"/>
      <c r="AK2874" s="4"/>
      <c r="AL2874" s="4"/>
      <c r="AM2874" s="4"/>
      <c r="AN2874" s="4"/>
      <c r="AO2874" s="4"/>
      <c r="AP2874" s="4"/>
    </row>
    <row r="2875" spans="1:42" s="2" customFormat="1" x14ac:dyDescent="0.25">
      <c r="A2875" s="4"/>
      <c r="B2875" s="4"/>
      <c r="C2875" s="4"/>
      <c r="D2875" s="4"/>
      <c r="E2875" s="4"/>
      <c r="F2875" s="4"/>
      <c r="G2875" s="4"/>
      <c r="H2875" s="4"/>
      <c r="I2875" s="4"/>
      <c r="J2875" s="4"/>
      <c r="K2875" s="4"/>
      <c r="L2875" s="4"/>
      <c r="M2875" s="4"/>
      <c r="N2875" s="4"/>
      <c r="O2875" s="4"/>
      <c r="P2875" s="4"/>
      <c r="Q2875" s="4"/>
      <c r="R2875" s="4"/>
      <c r="S2875" s="4"/>
      <c r="T2875" s="4"/>
      <c r="U2875" s="4"/>
      <c r="V2875" s="4"/>
      <c r="W2875" s="4"/>
      <c r="X2875" s="4"/>
      <c r="Y2875" s="4"/>
      <c r="Z2875" s="4"/>
      <c r="AA2875" s="4"/>
      <c r="AB2875" s="4"/>
      <c r="AC2875" s="4"/>
      <c r="AD2875" s="4"/>
      <c r="AE2875" s="4"/>
      <c r="AF2875" s="4"/>
      <c r="AG2875" s="4"/>
      <c r="AH2875" s="4"/>
      <c r="AI2875" s="4"/>
      <c r="AJ2875" s="4"/>
      <c r="AK2875" s="4"/>
      <c r="AL2875" s="4"/>
      <c r="AM2875" s="4"/>
      <c r="AN2875" s="4"/>
      <c r="AO2875" s="4"/>
      <c r="AP2875" s="4"/>
    </row>
    <row r="2876" spans="1:42" s="2" customFormat="1" x14ac:dyDescent="0.25">
      <c r="A2876" s="4"/>
      <c r="B2876" s="4"/>
      <c r="C2876" s="4"/>
      <c r="D2876" s="4"/>
      <c r="E2876" s="4"/>
      <c r="F2876" s="4"/>
      <c r="G2876" s="4"/>
      <c r="H2876" s="4"/>
      <c r="I2876" s="4"/>
      <c r="J2876" s="4"/>
      <c r="K2876" s="4"/>
      <c r="L2876" s="4"/>
      <c r="M2876" s="4"/>
      <c r="N2876" s="4"/>
      <c r="O2876" s="4"/>
      <c r="P2876" s="4"/>
      <c r="Q2876" s="4"/>
      <c r="R2876" s="4"/>
      <c r="S2876" s="4"/>
      <c r="T2876" s="4"/>
      <c r="U2876" s="4"/>
      <c r="V2876" s="4"/>
      <c r="W2876" s="4"/>
      <c r="X2876" s="4"/>
      <c r="Y2876" s="4"/>
      <c r="Z2876" s="4"/>
      <c r="AA2876" s="4"/>
      <c r="AB2876" s="4"/>
      <c r="AC2876" s="4"/>
      <c r="AD2876" s="4"/>
      <c r="AE2876" s="4"/>
      <c r="AF2876" s="4"/>
      <c r="AG2876" s="4"/>
      <c r="AH2876" s="4"/>
      <c r="AI2876" s="4"/>
      <c r="AJ2876" s="4"/>
      <c r="AK2876" s="4"/>
      <c r="AL2876" s="4"/>
      <c r="AM2876" s="4"/>
      <c r="AN2876" s="4"/>
      <c r="AO2876" s="4"/>
      <c r="AP2876" s="4"/>
    </row>
    <row r="2877" spans="1:42" s="2" customFormat="1" x14ac:dyDescent="0.25">
      <c r="A2877" s="4"/>
      <c r="B2877" s="4"/>
      <c r="C2877" s="4"/>
      <c r="D2877" s="4"/>
      <c r="E2877" s="4"/>
      <c r="F2877" s="4"/>
      <c r="G2877" s="4"/>
      <c r="H2877" s="4"/>
      <c r="I2877" s="4"/>
      <c r="J2877" s="4"/>
      <c r="K2877" s="4"/>
      <c r="L2877" s="4"/>
      <c r="M2877" s="4"/>
      <c r="N2877" s="4"/>
      <c r="O2877" s="4"/>
      <c r="P2877" s="4"/>
      <c r="Q2877" s="4"/>
      <c r="R2877" s="4"/>
      <c r="S2877" s="4"/>
      <c r="T2877" s="4"/>
      <c r="U2877" s="4"/>
      <c r="V2877" s="4"/>
      <c r="W2877" s="4"/>
      <c r="X2877" s="4"/>
      <c r="Y2877" s="4"/>
      <c r="Z2877" s="4"/>
      <c r="AA2877" s="4"/>
      <c r="AB2877" s="4"/>
      <c r="AC2877" s="4"/>
      <c r="AD2877" s="4"/>
      <c r="AE2877" s="4"/>
      <c r="AF2877" s="4"/>
      <c r="AG2877" s="4"/>
      <c r="AH2877" s="4"/>
      <c r="AI2877" s="4"/>
      <c r="AJ2877" s="4"/>
      <c r="AK2877" s="4"/>
      <c r="AL2877" s="4"/>
      <c r="AM2877" s="4"/>
      <c r="AN2877" s="4"/>
      <c r="AO2877" s="4"/>
      <c r="AP2877" s="4"/>
    </row>
    <row r="2878" spans="1:42" s="2" customFormat="1" x14ac:dyDescent="0.25">
      <c r="A2878" s="4"/>
      <c r="B2878" s="4"/>
      <c r="C2878" s="4"/>
      <c r="D2878" s="4"/>
      <c r="E2878" s="4"/>
      <c r="F2878" s="4"/>
      <c r="G2878" s="4"/>
      <c r="H2878" s="4"/>
      <c r="I2878" s="4"/>
      <c r="J2878" s="4"/>
      <c r="K2878" s="4"/>
      <c r="L2878" s="4"/>
      <c r="M2878" s="4"/>
      <c r="N2878" s="4"/>
      <c r="O2878" s="4"/>
      <c r="P2878" s="4"/>
      <c r="Q2878" s="4"/>
      <c r="R2878" s="4"/>
      <c r="S2878" s="4"/>
      <c r="T2878" s="4"/>
      <c r="U2878" s="4"/>
      <c r="V2878" s="4"/>
      <c r="W2878" s="4"/>
      <c r="X2878" s="4"/>
      <c r="Y2878" s="4"/>
      <c r="Z2878" s="4"/>
      <c r="AA2878" s="4"/>
      <c r="AB2878" s="4"/>
      <c r="AC2878" s="4"/>
      <c r="AD2878" s="4"/>
      <c r="AE2878" s="4"/>
      <c r="AF2878" s="4"/>
      <c r="AG2878" s="4"/>
      <c r="AH2878" s="4"/>
      <c r="AI2878" s="4"/>
      <c r="AJ2878" s="4"/>
      <c r="AK2878" s="4"/>
      <c r="AL2878" s="4"/>
      <c r="AM2878" s="4"/>
      <c r="AN2878" s="4"/>
      <c r="AO2878" s="4"/>
      <c r="AP2878" s="4"/>
    </row>
    <row r="2879" spans="1:42" s="2" customFormat="1" x14ac:dyDescent="0.25">
      <c r="A2879" s="4"/>
      <c r="B2879" s="4"/>
      <c r="C2879" s="4"/>
      <c r="D2879" s="4"/>
      <c r="E2879" s="4"/>
      <c r="F2879" s="4"/>
      <c r="G2879" s="4"/>
      <c r="H2879" s="4"/>
      <c r="I2879" s="4"/>
      <c r="J2879" s="4"/>
      <c r="K2879" s="4"/>
      <c r="L2879" s="4"/>
      <c r="M2879" s="4"/>
      <c r="N2879" s="4"/>
      <c r="O2879" s="4"/>
      <c r="P2879" s="4"/>
      <c r="Q2879" s="4"/>
      <c r="R2879" s="4"/>
      <c r="S2879" s="4"/>
      <c r="T2879" s="4"/>
      <c r="U2879" s="4"/>
      <c r="V2879" s="4"/>
      <c r="W2879" s="4"/>
      <c r="X2879" s="4"/>
      <c r="Y2879" s="4"/>
      <c r="Z2879" s="4"/>
      <c r="AA2879" s="4"/>
      <c r="AB2879" s="4"/>
      <c r="AC2879" s="4"/>
      <c r="AD2879" s="4"/>
      <c r="AE2879" s="4"/>
      <c r="AF2879" s="4"/>
      <c r="AG2879" s="4"/>
      <c r="AH2879" s="4"/>
      <c r="AI2879" s="4"/>
      <c r="AJ2879" s="4"/>
      <c r="AK2879" s="4"/>
      <c r="AL2879" s="4"/>
      <c r="AM2879" s="4"/>
      <c r="AN2879" s="4"/>
      <c r="AO2879" s="4"/>
      <c r="AP2879" s="4"/>
    </row>
    <row r="2880" spans="1:42" s="2" customFormat="1" x14ac:dyDescent="0.25">
      <c r="A2880" s="4"/>
      <c r="B2880" s="4"/>
      <c r="C2880" s="4"/>
      <c r="D2880" s="4"/>
      <c r="E2880" s="4"/>
      <c r="F2880" s="4"/>
      <c r="G2880" s="4"/>
      <c r="H2880" s="4"/>
      <c r="I2880" s="4"/>
      <c r="J2880" s="4"/>
      <c r="K2880" s="4"/>
      <c r="L2880" s="4"/>
      <c r="M2880" s="4"/>
      <c r="N2880" s="4"/>
      <c r="O2880" s="4"/>
      <c r="P2880" s="4"/>
      <c r="Q2880" s="4"/>
      <c r="R2880" s="4"/>
      <c r="S2880" s="4"/>
      <c r="T2880" s="4"/>
      <c r="U2880" s="4"/>
      <c r="V2880" s="4"/>
      <c r="W2880" s="4"/>
      <c r="X2880" s="4"/>
      <c r="Y2880" s="4"/>
      <c r="Z2880" s="4"/>
      <c r="AA2880" s="4"/>
      <c r="AB2880" s="4"/>
      <c r="AC2880" s="4"/>
      <c r="AD2880" s="4"/>
      <c r="AE2880" s="4"/>
      <c r="AF2880" s="4"/>
      <c r="AG2880" s="4"/>
      <c r="AH2880" s="4"/>
      <c r="AI2880" s="4"/>
      <c r="AJ2880" s="4"/>
      <c r="AK2880" s="4"/>
      <c r="AL2880" s="4"/>
      <c r="AM2880" s="4"/>
      <c r="AN2880" s="4"/>
      <c r="AO2880" s="4"/>
      <c r="AP2880" s="4"/>
    </row>
    <row r="2881" spans="1:42" s="2" customFormat="1" x14ac:dyDescent="0.25">
      <c r="A2881" s="4"/>
      <c r="B2881" s="4"/>
      <c r="C2881" s="4"/>
      <c r="D2881" s="4"/>
      <c r="E2881" s="4"/>
      <c r="F2881" s="4"/>
      <c r="G2881" s="4"/>
      <c r="H2881" s="4"/>
      <c r="I2881" s="4"/>
      <c r="J2881" s="4"/>
      <c r="K2881" s="4"/>
      <c r="L2881" s="4"/>
      <c r="M2881" s="4"/>
      <c r="N2881" s="4"/>
      <c r="O2881" s="4"/>
      <c r="P2881" s="4"/>
      <c r="Q2881" s="4"/>
      <c r="R2881" s="4"/>
      <c r="S2881" s="4"/>
      <c r="T2881" s="4"/>
      <c r="U2881" s="4"/>
      <c r="V2881" s="4"/>
      <c r="W2881" s="4"/>
      <c r="X2881" s="4"/>
      <c r="Y2881" s="4"/>
      <c r="Z2881" s="4"/>
      <c r="AA2881" s="4"/>
      <c r="AB2881" s="4"/>
      <c r="AC2881" s="4"/>
      <c r="AD2881" s="4"/>
      <c r="AE2881" s="4"/>
      <c r="AF2881" s="4"/>
      <c r="AG2881" s="4"/>
      <c r="AH2881" s="4"/>
      <c r="AI2881" s="4"/>
      <c r="AJ2881" s="4"/>
      <c r="AK2881" s="4"/>
      <c r="AL2881" s="4"/>
      <c r="AM2881" s="4"/>
      <c r="AN2881" s="4"/>
      <c r="AO2881" s="4"/>
      <c r="AP2881" s="4"/>
    </row>
    <row r="2882" spans="1:42" s="2" customFormat="1" x14ac:dyDescent="0.25">
      <c r="A2882" s="4"/>
      <c r="B2882" s="4"/>
      <c r="C2882" s="4"/>
      <c r="D2882" s="4"/>
      <c r="E2882" s="4"/>
      <c r="F2882" s="4"/>
      <c r="G2882" s="4"/>
      <c r="H2882" s="4"/>
      <c r="I2882" s="4"/>
      <c r="J2882" s="4"/>
      <c r="K2882" s="4"/>
      <c r="L2882" s="4"/>
      <c r="M2882" s="4"/>
      <c r="N2882" s="4"/>
      <c r="O2882" s="4"/>
      <c r="P2882" s="4"/>
      <c r="Q2882" s="4"/>
      <c r="R2882" s="4"/>
      <c r="S2882" s="4"/>
      <c r="T2882" s="4"/>
      <c r="U2882" s="4"/>
      <c r="V2882" s="4"/>
      <c r="W2882" s="4"/>
      <c r="X2882" s="4"/>
      <c r="Y2882" s="4"/>
      <c r="Z2882" s="4"/>
      <c r="AA2882" s="4"/>
      <c r="AB2882" s="4"/>
      <c r="AC2882" s="4"/>
      <c r="AD2882" s="4"/>
      <c r="AE2882" s="4"/>
      <c r="AF2882" s="4"/>
      <c r="AG2882" s="4"/>
      <c r="AH2882" s="4"/>
      <c r="AI2882" s="4"/>
      <c r="AJ2882" s="4"/>
      <c r="AK2882" s="4"/>
      <c r="AL2882" s="4"/>
      <c r="AM2882" s="4"/>
      <c r="AN2882" s="4"/>
      <c r="AO2882" s="4"/>
      <c r="AP2882" s="4"/>
    </row>
    <row r="2883" spans="1:42" s="2" customFormat="1" x14ac:dyDescent="0.25">
      <c r="A2883" s="4"/>
      <c r="B2883" s="4"/>
      <c r="C2883" s="4"/>
      <c r="D2883" s="4"/>
      <c r="E2883" s="4"/>
      <c r="F2883" s="4"/>
      <c r="G2883" s="4"/>
      <c r="H2883" s="4"/>
      <c r="I2883" s="4"/>
      <c r="J2883" s="4"/>
      <c r="K2883" s="4"/>
      <c r="L2883" s="4"/>
      <c r="M2883" s="4"/>
      <c r="N2883" s="4"/>
      <c r="O2883" s="4"/>
      <c r="P2883" s="4"/>
      <c r="Q2883" s="4"/>
      <c r="R2883" s="4"/>
      <c r="S2883" s="4"/>
      <c r="T2883" s="4"/>
      <c r="U2883" s="4"/>
      <c r="V2883" s="4"/>
      <c r="W2883" s="4"/>
      <c r="X2883" s="4"/>
      <c r="Y2883" s="4"/>
      <c r="Z2883" s="4"/>
      <c r="AA2883" s="4"/>
      <c r="AB2883" s="4"/>
      <c r="AC2883" s="4"/>
      <c r="AD2883" s="4"/>
      <c r="AE2883" s="4"/>
      <c r="AF2883" s="4"/>
      <c r="AG2883" s="4"/>
      <c r="AH2883" s="4"/>
      <c r="AI2883" s="4"/>
      <c r="AJ2883" s="4"/>
      <c r="AK2883" s="4"/>
      <c r="AL2883" s="4"/>
      <c r="AM2883" s="4"/>
      <c r="AN2883" s="4"/>
      <c r="AO2883" s="4"/>
      <c r="AP2883" s="4"/>
    </row>
    <row r="2884" spans="1:42" s="2" customFormat="1" x14ac:dyDescent="0.25">
      <c r="A2884" s="4"/>
      <c r="B2884" s="4"/>
      <c r="C2884" s="4"/>
      <c r="D2884" s="4"/>
      <c r="E2884" s="4"/>
      <c r="F2884" s="4"/>
      <c r="G2884" s="4"/>
      <c r="H2884" s="4"/>
      <c r="I2884" s="4"/>
      <c r="J2884" s="4"/>
      <c r="K2884" s="4"/>
      <c r="L2884" s="4"/>
      <c r="M2884" s="4"/>
      <c r="N2884" s="4"/>
      <c r="O2884" s="4"/>
      <c r="P2884" s="4"/>
      <c r="Q2884" s="4"/>
      <c r="R2884" s="4"/>
      <c r="S2884" s="4"/>
      <c r="T2884" s="4"/>
      <c r="U2884" s="4"/>
      <c r="V2884" s="4"/>
      <c r="W2884" s="4"/>
      <c r="X2884" s="4"/>
      <c r="Y2884" s="4"/>
      <c r="Z2884" s="4"/>
      <c r="AA2884" s="4"/>
      <c r="AB2884" s="4"/>
      <c r="AC2884" s="4"/>
      <c r="AD2884" s="4"/>
      <c r="AE2884" s="4"/>
      <c r="AF2884" s="4"/>
      <c r="AG2884" s="4"/>
      <c r="AH2884" s="4"/>
      <c r="AI2884" s="4"/>
      <c r="AJ2884" s="4"/>
      <c r="AK2884" s="4"/>
      <c r="AL2884" s="4"/>
      <c r="AM2884" s="4"/>
      <c r="AN2884" s="4"/>
      <c r="AO2884" s="4"/>
      <c r="AP2884" s="4"/>
    </row>
    <row r="2885" spans="1:42" s="2" customFormat="1" x14ac:dyDescent="0.25">
      <c r="A2885" s="4"/>
      <c r="B2885" s="4"/>
      <c r="C2885" s="4"/>
      <c r="D2885" s="4"/>
      <c r="E2885" s="4"/>
      <c r="F2885" s="4"/>
      <c r="G2885" s="4"/>
      <c r="H2885" s="4"/>
      <c r="I2885" s="4"/>
      <c r="J2885" s="4"/>
      <c r="K2885" s="4"/>
      <c r="L2885" s="4"/>
      <c r="M2885" s="4"/>
      <c r="N2885" s="4"/>
      <c r="O2885" s="4"/>
      <c r="P2885" s="4"/>
      <c r="Q2885" s="4"/>
      <c r="R2885" s="4"/>
      <c r="S2885" s="4"/>
      <c r="T2885" s="4"/>
      <c r="U2885" s="4"/>
      <c r="V2885" s="4"/>
      <c r="W2885" s="4"/>
      <c r="X2885" s="4"/>
      <c r="Y2885" s="4"/>
      <c r="Z2885" s="4"/>
      <c r="AA2885" s="4"/>
      <c r="AB2885" s="4"/>
      <c r="AC2885" s="4"/>
      <c r="AD2885" s="4"/>
      <c r="AE2885" s="4"/>
      <c r="AF2885" s="4"/>
      <c r="AG2885" s="4"/>
      <c r="AH2885" s="4"/>
      <c r="AI2885" s="4"/>
      <c r="AJ2885" s="4"/>
      <c r="AK2885" s="4"/>
      <c r="AL2885" s="4"/>
      <c r="AM2885" s="4"/>
      <c r="AN2885" s="4"/>
      <c r="AO2885" s="4"/>
      <c r="AP2885" s="4"/>
    </row>
    <row r="2886" spans="1:42" s="2" customFormat="1" x14ac:dyDescent="0.25">
      <c r="A2886" s="4"/>
      <c r="B2886" s="4"/>
      <c r="C2886" s="4"/>
      <c r="D2886" s="4"/>
      <c r="E2886" s="4"/>
      <c r="F2886" s="4"/>
      <c r="G2886" s="4"/>
      <c r="H2886" s="4"/>
      <c r="I2886" s="4"/>
      <c r="J2886" s="4"/>
      <c r="K2886" s="4"/>
      <c r="L2886" s="4"/>
      <c r="M2886" s="4"/>
      <c r="N2886" s="4"/>
      <c r="O2886" s="4"/>
      <c r="P2886" s="4"/>
      <c r="Q2886" s="4"/>
      <c r="R2886" s="4"/>
      <c r="S2886" s="4"/>
      <c r="T2886" s="4"/>
      <c r="U2886" s="4"/>
      <c r="V2886" s="4"/>
      <c r="W2886" s="4"/>
      <c r="X2886" s="4"/>
      <c r="Y2886" s="4"/>
      <c r="Z2886" s="4"/>
      <c r="AA2886" s="4"/>
      <c r="AB2886" s="4"/>
      <c r="AC2886" s="4"/>
      <c r="AD2886" s="4"/>
      <c r="AE2886" s="4"/>
      <c r="AF2886" s="4"/>
      <c r="AG2886" s="4"/>
      <c r="AH2886" s="4"/>
      <c r="AI2886" s="4"/>
      <c r="AJ2886" s="4"/>
      <c r="AK2886" s="4"/>
      <c r="AL2886" s="4"/>
      <c r="AM2886" s="4"/>
      <c r="AN2886" s="4"/>
      <c r="AO2886" s="4"/>
      <c r="AP2886" s="4"/>
    </row>
    <row r="2887" spans="1:42" s="2" customFormat="1" x14ac:dyDescent="0.25">
      <c r="A2887" s="4"/>
      <c r="B2887" s="4"/>
      <c r="C2887" s="4"/>
      <c r="D2887" s="4"/>
      <c r="E2887" s="4"/>
      <c r="F2887" s="4"/>
      <c r="G2887" s="4"/>
      <c r="H2887" s="4"/>
      <c r="I2887" s="4"/>
      <c r="J2887" s="4"/>
      <c r="K2887" s="4"/>
      <c r="L2887" s="4"/>
      <c r="M2887" s="4"/>
      <c r="N2887" s="4"/>
      <c r="O2887" s="4"/>
      <c r="P2887" s="4"/>
      <c r="Q2887" s="4"/>
      <c r="R2887" s="4"/>
      <c r="S2887" s="4"/>
      <c r="T2887" s="4"/>
      <c r="U2887" s="4"/>
      <c r="V2887" s="4"/>
      <c r="W2887" s="4"/>
      <c r="X2887" s="4"/>
      <c r="Y2887" s="4"/>
      <c r="Z2887" s="4"/>
      <c r="AA2887" s="4"/>
      <c r="AB2887" s="4"/>
      <c r="AC2887" s="4"/>
      <c r="AD2887" s="4"/>
      <c r="AE2887" s="4"/>
      <c r="AF2887" s="4"/>
      <c r="AG2887" s="4"/>
      <c r="AH2887" s="4"/>
      <c r="AI2887" s="4"/>
      <c r="AJ2887" s="4"/>
      <c r="AK2887" s="4"/>
      <c r="AL2887" s="4"/>
      <c r="AM2887" s="4"/>
      <c r="AN2887" s="4"/>
      <c r="AO2887" s="4"/>
      <c r="AP2887" s="4"/>
    </row>
    <row r="2888" spans="1:42" s="2" customFormat="1" x14ac:dyDescent="0.25">
      <c r="A2888" s="4"/>
      <c r="B2888" s="4"/>
      <c r="C2888" s="4"/>
      <c r="D2888" s="4"/>
      <c r="E2888" s="4"/>
      <c r="F2888" s="4"/>
      <c r="G2888" s="4"/>
      <c r="H2888" s="4"/>
      <c r="I2888" s="4"/>
      <c r="J2888" s="4"/>
      <c r="K2888" s="4"/>
      <c r="L2888" s="4"/>
      <c r="M2888" s="4"/>
      <c r="N2888" s="4"/>
      <c r="O2888" s="4"/>
      <c r="P2888" s="4"/>
      <c r="Q2888" s="4"/>
      <c r="R2888" s="4"/>
      <c r="S2888" s="4"/>
      <c r="T2888" s="4"/>
      <c r="U2888" s="4"/>
      <c r="V2888" s="4"/>
      <c r="W2888" s="4"/>
      <c r="X2888" s="4"/>
      <c r="Y2888" s="4"/>
      <c r="Z2888" s="4"/>
      <c r="AA2888" s="4"/>
      <c r="AB2888" s="4"/>
      <c r="AC2888" s="4"/>
      <c r="AD2888" s="4"/>
      <c r="AE2888" s="4"/>
      <c r="AF2888" s="4"/>
      <c r="AG2888" s="4"/>
      <c r="AH2888" s="4"/>
      <c r="AI2888" s="4"/>
      <c r="AJ2888" s="4"/>
      <c r="AK2888" s="4"/>
      <c r="AL2888" s="4"/>
      <c r="AM2888" s="4"/>
      <c r="AN2888" s="4"/>
      <c r="AO2888" s="4"/>
      <c r="AP2888" s="4"/>
    </row>
    <row r="2889" spans="1:42" s="2" customFormat="1" x14ac:dyDescent="0.25">
      <c r="A2889" s="4"/>
      <c r="B2889" s="4"/>
      <c r="C2889" s="4"/>
      <c r="D2889" s="4"/>
      <c r="E2889" s="4"/>
      <c r="F2889" s="4"/>
      <c r="G2889" s="4"/>
      <c r="H2889" s="4"/>
      <c r="I2889" s="4"/>
      <c r="J2889" s="4"/>
      <c r="K2889" s="4"/>
      <c r="L2889" s="4"/>
      <c r="M2889" s="4"/>
      <c r="N2889" s="4"/>
      <c r="O2889" s="4"/>
      <c r="P2889" s="4"/>
      <c r="Q2889" s="4"/>
      <c r="R2889" s="4"/>
      <c r="S2889" s="4"/>
      <c r="T2889" s="4"/>
      <c r="U2889" s="4"/>
      <c r="V2889" s="4"/>
      <c r="W2889" s="4"/>
      <c r="X2889" s="4"/>
      <c r="Y2889" s="4"/>
      <c r="Z2889" s="4"/>
      <c r="AA2889" s="4"/>
      <c r="AB2889" s="4"/>
      <c r="AC2889" s="4"/>
      <c r="AD2889" s="4"/>
      <c r="AE2889" s="4"/>
      <c r="AF2889" s="4"/>
      <c r="AG2889" s="4"/>
      <c r="AH2889" s="4"/>
      <c r="AI2889" s="4"/>
      <c r="AJ2889" s="4"/>
      <c r="AK2889" s="4"/>
      <c r="AL2889" s="4"/>
      <c r="AM2889" s="4"/>
      <c r="AN2889" s="4"/>
      <c r="AO2889" s="4"/>
      <c r="AP2889" s="4"/>
    </row>
    <row r="2890" spans="1:42" s="2" customFormat="1" x14ac:dyDescent="0.25">
      <c r="A2890" s="4"/>
      <c r="B2890" s="4"/>
      <c r="C2890" s="4"/>
      <c r="D2890" s="4"/>
      <c r="E2890" s="4"/>
      <c r="F2890" s="4"/>
      <c r="G2890" s="4"/>
      <c r="H2890" s="4"/>
      <c r="I2890" s="4"/>
      <c r="J2890" s="4"/>
      <c r="K2890" s="4"/>
      <c r="L2890" s="4"/>
      <c r="M2890" s="4"/>
      <c r="N2890" s="4"/>
      <c r="O2890" s="4"/>
      <c r="P2890" s="4"/>
      <c r="Q2890" s="4"/>
      <c r="R2890" s="4"/>
      <c r="S2890" s="4"/>
      <c r="T2890" s="4"/>
      <c r="U2890" s="4"/>
      <c r="V2890" s="4"/>
      <c r="W2890" s="4"/>
      <c r="X2890" s="4"/>
      <c r="Y2890" s="4"/>
      <c r="Z2890" s="4"/>
      <c r="AA2890" s="4"/>
      <c r="AB2890" s="4"/>
      <c r="AC2890" s="4"/>
      <c r="AD2890" s="4"/>
      <c r="AE2890" s="4"/>
      <c r="AF2890" s="4"/>
      <c r="AG2890" s="4"/>
      <c r="AH2890" s="4"/>
      <c r="AI2890" s="4"/>
      <c r="AJ2890" s="4"/>
      <c r="AK2890" s="4"/>
      <c r="AL2890" s="4"/>
      <c r="AM2890" s="4"/>
      <c r="AN2890" s="4"/>
      <c r="AO2890" s="4"/>
      <c r="AP2890" s="4"/>
    </row>
    <row r="2891" spans="1:42" s="2" customFormat="1" x14ac:dyDescent="0.25">
      <c r="A2891" s="4"/>
      <c r="B2891" s="4"/>
      <c r="C2891" s="4"/>
      <c r="D2891" s="4"/>
      <c r="E2891" s="4"/>
      <c r="F2891" s="4"/>
      <c r="G2891" s="4"/>
      <c r="H2891" s="4"/>
      <c r="I2891" s="4"/>
      <c r="J2891" s="4"/>
      <c r="K2891" s="4"/>
      <c r="L2891" s="4"/>
      <c r="M2891" s="4"/>
      <c r="N2891" s="4"/>
      <c r="O2891" s="4"/>
      <c r="P2891" s="4"/>
      <c r="Q2891" s="4"/>
      <c r="R2891" s="4"/>
      <c r="S2891" s="4"/>
      <c r="T2891" s="4"/>
      <c r="U2891" s="4"/>
      <c r="V2891" s="4"/>
      <c r="W2891" s="4"/>
      <c r="X2891" s="4"/>
      <c r="Y2891" s="4"/>
      <c r="Z2891" s="4"/>
      <c r="AA2891" s="4"/>
      <c r="AB2891" s="4"/>
      <c r="AC2891" s="4"/>
      <c r="AD2891" s="4"/>
      <c r="AE2891" s="4"/>
      <c r="AF2891" s="4"/>
      <c r="AG2891" s="4"/>
      <c r="AH2891" s="4"/>
      <c r="AI2891" s="4"/>
      <c r="AJ2891" s="4"/>
      <c r="AK2891" s="4"/>
      <c r="AL2891" s="4"/>
      <c r="AM2891" s="4"/>
      <c r="AN2891" s="4"/>
      <c r="AO2891" s="4"/>
      <c r="AP2891" s="4"/>
    </row>
    <row r="2892" spans="1:42" s="2" customFormat="1" x14ac:dyDescent="0.25">
      <c r="A2892" s="4"/>
      <c r="B2892" s="4"/>
      <c r="C2892" s="4"/>
      <c r="D2892" s="4"/>
      <c r="E2892" s="4"/>
      <c r="F2892" s="4"/>
      <c r="G2892" s="4"/>
      <c r="H2892" s="4"/>
      <c r="I2892" s="4"/>
      <c r="J2892" s="4"/>
      <c r="K2892" s="4"/>
      <c r="L2892" s="4"/>
      <c r="M2892" s="4"/>
      <c r="N2892" s="4"/>
      <c r="O2892" s="4"/>
      <c r="P2892" s="4"/>
      <c r="Q2892" s="4"/>
      <c r="R2892" s="4"/>
      <c r="S2892" s="4"/>
      <c r="T2892" s="4"/>
      <c r="U2892" s="4"/>
      <c r="V2892" s="4"/>
      <c r="W2892" s="4"/>
      <c r="X2892" s="4"/>
      <c r="Y2892" s="4"/>
      <c r="Z2892" s="4"/>
      <c r="AA2892" s="4"/>
      <c r="AB2892" s="4"/>
      <c r="AC2892" s="4"/>
      <c r="AD2892" s="4"/>
      <c r="AE2892" s="4"/>
      <c r="AF2892" s="4"/>
      <c r="AG2892" s="4"/>
      <c r="AH2892" s="4"/>
      <c r="AI2892" s="4"/>
      <c r="AJ2892" s="4"/>
      <c r="AK2892" s="4"/>
      <c r="AL2892" s="4"/>
      <c r="AM2892" s="4"/>
      <c r="AN2892" s="4"/>
      <c r="AO2892" s="4"/>
      <c r="AP2892" s="4"/>
    </row>
    <row r="2893" spans="1:42" s="2" customFormat="1" x14ac:dyDescent="0.25">
      <c r="A2893" s="4"/>
      <c r="B2893" s="4"/>
      <c r="C2893" s="4"/>
      <c r="D2893" s="4"/>
      <c r="E2893" s="4"/>
      <c r="F2893" s="4"/>
      <c r="G2893" s="4"/>
      <c r="H2893" s="4"/>
      <c r="I2893" s="4"/>
      <c r="J2893" s="4"/>
      <c r="K2893" s="4"/>
      <c r="L2893" s="4"/>
      <c r="M2893" s="4"/>
      <c r="N2893" s="4"/>
      <c r="O2893" s="4"/>
      <c r="P2893" s="4"/>
      <c r="Q2893" s="4"/>
      <c r="R2893" s="4"/>
      <c r="S2893" s="4"/>
      <c r="T2893" s="4"/>
      <c r="U2893" s="4"/>
      <c r="V2893" s="4"/>
      <c r="W2893" s="4"/>
      <c r="X2893" s="4"/>
      <c r="Y2893" s="4"/>
      <c r="Z2893" s="4"/>
      <c r="AA2893" s="4"/>
      <c r="AB2893" s="4"/>
      <c r="AC2893" s="4"/>
      <c r="AD2893" s="4"/>
      <c r="AE2893" s="4"/>
      <c r="AF2893" s="4"/>
      <c r="AG2893" s="4"/>
      <c r="AH2893" s="4"/>
      <c r="AI2893" s="4"/>
      <c r="AJ2893" s="4"/>
      <c r="AK2893" s="4"/>
      <c r="AL2893" s="4"/>
      <c r="AM2893" s="4"/>
      <c r="AN2893" s="4"/>
      <c r="AO2893" s="4"/>
      <c r="AP2893" s="4"/>
    </row>
    <row r="2894" spans="1:42" s="2" customFormat="1" x14ac:dyDescent="0.25">
      <c r="A2894" s="4"/>
      <c r="B2894" s="4"/>
      <c r="C2894" s="4"/>
      <c r="D2894" s="4"/>
      <c r="E2894" s="4"/>
      <c r="F2894" s="4"/>
      <c r="G2894" s="4"/>
      <c r="H2894" s="4"/>
      <c r="I2894" s="4"/>
      <c r="J2894" s="4"/>
      <c r="K2894" s="4"/>
      <c r="L2894" s="4"/>
      <c r="M2894" s="4"/>
      <c r="N2894" s="4"/>
      <c r="O2894" s="4"/>
      <c r="P2894" s="4"/>
      <c r="Q2894" s="4"/>
      <c r="R2894" s="4"/>
      <c r="S2894" s="4"/>
      <c r="T2894" s="4"/>
      <c r="U2894" s="4"/>
      <c r="V2894" s="4"/>
      <c r="W2894" s="4"/>
      <c r="X2894" s="4"/>
      <c r="Y2894" s="4"/>
      <c r="Z2894" s="4"/>
      <c r="AA2894" s="4"/>
      <c r="AB2894" s="4"/>
      <c r="AC2894" s="4"/>
      <c r="AD2894" s="4"/>
      <c r="AE2894" s="4"/>
      <c r="AF2894" s="4"/>
      <c r="AG2894" s="4"/>
      <c r="AH2894" s="4"/>
      <c r="AI2894" s="4"/>
      <c r="AJ2894" s="4"/>
      <c r="AK2894" s="4"/>
      <c r="AL2894" s="4"/>
      <c r="AM2894" s="4"/>
      <c r="AN2894" s="4"/>
      <c r="AO2894" s="4"/>
      <c r="AP2894" s="4"/>
    </row>
    <row r="2895" spans="1:42" s="2" customFormat="1" x14ac:dyDescent="0.25">
      <c r="A2895" s="4"/>
      <c r="B2895" s="4"/>
      <c r="C2895" s="4"/>
      <c r="D2895" s="4"/>
      <c r="E2895" s="4"/>
      <c r="F2895" s="4"/>
      <c r="G2895" s="4"/>
      <c r="H2895" s="4"/>
      <c r="I2895" s="4"/>
      <c r="J2895" s="4"/>
      <c r="K2895" s="4"/>
      <c r="L2895" s="4"/>
      <c r="M2895" s="4"/>
      <c r="N2895" s="4"/>
      <c r="O2895" s="4"/>
      <c r="P2895" s="4"/>
      <c r="Q2895" s="4"/>
      <c r="R2895" s="4"/>
      <c r="S2895" s="4"/>
      <c r="T2895" s="4"/>
      <c r="U2895" s="4"/>
      <c r="V2895" s="4"/>
      <c r="W2895" s="4"/>
      <c r="X2895" s="4"/>
      <c r="Y2895" s="4"/>
      <c r="Z2895" s="4"/>
      <c r="AA2895" s="4"/>
      <c r="AB2895" s="4"/>
      <c r="AC2895" s="4"/>
      <c r="AD2895" s="4"/>
      <c r="AE2895" s="4"/>
      <c r="AF2895" s="4"/>
      <c r="AG2895" s="4"/>
      <c r="AH2895" s="4"/>
      <c r="AI2895" s="4"/>
      <c r="AJ2895" s="4"/>
      <c r="AK2895" s="4"/>
      <c r="AL2895" s="4"/>
      <c r="AM2895" s="4"/>
      <c r="AN2895" s="4"/>
      <c r="AO2895" s="4"/>
      <c r="AP2895" s="4"/>
    </row>
    <row r="2896" spans="1:42" s="2" customFormat="1" x14ac:dyDescent="0.25">
      <c r="A2896" s="4"/>
      <c r="B2896" s="4"/>
      <c r="C2896" s="4"/>
      <c r="D2896" s="4"/>
      <c r="E2896" s="4"/>
      <c r="F2896" s="4"/>
      <c r="G2896" s="4"/>
      <c r="H2896" s="4"/>
      <c r="I2896" s="4"/>
      <c r="J2896" s="4"/>
      <c r="K2896" s="4"/>
      <c r="L2896" s="4"/>
      <c r="M2896" s="4"/>
      <c r="N2896" s="4"/>
      <c r="O2896" s="4"/>
      <c r="P2896" s="4"/>
      <c r="Q2896" s="4"/>
      <c r="R2896" s="4"/>
      <c r="S2896" s="4"/>
      <c r="T2896" s="4"/>
      <c r="U2896" s="4"/>
      <c r="V2896" s="4"/>
      <c r="W2896" s="4"/>
      <c r="X2896" s="4"/>
      <c r="Y2896" s="4"/>
      <c r="Z2896" s="4"/>
      <c r="AA2896" s="4"/>
      <c r="AB2896" s="4"/>
      <c r="AC2896" s="4"/>
      <c r="AD2896" s="4"/>
      <c r="AE2896" s="4"/>
      <c r="AF2896" s="4"/>
      <c r="AG2896" s="4"/>
      <c r="AH2896" s="4"/>
      <c r="AI2896" s="4"/>
      <c r="AJ2896" s="4"/>
      <c r="AK2896" s="4"/>
      <c r="AL2896" s="4"/>
      <c r="AM2896" s="4"/>
      <c r="AN2896" s="4"/>
      <c r="AO2896" s="4"/>
      <c r="AP2896" s="4"/>
    </row>
    <row r="2897" spans="1:42" s="2" customFormat="1" x14ac:dyDescent="0.25">
      <c r="A2897" s="4"/>
      <c r="B2897" s="4"/>
      <c r="C2897" s="4"/>
      <c r="D2897" s="4"/>
      <c r="E2897" s="4"/>
      <c r="F2897" s="4"/>
      <c r="G2897" s="4"/>
      <c r="H2897" s="4"/>
      <c r="I2897" s="4"/>
      <c r="J2897" s="4"/>
      <c r="K2897" s="4"/>
      <c r="L2897" s="4"/>
      <c r="M2897" s="4"/>
      <c r="N2897" s="4"/>
      <c r="O2897" s="4"/>
      <c r="P2897" s="4"/>
      <c r="Q2897" s="4"/>
      <c r="R2897" s="4"/>
      <c r="S2897" s="4"/>
      <c r="T2897" s="4"/>
      <c r="U2897" s="4"/>
      <c r="V2897" s="4"/>
      <c r="W2897" s="4"/>
      <c r="X2897" s="4"/>
      <c r="Y2897" s="4"/>
      <c r="Z2897" s="4"/>
      <c r="AA2897" s="4"/>
      <c r="AB2897" s="4"/>
      <c r="AC2897" s="4"/>
      <c r="AD2897" s="4"/>
      <c r="AE2897" s="4"/>
      <c r="AF2897" s="4"/>
      <c r="AG2897" s="4"/>
      <c r="AH2897" s="4"/>
      <c r="AI2897" s="4"/>
      <c r="AJ2897" s="4"/>
      <c r="AK2897" s="4"/>
      <c r="AL2897" s="4"/>
      <c r="AM2897" s="4"/>
      <c r="AN2897" s="4"/>
      <c r="AO2897" s="4"/>
      <c r="AP2897" s="4"/>
    </row>
    <row r="2898" spans="1:42" s="2" customFormat="1" x14ac:dyDescent="0.25">
      <c r="A2898" s="4"/>
      <c r="B2898" s="4"/>
      <c r="C2898" s="4"/>
      <c r="D2898" s="4"/>
      <c r="E2898" s="4"/>
      <c r="F2898" s="4"/>
      <c r="G2898" s="4"/>
      <c r="H2898" s="4"/>
      <c r="I2898" s="4"/>
      <c r="J2898" s="4"/>
      <c r="K2898" s="4"/>
      <c r="L2898" s="4"/>
      <c r="M2898" s="4"/>
      <c r="N2898" s="4"/>
      <c r="O2898" s="4"/>
      <c r="P2898" s="4"/>
      <c r="Q2898" s="4"/>
      <c r="R2898" s="4"/>
      <c r="S2898" s="4"/>
      <c r="T2898" s="4"/>
      <c r="U2898" s="4"/>
      <c r="V2898" s="4"/>
      <c r="W2898" s="4"/>
      <c r="X2898" s="4"/>
      <c r="Y2898" s="4"/>
      <c r="Z2898" s="4"/>
      <c r="AA2898" s="4"/>
      <c r="AB2898" s="4"/>
      <c r="AC2898" s="4"/>
      <c r="AD2898" s="4"/>
      <c r="AE2898" s="4"/>
      <c r="AF2898" s="4"/>
      <c r="AG2898" s="4"/>
      <c r="AH2898" s="4"/>
      <c r="AI2898" s="4"/>
      <c r="AJ2898" s="4"/>
      <c r="AK2898" s="4"/>
      <c r="AL2898" s="4"/>
      <c r="AM2898" s="4"/>
      <c r="AN2898" s="4"/>
      <c r="AO2898" s="4"/>
      <c r="AP2898" s="4"/>
    </row>
    <row r="2899" spans="1:42" s="2" customFormat="1" x14ac:dyDescent="0.25">
      <c r="A2899" s="4"/>
      <c r="B2899" s="4"/>
      <c r="C2899" s="4"/>
      <c r="D2899" s="4"/>
      <c r="E2899" s="4"/>
      <c r="F2899" s="4"/>
      <c r="G2899" s="4"/>
      <c r="H2899" s="4"/>
      <c r="I2899" s="4"/>
      <c r="J2899" s="4"/>
      <c r="K2899" s="4"/>
      <c r="L2899" s="4"/>
      <c r="M2899" s="4"/>
      <c r="N2899" s="4"/>
      <c r="O2899" s="4"/>
      <c r="P2899" s="4"/>
      <c r="Q2899" s="4"/>
      <c r="R2899" s="4"/>
      <c r="S2899" s="4"/>
      <c r="T2899" s="4"/>
      <c r="U2899" s="4"/>
      <c r="V2899" s="4"/>
      <c r="W2899" s="4"/>
      <c r="X2899" s="4"/>
      <c r="Y2899" s="4"/>
      <c r="Z2899" s="4"/>
      <c r="AA2899" s="4"/>
      <c r="AB2899" s="4"/>
      <c r="AC2899" s="4"/>
      <c r="AD2899" s="4"/>
      <c r="AE2899" s="4"/>
      <c r="AF2899" s="4"/>
      <c r="AG2899" s="4"/>
      <c r="AH2899" s="4"/>
      <c r="AI2899" s="4"/>
      <c r="AJ2899" s="4"/>
      <c r="AK2899" s="4"/>
      <c r="AL2899" s="4"/>
      <c r="AM2899" s="4"/>
      <c r="AN2899" s="4"/>
      <c r="AO2899" s="4"/>
      <c r="AP2899" s="4"/>
    </row>
    <row r="2900" spans="1:42" s="2" customFormat="1" x14ac:dyDescent="0.25">
      <c r="A2900" s="4"/>
      <c r="B2900" s="4"/>
      <c r="C2900" s="4"/>
      <c r="D2900" s="4"/>
      <c r="E2900" s="4"/>
      <c r="F2900" s="4"/>
      <c r="G2900" s="4"/>
      <c r="H2900" s="4"/>
      <c r="I2900" s="4"/>
      <c r="J2900" s="4"/>
      <c r="K2900" s="4"/>
      <c r="L2900" s="4"/>
      <c r="M2900" s="4"/>
      <c r="N2900" s="4"/>
      <c r="O2900" s="4"/>
      <c r="P2900" s="4"/>
      <c r="Q2900" s="4"/>
      <c r="R2900" s="4"/>
      <c r="S2900" s="4"/>
      <c r="T2900" s="4"/>
      <c r="U2900" s="4"/>
      <c r="V2900" s="4"/>
      <c r="W2900" s="4"/>
      <c r="X2900" s="4"/>
      <c r="Y2900" s="4"/>
      <c r="Z2900" s="4"/>
      <c r="AA2900" s="4"/>
      <c r="AB2900" s="4"/>
      <c r="AC2900" s="4"/>
      <c r="AD2900" s="4"/>
      <c r="AE2900" s="4"/>
      <c r="AF2900" s="4"/>
      <c r="AG2900" s="4"/>
      <c r="AH2900" s="4"/>
      <c r="AI2900" s="4"/>
      <c r="AJ2900" s="4"/>
      <c r="AK2900" s="4"/>
      <c r="AL2900" s="4"/>
      <c r="AM2900" s="4"/>
      <c r="AN2900" s="4"/>
      <c r="AO2900" s="4"/>
      <c r="AP2900" s="4"/>
    </row>
    <row r="2901" spans="1:42" s="2" customFormat="1" x14ac:dyDescent="0.25">
      <c r="A2901" s="4"/>
      <c r="B2901" s="4"/>
      <c r="C2901" s="4"/>
      <c r="D2901" s="4"/>
      <c r="E2901" s="4"/>
      <c r="F2901" s="4"/>
      <c r="G2901" s="4"/>
      <c r="H2901" s="4"/>
      <c r="I2901" s="4"/>
      <c r="J2901" s="4"/>
      <c r="K2901" s="4"/>
      <c r="L2901" s="4"/>
      <c r="M2901" s="4"/>
      <c r="N2901" s="4"/>
      <c r="O2901" s="4"/>
      <c r="P2901" s="4"/>
      <c r="Q2901" s="4"/>
      <c r="R2901" s="4"/>
      <c r="S2901" s="4"/>
      <c r="T2901" s="4"/>
      <c r="U2901" s="4"/>
      <c r="V2901" s="4"/>
      <c r="W2901" s="4"/>
      <c r="X2901" s="4"/>
      <c r="Y2901" s="4"/>
      <c r="Z2901" s="4"/>
      <c r="AA2901" s="4"/>
      <c r="AB2901" s="4"/>
      <c r="AC2901" s="4"/>
      <c r="AD2901" s="4"/>
      <c r="AE2901" s="4"/>
      <c r="AF2901" s="4"/>
      <c r="AG2901" s="4"/>
      <c r="AH2901" s="4"/>
      <c r="AI2901" s="4"/>
      <c r="AJ2901" s="4"/>
      <c r="AK2901" s="4"/>
      <c r="AL2901" s="4"/>
      <c r="AM2901" s="4"/>
      <c r="AN2901" s="4"/>
      <c r="AO2901" s="4"/>
      <c r="AP2901" s="4"/>
    </row>
    <row r="2902" spans="1:42" s="2" customFormat="1" x14ac:dyDescent="0.25">
      <c r="A2902" s="4"/>
      <c r="B2902" s="4"/>
      <c r="C2902" s="4"/>
      <c r="D2902" s="4"/>
      <c r="E2902" s="4"/>
      <c r="F2902" s="4"/>
      <c r="G2902" s="4"/>
      <c r="H2902" s="4"/>
      <c r="I2902" s="4"/>
      <c r="J2902" s="4"/>
      <c r="K2902" s="4"/>
      <c r="L2902" s="4"/>
      <c r="M2902" s="4"/>
      <c r="N2902" s="4"/>
      <c r="O2902" s="4"/>
      <c r="P2902" s="4"/>
      <c r="Q2902" s="4"/>
      <c r="R2902" s="4"/>
      <c r="S2902" s="4"/>
      <c r="T2902" s="4"/>
      <c r="U2902" s="4"/>
      <c r="V2902" s="4"/>
      <c r="W2902" s="4"/>
      <c r="X2902" s="4"/>
      <c r="Y2902" s="4"/>
      <c r="Z2902" s="4"/>
      <c r="AA2902" s="4"/>
      <c r="AB2902" s="4"/>
      <c r="AC2902" s="4"/>
      <c r="AD2902" s="4"/>
      <c r="AE2902" s="4"/>
      <c r="AF2902" s="4"/>
      <c r="AG2902" s="4"/>
      <c r="AH2902" s="4"/>
      <c r="AI2902" s="4"/>
      <c r="AJ2902" s="4"/>
      <c r="AK2902" s="4"/>
      <c r="AL2902" s="4"/>
      <c r="AM2902" s="4"/>
      <c r="AN2902" s="4"/>
      <c r="AO2902" s="4"/>
      <c r="AP2902" s="4"/>
    </row>
    <row r="2903" spans="1:42" s="2" customFormat="1" x14ac:dyDescent="0.25">
      <c r="A2903" s="4"/>
      <c r="B2903" s="4"/>
      <c r="C2903" s="4"/>
      <c r="D2903" s="4"/>
      <c r="E2903" s="4"/>
      <c r="F2903" s="4"/>
      <c r="G2903" s="4"/>
      <c r="H2903" s="4"/>
      <c r="I2903" s="4"/>
      <c r="J2903" s="4"/>
      <c r="K2903" s="4"/>
      <c r="L2903" s="4"/>
      <c r="M2903" s="4"/>
      <c r="N2903" s="4"/>
      <c r="O2903" s="4"/>
      <c r="P2903" s="4"/>
      <c r="Q2903" s="4"/>
      <c r="R2903" s="4"/>
      <c r="S2903" s="4"/>
      <c r="T2903" s="4"/>
      <c r="U2903" s="4"/>
      <c r="V2903" s="4"/>
      <c r="W2903" s="4"/>
      <c r="X2903" s="4"/>
      <c r="Y2903" s="4"/>
      <c r="Z2903" s="4"/>
      <c r="AA2903" s="4"/>
      <c r="AB2903" s="4"/>
      <c r="AC2903" s="4"/>
      <c r="AD2903" s="4"/>
      <c r="AE2903" s="4"/>
      <c r="AF2903" s="4"/>
      <c r="AG2903" s="4"/>
      <c r="AH2903" s="4"/>
      <c r="AI2903" s="4"/>
      <c r="AJ2903" s="4"/>
      <c r="AK2903" s="4"/>
      <c r="AL2903" s="4"/>
      <c r="AM2903" s="4"/>
      <c r="AN2903" s="4"/>
      <c r="AO2903" s="4"/>
      <c r="AP2903" s="4"/>
    </row>
    <row r="2904" spans="1:42" s="2" customFormat="1" x14ac:dyDescent="0.25">
      <c r="A2904" s="4"/>
      <c r="B2904" s="4"/>
      <c r="C2904" s="4"/>
      <c r="D2904" s="4"/>
      <c r="E2904" s="4"/>
      <c r="F2904" s="4"/>
      <c r="G2904" s="4"/>
      <c r="H2904" s="4"/>
      <c r="I2904" s="4"/>
      <c r="J2904" s="4"/>
      <c r="K2904" s="4"/>
      <c r="L2904" s="4"/>
      <c r="M2904" s="4"/>
      <c r="N2904" s="4"/>
      <c r="O2904" s="4"/>
      <c r="P2904" s="4"/>
      <c r="Q2904" s="4"/>
      <c r="R2904" s="4"/>
      <c r="S2904" s="4"/>
      <c r="T2904" s="4"/>
      <c r="U2904" s="4"/>
      <c r="V2904" s="4"/>
      <c r="W2904" s="4"/>
      <c r="X2904" s="4"/>
      <c r="Y2904" s="4"/>
      <c r="Z2904" s="4"/>
      <c r="AA2904" s="4"/>
      <c r="AB2904" s="4"/>
      <c r="AC2904" s="4"/>
      <c r="AD2904" s="4"/>
      <c r="AE2904" s="4"/>
      <c r="AF2904" s="4"/>
      <c r="AG2904" s="4"/>
      <c r="AH2904" s="4"/>
      <c r="AI2904" s="4"/>
      <c r="AJ2904" s="4"/>
      <c r="AK2904" s="4"/>
      <c r="AL2904" s="4"/>
      <c r="AM2904" s="4"/>
      <c r="AN2904" s="4"/>
      <c r="AO2904" s="4"/>
      <c r="AP2904" s="4"/>
    </row>
    <row r="2905" spans="1:42" s="2" customFormat="1" x14ac:dyDescent="0.25">
      <c r="A2905" s="4"/>
      <c r="B2905" s="4"/>
      <c r="C2905" s="4"/>
      <c r="D2905" s="4"/>
      <c r="E2905" s="4"/>
      <c r="F2905" s="4"/>
      <c r="G2905" s="4"/>
      <c r="H2905" s="4"/>
      <c r="I2905" s="4"/>
      <c r="J2905" s="4"/>
      <c r="K2905" s="4"/>
      <c r="L2905" s="4"/>
      <c r="M2905" s="4"/>
      <c r="N2905" s="4"/>
      <c r="O2905" s="4"/>
      <c r="P2905" s="4"/>
      <c r="Q2905" s="4"/>
      <c r="R2905" s="4"/>
      <c r="S2905" s="4"/>
      <c r="T2905" s="4"/>
      <c r="U2905" s="4"/>
      <c r="V2905" s="4"/>
      <c r="W2905" s="4"/>
      <c r="X2905" s="4"/>
      <c r="Y2905" s="4"/>
      <c r="Z2905" s="4"/>
      <c r="AA2905" s="4"/>
      <c r="AB2905" s="4"/>
      <c r="AC2905" s="4"/>
      <c r="AD2905" s="4"/>
      <c r="AE2905" s="4"/>
      <c r="AF2905" s="4"/>
      <c r="AG2905" s="4"/>
      <c r="AH2905" s="4"/>
      <c r="AI2905" s="4"/>
      <c r="AJ2905" s="4"/>
      <c r="AK2905" s="4"/>
      <c r="AL2905" s="4"/>
      <c r="AM2905" s="4"/>
      <c r="AN2905" s="4"/>
      <c r="AO2905" s="4"/>
      <c r="AP2905" s="4"/>
    </row>
    <row r="2906" spans="1:42" s="2" customFormat="1" x14ac:dyDescent="0.25">
      <c r="A2906" s="4"/>
      <c r="B2906" s="4"/>
      <c r="C2906" s="4"/>
      <c r="D2906" s="4"/>
      <c r="E2906" s="4"/>
      <c r="F2906" s="4"/>
      <c r="G2906" s="4"/>
      <c r="H2906" s="4"/>
      <c r="I2906" s="4"/>
      <c r="J2906" s="4"/>
      <c r="K2906" s="4"/>
      <c r="L2906" s="4"/>
      <c r="M2906" s="4"/>
      <c r="N2906" s="4"/>
      <c r="O2906" s="4"/>
      <c r="P2906" s="4"/>
      <c r="Q2906" s="4"/>
      <c r="R2906" s="4"/>
      <c r="S2906" s="4"/>
      <c r="T2906" s="4"/>
      <c r="U2906" s="4"/>
      <c r="V2906" s="4"/>
      <c r="W2906" s="4"/>
      <c r="X2906" s="4"/>
      <c r="Y2906" s="4"/>
      <c r="Z2906" s="4"/>
      <c r="AA2906" s="4"/>
      <c r="AB2906" s="4"/>
      <c r="AC2906" s="4"/>
      <c r="AD2906" s="4"/>
      <c r="AE2906" s="4"/>
      <c r="AF2906" s="4"/>
      <c r="AG2906" s="4"/>
      <c r="AH2906" s="4"/>
      <c r="AI2906" s="4"/>
      <c r="AJ2906" s="4"/>
      <c r="AK2906" s="4"/>
      <c r="AL2906" s="4"/>
      <c r="AM2906" s="4"/>
      <c r="AN2906" s="4"/>
      <c r="AO2906" s="4"/>
      <c r="AP2906" s="4"/>
    </row>
    <row r="2907" spans="1:42" s="2" customFormat="1" x14ac:dyDescent="0.25">
      <c r="A2907" s="4"/>
      <c r="B2907" s="4"/>
      <c r="C2907" s="4"/>
      <c r="D2907" s="4"/>
      <c r="E2907" s="4"/>
      <c r="F2907" s="4"/>
      <c r="G2907" s="4"/>
      <c r="H2907" s="4"/>
      <c r="I2907" s="4"/>
      <c r="J2907" s="4"/>
      <c r="K2907" s="4"/>
      <c r="L2907" s="4"/>
      <c r="M2907" s="4"/>
      <c r="N2907" s="4"/>
      <c r="O2907" s="4"/>
      <c r="P2907" s="4"/>
      <c r="Q2907" s="4"/>
      <c r="R2907" s="4"/>
      <c r="S2907" s="4"/>
      <c r="T2907" s="4"/>
      <c r="U2907" s="4"/>
      <c r="V2907" s="4"/>
      <c r="W2907" s="4"/>
      <c r="X2907" s="4"/>
      <c r="Y2907" s="4"/>
      <c r="Z2907" s="4"/>
      <c r="AA2907" s="4"/>
      <c r="AB2907" s="4"/>
      <c r="AC2907" s="4"/>
      <c r="AD2907" s="4"/>
      <c r="AE2907" s="4"/>
      <c r="AF2907" s="4"/>
      <c r="AG2907" s="4"/>
      <c r="AH2907" s="4"/>
      <c r="AI2907" s="4"/>
      <c r="AJ2907" s="4"/>
      <c r="AK2907" s="4"/>
      <c r="AL2907" s="4"/>
      <c r="AM2907" s="4"/>
      <c r="AN2907" s="4"/>
      <c r="AO2907" s="4"/>
      <c r="AP2907" s="4"/>
    </row>
    <row r="2908" spans="1:42" s="2" customFormat="1" x14ac:dyDescent="0.25">
      <c r="A2908" s="4"/>
      <c r="B2908" s="4"/>
      <c r="C2908" s="4"/>
      <c r="D2908" s="4"/>
      <c r="E2908" s="4"/>
      <c r="F2908" s="4"/>
      <c r="G2908" s="4"/>
      <c r="H2908" s="4"/>
      <c r="I2908" s="4"/>
      <c r="J2908" s="4"/>
      <c r="K2908" s="4"/>
      <c r="L2908" s="4"/>
      <c r="M2908" s="4"/>
      <c r="N2908" s="4"/>
      <c r="O2908" s="4"/>
      <c r="P2908" s="4"/>
      <c r="Q2908" s="4"/>
      <c r="R2908" s="4"/>
      <c r="S2908" s="4"/>
      <c r="T2908" s="4"/>
      <c r="U2908" s="4"/>
      <c r="V2908" s="4"/>
      <c r="W2908" s="4"/>
      <c r="X2908" s="4"/>
      <c r="Y2908" s="4"/>
      <c r="Z2908" s="4"/>
      <c r="AA2908" s="4"/>
      <c r="AB2908" s="4"/>
      <c r="AC2908" s="4"/>
      <c r="AD2908" s="4"/>
      <c r="AE2908" s="4"/>
      <c r="AF2908" s="4"/>
      <c r="AG2908" s="4"/>
      <c r="AH2908" s="4"/>
      <c r="AI2908" s="4"/>
      <c r="AJ2908" s="4"/>
      <c r="AK2908" s="4"/>
      <c r="AL2908" s="4"/>
      <c r="AM2908" s="4"/>
      <c r="AN2908" s="4"/>
      <c r="AO2908" s="4"/>
      <c r="AP2908" s="4"/>
    </row>
    <row r="2909" spans="1:42" s="2" customFormat="1" x14ac:dyDescent="0.25">
      <c r="A2909" s="4"/>
      <c r="B2909" s="4"/>
      <c r="C2909" s="4"/>
      <c r="D2909" s="4"/>
      <c r="E2909" s="4"/>
      <c r="F2909" s="4"/>
      <c r="G2909" s="4"/>
      <c r="H2909" s="4"/>
      <c r="I2909" s="4"/>
      <c r="J2909" s="4"/>
      <c r="K2909" s="4"/>
      <c r="L2909" s="4"/>
      <c r="M2909" s="4"/>
      <c r="N2909" s="4"/>
      <c r="O2909" s="4"/>
      <c r="P2909" s="4"/>
      <c r="Q2909" s="4"/>
      <c r="R2909" s="4"/>
      <c r="S2909" s="4"/>
      <c r="T2909" s="4"/>
      <c r="U2909" s="4"/>
      <c r="V2909" s="4"/>
      <c r="W2909" s="4"/>
      <c r="X2909" s="4"/>
      <c r="Y2909" s="4"/>
      <c r="Z2909" s="4"/>
      <c r="AA2909" s="4"/>
      <c r="AB2909" s="4"/>
      <c r="AC2909" s="4"/>
      <c r="AD2909" s="4"/>
      <c r="AE2909" s="4"/>
      <c r="AF2909" s="4"/>
      <c r="AG2909" s="4"/>
      <c r="AH2909" s="4"/>
      <c r="AI2909" s="4"/>
      <c r="AJ2909" s="4"/>
      <c r="AK2909" s="4"/>
      <c r="AL2909" s="4"/>
      <c r="AM2909" s="4"/>
      <c r="AN2909" s="4"/>
      <c r="AO2909" s="4"/>
      <c r="AP2909" s="4"/>
    </row>
    <row r="2910" spans="1:42" s="2" customFormat="1" x14ac:dyDescent="0.25">
      <c r="A2910" s="4"/>
      <c r="B2910" s="4"/>
      <c r="C2910" s="4"/>
      <c r="D2910" s="4"/>
      <c r="E2910" s="4"/>
      <c r="F2910" s="4"/>
      <c r="G2910" s="4"/>
      <c r="H2910" s="4"/>
      <c r="I2910" s="4"/>
      <c r="J2910" s="4"/>
      <c r="K2910" s="4"/>
      <c r="L2910" s="4"/>
      <c r="M2910" s="4"/>
      <c r="N2910" s="4"/>
      <c r="O2910" s="4"/>
      <c r="P2910" s="4"/>
      <c r="Q2910" s="4"/>
      <c r="R2910" s="4"/>
      <c r="S2910" s="4"/>
      <c r="T2910" s="4"/>
      <c r="U2910" s="4"/>
      <c r="V2910" s="4"/>
      <c r="W2910" s="4"/>
      <c r="X2910" s="4"/>
      <c r="Y2910" s="4"/>
      <c r="Z2910" s="4"/>
      <c r="AA2910" s="4"/>
      <c r="AB2910" s="4"/>
      <c r="AC2910" s="4"/>
      <c r="AD2910" s="4"/>
      <c r="AE2910" s="4"/>
      <c r="AF2910" s="4"/>
      <c r="AG2910" s="4"/>
      <c r="AH2910" s="4"/>
      <c r="AI2910" s="4"/>
      <c r="AJ2910" s="4"/>
      <c r="AK2910" s="4"/>
      <c r="AL2910" s="4"/>
      <c r="AM2910" s="4"/>
      <c r="AN2910" s="4"/>
      <c r="AO2910" s="4"/>
      <c r="AP2910" s="4"/>
    </row>
    <row r="2911" spans="1:42" s="2" customFormat="1" x14ac:dyDescent="0.25">
      <c r="A2911" s="4"/>
      <c r="B2911" s="4"/>
      <c r="C2911" s="4"/>
      <c r="D2911" s="4"/>
      <c r="E2911" s="4"/>
      <c r="F2911" s="4"/>
      <c r="G2911" s="4"/>
      <c r="H2911" s="4"/>
      <c r="I2911" s="4"/>
      <c r="J2911" s="4"/>
      <c r="K2911" s="4"/>
      <c r="L2911" s="4"/>
      <c r="M2911" s="4"/>
      <c r="N2911" s="4"/>
      <c r="O2911" s="4"/>
      <c r="P2911" s="4"/>
      <c r="Q2911" s="4"/>
      <c r="R2911" s="4"/>
      <c r="S2911" s="4"/>
      <c r="T2911" s="4"/>
      <c r="U2911" s="4"/>
      <c r="V2911" s="4"/>
      <c r="W2911" s="4"/>
      <c r="X2911" s="4"/>
      <c r="Y2911" s="4"/>
      <c r="Z2911" s="4"/>
      <c r="AA2911" s="4"/>
      <c r="AB2911" s="4"/>
      <c r="AC2911" s="4"/>
      <c r="AD2911" s="4"/>
      <c r="AE2911" s="4"/>
      <c r="AF2911" s="4"/>
      <c r="AG2911" s="4"/>
      <c r="AH2911" s="4"/>
      <c r="AI2911" s="4"/>
      <c r="AJ2911" s="4"/>
      <c r="AK2911" s="4"/>
      <c r="AL2911" s="4"/>
      <c r="AM2911" s="4"/>
      <c r="AN2911" s="4"/>
      <c r="AO2911" s="4"/>
      <c r="AP2911" s="4"/>
    </row>
    <row r="2912" spans="1:42" s="2" customFormat="1" x14ac:dyDescent="0.25">
      <c r="A2912" s="4"/>
      <c r="B2912" s="4"/>
      <c r="C2912" s="4"/>
      <c r="D2912" s="4"/>
      <c r="E2912" s="4"/>
      <c r="F2912" s="4"/>
      <c r="G2912" s="4"/>
      <c r="H2912" s="4"/>
      <c r="I2912" s="4"/>
      <c r="J2912" s="4"/>
      <c r="K2912" s="4"/>
      <c r="L2912" s="4"/>
      <c r="M2912" s="4"/>
      <c r="N2912" s="4"/>
      <c r="O2912" s="4"/>
      <c r="P2912" s="4"/>
      <c r="Q2912" s="4"/>
      <c r="R2912" s="4"/>
      <c r="S2912" s="4"/>
      <c r="T2912" s="4"/>
      <c r="U2912" s="4"/>
      <c r="V2912" s="4"/>
      <c r="W2912" s="4"/>
      <c r="X2912" s="4"/>
      <c r="Y2912" s="4"/>
      <c r="Z2912" s="4"/>
      <c r="AA2912" s="4"/>
      <c r="AB2912" s="4"/>
      <c r="AC2912" s="4"/>
      <c r="AD2912" s="4"/>
      <c r="AE2912" s="4"/>
      <c r="AF2912" s="4"/>
      <c r="AG2912" s="4"/>
      <c r="AH2912" s="4"/>
      <c r="AI2912" s="4"/>
      <c r="AJ2912" s="4"/>
      <c r="AK2912" s="4"/>
      <c r="AL2912" s="4"/>
      <c r="AM2912" s="4"/>
      <c r="AN2912" s="4"/>
      <c r="AO2912" s="4"/>
      <c r="AP2912" s="4"/>
    </row>
    <row r="2913" spans="1:42" s="2" customFormat="1" x14ac:dyDescent="0.25">
      <c r="A2913" s="4"/>
      <c r="B2913" s="4"/>
      <c r="C2913" s="4"/>
      <c r="D2913" s="4"/>
      <c r="E2913" s="4"/>
      <c r="F2913" s="4"/>
      <c r="G2913" s="4"/>
      <c r="H2913" s="4"/>
      <c r="I2913" s="4"/>
      <c r="J2913" s="4"/>
      <c r="K2913" s="4"/>
      <c r="L2913" s="4"/>
      <c r="M2913" s="4"/>
      <c r="N2913" s="4"/>
      <c r="O2913" s="4"/>
      <c r="P2913" s="4"/>
      <c r="Q2913" s="4"/>
      <c r="R2913" s="4"/>
      <c r="S2913" s="4"/>
      <c r="T2913" s="4"/>
      <c r="U2913" s="4"/>
      <c r="V2913" s="4"/>
      <c r="W2913" s="4"/>
      <c r="X2913" s="4"/>
      <c r="Y2913" s="4"/>
      <c r="Z2913" s="4"/>
      <c r="AA2913" s="4"/>
      <c r="AB2913" s="4"/>
      <c r="AC2913" s="4"/>
      <c r="AD2913" s="4"/>
      <c r="AE2913" s="4"/>
      <c r="AF2913" s="4"/>
      <c r="AG2913" s="4"/>
      <c r="AH2913" s="4"/>
      <c r="AI2913" s="4"/>
      <c r="AJ2913" s="4"/>
      <c r="AK2913" s="4"/>
      <c r="AL2913" s="4"/>
      <c r="AM2913" s="4"/>
      <c r="AN2913" s="4"/>
      <c r="AO2913" s="4"/>
      <c r="AP2913" s="4"/>
    </row>
    <row r="2914" spans="1:42" s="2" customFormat="1" x14ac:dyDescent="0.25">
      <c r="A2914" s="4"/>
      <c r="B2914" s="4"/>
      <c r="C2914" s="4"/>
      <c r="D2914" s="4"/>
      <c r="E2914" s="4"/>
      <c r="F2914" s="4"/>
      <c r="G2914" s="4"/>
      <c r="H2914" s="4"/>
      <c r="I2914" s="4"/>
      <c r="J2914" s="4"/>
      <c r="K2914" s="4"/>
      <c r="L2914" s="4"/>
      <c r="M2914" s="4"/>
      <c r="N2914" s="4"/>
      <c r="O2914" s="4"/>
      <c r="P2914" s="4"/>
      <c r="Q2914" s="4"/>
      <c r="R2914" s="4"/>
      <c r="S2914" s="4"/>
      <c r="T2914" s="4"/>
      <c r="U2914" s="4"/>
      <c r="V2914" s="4"/>
      <c r="W2914" s="4"/>
      <c r="X2914" s="4"/>
      <c r="Y2914" s="4"/>
      <c r="Z2914" s="4"/>
      <c r="AA2914" s="4"/>
      <c r="AB2914" s="4"/>
      <c r="AC2914" s="4"/>
      <c r="AD2914" s="4"/>
      <c r="AE2914" s="4"/>
      <c r="AF2914" s="4"/>
      <c r="AG2914" s="4"/>
      <c r="AH2914" s="4"/>
      <c r="AI2914" s="4"/>
      <c r="AJ2914" s="4"/>
      <c r="AK2914" s="4"/>
      <c r="AL2914" s="4"/>
      <c r="AM2914" s="4"/>
      <c r="AN2914" s="4"/>
      <c r="AO2914" s="4"/>
      <c r="AP2914" s="4"/>
    </row>
    <row r="2915" spans="1:42" s="2" customFormat="1" x14ac:dyDescent="0.25">
      <c r="A2915" s="4"/>
      <c r="B2915" s="4"/>
      <c r="C2915" s="4"/>
      <c r="D2915" s="4"/>
      <c r="E2915" s="4"/>
      <c r="F2915" s="4"/>
      <c r="G2915" s="4"/>
      <c r="H2915" s="4"/>
      <c r="I2915" s="4"/>
      <c r="J2915" s="4"/>
      <c r="K2915" s="4"/>
      <c r="L2915" s="4"/>
      <c r="M2915" s="4"/>
      <c r="N2915" s="4"/>
      <c r="O2915" s="4"/>
      <c r="P2915" s="4"/>
      <c r="Q2915" s="4"/>
      <c r="R2915" s="4"/>
      <c r="S2915" s="4"/>
      <c r="T2915" s="4"/>
      <c r="U2915" s="4"/>
      <c r="V2915" s="4"/>
      <c r="W2915" s="4"/>
      <c r="X2915" s="4"/>
      <c r="Y2915" s="4"/>
      <c r="Z2915" s="4"/>
      <c r="AA2915" s="4"/>
      <c r="AB2915" s="4"/>
      <c r="AC2915" s="4"/>
      <c r="AD2915" s="4"/>
      <c r="AE2915" s="4"/>
      <c r="AF2915" s="4"/>
      <c r="AG2915" s="4"/>
      <c r="AH2915" s="4"/>
      <c r="AI2915" s="4"/>
      <c r="AJ2915" s="4"/>
      <c r="AK2915" s="4"/>
      <c r="AL2915" s="4"/>
      <c r="AM2915" s="4"/>
      <c r="AN2915" s="4"/>
      <c r="AO2915" s="4"/>
      <c r="AP2915" s="4"/>
    </row>
    <row r="2916" spans="1:42" s="2" customFormat="1" x14ac:dyDescent="0.25">
      <c r="A2916" s="4"/>
      <c r="B2916" s="4"/>
      <c r="C2916" s="4"/>
      <c r="D2916" s="4"/>
      <c r="E2916" s="4"/>
      <c r="F2916" s="4"/>
      <c r="G2916" s="4"/>
      <c r="H2916" s="4"/>
      <c r="I2916" s="4"/>
      <c r="J2916" s="4"/>
      <c r="K2916" s="4"/>
      <c r="L2916" s="4"/>
      <c r="M2916" s="4"/>
      <c r="N2916" s="4"/>
      <c r="O2916" s="4"/>
      <c r="P2916" s="4"/>
      <c r="Q2916" s="4"/>
      <c r="R2916" s="4"/>
      <c r="S2916" s="4"/>
      <c r="T2916" s="4"/>
      <c r="U2916" s="4"/>
      <c r="V2916" s="4"/>
      <c r="W2916" s="4"/>
      <c r="X2916" s="4"/>
      <c r="Y2916" s="4"/>
      <c r="Z2916" s="4"/>
      <c r="AA2916" s="4"/>
      <c r="AB2916" s="4"/>
      <c r="AC2916" s="4"/>
      <c r="AD2916" s="4"/>
      <c r="AE2916" s="4"/>
      <c r="AF2916" s="4"/>
      <c r="AG2916" s="4"/>
      <c r="AH2916" s="4"/>
      <c r="AI2916" s="4"/>
      <c r="AJ2916" s="4"/>
      <c r="AK2916" s="4"/>
      <c r="AL2916" s="4"/>
      <c r="AM2916" s="4"/>
      <c r="AN2916" s="4"/>
      <c r="AO2916" s="4"/>
      <c r="AP2916" s="4"/>
    </row>
    <row r="2917" spans="1:42" s="2" customFormat="1" x14ac:dyDescent="0.25">
      <c r="A2917" s="4"/>
      <c r="B2917" s="4"/>
      <c r="C2917" s="4"/>
      <c r="D2917" s="4"/>
      <c r="E2917" s="4"/>
      <c r="F2917" s="4"/>
      <c r="G2917" s="4"/>
      <c r="H2917" s="4"/>
      <c r="I2917" s="4"/>
      <c r="J2917" s="4"/>
      <c r="K2917" s="4"/>
      <c r="L2917" s="4"/>
      <c r="M2917" s="4"/>
      <c r="N2917" s="4"/>
      <c r="O2917" s="4"/>
      <c r="P2917" s="4"/>
      <c r="Q2917" s="4"/>
      <c r="R2917" s="4"/>
      <c r="S2917" s="4"/>
      <c r="T2917" s="4"/>
      <c r="U2917" s="4"/>
      <c r="V2917" s="4"/>
      <c r="W2917" s="4"/>
      <c r="X2917" s="4"/>
      <c r="Y2917" s="4"/>
      <c r="Z2917" s="4"/>
      <c r="AA2917" s="4"/>
      <c r="AB2917" s="4"/>
      <c r="AC2917" s="4"/>
      <c r="AD2917" s="4"/>
      <c r="AE2917" s="4"/>
      <c r="AF2917" s="4"/>
      <c r="AG2917" s="4"/>
      <c r="AH2917" s="4"/>
      <c r="AI2917" s="4"/>
      <c r="AJ2917" s="4"/>
      <c r="AK2917" s="4"/>
      <c r="AL2917" s="4"/>
      <c r="AM2917" s="4"/>
      <c r="AN2917" s="4"/>
      <c r="AO2917" s="4"/>
      <c r="AP2917" s="4"/>
    </row>
    <row r="2918" spans="1:42" s="2" customFormat="1" x14ac:dyDescent="0.25">
      <c r="A2918" s="4"/>
      <c r="B2918" s="4"/>
      <c r="C2918" s="4"/>
      <c r="D2918" s="4"/>
      <c r="E2918" s="4"/>
      <c r="F2918" s="4"/>
      <c r="G2918" s="4"/>
      <c r="H2918" s="4"/>
      <c r="I2918" s="4"/>
      <c r="J2918" s="4"/>
      <c r="K2918" s="4"/>
      <c r="L2918" s="4"/>
      <c r="M2918" s="4"/>
      <c r="N2918" s="4"/>
      <c r="O2918" s="4"/>
      <c r="P2918" s="4"/>
      <c r="Q2918" s="4"/>
      <c r="R2918" s="4"/>
      <c r="S2918" s="4"/>
      <c r="T2918" s="4"/>
      <c r="U2918" s="4"/>
      <c r="V2918" s="4"/>
      <c r="W2918" s="4"/>
      <c r="X2918" s="4"/>
      <c r="Y2918" s="4"/>
      <c r="Z2918" s="4"/>
      <c r="AA2918" s="4"/>
      <c r="AB2918" s="4"/>
      <c r="AC2918" s="4"/>
      <c r="AD2918" s="4"/>
      <c r="AE2918" s="4"/>
      <c r="AF2918" s="4"/>
      <c r="AG2918" s="4"/>
      <c r="AH2918" s="4"/>
      <c r="AI2918" s="4"/>
      <c r="AJ2918" s="4"/>
      <c r="AK2918" s="4"/>
      <c r="AL2918" s="4"/>
      <c r="AM2918" s="4"/>
      <c r="AN2918" s="4"/>
      <c r="AO2918" s="4"/>
      <c r="AP2918" s="4"/>
    </row>
    <row r="2919" spans="1:42" s="2" customFormat="1" x14ac:dyDescent="0.25">
      <c r="A2919" s="4"/>
      <c r="B2919" s="4"/>
      <c r="C2919" s="4"/>
      <c r="D2919" s="4"/>
      <c r="E2919" s="4"/>
      <c r="F2919" s="4"/>
      <c r="G2919" s="4"/>
      <c r="H2919" s="4"/>
      <c r="I2919" s="4"/>
      <c r="J2919" s="4"/>
      <c r="K2919" s="4"/>
      <c r="L2919" s="4"/>
      <c r="M2919" s="4"/>
      <c r="N2919" s="4"/>
      <c r="O2919" s="4"/>
      <c r="P2919" s="4"/>
      <c r="Q2919" s="4"/>
      <c r="R2919" s="4"/>
      <c r="S2919" s="4"/>
      <c r="T2919" s="4"/>
      <c r="U2919" s="4"/>
      <c r="V2919" s="4"/>
      <c r="W2919" s="4"/>
      <c r="X2919" s="4"/>
      <c r="Y2919" s="4"/>
      <c r="Z2919" s="4"/>
      <c r="AA2919" s="4"/>
      <c r="AB2919" s="4"/>
      <c r="AC2919" s="4"/>
      <c r="AD2919" s="4"/>
      <c r="AE2919" s="4"/>
      <c r="AF2919" s="4"/>
      <c r="AG2919" s="4"/>
      <c r="AH2919" s="4"/>
      <c r="AI2919" s="4"/>
      <c r="AJ2919" s="4"/>
      <c r="AK2919" s="4"/>
      <c r="AL2919" s="4"/>
      <c r="AM2919" s="4"/>
      <c r="AN2919" s="4"/>
      <c r="AO2919" s="4"/>
      <c r="AP2919" s="4"/>
    </row>
    <row r="2920" spans="1:42" s="2" customFormat="1" x14ac:dyDescent="0.25">
      <c r="A2920" s="4"/>
      <c r="B2920" s="4"/>
      <c r="C2920" s="4"/>
      <c r="D2920" s="4"/>
      <c r="E2920" s="4"/>
      <c r="F2920" s="4"/>
      <c r="G2920" s="4"/>
      <c r="H2920" s="4"/>
      <c r="I2920" s="4"/>
      <c r="J2920" s="4"/>
      <c r="K2920" s="4"/>
      <c r="L2920" s="4"/>
      <c r="M2920" s="4"/>
      <c r="N2920" s="4"/>
      <c r="O2920" s="4"/>
      <c r="P2920" s="4"/>
      <c r="Q2920" s="4"/>
      <c r="R2920" s="4"/>
      <c r="S2920" s="4"/>
      <c r="T2920" s="4"/>
      <c r="U2920" s="4"/>
      <c r="V2920" s="4"/>
      <c r="W2920" s="4"/>
      <c r="X2920" s="4"/>
      <c r="Y2920" s="4"/>
      <c r="Z2920" s="4"/>
      <c r="AA2920" s="4"/>
      <c r="AB2920" s="4"/>
      <c r="AC2920" s="4"/>
      <c r="AD2920" s="4"/>
      <c r="AE2920" s="4"/>
      <c r="AF2920" s="4"/>
      <c r="AG2920" s="4"/>
      <c r="AH2920" s="4"/>
      <c r="AI2920" s="4"/>
      <c r="AJ2920" s="4"/>
      <c r="AK2920" s="4"/>
      <c r="AL2920" s="4"/>
      <c r="AM2920" s="4"/>
      <c r="AN2920" s="4"/>
      <c r="AO2920" s="4"/>
      <c r="AP2920" s="4"/>
    </row>
    <row r="2921" spans="1:42" s="2" customFormat="1" x14ac:dyDescent="0.25">
      <c r="A2921" s="4"/>
      <c r="B2921" s="4"/>
      <c r="C2921" s="4"/>
      <c r="D2921" s="4"/>
      <c r="E2921" s="4"/>
      <c r="F2921" s="4"/>
      <c r="G2921" s="4"/>
      <c r="H2921" s="4"/>
      <c r="I2921" s="4"/>
      <c r="J2921" s="4"/>
      <c r="K2921" s="4"/>
      <c r="L2921" s="4"/>
      <c r="M2921" s="4"/>
      <c r="N2921" s="4"/>
      <c r="O2921" s="4"/>
      <c r="P2921" s="4"/>
      <c r="Q2921" s="4"/>
      <c r="R2921" s="4"/>
      <c r="S2921" s="4"/>
      <c r="T2921" s="4"/>
      <c r="U2921" s="4"/>
      <c r="V2921" s="4"/>
      <c r="W2921" s="4"/>
      <c r="X2921" s="4"/>
      <c r="Y2921" s="4"/>
      <c r="Z2921" s="4"/>
      <c r="AA2921" s="4"/>
      <c r="AB2921" s="4"/>
      <c r="AC2921" s="4"/>
      <c r="AD2921" s="4"/>
      <c r="AE2921" s="4"/>
      <c r="AF2921" s="4"/>
      <c r="AG2921" s="4"/>
      <c r="AH2921" s="4"/>
      <c r="AI2921" s="4"/>
      <c r="AJ2921" s="4"/>
      <c r="AK2921" s="4"/>
      <c r="AL2921" s="4"/>
      <c r="AM2921" s="4"/>
      <c r="AN2921" s="4"/>
      <c r="AO2921" s="4"/>
      <c r="AP2921" s="4"/>
    </row>
    <row r="2922" spans="1:42" s="2" customFormat="1" x14ac:dyDescent="0.25">
      <c r="A2922" s="4"/>
      <c r="B2922" s="4"/>
      <c r="C2922" s="4"/>
      <c r="D2922" s="4"/>
      <c r="E2922" s="4"/>
      <c r="F2922" s="4"/>
      <c r="G2922" s="4"/>
      <c r="H2922" s="4"/>
      <c r="I2922" s="4"/>
      <c r="J2922" s="4"/>
      <c r="K2922" s="4"/>
      <c r="L2922" s="4"/>
      <c r="M2922" s="4"/>
      <c r="N2922" s="4"/>
      <c r="O2922" s="4"/>
      <c r="P2922" s="4"/>
      <c r="Q2922" s="4"/>
      <c r="R2922" s="4"/>
      <c r="S2922" s="4"/>
      <c r="T2922" s="4"/>
      <c r="U2922" s="4"/>
      <c r="V2922" s="4"/>
      <c r="W2922" s="4"/>
      <c r="X2922" s="4"/>
      <c r="Y2922" s="4"/>
      <c r="Z2922" s="4"/>
      <c r="AA2922" s="4"/>
      <c r="AB2922" s="4"/>
      <c r="AC2922" s="4"/>
      <c r="AD2922" s="4"/>
      <c r="AE2922" s="4"/>
      <c r="AF2922" s="4"/>
      <c r="AG2922" s="4"/>
      <c r="AH2922" s="4"/>
      <c r="AI2922" s="4"/>
      <c r="AJ2922" s="4"/>
      <c r="AK2922" s="4"/>
      <c r="AL2922" s="4"/>
      <c r="AM2922" s="4"/>
      <c r="AN2922" s="4"/>
      <c r="AO2922" s="4"/>
      <c r="AP2922" s="4"/>
    </row>
    <row r="2923" spans="1:42" s="2" customFormat="1" x14ac:dyDescent="0.25">
      <c r="A2923" s="4"/>
      <c r="B2923" s="4"/>
      <c r="C2923" s="4"/>
      <c r="D2923" s="4"/>
      <c r="E2923" s="4"/>
      <c r="F2923" s="4"/>
      <c r="G2923" s="4"/>
      <c r="H2923" s="4"/>
      <c r="I2923" s="4"/>
      <c r="J2923" s="4"/>
      <c r="K2923" s="4"/>
      <c r="L2923" s="4"/>
      <c r="M2923" s="4"/>
      <c r="N2923" s="4"/>
      <c r="O2923" s="4"/>
      <c r="P2923" s="4"/>
      <c r="Q2923" s="4"/>
      <c r="R2923" s="4"/>
      <c r="S2923" s="4"/>
      <c r="T2923" s="4"/>
      <c r="U2923" s="4"/>
      <c r="V2923" s="4"/>
      <c r="W2923" s="4"/>
      <c r="X2923" s="4"/>
      <c r="Y2923" s="4"/>
      <c r="Z2923" s="4"/>
      <c r="AA2923" s="4"/>
      <c r="AB2923" s="4"/>
      <c r="AC2923" s="4"/>
      <c r="AD2923" s="4"/>
      <c r="AE2923" s="4"/>
      <c r="AF2923" s="4"/>
      <c r="AG2923" s="4"/>
      <c r="AH2923" s="4"/>
      <c r="AI2923" s="4"/>
      <c r="AJ2923" s="4"/>
      <c r="AK2923" s="4"/>
      <c r="AL2923" s="4"/>
      <c r="AM2923" s="4"/>
      <c r="AN2923" s="4"/>
      <c r="AO2923" s="4"/>
      <c r="AP2923" s="4"/>
    </row>
    <row r="2924" spans="1:42" s="2" customFormat="1" x14ac:dyDescent="0.25">
      <c r="A2924" s="4"/>
      <c r="B2924" s="4"/>
      <c r="C2924" s="4"/>
      <c r="D2924" s="4"/>
      <c r="E2924" s="4"/>
      <c r="F2924" s="4"/>
      <c r="G2924" s="4"/>
      <c r="H2924" s="4"/>
      <c r="I2924" s="4"/>
      <c r="J2924" s="4"/>
      <c r="K2924" s="4"/>
      <c r="L2924" s="4"/>
      <c r="M2924" s="4"/>
      <c r="N2924" s="4"/>
      <c r="O2924" s="4"/>
      <c r="P2924" s="4"/>
      <c r="Q2924" s="4"/>
      <c r="R2924" s="4"/>
      <c r="S2924" s="4"/>
      <c r="T2924" s="4"/>
      <c r="U2924" s="4"/>
      <c r="V2924" s="4"/>
      <c r="W2924" s="4"/>
      <c r="X2924" s="4"/>
      <c r="Y2924" s="4"/>
      <c r="Z2924" s="4"/>
      <c r="AA2924" s="4"/>
      <c r="AB2924" s="4"/>
      <c r="AC2924" s="4"/>
      <c r="AD2924" s="4"/>
      <c r="AE2924" s="4"/>
      <c r="AF2924" s="4"/>
      <c r="AG2924" s="4"/>
      <c r="AH2924" s="4"/>
      <c r="AI2924" s="4"/>
      <c r="AJ2924" s="4"/>
      <c r="AK2924" s="4"/>
      <c r="AL2924" s="4"/>
      <c r="AM2924" s="4"/>
      <c r="AN2924" s="4"/>
      <c r="AO2924" s="4"/>
      <c r="AP2924" s="4"/>
    </row>
    <row r="2925" spans="1:42" s="2" customFormat="1" x14ac:dyDescent="0.25">
      <c r="A2925" s="4"/>
      <c r="B2925" s="4"/>
      <c r="C2925" s="4"/>
      <c r="D2925" s="4"/>
      <c r="E2925" s="4"/>
      <c r="F2925" s="4"/>
      <c r="G2925" s="4"/>
      <c r="H2925" s="4"/>
      <c r="I2925" s="4"/>
      <c r="J2925" s="4"/>
      <c r="K2925" s="4"/>
      <c r="L2925" s="4"/>
      <c r="M2925" s="4"/>
      <c r="N2925" s="4"/>
      <c r="O2925" s="4"/>
      <c r="P2925" s="4"/>
      <c r="Q2925" s="4"/>
      <c r="R2925" s="4"/>
      <c r="S2925" s="4"/>
      <c r="T2925" s="4"/>
      <c r="U2925" s="4"/>
      <c r="V2925" s="4"/>
      <c r="W2925" s="4"/>
      <c r="X2925" s="4"/>
      <c r="Y2925" s="4"/>
      <c r="Z2925" s="4"/>
      <c r="AA2925" s="4"/>
      <c r="AB2925" s="4"/>
      <c r="AC2925" s="4"/>
      <c r="AD2925" s="4"/>
      <c r="AE2925" s="4"/>
      <c r="AF2925" s="4"/>
      <c r="AG2925" s="4"/>
      <c r="AH2925" s="4"/>
      <c r="AI2925" s="4"/>
      <c r="AJ2925" s="4"/>
      <c r="AK2925" s="4"/>
      <c r="AL2925" s="4"/>
      <c r="AM2925" s="4"/>
      <c r="AN2925" s="4"/>
      <c r="AO2925" s="4"/>
      <c r="AP2925" s="4"/>
    </row>
    <row r="2926" spans="1:42" s="2" customFormat="1" x14ac:dyDescent="0.25">
      <c r="A2926" s="4"/>
      <c r="B2926" s="4"/>
      <c r="C2926" s="4"/>
      <c r="D2926" s="4"/>
      <c r="E2926" s="4"/>
      <c r="F2926" s="4"/>
      <c r="G2926" s="4"/>
      <c r="H2926" s="4"/>
      <c r="I2926" s="4"/>
      <c r="J2926" s="4"/>
      <c r="K2926" s="4"/>
      <c r="L2926" s="4"/>
      <c r="M2926" s="4"/>
      <c r="N2926" s="4"/>
      <c r="O2926" s="4"/>
      <c r="P2926" s="4"/>
      <c r="Q2926" s="4"/>
      <c r="R2926" s="4"/>
      <c r="S2926" s="4"/>
      <c r="T2926" s="4"/>
      <c r="U2926" s="4"/>
      <c r="V2926" s="4"/>
      <c r="W2926" s="4"/>
      <c r="X2926" s="4"/>
      <c r="Y2926" s="4"/>
      <c r="Z2926" s="4"/>
      <c r="AA2926" s="4"/>
      <c r="AB2926" s="4"/>
      <c r="AC2926" s="4"/>
      <c r="AD2926" s="4"/>
      <c r="AE2926" s="4"/>
      <c r="AF2926" s="4"/>
      <c r="AG2926" s="4"/>
      <c r="AH2926" s="4"/>
      <c r="AI2926" s="4"/>
      <c r="AJ2926" s="4"/>
      <c r="AK2926" s="4"/>
      <c r="AL2926" s="4"/>
      <c r="AM2926" s="4"/>
      <c r="AN2926" s="4"/>
      <c r="AO2926" s="4"/>
      <c r="AP2926" s="4"/>
    </row>
    <row r="2927" spans="1:42" s="2" customFormat="1" x14ac:dyDescent="0.25">
      <c r="A2927" s="4"/>
      <c r="B2927" s="4"/>
      <c r="C2927" s="4"/>
      <c r="D2927" s="4"/>
      <c r="E2927" s="4"/>
      <c r="F2927" s="4"/>
      <c r="G2927" s="4"/>
      <c r="H2927" s="4"/>
      <c r="I2927" s="4"/>
      <c r="J2927" s="4"/>
      <c r="K2927" s="4"/>
      <c r="L2927" s="4"/>
      <c r="M2927" s="4"/>
      <c r="N2927" s="4"/>
      <c r="O2927" s="4"/>
      <c r="P2927" s="4"/>
      <c r="Q2927" s="4"/>
      <c r="R2927" s="4"/>
      <c r="S2927" s="4"/>
      <c r="T2927" s="4"/>
      <c r="U2927" s="4"/>
      <c r="V2927" s="4"/>
      <c r="W2927" s="4"/>
      <c r="X2927" s="4"/>
      <c r="Y2927" s="4"/>
      <c r="Z2927" s="4"/>
      <c r="AA2927" s="4"/>
      <c r="AB2927" s="4"/>
      <c r="AC2927" s="4"/>
      <c r="AD2927" s="4"/>
      <c r="AE2927" s="4"/>
      <c r="AF2927" s="4"/>
      <c r="AG2927" s="4"/>
      <c r="AH2927" s="4"/>
      <c r="AI2927" s="4"/>
      <c r="AJ2927" s="4"/>
      <c r="AK2927" s="4"/>
      <c r="AL2927" s="4"/>
      <c r="AM2927" s="4"/>
      <c r="AN2927" s="4"/>
      <c r="AO2927" s="4"/>
      <c r="AP2927" s="4"/>
    </row>
    <row r="2928" spans="1:42" s="2" customFormat="1" x14ac:dyDescent="0.25">
      <c r="A2928" s="4"/>
      <c r="B2928" s="4"/>
      <c r="C2928" s="4"/>
      <c r="D2928" s="4"/>
      <c r="E2928" s="4"/>
      <c r="F2928" s="4"/>
      <c r="G2928" s="4"/>
      <c r="H2928" s="4"/>
      <c r="I2928" s="4"/>
      <c r="J2928" s="4"/>
      <c r="K2928" s="4"/>
      <c r="L2928" s="4"/>
      <c r="M2928" s="4"/>
      <c r="N2928" s="4"/>
      <c r="O2928" s="4"/>
      <c r="P2928" s="4"/>
      <c r="Q2928" s="4"/>
      <c r="R2928" s="4"/>
      <c r="S2928" s="4"/>
      <c r="T2928" s="4"/>
      <c r="U2928" s="4"/>
      <c r="V2928" s="4"/>
      <c r="W2928" s="4"/>
      <c r="X2928" s="4"/>
      <c r="Y2928" s="4"/>
      <c r="Z2928" s="4"/>
      <c r="AA2928" s="4"/>
      <c r="AB2928" s="4"/>
      <c r="AC2928" s="4"/>
      <c r="AD2928" s="4"/>
      <c r="AE2928" s="4"/>
      <c r="AF2928" s="4"/>
      <c r="AG2928" s="4"/>
      <c r="AH2928" s="4"/>
      <c r="AI2928" s="4"/>
      <c r="AJ2928" s="4"/>
      <c r="AK2928" s="4"/>
      <c r="AL2928" s="4"/>
      <c r="AM2928" s="4"/>
      <c r="AN2928" s="4"/>
      <c r="AO2928" s="4"/>
      <c r="AP2928" s="4"/>
    </row>
    <row r="2929" spans="1:42" s="2" customFormat="1" x14ac:dyDescent="0.25">
      <c r="A2929" s="4"/>
      <c r="B2929" s="4"/>
      <c r="C2929" s="4"/>
      <c r="D2929" s="4"/>
      <c r="E2929" s="4"/>
      <c r="F2929" s="4"/>
      <c r="G2929" s="4"/>
      <c r="H2929" s="4"/>
      <c r="I2929" s="4"/>
      <c r="J2929" s="4"/>
      <c r="K2929" s="4"/>
      <c r="L2929" s="4"/>
      <c r="M2929" s="4"/>
      <c r="N2929" s="4"/>
      <c r="O2929" s="4"/>
      <c r="P2929" s="4"/>
      <c r="Q2929" s="4"/>
      <c r="R2929" s="4"/>
      <c r="S2929" s="4"/>
      <c r="T2929" s="4"/>
      <c r="U2929" s="4"/>
      <c r="V2929" s="4"/>
      <c r="W2929" s="4"/>
      <c r="X2929" s="4"/>
      <c r="Y2929" s="4"/>
      <c r="Z2929" s="4"/>
      <c r="AA2929" s="4"/>
      <c r="AB2929" s="4"/>
      <c r="AC2929" s="4"/>
      <c r="AD2929" s="4"/>
      <c r="AE2929" s="4"/>
      <c r="AF2929" s="4"/>
      <c r="AG2929" s="4"/>
      <c r="AH2929" s="4"/>
      <c r="AI2929" s="4"/>
      <c r="AJ2929" s="4"/>
      <c r="AK2929" s="4"/>
      <c r="AL2929" s="4"/>
      <c r="AM2929" s="4"/>
      <c r="AN2929" s="4"/>
      <c r="AO2929" s="4"/>
      <c r="AP2929" s="4"/>
    </row>
    <row r="2930" spans="1:42" s="2" customFormat="1" x14ac:dyDescent="0.25">
      <c r="A2930" s="4"/>
      <c r="B2930" s="4"/>
      <c r="C2930" s="4"/>
      <c r="D2930" s="4"/>
      <c r="E2930" s="4"/>
      <c r="F2930" s="4"/>
      <c r="G2930" s="4"/>
      <c r="H2930" s="4"/>
      <c r="I2930" s="4"/>
      <c r="J2930" s="4"/>
      <c r="K2930" s="4"/>
      <c r="L2930" s="4"/>
      <c r="M2930" s="4"/>
      <c r="N2930" s="4"/>
      <c r="O2930" s="4"/>
      <c r="P2930" s="4"/>
      <c r="Q2930" s="4"/>
      <c r="R2930" s="4"/>
      <c r="S2930" s="4"/>
      <c r="T2930" s="4"/>
      <c r="U2930" s="4"/>
      <c r="V2930" s="4"/>
      <c r="W2930" s="4"/>
      <c r="X2930" s="4"/>
      <c r="Y2930" s="4"/>
      <c r="Z2930" s="4"/>
      <c r="AA2930" s="4"/>
      <c r="AB2930" s="4"/>
      <c r="AC2930" s="4"/>
      <c r="AD2930" s="4"/>
      <c r="AE2930" s="4"/>
      <c r="AF2930" s="4"/>
      <c r="AG2930" s="4"/>
      <c r="AH2930" s="4"/>
      <c r="AI2930" s="4"/>
      <c r="AJ2930" s="4"/>
      <c r="AK2930" s="4"/>
      <c r="AL2930" s="4"/>
      <c r="AM2930" s="4"/>
      <c r="AN2930" s="4"/>
      <c r="AO2930" s="4"/>
      <c r="AP2930" s="4"/>
    </row>
    <row r="2931" spans="1:42" s="2" customFormat="1" x14ac:dyDescent="0.25">
      <c r="A2931" s="4"/>
      <c r="B2931" s="4"/>
      <c r="C2931" s="4"/>
      <c r="D2931" s="4"/>
      <c r="E2931" s="4"/>
      <c r="F2931" s="4"/>
      <c r="G2931" s="4"/>
      <c r="H2931" s="4"/>
      <c r="I2931" s="4"/>
      <c r="J2931" s="4"/>
      <c r="K2931" s="4"/>
      <c r="L2931" s="4"/>
      <c r="M2931" s="4"/>
      <c r="N2931" s="4"/>
      <c r="O2931" s="4"/>
      <c r="P2931" s="4"/>
      <c r="Q2931" s="4"/>
      <c r="R2931" s="4"/>
      <c r="S2931" s="4"/>
      <c r="T2931" s="4"/>
      <c r="U2931" s="4"/>
      <c r="V2931" s="4"/>
      <c r="W2931" s="4"/>
      <c r="X2931" s="4"/>
      <c r="Y2931" s="4"/>
      <c r="Z2931" s="4"/>
      <c r="AA2931" s="4"/>
      <c r="AB2931" s="4"/>
      <c r="AC2931" s="4"/>
      <c r="AD2931" s="4"/>
      <c r="AE2931" s="4"/>
      <c r="AF2931" s="4"/>
      <c r="AG2931" s="4"/>
      <c r="AH2931" s="4"/>
      <c r="AI2931" s="4"/>
      <c r="AJ2931" s="4"/>
      <c r="AK2931" s="4"/>
      <c r="AL2931" s="4"/>
      <c r="AM2931" s="4"/>
      <c r="AN2931" s="4"/>
      <c r="AO2931" s="4"/>
      <c r="AP2931" s="4"/>
    </row>
    <row r="2932" spans="1:42" s="2" customFormat="1" x14ac:dyDescent="0.25">
      <c r="A2932" s="4"/>
      <c r="B2932" s="4"/>
      <c r="C2932" s="4"/>
      <c r="D2932" s="4"/>
      <c r="E2932" s="4"/>
      <c r="F2932" s="4"/>
      <c r="G2932" s="4"/>
      <c r="H2932" s="4"/>
      <c r="I2932" s="4"/>
      <c r="J2932" s="4"/>
      <c r="K2932" s="4"/>
      <c r="L2932" s="4"/>
      <c r="M2932" s="4"/>
      <c r="N2932" s="4"/>
      <c r="O2932" s="4"/>
      <c r="P2932" s="4"/>
      <c r="Q2932" s="4"/>
      <c r="R2932" s="4"/>
      <c r="S2932" s="4"/>
      <c r="T2932" s="4"/>
      <c r="U2932" s="4"/>
      <c r="V2932" s="4"/>
      <c r="W2932" s="4"/>
      <c r="X2932" s="4"/>
      <c r="Y2932" s="4"/>
      <c r="Z2932" s="4"/>
      <c r="AA2932" s="4"/>
      <c r="AB2932" s="4"/>
      <c r="AC2932" s="4"/>
      <c r="AD2932" s="4"/>
      <c r="AE2932" s="4"/>
      <c r="AF2932" s="4"/>
      <c r="AG2932" s="4"/>
      <c r="AH2932" s="4"/>
      <c r="AI2932" s="4"/>
      <c r="AJ2932" s="4"/>
      <c r="AK2932" s="4"/>
      <c r="AL2932" s="4"/>
      <c r="AM2932" s="4"/>
      <c r="AN2932" s="4"/>
      <c r="AO2932" s="4"/>
      <c r="AP2932" s="4"/>
    </row>
    <row r="2933" spans="1:42" s="2" customFormat="1" x14ac:dyDescent="0.25">
      <c r="A2933" s="4"/>
      <c r="B2933" s="4"/>
      <c r="C2933" s="4"/>
      <c r="D2933" s="4"/>
      <c r="E2933" s="4"/>
      <c r="F2933" s="4"/>
      <c r="G2933" s="4"/>
      <c r="H2933" s="4"/>
      <c r="I2933" s="4"/>
      <c r="J2933" s="4"/>
      <c r="K2933" s="4"/>
      <c r="L2933" s="4"/>
      <c r="M2933" s="4"/>
      <c r="N2933" s="4"/>
      <c r="O2933" s="4"/>
      <c r="P2933" s="4"/>
      <c r="Q2933" s="4"/>
      <c r="R2933" s="4"/>
      <c r="S2933" s="4"/>
      <c r="T2933" s="4"/>
      <c r="U2933" s="4"/>
      <c r="V2933" s="4"/>
      <c r="W2933" s="4"/>
      <c r="X2933" s="4"/>
      <c r="Y2933" s="4"/>
      <c r="Z2933" s="4"/>
      <c r="AA2933" s="4"/>
      <c r="AB2933" s="4"/>
      <c r="AC2933" s="4"/>
      <c r="AD2933" s="4"/>
      <c r="AE2933" s="4"/>
      <c r="AF2933" s="4"/>
      <c r="AG2933" s="4"/>
      <c r="AH2933" s="4"/>
      <c r="AI2933" s="4"/>
      <c r="AJ2933" s="4"/>
      <c r="AK2933" s="4"/>
      <c r="AL2933" s="4"/>
      <c r="AM2933" s="4"/>
      <c r="AN2933" s="4"/>
      <c r="AO2933" s="4"/>
      <c r="AP2933" s="4"/>
    </row>
    <row r="2934" spans="1:42" s="2" customFormat="1" x14ac:dyDescent="0.25">
      <c r="A2934" s="4"/>
      <c r="B2934" s="4"/>
      <c r="C2934" s="4"/>
      <c r="D2934" s="4"/>
      <c r="E2934" s="4"/>
      <c r="F2934" s="4"/>
      <c r="G2934" s="4"/>
      <c r="H2934" s="4"/>
      <c r="I2934" s="4"/>
      <c r="J2934" s="4"/>
      <c r="K2934" s="4"/>
      <c r="L2934" s="4"/>
      <c r="M2934" s="4"/>
      <c r="N2934" s="4"/>
      <c r="O2934" s="4"/>
      <c r="P2934" s="4"/>
      <c r="Q2934" s="4"/>
      <c r="R2934" s="4"/>
      <c r="S2934" s="4"/>
      <c r="T2934" s="4"/>
      <c r="U2934" s="4"/>
      <c r="V2934" s="4"/>
      <c r="W2934" s="4"/>
      <c r="X2934" s="4"/>
      <c r="Y2934" s="4"/>
      <c r="Z2934" s="4"/>
      <c r="AA2934" s="4"/>
      <c r="AB2934" s="4"/>
      <c r="AC2934" s="4"/>
      <c r="AD2934" s="4"/>
      <c r="AE2934" s="4"/>
      <c r="AF2934" s="4"/>
      <c r="AG2934" s="4"/>
      <c r="AH2934" s="4"/>
      <c r="AI2934" s="4"/>
      <c r="AJ2934" s="4"/>
      <c r="AK2934" s="4"/>
      <c r="AL2934" s="4"/>
      <c r="AM2934" s="4"/>
      <c r="AN2934" s="4"/>
      <c r="AO2934" s="4"/>
      <c r="AP2934" s="4"/>
    </row>
    <row r="2935" spans="1:42" s="2" customFormat="1" x14ac:dyDescent="0.25">
      <c r="A2935" s="4"/>
      <c r="B2935" s="4"/>
      <c r="C2935" s="4"/>
      <c r="D2935" s="4"/>
      <c r="E2935" s="4"/>
      <c r="F2935" s="4"/>
      <c r="G2935" s="4"/>
      <c r="H2935" s="4"/>
      <c r="I2935" s="4"/>
      <c r="J2935" s="4"/>
      <c r="K2935" s="4"/>
      <c r="L2935" s="4"/>
      <c r="M2935" s="4"/>
      <c r="N2935" s="4"/>
      <c r="O2935" s="4"/>
      <c r="P2935" s="4"/>
      <c r="Q2935" s="4"/>
      <c r="R2935" s="4"/>
      <c r="S2935" s="4"/>
      <c r="T2935" s="4"/>
      <c r="U2935" s="4"/>
      <c r="V2935" s="4"/>
      <c r="W2935" s="4"/>
      <c r="X2935" s="4"/>
      <c r="Y2935" s="4"/>
      <c r="Z2935" s="4"/>
      <c r="AA2935" s="4"/>
      <c r="AB2935" s="4"/>
      <c r="AC2935" s="4"/>
      <c r="AD2935" s="4"/>
      <c r="AE2935" s="4"/>
      <c r="AF2935" s="4"/>
      <c r="AG2935" s="4"/>
      <c r="AH2935" s="4"/>
      <c r="AI2935" s="4"/>
      <c r="AJ2935" s="4"/>
      <c r="AK2935" s="4"/>
      <c r="AL2935" s="4"/>
      <c r="AM2935" s="4"/>
      <c r="AN2935" s="4"/>
      <c r="AO2935" s="4"/>
      <c r="AP2935" s="4"/>
    </row>
    <row r="2936" spans="1:42" s="2" customFormat="1" x14ac:dyDescent="0.25">
      <c r="A2936" s="4"/>
      <c r="B2936" s="4"/>
      <c r="C2936" s="4"/>
      <c r="D2936" s="4"/>
      <c r="E2936" s="4"/>
      <c r="F2936" s="4"/>
      <c r="G2936" s="4"/>
      <c r="H2936" s="4"/>
      <c r="I2936" s="4"/>
      <c r="J2936" s="4"/>
      <c r="K2936" s="4"/>
      <c r="L2936" s="4"/>
      <c r="M2936" s="4"/>
      <c r="N2936" s="4"/>
      <c r="O2936" s="4"/>
      <c r="P2936" s="4"/>
      <c r="Q2936" s="4"/>
      <c r="R2936" s="4"/>
      <c r="S2936" s="4"/>
      <c r="T2936" s="4"/>
      <c r="U2936" s="4"/>
      <c r="V2936" s="4"/>
      <c r="W2936" s="4"/>
      <c r="X2936" s="4"/>
      <c r="Y2936" s="4"/>
      <c r="Z2936" s="4"/>
      <c r="AA2936" s="4"/>
      <c r="AB2936" s="4"/>
      <c r="AC2936" s="4"/>
      <c r="AD2936" s="4"/>
      <c r="AE2936" s="4"/>
      <c r="AF2936" s="4"/>
      <c r="AG2936" s="4"/>
      <c r="AH2936" s="4"/>
      <c r="AI2936" s="4"/>
      <c r="AJ2936" s="4"/>
      <c r="AK2936" s="4"/>
      <c r="AL2936" s="4"/>
      <c r="AM2936" s="4"/>
      <c r="AN2936" s="4"/>
      <c r="AO2936" s="4"/>
      <c r="AP2936" s="4"/>
    </row>
    <row r="2937" spans="1:42" s="2" customFormat="1" x14ac:dyDescent="0.25">
      <c r="A2937" s="4"/>
      <c r="B2937" s="4"/>
      <c r="C2937" s="4"/>
      <c r="D2937" s="4"/>
      <c r="E2937" s="4"/>
      <c r="F2937" s="4"/>
      <c r="G2937" s="4"/>
      <c r="H2937" s="4"/>
      <c r="I2937" s="4"/>
      <c r="J2937" s="4"/>
      <c r="K2937" s="4"/>
      <c r="L2937" s="4"/>
      <c r="M2937" s="4"/>
      <c r="N2937" s="4"/>
      <c r="O2937" s="4"/>
      <c r="P2937" s="4"/>
      <c r="Q2937" s="4"/>
      <c r="R2937" s="4"/>
      <c r="S2937" s="4"/>
      <c r="T2937" s="4"/>
      <c r="U2937" s="4"/>
      <c r="V2937" s="4"/>
      <c r="W2937" s="4"/>
      <c r="X2937" s="4"/>
      <c r="Y2937" s="4"/>
      <c r="Z2937" s="4"/>
      <c r="AA2937" s="4"/>
      <c r="AB2937" s="4"/>
      <c r="AC2937" s="4"/>
      <c r="AD2937" s="4"/>
      <c r="AE2937" s="4"/>
      <c r="AF2937" s="4"/>
      <c r="AG2937" s="4"/>
      <c r="AH2937" s="4"/>
      <c r="AI2937" s="4"/>
      <c r="AJ2937" s="4"/>
      <c r="AK2937" s="4"/>
      <c r="AL2937" s="4"/>
      <c r="AM2937" s="4"/>
      <c r="AN2937" s="4"/>
      <c r="AO2937" s="4"/>
      <c r="AP2937" s="4"/>
    </row>
    <row r="2938" spans="1:42" s="2" customFormat="1" x14ac:dyDescent="0.25">
      <c r="A2938" s="4"/>
      <c r="B2938" s="4"/>
      <c r="C2938" s="4"/>
      <c r="D2938" s="4"/>
      <c r="E2938" s="4"/>
      <c r="F2938" s="4"/>
      <c r="G2938" s="4"/>
      <c r="H2938" s="4"/>
      <c r="I2938" s="4"/>
      <c r="J2938" s="4"/>
      <c r="K2938" s="4"/>
      <c r="L2938" s="4"/>
      <c r="M2938" s="4"/>
      <c r="N2938" s="4"/>
      <c r="O2938" s="4"/>
      <c r="P2938" s="4"/>
      <c r="Q2938" s="4"/>
      <c r="R2938" s="4"/>
      <c r="S2938" s="4"/>
      <c r="T2938" s="4"/>
      <c r="U2938" s="4"/>
      <c r="V2938" s="4"/>
      <c r="W2938" s="4"/>
      <c r="X2938" s="4"/>
      <c r="Y2938" s="4"/>
      <c r="Z2938" s="4"/>
      <c r="AA2938" s="4"/>
      <c r="AB2938" s="4"/>
      <c r="AC2938" s="4"/>
      <c r="AD2938" s="4"/>
      <c r="AE2938" s="4"/>
      <c r="AF2938" s="4"/>
      <c r="AG2938" s="4"/>
      <c r="AH2938" s="4"/>
      <c r="AI2938" s="4"/>
      <c r="AJ2938" s="4"/>
      <c r="AK2938" s="4"/>
      <c r="AL2938" s="4"/>
      <c r="AM2938" s="4"/>
      <c r="AN2938" s="4"/>
      <c r="AO2938" s="4"/>
      <c r="AP2938" s="4"/>
    </row>
    <row r="2939" spans="1:42" s="2" customFormat="1" x14ac:dyDescent="0.25">
      <c r="A2939" s="4"/>
      <c r="B2939" s="4"/>
      <c r="C2939" s="4"/>
      <c r="D2939" s="4"/>
      <c r="E2939" s="4"/>
      <c r="F2939" s="4"/>
      <c r="G2939" s="4"/>
      <c r="H2939" s="4"/>
      <c r="I2939" s="4"/>
      <c r="J2939" s="4"/>
      <c r="K2939" s="4"/>
      <c r="L2939" s="4"/>
      <c r="M2939" s="4"/>
      <c r="N2939" s="4"/>
      <c r="O2939" s="4"/>
      <c r="P2939" s="4"/>
      <c r="Q2939" s="4"/>
      <c r="R2939" s="4"/>
      <c r="S2939" s="4"/>
      <c r="T2939" s="4"/>
      <c r="U2939" s="4"/>
      <c r="V2939" s="4"/>
      <c r="W2939" s="4"/>
      <c r="X2939" s="4"/>
      <c r="Y2939" s="4"/>
      <c r="Z2939" s="4"/>
      <c r="AA2939" s="4"/>
      <c r="AB2939" s="4"/>
      <c r="AC2939" s="4"/>
      <c r="AD2939" s="4"/>
      <c r="AE2939" s="4"/>
      <c r="AF2939" s="4"/>
      <c r="AG2939" s="4"/>
      <c r="AH2939" s="4"/>
      <c r="AI2939" s="4"/>
      <c r="AJ2939" s="4"/>
      <c r="AK2939" s="4"/>
      <c r="AL2939" s="4"/>
      <c r="AM2939" s="4"/>
      <c r="AN2939" s="4"/>
      <c r="AO2939" s="4"/>
      <c r="AP2939" s="4"/>
    </row>
    <row r="2940" spans="1:42" s="2" customFormat="1" x14ac:dyDescent="0.25">
      <c r="A2940" s="4"/>
      <c r="B2940" s="4"/>
      <c r="C2940" s="4"/>
      <c r="D2940" s="4"/>
      <c r="E2940" s="4"/>
      <c r="F2940" s="4"/>
      <c r="G2940" s="4"/>
      <c r="H2940" s="4"/>
      <c r="I2940" s="4"/>
      <c r="J2940" s="4"/>
      <c r="K2940" s="4"/>
      <c r="L2940" s="4"/>
      <c r="M2940" s="4"/>
      <c r="N2940" s="4"/>
      <c r="O2940" s="4"/>
      <c r="P2940" s="4"/>
      <c r="Q2940" s="4"/>
      <c r="R2940" s="4"/>
      <c r="S2940" s="4"/>
      <c r="T2940" s="4"/>
      <c r="U2940" s="4"/>
      <c r="V2940" s="4"/>
      <c r="W2940" s="4"/>
      <c r="X2940" s="4"/>
      <c r="Y2940" s="4"/>
      <c r="Z2940" s="4"/>
      <c r="AA2940" s="4"/>
      <c r="AB2940" s="4"/>
      <c r="AC2940" s="4"/>
      <c r="AD2940" s="4"/>
      <c r="AE2940" s="4"/>
      <c r="AF2940" s="4"/>
      <c r="AG2940" s="4"/>
      <c r="AH2940" s="4"/>
      <c r="AI2940" s="4"/>
      <c r="AJ2940" s="4"/>
      <c r="AK2940" s="4"/>
      <c r="AL2940" s="4"/>
      <c r="AM2940" s="4"/>
      <c r="AN2940" s="4"/>
      <c r="AO2940" s="4"/>
      <c r="AP2940" s="4"/>
    </row>
    <row r="2941" spans="1:42" s="2" customFormat="1" x14ac:dyDescent="0.25">
      <c r="A2941" s="4"/>
      <c r="B2941" s="4"/>
      <c r="C2941" s="4"/>
      <c r="D2941" s="4"/>
      <c r="E2941" s="4"/>
      <c r="F2941" s="4"/>
      <c r="G2941" s="4"/>
      <c r="H2941" s="4"/>
      <c r="I2941" s="4"/>
      <c r="J2941" s="4"/>
      <c r="K2941" s="4"/>
      <c r="L2941" s="4"/>
      <c r="M2941" s="4"/>
      <c r="N2941" s="4"/>
      <c r="O2941" s="4"/>
      <c r="P2941" s="4"/>
      <c r="Q2941" s="4"/>
      <c r="R2941" s="4"/>
      <c r="S2941" s="4"/>
      <c r="T2941" s="4"/>
      <c r="U2941" s="4"/>
      <c r="V2941" s="4"/>
      <c r="W2941" s="4"/>
      <c r="X2941" s="4"/>
      <c r="Y2941" s="4"/>
      <c r="Z2941" s="4"/>
      <c r="AA2941" s="4"/>
      <c r="AB2941" s="4"/>
      <c r="AC2941" s="4"/>
      <c r="AD2941" s="4"/>
      <c r="AE2941" s="4"/>
      <c r="AF2941" s="4"/>
      <c r="AG2941" s="4"/>
      <c r="AH2941" s="4"/>
      <c r="AI2941" s="4"/>
      <c r="AJ2941" s="4"/>
      <c r="AK2941" s="4"/>
      <c r="AL2941" s="4"/>
      <c r="AM2941" s="4"/>
      <c r="AN2941" s="4"/>
      <c r="AO2941" s="4"/>
      <c r="AP2941" s="4"/>
    </row>
    <row r="2942" spans="1:42" s="2" customFormat="1" x14ac:dyDescent="0.25">
      <c r="A2942" s="4"/>
      <c r="B2942" s="4"/>
      <c r="C2942" s="4"/>
      <c r="D2942" s="4"/>
      <c r="E2942" s="4"/>
      <c r="F2942" s="4"/>
      <c r="G2942" s="4"/>
      <c r="H2942" s="4"/>
      <c r="I2942" s="4"/>
      <c r="J2942" s="4"/>
      <c r="K2942" s="4"/>
      <c r="L2942" s="4"/>
      <c r="M2942" s="4"/>
      <c r="N2942" s="4"/>
      <c r="O2942" s="4"/>
      <c r="P2942" s="4"/>
      <c r="Q2942" s="4"/>
      <c r="R2942" s="4"/>
      <c r="S2942" s="4"/>
      <c r="T2942" s="4"/>
      <c r="U2942" s="4"/>
      <c r="V2942" s="4"/>
      <c r="W2942" s="4"/>
      <c r="X2942" s="4"/>
      <c r="Y2942" s="4"/>
      <c r="Z2942" s="4"/>
      <c r="AA2942" s="4"/>
      <c r="AB2942" s="4"/>
      <c r="AC2942" s="4"/>
      <c r="AD2942" s="4"/>
      <c r="AE2942" s="4"/>
      <c r="AF2942" s="4"/>
      <c r="AG2942" s="4"/>
      <c r="AH2942" s="4"/>
      <c r="AI2942" s="4"/>
      <c r="AJ2942" s="4"/>
      <c r="AK2942" s="4"/>
      <c r="AL2942" s="4"/>
      <c r="AM2942" s="4"/>
      <c r="AN2942" s="4"/>
      <c r="AO2942" s="4"/>
      <c r="AP2942" s="4"/>
    </row>
    <row r="2943" spans="1:42" s="2" customFormat="1" x14ac:dyDescent="0.25">
      <c r="A2943" s="4"/>
      <c r="B2943" s="4"/>
      <c r="C2943" s="4"/>
      <c r="D2943" s="4"/>
      <c r="E2943" s="4"/>
      <c r="F2943" s="4"/>
      <c r="G2943" s="4"/>
      <c r="H2943" s="4"/>
      <c r="I2943" s="4"/>
      <c r="J2943" s="4"/>
      <c r="K2943" s="4"/>
      <c r="L2943" s="4"/>
      <c r="M2943" s="4"/>
      <c r="N2943" s="4"/>
      <c r="O2943" s="4"/>
      <c r="P2943" s="4"/>
      <c r="Q2943" s="4"/>
      <c r="R2943" s="4"/>
      <c r="S2943" s="4"/>
      <c r="T2943" s="4"/>
      <c r="U2943" s="4"/>
      <c r="V2943" s="4"/>
      <c r="W2943" s="4"/>
      <c r="X2943" s="4"/>
      <c r="Y2943" s="4"/>
      <c r="Z2943" s="4"/>
      <c r="AA2943" s="4"/>
      <c r="AB2943" s="4"/>
      <c r="AC2943" s="4"/>
      <c r="AD2943" s="4"/>
      <c r="AE2943" s="4"/>
      <c r="AF2943" s="4"/>
      <c r="AG2943" s="4"/>
      <c r="AH2943" s="4"/>
      <c r="AI2943" s="4"/>
      <c r="AJ2943" s="4"/>
      <c r="AK2943" s="4"/>
      <c r="AL2943" s="4"/>
      <c r="AM2943" s="4"/>
      <c r="AN2943" s="4"/>
      <c r="AO2943" s="4"/>
      <c r="AP2943" s="4"/>
    </row>
    <row r="2944" spans="1:42" s="2" customFormat="1" x14ac:dyDescent="0.25">
      <c r="A2944" s="4"/>
      <c r="B2944" s="4"/>
      <c r="C2944" s="4"/>
      <c r="D2944" s="4"/>
      <c r="E2944" s="4"/>
      <c r="F2944" s="4"/>
      <c r="G2944" s="4"/>
      <c r="H2944" s="4"/>
      <c r="I2944" s="4"/>
      <c r="J2944" s="4"/>
      <c r="K2944" s="4"/>
      <c r="L2944" s="4"/>
      <c r="M2944" s="4"/>
      <c r="N2944" s="4"/>
      <c r="O2944" s="4"/>
      <c r="P2944" s="4"/>
      <c r="Q2944" s="4"/>
      <c r="R2944" s="4"/>
      <c r="S2944" s="4"/>
      <c r="T2944" s="4"/>
      <c r="U2944" s="4"/>
      <c r="V2944" s="4"/>
      <c r="W2944" s="4"/>
      <c r="X2944" s="4"/>
      <c r="Y2944" s="4"/>
      <c r="Z2944" s="4"/>
      <c r="AA2944" s="4"/>
      <c r="AB2944" s="4"/>
      <c r="AC2944" s="4"/>
      <c r="AD2944" s="4"/>
      <c r="AE2944" s="4"/>
      <c r="AF2944" s="4"/>
      <c r="AG2944" s="4"/>
      <c r="AH2944" s="4"/>
      <c r="AI2944" s="4"/>
      <c r="AJ2944" s="4"/>
      <c r="AK2944" s="4"/>
      <c r="AL2944" s="4"/>
      <c r="AM2944" s="4"/>
      <c r="AN2944" s="4"/>
      <c r="AO2944" s="4"/>
      <c r="AP2944" s="4"/>
    </row>
    <row r="2945" spans="1:42" s="2" customFormat="1" x14ac:dyDescent="0.25">
      <c r="A2945" s="4"/>
      <c r="B2945" s="4"/>
      <c r="C2945" s="4"/>
      <c r="D2945" s="4"/>
      <c r="E2945" s="4"/>
      <c r="F2945" s="4"/>
      <c r="G2945" s="4"/>
      <c r="H2945" s="4"/>
      <c r="I2945" s="4"/>
      <c r="J2945" s="4"/>
      <c r="K2945" s="4"/>
      <c r="L2945" s="4"/>
      <c r="M2945" s="4"/>
      <c r="N2945" s="4"/>
      <c r="O2945" s="4"/>
      <c r="P2945" s="4"/>
      <c r="Q2945" s="4"/>
      <c r="R2945" s="4"/>
      <c r="S2945" s="4"/>
      <c r="T2945" s="4"/>
      <c r="U2945" s="4"/>
      <c r="V2945" s="4"/>
      <c r="W2945" s="4"/>
      <c r="X2945" s="4"/>
      <c r="Y2945" s="4"/>
      <c r="Z2945" s="4"/>
      <c r="AA2945" s="4"/>
      <c r="AB2945" s="4"/>
      <c r="AC2945" s="4"/>
      <c r="AD2945" s="4"/>
      <c r="AE2945" s="4"/>
      <c r="AF2945" s="4"/>
      <c r="AG2945" s="4"/>
      <c r="AH2945" s="4"/>
      <c r="AI2945" s="4"/>
      <c r="AJ2945" s="4"/>
      <c r="AK2945" s="4"/>
      <c r="AL2945" s="4"/>
      <c r="AM2945" s="4"/>
      <c r="AN2945" s="4"/>
      <c r="AO2945" s="4"/>
      <c r="AP2945" s="4"/>
    </row>
    <row r="2946" spans="1:42" s="2" customFormat="1" x14ac:dyDescent="0.25">
      <c r="A2946" s="4"/>
      <c r="B2946" s="4"/>
      <c r="C2946" s="4"/>
      <c r="D2946" s="4"/>
      <c r="E2946" s="4"/>
      <c r="F2946" s="4"/>
      <c r="G2946" s="4"/>
      <c r="H2946" s="4"/>
      <c r="I2946" s="4"/>
      <c r="J2946" s="4"/>
      <c r="K2946" s="4"/>
      <c r="L2946" s="4"/>
      <c r="M2946" s="4"/>
      <c r="N2946" s="4"/>
      <c r="O2946" s="4"/>
      <c r="P2946" s="4"/>
      <c r="Q2946" s="4"/>
      <c r="R2946" s="4"/>
      <c r="S2946" s="4"/>
      <c r="T2946" s="4"/>
      <c r="U2946" s="4"/>
      <c r="V2946" s="4"/>
      <c r="W2946" s="4"/>
      <c r="X2946" s="4"/>
      <c r="Y2946" s="4"/>
      <c r="Z2946" s="4"/>
      <c r="AA2946" s="4"/>
      <c r="AB2946" s="4"/>
      <c r="AC2946" s="4"/>
      <c r="AD2946" s="4"/>
      <c r="AE2946" s="4"/>
      <c r="AF2946" s="4"/>
      <c r="AG2946" s="4"/>
      <c r="AH2946" s="4"/>
      <c r="AI2946" s="4"/>
      <c r="AJ2946" s="4"/>
      <c r="AK2946" s="4"/>
      <c r="AL2946" s="4"/>
      <c r="AM2946" s="4"/>
      <c r="AN2946" s="4"/>
      <c r="AO2946" s="4"/>
      <c r="AP2946" s="4"/>
    </row>
    <row r="2947" spans="1:42" s="2" customFormat="1" x14ac:dyDescent="0.25">
      <c r="A2947" s="4"/>
      <c r="B2947" s="4"/>
      <c r="C2947" s="4"/>
      <c r="D2947" s="4"/>
      <c r="E2947" s="4"/>
      <c r="F2947" s="4"/>
      <c r="G2947" s="4"/>
      <c r="H2947" s="4"/>
      <c r="I2947" s="4"/>
      <c r="J2947" s="4"/>
      <c r="K2947" s="4"/>
      <c r="L2947" s="4"/>
      <c r="M2947" s="4"/>
      <c r="N2947" s="4"/>
      <c r="O2947" s="4"/>
      <c r="P2947" s="4"/>
      <c r="Q2947" s="4"/>
      <c r="R2947" s="4"/>
      <c r="S2947" s="4"/>
      <c r="T2947" s="4"/>
      <c r="U2947" s="4"/>
      <c r="V2947" s="4"/>
      <c r="W2947" s="4"/>
      <c r="X2947" s="4"/>
      <c r="Y2947" s="4"/>
      <c r="Z2947" s="4"/>
      <c r="AA2947" s="4"/>
      <c r="AB2947" s="4"/>
      <c r="AC2947" s="4"/>
      <c r="AD2947" s="4"/>
      <c r="AE2947" s="4"/>
      <c r="AF2947" s="4"/>
      <c r="AG2947" s="4"/>
      <c r="AH2947" s="4"/>
      <c r="AI2947" s="4"/>
      <c r="AJ2947" s="4"/>
      <c r="AK2947" s="4"/>
      <c r="AL2947" s="4"/>
      <c r="AM2947" s="4"/>
      <c r="AN2947" s="4"/>
      <c r="AO2947" s="4"/>
      <c r="AP2947" s="4"/>
    </row>
    <row r="2948" spans="1:42" s="2" customFormat="1" x14ac:dyDescent="0.25">
      <c r="A2948" s="4"/>
      <c r="B2948" s="4"/>
      <c r="C2948" s="4"/>
      <c r="D2948" s="4"/>
      <c r="E2948" s="4"/>
      <c r="F2948" s="4"/>
      <c r="G2948" s="4"/>
      <c r="H2948" s="4"/>
      <c r="I2948" s="4"/>
      <c r="J2948" s="4"/>
      <c r="K2948" s="4"/>
      <c r="L2948" s="4"/>
      <c r="M2948" s="4"/>
      <c r="N2948" s="4"/>
      <c r="O2948" s="4"/>
      <c r="P2948" s="4"/>
      <c r="Q2948" s="4"/>
      <c r="R2948" s="4"/>
      <c r="S2948" s="4"/>
      <c r="T2948" s="4"/>
      <c r="U2948" s="4"/>
      <c r="V2948" s="4"/>
      <c r="W2948" s="4"/>
      <c r="X2948" s="4"/>
      <c r="Y2948" s="4"/>
      <c r="Z2948" s="4"/>
      <c r="AA2948" s="4"/>
      <c r="AB2948" s="4"/>
      <c r="AC2948" s="4"/>
      <c r="AD2948" s="4"/>
      <c r="AE2948" s="4"/>
      <c r="AF2948" s="4"/>
      <c r="AG2948" s="4"/>
      <c r="AH2948" s="4"/>
      <c r="AI2948" s="4"/>
      <c r="AJ2948" s="4"/>
      <c r="AK2948" s="4"/>
      <c r="AL2948" s="4"/>
      <c r="AM2948" s="4"/>
      <c r="AN2948" s="4"/>
      <c r="AO2948" s="4"/>
      <c r="AP2948" s="4"/>
    </row>
    <row r="2949" spans="1:42" s="2" customFormat="1" x14ac:dyDescent="0.25">
      <c r="A2949" s="4"/>
      <c r="B2949" s="4"/>
      <c r="C2949" s="4"/>
      <c r="D2949" s="4"/>
      <c r="E2949" s="4"/>
      <c r="F2949" s="4"/>
      <c r="G2949" s="4"/>
      <c r="H2949" s="4"/>
      <c r="I2949" s="4"/>
      <c r="J2949" s="4"/>
      <c r="K2949" s="4"/>
      <c r="L2949" s="4"/>
      <c r="M2949" s="4"/>
      <c r="N2949" s="4"/>
      <c r="O2949" s="4"/>
      <c r="P2949" s="4"/>
      <c r="Q2949" s="4"/>
      <c r="R2949" s="4"/>
      <c r="S2949" s="4"/>
      <c r="T2949" s="4"/>
      <c r="U2949" s="4"/>
      <c r="V2949" s="4"/>
      <c r="W2949" s="4"/>
      <c r="X2949" s="4"/>
      <c r="Y2949" s="4"/>
      <c r="Z2949" s="4"/>
      <c r="AA2949" s="4"/>
      <c r="AB2949" s="4"/>
      <c r="AC2949" s="4"/>
      <c r="AD2949" s="4"/>
      <c r="AE2949" s="4"/>
      <c r="AF2949" s="4"/>
      <c r="AG2949" s="4"/>
      <c r="AH2949" s="4"/>
      <c r="AI2949" s="4"/>
      <c r="AJ2949" s="4"/>
      <c r="AK2949" s="4"/>
      <c r="AL2949" s="4"/>
      <c r="AM2949" s="4"/>
      <c r="AN2949" s="4"/>
      <c r="AO2949" s="4"/>
      <c r="AP2949" s="4"/>
    </row>
    <row r="2950" spans="1:42" s="2" customFormat="1" x14ac:dyDescent="0.25">
      <c r="A2950" s="4"/>
      <c r="B2950" s="4"/>
      <c r="C2950" s="4"/>
      <c r="D2950" s="4"/>
      <c r="E2950" s="4"/>
      <c r="F2950" s="4"/>
      <c r="G2950" s="4"/>
      <c r="H2950" s="4"/>
      <c r="I2950" s="4"/>
      <c r="J2950" s="4"/>
      <c r="K2950" s="4"/>
      <c r="L2950" s="4"/>
      <c r="M2950" s="4"/>
      <c r="N2950" s="4"/>
      <c r="O2950" s="4"/>
      <c r="P2950" s="4"/>
      <c r="Q2950" s="4"/>
      <c r="R2950" s="4"/>
      <c r="S2950" s="4"/>
      <c r="T2950" s="4"/>
      <c r="U2950" s="4"/>
      <c r="V2950" s="4"/>
      <c r="W2950" s="4"/>
      <c r="X2950" s="4"/>
      <c r="Y2950" s="4"/>
      <c r="Z2950" s="4"/>
      <c r="AA2950" s="4"/>
      <c r="AB2950" s="4"/>
      <c r="AC2950" s="4"/>
      <c r="AD2950" s="4"/>
      <c r="AE2950" s="4"/>
      <c r="AF2950" s="4"/>
      <c r="AG2950" s="4"/>
      <c r="AH2950" s="4"/>
      <c r="AI2950" s="4"/>
      <c r="AJ2950" s="4"/>
      <c r="AK2950" s="4"/>
      <c r="AL2950" s="4"/>
      <c r="AM2950" s="4"/>
      <c r="AN2950" s="4"/>
      <c r="AO2950" s="4"/>
      <c r="AP2950" s="4"/>
    </row>
    <row r="2951" spans="1:42" s="2" customFormat="1" x14ac:dyDescent="0.25">
      <c r="A2951" s="4"/>
      <c r="B2951" s="4"/>
      <c r="C2951" s="4"/>
      <c r="D2951" s="4"/>
      <c r="E2951" s="4"/>
      <c r="F2951" s="4"/>
      <c r="G2951" s="4"/>
      <c r="H2951" s="4"/>
      <c r="I2951" s="4"/>
      <c r="J2951" s="4"/>
      <c r="K2951" s="4"/>
      <c r="L2951" s="4"/>
      <c r="M2951" s="4"/>
      <c r="N2951" s="4"/>
      <c r="O2951" s="4"/>
      <c r="P2951" s="4"/>
      <c r="Q2951" s="4"/>
      <c r="R2951" s="4"/>
      <c r="S2951" s="4"/>
      <c r="T2951" s="4"/>
      <c r="U2951" s="4"/>
      <c r="V2951" s="4"/>
      <c r="W2951" s="4"/>
      <c r="X2951" s="4"/>
      <c r="Y2951" s="4"/>
      <c r="Z2951" s="4"/>
      <c r="AA2951" s="4"/>
      <c r="AB2951" s="4"/>
      <c r="AC2951" s="4"/>
      <c r="AD2951" s="4"/>
      <c r="AE2951" s="4"/>
      <c r="AF2951" s="4"/>
      <c r="AG2951" s="4"/>
      <c r="AH2951" s="4"/>
      <c r="AI2951" s="4"/>
      <c r="AJ2951" s="4"/>
      <c r="AK2951" s="4"/>
      <c r="AL2951" s="4"/>
      <c r="AM2951" s="4"/>
      <c r="AN2951" s="4"/>
      <c r="AO2951" s="4"/>
      <c r="AP2951" s="4"/>
    </row>
    <row r="2952" spans="1:42" s="2" customFormat="1" x14ac:dyDescent="0.25">
      <c r="A2952" s="4"/>
      <c r="B2952" s="4"/>
      <c r="C2952" s="4"/>
      <c r="D2952" s="4"/>
      <c r="E2952" s="4"/>
      <c r="F2952" s="4"/>
      <c r="G2952" s="4"/>
      <c r="H2952" s="4"/>
      <c r="I2952" s="4"/>
      <c r="J2952" s="4"/>
      <c r="K2952" s="4"/>
      <c r="L2952" s="4"/>
      <c r="M2952" s="4"/>
      <c r="N2952" s="4"/>
      <c r="O2952" s="4"/>
      <c r="P2952" s="4"/>
      <c r="Q2952" s="4"/>
      <c r="R2952" s="4"/>
      <c r="S2952" s="4"/>
      <c r="T2952" s="4"/>
      <c r="U2952" s="4"/>
      <c r="V2952" s="4"/>
      <c r="W2952" s="4"/>
      <c r="X2952" s="4"/>
      <c r="Y2952" s="4"/>
      <c r="Z2952" s="4"/>
      <c r="AA2952" s="4"/>
      <c r="AB2952" s="4"/>
      <c r="AC2952" s="4"/>
      <c r="AD2952" s="4"/>
      <c r="AE2952" s="4"/>
      <c r="AF2952" s="4"/>
      <c r="AG2952" s="4"/>
      <c r="AH2952" s="4"/>
      <c r="AI2952" s="4"/>
      <c r="AJ2952" s="4"/>
      <c r="AK2952" s="4"/>
      <c r="AL2952" s="4"/>
      <c r="AM2952" s="4"/>
      <c r="AN2952" s="4"/>
      <c r="AO2952" s="4"/>
      <c r="AP2952" s="4"/>
    </row>
    <row r="2953" spans="1:42" s="2" customFormat="1" x14ac:dyDescent="0.25">
      <c r="A2953" s="4"/>
      <c r="B2953" s="4"/>
      <c r="C2953" s="4"/>
      <c r="D2953" s="4"/>
      <c r="E2953" s="4"/>
      <c r="F2953" s="4"/>
      <c r="G2953" s="4"/>
      <c r="H2953" s="4"/>
      <c r="I2953" s="4"/>
      <c r="J2953" s="4"/>
      <c r="K2953" s="4"/>
      <c r="L2953" s="4"/>
      <c r="M2953" s="4"/>
      <c r="N2953" s="4"/>
      <c r="O2953" s="4"/>
      <c r="P2953" s="4"/>
      <c r="Q2953" s="4"/>
      <c r="R2953" s="4"/>
      <c r="S2953" s="4"/>
      <c r="T2953" s="4"/>
      <c r="U2953" s="4"/>
      <c r="V2953" s="4"/>
      <c r="W2953" s="4"/>
      <c r="X2953" s="4"/>
      <c r="Y2953" s="4"/>
      <c r="Z2953" s="4"/>
      <c r="AA2953" s="4"/>
      <c r="AB2953" s="4"/>
      <c r="AC2953" s="4"/>
      <c r="AD2953" s="4"/>
      <c r="AE2953" s="4"/>
      <c r="AF2953" s="4"/>
      <c r="AG2953" s="4"/>
      <c r="AH2953" s="4"/>
      <c r="AI2953" s="4"/>
      <c r="AJ2953" s="4"/>
      <c r="AK2953" s="4"/>
      <c r="AL2953" s="4"/>
      <c r="AM2953" s="4"/>
      <c r="AN2953" s="4"/>
      <c r="AO2953" s="4"/>
      <c r="AP2953" s="4"/>
    </row>
    <row r="2954" spans="1:42" s="2" customFormat="1" x14ac:dyDescent="0.25">
      <c r="A2954" s="4"/>
      <c r="B2954" s="4"/>
      <c r="C2954" s="4"/>
      <c r="D2954" s="4"/>
      <c r="E2954" s="4"/>
      <c r="F2954" s="4"/>
      <c r="G2954" s="4"/>
      <c r="H2954" s="4"/>
      <c r="I2954" s="4"/>
      <c r="J2954" s="4"/>
      <c r="K2954" s="4"/>
      <c r="L2954" s="4"/>
      <c r="M2954" s="4"/>
      <c r="N2954" s="4"/>
      <c r="O2954" s="4"/>
      <c r="P2954" s="4"/>
      <c r="Q2954" s="4"/>
      <c r="R2954" s="4"/>
      <c r="S2954" s="4"/>
      <c r="T2954" s="4"/>
      <c r="U2954" s="4"/>
      <c r="V2954" s="4"/>
      <c r="W2954" s="4"/>
      <c r="X2954" s="4"/>
      <c r="Y2954" s="4"/>
      <c r="Z2954" s="4"/>
      <c r="AA2954" s="4"/>
      <c r="AB2954" s="4"/>
      <c r="AC2954" s="4"/>
      <c r="AD2954" s="4"/>
      <c r="AE2954" s="4"/>
      <c r="AF2954" s="4"/>
      <c r="AG2954" s="4"/>
      <c r="AH2954" s="4"/>
      <c r="AI2954" s="4"/>
      <c r="AJ2954" s="4"/>
      <c r="AK2954" s="4"/>
      <c r="AL2954" s="4"/>
      <c r="AM2954" s="4"/>
      <c r="AN2954" s="4"/>
      <c r="AO2954" s="4"/>
      <c r="AP2954" s="4"/>
    </row>
    <row r="2955" spans="1:42" s="2" customFormat="1" x14ac:dyDescent="0.25">
      <c r="A2955" s="4"/>
      <c r="B2955" s="4"/>
      <c r="C2955" s="4"/>
      <c r="D2955" s="4"/>
      <c r="E2955" s="4"/>
      <c r="F2955" s="4"/>
      <c r="G2955" s="4"/>
      <c r="H2955" s="4"/>
      <c r="I2955" s="4"/>
      <c r="J2955" s="4"/>
      <c r="K2955" s="4"/>
      <c r="L2955" s="4"/>
      <c r="M2955" s="4"/>
      <c r="N2955" s="4"/>
      <c r="O2955" s="4"/>
      <c r="P2955" s="4"/>
      <c r="Q2955" s="4"/>
      <c r="R2955" s="4"/>
      <c r="S2955" s="4"/>
      <c r="T2955" s="4"/>
      <c r="U2955" s="4"/>
      <c r="V2955" s="4"/>
      <c r="W2955" s="4"/>
      <c r="X2955" s="4"/>
      <c r="Y2955" s="4"/>
      <c r="Z2955" s="4"/>
      <c r="AA2955" s="4"/>
      <c r="AB2955" s="4"/>
      <c r="AC2955" s="4"/>
      <c r="AD2955" s="4"/>
      <c r="AE2955" s="4"/>
      <c r="AF2955" s="4"/>
      <c r="AG2955" s="4"/>
      <c r="AH2955" s="4"/>
      <c r="AI2955" s="4"/>
      <c r="AJ2955" s="4"/>
      <c r="AK2955" s="4"/>
      <c r="AL2955" s="4"/>
      <c r="AM2955" s="4"/>
      <c r="AN2955" s="4"/>
      <c r="AO2955" s="4"/>
      <c r="AP2955" s="4"/>
    </row>
    <row r="2956" spans="1:42" s="2" customFormat="1" x14ac:dyDescent="0.25">
      <c r="A2956" s="4"/>
      <c r="B2956" s="4"/>
      <c r="C2956" s="4"/>
      <c r="D2956" s="4"/>
      <c r="E2956" s="4"/>
      <c r="F2956" s="4"/>
      <c r="G2956" s="4"/>
      <c r="H2956" s="4"/>
      <c r="I2956" s="4"/>
      <c r="J2956" s="4"/>
      <c r="K2956" s="4"/>
      <c r="L2956" s="4"/>
      <c r="M2956" s="4"/>
      <c r="N2956" s="4"/>
      <c r="O2956" s="4"/>
      <c r="P2956" s="4"/>
      <c r="Q2956" s="4"/>
      <c r="R2956" s="4"/>
      <c r="S2956" s="4"/>
      <c r="T2956" s="4"/>
      <c r="U2956" s="4"/>
      <c r="V2956" s="4"/>
      <c r="W2956" s="4"/>
      <c r="X2956" s="4"/>
      <c r="Y2956" s="4"/>
      <c r="Z2956" s="4"/>
      <c r="AA2956" s="4"/>
      <c r="AB2956" s="4"/>
      <c r="AC2956" s="4"/>
      <c r="AD2956" s="4"/>
      <c r="AE2956" s="4"/>
      <c r="AF2956" s="4"/>
      <c r="AG2956" s="4"/>
      <c r="AH2956" s="4"/>
      <c r="AI2956" s="4"/>
      <c r="AJ2956" s="4"/>
      <c r="AK2956" s="4"/>
      <c r="AL2956" s="4"/>
      <c r="AM2956" s="4"/>
      <c r="AN2956" s="4"/>
      <c r="AO2956" s="4"/>
      <c r="AP2956" s="4"/>
    </row>
    <row r="2957" spans="1:42" s="2" customFormat="1" x14ac:dyDescent="0.25">
      <c r="A2957" s="4"/>
      <c r="B2957" s="4"/>
      <c r="C2957" s="4"/>
      <c r="D2957" s="4"/>
      <c r="E2957" s="4"/>
      <c r="F2957" s="4"/>
      <c r="G2957" s="4"/>
      <c r="H2957" s="4"/>
      <c r="I2957" s="4"/>
      <c r="J2957" s="4"/>
      <c r="K2957" s="4"/>
      <c r="L2957" s="4"/>
      <c r="M2957" s="4"/>
      <c r="N2957" s="4"/>
      <c r="O2957" s="4"/>
      <c r="P2957" s="4"/>
      <c r="Q2957" s="4"/>
      <c r="R2957" s="4"/>
      <c r="S2957" s="4"/>
      <c r="T2957" s="4"/>
      <c r="U2957" s="4"/>
      <c r="V2957" s="4"/>
      <c r="W2957" s="4"/>
      <c r="X2957" s="4"/>
      <c r="Y2957" s="4"/>
      <c r="Z2957" s="4"/>
      <c r="AA2957" s="4"/>
      <c r="AB2957" s="4"/>
      <c r="AC2957" s="4"/>
      <c r="AD2957" s="4"/>
      <c r="AE2957" s="4"/>
      <c r="AF2957" s="4"/>
      <c r="AG2957" s="4"/>
      <c r="AH2957" s="4"/>
      <c r="AI2957" s="4"/>
      <c r="AJ2957" s="4"/>
      <c r="AK2957" s="4"/>
      <c r="AL2957" s="4"/>
      <c r="AM2957" s="4"/>
      <c r="AN2957" s="4"/>
      <c r="AO2957" s="4"/>
      <c r="AP2957" s="4"/>
    </row>
    <row r="2958" spans="1:42" s="2" customFormat="1" x14ac:dyDescent="0.25">
      <c r="A2958" s="4"/>
      <c r="B2958" s="4"/>
      <c r="C2958" s="4"/>
      <c r="D2958" s="4"/>
      <c r="E2958" s="4"/>
      <c r="F2958" s="4"/>
      <c r="G2958" s="4"/>
      <c r="H2958" s="4"/>
      <c r="I2958" s="4"/>
      <c r="J2958" s="4"/>
      <c r="K2958" s="4"/>
      <c r="L2958" s="4"/>
      <c r="M2958" s="4"/>
      <c r="N2958" s="4"/>
      <c r="O2958" s="4"/>
      <c r="P2958" s="4"/>
      <c r="Q2958" s="4"/>
      <c r="R2958" s="4"/>
      <c r="S2958" s="4"/>
      <c r="T2958" s="4"/>
      <c r="U2958" s="4"/>
      <c r="V2958" s="4"/>
      <c r="W2958" s="4"/>
      <c r="X2958" s="4"/>
      <c r="Y2958" s="4"/>
      <c r="Z2958" s="4"/>
      <c r="AA2958" s="4"/>
      <c r="AB2958" s="4"/>
      <c r="AC2958" s="4"/>
      <c r="AD2958" s="4"/>
      <c r="AE2958" s="4"/>
      <c r="AF2958" s="4"/>
      <c r="AG2958" s="4"/>
      <c r="AH2958" s="4"/>
      <c r="AI2958" s="4"/>
      <c r="AJ2958" s="4"/>
      <c r="AK2958" s="4"/>
      <c r="AL2958" s="4"/>
      <c r="AM2958" s="4"/>
      <c r="AN2958" s="4"/>
      <c r="AO2958" s="4"/>
      <c r="AP2958" s="4"/>
    </row>
    <row r="2959" spans="1:42" s="2" customFormat="1" x14ac:dyDescent="0.25">
      <c r="A2959" s="4"/>
      <c r="B2959" s="4"/>
      <c r="C2959" s="4"/>
      <c r="D2959" s="4"/>
      <c r="E2959" s="4"/>
      <c r="F2959" s="4"/>
      <c r="G2959" s="4"/>
      <c r="H2959" s="4"/>
      <c r="I2959" s="4"/>
      <c r="J2959" s="4"/>
      <c r="K2959" s="4"/>
      <c r="L2959" s="4"/>
      <c r="M2959" s="4"/>
      <c r="N2959" s="4"/>
      <c r="O2959" s="4"/>
      <c r="P2959" s="4"/>
      <c r="Q2959" s="4"/>
      <c r="R2959" s="4"/>
      <c r="S2959" s="4"/>
      <c r="T2959" s="4"/>
      <c r="U2959" s="4"/>
      <c r="V2959" s="4"/>
      <c r="W2959" s="4"/>
      <c r="X2959" s="4"/>
      <c r="Y2959" s="4"/>
      <c r="Z2959" s="4"/>
      <c r="AA2959" s="4"/>
      <c r="AB2959" s="4"/>
      <c r="AC2959" s="4"/>
      <c r="AD2959" s="4"/>
      <c r="AE2959" s="4"/>
      <c r="AF2959" s="4"/>
      <c r="AG2959" s="4"/>
      <c r="AH2959" s="4"/>
      <c r="AI2959" s="4"/>
      <c r="AJ2959" s="4"/>
      <c r="AK2959" s="4"/>
      <c r="AL2959" s="4"/>
      <c r="AM2959" s="4"/>
      <c r="AN2959" s="4"/>
      <c r="AO2959" s="4"/>
      <c r="AP2959" s="4"/>
    </row>
    <row r="2960" spans="1:42" s="2" customFormat="1" x14ac:dyDescent="0.25">
      <c r="A2960" s="4"/>
      <c r="B2960" s="4"/>
      <c r="C2960" s="4"/>
      <c r="D2960" s="4"/>
      <c r="E2960" s="4"/>
      <c r="F2960" s="4"/>
      <c r="G2960" s="4"/>
      <c r="H2960" s="4"/>
      <c r="I2960" s="4"/>
      <c r="J2960" s="4"/>
      <c r="K2960" s="4"/>
      <c r="L2960" s="4"/>
      <c r="M2960" s="4"/>
      <c r="N2960" s="4"/>
      <c r="O2960" s="4"/>
      <c r="P2960" s="4"/>
      <c r="Q2960" s="4"/>
      <c r="R2960" s="4"/>
      <c r="S2960" s="4"/>
      <c r="T2960" s="4"/>
      <c r="U2960" s="4"/>
      <c r="V2960" s="4"/>
      <c r="W2960" s="4"/>
      <c r="X2960" s="4"/>
      <c r="Y2960" s="4"/>
      <c r="Z2960" s="4"/>
      <c r="AA2960" s="4"/>
      <c r="AB2960" s="4"/>
      <c r="AC2960" s="4"/>
      <c r="AD2960" s="4"/>
      <c r="AE2960" s="4"/>
      <c r="AF2960" s="4"/>
      <c r="AG2960" s="4"/>
      <c r="AH2960" s="4"/>
      <c r="AI2960" s="4"/>
      <c r="AJ2960" s="4"/>
      <c r="AK2960" s="4"/>
      <c r="AL2960" s="4"/>
      <c r="AM2960" s="4"/>
      <c r="AN2960" s="4"/>
      <c r="AO2960" s="4"/>
      <c r="AP2960" s="4"/>
    </row>
    <row r="2961" spans="1:42" s="2" customFormat="1" x14ac:dyDescent="0.25">
      <c r="A2961" s="4"/>
      <c r="B2961" s="4"/>
      <c r="C2961" s="4"/>
      <c r="D2961" s="4"/>
      <c r="E2961" s="4"/>
      <c r="F2961" s="4"/>
      <c r="G2961" s="4"/>
      <c r="H2961" s="4"/>
      <c r="I2961" s="4"/>
      <c r="J2961" s="4"/>
      <c r="K2961" s="4"/>
      <c r="L2961" s="4"/>
      <c r="M2961" s="4"/>
      <c r="N2961" s="4"/>
      <c r="O2961" s="4"/>
      <c r="P2961" s="4"/>
      <c r="Q2961" s="4"/>
      <c r="R2961" s="4"/>
      <c r="S2961" s="4"/>
      <c r="T2961" s="4"/>
      <c r="U2961" s="4"/>
      <c r="V2961" s="4"/>
      <c r="W2961" s="4"/>
      <c r="X2961" s="4"/>
      <c r="Y2961" s="4"/>
      <c r="Z2961" s="4"/>
      <c r="AA2961" s="4"/>
      <c r="AB2961" s="4"/>
      <c r="AC2961" s="4"/>
      <c r="AD2961" s="4"/>
      <c r="AE2961" s="4"/>
      <c r="AF2961" s="4"/>
      <c r="AG2961" s="4"/>
      <c r="AH2961" s="4"/>
      <c r="AI2961" s="4"/>
      <c r="AJ2961" s="4"/>
      <c r="AK2961" s="4"/>
      <c r="AL2961" s="4"/>
      <c r="AM2961" s="4"/>
      <c r="AN2961" s="4"/>
      <c r="AO2961" s="4"/>
      <c r="AP2961" s="4"/>
    </row>
    <row r="2962" spans="1:42" s="2" customFormat="1" x14ac:dyDescent="0.25">
      <c r="A2962" s="4"/>
      <c r="B2962" s="4"/>
      <c r="C2962" s="4"/>
      <c r="D2962" s="4"/>
      <c r="E2962" s="4"/>
      <c r="F2962" s="4"/>
      <c r="G2962" s="4"/>
      <c r="H2962" s="4"/>
      <c r="I2962" s="4"/>
      <c r="J2962" s="4"/>
      <c r="K2962" s="4"/>
      <c r="L2962" s="4"/>
      <c r="M2962" s="4"/>
      <c r="N2962" s="4"/>
      <c r="O2962" s="4"/>
      <c r="P2962" s="4"/>
      <c r="Q2962" s="4"/>
      <c r="R2962" s="4"/>
      <c r="S2962" s="4"/>
      <c r="T2962" s="4"/>
      <c r="U2962" s="4"/>
      <c r="V2962" s="4"/>
      <c r="W2962" s="4"/>
      <c r="X2962" s="4"/>
      <c r="Y2962" s="4"/>
      <c r="Z2962" s="4"/>
      <c r="AA2962" s="4"/>
      <c r="AB2962" s="4"/>
      <c r="AC2962" s="4"/>
      <c r="AD2962" s="4"/>
      <c r="AE2962" s="4"/>
      <c r="AF2962" s="4"/>
      <c r="AG2962" s="4"/>
      <c r="AH2962" s="4"/>
      <c r="AI2962" s="4"/>
      <c r="AJ2962" s="4"/>
      <c r="AK2962" s="4"/>
      <c r="AL2962" s="4"/>
      <c r="AM2962" s="4"/>
      <c r="AN2962" s="4"/>
      <c r="AO2962" s="4"/>
      <c r="AP2962" s="4"/>
    </row>
    <row r="2963" spans="1:42" s="2" customFormat="1" x14ac:dyDescent="0.25">
      <c r="A2963" s="4"/>
      <c r="B2963" s="4"/>
      <c r="C2963" s="4"/>
      <c r="D2963" s="4"/>
      <c r="E2963" s="4"/>
      <c r="F2963" s="4"/>
      <c r="G2963" s="4"/>
      <c r="H2963" s="4"/>
      <c r="I2963" s="4"/>
      <c r="J2963" s="4"/>
      <c r="K2963" s="4"/>
      <c r="L2963" s="4"/>
      <c r="M2963" s="4"/>
      <c r="N2963" s="4"/>
      <c r="O2963" s="4"/>
      <c r="P2963" s="4"/>
      <c r="Q2963" s="4"/>
      <c r="R2963" s="4"/>
      <c r="S2963" s="4"/>
      <c r="T2963" s="4"/>
      <c r="U2963" s="4"/>
      <c r="V2963" s="4"/>
      <c r="W2963" s="4"/>
      <c r="X2963" s="4"/>
      <c r="Y2963" s="4"/>
      <c r="Z2963" s="4"/>
      <c r="AA2963" s="4"/>
      <c r="AB2963" s="4"/>
      <c r="AC2963" s="4"/>
      <c r="AD2963" s="4"/>
      <c r="AE2963" s="4"/>
      <c r="AF2963" s="4"/>
      <c r="AG2963" s="4"/>
      <c r="AH2963" s="4"/>
      <c r="AI2963" s="4"/>
      <c r="AJ2963" s="4"/>
      <c r="AK2963" s="4"/>
      <c r="AL2963" s="4"/>
      <c r="AM2963" s="4"/>
      <c r="AN2963" s="4"/>
      <c r="AO2963" s="4"/>
      <c r="AP2963" s="4"/>
    </row>
    <row r="2964" spans="1:42" s="2" customFormat="1" x14ac:dyDescent="0.25">
      <c r="A2964" s="4"/>
      <c r="B2964" s="4"/>
      <c r="C2964" s="4"/>
      <c r="D2964" s="4"/>
      <c r="E2964" s="4"/>
      <c r="F2964" s="4"/>
      <c r="G2964" s="4"/>
      <c r="H2964" s="4"/>
      <c r="I2964" s="4"/>
      <c r="J2964" s="4"/>
      <c r="K2964" s="4"/>
      <c r="L2964" s="4"/>
      <c r="M2964" s="4"/>
      <c r="N2964" s="4"/>
      <c r="O2964" s="4"/>
      <c r="P2964" s="4"/>
      <c r="Q2964" s="4"/>
      <c r="R2964" s="4"/>
      <c r="S2964" s="4"/>
      <c r="T2964" s="4"/>
      <c r="U2964" s="4"/>
      <c r="V2964" s="4"/>
      <c r="W2964" s="4"/>
      <c r="X2964" s="4"/>
      <c r="Y2964" s="4"/>
      <c r="Z2964" s="4"/>
      <c r="AA2964" s="4"/>
      <c r="AB2964" s="4"/>
      <c r="AC2964" s="4"/>
      <c r="AD2964" s="4"/>
      <c r="AE2964" s="4"/>
      <c r="AF2964" s="4"/>
      <c r="AG2964" s="4"/>
      <c r="AH2964" s="4"/>
      <c r="AI2964" s="4"/>
      <c r="AJ2964" s="4"/>
      <c r="AK2964" s="4"/>
      <c r="AL2964" s="4"/>
      <c r="AM2964" s="4"/>
      <c r="AN2964" s="4"/>
      <c r="AO2964" s="4"/>
      <c r="AP2964" s="4"/>
    </row>
    <row r="2965" spans="1:42" s="2" customFormat="1" x14ac:dyDescent="0.25">
      <c r="A2965" s="4"/>
      <c r="B2965" s="4"/>
      <c r="C2965" s="4"/>
      <c r="D2965" s="4"/>
      <c r="E2965" s="4"/>
      <c r="F2965" s="4"/>
      <c r="G2965" s="4"/>
      <c r="H2965" s="4"/>
      <c r="I2965" s="4"/>
      <c r="J2965" s="4"/>
      <c r="K2965" s="4"/>
      <c r="L2965" s="4"/>
      <c r="M2965" s="4"/>
      <c r="N2965" s="4"/>
      <c r="O2965" s="4"/>
      <c r="P2965" s="4"/>
      <c r="Q2965" s="4"/>
      <c r="R2965" s="4"/>
      <c r="S2965" s="4"/>
      <c r="T2965" s="4"/>
      <c r="U2965" s="4"/>
      <c r="V2965" s="4"/>
      <c r="W2965" s="4"/>
      <c r="X2965" s="4"/>
      <c r="Y2965" s="4"/>
      <c r="Z2965" s="4"/>
      <c r="AA2965" s="4"/>
      <c r="AB2965" s="4"/>
      <c r="AC2965" s="4"/>
      <c r="AD2965" s="4"/>
      <c r="AE2965" s="4"/>
      <c r="AF2965" s="4"/>
      <c r="AG2965" s="4"/>
      <c r="AH2965" s="4"/>
      <c r="AI2965" s="4"/>
      <c r="AJ2965" s="4"/>
      <c r="AK2965" s="4"/>
      <c r="AL2965" s="4"/>
      <c r="AM2965" s="4"/>
      <c r="AN2965" s="4"/>
      <c r="AO2965" s="4"/>
      <c r="AP2965" s="4"/>
    </row>
    <row r="2966" spans="1:42" s="2" customFormat="1" x14ac:dyDescent="0.25">
      <c r="A2966" s="4"/>
      <c r="B2966" s="4"/>
      <c r="C2966" s="4"/>
      <c r="D2966" s="4"/>
      <c r="E2966" s="4"/>
      <c r="F2966" s="4"/>
      <c r="G2966" s="4"/>
      <c r="H2966" s="4"/>
      <c r="I2966" s="4"/>
      <c r="J2966" s="4"/>
      <c r="K2966" s="4"/>
      <c r="L2966" s="4"/>
      <c r="M2966" s="4"/>
      <c r="N2966" s="4"/>
      <c r="O2966" s="4"/>
      <c r="P2966" s="4"/>
      <c r="Q2966" s="4"/>
      <c r="R2966" s="4"/>
      <c r="S2966" s="4"/>
      <c r="T2966" s="4"/>
      <c r="U2966" s="4"/>
      <c r="V2966" s="4"/>
      <c r="W2966" s="4"/>
      <c r="X2966" s="4"/>
      <c r="Y2966" s="4"/>
      <c r="Z2966" s="4"/>
      <c r="AA2966" s="4"/>
      <c r="AB2966" s="4"/>
      <c r="AC2966" s="4"/>
      <c r="AD2966" s="4"/>
      <c r="AE2966" s="4"/>
      <c r="AF2966" s="4"/>
      <c r="AG2966" s="4"/>
      <c r="AH2966" s="4"/>
      <c r="AI2966" s="4"/>
      <c r="AJ2966" s="4"/>
      <c r="AK2966" s="4"/>
      <c r="AL2966" s="4"/>
      <c r="AM2966" s="4"/>
      <c r="AN2966" s="4"/>
      <c r="AO2966" s="4"/>
      <c r="AP2966" s="4"/>
    </row>
    <row r="2967" spans="1:42" s="2" customFormat="1" x14ac:dyDescent="0.25">
      <c r="A2967" s="4"/>
      <c r="B2967" s="4"/>
      <c r="C2967" s="4"/>
      <c r="D2967" s="4"/>
      <c r="E2967" s="4"/>
      <c r="F2967" s="4"/>
      <c r="G2967" s="4"/>
      <c r="H2967" s="4"/>
      <c r="I2967" s="4"/>
      <c r="J2967" s="4"/>
      <c r="K2967" s="4"/>
      <c r="L2967" s="4"/>
      <c r="M2967" s="4"/>
      <c r="N2967" s="4"/>
      <c r="O2967" s="4"/>
      <c r="P2967" s="4"/>
      <c r="Q2967" s="4"/>
      <c r="R2967" s="4"/>
      <c r="S2967" s="4"/>
      <c r="T2967" s="4"/>
      <c r="U2967" s="4"/>
      <c r="V2967" s="4"/>
      <c r="W2967" s="4"/>
      <c r="X2967" s="4"/>
      <c r="Y2967" s="4"/>
      <c r="Z2967" s="4"/>
      <c r="AA2967" s="4"/>
      <c r="AB2967" s="4"/>
      <c r="AC2967" s="4"/>
      <c r="AD2967" s="4"/>
      <c r="AE2967" s="4"/>
      <c r="AF2967" s="4"/>
      <c r="AG2967" s="4"/>
      <c r="AH2967" s="4"/>
      <c r="AI2967" s="4"/>
      <c r="AJ2967" s="4"/>
      <c r="AK2967" s="4"/>
      <c r="AL2967" s="4"/>
      <c r="AM2967" s="4"/>
      <c r="AN2967" s="4"/>
      <c r="AO2967" s="4"/>
      <c r="AP2967" s="4"/>
    </row>
    <row r="2968" spans="1:42" s="2" customFormat="1" x14ac:dyDescent="0.25">
      <c r="A2968" s="4"/>
      <c r="B2968" s="4"/>
      <c r="C2968" s="4"/>
      <c r="D2968" s="4"/>
      <c r="E2968" s="4"/>
      <c r="F2968" s="4"/>
      <c r="G2968" s="4"/>
      <c r="H2968" s="4"/>
      <c r="I2968" s="4"/>
      <c r="J2968" s="4"/>
      <c r="K2968" s="4"/>
      <c r="L2968" s="4"/>
      <c r="M2968" s="4"/>
      <c r="N2968" s="4"/>
      <c r="O2968" s="4"/>
      <c r="P2968" s="4"/>
      <c r="Q2968" s="4"/>
      <c r="R2968" s="4"/>
      <c r="S2968" s="4"/>
      <c r="T2968" s="4"/>
      <c r="U2968" s="4"/>
      <c r="V2968" s="4"/>
      <c r="W2968" s="4"/>
      <c r="X2968" s="4"/>
      <c r="Y2968" s="4"/>
      <c r="Z2968" s="4"/>
      <c r="AA2968" s="4"/>
      <c r="AB2968" s="4"/>
      <c r="AC2968" s="4"/>
      <c r="AD2968" s="4"/>
      <c r="AE2968" s="4"/>
      <c r="AF2968" s="4"/>
      <c r="AG2968" s="4"/>
      <c r="AH2968" s="4"/>
      <c r="AI2968" s="4"/>
      <c r="AJ2968" s="4"/>
      <c r="AK2968" s="4"/>
      <c r="AL2968" s="4"/>
      <c r="AM2968" s="4"/>
      <c r="AN2968" s="4"/>
      <c r="AO2968" s="4"/>
      <c r="AP2968" s="4"/>
    </row>
    <row r="2969" spans="1:42" s="2" customFormat="1" x14ac:dyDescent="0.25">
      <c r="A2969" s="4"/>
      <c r="B2969" s="4"/>
      <c r="C2969" s="4"/>
      <c r="D2969" s="4"/>
      <c r="E2969" s="4"/>
      <c r="F2969" s="4"/>
      <c r="G2969" s="4"/>
      <c r="H2969" s="4"/>
      <c r="I2969" s="4"/>
      <c r="J2969" s="4"/>
      <c r="K2969" s="4"/>
      <c r="L2969" s="4"/>
      <c r="M2969" s="4"/>
      <c r="N2969" s="4"/>
      <c r="O2969" s="4"/>
      <c r="P2969" s="4"/>
      <c r="Q2969" s="4"/>
      <c r="R2969" s="4"/>
      <c r="S2969" s="4"/>
      <c r="T2969" s="4"/>
      <c r="U2969" s="4"/>
      <c r="V2969" s="4"/>
      <c r="W2969" s="4"/>
      <c r="X2969" s="4"/>
      <c r="Y2969" s="4"/>
      <c r="Z2969" s="4"/>
      <c r="AA2969" s="4"/>
      <c r="AB2969" s="4"/>
      <c r="AC2969" s="4"/>
      <c r="AD2969" s="4"/>
      <c r="AE2969" s="4"/>
      <c r="AF2969" s="4"/>
      <c r="AG2969" s="4"/>
      <c r="AH2969" s="4"/>
      <c r="AI2969" s="4"/>
      <c r="AJ2969" s="4"/>
      <c r="AK2969" s="4"/>
      <c r="AL2969" s="4"/>
      <c r="AM2969" s="4"/>
      <c r="AN2969" s="4"/>
      <c r="AO2969" s="4"/>
      <c r="AP2969" s="4"/>
    </row>
    <row r="2970" spans="1:42" s="2" customFormat="1" x14ac:dyDescent="0.25">
      <c r="A2970" s="4"/>
      <c r="B2970" s="4"/>
      <c r="C2970" s="4"/>
      <c r="D2970" s="4"/>
      <c r="E2970" s="4"/>
      <c r="F2970" s="4"/>
      <c r="G2970" s="4"/>
      <c r="H2970" s="4"/>
      <c r="I2970" s="4"/>
      <c r="J2970" s="4"/>
      <c r="K2970" s="4"/>
      <c r="L2970" s="4"/>
      <c r="M2970" s="4"/>
      <c r="N2970" s="4"/>
      <c r="O2970" s="4"/>
      <c r="P2970" s="4"/>
      <c r="Q2970" s="4"/>
      <c r="R2970" s="4"/>
      <c r="S2970" s="4"/>
      <c r="T2970" s="4"/>
      <c r="U2970" s="4"/>
      <c r="V2970" s="4"/>
      <c r="W2970" s="4"/>
      <c r="X2970" s="4"/>
      <c r="Y2970" s="4"/>
      <c r="Z2970" s="4"/>
      <c r="AA2970" s="4"/>
      <c r="AB2970" s="4"/>
      <c r="AC2970" s="4"/>
      <c r="AD2970" s="4"/>
      <c r="AE2970" s="4"/>
      <c r="AF2970" s="4"/>
      <c r="AG2970" s="4"/>
      <c r="AH2970" s="4"/>
      <c r="AI2970" s="4"/>
      <c r="AJ2970" s="4"/>
      <c r="AK2970" s="4"/>
      <c r="AL2970" s="4"/>
      <c r="AM2970" s="4"/>
      <c r="AN2970" s="4"/>
      <c r="AO2970" s="4"/>
      <c r="AP2970" s="4"/>
    </row>
    <row r="2971" spans="1:42" s="2" customFormat="1" x14ac:dyDescent="0.25">
      <c r="A2971" s="4"/>
      <c r="B2971" s="4"/>
      <c r="C2971" s="4"/>
      <c r="D2971" s="4"/>
      <c r="E2971" s="4"/>
      <c r="F2971" s="4"/>
      <c r="G2971" s="4"/>
      <c r="H2971" s="4"/>
      <c r="I2971" s="4"/>
      <c r="J2971" s="4"/>
      <c r="K2971" s="4"/>
      <c r="L2971" s="4"/>
      <c r="M2971" s="4"/>
      <c r="N2971" s="4"/>
      <c r="O2971" s="4"/>
      <c r="P2971" s="4"/>
      <c r="Q2971" s="4"/>
      <c r="R2971" s="4"/>
      <c r="S2971" s="4"/>
      <c r="T2971" s="4"/>
      <c r="U2971" s="4"/>
      <c r="V2971" s="4"/>
      <c r="W2971" s="4"/>
      <c r="X2971" s="4"/>
      <c r="Y2971" s="4"/>
      <c r="Z2971" s="4"/>
      <c r="AA2971" s="4"/>
      <c r="AB2971" s="4"/>
      <c r="AC2971" s="4"/>
      <c r="AD2971" s="4"/>
      <c r="AE2971" s="4"/>
      <c r="AF2971" s="4"/>
      <c r="AG2971" s="4"/>
      <c r="AH2971" s="4"/>
      <c r="AI2971" s="4"/>
      <c r="AJ2971" s="4"/>
      <c r="AK2971" s="4"/>
      <c r="AL2971" s="4"/>
      <c r="AM2971" s="4"/>
      <c r="AN2971" s="4"/>
      <c r="AO2971" s="4"/>
      <c r="AP2971" s="4"/>
    </row>
    <row r="2972" spans="1:42" s="2" customFormat="1" x14ac:dyDescent="0.25">
      <c r="A2972" s="4"/>
      <c r="B2972" s="4"/>
      <c r="C2972" s="4"/>
      <c r="D2972" s="4"/>
      <c r="E2972" s="4"/>
      <c r="F2972" s="4"/>
      <c r="G2972" s="4"/>
      <c r="H2972" s="4"/>
      <c r="I2972" s="4"/>
      <c r="J2972" s="4"/>
      <c r="K2972" s="4"/>
      <c r="L2972" s="4"/>
      <c r="M2972" s="4"/>
      <c r="N2972" s="4"/>
      <c r="O2972" s="4"/>
      <c r="P2972" s="4"/>
      <c r="Q2972" s="4"/>
      <c r="R2972" s="4"/>
      <c r="S2972" s="4"/>
      <c r="T2972" s="4"/>
      <c r="U2972" s="4"/>
      <c r="V2972" s="4"/>
      <c r="W2972" s="4"/>
      <c r="X2972" s="4"/>
      <c r="Y2972" s="4"/>
      <c r="Z2972" s="4"/>
      <c r="AA2972" s="4"/>
      <c r="AB2972" s="4"/>
      <c r="AC2972" s="4"/>
      <c r="AD2972" s="4"/>
      <c r="AE2972" s="4"/>
      <c r="AF2972" s="4"/>
      <c r="AG2972" s="4"/>
      <c r="AH2972" s="4"/>
      <c r="AI2972" s="4"/>
      <c r="AJ2972" s="4"/>
      <c r="AK2972" s="4"/>
      <c r="AL2972" s="4"/>
      <c r="AM2972" s="4"/>
      <c r="AN2972" s="4"/>
      <c r="AO2972" s="4"/>
      <c r="AP2972" s="4"/>
    </row>
    <row r="2973" spans="1:42" s="2" customFormat="1" x14ac:dyDescent="0.25">
      <c r="A2973" s="4"/>
      <c r="B2973" s="4"/>
      <c r="C2973" s="4"/>
      <c r="D2973" s="4"/>
      <c r="E2973" s="4"/>
      <c r="F2973" s="4"/>
      <c r="G2973" s="4"/>
      <c r="H2973" s="4"/>
      <c r="I2973" s="4"/>
      <c r="J2973" s="4"/>
      <c r="K2973" s="4"/>
      <c r="L2973" s="4"/>
      <c r="M2973" s="4"/>
      <c r="N2973" s="4"/>
      <c r="O2973" s="4"/>
      <c r="P2973" s="4"/>
      <c r="Q2973" s="4"/>
      <c r="R2973" s="4"/>
      <c r="S2973" s="4"/>
      <c r="T2973" s="4"/>
      <c r="U2973" s="4"/>
      <c r="V2973" s="4"/>
      <c r="W2973" s="4"/>
      <c r="X2973" s="4"/>
      <c r="Y2973" s="4"/>
      <c r="Z2973" s="4"/>
      <c r="AA2973" s="4"/>
      <c r="AB2973" s="4"/>
      <c r="AC2973" s="4"/>
      <c r="AD2973" s="4"/>
      <c r="AE2973" s="4"/>
      <c r="AF2973" s="4"/>
      <c r="AG2973" s="4"/>
      <c r="AH2973" s="4"/>
      <c r="AI2973" s="4"/>
      <c r="AJ2973" s="4"/>
      <c r="AK2973" s="4"/>
      <c r="AL2973" s="4"/>
      <c r="AM2973" s="4"/>
      <c r="AN2973" s="4"/>
      <c r="AO2973" s="4"/>
      <c r="AP2973" s="4"/>
    </row>
    <row r="2974" spans="1:42" s="2" customFormat="1" x14ac:dyDescent="0.25">
      <c r="A2974" s="4"/>
      <c r="B2974" s="4"/>
      <c r="C2974" s="4"/>
      <c r="D2974" s="4"/>
      <c r="E2974" s="4"/>
      <c r="F2974" s="4"/>
      <c r="G2974" s="4"/>
      <c r="H2974" s="4"/>
      <c r="I2974" s="4"/>
      <c r="J2974" s="4"/>
      <c r="K2974" s="4"/>
      <c r="L2974" s="4"/>
      <c r="M2974" s="4"/>
      <c r="N2974" s="4"/>
      <c r="O2974" s="4"/>
      <c r="P2974" s="4"/>
      <c r="Q2974" s="4"/>
      <c r="R2974" s="4"/>
      <c r="S2974" s="4"/>
      <c r="T2974" s="4"/>
      <c r="U2974" s="4"/>
      <c r="V2974" s="4"/>
      <c r="W2974" s="4"/>
      <c r="X2974" s="4"/>
      <c r="Y2974" s="4"/>
      <c r="Z2974" s="4"/>
      <c r="AA2974" s="4"/>
      <c r="AB2974" s="4"/>
      <c r="AC2974" s="4"/>
      <c r="AD2974" s="4"/>
      <c r="AE2974" s="4"/>
      <c r="AF2974" s="4"/>
      <c r="AG2974" s="4"/>
      <c r="AH2974" s="4"/>
      <c r="AI2974" s="4"/>
      <c r="AJ2974" s="4"/>
      <c r="AK2974" s="4"/>
      <c r="AL2974" s="4"/>
      <c r="AM2974" s="4"/>
      <c r="AN2974" s="4"/>
      <c r="AO2974" s="4"/>
      <c r="AP2974" s="4"/>
    </row>
    <row r="2975" spans="1:42" s="2" customFormat="1" x14ac:dyDescent="0.25">
      <c r="A2975" s="4"/>
      <c r="B2975" s="4"/>
      <c r="C2975" s="4"/>
      <c r="D2975" s="4"/>
      <c r="E2975" s="4"/>
      <c r="F2975" s="4"/>
      <c r="G2975" s="4"/>
      <c r="H2975" s="4"/>
      <c r="I2975" s="4"/>
      <c r="J2975" s="4"/>
      <c r="K2975" s="4"/>
      <c r="L2975" s="4"/>
      <c r="M2975" s="4"/>
      <c r="N2975" s="4"/>
      <c r="O2975" s="4"/>
      <c r="P2975" s="4"/>
      <c r="Q2975" s="4"/>
      <c r="R2975" s="4"/>
      <c r="S2975" s="4"/>
      <c r="T2975" s="4"/>
      <c r="U2975" s="4"/>
      <c r="V2975" s="4"/>
      <c r="W2975" s="4"/>
      <c r="X2975" s="4"/>
      <c r="Y2975" s="4"/>
      <c r="Z2975" s="4"/>
      <c r="AA2975" s="4"/>
      <c r="AB2975" s="4"/>
      <c r="AC2975" s="4"/>
      <c r="AD2975" s="4"/>
      <c r="AE2975" s="4"/>
      <c r="AF2975" s="4"/>
      <c r="AG2975" s="4"/>
      <c r="AH2975" s="4"/>
      <c r="AI2975" s="4"/>
      <c r="AJ2975" s="4"/>
      <c r="AK2975" s="4"/>
      <c r="AL2975" s="4"/>
      <c r="AM2975" s="4"/>
      <c r="AN2975" s="4"/>
      <c r="AO2975" s="4"/>
      <c r="AP2975" s="4"/>
    </row>
    <row r="2976" spans="1:42" s="2" customFormat="1" x14ac:dyDescent="0.25">
      <c r="A2976" s="4"/>
      <c r="B2976" s="4"/>
      <c r="C2976" s="4"/>
      <c r="D2976" s="4"/>
      <c r="E2976" s="4"/>
      <c r="F2976" s="4"/>
      <c r="G2976" s="4"/>
      <c r="H2976" s="4"/>
      <c r="I2976" s="4"/>
      <c r="J2976" s="4"/>
      <c r="K2976" s="4"/>
      <c r="L2976" s="4"/>
      <c r="M2976" s="4"/>
      <c r="N2976" s="4"/>
      <c r="O2976" s="4"/>
      <c r="P2976" s="4"/>
      <c r="Q2976" s="4"/>
      <c r="R2976" s="4"/>
      <c r="S2976" s="4"/>
      <c r="T2976" s="4"/>
      <c r="U2976" s="4"/>
      <c r="V2976" s="4"/>
      <c r="W2976" s="4"/>
      <c r="X2976" s="4"/>
      <c r="Y2976" s="4"/>
      <c r="Z2976" s="4"/>
      <c r="AA2976" s="4"/>
      <c r="AB2976" s="4"/>
      <c r="AC2976" s="4"/>
      <c r="AD2976" s="4"/>
      <c r="AE2976" s="4"/>
      <c r="AF2976" s="4"/>
      <c r="AG2976" s="4"/>
      <c r="AH2976" s="4"/>
      <c r="AI2976" s="4"/>
      <c r="AJ2976" s="4"/>
      <c r="AK2976" s="4"/>
      <c r="AL2976" s="4"/>
      <c r="AM2976" s="4"/>
      <c r="AN2976" s="4"/>
      <c r="AO2976" s="4"/>
      <c r="AP2976" s="4"/>
    </row>
    <row r="2977" spans="1:42" s="2" customFormat="1" x14ac:dyDescent="0.25">
      <c r="A2977" s="4"/>
      <c r="B2977" s="4"/>
      <c r="C2977" s="4"/>
      <c r="D2977" s="4"/>
      <c r="E2977" s="4"/>
      <c r="F2977" s="4"/>
      <c r="G2977" s="4"/>
      <c r="H2977" s="4"/>
      <c r="I2977" s="4"/>
      <c r="J2977" s="4"/>
      <c r="K2977" s="4"/>
      <c r="L2977" s="4"/>
      <c r="M2977" s="4"/>
      <c r="N2977" s="4"/>
      <c r="O2977" s="4"/>
      <c r="P2977" s="4"/>
      <c r="Q2977" s="4"/>
      <c r="R2977" s="4"/>
      <c r="S2977" s="4"/>
      <c r="T2977" s="4"/>
      <c r="U2977" s="4"/>
      <c r="V2977" s="4"/>
      <c r="W2977" s="4"/>
      <c r="X2977" s="4"/>
      <c r="Y2977" s="4"/>
      <c r="Z2977" s="4"/>
      <c r="AA2977" s="4"/>
      <c r="AB2977" s="4"/>
      <c r="AC2977" s="4"/>
      <c r="AD2977" s="4"/>
      <c r="AE2977" s="4"/>
      <c r="AF2977" s="4"/>
      <c r="AG2977" s="4"/>
      <c r="AH2977" s="4"/>
      <c r="AI2977" s="4"/>
      <c r="AJ2977" s="4"/>
      <c r="AK2977" s="4"/>
      <c r="AL2977" s="4"/>
      <c r="AM2977" s="4"/>
      <c r="AN2977" s="4"/>
      <c r="AO2977" s="4"/>
      <c r="AP2977" s="4"/>
    </row>
    <row r="2978" spans="1:42" s="2" customFormat="1" x14ac:dyDescent="0.25">
      <c r="A2978" s="4"/>
      <c r="B2978" s="4"/>
      <c r="C2978" s="4"/>
      <c r="D2978" s="4"/>
      <c r="E2978" s="4"/>
      <c r="F2978" s="4"/>
      <c r="G2978" s="4"/>
      <c r="H2978" s="4"/>
      <c r="I2978" s="4"/>
      <c r="J2978" s="4"/>
      <c r="K2978" s="4"/>
      <c r="L2978" s="4"/>
      <c r="M2978" s="4"/>
      <c r="N2978" s="4"/>
      <c r="O2978" s="4"/>
      <c r="P2978" s="4"/>
      <c r="Q2978" s="4"/>
      <c r="R2978" s="4"/>
      <c r="S2978" s="4"/>
      <c r="T2978" s="4"/>
      <c r="U2978" s="4"/>
      <c r="V2978" s="4"/>
      <c r="W2978" s="4"/>
      <c r="X2978" s="4"/>
      <c r="Y2978" s="4"/>
      <c r="Z2978" s="4"/>
      <c r="AA2978" s="4"/>
      <c r="AB2978" s="4"/>
      <c r="AC2978" s="4"/>
      <c r="AD2978" s="4"/>
      <c r="AE2978" s="4"/>
      <c r="AF2978" s="4"/>
      <c r="AG2978" s="4"/>
      <c r="AH2978" s="4"/>
      <c r="AI2978" s="4"/>
      <c r="AJ2978" s="4"/>
      <c r="AK2978" s="4"/>
      <c r="AL2978" s="4"/>
      <c r="AM2978" s="4"/>
      <c r="AN2978" s="4"/>
      <c r="AO2978" s="4"/>
      <c r="AP2978" s="4"/>
    </row>
    <row r="2979" spans="1:42" s="2" customFormat="1" x14ac:dyDescent="0.25">
      <c r="A2979" s="4"/>
      <c r="B2979" s="4"/>
      <c r="C2979" s="4"/>
      <c r="D2979" s="4"/>
      <c r="E2979" s="4"/>
      <c r="F2979" s="4"/>
      <c r="G2979" s="4"/>
      <c r="H2979" s="4"/>
      <c r="I2979" s="4"/>
      <c r="J2979" s="4"/>
      <c r="K2979" s="4"/>
      <c r="L2979" s="4"/>
      <c r="M2979" s="4"/>
      <c r="N2979" s="4"/>
      <c r="O2979" s="4"/>
      <c r="P2979" s="4"/>
      <c r="Q2979" s="4"/>
      <c r="R2979" s="4"/>
      <c r="S2979" s="4"/>
      <c r="T2979" s="4"/>
      <c r="U2979" s="4"/>
      <c r="V2979" s="4"/>
      <c r="W2979" s="4"/>
      <c r="X2979" s="4"/>
      <c r="Y2979" s="4"/>
      <c r="Z2979" s="4"/>
      <c r="AA2979" s="4"/>
      <c r="AB2979" s="4"/>
      <c r="AC2979" s="4"/>
      <c r="AD2979" s="4"/>
      <c r="AE2979" s="4"/>
      <c r="AF2979" s="4"/>
      <c r="AG2979" s="4"/>
      <c r="AH2979" s="4"/>
      <c r="AI2979" s="4"/>
      <c r="AJ2979" s="4"/>
      <c r="AK2979" s="4"/>
      <c r="AL2979" s="4"/>
      <c r="AM2979" s="4"/>
      <c r="AN2979" s="4"/>
      <c r="AO2979" s="4"/>
      <c r="AP2979" s="4"/>
    </row>
    <row r="2980" spans="1:42" s="2" customFormat="1" x14ac:dyDescent="0.25">
      <c r="A2980" s="4"/>
      <c r="B2980" s="4"/>
      <c r="C2980" s="4"/>
      <c r="D2980" s="4"/>
      <c r="E2980" s="4"/>
      <c r="F2980" s="4"/>
      <c r="G2980" s="4"/>
      <c r="H2980" s="4"/>
      <c r="I2980" s="4"/>
      <c r="J2980" s="4"/>
      <c r="K2980" s="4"/>
      <c r="L2980" s="4"/>
      <c r="M2980" s="4"/>
      <c r="N2980" s="4"/>
      <c r="O2980" s="4"/>
      <c r="P2980" s="4"/>
      <c r="Q2980" s="4"/>
      <c r="R2980" s="4"/>
      <c r="S2980" s="4"/>
      <c r="T2980" s="4"/>
      <c r="U2980" s="4"/>
      <c r="V2980" s="4"/>
      <c r="W2980" s="4"/>
      <c r="X2980" s="4"/>
      <c r="Y2980" s="4"/>
      <c r="Z2980" s="4"/>
      <c r="AA2980" s="4"/>
      <c r="AB2980" s="4"/>
      <c r="AC2980" s="4"/>
      <c r="AD2980" s="4"/>
      <c r="AE2980" s="4"/>
      <c r="AF2980" s="4"/>
      <c r="AG2980" s="4"/>
      <c r="AH2980" s="4"/>
      <c r="AI2980" s="4"/>
      <c r="AJ2980" s="4"/>
      <c r="AK2980" s="4"/>
      <c r="AL2980" s="4"/>
      <c r="AM2980" s="4"/>
      <c r="AN2980" s="4"/>
      <c r="AO2980" s="4"/>
      <c r="AP2980" s="4"/>
    </row>
    <row r="2981" spans="1:42" s="2" customFormat="1" x14ac:dyDescent="0.25">
      <c r="A2981" s="4"/>
      <c r="B2981" s="4"/>
      <c r="C2981" s="4"/>
      <c r="D2981" s="4"/>
      <c r="E2981" s="4"/>
      <c r="F2981" s="4"/>
      <c r="G2981" s="4"/>
      <c r="H2981" s="4"/>
      <c r="I2981" s="4"/>
      <c r="J2981" s="4"/>
      <c r="K2981" s="4"/>
      <c r="L2981" s="4"/>
      <c r="M2981" s="4"/>
      <c r="N2981" s="4"/>
      <c r="O2981" s="4"/>
      <c r="P2981" s="4"/>
      <c r="Q2981" s="4"/>
      <c r="R2981" s="4"/>
      <c r="S2981" s="4"/>
      <c r="T2981" s="4"/>
      <c r="U2981" s="4"/>
      <c r="V2981" s="4"/>
      <c r="W2981" s="4"/>
      <c r="X2981" s="4"/>
      <c r="Y2981" s="4"/>
      <c r="Z2981" s="4"/>
      <c r="AA2981" s="4"/>
      <c r="AB2981" s="4"/>
      <c r="AC2981" s="4"/>
      <c r="AD2981" s="4"/>
      <c r="AE2981" s="4"/>
      <c r="AF2981" s="4"/>
      <c r="AG2981" s="4"/>
      <c r="AH2981" s="4"/>
      <c r="AI2981" s="4"/>
      <c r="AJ2981" s="4"/>
      <c r="AK2981" s="4"/>
      <c r="AL2981" s="4"/>
      <c r="AM2981" s="4"/>
      <c r="AN2981" s="4"/>
      <c r="AO2981" s="4"/>
      <c r="AP2981" s="4"/>
    </row>
    <row r="2982" spans="1:42" s="2" customFormat="1" x14ac:dyDescent="0.25">
      <c r="A2982" s="4"/>
      <c r="B2982" s="4"/>
      <c r="C2982" s="4"/>
      <c r="D2982" s="4"/>
      <c r="E2982" s="4"/>
      <c r="F2982" s="4"/>
      <c r="G2982" s="4"/>
      <c r="H2982" s="4"/>
      <c r="I2982" s="4"/>
      <c r="J2982" s="4"/>
      <c r="K2982" s="4"/>
      <c r="L2982" s="4"/>
      <c r="M2982" s="4"/>
      <c r="N2982" s="4"/>
      <c r="O2982" s="4"/>
      <c r="P2982" s="4"/>
      <c r="Q2982" s="4"/>
      <c r="R2982" s="4"/>
      <c r="S2982" s="4"/>
      <c r="T2982" s="4"/>
      <c r="U2982" s="4"/>
      <c r="V2982" s="4"/>
      <c r="W2982" s="4"/>
      <c r="X2982" s="4"/>
      <c r="Y2982" s="4"/>
      <c r="Z2982" s="4"/>
      <c r="AA2982" s="4"/>
      <c r="AB2982" s="4"/>
      <c r="AC2982" s="4"/>
      <c r="AD2982" s="4"/>
      <c r="AE2982" s="4"/>
      <c r="AF2982" s="4"/>
      <c r="AG2982" s="4"/>
      <c r="AH2982" s="4"/>
      <c r="AI2982" s="4"/>
      <c r="AJ2982" s="4"/>
      <c r="AK2982" s="4"/>
      <c r="AL2982" s="4"/>
      <c r="AM2982" s="4"/>
      <c r="AN2982" s="4"/>
      <c r="AO2982" s="4"/>
      <c r="AP2982" s="4"/>
    </row>
    <row r="2983" spans="1:42" s="2" customFormat="1" x14ac:dyDescent="0.25">
      <c r="A2983" s="4"/>
      <c r="B2983" s="4"/>
      <c r="C2983" s="4"/>
      <c r="D2983" s="4"/>
      <c r="E2983" s="4"/>
      <c r="F2983" s="4"/>
      <c r="G2983" s="4"/>
      <c r="H2983" s="4"/>
      <c r="I2983" s="4"/>
      <c r="J2983" s="4"/>
      <c r="K2983" s="4"/>
      <c r="L2983" s="4"/>
      <c r="M2983" s="4"/>
      <c r="N2983" s="4"/>
      <c r="O2983" s="4"/>
      <c r="P2983" s="4"/>
      <c r="Q2983" s="4"/>
      <c r="R2983" s="4"/>
      <c r="S2983" s="4"/>
      <c r="T2983" s="4"/>
      <c r="U2983" s="4"/>
      <c r="V2983" s="4"/>
      <c r="W2983" s="4"/>
      <c r="X2983" s="4"/>
      <c r="Y2983" s="4"/>
      <c r="Z2983" s="4"/>
      <c r="AA2983" s="4"/>
      <c r="AB2983" s="4"/>
      <c r="AC2983" s="4"/>
      <c r="AD2983" s="4"/>
      <c r="AE2983" s="4"/>
      <c r="AF2983" s="4"/>
      <c r="AG2983" s="4"/>
      <c r="AH2983" s="4"/>
      <c r="AI2983" s="4"/>
      <c r="AJ2983" s="4"/>
      <c r="AK2983" s="4"/>
      <c r="AL2983" s="4"/>
      <c r="AM2983" s="4"/>
      <c r="AN2983" s="4"/>
      <c r="AO2983" s="4"/>
      <c r="AP2983" s="4"/>
    </row>
    <row r="2984" spans="1:42" s="2" customFormat="1" x14ac:dyDescent="0.25">
      <c r="A2984" s="4"/>
      <c r="B2984" s="4"/>
      <c r="C2984" s="4"/>
      <c r="D2984" s="4"/>
      <c r="E2984" s="4"/>
      <c r="F2984" s="4"/>
      <c r="G2984" s="4"/>
      <c r="H2984" s="4"/>
      <c r="I2984" s="4"/>
      <c r="J2984" s="4"/>
      <c r="K2984" s="4"/>
      <c r="L2984" s="4"/>
      <c r="M2984" s="4"/>
      <c r="N2984" s="4"/>
      <c r="O2984" s="4"/>
      <c r="P2984" s="4"/>
      <c r="Q2984" s="4"/>
      <c r="R2984" s="4"/>
      <c r="S2984" s="4"/>
      <c r="T2984" s="4"/>
      <c r="U2984" s="4"/>
      <c r="V2984" s="4"/>
      <c r="W2984" s="4"/>
      <c r="X2984" s="4"/>
      <c r="Y2984" s="4"/>
      <c r="Z2984" s="4"/>
      <c r="AA2984" s="4"/>
      <c r="AB2984" s="4"/>
      <c r="AC2984" s="4"/>
      <c r="AD2984" s="4"/>
      <c r="AE2984" s="4"/>
      <c r="AF2984" s="4"/>
      <c r="AG2984" s="4"/>
      <c r="AH2984" s="4"/>
      <c r="AI2984" s="4"/>
      <c r="AJ2984" s="4"/>
      <c r="AK2984" s="4"/>
      <c r="AL2984" s="4"/>
      <c r="AM2984" s="4"/>
      <c r="AN2984" s="4"/>
      <c r="AO2984" s="4"/>
      <c r="AP2984" s="4"/>
    </row>
    <row r="2985" spans="1:42" s="2" customFormat="1" x14ac:dyDescent="0.25">
      <c r="A2985" s="4"/>
      <c r="B2985" s="4"/>
      <c r="C2985" s="4"/>
      <c r="D2985" s="4"/>
      <c r="E2985" s="4"/>
      <c r="F2985" s="4"/>
      <c r="G2985" s="4"/>
      <c r="H2985" s="4"/>
      <c r="I2985" s="4"/>
      <c r="J2985" s="4"/>
      <c r="K2985" s="4"/>
      <c r="L2985" s="4"/>
      <c r="M2985" s="4"/>
      <c r="N2985" s="4"/>
      <c r="O2985" s="4"/>
      <c r="P2985" s="4"/>
      <c r="Q2985" s="4"/>
      <c r="R2985" s="4"/>
      <c r="S2985" s="4"/>
      <c r="T2985" s="4"/>
      <c r="U2985" s="4"/>
      <c r="V2985" s="4"/>
      <c r="W2985" s="4"/>
      <c r="X2985" s="4"/>
      <c r="Y2985" s="4"/>
      <c r="Z2985" s="4"/>
      <c r="AA2985" s="4"/>
      <c r="AB2985" s="4"/>
      <c r="AC2985" s="4"/>
      <c r="AD2985" s="4"/>
      <c r="AE2985" s="4"/>
      <c r="AF2985" s="4"/>
      <c r="AG2985" s="4"/>
      <c r="AH2985" s="4"/>
      <c r="AI2985" s="4"/>
      <c r="AJ2985" s="4"/>
      <c r="AK2985" s="4"/>
      <c r="AL2985" s="4"/>
      <c r="AM2985" s="4"/>
      <c r="AN2985" s="4"/>
      <c r="AO2985" s="4"/>
      <c r="AP2985" s="4"/>
    </row>
    <row r="2986" spans="1:42" s="2" customFormat="1" x14ac:dyDescent="0.25">
      <c r="A2986" s="4"/>
      <c r="B2986" s="4"/>
      <c r="C2986" s="4"/>
      <c r="D2986" s="4"/>
      <c r="E2986" s="4"/>
      <c r="F2986" s="4"/>
      <c r="G2986" s="4"/>
      <c r="H2986" s="4"/>
      <c r="I2986" s="4"/>
      <c r="J2986" s="4"/>
      <c r="K2986" s="4"/>
      <c r="L2986" s="4"/>
      <c r="M2986" s="4"/>
      <c r="N2986" s="4"/>
      <c r="O2986" s="4"/>
      <c r="P2986" s="4"/>
      <c r="Q2986" s="4"/>
      <c r="R2986" s="4"/>
      <c r="S2986" s="4"/>
      <c r="T2986" s="4"/>
      <c r="U2986" s="4"/>
      <c r="V2986" s="4"/>
      <c r="W2986" s="4"/>
      <c r="X2986" s="4"/>
      <c r="Y2986" s="4"/>
      <c r="Z2986" s="4"/>
      <c r="AA2986" s="4"/>
      <c r="AB2986" s="4"/>
      <c r="AC2986" s="4"/>
      <c r="AD2986" s="4"/>
      <c r="AE2986" s="4"/>
      <c r="AF2986" s="4"/>
      <c r="AG2986" s="4"/>
      <c r="AH2986" s="4"/>
      <c r="AI2986" s="4"/>
      <c r="AJ2986" s="4"/>
      <c r="AK2986" s="4"/>
      <c r="AL2986" s="4"/>
      <c r="AM2986" s="4"/>
      <c r="AN2986" s="4"/>
      <c r="AO2986" s="4"/>
      <c r="AP2986" s="4"/>
    </row>
    <row r="2987" spans="1:42" s="2" customFormat="1" x14ac:dyDescent="0.25">
      <c r="A2987" s="4"/>
      <c r="B2987" s="4"/>
      <c r="C2987" s="4"/>
      <c r="D2987" s="4"/>
      <c r="E2987" s="4"/>
      <c r="F2987" s="4"/>
      <c r="G2987" s="4"/>
      <c r="H2987" s="4"/>
      <c r="I2987" s="4"/>
      <c r="J2987" s="4"/>
      <c r="K2987" s="4"/>
      <c r="L2987" s="4"/>
      <c r="M2987" s="4"/>
      <c r="N2987" s="4"/>
      <c r="O2987" s="4"/>
      <c r="P2987" s="4"/>
      <c r="Q2987" s="4"/>
      <c r="R2987" s="4"/>
      <c r="S2987" s="4"/>
      <c r="T2987" s="4"/>
      <c r="U2987" s="4"/>
      <c r="V2987" s="4"/>
      <c r="W2987" s="4"/>
      <c r="X2987" s="4"/>
      <c r="Y2987" s="4"/>
      <c r="Z2987" s="4"/>
      <c r="AA2987" s="4"/>
      <c r="AB2987" s="4"/>
      <c r="AC2987" s="4"/>
      <c r="AD2987" s="4"/>
      <c r="AE2987" s="4"/>
      <c r="AF2987" s="4"/>
      <c r="AG2987" s="4"/>
      <c r="AH2987" s="4"/>
      <c r="AI2987" s="4"/>
      <c r="AJ2987" s="4"/>
      <c r="AK2987" s="4"/>
      <c r="AL2987" s="4"/>
      <c r="AM2987" s="4"/>
      <c r="AN2987" s="4"/>
      <c r="AO2987" s="4"/>
      <c r="AP2987" s="4"/>
    </row>
    <row r="2988" spans="1:42" s="2" customFormat="1" x14ac:dyDescent="0.25">
      <c r="A2988" s="4"/>
      <c r="B2988" s="4"/>
      <c r="C2988" s="4"/>
      <c r="D2988" s="4"/>
      <c r="E2988" s="4"/>
      <c r="F2988" s="4"/>
      <c r="G2988" s="4"/>
      <c r="H2988" s="4"/>
      <c r="I2988" s="4"/>
      <c r="J2988" s="4"/>
      <c r="K2988" s="4"/>
      <c r="L2988" s="4"/>
      <c r="M2988" s="4"/>
      <c r="N2988" s="4"/>
      <c r="O2988" s="4"/>
      <c r="P2988" s="4"/>
      <c r="Q2988" s="4"/>
      <c r="R2988" s="4"/>
      <c r="S2988" s="4"/>
      <c r="T2988" s="4"/>
      <c r="U2988" s="4"/>
      <c r="V2988" s="4"/>
      <c r="W2988" s="4"/>
      <c r="X2988" s="4"/>
      <c r="Y2988" s="4"/>
      <c r="Z2988" s="4"/>
      <c r="AA2988" s="4"/>
      <c r="AB2988" s="4"/>
      <c r="AC2988" s="4"/>
      <c r="AD2988" s="4"/>
      <c r="AE2988" s="4"/>
      <c r="AF2988" s="4"/>
      <c r="AG2988" s="4"/>
      <c r="AH2988" s="4"/>
      <c r="AI2988" s="4"/>
      <c r="AJ2988" s="4"/>
      <c r="AK2988" s="4"/>
      <c r="AL2988" s="4"/>
      <c r="AM2988" s="4"/>
      <c r="AN2988" s="4"/>
      <c r="AO2988" s="4"/>
      <c r="AP2988" s="4"/>
    </row>
    <row r="2989" spans="1:42" s="2" customFormat="1" x14ac:dyDescent="0.25">
      <c r="A2989" s="4"/>
      <c r="B2989" s="4"/>
      <c r="C2989" s="4"/>
      <c r="D2989" s="4"/>
      <c r="E2989" s="4"/>
      <c r="F2989" s="4"/>
      <c r="G2989" s="4"/>
      <c r="H2989" s="4"/>
      <c r="I2989" s="4"/>
      <c r="J2989" s="4"/>
      <c r="K2989" s="4"/>
      <c r="L2989" s="4"/>
      <c r="M2989" s="4"/>
      <c r="N2989" s="4"/>
      <c r="O2989" s="4"/>
      <c r="P2989" s="4"/>
      <c r="Q2989" s="4"/>
      <c r="R2989" s="4"/>
      <c r="S2989" s="4"/>
      <c r="T2989" s="4"/>
      <c r="U2989" s="4"/>
      <c r="V2989" s="4"/>
      <c r="W2989" s="4"/>
      <c r="X2989" s="4"/>
      <c r="Y2989" s="4"/>
      <c r="Z2989" s="4"/>
      <c r="AA2989" s="4"/>
      <c r="AB2989" s="4"/>
      <c r="AC2989" s="4"/>
      <c r="AD2989" s="4"/>
      <c r="AE2989" s="4"/>
      <c r="AF2989" s="4"/>
      <c r="AG2989" s="4"/>
      <c r="AH2989" s="4"/>
      <c r="AI2989" s="4"/>
      <c r="AJ2989" s="4"/>
      <c r="AK2989" s="4"/>
      <c r="AL2989" s="4"/>
      <c r="AM2989" s="4"/>
      <c r="AN2989" s="4"/>
      <c r="AO2989" s="4"/>
      <c r="AP2989" s="4"/>
    </row>
    <row r="2990" spans="1:42" s="2" customFormat="1" x14ac:dyDescent="0.25">
      <c r="A2990" s="4"/>
      <c r="B2990" s="4"/>
      <c r="C2990" s="4"/>
      <c r="D2990" s="4"/>
      <c r="E2990" s="4"/>
      <c r="F2990" s="4"/>
      <c r="G2990" s="4"/>
      <c r="H2990" s="4"/>
      <c r="I2990" s="4"/>
      <c r="J2990" s="4"/>
      <c r="K2990" s="4"/>
      <c r="L2990" s="4"/>
      <c r="M2990" s="4"/>
      <c r="N2990" s="4"/>
      <c r="O2990" s="4"/>
      <c r="P2990" s="4"/>
      <c r="Q2990" s="4"/>
      <c r="R2990" s="4"/>
      <c r="S2990" s="4"/>
      <c r="T2990" s="4"/>
      <c r="U2990" s="4"/>
      <c r="V2990" s="4"/>
      <c r="W2990" s="4"/>
      <c r="X2990" s="4"/>
      <c r="Y2990" s="4"/>
      <c r="Z2990" s="4"/>
      <c r="AA2990" s="4"/>
      <c r="AB2990" s="4"/>
      <c r="AC2990" s="4"/>
      <c r="AD2990" s="4"/>
      <c r="AE2990" s="4"/>
      <c r="AF2990" s="4"/>
      <c r="AG2990" s="4"/>
      <c r="AH2990" s="4"/>
      <c r="AI2990" s="4"/>
      <c r="AJ2990" s="4"/>
      <c r="AK2990" s="4"/>
      <c r="AL2990" s="4"/>
      <c r="AM2990" s="4"/>
      <c r="AN2990" s="4"/>
      <c r="AO2990" s="4"/>
      <c r="AP2990" s="4"/>
    </row>
    <row r="2991" spans="1:42" s="2" customFormat="1" x14ac:dyDescent="0.25">
      <c r="A2991" s="4"/>
      <c r="B2991" s="4"/>
      <c r="C2991" s="4"/>
      <c r="D2991" s="4"/>
      <c r="E2991" s="4"/>
      <c r="F2991" s="4"/>
      <c r="G2991" s="4"/>
      <c r="H2991" s="4"/>
      <c r="I2991" s="4"/>
      <c r="J2991" s="4"/>
      <c r="K2991" s="4"/>
      <c r="L2991" s="4"/>
      <c r="M2991" s="4"/>
      <c r="N2991" s="4"/>
      <c r="O2991" s="4"/>
      <c r="P2991" s="4"/>
      <c r="Q2991" s="4"/>
      <c r="R2991" s="4"/>
      <c r="S2991" s="4"/>
      <c r="T2991" s="4"/>
      <c r="U2991" s="4"/>
      <c r="V2991" s="4"/>
      <c r="W2991" s="4"/>
      <c r="X2991" s="4"/>
      <c r="Y2991" s="4"/>
      <c r="Z2991" s="4"/>
      <c r="AA2991" s="4"/>
      <c r="AB2991" s="4"/>
      <c r="AC2991" s="4"/>
      <c r="AD2991" s="4"/>
      <c r="AE2991" s="4"/>
      <c r="AF2991" s="4"/>
      <c r="AG2991" s="4"/>
      <c r="AH2991" s="4"/>
      <c r="AI2991" s="4"/>
      <c r="AJ2991" s="4"/>
      <c r="AK2991" s="4"/>
      <c r="AL2991" s="4"/>
      <c r="AM2991" s="4"/>
      <c r="AN2991" s="4"/>
      <c r="AO2991" s="4"/>
      <c r="AP2991" s="4"/>
    </row>
    <row r="2992" spans="1:42" s="2" customFormat="1" x14ac:dyDescent="0.25">
      <c r="A2992" s="4"/>
      <c r="B2992" s="4"/>
      <c r="C2992" s="4"/>
      <c r="D2992" s="4"/>
      <c r="E2992" s="4"/>
      <c r="F2992" s="4"/>
      <c r="G2992" s="4"/>
      <c r="H2992" s="4"/>
      <c r="I2992" s="4"/>
      <c r="J2992" s="4"/>
      <c r="K2992" s="4"/>
      <c r="L2992" s="4"/>
      <c r="M2992" s="4"/>
      <c r="N2992" s="4"/>
      <c r="O2992" s="4"/>
      <c r="P2992" s="4"/>
      <c r="Q2992" s="4"/>
      <c r="R2992" s="4"/>
      <c r="S2992" s="4"/>
      <c r="T2992" s="4"/>
      <c r="U2992" s="4"/>
      <c r="V2992" s="4"/>
      <c r="W2992" s="4"/>
      <c r="X2992" s="4"/>
      <c r="Y2992" s="4"/>
      <c r="Z2992" s="4"/>
      <c r="AA2992" s="4"/>
      <c r="AB2992" s="4"/>
      <c r="AC2992" s="4"/>
      <c r="AD2992" s="4"/>
      <c r="AE2992" s="4"/>
      <c r="AF2992" s="4"/>
      <c r="AG2992" s="4"/>
      <c r="AH2992" s="4"/>
      <c r="AI2992" s="4"/>
      <c r="AJ2992" s="4"/>
      <c r="AK2992" s="4"/>
      <c r="AL2992" s="4"/>
      <c r="AM2992" s="4"/>
      <c r="AN2992" s="4"/>
      <c r="AO2992" s="4"/>
      <c r="AP2992" s="4"/>
    </row>
    <row r="2993" spans="1:42" s="2" customFormat="1" x14ac:dyDescent="0.25">
      <c r="A2993" s="4"/>
      <c r="B2993" s="4"/>
      <c r="C2993" s="4"/>
      <c r="D2993" s="4"/>
      <c r="E2993" s="4"/>
      <c r="F2993" s="4"/>
      <c r="G2993" s="4"/>
      <c r="H2993" s="4"/>
      <c r="I2993" s="4"/>
      <c r="J2993" s="4"/>
      <c r="K2993" s="4"/>
      <c r="L2993" s="4"/>
      <c r="M2993" s="4"/>
      <c r="N2993" s="4"/>
      <c r="O2993" s="4"/>
      <c r="P2993" s="4"/>
      <c r="Q2993" s="4"/>
      <c r="R2993" s="4"/>
      <c r="S2993" s="4"/>
      <c r="T2993" s="4"/>
      <c r="U2993" s="4"/>
      <c r="V2993" s="4"/>
      <c r="W2993" s="4"/>
      <c r="X2993" s="4"/>
      <c r="Y2993" s="4"/>
      <c r="Z2993" s="4"/>
      <c r="AA2993" s="4"/>
      <c r="AB2993" s="4"/>
      <c r="AC2993" s="4"/>
      <c r="AD2993" s="4"/>
      <c r="AE2993" s="4"/>
      <c r="AF2993" s="4"/>
      <c r="AG2993" s="4"/>
      <c r="AH2993" s="4"/>
      <c r="AI2993" s="4"/>
      <c r="AJ2993" s="4"/>
      <c r="AK2993" s="4"/>
      <c r="AL2993" s="4"/>
      <c r="AM2993" s="4"/>
      <c r="AN2993" s="4"/>
      <c r="AO2993" s="4"/>
      <c r="AP2993" s="4"/>
    </row>
    <row r="2994" spans="1:42" s="2" customFormat="1" x14ac:dyDescent="0.25">
      <c r="A2994" s="4"/>
      <c r="B2994" s="4"/>
      <c r="C2994" s="4"/>
      <c r="D2994" s="4"/>
      <c r="E2994" s="4"/>
      <c r="F2994" s="4"/>
      <c r="G2994" s="4"/>
      <c r="H2994" s="4"/>
      <c r="I2994" s="4"/>
      <c r="J2994" s="4"/>
      <c r="K2994" s="4"/>
      <c r="L2994" s="4"/>
      <c r="M2994" s="4"/>
      <c r="N2994" s="4"/>
      <c r="O2994" s="4"/>
      <c r="P2994" s="4"/>
      <c r="Q2994" s="4"/>
      <c r="R2994" s="4"/>
      <c r="S2994" s="4"/>
      <c r="T2994" s="4"/>
      <c r="U2994" s="4"/>
      <c r="V2994" s="4"/>
      <c r="W2994" s="4"/>
      <c r="X2994" s="4"/>
      <c r="Y2994" s="4"/>
      <c r="Z2994" s="4"/>
      <c r="AA2994" s="4"/>
      <c r="AB2994" s="4"/>
      <c r="AC2994" s="4"/>
      <c r="AD2994" s="4"/>
      <c r="AE2994" s="4"/>
      <c r="AF2994" s="4"/>
      <c r="AG2994" s="4"/>
      <c r="AH2994" s="4"/>
      <c r="AI2994" s="4"/>
      <c r="AJ2994" s="4"/>
      <c r="AK2994" s="4"/>
      <c r="AL2994" s="4"/>
      <c r="AM2994" s="4"/>
      <c r="AN2994" s="4"/>
      <c r="AO2994" s="4"/>
      <c r="AP2994" s="4"/>
    </row>
    <row r="2995" spans="1:42" s="2" customFormat="1" x14ac:dyDescent="0.25">
      <c r="A2995" s="4"/>
      <c r="B2995" s="4"/>
      <c r="C2995" s="4"/>
      <c r="D2995" s="4"/>
      <c r="E2995" s="4"/>
      <c r="F2995" s="4"/>
      <c r="G2995" s="4"/>
      <c r="H2995" s="4"/>
      <c r="I2995" s="4"/>
      <c r="J2995" s="4"/>
      <c r="K2995" s="4"/>
      <c r="L2995" s="4"/>
      <c r="M2995" s="4"/>
      <c r="N2995" s="4"/>
      <c r="O2995" s="4"/>
      <c r="P2995" s="4"/>
      <c r="Q2995" s="4"/>
      <c r="R2995" s="4"/>
      <c r="S2995" s="4"/>
      <c r="T2995" s="4"/>
      <c r="U2995" s="4"/>
      <c r="V2995" s="4"/>
      <c r="W2995" s="4"/>
      <c r="X2995" s="4"/>
      <c r="Y2995" s="4"/>
      <c r="Z2995" s="4"/>
      <c r="AA2995" s="4"/>
      <c r="AB2995" s="4"/>
      <c r="AC2995" s="4"/>
      <c r="AD2995" s="4"/>
      <c r="AE2995" s="4"/>
      <c r="AF2995" s="4"/>
      <c r="AG2995" s="4"/>
      <c r="AH2995" s="4"/>
      <c r="AI2995" s="4"/>
      <c r="AJ2995" s="4"/>
      <c r="AK2995" s="4"/>
      <c r="AL2995" s="4"/>
      <c r="AM2995" s="4"/>
      <c r="AN2995" s="4"/>
      <c r="AO2995" s="4"/>
      <c r="AP2995" s="4"/>
    </row>
    <row r="2996" spans="1:42" s="2" customFormat="1" x14ac:dyDescent="0.25">
      <c r="A2996" s="4"/>
      <c r="B2996" s="4"/>
      <c r="C2996" s="4"/>
      <c r="D2996" s="4"/>
      <c r="E2996" s="4"/>
      <c r="F2996" s="4"/>
      <c r="G2996" s="4"/>
      <c r="H2996" s="4"/>
      <c r="I2996" s="4"/>
      <c r="J2996" s="4"/>
      <c r="K2996" s="4"/>
      <c r="L2996" s="4"/>
      <c r="M2996" s="4"/>
      <c r="N2996" s="4"/>
      <c r="O2996" s="4"/>
      <c r="P2996" s="4"/>
      <c r="Q2996" s="4"/>
      <c r="R2996" s="4"/>
      <c r="S2996" s="4"/>
      <c r="T2996" s="4"/>
      <c r="U2996" s="4"/>
      <c r="V2996" s="4"/>
      <c r="W2996" s="4"/>
      <c r="X2996" s="4"/>
      <c r="Y2996" s="4"/>
      <c r="Z2996" s="4"/>
      <c r="AA2996" s="4"/>
      <c r="AB2996" s="4"/>
      <c r="AC2996" s="4"/>
      <c r="AD2996" s="4"/>
      <c r="AE2996" s="4"/>
      <c r="AF2996" s="4"/>
      <c r="AG2996" s="4"/>
      <c r="AH2996" s="4"/>
      <c r="AI2996" s="4"/>
      <c r="AJ2996" s="4"/>
      <c r="AK2996" s="4"/>
      <c r="AL2996" s="4"/>
      <c r="AM2996" s="4"/>
      <c r="AN2996" s="4"/>
      <c r="AO2996" s="4"/>
      <c r="AP2996" s="4"/>
    </row>
    <row r="2997" spans="1:42" s="2" customFormat="1" x14ac:dyDescent="0.25">
      <c r="A2997" s="4"/>
      <c r="B2997" s="4"/>
      <c r="C2997" s="4"/>
      <c r="D2997" s="4"/>
      <c r="E2997" s="4"/>
      <c r="F2997" s="4"/>
      <c r="G2997" s="4"/>
      <c r="H2997" s="4"/>
      <c r="I2997" s="4"/>
      <c r="J2997" s="4"/>
      <c r="K2997" s="4"/>
      <c r="L2997" s="4"/>
      <c r="M2997" s="4"/>
      <c r="N2997" s="4"/>
      <c r="O2997" s="4"/>
      <c r="P2997" s="4"/>
      <c r="Q2997" s="4"/>
      <c r="R2997" s="4"/>
      <c r="S2997" s="4"/>
      <c r="T2997" s="4"/>
      <c r="U2997" s="4"/>
      <c r="V2997" s="4"/>
      <c r="W2997" s="4"/>
      <c r="X2997" s="4"/>
      <c r="Y2997" s="4"/>
      <c r="Z2997" s="4"/>
      <c r="AA2997" s="4"/>
      <c r="AB2997" s="4"/>
      <c r="AC2997" s="4"/>
      <c r="AD2997" s="4"/>
      <c r="AE2997" s="4"/>
      <c r="AF2997" s="4"/>
      <c r="AG2997" s="4"/>
      <c r="AH2997" s="4"/>
      <c r="AI2997" s="4"/>
      <c r="AJ2997" s="4"/>
      <c r="AK2997" s="4"/>
      <c r="AL2997" s="4"/>
      <c r="AM2997" s="4"/>
      <c r="AN2997" s="4"/>
      <c r="AO2997" s="4"/>
      <c r="AP2997" s="4"/>
    </row>
    <row r="2998" spans="1:42" s="2" customFormat="1" x14ac:dyDescent="0.25">
      <c r="A2998" s="4"/>
      <c r="B2998" s="4"/>
      <c r="C2998" s="4"/>
      <c r="D2998" s="4"/>
      <c r="E2998" s="4"/>
      <c r="F2998" s="4"/>
      <c r="G2998" s="4"/>
      <c r="H2998" s="4"/>
      <c r="I2998" s="4"/>
      <c r="J2998" s="4"/>
      <c r="K2998" s="4"/>
      <c r="L2998" s="4"/>
      <c r="M2998" s="4"/>
      <c r="N2998" s="4"/>
      <c r="O2998" s="4"/>
      <c r="P2998" s="4"/>
      <c r="Q2998" s="4"/>
      <c r="R2998" s="4"/>
      <c r="S2998" s="4"/>
      <c r="T2998" s="4"/>
      <c r="U2998" s="4"/>
      <c r="V2998" s="4"/>
      <c r="W2998" s="4"/>
      <c r="X2998" s="4"/>
      <c r="Y2998" s="4"/>
      <c r="Z2998" s="4"/>
      <c r="AA2998" s="4"/>
      <c r="AB2998" s="4"/>
      <c r="AC2998" s="4"/>
      <c r="AD2998" s="4"/>
      <c r="AE2998" s="4"/>
      <c r="AF2998" s="4"/>
      <c r="AG2998" s="4"/>
      <c r="AH2998" s="4"/>
      <c r="AI2998" s="4"/>
      <c r="AJ2998" s="4"/>
      <c r="AK2998" s="4"/>
      <c r="AL2998" s="4"/>
      <c r="AM2998" s="4"/>
      <c r="AN2998" s="4"/>
      <c r="AO2998" s="4"/>
      <c r="AP2998" s="4"/>
    </row>
    <row r="2999" spans="1:42" s="2" customFormat="1" x14ac:dyDescent="0.25">
      <c r="A2999" s="4"/>
      <c r="B2999" s="4"/>
      <c r="C2999" s="4"/>
      <c r="D2999" s="4"/>
      <c r="E2999" s="4"/>
      <c r="F2999" s="4"/>
      <c r="G2999" s="4"/>
      <c r="H2999" s="4"/>
      <c r="I2999" s="4"/>
      <c r="J2999" s="4"/>
      <c r="K2999" s="4"/>
      <c r="L2999" s="4"/>
      <c r="M2999" s="4"/>
      <c r="N2999" s="4"/>
      <c r="O2999" s="4"/>
      <c r="P2999" s="4"/>
      <c r="Q2999" s="4"/>
      <c r="R2999" s="4"/>
      <c r="S2999" s="4"/>
      <c r="T2999" s="4"/>
      <c r="U2999" s="4"/>
      <c r="V2999" s="4"/>
      <c r="W2999" s="4"/>
      <c r="X2999" s="4"/>
      <c r="Y2999" s="4"/>
      <c r="Z2999" s="4"/>
      <c r="AA2999" s="4"/>
      <c r="AB2999" s="4"/>
      <c r="AC2999" s="4"/>
      <c r="AD2999" s="4"/>
      <c r="AE2999" s="4"/>
      <c r="AF2999" s="4"/>
      <c r="AG2999" s="4"/>
      <c r="AH2999" s="4"/>
      <c r="AI2999" s="4"/>
      <c r="AJ2999" s="4"/>
      <c r="AK2999" s="4"/>
      <c r="AL2999" s="4"/>
      <c r="AM2999" s="4"/>
      <c r="AN2999" s="4"/>
      <c r="AO2999" s="4"/>
      <c r="AP2999" s="4"/>
    </row>
    <row r="3000" spans="1:42" s="2" customFormat="1" x14ac:dyDescent="0.25">
      <c r="A3000" s="4"/>
      <c r="B3000" s="4"/>
      <c r="C3000" s="4"/>
      <c r="D3000" s="4"/>
      <c r="E3000" s="4"/>
      <c r="F3000" s="4"/>
      <c r="G3000" s="4"/>
      <c r="H3000" s="4"/>
      <c r="I3000" s="4"/>
      <c r="J3000" s="4"/>
      <c r="K3000" s="4"/>
      <c r="L3000" s="4"/>
      <c r="M3000" s="4"/>
      <c r="N3000" s="4"/>
      <c r="O3000" s="4"/>
      <c r="P3000" s="4"/>
      <c r="Q3000" s="4"/>
      <c r="R3000" s="4"/>
      <c r="S3000" s="4"/>
      <c r="T3000" s="4"/>
      <c r="U3000" s="4"/>
      <c r="V3000" s="4"/>
      <c r="W3000" s="4"/>
      <c r="X3000" s="4"/>
      <c r="Y3000" s="4"/>
      <c r="Z3000" s="4"/>
      <c r="AA3000" s="4"/>
      <c r="AB3000" s="4"/>
      <c r="AC3000" s="4"/>
      <c r="AD3000" s="4"/>
      <c r="AE3000" s="4"/>
      <c r="AF3000" s="4"/>
      <c r="AG3000" s="4"/>
      <c r="AH3000" s="4"/>
      <c r="AI3000" s="4"/>
      <c r="AJ3000" s="4"/>
      <c r="AK3000" s="4"/>
      <c r="AL3000" s="4"/>
      <c r="AM3000" s="4"/>
      <c r="AN3000" s="4"/>
      <c r="AO3000" s="4"/>
      <c r="AP3000" s="4"/>
    </row>
    <row r="3001" spans="1:42" s="2" customFormat="1" x14ac:dyDescent="0.25">
      <c r="A3001" s="4"/>
      <c r="B3001" s="4"/>
      <c r="C3001" s="4"/>
      <c r="D3001" s="4"/>
      <c r="E3001" s="4"/>
      <c r="F3001" s="4"/>
      <c r="G3001" s="4"/>
      <c r="H3001" s="4"/>
      <c r="I3001" s="4"/>
      <c r="J3001" s="4"/>
      <c r="K3001" s="4"/>
      <c r="L3001" s="4"/>
      <c r="M3001" s="4"/>
      <c r="N3001" s="4"/>
      <c r="O3001" s="4"/>
      <c r="P3001" s="4"/>
      <c r="Q3001" s="4"/>
      <c r="R3001" s="4"/>
      <c r="S3001" s="4"/>
      <c r="T3001" s="4"/>
      <c r="U3001" s="4"/>
      <c r="V3001" s="4"/>
      <c r="W3001" s="4"/>
      <c r="X3001" s="4"/>
      <c r="Y3001" s="4"/>
      <c r="Z3001" s="4"/>
      <c r="AA3001" s="4"/>
      <c r="AB3001" s="4"/>
      <c r="AC3001" s="4"/>
      <c r="AD3001" s="4"/>
      <c r="AE3001" s="4"/>
      <c r="AF3001" s="4"/>
      <c r="AG3001" s="4"/>
      <c r="AH3001" s="4"/>
      <c r="AI3001" s="4"/>
      <c r="AJ3001" s="4"/>
      <c r="AK3001" s="4"/>
      <c r="AL3001" s="4"/>
      <c r="AM3001" s="4"/>
      <c r="AN3001" s="4"/>
      <c r="AO3001" s="4"/>
      <c r="AP3001" s="4"/>
    </row>
    <row r="3002" spans="1:42" s="2" customFormat="1" x14ac:dyDescent="0.25">
      <c r="A3002" s="4"/>
      <c r="B3002" s="4"/>
      <c r="C3002" s="4"/>
      <c r="D3002" s="4"/>
      <c r="E3002" s="4"/>
      <c r="F3002" s="4"/>
      <c r="G3002" s="4"/>
      <c r="H3002" s="4"/>
      <c r="I3002" s="4"/>
      <c r="J3002" s="4"/>
      <c r="K3002" s="4"/>
      <c r="L3002" s="4"/>
      <c r="M3002" s="4"/>
      <c r="N3002" s="4"/>
      <c r="O3002" s="4"/>
      <c r="P3002" s="4"/>
      <c r="Q3002" s="4"/>
      <c r="R3002" s="4"/>
      <c r="S3002" s="4"/>
      <c r="T3002" s="4"/>
      <c r="U3002" s="4"/>
      <c r="V3002" s="4"/>
      <c r="W3002" s="4"/>
      <c r="X3002" s="4"/>
      <c r="Y3002" s="4"/>
      <c r="Z3002" s="4"/>
      <c r="AA3002" s="4"/>
      <c r="AB3002" s="4"/>
      <c r="AC3002" s="4"/>
      <c r="AD3002" s="4"/>
      <c r="AE3002" s="4"/>
      <c r="AF3002" s="4"/>
      <c r="AG3002" s="4"/>
      <c r="AH3002" s="4"/>
      <c r="AI3002" s="4"/>
      <c r="AJ3002" s="4"/>
      <c r="AK3002" s="4"/>
      <c r="AL3002" s="4"/>
      <c r="AM3002" s="4"/>
      <c r="AN3002" s="4"/>
      <c r="AO3002" s="4"/>
      <c r="AP3002" s="4"/>
    </row>
    <row r="3003" spans="1:42" s="2" customFormat="1" x14ac:dyDescent="0.25">
      <c r="A3003" s="4"/>
      <c r="B3003" s="4"/>
      <c r="C3003" s="4"/>
      <c r="D3003" s="4"/>
      <c r="E3003" s="4"/>
      <c r="F3003" s="4"/>
      <c r="G3003" s="4"/>
      <c r="H3003" s="4"/>
      <c r="I3003" s="4"/>
      <c r="J3003" s="4"/>
      <c r="K3003" s="4"/>
      <c r="L3003" s="4"/>
      <c r="M3003" s="4"/>
      <c r="N3003" s="4"/>
      <c r="O3003" s="4"/>
      <c r="P3003" s="4"/>
      <c r="Q3003" s="4"/>
      <c r="R3003" s="4"/>
      <c r="S3003" s="4"/>
      <c r="T3003" s="4"/>
      <c r="U3003" s="4"/>
      <c r="V3003" s="4"/>
      <c r="W3003" s="4"/>
      <c r="X3003" s="4"/>
      <c r="Y3003" s="4"/>
      <c r="Z3003" s="4"/>
      <c r="AA3003" s="4"/>
      <c r="AB3003" s="4"/>
      <c r="AC3003" s="4"/>
      <c r="AD3003" s="4"/>
      <c r="AE3003" s="4"/>
      <c r="AF3003" s="4"/>
      <c r="AG3003" s="4"/>
      <c r="AH3003" s="4"/>
      <c r="AI3003" s="4"/>
      <c r="AJ3003" s="4"/>
      <c r="AK3003" s="4"/>
      <c r="AL3003" s="4"/>
      <c r="AM3003" s="4"/>
      <c r="AN3003" s="4"/>
      <c r="AO3003" s="4"/>
      <c r="AP3003" s="4"/>
    </row>
    <row r="3004" spans="1:42" s="2" customFormat="1" x14ac:dyDescent="0.25">
      <c r="A3004" s="4"/>
      <c r="B3004" s="4"/>
      <c r="C3004" s="4"/>
      <c r="D3004" s="4"/>
      <c r="E3004" s="4"/>
      <c r="F3004" s="4"/>
      <c r="G3004" s="4"/>
      <c r="H3004" s="4"/>
      <c r="I3004" s="4"/>
      <c r="J3004" s="4"/>
      <c r="K3004" s="4"/>
      <c r="L3004" s="4"/>
      <c r="M3004" s="4"/>
      <c r="N3004" s="4"/>
      <c r="O3004" s="4"/>
      <c r="P3004" s="4"/>
      <c r="Q3004" s="4"/>
      <c r="R3004" s="4"/>
      <c r="S3004" s="4"/>
      <c r="T3004" s="4"/>
      <c r="U3004" s="4"/>
      <c r="V3004" s="4"/>
      <c r="W3004" s="4"/>
      <c r="X3004" s="4"/>
      <c r="Y3004" s="4"/>
      <c r="Z3004" s="4"/>
      <c r="AA3004" s="4"/>
      <c r="AB3004" s="4"/>
      <c r="AC3004" s="4"/>
      <c r="AD3004" s="4"/>
      <c r="AE3004" s="4"/>
      <c r="AF3004" s="4"/>
      <c r="AG3004" s="4"/>
      <c r="AH3004" s="4"/>
      <c r="AI3004" s="4"/>
      <c r="AJ3004" s="4"/>
      <c r="AK3004" s="4"/>
      <c r="AL3004" s="4"/>
      <c r="AM3004" s="4"/>
      <c r="AN3004" s="4"/>
      <c r="AO3004" s="4"/>
      <c r="AP3004" s="4"/>
    </row>
    <row r="3005" spans="1:42" s="2" customFormat="1" x14ac:dyDescent="0.25">
      <c r="A3005" s="4"/>
      <c r="B3005" s="4"/>
      <c r="C3005" s="4"/>
      <c r="D3005" s="4"/>
      <c r="E3005" s="4"/>
      <c r="F3005" s="4"/>
      <c r="G3005" s="4"/>
      <c r="H3005" s="4"/>
      <c r="I3005" s="4"/>
      <c r="J3005" s="4"/>
      <c r="K3005" s="4"/>
      <c r="L3005" s="4"/>
      <c r="M3005" s="4"/>
      <c r="N3005" s="4"/>
      <c r="O3005" s="4"/>
      <c r="P3005" s="4"/>
      <c r="Q3005" s="4"/>
      <c r="R3005" s="4"/>
      <c r="S3005" s="4"/>
      <c r="T3005" s="4"/>
      <c r="U3005" s="4"/>
      <c r="V3005" s="4"/>
      <c r="W3005" s="4"/>
      <c r="X3005" s="4"/>
      <c r="Y3005" s="4"/>
      <c r="Z3005" s="4"/>
      <c r="AA3005" s="4"/>
      <c r="AB3005" s="4"/>
      <c r="AC3005" s="4"/>
      <c r="AD3005" s="4"/>
      <c r="AE3005" s="4"/>
      <c r="AF3005" s="4"/>
      <c r="AG3005" s="4"/>
      <c r="AH3005" s="4"/>
      <c r="AI3005" s="4"/>
      <c r="AJ3005" s="4"/>
      <c r="AK3005" s="4"/>
      <c r="AL3005" s="4"/>
      <c r="AM3005" s="4"/>
      <c r="AN3005" s="4"/>
      <c r="AO3005" s="4"/>
      <c r="AP3005" s="4"/>
    </row>
    <row r="3006" spans="1:42" s="2" customFormat="1" x14ac:dyDescent="0.25">
      <c r="A3006" s="4"/>
      <c r="B3006" s="4"/>
      <c r="C3006" s="4"/>
      <c r="D3006" s="4"/>
      <c r="E3006" s="4"/>
      <c r="F3006" s="4"/>
      <c r="G3006" s="4"/>
      <c r="H3006" s="4"/>
      <c r="I3006" s="4"/>
      <c r="J3006" s="4"/>
      <c r="K3006" s="4"/>
      <c r="L3006" s="4"/>
      <c r="M3006" s="4"/>
      <c r="N3006" s="4"/>
      <c r="O3006" s="4"/>
      <c r="P3006" s="4"/>
      <c r="Q3006" s="4"/>
      <c r="R3006" s="4"/>
      <c r="S3006" s="4"/>
      <c r="T3006" s="4"/>
      <c r="U3006" s="4"/>
      <c r="V3006" s="4"/>
      <c r="W3006" s="4"/>
      <c r="X3006" s="4"/>
      <c r="Y3006" s="4"/>
      <c r="Z3006" s="4"/>
      <c r="AA3006" s="4"/>
      <c r="AB3006" s="4"/>
      <c r="AC3006" s="4"/>
      <c r="AD3006" s="4"/>
      <c r="AE3006" s="4"/>
      <c r="AF3006" s="4"/>
      <c r="AG3006" s="4"/>
      <c r="AH3006" s="4"/>
      <c r="AI3006" s="4"/>
      <c r="AJ3006" s="4"/>
      <c r="AK3006" s="4"/>
      <c r="AL3006" s="4"/>
      <c r="AM3006" s="4"/>
      <c r="AN3006" s="4"/>
      <c r="AO3006" s="4"/>
      <c r="AP3006" s="4"/>
    </row>
    <row r="3007" spans="1:42" s="2" customFormat="1" x14ac:dyDescent="0.25">
      <c r="A3007" s="4"/>
      <c r="B3007" s="4"/>
      <c r="C3007" s="4"/>
      <c r="D3007" s="4"/>
      <c r="E3007" s="4"/>
      <c r="F3007" s="4"/>
      <c r="G3007" s="4"/>
      <c r="H3007" s="4"/>
      <c r="I3007" s="4"/>
      <c r="J3007" s="4"/>
      <c r="K3007" s="4"/>
      <c r="L3007" s="4"/>
      <c r="M3007" s="4"/>
      <c r="N3007" s="4"/>
      <c r="O3007" s="4"/>
      <c r="P3007" s="4"/>
      <c r="Q3007" s="4"/>
      <c r="R3007" s="4"/>
      <c r="S3007" s="4"/>
      <c r="T3007" s="4"/>
      <c r="U3007" s="4"/>
      <c r="V3007" s="4"/>
      <c r="W3007" s="4"/>
      <c r="X3007" s="4"/>
      <c r="Y3007" s="4"/>
      <c r="Z3007" s="4"/>
      <c r="AA3007" s="4"/>
      <c r="AB3007" s="4"/>
      <c r="AC3007" s="4"/>
      <c r="AD3007" s="4"/>
      <c r="AE3007" s="4"/>
      <c r="AF3007" s="4"/>
      <c r="AG3007" s="4"/>
      <c r="AH3007" s="4"/>
      <c r="AI3007" s="4"/>
      <c r="AJ3007" s="4"/>
      <c r="AK3007" s="4"/>
      <c r="AL3007" s="4"/>
      <c r="AM3007" s="4"/>
      <c r="AN3007" s="4"/>
      <c r="AO3007" s="4"/>
      <c r="AP3007" s="4"/>
    </row>
    <row r="3008" spans="1:42" s="2" customFormat="1" x14ac:dyDescent="0.25">
      <c r="A3008" s="4"/>
      <c r="B3008" s="4"/>
      <c r="C3008" s="4"/>
      <c r="D3008" s="4"/>
      <c r="E3008" s="4"/>
      <c r="F3008" s="4"/>
      <c r="G3008" s="4"/>
      <c r="H3008" s="4"/>
      <c r="I3008" s="4"/>
      <c r="J3008" s="4"/>
      <c r="K3008" s="4"/>
      <c r="L3008" s="4"/>
      <c r="M3008" s="4"/>
      <c r="N3008" s="4"/>
      <c r="O3008" s="4"/>
      <c r="P3008" s="4"/>
      <c r="Q3008" s="4"/>
      <c r="R3008" s="4"/>
      <c r="S3008" s="4"/>
      <c r="T3008" s="4"/>
      <c r="U3008" s="4"/>
      <c r="V3008" s="4"/>
      <c r="W3008" s="4"/>
      <c r="X3008" s="4"/>
      <c r="Y3008" s="4"/>
      <c r="Z3008" s="4"/>
      <c r="AA3008" s="4"/>
      <c r="AB3008" s="4"/>
      <c r="AC3008" s="4"/>
      <c r="AD3008" s="4"/>
      <c r="AE3008" s="4"/>
      <c r="AF3008" s="4"/>
      <c r="AG3008" s="4"/>
      <c r="AH3008" s="4"/>
      <c r="AI3008" s="4"/>
      <c r="AJ3008" s="4"/>
      <c r="AK3008" s="4"/>
      <c r="AL3008" s="4"/>
      <c r="AM3008" s="4"/>
      <c r="AN3008" s="4"/>
      <c r="AO3008" s="4"/>
      <c r="AP3008" s="4"/>
    </row>
    <row r="3009" spans="1:42" s="2" customFormat="1" x14ac:dyDescent="0.25">
      <c r="A3009" s="4"/>
      <c r="B3009" s="4"/>
      <c r="C3009" s="4"/>
      <c r="D3009" s="4"/>
      <c r="E3009" s="4"/>
      <c r="F3009" s="4"/>
      <c r="G3009" s="4"/>
      <c r="H3009" s="4"/>
      <c r="I3009" s="4"/>
      <c r="J3009" s="4"/>
      <c r="K3009" s="4"/>
      <c r="L3009" s="4"/>
      <c r="M3009" s="4"/>
      <c r="N3009" s="4"/>
      <c r="O3009" s="4"/>
      <c r="P3009" s="4"/>
      <c r="Q3009" s="4"/>
      <c r="R3009" s="4"/>
      <c r="S3009" s="4"/>
      <c r="T3009" s="4"/>
      <c r="U3009" s="4"/>
      <c r="V3009" s="4"/>
      <c r="W3009" s="4"/>
      <c r="X3009" s="4"/>
      <c r="Y3009" s="4"/>
      <c r="Z3009" s="4"/>
      <c r="AA3009" s="4"/>
      <c r="AB3009" s="4"/>
      <c r="AC3009" s="4"/>
      <c r="AD3009" s="4"/>
      <c r="AE3009" s="4"/>
      <c r="AF3009" s="4"/>
      <c r="AG3009" s="4"/>
      <c r="AH3009" s="4"/>
      <c r="AI3009" s="4"/>
      <c r="AJ3009" s="4"/>
      <c r="AK3009" s="4"/>
      <c r="AL3009" s="4"/>
      <c r="AM3009" s="4"/>
      <c r="AN3009" s="4"/>
      <c r="AO3009" s="4"/>
      <c r="AP3009" s="4"/>
    </row>
    <row r="3010" spans="1:42" s="2" customFormat="1" x14ac:dyDescent="0.25">
      <c r="A3010" s="4"/>
      <c r="B3010" s="4"/>
      <c r="C3010" s="4"/>
      <c r="D3010" s="4"/>
      <c r="E3010" s="4"/>
      <c r="F3010" s="4"/>
      <c r="G3010" s="4"/>
      <c r="H3010" s="4"/>
      <c r="I3010" s="4"/>
      <c r="J3010" s="4"/>
      <c r="K3010" s="4"/>
      <c r="L3010" s="4"/>
      <c r="M3010" s="4"/>
      <c r="N3010" s="4"/>
      <c r="O3010" s="4"/>
      <c r="P3010" s="4"/>
      <c r="Q3010" s="4"/>
      <c r="R3010" s="4"/>
      <c r="S3010" s="4"/>
      <c r="T3010" s="4"/>
      <c r="U3010" s="4"/>
      <c r="V3010" s="4"/>
      <c r="W3010" s="4"/>
      <c r="X3010" s="4"/>
      <c r="Y3010" s="4"/>
      <c r="Z3010" s="4"/>
      <c r="AA3010" s="4"/>
      <c r="AB3010" s="4"/>
      <c r="AC3010" s="4"/>
      <c r="AD3010" s="4"/>
      <c r="AE3010" s="4"/>
      <c r="AF3010" s="4"/>
      <c r="AG3010" s="4"/>
      <c r="AH3010" s="4"/>
      <c r="AI3010" s="4"/>
      <c r="AJ3010" s="4"/>
      <c r="AK3010" s="4"/>
      <c r="AL3010" s="4"/>
      <c r="AM3010" s="4"/>
      <c r="AN3010" s="4"/>
      <c r="AO3010" s="4"/>
      <c r="AP3010" s="4"/>
    </row>
    <row r="3011" spans="1:42" s="2" customFormat="1" x14ac:dyDescent="0.25">
      <c r="A3011" s="4"/>
      <c r="B3011" s="4"/>
      <c r="C3011" s="4"/>
      <c r="D3011" s="4"/>
      <c r="E3011" s="4"/>
      <c r="F3011" s="4"/>
      <c r="G3011" s="4"/>
      <c r="H3011" s="4"/>
      <c r="I3011" s="4"/>
      <c r="J3011" s="4"/>
      <c r="K3011" s="4"/>
      <c r="L3011" s="4"/>
      <c r="M3011" s="4"/>
      <c r="N3011" s="4"/>
      <c r="O3011" s="4"/>
      <c r="P3011" s="4"/>
      <c r="Q3011" s="4"/>
      <c r="R3011" s="4"/>
      <c r="S3011" s="4"/>
      <c r="T3011" s="4"/>
      <c r="U3011" s="4"/>
      <c r="V3011" s="4"/>
      <c r="W3011" s="4"/>
      <c r="X3011" s="4"/>
      <c r="Y3011" s="4"/>
      <c r="Z3011" s="4"/>
      <c r="AA3011" s="4"/>
      <c r="AB3011" s="4"/>
      <c r="AC3011" s="4"/>
      <c r="AD3011" s="4"/>
      <c r="AE3011" s="4"/>
      <c r="AF3011" s="4"/>
      <c r="AG3011" s="4"/>
      <c r="AH3011" s="4"/>
      <c r="AI3011" s="4"/>
      <c r="AJ3011" s="4"/>
      <c r="AK3011" s="4"/>
      <c r="AL3011" s="4"/>
      <c r="AM3011" s="4"/>
      <c r="AN3011" s="4"/>
      <c r="AO3011" s="4"/>
      <c r="AP3011" s="4"/>
    </row>
    <row r="3012" spans="1:42" s="2" customFormat="1" x14ac:dyDescent="0.25">
      <c r="A3012" s="4"/>
      <c r="B3012" s="4"/>
      <c r="C3012" s="4"/>
      <c r="D3012" s="4"/>
      <c r="E3012" s="4"/>
      <c r="F3012" s="4"/>
      <c r="G3012" s="4"/>
      <c r="H3012" s="4"/>
      <c r="I3012" s="4"/>
      <c r="J3012" s="4"/>
      <c r="K3012" s="4"/>
      <c r="L3012" s="4"/>
      <c r="M3012" s="4"/>
      <c r="N3012" s="4"/>
      <c r="O3012" s="4"/>
      <c r="P3012" s="4"/>
      <c r="Q3012" s="4"/>
      <c r="R3012" s="4"/>
      <c r="S3012" s="4"/>
      <c r="T3012" s="4"/>
      <c r="U3012" s="4"/>
      <c r="V3012" s="4"/>
      <c r="W3012" s="4"/>
      <c r="X3012" s="4"/>
      <c r="Y3012" s="4"/>
      <c r="Z3012" s="4"/>
      <c r="AA3012" s="4"/>
      <c r="AB3012" s="4"/>
      <c r="AC3012" s="4"/>
      <c r="AD3012" s="4"/>
      <c r="AE3012" s="4"/>
      <c r="AF3012" s="4"/>
      <c r="AG3012" s="4"/>
      <c r="AH3012" s="4"/>
      <c r="AI3012" s="4"/>
      <c r="AJ3012" s="4"/>
      <c r="AK3012" s="4"/>
      <c r="AL3012" s="4"/>
      <c r="AM3012" s="4"/>
      <c r="AN3012" s="4"/>
      <c r="AO3012" s="4"/>
      <c r="AP3012" s="4"/>
    </row>
    <row r="3013" spans="1:42" s="2" customFormat="1" x14ac:dyDescent="0.25">
      <c r="A3013" s="4"/>
      <c r="B3013" s="4"/>
      <c r="C3013" s="4"/>
      <c r="D3013" s="4"/>
      <c r="E3013" s="4"/>
      <c r="F3013" s="4"/>
      <c r="G3013" s="4"/>
      <c r="H3013" s="4"/>
      <c r="I3013" s="4"/>
      <c r="J3013" s="4"/>
      <c r="K3013" s="4"/>
      <c r="L3013" s="4"/>
      <c r="M3013" s="4"/>
      <c r="N3013" s="4"/>
      <c r="O3013" s="4"/>
      <c r="P3013" s="4"/>
      <c r="Q3013" s="4"/>
      <c r="R3013" s="4"/>
      <c r="S3013" s="4"/>
      <c r="T3013" s="4"/>
      <c r="U3013" s="4"/>
      <c r="V3013" s="4"/>
      <c r="W3013" s="4"/>
      <c r="X3013" s="4"/>
      <c r="Y3013" s="4"/>
      <c r="Z3013" s="4"/>
      <c r="AA3013" s="4"/>
      <c r="AB3013" s="4"/>
      <c r="AC3013" s="4"/>
      <c r="AD3013" s="4"/>
      <c r="AE3013" s="4"/>
      <c r="AF3013" s="4"/>
      <c r="AG3013" s="4"/>
      <c r="AH3013" s="4"/>
      <c r="AI3013" s="4"/>
      <c r="AJ3013" s="4"/>
      <c r="AK3013" s="4"/>
      <c r="AL3013" s="4"/>
      <c r="AM3013" s="4"/>
      <c r="AN3013" s="4"/>
      <c r="AO3013" s="4"/>
      <c r="AP3013" s="4"/>
    </row>
    <row r="3014" spans="1:42" s="2" customFormat="1" x14ac:dyDescent="0.25">
      <c r="A3014" s="4"/>
      <c r="B3014" s="4"/>
      <c r="C3014" s="4"/>
      <c r="D3014" s="4"/>
      <c r="E3014" s="4"/>
      <c r="F3014" s="4"/>
      <c r="G3014" s="4"/>
      <c r="H3014" s="4"/>
      <c r="I3014" s="4"/>
      <c r="J3014" s="4"/>
      <c r="K3014" s="4"/>
      <c r="L3014" s="4"/>
      <c r="M3014" s="4"/>
      <c r="N3014" s="4"/>
      <c r="O3014" s="4"/>
      <c r="P3014" s="4"/>
      <c r="Q3014" s="4"/>
      <c r="R3014" s="4"/>
      <c r="S3014" s="4"/>
      <c r="T3014" s="4"/>
      <c r="U3014" s="4"/>
      <c r="V3014" s="4"/>
      <c r="W3014" s="4"/>
      <c r="X3014" s="4"/>
      <c r="Y3014" s="4"/>
      <c r="Z3014" s="4"/>
      <c r="AA3014" s="4"/>
      <c r="AB3014" s="4"/>
      <c r="AC3014" s="4"/>
      <c r="AD3014" s="4"/>
      <c r="AE3014" s="4"/>
      <c r="AF3014" s="4"/>
      <c r="AG3014" s="4"/>
      <c r="AH3014" s="4"/>
      <c r="AI3014" s="4"/>
      <c r="AJ3014" s="4"/>
      <c r="AK3014" s="4"/>
      <c r="AL3014" s="4"/>
      <c r="AM3014" s="4"/>
      <c r="AN3014" s="4"/>
      <c r="AO3014" s="4"/>
      <c r="AP3014" s="4"/>
    </row>
    <row r="3015" spans="1:42" s="2" customFormat="1" x14ac:dyDescent="0.25">
      <c r="A3015" s="4"/>
      <c r="B3015" s="4"/>
      <c r="C3015" s="4"/>
      <c r="D3015" s="4"/>
      <c r="E3015" s="4"/>
      <c r="F3015" s="4"/>
      <c r="G3015" s="4"/>
      <c r="H3015" s="4"/>
      <c r="I3015" s="4"/>
      <c r="J3015" s="4"/>
      <c r="K3015" s="4"/>
      <c r="L3015" s="4"/>
      <c r="M3015" s="4"/>
      <c r="N3015" s="4"/>
      <c r="O3015" s="4"/>
      <c r="P3015" s="4"/>
      <c r="Q3015" s="4"/>
      <c r="R3015" s="4"/>
      <c r="S3015" s="4"/>
      <c r="T3015" s="4"/>
      <c r="U3015" s="4"/>
      <c r="V3015" s="4"/>
      <c r="W3015" s="4"/>
      <c r="X3015" s="4"/>
      <c r="Y3015" s="4"/>
      <c r="Z3015" s="4"/>
      <c r="AA3015" s="4"/>
      <c r="AB3015" s="4"/>
      <c r="AC3015" s="4"/>
      <c r="AD3015" s="4"/>
      <c r="AE3015" s="4"/>
      <c r="AF3015" s="4"/>
      <c r="AG3015" s="4"/>
      <c r="AH3015" s="4"/>
      <c r="AI3015" s="4"/>
      <c r="AJ3015" s="4"/>
      <c r="AK3015" s="4"/>
      <c r="AL3015" s="4"/>
      <c r="AM3015" s="4"/>
      <c r="AN3015" s="4"/>
      <c r="AO3015" s="4"/>
      <c r="AP3015" s="4"/>
    </row>
    <row r="3016" spans="1:42" s="2" customFormat="1" x14ac:dyDescent="0.25">
      <c r="A3016" s="4"/>
      <c r="B3016" s="4"/>
      <c r="C3016" s="4"/>
      <c r="D3016" s="4"/>
      <c r="E3016" s="4"/>
      <c r="F3016" s="4"/>
      <c r="G3016" s="4"/>
      <c r="H3016" s="4"/>
      <c r="I3016" s="4"/>
      <c r="J3016" s="4"/>
      <c r="K3016" s="4"/>
      <c r="L3016" s="4"/>
      <c r="M3016" s="4"/>
      <c r="N3016" s="4"/>
      <c r="O3016" s="4"/>
      <c r="P3016" s="4"/>
      <c r="Q3016" s="4"/>
      <c r="R3016" s="4"/>
      <c r="S3016" s="4"/>
      <c r="T3016" s="4"/>
      <c r="U3016" s="4"/>
      <c r="V3016" s="4"/>
      <c r="W3016" s="4"/>
      <c r="X3016" s="4"/>
      <c r="Y3016" s="4"/>
      <c r="Z3016" s="4"/>
      <c r="AA3016" s="4"/>
      <c r="AB3016" s="4"/>
      <c r="AC3016" s="4"/>
      <c r="AD3016" s="4"/>
      <c r="AE3016" s="4"/>
      <c r="AF3016" s="4"/>
      <c r="AG3016" s="4"/>
      <c r="AH3016" s="4"/>
      <c r="AI3016" s="4"/>
      <c r="AJ3016" s="4"/>
      <c r="AK3016" s="4"/>
      <c r="AL3016" s="4"/>
      <c r="AM3016" s="4"/>
      <c r="AN3016" s="4"/>
      <c r="AO3016" s="4"/>
      <c r="AP3016" s="4"/>
    </row>
    <row r="3017" spans="1:42" s="2" customFormat="1" x14ac:dyDescent="0.25">
      <c r="A3017" s="4"/>
      <c r="B3017" s="4"/>
      <c r="C3017" s="4"/>
      <c r="D3017" s="4"/>
      <c r="E3017" s="4"/>
      <c r="F3017" s="4"/>
      <c r="G3017" s="4"/>
      <c r="H3017" s="4"/>
      <c r="I3017" s="4"/>
      <c r="J3017" s="4"/>
      <c r="K3017" s="4"/>
      <c r="L3017" s="4"/>
      <c r="M3017" s="4"/>
      <c r="N3017" s="4"/>
      <c r="O3017" s="4"/>
      <c r="P3017" s="4"/>
      <c r="Q3017" s="4"/>
      <c r="R3017" s="4"/>
      <c r="S3017" s="4"/>
      <c r="T3017" s="4"/>
      <c r="U3017" s="4"/>
      <c r="V3017" s="4"/>
      <c r="W3017" s="4"/>
      <c r="X3017" s="4"/>
      <c r="Y3017" s="4"/>
      <c r="Z3017" s="4"/>
      <c r="AA3017" s="4"/>
      <c r="AB3017" s="4"/>
      <c r="AC3017" s="4"/>
      <c r="AD3017" s="4"/>
      <c r="AE3017" s="4"/>
      <c r="AF3017" s="4"/>
      <c r="AG3017" s="4"/>
      <c r="AH3017" s="4"/>
      <c r="AI3017" s="4"/>
      <c r="AJ3017" s="4"/>
      <c r="AK3017" s="4"/>
      <c r="AL3017" s="4"/>
      <c r="AM3017" s="4"/>
      <c r="AN3017" s="4"/>
      <c r="AO3017" s="4"/>
      <c r="AP3017" s="4"/>
    </row>
    <row r="3018" spans="1:42" s="2" customFormat="1" x14ac:dyDescent="0.25">
      <c r="A3018" s="4"/>
      <c r="B3018" s="4"/>
      <c r="C3018" s="4"/>
      <c r="D3018" s="4"/>
      <c r="E3018" s="4"/>
      <c r="F3018" s="4"/>
      <c r="G3018" s="4"/>
      <c r="H3018" s="4"/>
      <c r="I3018" s="4"/>
      <c r="J3018" s="4"/>
      <c r="K3018" s="4"/>
      <c r="L3018" s="4"/>
      <c r="M3018" s="4"/>
      <c r="N3018" s="4"/>
      <c r="O3018" s="4"/>
      <c r="P3018" s="4"/>
      <c r="Q3018" s="4"/>
      <c r="R3018" s="4"/>
      <c r="S3018" s="4"/>
      <c r="T3018" s="4"/>
      <c r="U3018" s="4"/>
      <c r="V3018" s="4"/>
      <c r="W3018" s="4"/>
      <c r="X3018" s="4"/>
      <c r="Y3018" s="4"/>
      <c r="Z3018" s="4"/>
      <c r="AA3018" s="4"/>
      <c r="AB3018" s="4"/>
      <c r="AC3018" s="4"/>
      <c r="AD3018" s="4"/>
      <c r="AE3018" s="4"/>
      <c r="AF3018" s="4"/>
      <c r="AG3018" s="4"/>
      <c r="AH3018" s="4"/>
      <c r="AI3018" s="4"/>
      <c r="AJ3018" s="4"/>
      <c r="AK3018" s="4"/>
      <c r="AL3018" s="4"/>
      <c r="AM3018" s="4"/>
      <c r="AN3018" s="4"/>
      <c r="AO3018" s="4"/>
      <c r="AP3018" s="4"/>
    </row>
    <row r="3019" spans="1:42" s="2" customFormat="1" x14ac:dyDescent="0.25">
      <c r="A3019" s="4"/>
      <c r="B3019" s="4"/>
      <c r="C3019" s="4"/>
      <c r="D3019" s="4"/>
      <c r="E3019" s="4"/>
      <c r="F3019" s="4"/>
      <c r="G3019" s="4"/>
      <c r="H3019" s="4"/>
      <c r="I3019" s="4"/>
      <c r="J3019" s="4"/>
      <c r="K3019" s="4"/>
      <c r="L3019" s="4"/>
      <c r="M3019" s="4"/>
      <c r="N3019" s="4"/>
      <c r="O3019" s="4"/>
      <c r="P3019" s="4"/>
      <c r="Q3019" s="4"/>
      <c r="R3019" s="4"/>
      <c r="S3019" s="4"/>
      <c r="T3019" s="4"/>
      <c r="U3019" s="4"/>
      <c r="V3019" s="4"/>
      <c r="W3019" s="4"/>
      <c r="X3019" s="4"/>
      <c r="Y3019" s="4"/>
      <c r="Z3019" s="4"/>
      <c r="AA3019" s="4"/>
      <c r="AB3019" s="4"/>
      <c r="AC3019" s="4"/>
      <c r="AD3019" s="4"/>
      <c r="AE3019" s="4"/>
      <c r="AF3019" s="4"/>
      <c r="AG3019" s="4"/>
      <c r="AH3019" s="4"/>
      <c r="AI3019" s="4"/>
      <c r="AJ3019" s="4"/>
      <c r="AK3019" s="4"/>
      <c r="AL3019" s="4"/>
      <c r="AM3019" s="4"/>
      <c r="AN3019" s="4"/>
      <c r="AO3019" s="4"/>
      <c r="AP3019" s="4"/>
    </row>
    <row r="3020" spans="1:42" s="2" customFormat="1" x14ac:dyDescent="0.25">
      <c r="A3020" s="4"/>
      <c r="B3020" s="4"/>
      <c r="C3020" s="4"/>
      <c r="D3020" s="4"/>
      <c r="E3020" s="4"/>
      <c r="F3020" s="4"/>
      <c r="G3020" s="4"/>
      <c r="H3020" s="4"/>
      <c r="I3020" s="4"/>
      <c r="J3020" s="4"/>
      <c r="K3020" s="4"/>
      <c r="L3020" s="4"/>
      <c r="M3020" s="4"/>
      <c r="N3020" s="4"/>
      <c r="O3020" s="4"/>
      <c r="P3020" s="4"/>
      <c r="Q3020" s="4"/>
      <c r="R3020" s="4"/>
      <c r="S3020" s="4"/>
      <c r="T3020" s="4"/>
      <c r="U3020" s="4"/>
      <c r="V3020" s="4"/>
      <c r="W3020" s="4"/>
      <c r="X3020" s="4"/>
      <c r="Y3020" s="4"/>
      <c r="Z3020" s="4"/>
      <c r="AA3020" s="4"/>
      <c r="AB3020" s="4"/>
      <c r="AC3020" s="4"/>
      <c r="AD3020" s="4"/>
      <c r="AE3020" s="4"/>
      <c r="AF3020" s="4"/>
      <c r="AG3020" s="4"/>
      <c r="AH3020" s="4"/>
      <c r="AI3020" s="4"/>
      <c r="AJ3020" s="4"/>
      <c r="AK3020" s="4"/>
      <c r="AL3020" s="4"/>
      <c r="AM3020" s="4"/>
      <c r="AN3020" s="4"/>
      <c r="AO3020" s="4"/>
      <c r="AP3020" s="4"/>
    </row>
    <row r="3021" spans="1:42" s="2" customFormat="1" x14ac:dyDescent="0.25">
      <c r="A3021" s="4"/>
      <c r="B3021" s="4"/>
      <c r="C3021" s="4"/>
      <c r="D3021" s="4"/>
      <c r="E3021" s="4"/>
      <c r="F3021" s="4"/>
      <c r="G3021" s="4"/>
      <c r="H3021" s="4"/>
      <c r="I3021" s="4"/>
      <c r="J3021" s="4"/>
      <c r="K3021" s="4"/>
      <c r="L3021" s="4"/>
      <c r="M3021" s="4"/>
      <c r="N3021" s="4"/>
      <c r="O3021" s="4"/>
      <c r="P3021" s="4"/>
      <c r="Q3021" s="4"/>
      <c r="R3021" s="4"/>
      <c r="S3021" s="4"/>
      <c r="T3021" s="4"/>
      <c r="U3021" s="4"/>
      <c r="V3021" s="4"/>
      <c r="W3021" s="4"/>
      <c r="X3021" s="4"/>
      <c r="Y3021" s="4"/>
      <c r="Z3021" s="4"/>
      <c r="AA3021" s="4"/>
      <c r="AB3021" s="4"/>
      <c r="AC3021" s="4"/>
      <c r="AD3021" s="4"/>
      <c r="AE3021" s="4"/>
      <c r="AF3021" s="4"/>
      <c r="AG3021" s="4"/>
      <c r="AH3021" s="4"/>
      <c r="AI3021" s="4"/>
      <c r="AJ3021" s="4"/>
      <c r="AK3021" s="4"/>
      <c r="AL3021" s="4"/>
      <c r="AM3021" s="4"/>
      <c r="AN3021" s="4"/>
      <c r="AO3021" s="4"/>
      <c r="AP3021" s="4"/>
    </row>
    <row r="3022" spans="1:42" s="2" customFormat="1" x14ac:dyDescent="0.25">
      <c r="A3022" s="4"/>
      <c r="B3022" s="4"/>
      <c r="C3022" s="4"/>
      <c r="D3022" s="4"/>
      <c r="E3022" s="4"/>
      <c r="F3022" s="4"/>
      <c r="G3022" s="4"/>
      <c r="H3022" s="4"/>
      <c r="I3022" s="4"/>
      <c r="J3022" s="4"/>
      <c r="K3022" s="4"/>
      <c r="L3022" s="4"/>
      <c r="M3022" s="4"/>
      <c r="N3022" s="4"/>
      <c r="O3022" s="4"/>
      <c r="P3022" s="4"/>
      <c r="Q3022" s="4"/>
      <c r="R3022" s="4"/>
      <c r="S3022" s="4"/>
      <c r="T3022" s="4"/>
      <c r="U3022" s="4"/>
      <c r="V3022" s="4"/>
      <c r="W3022" s="4"/>
      <c r="X3022" s="4"/>
      <c r="Y3022" s="4"/>
      <c r="Z3022" s="4"/>
      <c r="AA3022" s="4"/>
      <c r="AB3022" s="4"/>
      <c r="AC3022" s="4"/>
      <c r="AD3022" s="4"/>
      <c r="AE3022" s="4"/>
      <c r="AF3022" s="4"/>
      <c r="AG3022" s="4"/>
      <c r="AH3022" s="4"/>
      <c r="AI3022" s="4"/>
      <c r="AJ3022" s="4"/>
      <c r="AK3022" s="4"/>
      <c r="AL3022" s="4"/>
      <c r="AM3022" s="4"/>
      <c r="AN3022" s="4"/>
      <c r="AO3022" s="4"/>
      <c r="AP3022" s="4"/>
    </row>
    <row r="3023" spans="1:42" s="2" customFormat="1" x14ac:dyDescent="0.25">
      <c r="A3023" s="4"/>
      <c r="B3023" s="4"/>
      <c r="C3023" s="4"/>
      <c r="D3023" s="4"/>
      <c r="E3023" s="4"/>
      <c r="F3023" s="4"/>
      <c r="G3023" s="4"/>
      <c r="H3023" s="4"/>
      <c r="I3023" s="4"/>
      <c r="J3023" s="4"/>
      <c r="K3023" s="4"/>
      <c r="L3023" s="4"/>
      <c r="M3023" s="4"/>
      <c r="N3023" s="4"/>
      <c r="O3023" s="4"/>
      <c r="P3023" s="4"/>
      <c r="Q3023" s="4"/>
      <c r="R3023" s="4"/>
      <c r="S3023" s="4"/>
      <c r="T3023" s="4"/>
      <c r="U3023" s="4"/>
      <c r="V3023" s="4"/>
      <c r="W3023" s="4"/>
      <c r="X3023" s="4"/>
      <c r="Y3023" s="4"/>
      <c r="Z3023" s="4"/>
      <c r="AA3023" s="4"/>
      <c r="AB3023" s="4"/>
      <c r="AC3023" s="4"/>
      <c r="AD3023" s="4"/>
      <c r="AE3023" s="4"/>
      <c r="AF3023" s="4"/>
      <c r="AG3023" s="4"/>
      <c r="AH3023" s="4"/>
      <c r="AI3023" s="4"/>
      <c r="AJ3023" s="4"/>
      <c r="AK3023" s="4"/>
      <c r="AL3023" s="4"/>
      <c r="AM3023" s="4"/>
      <c r="AN3023" s="4"/>
      <c r="AO3023" s="4"/>
      <c r="AP3023" s="4"/>
    </row>
    <row r="3024" spans="1:42" s="2" customFormat="1" x14ac:dyDescent="0.25">
      <c r="A3024" s="4"/>
      <c r="B3024" s="4"/>
      <c r="C3024" s="4"/>
      <c r="D3024" s="4"/>
      <c r="E3024" s="4"/>
      <c r="F3024" s="4"/>
      <c r="G3024" s="4"/>
      <c r="H3024" s="4"/>
      <c r="I3024" s="4"/>
      <c r="J3024" s="4"/>
      <c r="K3024" s="4"/>
      <c r="L3024" s="4"/>
      <c r="M3024" s="4"/>
      <c r="N3024" s="4"/>
      <c r="O3024" s="4"/>
      <c r="P3024" s="4"/>
      <c r="Q3024" s="4"/>
      <c r="R3024" s="4"/>
      <c r="S3024" s="4"/>
      <c r="T3024" s="4"/>
      <c r="U3024" s="4"/>
      <c r="V3024" s="4"/>
      <c r="W3024" s="4"/>
      <c r="X3024" s="4"/>
      <c r="Y3024" s="4"/>
      <c r="Z3024" s="4"/>
      <c r="AA3024" s="4"/>
      <c r="AB3024" s="4"/>
      <c r="AC3024" s="4"/>
      <c r="AD3024" s="4"/>
      <c r="AE3024" s="4"/>
      <c r="AF3024" s="4"/>
      <c r="AG3024" s="4"/>
      <c r="AH3024" s="4"/>
      <c r="AI3024" s="4"/>
      <c r="AJ3024" s="4"/>
      <c r="AK3024" s="4"/>
      <c r="AL3024" s="4"/>
      <c r="AM3024" s="4"/>
      <c r="AN3024" s="4"/>
      <c r="AO3024" s="4"/>
      <c r="AP3024" s="4"/>
    </row>
    <row r="3025" spans="1:42" s="2" customFormat="1" x14ac:dyDescent="0.25">
      <c r="A3025" s="4"/>
      <c r="B3025" s="4"/>
      <c r="C3025" s="4"/>
      <c r="D3025" s="4"/>
      <c r="E3025" s="4"/>
      <c r="F3025" s="4"/>
      <c r="G3025" s="4"/>
      <c r="H3025" s="4"/>
      <c r="I3025" s="4"/>
      <c r="J3025" s="4"/>
      <c r="K3025" s="4"/>
      <c r="L3025" s="4"/>
      <c r="M3025" s="4"/>
      <c r="N3025" s="4"/>
      <c r="O3025" s="4"/>
      <c r="P3025" s="4"/>
      <c r="Q3025" s="4"/>
      <c r="R3025" s="4"/>
      <c r="S3025" s="4"/>
      <c r="T3025" s="4"/>
      <c r="U3025" s="4"/>
      <c r="V3025" s="4"/>
      <c r="W3025" s="4"/>
      <c r="X3025" s="4"/>
      <c r="Y3025" s="4"/>
      <c r="Z3025" s="4"/>
      <c r="AA3025" s="4"/>
      <c r="AB3025" s="4"/>
      <c r="AC3025" s="4"/>
      <c r="AD3025" s="4"/>
      <c r="AE3025" s="4"/>
      <c r="AF3025" s="4"/>
      <c r="AG3025" s="4"/>
      <c r="AH3025" s="4"/>
      <c r="AI3025" s="4"/>
      <c r="AJ3025" s="4"/>
      <c r="AK3025" s="4"/>
      <c r="AL3025" s="4"/>
      <c r="AM3025" s="4"/>
      <c r="AN3025" s="4"/>
      <c r="AO3025" s="4"/>
      <c r="AP3025" s="4"/>
    </row>
    <row r="3026" spans="1:42" s="2" customFormat="1" x14ac:dyDescent="0.25">
      <c r="A3026" s="4"/>
      <c r="B3026" s="4"/>
      <c r="C3026" s="4"/>
      <c r="D3026" s="4"/>
      <c r="E3026" s="4"/>
      <c r="F3026" s="4"/>
      <c r="G3026" s="4"/>
      <c r="H3026" s="4"/>
      <c r="I3026" s="4"/>
      <c r="J3026" s="4"/>
      <c r="K3026" s="4"/>
      <c r="L3026" s="4"/>
      <c r="M3026" s="4"/>
      <c r="N3026" s="4"/>
      <c r="O3026" s="4"/>
      <c r="P3026" s="4"/>
      <c r="Q3026" s="4"/>
      <c r="R3026" s="4"/>
      <c r="S3026" s="4"/>
      <c r="T3026" s="4"/>
      <c r="U3026" s="4"/>
      <c r="V3026" s="4"/>
      <c r="W3026" s="4"/>
      <c r="X3026" s="4"/>
      <c r="Y3026" s="4"/>
      <c r="Z3026" s="4"/>
      <c r="AA3026" s="4"/>
      <c r="AB3026" s="4"/>
      <c r="AC3026" s="4"/>
      <c r="AD3026" s="4"/>
      <c r="AE3026" s="4"/>
      <c r="AF3026" s="4"/>
      <c r="AG3026" s="4"/>
      <c r="AH3026" s="4"/>
      <c r="AI3026" s="4"/>
      <c r="AJ3026" s="4"/>
      <c r="AK3026" s="4"/>
      <c r="AL3026" s="4"/>
      <c r="AM3026" s="4"/>
      <c r="AN3026" s="4"/>
      <c r="AO3026" s="4"/>
      <c r="AP3026" s="4"/>
    </row>
    <row r="3027" spans="1:42" s="2" customFormat="1" x14ac:dyDescent="0.25">
      <c r="A3027" s="4"/>
      <c r="B3027" s="4"/>
      <c r="C3027" s="4"/>
      <c r="D3027" s="4"/>
      <c r="E3027" s="4"/>
      <c r="F3027" s="4"/>
      <c r="G3027" s="4"/>
      <c r="H3027" s="4"/>
      <c r="I3027" s="4"/>
      <c r="J3027" s="4"/>
      <c r="K3027" s="4"/>
      <c r="L3027" s="4"/>
      <c r="M3027" s="4"/>
      <c r="N3027" s="4"/>
      <c r="O3027" s="4"/>
      <c r="P3027" s="4"/>
      <c r="Q3027" s="4"/>
      <c r="R3027" s="4"/>
      <c r="S3027" s="4"/>
      <c r="T3027" s="4"/>
      <c r="U3027" s="4"/>
      <c r="V3027" s="4"/>
      <c r="W3027" s="4"/>
      <c r="X3027" s="4"/>
      <c r="Y3027" s="4"/>
      <c r="Z3027" s="4"/>
      <c r="AA3027" s="4"/>
      <c r="AB3027" s="4"/>
      <c r="AC3027" s="4"/>
      <c r="AD3027" s="4"/>
      <c r="AE3027" s="4"/>
      <c r="AF3027" s="4"/>
      <c r="AG3027" s="4"/>
      <c r="AH3027" s="4"/>
      <c r="AI3027" s="4"/>
      <c r="AJ3027" s="4"/>
      <c r="AK3027" s="4"/>
      <c r="AL3027" s="4"/>
      <c r="AM3027" s="4"/>
      <c r="AN3027" s="4"/>
      <c r="AO3027" s="4"/>
      <c r="AP3027" s="4"/>
    </row>
    <row r="3028" spans="1:42" s="2" customFormat="1" x14ac:dyDescent="0.25">
      <c r="A3028" s="4"/>
      <c r="B3028" s="4"/>
      <c r="C3028" s="4"/>
      <c r="D3028" s="4"/>
      <c r="E3028" s="4"/>
      <c r="F3028" s="4"/>
      <c r="G3028" s="4"/>
      <c r="H3028" s="4"/>
      <c r="I3028" s="4"/>
      <c r="J3028" s="4"/>
      <c r="K3028" s="4"/>
      <c r="L3028" s="4"/>
      <c r="M3028" s="4"/>
      <c r="N3028" s="4"/>
      <c r="O3028" s="4"/>
      <c r="P3028" s="4"/>
      <c r="Q3028" s="4"/>
      <c r="R3028" s="4"/>
      <c r="S3028" s="4"/>
      <c r="T3028" s="4"/>
      <c r="U3028" s="4"/>
      <c r="V3028" s="4"/>
      <c r="W3028" s="4"/>
      <c r="X3028" s="4"/>
      <c r="Y3028" s="4"/>
      <c r="Z3028" s="4"/>
      <c r="AA3028" s="4"/>
      <c r="AB3028" s="4"/>
      <c r="AC3028" s="4"/>
      <c r="AD3028" s="4"/>
      <c r="AE3028" s="4"/>
      <c r="AF3028" s="4"/>
      <c r="AG3028" s="4"/>
      <c r="AH3028" s="4"/>
      <c r="AI3028" s="4"/>
      <c r="AJ3028" s="4"/>
      <c r="AK3028" s="4"/>
      <c r="AL3028" s="4"/>
      <c r="AM3028" s="4"/>
      <c r="AN3028" s="4"/>
      <c r="AO3028" s="4"/>
      <c r="AP3028" s="4"/>
    </row>
    <row r="3029" spans="1:42" s="2" customFormat="1" x14ac:dyDescent="0.25">
      <c r="A3029" s="4"/>
      <c r="B3029" s="4"/>
      <c r="C3029" s="4"/>
      <c r="D3029" s="4"/>
      <c r="E3029" s="4"/>
      <c r="F3029" s="4"/>
      <c r="G3029" s="4"/>
      <c r="H3029" s="4"/>
      <c r="I3029" s="4"/>
      <c r="J3029" s="4"/>
      <c r="K3029" s="4"/>
      <c r="L3029" s="4"/>
      <c r="M3029" s="4"/>
      <c r="N3029" s="4"/>
      <c r="O3029" s="4"/>
      <c r="P3029" s="4"/>
      <c r="Q3029" s="4"/>
      <c r="R3029" s="4"/>
      <c r="S3029" s="4"/>
      <c r="T3029" s="4"/>
      <c r="U3029" s="4"/>
      <c r="V3029" s="4"/>
      <c r="W3029" s="4"/>
      <c r="X3029" s="4"/>
      <c r="Y3029" s="4"/>
      <c r="Z3029" s="4"/>
      <c r="AA3029" s="4"/>
      <c r="AB3029" s="4"/>
      <c r="AC3029" s="4"/>
      <c r="AD3029" s="4"/>
      <c r="AE3029" s="4"/>
      <c r="AF3029" s="4"/>
      <c r="AG3029" s="4"/>
      <c r="AH3029" s="4"/>
      <c r="AI3029" s="4"/>
      <c r="AJ3029" s="4"/>
      <c r="AK3029" s="4"/>
      <c r="AL3029" s="4"/>
      <c r="AM3029" s="4"/>
      <c r="AN3029" s="4"/>
      <c r="AO3029" s="4"/>
      <c r="AP3029" s="4"/>
    </row>
    <row r="3030" spans="1:42" s="2" customFormat="1" x14ac:dyDescent="0.25">
      <c r="A3030" s="4"/>
      <c r="B3030" s="4"/>
      <c r="C3030" s="4"/>
      <c r="D3030" s="4"/>
      <c r="E3030" s="4"/>
      <c r="F3030" s="4"/>
      <c r="G3030" s="4"/>
      <c r="H3030" s="4"/>
      <c r="I3030" s="4"/>
      <c r="J3030" s="4"/>
      <c r="K3030" s="4"/>
      <c r="L3030" s="4"/>
      <c r="M3030" s="4"/>
      <c r="N3030" s="4"/>
      <c r="O3030" s="4"/>
      <c r="P3030" s="4"/>
      <c r="Q3030" s="4"/>
      <c r="R3030" s="4"/>
      <c r="S3030" s="4"/>
      <c r="T3030" s="4"/>
      <c r="U3030" s="4"/>
      <c r="V3030" s="4"/>
      <c r="W3030" s="4"/>
      <c r="X3030" s="4"/>
      <c r="Y3030" s="4"/>
      <c r="Z3030" s="4"/>
      <c r="AA3030" s="4"/>
      <c r="AB3030" s="4"/>
      <c r="AC3030" s="4"/>
      <c r="AD3030" s="4"/>
      <c r="AE3030" s="4"/>
      <c r="AF3030" s="4"/>
      <c r="AG3030" s="4"/>
      <c r="AH3030" s="4"/>
      <c r="AI3030" s="4"/>
      <c r="AJ3030" s="4"/>
      <c r="AK3030" s="4"/>
      <c r="AL3030" s="4"/>
      <c r="AM3030" s="4"/>
      <c r="AN3030" s="4"/>
      <c r="AO3030" s="4"/>
      <c r="AP3030" s="4"/>
    </row>
    <row r="3031" spans="1:42" s="2" customFormat="1" x14ac:dyDescent="0.25">
      <c r="A3031" s="4"/>
      <c r="B3031" s="4"/>
      <c r="C3031" s="4"/>
      <c r="D3031" s="4"/>
      <c r="E3031" s="4"/>
      <c r="F3031" s="4"/>
      <c r="G3031" s="4"/>
      <c r="H3031" s="4"/>
      <c r="I3031" s="4"/>
      <c r="J3031" s="4"/>
      <c r="K3031" s="4"/>
      <c r="L3031" s="4"/>
      <c r="M3031" s="4"/>
      <c r="N3031" s="4"/>
      <c r="O3031" s="4"/>
      <c r="P3031" s="4"/>
      <c r="Q3031" s="4"/>
      <c r="R3031" s="4"/>
      <c r="S3031" s="4"/>
      <c r="T3031" s="4"/>
      <c r="U3031" s="4"/>
      <c r="V3031" s="4"/>
      <c r="W3031" s="4"/>
      <c r="X3031" s="4"/>
      <c r="Y3031" s="4"/>
      <c r="Z3031" s="4"/>
      <c r="AA3031" s="4"/>
      <c r="AB3031" s="4"/>
      <c r="AC3031" s="4"/>
      <c r="AD3031" s="4"/>
      <c r="AE3031" s="4"/>
      <c r="AF3031" s="4"/>
      <c r="AG3031" s="4"/>
      <c r="AH3031" s="4"/>
      <c r="AI3031" s="4"/>
      <c r="AJ3031" s="4"/>
      <c r="AK3031" s="4"/>
      <c r="AL3031" s="4"/>
      <c r="AM3031" s="4"/>
      <c r="AN3031" s="4"/>
      <c r="AO3031" s="4"/>
      <c r="AP3031" s="4"/>
    </row>
    <row r="3032" spans="1:42" s="2" customFormat="1" x14ac:dyDescent="0.25">
      <c r="A3032" s="4"/>
      <c r="B3032" s="4"/>
      <c r="C3032" s="4"/>
      <c r="D3032" s="4"/>
      <c r="E3032" s="4"/>
      <c r="F3032" s="4"/>
      <c r="G3032" s="4"/>
      <c r="H3032" s="4"/>
      <c r="I3032" s="4"/>
      <c r="J3032" s="4"/>
      <c r="K3032" s="4"/>
      <c r="L3032" s="4"/>
      <c r="M3032" s="4"/>
      <c r="N3032" s="4"/>
      <c r="O3032" s="4"/>
      <c r="P3032" s="4"/>
      <c r="Q3032" s="4"/>
      <c r="R3032" s="4"/>
      <c r="S3032" s="4"/>
      <c r="T3032" s="4"/>
      <c r="U3032" s="4"/>
      <c r="V3032" s="4"/>
      <c r="W3032" s="4"/>
      <c r="X3032" s="4"/>
      <c r="Y3032" s="4"/>
      <c r="Z3032" s="4"/>
      <c r="AA3032" s="4"/>
      <c r="AB3032" s="4"/>
      <c r="AC3032" s="4"/>
      <c r="AD3032" s="4"/>
      <c r="AE3032" s="4"/>
      <c r="AF3032" s="4"/>
      <c r="AG3032" s="4"/>
      <c r="AH3032" s="4"/>
      <c r="AI3032" s="4"/>
      <c r="AJ3032" s="4"/>
      <c r="AK3032" s="4"/>
      <c r="AL3032" s="4"/>
      <c r="AM3032" s="4"/>
      <c r="AN3032" s="4"/>
      <c r="AO3032" s="4"/>
      <c r="AP3032" s="4"/>
    </row>
    <row r="3033" spans="1:42" s="2" customFormat="1" x14ac:dyDescent="0.25">
      <c r="A3033" s="4"/>
      <c r="B3033" s="4"/>
      <c r="C3033" s="4"/>
      <c r="D3033" s="4"/>
      <c r="E3033" s="4"/>
      <c r="F3033" s="4"/>
      <c r="G3033" s="4"/>
      <c r="H3033" s="4"/>
      <c r="I3033" s="4"/>
      <c r="J3033" s="4"/>
      <c r="K3033" s="4"/>
      <c r="L3033" s="4"/>
      <c r="M3033" s="4"/>
      <c r="N3033" s="4"/>
      <c r="O3033" s="4"/>
      <c r="P3033" s="4"/>
      <c r="Q3033" s="4"/>
      <c r="R3033" s="4"/>
      <c r="S3033" s="4"/>
      <c r="T3033" s="4"/>
      <c r="U3033" s="4"/>
      <c r="V3033" s="4"/>
      <c r="W3033" s="4"/>
      <c r="X3033" s="4"/>
      <c r="Y3033" s="4"/>
      <c r="Z3033" s="4"/>
      <c r="AA3033" s="4"/>
      <c r="AB3033" s="4"/>
      <c r="AC3033" s="4"/>
      <c r="AD3033" s="4"/>
      <c r="AE3033" s="4"/>
      <c r="AF3033" s="4"/>
      <c r="AG3033" s="4"/>
      <c r="AH3033" s="4"/>
      <c r="AI3033" s="4"/>
      <c r="AJ3033" s="4"/>
      <c r="AK3033" s="4"/>
      <c r="AL3033" s="4"/>
      <c r="AM3033" s="4"/>
      <c r="AN3033" s="4"/>
      <c r="AO3033" s="4"/>
      <c r="AP3033" s="4"/>
    </row>
    <row r="3034" spans="1:42" s="2" customFormat="1" x14ac:dyDescent="0.25">
      <c r="A3034" s="4"/>
      <c r="B3034" s="4"/>
      <c r="C3034" s="4"/>
      <c r="D3034" s="4"/>
      <c r="E3034" s="4"/>
      <c r="F3034" s="4"/>
      <c r="G3034" s="4"/>
      <c r="H3034" s="4"/>
      <c r="I3034" s="4"/>
      <c r="J3034" s="4"/>
      <c r="K3034" s="4"/>
      <c r="L3034" s="4"/>
      <c r="M3034" s="4"/>
      <c r="N3034" s="4"/>
      <c r="O3034" s="4"/>
      <c r="P3034" s="4"/>
      <c r="Q3034" s="4"/>
      <c r="R3034" s="4"/>
      <c r="S3034" s="4"/>
      <c r="T3034" s="4"/>
      <c r="U3034" s="4"/>
      <c r="V3034" s="4"/>
      <c r="W3034" s="4"/>
      <c r="X3034" s="4"/>
      <c r="Y3034" s="4"/>
      <c r="Z3034" s="4"/>
      <c r="AA3034" s="4"/>
      <c r="AB3034" s="4"/>
      <c r="AC3034" s="4"/>
      <c r="AD3034" s="4"/>
      <c r="AE3034" s="4"/>
      <c r="AF3034" s="4"/>
      <c r="AG3034" s="4"/>
      <c r="AH3034" s="4"/>
      <c r="AI3034" s="4"/>
      <c r="AJ3034" s="4"/>
      <c r="AK3034" s="4"/>
      <c r="AL3034" s="4"/>
      <c r="AM3034" s="4"/>
      <c r="AN3034" s="4"/>
      <c r="AO3034" s="4"/>
      <c r="AP3034" s="4"/>
    </row>
    <row r="3035" spans="1:42" s="2" customFormat="1" x14ac:dyDescent="0.25">
      <c r="A3035" s="4"/>
      <c r="B3035" s="4"/>
      <c r="C3035" s="4"/>
      <c r="D3035" s="4"/>
      <c r="E3035" s="4"/>
      <c r="F3035" s="4"/>
      <c r="G3035" s="4"/>
      <c r="H3035" s="4"/>
      <c r="I3035" s="4"/>
      <c r="J3035" s="4"/>
      <c r="K3035" s="4"/>
      <c r="L3035" s="4"/>
      <c r="M3035" s="4"/>
      <c r="N3035" s="4"/>
      <c r="O3035" s="4"/>
      <c r="P3035" s="4"/>
      <c r="Q3035" s="4"/>
      <c r="R3035" s="4"/>
      <c r="S3035" s="4"/>
      <c r="T3035" s="4"/>
      <c r="U3035" s="4"/>
      <c r="V3035" s="4"/>
      <c r="W3035" s="4"/>
      <c r="X3035" s="4"/>
      <c r="Y3035" s="4"/>
      <c r="Z3035" s="4"/>
      <c r="AA3035" s="4"/>
      <c r="AB3035" s="4"/>
      <c r="AC3035" s="4"/>
      <c r="AD3035" s="4"/>
      <c r="AE3035" s="4"/>
      <c r="AF3035" s="4"/>
      <c r="AG3035" s="4"/>
      <c r="AH3035" s="4"/>
      <c r="AI3035" s="4"/>
      <c r="AJ3035" s="4"/>
      <c r="AK3035" s="4"/>
      <c r="AL3035" s="4"/>
      <c r="AM3035" s="4"/>
      <c r="AN3035" s="4"/>
      <c r="AO3035" s="4"/>
      <c r="AP3035" s="4"/>
    </row>
    <row r="3036" spans="1:42" s="2" customFormat="1" x14ac:dyDescent="0.25">
      <c r="A3036" s="4"/>
      <c r="B3036" s="4"/>
      <c r="C3036" s="4"/>
      <c r="D3036" s="4"/>
      <c r="E3036" s="4"/>
      <c r="F3036" s="4"/>
      <c r="G3036" s="4"/>
      <c r="H3036" s="4"/>
      <c r="I3036" s="4"/>
      <c r="J3036" s="4"/>
      <c r="K3036" s="4"/>
      <c r="L3036" s="4"/>
      <c r="M3036" s="4"/>
      <c r="N3036" s="4"/>
      <c r="O3036" s="4"/>
      <c r="P3036" s="4"/>
      <c r="Q3036" s="4"/>
      <c r="R3036" s="4"/>
      <c r="S3036" s="4"/>
      <c r="T3036" s="4"/>
      <c r="U3036" s="4"/>
      <c r="V3036" s="4"/>
      <c r="W3036" s="4"/>
      <c r="X3036" s="4"/>
      <c r="Y3036" s="4"/>
      <c r="Z3036" s="4"/>
      <c r="AA3036" s="4"/>
      <c r="AB3036" s="4"/>
      <c r="AC3036" s="4"/>
      <c r="AD3036" s="4"/>
      <c r="AE3036" s="4"/>
      <c r="AF3036" s="4"/>
      <c r="AG3036" s="4"/>
      <c r="AH3036" s="4"/>
      <c r="AI3036" s="4"/>
      <c r="AJ3036" s="4"/>
      <c r="AK3036" s="4"/>
      <c r="AL3036" s="4"/>
      <c r="AM3036" s="4"/>
      <c r="AN3036" s="4"/>
      <c r="AO3036" s="4"/>
      <c r="AP3036" s="4"/>
    </row>
    <row r="3037" spans="1:42" s="2" customFormat="1" x14ac:dyDescent="0.25">
      <c r="A3037" s="4"/>
      <c r="B3037" s="4"/>
      <c r="C3037" s="4"/>
      <c r="D3037" s="4"/>
      <c r="E3037" s="4"/>
      <c r="F3037" s="4"/>
      <c r="G3037" s="4"/>
      <c r="H3037" s="4"/>
      <c r="I3037" s="4"/>
      <c r="J3037" s="4"/>
      <c r="K3037" s="4"/>
      <c r="L3037" s="4"/>
      <c r="M3037" s="4"/>
      <c r="N3037" s="4"/>
      <c r="O3037" s="4"/>
      <c r="P3037" s="4"/>
      <c r="Q3037" s="4"/>
      <c r="R3037" s="4"/>
      <c r="S3037" s="4"/>
      <c r="T3037" s="4"/>
      <c r="U3037" s="4"/>
      <c r="V3037" s="4"/>
      <c r="W3037" s="4"/>
      <c r="X3037" s="4"/>
      <c r="Y3037" s="4"/>
      <c r="Z3037" s="4"/>
      <c r="AA3037" s="4"/>
      <c r="AB3037" s="4"/>
      <c r="AC3037" s="4"/>
      <c r="AD3037" s="4"/>
      <c r="AE3037" s="4"/>
      <c r="AF3037" s="4"/>
      <c r="AG3037" s="4"/>
      <c r="AH3037" s="4"/>
      <c r="AI3037" s="4"/>
      <c r="AJ3037" s="4"/>
      <c r="AK3037" s="4"/>
      <c r="AL3037" s="4"/>
      <c r="AM3037" s="4"/>
      <c r="AN3037" s="4"/>
      <c r="AO3037" s="4"/>
      <c r="AP3037" s="4"/>
    </row>
    <row r="3038" spans="1:42" s="2" customFormat="1" x14ac:dyDescent="0.25">
      <c r="A3038" s="4"/>
      <c r="B3038" s="4"/>
      <c r="C3038" s="4"/>
      <c r="D3038" s="4"/>
      <c r="E3038" s="4"/>
      <c r="F3038" s="4"/>
      <c r="G3038" s="4"/>
      <c r="H3038" s="4"/>
      <c r="I3038" s="4"/>
      <c r="J3038" s="4"/>
      <c r="K3038" s="4"/>
      <c r="L3038" s="4"/>
      <c r="M3038" s="4"/>
      <c r="N3038" s="4"/>
      <c r="O3038" s="4"/>
      <c r="P3038" s="4"/>
      <c r="Q3038" s="4"/>
      <c r="R3038" s="4"/>
      <c r="S3038" s="4"/>
      <c r="T3038" s="4"/>
      <c r="U3038" s="4"/>
      <c r="V3038" s="4"/>
      <c r="W3038" s="4"/>
      <c r="X3038" s="4"/>
      <c r="Y3038" s="4"/>
      <c r="Z3038" s="4"/>
      <c r="AA3038" s="4"/>
      <c r="AB3038" s="4"/>
      <c r="AC3038" s="4"/>
      <c r="AD3038" s="4"/>
      <c r="AE3038" s="4"/>
      <c r="AF3038" s="4"/>
      <c r="AG3038" s="4"/>
      <c r="AH3038" s="4"/>
      <c r="AI3038" s="4"/>
      <c r="AJ3038" s="4"/>
      <c r="AK3038" s="4"/>
      <c r="AL3038" s="4"/>
      <c r="AM3038" s="4"/>
      <c r="AN3038" s="4"/>
      <c r="AO3038" s="4"/>
      <c r="AP3038" s="4"/>
    </row>
    <row r="3039" spans="1:42" s="2" customFormat="1" x14ac:dyDescent="0.25">
      <c r="A3039" s="4"/>
      <c r="B3039" s="4"/>
      <c r="C3039" s="4"/>
      <c r="D3039" s="4"/>
      <c r="E3039" s="4"/>
      <c r="F3039" s="4"/>
      <c r="G3039" s="4"/>
      <c r="H3039" s="4"/>
      <c r="I3039" s="4"/>
      <c r="J3039" s="4"/>
      <c r="K3039" s="4"/>
      <c r="L3039" s="4"/>
      <c r="M3039" s="4"/>
      <c r="N3039" s="4"/>
      <c r="O3039" s="4"/>
      <c r="P3039" s="4"/>
      <c r="Q3039" s="4"/>
      <c r="R3039" s="4"/>
      <c r="S3039" s="4"/>
      <c r="T3039" s="4"/>
      <c r="U3039" s="4"/>
      <c r="V3039" s="4"/>
      <c r="W3039" s="4"/>
      <c r="X3039" s="4"/>
      <c r="Y3039" s="4"/>
      <c r="Z3039" s="4"/>
      <c r="AA3039" s="4"/>
      <c r="AB3039" s="4"/>
      <c r="AC3039" s="4"/>
      <c r="AD3039" s="4"/>
      <c r="AE3039" s="4"/>
      <c r="AF3039" s="4"/>
      <c r="AG3039" s="4"/>
      <c r="AH3039" s="4"/>
      <c r="AI3039" s="4"/>
      <c r="AJ3039" s="4"/>
      <c r="AK3039" s="4"/>
      <c r="AL3039" s="4"/>
      <c r="AM3039" s="4"/>
      <c r="AN3039" s="4"/>
      <c r="AO3039" s="4"/>
      <c r="AP3039" s="4"/>
    </row>
    <row r="3040" spans="1:42" s="2" customFormat="1" x14ac:dyDescent="0.25">
      <c r="A3040" s="4"/>
      <c r="B3040" s="4"/>
      <c r="C3040" s="4"/>
      <c r="D3040" s="4"/>
      <c r="E3040" s="4"/>
      <c r="F3040" s="4"/>
      <c r="G3040" s="4"/>
      <c r="H3040" s="4"/>
      <c r="I3040" s="4"/>
      <c r="J3040" s="4"/>
      <c r="K3040" s="4"/>
      <c r="L3040" s="4"/>
      <c r="M3040" s="4"/>
      <c r="N3040" s="4"/>
      <c r="O3040" s="4"/>
      <c r="P3040" s="4"/>
      <c r="Q3040" s="4"/>
      <c r="R3040" s="4"/>
      <c r="S3040" s="4"/>
      <c r="T3040" s="4"/>
      <c r="U3040" s="4"/>
      <c r="V3040" s="4"/>
      <c r="W3040" s="4"/>
      <c r="X3040" s="4"/>
      <c r="Y3040" s="4"/>
      <c r="Z3040" s="4"/>
      <c r="AA3040" s="4"/>
      <c r="AB3040" s="4"/>
      <c r="AC3040" s="4"/>
      <c r="AD3040" s="4"/>
      <c r="AE3040" s="4"/>
      <c r="AF3040" s="4"/>
      <c r="AG3040" s="4"/>
      <c r="AH3040" s="4"/>
      <c r="AI3040" s="4"/>
      <c r="AJ3040" s="4"/>
      <c r="AK3040" s="4"/>
      <c r="AL3040" s="4"/>
      <c r="AM3040" s="4"/>
      <c r="AN3040" s="4"/>
      <c r="AO3040" s="4"/>
      <c r="AP3040" s="4"/>
    </row>
    <row r="3041" spans="1:42" s="2" customFormat="1" x14ac:dyDescent="0.25">
      <c r="A3041" s="4"/>
      <c r="B3041" s="4"/>
      <c r="C3041" s="4"/>
      <c r="D3041" s="4"/>
      <c r="E3041" s="4"/>
      <c r="F3041" s="4"/>
      <c r="G3041" s="4"/>
      <c r="H3041" s="4"/>
      <c r="I3041" s="4"/>
      <c r="J3041" s="4"/>
      <c r="K3041" s="4"/>
      <c r="L3041" s="4"/>
      <c r="M3041" s="4"/>
      <c r="N3041" s="4"/>
      <c r="O3041" s="4"/>
      <c r="P3041" s="4"/>
      <c r="Q3041" s="4"/>
      <c r="R3041" s="4"/>
      <c r="S3041" s="4"/>
      <c r="T3041" s="4"/>
      <c r="U3041" s="4"/>
      <c r="V3041" s="4"/>
      <c r="W3041" s="4"/>
      <c r="X3041" s="4"/>
      <c r="Y3041" s="4"/>
      <c r="Z3041" s="4"/>
      <c r="AA3041" s="4"/>
      <c r="AB3041" s="4"/>
      <c r="AC3041" s="4"/>
      <c r="AD3041" s="4"/>
      <c r="AE3041" s="4"/>
      <c r="AF3041" s="4"/>
      <c r="AG3041" s="4"/>
      <c r="AH3041" s="4"/>
      <c r="AI3041" s="4"/>
      <c r="AJ3041" s="4"/>
      <c r="AK3041" s="4"/>
      <c r="AL3041" s="4"/>
      <c r="AM3041" s="4"/>
      <c r="AN3041" s="4"/>
      <c r="AO3041" s="4"/>
      <c r="AP3041" s="4"/>
    </row>
    <row r="3042" spans="1:42" s="2" customFormat="1" x14ac:dyDescent="0.25">
      <c r="A3042" s="4"/>
      <c r="B3042" s="4"/>
      <c r="C3042" s="4"/>
      <c r="D3042" s="4"/>
      <c r="E3042" s="4"/>
      <c r="F3042" s="4"/>
      <c r="G3042" s="4"/>
      <c r="H3042" s="4"/>
      <c r="I3042" s="4"/>
      <c r="J3042" s="4"/>
      <c r="K3042" s="4"/>
      <c r="L3042" s="4"/>
      <c r="M3042" s="4"/>
      <c r="N3042" s="4"/>
      <c r="O3042" s="4"/>
      <c r="P3042" s="4"/>
      <c r="Q3042" s="4"/>
      <c r="R3042" s="4"/>
      <c r="S3042" s="4"/>
      <c r="T3042" s="4"/>
      <c r="U3042" s="4"/>
      <c r="V3042" s="4"/>
      <c r="W3042" s="4"/>
      <c r="X3042" s="4"/>
      <c r="Y3042" s="4"/>
      <c r="Z3042" s="4"/>
      <c r="AA3042" s="4"/>
      <c r="AB3042" s="4"/>
      <c r="AC3042" s="4"/>
      <c r="AD3042" s="4"/>
      <c r="AE3042" s="4"/>
      <c r="AF3042" s="4"/>
      <c r="AG3042" s="4"/>
      <c r="AH3042" s="4"/>
      <c r="AI3042" s="4"/>
      <c r="AJ3042" s="4"/>
      <c r="AK3042" s="4"/>
      <c r="AL3042" s="4"/>
      <c r="AM3042" s="4"/>
      <c r="AN3042" s="4"/>
      <c r="AO3042" s="4"/>
      <c r="AP3042" s="4"/>
    </row>
    <row r="3043" spans="1:42" s="2" customFormat="1" x14ac:dyDescent="0.25">
      <c r="A3043" s="4"/>
      <c r="B3043" s="4"/>
      <c r="C3043" s="4"/>
      <c r="D3043" s="4"/>
      <c r="E3043" s="4"/>
      <c r="F3043" s="4"/>
      <c r="G3043" s="4"/>
      <c r="H3043" s="4"/>
      <c r="I3043" s="4"/>
      <c r="J3043" s="4"/>
      <c r="K3043" s="4"/>
      <c r="L3043" s="4"/>
      <c r="M3043" s="4"/>
      <c r="N3043" s="4"/>
      <c r="O3043" s="4"/>
      <c r="P3043" s="4"/>
      <c r="Q3043" s="4"/>
      <c r="R3043" s="4"/>
      <c r="S3043" s="4"/>
      <c r="T3043" s="4"/>
      <c r="U3043" s="4"/>
      <c r="V3043" s="4"/>
      <c r="W3043" s="4"/>
      <c r="X3043" s="4"/>
      <c r="Y3043" s="4"/>
      <c r="Z3043" s="4"/>
      <c r="AA3043" s="4"/>
      <c r="AB3043" s="4"/>
      <c r="AC3043" s="4"/>
      <c r="AD3043" s="4"/>
      <c r="AE3043" s="4"/>
      <c r="AF3043" s="4"/>
      <c r="AG3043" s="4"/>
      <c r="AH3043" s="4"/>
      <c r="AI3043" s="4"/>
      <c r="AJ3043" s="4"/>
      <c r="AK3043" s="4"/>
      <c r="AL3043" s="4"/>
      <c r="AM3043" s="4"/>
      <c r="AN3043" s="4"/>
      <c r="AO3043" s="4"/>
      <c r="AP3043" s="4"/>
    </row>
    <row r="3044" spans="1:42" s="2" customFormat="1" x14ac:dyDescent="0.25">
      <c r="A3044" s="4"/>
      <c r="B3044" s="4"/>
      <c r="C3044" s="4"/>
      <c r="D3044" s="4"/>
      <c r="E3044" s="4"/>
      <c r="F3044" s="4"/>
      <c r="G3044" s="4"/>
      <c r="H3044" s="4"/>
      <c r="I3044" s="4"/>
      <c r="J3044" s="4"/>
      <c r="K3044" s="4"/>
      <c r="L3044" s="4"/>
      <c r="M3044" s="4"/>
      <c r="N3044" s="4"/>
      <c r="O3044" s="4"/>
      <c r="P3044" s="4"/>
      <c r="Q3044" s="4"/>
      <c r="R3044" s="4"/>
      <c r="S3044" s="4"/>
      <c r="T3044" s="4"/>
      <c r="U3044" s="4"/>
      <c r="V3044" s="4"/>
      <c r="W3044" s="4"/>
      <c r="X3044" s="4"/>
      <c r="Y3044" s="4"/>
      <c r="Z3044" s="4"/>
      <c r="AA3044" s="4"/>
      <c r="AB3044" s="4"/>
      <c r="AC3044" s="4"/>
      <c r="AD3044" s="4"/>
      <c r="AE3044" s="4"/>
      <c r="AF3044" s="4"/>
      <c r="AG3044" s="4"/>
      <c r="AH3044" s="4"/>
      <c r="AI3044" s="4"/>
      <c r="AJ3044" s="4"/>
      <c r="AK3044" s="4"/>
      <c r="AL3044" s="4"/>
      <c r="AM3044" s="4"/>
      <c r="AN3044" s="4"/>
      <c r="AO3044" s="4"/>
      <c r="AP3044" s="4"/>
    </row>
    <row r="3045" spans="1:42" s="2" customFormat="1" x14ac:dyDescent="0.25">
      <c r="A3045" s="4"/>
      <c r="B3045" s="4"/>
      <c r="C3045" s="4"/>
      <c r="D3045" s="4"/>
      <c r="E3045" s="4"/>
      <c r="F3045" s="4"/>
      <c r="G3045" s="4"/>
      <c r="H3045" s="4"/>
      <c r="I3045" s="4"/>
      <c r="J3045" s="4"/>
      <c r="K3045" s="4"/>
      <c r="L3045" s="4"/>
      <c r="M3045" s="4"/>
      <c r="N3045" s="4"/>
      <c r="O3045" s="4"/>
      <c r="P3045" s="4"/>
      <c r="Q3045" s="4"/>
      <c r="R3045" s="4"/>
      <c r="S3045" s="4"/>
      <c r="T3045" s="4"/>
      <c r="U3045" s="4"/>
      <c r="V3045" s="4"/>
      <c r="W3045" s="4"/>
      <c r="X3045" s="4"/>
      <c r="Y3045" s="4"/>
      <c r="Z3045" s="4"/>
      <c r="AA3045" s="4"/>
      <c r="AB3045" s="4"/>
      <c r="AC3045" s="4"/>
      <c r="AD3045" s="4"/>
      <c r="AE3045" s="4"/>
      <c r="AF3045" s="4"/>
      <c r="AG3045" s="4"/>
      <c r="AH3045" s="4"/>
      <c r="AI3045" s="4"/>
      <c r="AJ3045" s="4"/>
      <c r="AK3045" s="4"/>
      <c r="AL3045" s="4"/>
      <c r="AM3045" s="4"/>
      <c r="AN3045" s="4"/>
      <c r="AO3045" s="4"/>
      <c r="AP3045" s="4"/>
    </row>
    <row r="3046" spans="1:42" s="2" customFormat="1" x14ac:dyDescent="0.25">
      <c r="A3046" s="4"/>
      <c r="B3046" s="4"/>
      <c r="C3046" s="4"/>
      <c r="D3046" s="4"/>
      <c r="E3046" s="4"/>
      <c r="F3046" s="4"/>
      <c r="G3046" s="4"/>
      <c r="H3046" s="4"/>
      <c r="I3046" s="4"/>
      <c r="J3046" s="4"/>
      <c r="K3046" s="4"/>
      <c r="L3046" s="4"/>
      <c r="M3046" s="4"/>
      <c r="N3046" s="4"/>
      <c r="O3046" s="4"/>
      <c r="P3046" s="4"/>
      <c r="Q3046" s="4"/>
      <c r="R3046" s="4"/>
      <c r="S3046" s="4"/>
      <c r="T3046" s="4"/>
      <c r="U3046" s="4"/>
      <c r="V3046" s="4"/>
      <c r="W3046" s="4"/>
      <c r="X3046" s="4"/>
      <c r="Y3046" s="4"/>
      <c r="Z3046" s="4"/>
      <c r="AA3046" s="4"/>
      <c r="AB3046" s="4"/>
      <c r="AC3046" s="4"/>
      <c r="AD3046" s="4"/>
      <c r="AE3046" s="4"/>
      <c r="AF3046" s="4"/>
      <c r="AG3046" s="4"/>
      <c r="AH3046" s="4"/>
      <c r="AI3046" s="4"/>
      <c r="AJ3046" s="4"/>
      <c r="AK3046" s="4"/>
      <c r="AL3046" s="4"/>
      <c r="AM3046" s="4"/>
      <c r="AN3046" s="4"/>
      <c r="AO3046" s="4"/>
      <c r="AP3046" s="4"/>
    </row>
    <row r="3047" spans="1:42" s="2" customFormat="1" x14ac:dyDescent="0.25">
      <c r="A3047" s="4"/>
      <c r="B3047" s="4"/>
      <c r="C3047" s="4"/>
      <c r="D3047" s="4"/>
      <c r="E3047" s="4"/>
      <c r="F3047" s="4"/>
      <c r="G3047" s="4"/>
      <c r="H3047" s="4"/>
      <c r="I3047" s="4"/>
      <c r="J3047" s="4"/>
      <c r="K3047" s="4"/>
      <c r="L3047" s="4"/>
      <c r="M3047" s="4"/>
      <c r="N3047" s="4"/>
      <c r="O3047" s="4"/>
      <c r="P3047" s="4"/>
      <c r="Q3047" s="4"/>
      <c r="R3047" s="4"/>
      <c r="S3047" s="4"/>
      <c r="T3047" s="4"/>
      <c r="U3047" s="4"/>
      <c r="V3047" s="4"/>
      <c r="W3047" s="4"/>
      <c r="X3047" s="4"/>
      <c r="Y3047" s="4"/>
      <c r="Z3047" s="4"/>
      <c r="AA3047" s="4"/>
      <c r="AB3047" s="4"/>
      <c r="AC3047" s="4"/>
      <c r="AD3047" s="4"/>
      <c r="AE3047" s="4"/>
      <c r="AF3047" s="4"/>
      <c r="AG3047" s="4"/>
      <c r="AH3047" s="4"/>
      <c r="AI3047" s="4"/>
      <c r="AJ3047" s="4"/>
      <c r="AK3047" s="4"/>
      <c r="AL3047" s="4"/>
      <c r="AM3047" s="4"/>
      <c r="AN3047" s="4"/>
      <c r="AO3047" s="4"/>
      <c r="AP3047" s="4"/>
    </row>
    <row r="3048" spans="1:42" s="2" customFormat="1" x14ac:dyDescent="0.25">
      <c r="A3048" s="4"/>
      <c r="B3048" s="4"/>
      <c r="C3048" s="4"/>
      <c r="D3048" s="4"/>
      <c r="E3048" s="4"/>
      <c r="F3048" s="4"/>
      <c r="G3048" s="4"/>
      <c r="H3048" s="4"/>
      <c r="I3048" s="4"/>
      <c r="J3048" s="4"/>
      <c r="K3048" s="4"/>
      <c r="L3048" s="4"/>
      <c r="M3048" s="4"/>
      <c r="N3048" s="4"/>
      <c r="O3048" s="4"/>
      <c r="P3048" s="4"/>
      <c r="Q3048" s="4"/>
      <c r="R3048" s="4"/>
      <c r="S3048" s="4"/>
      <c r="T3048" s="4"/>
      <c r="U3048" s="4"/>
      <c r="V3048" s="4"/>
      <c r="W3048" s="4"/>
      <c r="X3048" s="4"/>
      <c r="Y3048" s="4"/>
      <c r="Z3048" s="4"/>
      <c r="AA3048" s="4"/>
      <c r="AB3048" s="4"/>
      <c r="AC3048" s="4"/>
      <c r="AD3048" s="4"/>
      <c r="AE3048" s="4"/>
      <c r="AF3048" s="4"/>
      <c r="AG3048" s="4"/>
      <c r="AH3048" s="4"/>
      <c r="AI3048" s="4"/>
      <c r="AJ3048" s="4"/>
      <c r="AK3048" s="4"/>
      <c r="AL3048" s="4"/>
      <c r="AM3048" s="4"/>
      <c r="AN3048" s="4"/>
      <c r="AO3048" s="4"/>
      <c r="AP3048" s="4"/>
    </row>
    <row r="3049" spans="1:42" s="2" customFormat="1" x14ac:dyDescent="0.25">
      <c r="A3049" s="4"/>
      <c r="B3049" s="4"/>
      <c r="C3049" s="4"/>
      <c r="D3049" s="4"/>
      <c r="E3049" s="4"/>
      <c r="F3049" s="4"/>
      <c r="G3049" s="4"/>
      <c r="H3049" s="4"/>
      <c r="I3049" s="4"/>
      <c r="J3049" s="4"/>
      <c r="K3049" s="4"/>
      <c r="L3049" s="4"/>
      <c r="M3049" s="4"/>
      <c r="N3049" s="4"/>
      <c r="O3049" s="4"/>
      <c r="P3049" s="4"/>
      <c r="Q3049" s="4"/>
      <c r="R3049" s="4"/>
      <c r="S3049" s="4"/>
      <c r="T3049" s="4"/>
      <c r="U3049" s="4"/>
      <c r="V3049" s="4"/>
      <c r="W3049" s="4"/>
      <c r="X3049" s="4"/>
      <c r="Y3049" s="4"/>
      <c r="Z3049" s="4"/>
      <c r="AA3049" s="4"/>
      <c r="AB3049" s="4"/>
      <c r="AC3049" s="4"/>
      <c r="AD3049" s="4"/>
      <c r="AE3049" s="4"/>
      <c r="AF3049" s="4"/>
      <c r="AG3049" s="4"/>
      <c r="AH3049" s="4"/>
      <c r="AI3049" s="4"/>
      <c r="AJ3049" s="4"/>
      <c r="AK3049" s="4"/>
      <c r="AL3049" s="4"/>
      <c r="AM3049" s="4"/>
      <c r="AN3049" s="4"/>
      <c r="AO3049" s="4"/>
      <c r="AP3049" s="4"/>
    </row>
    <row r="3050" spans="1:42" s="2" customFormat="1" x14ac:dyDescent="0.25">
      <c r="A3050" s="4"/>
      <c r="B3050" s="4"/>
      <c r="C3050" s="4"/>
      <c r="D3050" s="4"/>
      <c r="E3050" s="4"/>
      <c r="F3050" s="4"/>
      <c r="G3050" s="4"/>
      <c r="H3050" s="4"/>
      <c r="I3050" s="4"/>
      <c r="J3050" s="4"/>
      <c r="K3050" s="4"/>
      <c r="L3050" s="4"/>
      <c r="M3050" s="4"/>
      <c r="N3050" s="4"/>
      <c r="O3050" s="4"/>
      <c r="P3050" s="4"/>
      <c r="Q3050" s="4"/>
      <c r="R3050" s="4"/>
      <c r="S3050" s="4"/>
      <c r="T3050" s="4"/>
      <c r="U3050" s="4"/>
      <c r="V3050" s="4"/>
      <c r="W3050" s="4"/>
      <c r="X3050" s="4"/>
      <c r="Y3050" s="4"/>
      <c r="Z3050" s="4"/>
      <c r="AA3050" s="4"/>
      <c r="AB3050" s="4"/>
      <c r="AC3050" s="4"/>
      <c r="AD3050" s="4"/>
      <c r="AE3050" s="4"/>
      <c r="AF3050" s="4"/>
      <c r="AG3050" s="4"/>
      <c r="AH3050" s="4"/>
      <c r="AI3050" s="4"/>
      <c r="AJ3050" s="4"/>
      <c r="AK3050" s="4"/>
      <c r="AL3050" s="4"/>
      <c r="AM3050" s="4"/>
      <c r="AN3050" s="4"/>
      <c r="AO3050" s="4"/>
      <c r="AP3050" s="4"/>
    </row>
    <row r="3051" spans="1:42" s="2" customFormat="1" x14ac:dyDescent="0.25">
      <c r="A3051" s="4"/>
      <c r="B3051" s="4"/>
      <c r="C3051" s="4"/>
      <c r="D3051" s="4"/>
      <c r="E3051" s="4"/>
      <c r="F3051" s="4"/>
      <c r="G3051" s="4"/>
      <c r="H3051" s="4"/>
      <c r="I3051" s="4"/>
      <c r="J3051" s="4"/>
      <c r="K3051" s="4"/>
      <c r="L3051" s="4"/>
      <c r="M3051" s="4"/>
      <c r="N3051" s="4"/>
      <c r="O3051" s="4"/>
      <c r="P3051" s="4"/>
      <c r="Q3051" s="4"/>
      <c r="R3051" s="4"/>
      <c r="S3051" s="4"/>
      <c r="T3051" s="4"/>
      <c r="U3051" s="4"/>
      <c r="V3051" s="4"/>
      <c r="W3051" s="4"/>
      <c r="X3051" s="4"/>
      <c r="Y3051" s="4"/>
      <c r="Z3051" s="4"/>
      <c r="AA3051" s="4"/>
      <c r="AB3051" s="4"/>
      <c r="AC3051" s="4"/>
      <c r="AD3051" s="4"/>
      <c r="AE3051" s="4"/>
      <c r="AF3051" s="4"/>
      <c r="AG3051" s="4"/>
      <c r="AH3051" s="4"/>
      <c r="AI3051" s="4"/>
      <c r="AJ3051" s="4"/>
      <c r="AK3051" s="4"/>
      <c r="AL3051" s="4"/>
      <c r="AM3051" s="4"/>
      <c r="AN3051" s="4"/>
      <c r="AO3051" s="4"/>
      <c r="AP3051" s="4"/>
    </row>
    <row r="3052" spans="1:42" s="2" customFormat="1" x14ac:dyDescent="0.25">
      <c r="A3052" s="4"/>
      <c r="B3052" s="4"/>
      <c r="C3052" s="4"/>
      <c r="D3052" s="4"/>
      <c r="E3052" s="4"/>
      <c r="F3052" s="4"/>
      <c r="G3052" s="4"/>
      <c r="H3052" s="4"/>
      <c r="I3052" s="4"/>
      <c r="J3052" s="4"/>
      <c r="K3052" s="4"/>
      <c r="L3052" s="4"/>
      <c r="M3052" s="4"/>
      <c r="N3052" s="4"/>
      <c r="O3052" s="4"/>
      <c r="P3052" s="4"/>
      <c r="Q3052" s="4"/>
      <c r="R3052" s="4"/>
      <c r="S3052" s="4"/>
      <c r="T3052" s="4"/>
      <c r="U3052" s="4"/>
      <c r="V3052" s="4"/>
      <c r="W3052" s="4"/>
      <c r="X3052" s="4"/>
      <c r="Y3052" s="4"/>
      <c r="Z3052" s="4"/>
      <c r="AA3052" s="4"/>
      <c r="AB3052" s="4"/>
      <c r="AC3052" s="4"/>
      <c r="AD3052" s="4"/>
      <c r="AE3052" s="4"/>
      <c r="AF3052" s="4"/>
      <c r="AG3052" s="4"/>
      <c r="AH3052" s="4"/>
      <c r="AI3052" s="4"/>
      <c r="AJ3052" s="4"/>
      <c r="AK3052" s="4"/>
      <c r="AL3052" s="4"/>
      <c r="AM3052" s="4"/>
      <c r="AN3052" s="4"/>
      <c r="AO3052" s="4"/>
      <c r="AP3052" s="4"/>
    </row>
    <row r="3053" spans="1:42" s="2" customFormat="1" x14ac:dyDescent="0.25">
      <c r="A3053" s="4"/>
      <c r="B3053" s="4"/>
      <c r="C3053" s="4"/>
      <c r="D3053" s="4"/>
      <c r="E3053" s="4"/>
      <c r="F3053" s="4"/>
      <c r="G3053" s="4"/>
      <c r="H3053" s="4"/>
      <c r="I3053" s="4"/>
      <c r="J3053" s="4"/>
      <c r="K3053" s="4"/>
      <c r="L3053" s="4"/>
      <c r="M3053" s="4"/>
      <c r="N3053" s="4"/>
      <c r="O3053" s="4"/>
      <c r="P3053" s="4"/>
      <c r="Q3053" s="4"/>
      <c r="R3053" s="4"/>
      <c r="S3053" s="4"/>
      <c r="T3053" s="4"/>
      <c r="U3053" s="4"/>
      <c r="V3053" s="4"/>
      <c r="W3053" s="4"/>
      <c r="X3053" s="4"/>
      <c r="Y3053" s="4"/>
      <c r="Z3053" s="4"/>
      <c r="AA3053" s="4"/>
      <c r="AB3053" s="4"/>
      <c r="AC3053" s="4"/>
      <c r="AD3053" s="4"/>
      <c r="AE3053" s="4"/>
      <c r="AF3053" s="4"/>
      <c r="AG3053" s="4"/>
      <c r="AH3053" s="4"/>
      <c r="AI3053" s="4"/>
      <c r="AJ3053" s="4"/>
      <c r="AK3053" s="4"/>
      <c r="AL3053" s="4"/>
      <c r="AM3053" s="4"/>
      <c r="AN3053" s="4"/>
      <c r="AO3053" s="4"/>
      <c r="AP3053" s="4"/>
    </row>
    <row r="3054" spans="1:42" s="2" customFormat="1" x14ac:dyDescent="0.25">
      <c r="A3054" s="4"/>
      <c r="B3054" s="4"/>
      <c r="C3054" s="4"/>
      <c r="D3054" s="4"/>
      <c r="E3054" s="4"/>
      <c r="F3054" s="4"/>
      <c r="G3054" s="4"/>
      <c r="H3054" s="4"/>
      <c r="I3054" s="4"/>
      <c r="J3054" s="4"/>
      <c r="K3054" s="4"/>
      <c r="L3054" s="4"/>
      <c r="M3054" s="4"/>
      <c r="N3054" s="4"/>
      <c r="O3054" s="4"/>
      <c r="P3054" s="4"/>
      <c r="Q3054" s="4"/>
      <c r="R3054" s="4"/>
      <c r="S3054" s="4"/>
      <c r="T3054" s="4"/>
      <c r="U3054" s="4"/>
      <c r="V3054" s="4"/>
      <c r="W3054" s="4"/>
      <c r="X3054" s="4"/>
      <c r="Y3054" s="4"/>
      <c r="Z3054" s="4"/>
      <c r="AA3054" s="4"/>
      <c r="AB3054" s="4"/>
      <c r="AC3054" s="4"/>
      <c r="AD3054" s="4"/>
      <c r="AE3054" s="4"/>
      <c r="AF3054" s="4"/>
      <c r="AG3054" s="4"/>
      <c r="AH3054" s="4"/>
      <c r="AI3054" s="4"/>
      <c r="AJ3054" s="4"/>
      <c r="AK3054" s="4"/>
      <c r="AL3054" s="4"/>
      <c r="AM3054" s="4"/>
      <c r="AN3054" s="4"/>
      <c r="AO3054" s="4"/>
      <c r="AP3054" s="4"/>
    </row>
    <row r="3055" spans="1:42" s="2" customFormat="1" x14ac:dyDescent="0.25">
      <c r="A3055" s="4"/>
      <c r="B3055" s="4"/>
      <c r="C3055" s="4"/>
      <c r="D3055" s="4"/>
      <c r="E3055" s="4"/>
      <c r="F3055" s="4"/>
      <c r="G3055" s="4"/>
      <c r="H3055" s="4"/>
      <c r="I3055" s="4"/>
      <c r="J3055" s="4"/>
      <c r="K3055" s="4"/>
      <c r="L3055" s="4"/>
      <c r="M3055" s="4"/>
      <c r="N3055" s="4"/>
      <c r="O3055" s="4"/>
      <c r="P3055" s="4"/>
      <c r="Q3055" s="4"/>
      <c r="R3055" s="4"/>
      <c r="S3055" s="4"/>
      <c r="T3055" s="4"/>
      <c r="U3055" s="4"/>
      <c r="V3055" s="4"/>
      <c r="W3055" s="4"/>
      <c r="X3055" s="4"/>
      <c r="Y3055" s="4"/>
      <c r="Z3055" s="4"/>
      <c r="AA3055" s="4"/>
      <c r="AB3055" s="4"/>
      <c r="AC3055" s="4"/>
      <c r="AD3055" s="4"/>
      <c r="AE3055" s="4"/>
      <c r="AF3055" s="4"/>
      <c r="AG3055" s="4"/>
      <c r="AH3055" s="4"/>
      <c r="AI3055" s="4"/>
      <c r="AJ3055" s="4"/>
      <c r="AK3055" s="4"/>
      <c r="AL3055" s="4"/>
      <c r="AM3055" s="4"/>
      <c r="AN3055" s="4"/>
      <c r="AO3055" s="4"/>
      <c r="AP3055" s="4"/>
    </row>
    <row r="3056" spans="1:42" s="2" customFormat="1" x14ac:dyDescent="0.25">
      <c r="A3056" s="4"/>
      <c r="B3056" s="4"/>
      <c r="C3056" s="4"/>
      <c r="D3056" s="4"/>
      <c r="E3056" s="4"/>
      <c r="F3056" s="4"/>
      <c r="G3056" s="4"/>
      <c r="H3056" s="4"/>
      <c r="I3056" s="4"/>
      <c r="J3056" s="4"/>
      <c r="K3056" s="4"/>
      <c r="L3056" s="4"/>
      <c r="M3056" s="4"/>
      <c r="N3056" s="4"/>
      <c r="O3056" s="4"/>
      <c r="P3056" s="4"/>
      <c r="Q3056" s="4"/>
      <c r="R3056" s="4"/>
      <c r="S3056" s="4"/>
      <c r="T3056" s="4"/>
      <c r="U3056" s="4"/>
      <c r="V3056" s="4"/>
      <c r="W3056" s="4"/>
      <c r="X3056" s="4"/>
      <c r="Y3056" s="4"/>
      <c r="Z3056" s="4"/>
      <c r="AA3056" s="4"/>
      <c r="AB3056" s="4"/>
      <c r="AC3056" s="4"/>
      <c r="AD3056" s="4"/>
      <c r="AE3056" s="4"/>
      <c r="AF3056" s="4"/>
      <c r="AG3056" s="4"/>
      <c r="AH3056" s="4"/>
      <c r="AI3056" s="4"/>
      <c r="AJ3056" s="4"/>
      <c r="AK3056" s="4"/>
      <c r="AL3056" s="4"/>
      <c r="AM3056" s="4"/>
      <c r="AN3056" s="4"/>
      <c r="AO3056" s="4"/>
      <c r="AP3056" s="4"/>
    </row>
    <row r="3057" spans="1:42" s="2" customFormat="1" x14ac:dyDescent="0.25">
      <c r="A3057" s="4"/>
      <c r="B3057" s="4"/>
      <c r="C3057" s="4"/>
      <c r="D3057" s="4"/>
      <c r="E3057" s="4"/>
      <c r="F3057" s="4"/>
      <c r="G3057" s="4"/>
      <c r="H3057" s="4"/>
      <c r="I3057" s="4"/>
      <c r="J3057" s="4"/>
      <c r="K3057" s="4"/>
      <c r="L3057" s="4"/>
      <c r="M3057" s="4"/>
      <c r="N3057" s="4"/>
      <c r="O3057" s="4"/>
      <c r="P3057" s="4"/>
      <c r="Q3057" s="4"/>
      <c r="R3057" s="4"/>
      <c r="S3057" s="4"/>
      <c r="T3057" s="4"/>
      <c r="U3057" s="4"/>
      <c r="V3057" s="4"/>
      <c r="W3057" s="4"/>
      <c r="X3057" s="4"/>
      <c r="Y3057" s="4"/>
      <c r="Z3057" s="4"/>
      <c r="AA3057" s="4"/>
      <c r="AB3057" s="4"/>
      <c r="AC3057" s="4"/>
      <c r="AD3057" s="4"/>
      <c r="AE3057" s="4"/>
      <c r="AF3057" s="4"/>
      <c r="AG3057" s="4"/>
      <c r="AH3057" s="4"/>
      <c r="AI3057" s="4"/>
      <c r="AJ3057" s="4"/>
      <c r="AK3057" s="4"/>
      <c r="AL3057" s="4"/>
      <c r="AM3057" s="4"/>
      <c r="AN3057" s="4"/>
      <c r="AO3057" s="4"/>
      <c r="AP3057" s="4"/>
    </row>
    <row r="3058" spans="1:42" s="2" customFormat="1" x14ac:dyDescent="0.25">
      <c r="A3058" s="4"/>
      <c r="B3058" s="4"/>
      <c r="C3058" s="4"/>
      <c r="D3058" s="4"/>
      <c r="E3058" s="4"/>
      <c r="F3058" s="4"/>
      <c r="G3058" s="4"/>
      <c r="H3058" s="4"/>
      <c r="I3058" s="4"/>
      <c r="J3058" s="4"/>
      <c r="K3058" s="4"/>
      <c r="L3058" s="4"/>
      <c r="M3058" s="4"/>
      <c r="N3058" s="4"/>
      <c r="O3058" s="4"/>
      <c r="P3058" s="4"/>
      <c r="Q3058" s="4"/>
      <c r="R3058" s="4"/>
      <c r="S3058" s="4"/>
      <c r="T3058" s="4"/>
      <c r="U3058" s="4"/>
      <c r="V3058" s="4"/>
      <c r="W3058" s="4"/>
      <c r="X3058" s="4"/>
      <c r="Y3058" s="4"/>
      <c r="Z3058" s="4"/>
      <c r="AA3058" s="4"/>
      <c r="AB3058" s="4"/>
      <c r="AC3058" s="4"/>
      <c r="AD3058" s="4"/>
      <c r="AE3058" s="4"/>
      <c r="AF3058" s="4"/>
      <c r="AG3058" s="4"/>
      <c r="AH3058" s="4"/>
      <c r="AI3058" s="4"/>
      <c r="AJ3058" s="4"/>
      <c r="AK3058" s="4"/>
      <c r="AL3058" s="4"/>
      <c r="AM3058" s="4"/>
      <c r="AN3058" s="4"/>
      <c r="AO3058" s="4"/>
      <c r="AP3058" s="4"/>
    </row>
    <row r="3059" spans="1:42" s="2" customFormat="1" x14ac:dyDescent="0.25">
      <c r="A3059" s="4"/>
      <c r="B3059" s="4"/>
      <c r="C3059" s="4"/>
      <c r="D3059" s="4"/>
      <c r="E3059" s="4"/>
      <c r="F3059" s="4"/>
      <c r="G3059" s="4"/>
      <c r="H3059" s="4"/>
      <c r="I3059" s="4"/>
      <c r="J3059" s="4"/>
      <c r="K3059" s="4"/>
      <c r="L3059" s="4"/>
      <c r="M3059" s="4"/>
      <c r="N3059" s="4"/>
      <c r="O3059" s="4"/>
      <c r="P3059" s="4"/>
      <c r="Q3059" s="4"/>
      <c r="R3059" s="4"/>
      <c r="S3059" s="4"/>
      <c r="T3059" s="4"/>
      <c r="U3059" s="4"/>
      <c r="V3059" s="4"/>
      <c r="W3059" s="4"/>
      <c r="X3059" s="4"/>
      <c r="Y3059" s="4"/>
      <c r="Z3059" s="4"/>
      <c r="AA3059" s="4"/>
      <c r="AB3059" s="4"/>
      <c r="AC3059" s="4"/>
      <c r="AD3059" s="4"/>
      <c r="AE3059" s="4"/>
      <c r="AF3059" s="4"/>
      <c r="AG3059" s="4"/>
      <c r="AH3059" s="4"/>
      <c r="AI3059" s="4"/>
      <c r="AJ3059" s="4"/>
      <c r="AK3059" s="4"/>
      <c r="AL3059" s="4"/>
      <c r="AM3059" s="4"/>
      <c r="AN3059" s="4"/>
      <c r="AO3059" s="4"/>
      <c r="AP3059" s="4"/>
    </row>
    <row r="3060" spans="1:42" s="2" customFormat="1" x14ac:dyDescent="0.25">
      <c r="A3060" s="4"/>
      <c r="B3060" s="4"/>
      <c r="C3060" s="4"/>
      <c r="D3060" s="4"/>
      <c r="E3060" s="4"/>
      <c r="F3060" s="4"/>
      <c r="G3060" s="4"/>
      <c r="H3060" s="4"/>
      <c r="I3060" s="4"/>
      <c r="J3060" s="4"/>
      <c r="K3060" s="4"/>
      <c r="L3060" s="4"/>
      <c r="M3060" s="4"/>
      <c r="N3060" s="4"/>
      <c r="O3060" s="4"/>
      <c r="P3060" s="4"/>
      <c r="Q3060" s="4"/>
      <c r="R3060" s="4"/>
      <c r="S3060" s="4"/>
      <c r="T3060" s="4"/>
      <c r="U3060" s="4"/>
      <c r="V3060" s="4"/>
      <c r="W3060" s="4"/>
      <c r="X3060" s="4"/>
      <c r="Y3060" s="4"/>
      <c r="Z3060" s="4"/>
      <c r="AA3060" s="4"/>
      <c r="AB3060" s="4"/>
      <c r="AC3060" s="4"/>
      <c r="AD3060" s="4"/>
      <c r="AE3060" s="4"/>
      <c r="AF3060" s="4"/>
      <c r="AG3060" s="4"/>
      <c r="AH3060" s="4"/>
      <c r="AI3060" s="4"/>
      <c r="AJ3060" s="4"/>
      <c r="AK3060" s="4"/>
      <c r="AL3060" s="4"/>
      <c r="AM3060" s="4"/>
      <c r="AN3060" s="4"/>
      <c r="AO3060" s="4"/>
      <c r="AP3060" s="4"/>
    </row>
    <row r="3061" spans="1:42" s="2" customFormat="1" x14ac:dyDescent="0.25">
      <c r="A3061" s="4"/>
      <c r="B3061" s="4"/>
      <c r="C3061" s="4"/>
      <c r="D3061" s="4"/>
      <c r="E3061" s="4"/>
      <c r="F3061" s="4"/>
      <c r="G3061" s="4"/>
      <c r="H3061" s="4"/>
      <c r="I3061" s="4"/>
      <c r="J3061" s="4"/>
      <c r="K3061" s="4"/>
      <c r="L3061" s="4"/>
      <c r="M3061" s="4"/>
      <c r="N3061" s="4"/>
      <c r="O3061" s="4"/>
      <c r="P3061" s="4"/>
      <c r="Q3061" s="4"/>
      <c r="R3061" s="4"/>
      <c r="S3061" s="4"/>
      <c r="T3061" s="4"/>
      <c r="U3061" s="4"/>
      <c r="V3061" s="4"/>
      <c r="W3061" s="4"/>
      <c r="X3061" s="4"/>
      <c r="Y3061" s="4"/>
      <c r="Z3061" s="4"/>
      <c r="AA3061" s="4"/>
      <c r="AB3061" s="4"/>
      <c r="AC3061" s="4"/>
      <c r="AD3061" s="4"/>
      <c r="AE3061" s="4"/>
      <c r="AF3061" s="4"/>
      <c r="AG3061" s="4"/>
      <c r="AH3061" s="4"/>
      <c r="AI3061" s="4"/>
      <c r="AJ3061" s="4"/>
      <c r="AK3061" s="4"/>
      <c r="AL3061" s="4"/>
      <c r="AM3061" s="4"/>
      <c r="AN3061" s="4"/>
      <c r="AO3061" s="4"/>
      <c r="AP3061" s="4"/>
    </row>
    <row r="3062" spans="1:42" s="2" customFormat="1" x14ac:dyDescent="0.25">
      <c r="A3062" s="4"/>
      <c r="B3062" s="4"/>
      <c r="C3062" s="4"/>
      <c r="D3062" s="4"/>
      <c r="E3062" s="4"/>
      <c r="F3062" s="4"/>
      <c r="G3062" s="4"/>
      <c r="H3062" s="4"/>
      <c r="I3062" s="4"/>
      <c r="J3062" s="4"/>
      <c r="K3062" s="4"/>
      <c r="L3062" s="4"/>
      <c r="M3062" s="4"/>
      <c r="N3062" s="4"/>
      <c r="O3062" s="4"/>
      <c r="P3062" s="4"/>
      <c r="Q3062" s="4"/>
      <c r="R3062" s="4"/>
      <c r="S3062" s="4"/>
      <c r="T3062" s="4"/>
      <c r="U3062" s="4"/>
      <c r="V3062" s="4"/>
      <c r="W3062" s="4"/>
      <c r="X3062" s="4"/>
      <c r="Y3062" s="4"/>
      <c r="Z3062" s="4"/>
      <c r="AA3062" s="4"/>
      <c r="AB3062" s="4"/>
      <c r="AC3062" s="4"/>
      <c r="AD3062" s="4"/>
      <c r="AE3062" s="4"/>
      <c r="AF3062" s="4"/>
      <c r="AG3062" s="4"/>
      <c r="AH3062" s="4"/>
      <c r="AI3062" s="4"/>
      <c r="AJ3062" s="4"/>
      <c r="AK3062" s="4"/>
      <c r="AL3062" s="4"/>
      <c r="AM3062" s="4"/>
      <c r="AN3062" s="4"/>
      <c r="AO3062" s="4"/>
      <c r="AP3062" s="4"/>
    </row>
    <row r="3063" spans="1:42" s="2" customFormat="1" x14ac:dyDescent="0.25">
      <c r="A3063" s="4"/>
      <c r="B3063" s="4"/>
      <c r="C3063" s="4"/>
      <c r="D3063" s="4"/>
      <c r="E3063" s="4"/>
      <c r="F3063" s="4"/>
      <c r="G3063" s="4"/>
      <c r="H3063" s="4"/>
      <c r="I3063" s="4"/>
      <c r="J3063" s="4"/>
      <c r="K3063" s="4"/>
      <c r="L3063" s="4"/>
      <c r="M3063" s="4"/>
      <c r="N3063" s="4"/>
      <c r="O3063" s="4"/>
      <c r="P3063" s="4"/>
      <c r="Q3063" s="4"/>
      <c r="R3063" s="4"/>
      <c r="S3063" s="4"/>
      <c r="T3063" s="4"/>
      <c r="U3063" s="4"/>
      <c r="V3063" s="4"/>
      <c r="W3063" s="4"/>
      <c r="X3063" s="4"/>
      <c r="Y3063" s="4"/>
      <c r="Z3063" s="4"/>
      <c r="AA3063" s="4"/>
      <c r="AB3063" s="4"/>
      <c r="AC3063" s="4"/>
      <c r="AD3063" s="4"/>
      <c r="AE3063" s="4"/>
      <c r="AF3063" s="4"/>
      <c r="AG3063" s="4"/>
      <c r="AH3063" s="4"/>
      <c r="AI3063" s="4"/>
      <c r="AJ3063" s="4"/>
      <c r="AK3063" s="4"/>
      <c r="AL3063" s="4"/>
      <c r="AM3063" s="4"/>
      <c r="AN3063" s="4"/>
      <c r="AO3063" s="4"/>
      <c r="AP3063" s="4"/>
    </row>
    <row r="3064" spans="1:42" s="2" customFormat="1" x14ac:dyDescent="0.25">
      <c r="A3064" s="4"/>
      <c r="B3064" s="4"/>
      <c r="C3064" s="4"/>
      <c r="D3064" s="4"/>
      <c r="E3064" s="4"/>
      <c r="F3064" s="4"/>
      <c r="G3064" s="4"/>
      <c r="H3064" s="4"/>
      <c r="I3064" s="4"/>
      <c r="J3064" s="4"/>
      <c r="K3064" s="4"/>
      <c r="L3064" s="4"/>
      <c r="M3064" s="4"/>
      <c r="N3064" s="4"/>
      <c r="O3064" s="4"/>
      <c r="P3064" s="4"/>
      <c r="Q3064" s="4"/>
      <c r="R3064" s="4"/>
      <c r="S3064" s="4"/>
      <c r="T3064" s="4"/>
      <c r="U3064" s="4"/>
      <c r="V3064" s="4"/>
      <c r="W3064" s="4"/>
      <c r="X3064" s="4"/>
      <c r="Y3064" s="4"/>
      <c r="Z3064" s="4"/>
      <c r="AA3064" s="4"/>
      <c r="AB3064" s="4"/>
      <c r="AC3064" s="4"/>
      <c r="AD3064" s="4"/>
      <c r="AE3064" s="4"/>
      <c r="AF3064" s="4"/>
      <c r="AG3064" s="4"/>
      <c r="AH3064" s="4"/>
      <c r="AI3064" s="4"/>
      <c r="AJ3064" s="4"/>
      <c r="AK3064" s="4"/>
      <c r="AL3064" s="4"/>
      <c r="AM3064" s="4"/>
      <c r="AN3064" s="4"/>
      <c r="AO3064" s="4"/>
      <c r="AP3064" s="4"/>
    </row>
    <row r="3065" spans="1:42" s="2" customFormat="1" x14ac:dyDescent="0.25">
      <c r="A3065" s="4"/>
      <c r="B3065" s="4"/>
      <c r="C3065" s="4"/>
      <c r="D3065" s="4"/>
      <c r="E3065" s="4"/>
      <c r="F3065" s="4"/>
      <c r="G3065" s="4"/>
      <c r="H3065" s="4"/>
      <c r="I3065" s="4"/>
      <c r="J3065" s="4"/>
      <c r="K3065" s="4"/>
      <c r="L3065" s="4"/>
      <c r="M3065" s="4"/>
      <c r="N3065" s="4"/>
      <c r="O3065" s="4"/>
      <c r="P3065" s="4"/>
      <c r="Q3065" s="4"/>
      <c r="R3065" s="4"/>
      <c r="S3065" s="4"/>
      <c r="T3065" s="4"/>
      <c r="U3065" s="4"/>
      <c r="V3065" s="4"/>
      <c r="W3065" s="4"/>
      <c r="X3065" s="4"/>
      <c r="Y3065" s="4"/>
      <c r="Z3065" s="4"/>
      <c r="AA3065" s="4"/>
      <c r="AB3065" s="4"/>
      <c r="AC3065" s="4"/>
      <c r="AD3065" s="4"/>
      <c r="AE3065" s="4"/>
      <c r="AF3065" s="4"/>
      <c r="AG3065" s="4"/>
      <c r="AH3065" s="4"/>
      <c r="AI3065" s="4"/>
      <c r="AJ3065" s="4"/>
      <c r="AK3065" s="4"/>
      <c r="AL3065" s="4"/>
      <c r="AM3065" s="4"/>
      <c r="AN3065" s="4"/>
      <c r="AO3065" s="4"/>
      <c r="AP3065" s="4"/>
    </row>
    <row r="3066" spans="1:42" s="2" customFormat="1" x14ac:dyDescent="0.25">
      <c r="A3066" s="4"/>
      <c r="B3066" s="4"/>
      <c r="C3066" s="4"/>
      <c r="D3066" s="4"/>
      <c r="E3066" s="4"/>
      <c r="F3066" s="4"/>
      <c r="G3066" s="4"/>
      <c r="H3066" s="4"/>
      <c r="I3066" s="4"/>
      <c r="J3066" s="4"/>
      <c r="K3066" s="4"/>
      <c r="L3066" s="4"/>
      <c r="M3066" s="4"/>
      <c r="N3066" s="4"/>
      <c r="O3066" s="4"/>
      <c r="P3066" s="4"/>
      <c r="Q3066" s="4"/>
      <c r="R3066" s="4"/>
      <c r="S3066" s="4"/>
      <c r="T3066" s="4"/>
      <c r="U3066" s="4"/>
      <c r="V3066" s="4"/>
      <c r="W3066" s="4"/>
      <c r="X3066" s="4"/>
      <c r="Y3066" s="4"/>
      <c r="Z3066" s="4"/>
      <c r="AA3066" s="4"/>
      <c r="AB3066" s="4"/>
      <c r="AC3066" s="4"/>
      <c r="AD3066" s="4"/>
      <c r="AE3066" s="4"/>
      <c r="AF3066" s="4"/>
      <c r="AG3066" s="4"/>
      <c r="AH3066" s="4"/>
      <c r="AI3066" s="4"/>
      <c r="AJ3066" s="4"/>
      <c r="AK3066" s="4"/>
      <c r="AL3066" s="4"/>
      <c r="AM3066" s="4"/>
      <c r="AN3066" s="4"/>
      <c r="AO3066" s="4"/>
      <c r="AP3066" s="4"/>
    </row>
    <row r="3067" spans="1:42" s="2" customFormat="1" x14ac:dyDescent="0.25">
      <c r="A3067" s="4"/>
      <c r="B3067" s="4"/>
      <c r="C3067" s="4"/>
      <c r="D3067" s="4"/>
      <c r="E3067" s="4"/>
      <c r="F3067" s="4"/>
      <c r="G3067" s="4"/>
      <c r="H3067" s="4"/>
      <c r="I3067" s="4"/>
      <c r="J3067" s="4"/>
      <c r="K3067" s="4"/>
      <c r="L3067" s="4"/>
      <c r="M3067" s="4"/>
      <c r="N3067" s="4"/>
      <c r="O3067" s="4"/>
      <c r="P3067" s="4"/>
      <c r="Q3067" s="4"/>
      <c r="R3067" s="4"/>
      <c r="S3067" s="4"/>
      <c r="T3067" s="4"/>
      <c r="U3067" s="4"/>
      <c r="V3067" s="4"/>
      <c r="W3067" s="4"/>
      <c r="X3067" s="4"/>
      <c r="Y3067" s="4"/>
      <c r="Z3067" s="4"/>
      <c r="AA3067" s="4"/>
      <c r="AB3067" s="4"/>
      <c r="AC3067" s="4"/>
      <c r="AD3067" s="4"/>
      <c r="AE3067" s="4"/>
      <c r="AF3067" s="4"/>
      <c r="AG3067" s="4"/>
      <c r="AH3067" s="4"/>
      <c r="AI3067" s="4"/>
      <c r="AJ3067" s="4"/>
      <c r="AK3067" s="4"/>
      <c r="AL3067" s="4"/>
      <c r="AM3067" s="4"/>
      <c r="AN3067" s="4"/>
      <c r="AO3067" s="4"/>
      <c r="AP3067" s="4"/>
    </row>
    <row r="3068" spans="1:42" s="2" customFormat="1" x14ac:dyDescent="0.25">
      <c r="A3068" s="4"/>
      <c r="B3068" s="4"/>
      <c r="C3068" s="4"/>
      <c r="D3068" s="4"/>
      <c r="E3068" s="4"/>
      <c r="F3068" s="4"/>
      <c r="G3068" s="4"/>
      <c r="H3068" s="4"/>
      <c r="I3068" s="4"/>
      <c r="J3068" s="4"/>
      <c r="K3068" s="4"/>
      <c r="L3068" s="4"/>
      <c r="M3068" s="4"/>
      <c r="N3068" s="4"/>
      <c r="O3068" s="4"/>
      <c r="P3068" s="4"/>
      <c r="Q3068" s="4"/>
      <c r="R3068" s="4"/>
      <c r="S3068" s="4"/>
      <c r="T3068" s="4"/>
      <c r="U3068" s="4"/>
      <c r="V3068" s="4"/>
      <c r="W3068" s="4"/>
      <c r="X3068" s="4"/>
      <c r="Y3068" s="4"/>
      <c r="Z3068" s="4"/>
      <c r="AA3068" s="4"/>
      <c r="AB3068" s="4"/>
      <c r="AC3068" s="4"/>
      <c r="AD3068" s="4"/>
      <c r="AE3068" s="4"/>
      <c r="AF3068" s="4"/>
      <c r="AG3068" s="4"/>
      <c r="AH3068" s="4"/>
      <c r="AI3068" s="4"/>
      <c r="AJ3068" s="4"/>
      <c r="AK3068" s="4"/>
      <c r="AL3068" s="4"/>
      <c r="AM3068" s="4"/>
      <c r="AN3068" s="4"/>
      <c r="AO3068" s="4"/>
      <c r="AP3068" s="4"/>
    </row>
    <row r="3069" spans="1:42" s="2" customFormat="1" x14ac:dyDescent="0.25">
      <c r="A3069" s="4"/>
      <c r="B3069" s="4"/>
      <c r="C3069" s="4"/>
      <c r="D3069" s="4"/>
      <c r="E3069" s="4"/>
      <c r="F3069" s="4"/>
      <c r="G3069" s="4"/>
      <c r="H3069" s="4"/>
      <c r="I3069" s="4"/>
      <c r="J3069" s="4"/>
      <c r="K3069" s="4"/>
      <c r="L3069" s="4"/>
      <c r="M3069" s="4"/>
      <c r="N3069" s="4"/>
      <c r="O3069" s="4"/>
      <c r="P3069" s="4"/>
      <c r="Q3069" s="4"/>
      <c r="R3069" s="4"/>
      <c r="S3069" s="4"/>
      <c r="T3069" s="4"/>
      <c r="U3069" s="4"/>
      <c r="V3069" s="4"/>
      <c r="W3069" s="4"/>
      <c r="X3069" s="4"/>
      <c r="Y3069" s="4"/>
      <c r="Z3069" s="4"/>
      <c r="AA3069" s="4"/>
      <c r="AB3069" s="4"/>
      <c r="AC3069" s="4"/>
      <c r="AD3069" s="4"/>
      <c r="AE3069" s="4"/>
      <c r="AF3069" s="4"/>
      <c r="AG3069" s="4"/>
      <c r="AH3069" s="4"/>
      <c r="AI3069" s="4"/>
      <c r="AJ3069" s="4"/>
      <c r="AK3069" s="4"/>
      <c r="AL3069" s="4"/>
      <c r="AM3069" s="4"/>
      <c r="AN3069" s="4"/>
      <c r="AO3069" s="4"/>
      <c r="AP3069" s="4"/>
    </row>
    <row r="3070" spans="1:42" s="2" customFormat="1" x14ac:dyDescent="0.25">
      <c r="A3070" s="4"/>
      <c r="B3070" s="4"/>
      <c r="C3070" s="4"/>
      <c r="D3070" s="4"/>
      <c r="E3070" s="4"/>
      <c r="F3070" s="4"/>
      <c r="G3070" s="4"/>
      <c r="H3070" s="4"/>
      <c r="I3070" s="4"/>
      <c r="J3070" s="4"/>
      <c r="K3070" s="4"/>
      <c r="L3070" s="4"/>
      <c r="M3070" s="4"/>
      <c r="N3070" s="4"/>
      <c r="O3070" s="4"/>
      <c r="P3070" s="4"/>
      <c r="Q3070" s="4"/>
      <c r="R3070" s="4"/>
      <c r="S3070" s="4"/>
      <c r="T3070" s="4"/>
      <c r="U3070" s="4"/>
      <c r="V3070" s="4"/>
      <c r="W3070" s="4"/>
      <c r="X3070" s="4"/>
      <c r="Y3070" s="4"/>
      <c r="Z3070" s="4"/>
      <c r="AA3070" s="4"/>
      <c r="AB3070" s="4"/>
      <c r="AC3070" s="4"/>
      <c r="AD3070" s="4"/>
      <c r="AE3070" s="4"/>
      <c r="AF3070" s="4"/>
      <c r="AG3070" s="4"/>
      <c r="AH3070" s="4"/>
      <c r="AI3070" s="4"/>
      <c r="AJ3070" s="4"/>
      <c r="AK3070" s="4"/>
      <c r="AL3070" s="4"/>
      <c r="AM3070" s="4"/>
      <c r="AN3070" s="4"/>
      <c r="AO3070" s="4"/>
      <c r="AP3070" s="4"/>
    </row>
    <row r="3071" spans="1:42" s="2" customFormat="1" x14ac:dyDescent="0.25">
      <c r="A3071" s="4"/>
      <c r="B3071" s="4"/>
      <c r="C3071" s="4"/>
      <c r="D3071" s="4"/>
      <c r="E3071" s="4"/>
      <c r="F3071" s="4"/>
      <c r="G3071" s="4"/>
      <c r="H3071" s="4"/>
      <c r="I3071" s="4"/>
      <c r="J3071" s="4"/>
      <c r="K3071" s="4"/>
      <c r="L3071" s="4"/>
      <c r="M3071" s="4"/>
      <c r="N3071" s="4"/>
      <c r="O3071" s="4"/>
      <c r="P3071" s="4"/>
      <c r="Q3071" s="4"/>
      <c r="R3071" s="4"/>
      <c r="S3071" s="4"/>
      <c r="T3071" s="4"/>
      <c r="U3071" s="4"/>
      <c r="V3071" s="4"/>
      <c r="W3071" s="4"/>
      <c r="X3071" s="4"/>
      <c r="Y3071" s="4"/>
      <c r="Z3071" s="4"/>
      <c r="AA3071" s="4"/>
      <c r="AB3071" s="4"/>
      <c r="AC3071" s="4"/>
      <c r="AD3071" s="4"/>
      <c r="AE3071" s="4"/>
      <c r="AF3071" s="4"/>
      <c r="AG3071" s="4"/>
      <c r="AH3071" s="4"/>
      <c r="AI3071" s="4"/>
      <c r="AJ3071" s="4"/>
      <c r="AK3071" s="4"/>
      <c r="AL3071" s="4"/>
      <c r="AM3071" s="4"/>
      <c r="AN3071" s="4"/>
      <c r="AO3071" s="4"/>
      <c r="AP3071" s="4"/>
    </row>
    <row r="3072" spans="1:42" s="2" customFormat="1" x14ac:dyDescent="0.25">
      <c r="A3072" s="4"/>
      <c r="B3072" s="4"/>
      <c r="C3072" s="4"/>
      <c r="D3072" s="4"/>
      <c r="E3072" s="4"/>
      <c r="F3072" s="4"/>
      <c r="G3072" s="4"/>
      <c r="H3072" s="4"/>
      <c r="I3072" s="4"/>
      <c r="J3072" s="4"/>
      <c r="K3072" s="4"/>
      <c r="L3072" s="4"/>
      <c r="M3072" s="4"/>
      <c r="N3072" s="4"/>
      <c r="O3072" s="4"/>
      <c r="P3072" s="4"/>
      <c r="Q3072" s="4"/>
      <c r="R3072" s="4"/>
      <c r="S3072" s="4"/>
      <c r="T3072" s="4"/>
      <c r="U3072" s="4"/>
      <c r="V3072" s="4"/>
      <c r="W3072" s="4"/>
      <c r="X3072" s="4"/>
      <c r="Y3072" s="4"/>
      <c r="Z3072" s="4"/>
      <c r="AA3072" s="4"/>
      <c r="AB3072" s="4"/>
      <c r="AC3072" s="4"/>
      <c r="AD3072" s="4"/>
      <c r="AE3072" s="4"/>
      <c r="AF3072" s="4"/>
      <c r="AG3072" s="4"/>
      <c r="AH3072" s="4"/>
      <c r="AI3072" s="4"/>
      <c r="AJ3072" s="4"/>
      <c r="AK3072" s="4"/>
      <c r="AL3072" s="4"/>
      <c r="AM3072" s="4"/>
      <c r="AN3072" s="4"/>
      <c r="AO3072" s="4"/>
      <c r="AP3072" s="4"/>
    </row>
    <row r="3073" spans="1:42" s="2" customFormat="1" x14ac:dyDescent="0.25">
      <c r="A3073" s="4"/>
      <c r="B3073" s="4"/>
      <c r="C3073" s="4"/>
      <c r="D3073" s="4"/>
      <c r="E3073" s="4"/>
      <c r="F3073" s="4"/>
      <c r="G3073" s="4"/>
      <c r="H3073" s="4"/>
      <c r="I3073" s="4"/>
      <c r="J3073" s="4"/>
      <c r="K3073" s="4"/>
      <c r="L3073" s="4"/>
      <c r="M3073" s="4"/>
      <c r="N3073" s="4"/>
      <c r="O3073" s="4"/>
      <c r="P3073" s="4"/>
      <c r="Q3073" s="4"/>
      <c r="R3073" s="4"/>
      <c r="S3073" s="4"/>
      <c r="T3073" s="4"/>
      <c r="U3073" s="4"/>
      <c r="V3073" s="4"/>
      <c r="W3073" s="4"/>
      <c r="X3073" s="4"/>
      <c r="Y3073" s="4"/>
      <c r="Z3073" s="4"/>
      <c r="AA3073" s="4"/>
      <c r="AB3073" s="4"/>
      <c r="AC3073" s="4"/>
      <c r="AD3073" s="4"/>
      <c r="AE3073" s="4"/>
      <c r="AF3073" s="4"/>
      <c r="AG3073" s="4"/>
      <c r="AH3073" s="4"/>
      <c r="AI3073" s="4"/>
      <c r="AJ3073" s="4"/>
      <c r="AK3073" s="4"/>
      <c r="AL3073" s="4"/>
      <c r="AM3073" s="4"/>
      <c r="AN3073" s="4"/>
      <c r="AO3073" s="4"/>
      <c r="AP3073" s="4"/>
    </row>
    <row r="3074" spans="1:42" s="2" customFormat="1" x14ac:dyDescent="0.25">
      <c r="A3074" s="4"/>
      <c r="B3074" s="4"/>
      <c r="C3074" s="4"/>
      <c r="D3074" s="4"/>
      <c r="E3074" s="4"/>
      <c r="F3074" s="4"/>
      <c r="G3074" s="4"/>
      <c r="H3074" s="4"/>
      <c r="I3074" s="4"/>
      <c r="J3074" s="4"/>
      <c r="K3074" s="4"/>
      <c r="L3074" s="4"/>
      <c r="M3074" s="4"/>
      <c r="N3074" s="4"/>
      <c r="O3074" s="4"/>
      <c r="P3074" s="4"/>
      <c r="Q3074" s="4"/>
      <c r="R3074" s="4"/>
      <c r="S3074" s="4"/>
      <c r="T3074" s="4"/>
      <c r="U3074" s="4"/>
      <c r="V3074" s="4"/>
      <c r="W3074" s="4"/>
      <c r="X3074" s="4"/>
      <c r="Y3074" s="4"/>
      <c r="Z3074" s="4"/>
      <c r="AA3074" s="4"/>
      <c r="AB3074" s="4"/>
      <c r="AC3074" s="4"/>
      <c r="AD3074" s="4"/>
      <c r="AE3074" s="4"/>
      <c r="AF3074" s="4"/>
      <c r="AG3074" s="4"/>
      <c r="AH3074" s="4"/>
      <c r="AI3074" s="4"/>
      <c r="AJ3074" s="4"/>
      <c r="AK3074" s="4"/>
      <c r="AL3074" s="4"/>
      <c r="AM3074" s="4"/>
      <c r="AN3074" s="4"/>
      <c r="AO3074" s="4"/>
      <c r="AP3074" s="4"/>
    </row>
    <row r="3075" spans="1:42" s="2" customFormat="1" x14ac:dyDescent="0.25">
      <c r="A3075" s="4"/>
      <c r="B3075" s="4"/>
      <c r="C3075" s="4"/>
      <c r="D3075" s="4"/>
      <c r="E3075" s="4"/>
      <c r="F3075" s="4"/>
      <c r="G3075" s="4"/>
      <c r="H3075" s="4"/>
      <c r="I3075" s="4"/>
      <c r="J3075" s="4"/>
      <c r="K3075" s="4"/>
      <c r="L3075" s="4"/>
      <c r="M3075" s="4"/>
      <c r="N3075" s="4"/>
      <c r="O3075" s="4"/>
      <c r="P3075" s="4"/>
      <c r="Q3075" s="4"/>
      <c r="R3075" s="4"/>
      <c r="S3075" s="4"/>
      <c r="T3075" s="4"/>
      <c r="U3075" s="4"/>
      <c r="V3075" s="4"/>
      <c r="W3075" s="4"/>
      <c r="X3075" s="4"/>
      <c r="Y3075" s="4"/>
      <c r="Z3075" s="4"/>
      <c r="AA3075" s="4"/>
      <c r="AB3075" s="4"/>
      <c r="AC3075" s="4"/>
      <c r="AD3075" s="4"/>
      <c r="AE3075" s="4"/>
      <c r="AF3075" s="4"/>
      <c r="AG3075" s="4"/>
      <c r="AH3075" s="4"/>
      <c r="AI3075" s="4"/>
      <c r="AJ3075" s="4"/>
      <c r="AK3075" s="4"/>
      <c r="AL3075" s="4"/>
      <c r="AM3075" s="4"/>
      <c r="AN3075" s="4"/>
      <c r="AO3075" s="4"/>
      <c r="AP3075" s="4"/>
    </row>
    <row r="3076" spans="1:42" s="2" customFormat="1" x14ac:dyDescent="0.25">
      <c r="A3076" s="4"/>
      <c r="B3076" s="4"/>
      <c r="C3076" s="4"/>
      <c r="D3076" s="4"/>
      <c r="E3076" s="4"/>
      <c r="F3076" s="4"/>
      <c r="G3076" s="4"/>
      <c r="H3076" s="4"/>
      <c r="I3076" s="4"/>
      <c r="J3076" s="4"/>
      <c r="K3076" s="4"/>
      <c r="L3076" s="4"/>
      <c r="M3076" s="4"/>
      <c r="N3076" s="4"/>
      <c r="O3076" s="4"/>
      <c r="P3076" s="4"/>
      <c r="Q3076" s="4"/>
      <c r="R3076" s="4"/>
      <c r="S3076" s="4"/>
      <c r="T3076" s="4"/>
      <c r="U3076" s="4"/>
      <c r="V3076" s="4"/>
      <c r="W3076" s="4"/>
      <c r="X3076" s="4"/>
      <c r="Y3076" s="4"/>
      <c r="Z3076" s="4"/>
      <c r="AA3076" s="4"/>
      <c r="AB3076" s="4"/>
      <c r="AC3076" s="4"/>
      <c r="AD3076" s="4"/>
      <c r="AE3076" s="4"/>
      <c r="AF3076" s="4"/>
      <c r="AG3076" s="4"/>
      <c r="AH3076" s="4"/>
      <c r="AI3076" s="4"/>
      <c r="AJ3076" s="4"/>
      <c r="AK3076" s="4"/>
      <c r="AL3076" s="4"/>
      <c r="AM3076" s="4"/>
      <c r="AN3076" s="4"/>
      <c r="AO3076" s="4"/>
      <c r="AP3076" s="4"/>
    </row>
    <row r="3077" spans="1:42" s="2" customFormat="1" x14ac:dyDescent="0.25">
      <c r="A3077" s="4"/>
      <c r="B3077" s="4"/>
      <c r="C3077" s="4"/>
      <c r="D3077" s="4"/>
      <c r="E3077" s="4"/>
      <c r="F3077" s="4"/>
      <c r="G3077" s="4"/>
      <c r="H3077" s="4"/>
      <c r="I3077" s="4"/>
      <c r="J3077" s="4"/>
      <c r="K3077" s="4"/>
      <c r="L3077" s="4"/>
      <c r="M3077" s="4"/>
      <c r="N3077" s="4"/>
      <c r="O3077" s="4"/>
      <c r="P3077" s="4"/>
      <c r="Q3077" s="4"/>
      <c r="R3077" s="4"/>
      <c r="S3077" s="4"/>
      <c r="T3077" s="4"/>
      <c r="U3077" s="4"/>
      <c r="V3077" s="4"/>
      <c r="W3077" s="4"/>
      <c r="X3077" s="4"/>
      <c r="Y3077" s="4"/>
      <c r="Z3077" s="4"/>
      <c r="AA3077" s="4"/>
      <c r="AB3077" s="4"/>
      <c r="AC3077" s="4"/>
      <c r="AD3077" s="4"/>
      <c r="AE3077" s="4"/>
      <c r="AF3077" s="4"/>
      <c r="AG3077" s="4"/>
      <c r="AH3077" s="4"/>
      <c r="AI3077" s="4"/>
      <c r="AJ3077" s="4"/>
      <c r="AK3077" s="4"/>
      <c r="AL3077" s="4"/>
      <c r="AM3077" s="4"/>
      <c r="AN3077" s="4"/>
      <c r="AO3077" s="4"/>
      <c r="AP3077" s="4"/>
    </row>
    <row r="3078" spans="1:42" s="2" customFormat="1" x14ac:dyDescent="0.25">
      <c r="A3078" s="4"/>
      <c r="B3078" s="4"/>
      <c r="C3078" s="4"/>
      <c r="D3078" s="4"/>
      <c r="E3078" s="4"/>
      <c r="F3078" s="4"/>
      <c r="G3078" s="4"/>
      <c r="H3078" s="4"/>
      <c r="I3078" s="4"/>
      <c r="J3078" s="4"/>
      <c r="K3078" s="4"/>
      <c r="L3078" s="4"/>
      <c r="M3078" s="4"/>
      <c r="N3078" s="4"/>
      <c r="O3078" s="4"/>
      <c r="P3078" s="4"/>
      <c r="Q3078" s="4"/>
      <c r="R3078" s="4"/>
      <c r="S3078" s="4"/>
      <c r="T3078" s="4"/>
      <c r="U3078" s="4"/>
      <c r="V3078" s="4"/>
      <c r="W3078" s="4"/>
      <c r="X3078" s="4"/>
      <c r="Y3078" s="4"/>
      <c r="Z3078" s="4"/>
      <c r="AA3078" s="4"/>
      <c r="AB3078" s="4"/>
      <c r="AC3078" s="4"/>
      <c r="AD3078" s="4"/>
      <c r="AE3078" s="4"/>
      <c r="AF3078" s="4"/>
      <c r="AG3078" s="4"/>
      <c r="AH3078" s="4"/>
      <c r="AI3078" s="4"/>
      <c r="AJ3078" s="4"/>
      <c r="AK3078" s="4"/>
      <c r="AL3078" s="4"/>
      <c r="AM3078" s="4"/>
      <c r="AN3078" s="4"/>
      <c r="AO3078" s="4"/>
      <c r="AP3078" s="4"/>
    </row>
    <row r="3079" spans="1:42" s="2" customFormat="1" x14ac:dyDescent="0.25">
      <c r="A3079" s="4"/>
      <c r="B3079" s="4"/>
      <c r="C3079" s="4"/>
      <c r="D3079" s="4"/>
      <c r="E3079" s="4"/>
      <c r="F3079" s="4"/>
      <c r="G3079" s="4"/>
      <c r="H3079" s="4"/>
      <c r="I3079" s="4"/>
      <c r="J3079" s="4"/>
      <c r="K3079" s="4"/>
      <c r="L3079" s="4"/>
      <c r="M3079" s="4"/>
      <c r="N3079" s="4"/>
      <c r="O3079" s="4"/>
      <c r="P3079" s="4"/>
      <c r="Q3079" s="4"/>
      <c r="R3079" s="4"/>
      <c r="S3079" s="4"/>
      <c r="T3079" s="4"/>
      <c r="U3079" s="4"/>
      <c r="V3079" s="4"/>
      <c r="W3079" s="4"/>
      <c r="X3079" s="4"/>
      <c r="Y3079" s="4"/>
      <c r="Z3079" s="4"/>
      <c r="AA3079" s="4"/>
      <c r="AB3079" s="4"/>
      <c r="AC3079" s="4"/>
      <c r="AD3079" s="4"/>
      <c r="AE3079" s="4"/>
      <c r="AF3079" s="4"/>
      <c r="AG3079" s="4"/>
      <c r="AH3079" s="4"/>
      <c r="AI3079" s="4"/>
      <c r="AJ3079" s="4"/>
      <c r="AK3079" s="4"/>
      <c r="AL3079" s="4"/>
      <c r="AM3079" s="4"/>
      <c r="AN3079" s="4"/>
      <c r="AO3079" s="4"/>
      <c r="AP3079" s="4"/>
    </row>
    <row r="3080" spans="1:42" s="2" customFormat="1" x14ac:dyDescent="0.25">
      <c r="A3080" s="4"/>
      <c r="B3080" s="4"/>
      <c r="C3080" s="4"/>
      <c r="D3080" s="4"/>
      <c r="E3080" s="4"/>
      <c r="F3080" s="4"/>
      <c r="G3080" s="4"/>
      <c r="H3080" s="4"/>
      <c r="I3080" s="4"/>
      <c r="J3080" s="4"/>
      <c r="K3080" s="4"/>
      <c r="L3080" s="4"/>
      <c r="M3080" s="4"/>
      <c r="N3080" s="4"/>
      <c r="O3080" s="4"/>
      <c r="P3080" s="4"/>
      <c r="Q3080" s="4"/>
      <c r="R3080" s="4"/>
      <c r="S3080" s="4"/>
      <c r="T3080" s="4"/>
      <c r="U3080" s="4"/>
      <c r="V3080" s="4"/>
      <c r="W3080" s="4"/>
      <c r="X3080" s="4"/>
      <c r="Y3080" s="4"/>
      <c r="Z3080" s="4"/>
      <c r="AA3080" s="4"/>
      <c r="AB3080" s="4"/>
      <c r="AC3080" s="4"/>
      <c r="AD3080" s="4"/>
      <c r="AE3080" s="4"/>
      <c r="AF3080" s="4"/>
      <c r="AG3080" s="4"/>
      <c r="AH3080" s="4"/>
      <c r="AI3080" s="4"/>
      <c r="AJ3080" s="4"/>
      <c r="AK3080" s="4"/>
      <c r="AL3080" s="4"/>
      <c r="AM3080" s="4"/>
      <c r="AN3080" s="4"/>
      <c r="AO3080" s="4"/>
      <c r="AP3080" s="4"/>
    </row>
    <row r="3081" spans="1:42" s="2" customFormat="1" x14ac:dyDescent="0.25">
      <c r="A3081" s="4"/>
      <c r="B3081" s="4"/>
      <c r="C3081" s="4"/>
      <c r="D3081" s="4"/>
      <c r="E3081" s="4"/>
      <c r="F3081" s="4"/>
      <c r="G3081" s="4"/>
      <c r="H3081" s="4"/>
      <c r="I3081" s="4"/>
      <c r="J3081" s="4"/>
      <c r="K3081" s="4"/>
      <c r="L3081" s="4"/>
      <c r="M3081" s="4"/>
      <c r="N3081" s="4"/>
      <c r="O3081" s="4"/>
      <c r="P3081" s="4"/>
      <c r="Q3081" s="4"/>
      <c r="R3081" s="4"/>
      <c r="S3081" s="4"/>
      <c r="T3081" s="4"/>
      <c r="U3081" s="4"/>
      <c r="V3081" s="4"/>
      <c r="W3081" s="4"/>
      <c r="X3081" s="4"/>
      <c r="Y3081" s="4"/>
      <c r="Z3081" s="4"/>
      <c r="AA3081" s="4"/>
      <c r="AB3081" s="4"/>
      <c r="AC3081" s="4"/>
      <c r="AD3081" s="4"/>
      <c r="AE3081" s="4"/>
      <c r="AF3081" s="4"/>
      <c r="AG3081" s="4"/>
      <c r="AH3081" s="4"/>
      <c r="AI3081" s="4"/>
      <c r="AJ3081" s="4"/>
      <c r="AK3081" s="4"/>
      <c r="AL3081" s="4"/>
      <c r="AM3081" s="4"/>
      <c r="AN3081" s="4"/>
      <c r="AO3081" s="4"/>
      <c r="AP3081" s="4"/>
    </row>
    <row r="3082" spans="1:42" s="2" customFormat="1" x14ac:dyDescent="0.25">
      <c r="A3082" s="4"/>
      <c r="B3082" s="4"/>
      <c r="C3082" s="4"/>
      <c r="D3082" s="4"/>
      <c r="E3082" s="4"/>
      <c r="F3082" s="4"/>
      <c r="G3082" s="4"/>
      <c r="H3082" s="4"/>
      <c r="I3082" s="4"/>
      <c r="J3082" s="4"/>
      <c r="K3082" s="4"/>
      <c r="L3082" s="4"/>
      <c r="M3082" s="4"/>
      <c r="N3082" s="4"/>
      <c r="O3082" s="4"/>
      <c r="P3082" s="4"/>
      <c r="Q3082" s="4"/>
      <c r="R3082" s="4"/>
      <c r="S3082" s="4"/>
      <c r="T3082" s="4"/>
      <c r="U3082" s="4"/>
      <c r="V3082" s="4"/>
      <c r="W3082" s="4"/>
      <c r="X3082" s="4"/>
      <c r="Y3082" s="4"/>
      <c r="Z3082" s="4"/>
      <c r="AA3082" s="4"/>
      <c r="AB3082" s="4"/>
      <c r="AC3082" s="4"/>
      <c r="AD3082" s="4"/>
      <c r="AE3082" s="4"/>
      <c r="AF3082" s="4"/>
      <c r="AG3082" s="4"/>
      <c r="AH3082" s="4"/>
      <c r="AI3082" s="4"/>
      <c r="AJ3082" s="4"/>
      <c r="AK3082" s="4"/>
      <c r="AL3082" s="4"/>
      <c r="AM3082" s="4"/>
      <c r="AN3082" s="4"/>
      <c r="AO3082" s="4"/>
      <c r="AP3082" s="4"/>
    </row>
    <row r="3083" spans="1:42" s="2" customFormat="1" x14ac:dyDescent="0.25">
      <c r="A3083" s="4"/>
      <c r="B3083" s="4"/>
      <c r="C3083" s="4"/>
      <c r="D3083" s="4"/>
      <c r="E3083" s="4"/>
      <c r="F3083" s="4"/>
      <c r="G3083" s="4"/>
      <c r="H3083" s="4"/>
      <c r="I3083" s="4"/>
      <c r="J3083" s="4"/>
      <c r="K3083" s="4"/>
      <c r="L3083" s="4"/>
      <c r="M3083" s="4"/>
      <c r="N3083" s="4"/>
      <c r="O3083" s="4"/>
      <c r="P3083" s="4"/>
      <c r="Q3083" s="4"/>
      <c r="R3083" s="4"/>
      <c r="S3083" s="4"/>
      <c r="T3083" s="4"/>
      <c r="U3083" s="4"/>
      <c r="V3083" s="4"/>
      <c r="W3083" s="4"/>
      <c r="X3083" s="4"/>
      <c r="Y3083" s="4"/>
      <c r="Z3083" s="4"/>
      <c r="AA3083" s="4"/>
      <c r="AB3083" s="4"/>
      <c r="AC3083" s="4"/>
      <c r="AD3083" s="4"/>
      <c r="AE3083" s="4"/>
      <c r="AF3083" s="4"/>
      <c r="AG3083" s="4"/>
      <c r="AH3083" s="4"/>
      <c r="AI3083" s="4"/>
      <c r="AJ3083" s="4"/>
      <c r="AK3083" s="4"/>
      <c r="AL3083" s="4"/>
      <c r="AM3083" s="4"/>
      <c r="AN3083" s="4"/>
      <c r="AO3083" s="4"/>
      <c r="AP3083" s="4"/>
    </row>
    <row r="3084" spans="1:42" s="2" customFormat="1" x14ac:dyDescent="0.25">
      <c r="A3084" s="4"/>
      <c r="B3084" s="4"/>
      <c r="C3084" s="4"/>
      <c r="D3084" s="4"/>
      <c r="E3084" s="4"/>
      <c r="F3084" s="4"/>
      <c r="G3084" s="4"/>
      <c r="H3084" s="4"/>
      <c r="I3084" s="4"/>
      <c r="J3084" s="4"/>
      <c r="K3084" s="4"/>
      <c r="L3084" s="4"/>
      <c r="M3084" s="4"/>
      <c r="N3084" s="4"/>
      <c r="O3084" s="4"/>
      <c r="P3084" s="4"/>
      <c r="Q3084" s="4"/>
      <c r="R3084" s="4"/>
      <c r="S3084" s="4"/>
      <c r="T3084" s="4"/>
      <c r="U3084" s="4"/>
      <c r="V3084" s="4"/>
      <c r="W3084" s="4"/>
      <c r="X3084" s="4"/>
      <c r="Y3084" s="4"/>
      <c r="Z3084" s="4"/>
      <c r="AA3084" s="4"/>
      <c r="AB3084" s="4"/>
      <c r="AC3084" s="4"/>
      <c r="AD3084" s="4"/>
      <c r="AE3084" s="4"/>
      <c r="AF3084" s="4"/>
      <c r="AG3084" s="4"/>
      <c r="AH3084" s="4"/>
      <c r="AI3084" s="4"/>
      <c r="AJ3084" s="4"/>
      <c r="AK3084" s="4"/>
      <c r="AL3084" s="4"/>
      <c r="AM3084" s="4"/>
      <c r="AN3084" s="4"/>
      <c r="AO3084" s="4"/>
      <c r="AP3084" s="4"/>
    </row>
    <row r="3085" spans="1:42" s="2" customFormat="1" x14ac:dyDescent="0.25">
      <c r="A3085" s="4"/>
      <c r="B3085" s="4"/>
      <c r="C3085" s="4"/>
      <c r="D3085" s="4"/>
      <c r="E3085" s="4"/>
      <c r="F3085" s="4"/>
      <c r="G3085" s="4"/>
      <c r="H3085" s="4"/>
      <c r="I3085" s="4"/>
      <c r="J3085" s="4"/>
      <c r="K3085" s="4"/>
      <c r="L3085" s="4"/>
      <c r="M3085" s="4"/>
      <c r="N3085" s="4"/>
      <c r="O3085" s="4"/>
      <c r="P3085" s="4"/>
      <c r="Q3085" s="4"/>
      <c r="R3085" s="4"/>
      <c r="S3085" s="4"/>
      <c r="T3085" s="4"/>
      <c r="U3085" s="4"/>
      <c r="V3085" s="4"/>
      <c r="W3085" s="4"/>
      <c r="X3085" s="4"/>
      <c r="Y3085" s="4"/>
      <c r="Z3085" s="4"/>
      <c r="AA3085" s="4"/>
      <c r="AB3085" s="4"/>
      <c r="AC3085" s="4"/>
      <c r="AD3085" s="4"/>
      <c r="AE3085" s="4"/>
      <c r="AF3085" s="4"/>
      <c r="AG3085" s="4"/>
      <c r="AH3085" s="4"/>
      <c r="AI3085" s="4"/>
      <c r="AJ3085" s="4"/>
      <c r="AK3085" s="4"/>
      <c r="AL3085" s="4"/>
      <c r="AM3085" s="4"/>
      <c r="AN3085" s="4"/>
      <c r="AO3085" s="4"/>
      <c r="AP3085" s="4"/>
    </row>
    <row r="3086" spans="1:42" s="2" customFormat="1" x14ac:dyDescent="0.25">
      <c r="A3086" s="4"/>
      <c r="B3086" s="4"/>
      <c r="C3086" s="4"/>
      <c r="D3086" s="4"/>
      <c r="E3086" s="4"/>
      <c r="F3086" s="4"/>
      <c r="G3086" s="4"/>
      <c r="H3086" s="4"/>
      <c r="I3086" s="4"/>
      <c r="J3086" s="4"/>
      <c r="K3086" s="4"/>
      <c r="L3086" s="4"/>
      <c r="M3086" s="4"/>
      <c r="N3086" s="4"/>
      <c r="O3086" s="4"/>
      <c r="P3086" s="4"/>
      <c r="Q3086" s="4"/>
      <c r="R3086" s="4"/>
      <c r="S3086" s="4"/>
      <c r="T3086" s="4"/>
      <c r="U3086" s="4"/>
      <c r="V3086" s="4"/>
      <c r="W3086" s="4"/>
      <c r="X3086" s="4"/>
      <c r="Y3086" s="4"/>
      <c r="Z3086" s="4"/>
      <c r="AA3086" s="4"/>
      <c r="AB3086" s="4"/>
      <c r="AC3086" s="4"/>
      <c r="AD3086" s="4"/>
      <c r="AE3086" s="4"/>
      <c r="AF3086" s="4"/>
      <c r="AG3086" s="4"/>
      <c r="AH3086" s="4"/>
      <c r="AI3086" s="4"/>
      <c r="AJ3086" s="4"/>
      <c r="AK3086" s="4"/>
      <c r="AL3086" s="4"/>
      <c r="AM3086" s="4"/>
      <c r="AN3086" s="4"/>
      <c r="AO3086" s="4"/>
      <c r="AP3086" s="4"/>
    </row>
    <row r="3087" spans="1:42" s="2" customFormat="1" x14ac:dyDescent="0.25">
      <c r="A3087" s="4"/>
      <c r="B3087" s="4"/>
      <c r="C3087" s="4"/>
      <c r="D3087" s="4"/>
      <c r="E3087" s="4"/>
      <c r="F3087" s="4"/>
      <c r="G3087" s="4"/>
      <c r="H3087" s="4"/>
      <c r="I3087" s="4"/>
      <c r="J3087" s="4"/>
      <c r="K3087" s="4"/>
      <c r="L3087" s="4"/>
      <c r="M3087" s="4"/>
      <c r="N3087" s="4"/>
      <c r="O3087" s="4"/>
      <c r="P3087" s="4"/>
      <c r="Q3087" s="4"/>
      <c r="R3087" s="4"/>
      <c r="S3087" s="4"/>
      <c r="T3087" s="4"/>
      <c r="U3087" s="4"/>
      <c r="V3087" s="4"/>
      <c r="W3087" s="4"/>
      <c r="X3087" s="4"/>
      <c r="Y3087" s="4"/>
      <c r="Z3087" s="4"/>
      <c r="AA3087" s="4"/>
      <c r="AB3087" s="4"/>
      <c r="AC3087" s="4"/>
      <c r="AD3087" s="4"/>
      <c r="AE3087" s="4"/>
      <c r="AF3087" s="4"/>
      <c r="AG3087" s="4"/>
      <c r="AH3087" s="4"/>
      <c r="AI3087" s="4"/>
      <c r="AJ3087" s="4"/>
      <c r="AK3087" s="4"/>
      <c r="AL3087" s="4"/>
      <c r="AM3087" s="4"/>
      <c r="AN3087" s="4"/>
      <c r="AO3087" s="4"/>
      <c r="AP3087" s="4"/>
    </row>
    <row r="3088" spans="1:42" s="2" customFormat="1" x14ac:dyDescent="0.25">
      <c r="A3088" s="4"/>
      <c r="B3088" s="4"/>
      <c r="C3088" s="4"/>
      <c r="D3088" s="4"/>
      <c r="E3088" s="4"/>
      <c r="F3088" s="4"/>
      <c r="G3088" s="4"/>
      <c r="H3088" s="4"/>
      <c r="I3088" s="4"/>
      <c r="J3088" s="4"/>
      <c r="K3088" s="4"/>
      <c r="L3088" s="4"/>
      <c r="M3088" s="4"/>
      <c r="N3088" s="4"/>
      <c r="O3088" s="4"/>
      <c r="P3088" s="4"/>
      <c r="Q3088" s="4"/>
      <c r="R3088" s="4"/>
      <c r="S3088" s="4"/>
      <c r="T3088" s="4"/>
      <c r="U3088" s="4"/>
      <c r="V3088" s="4"/>
      <c r="W3088" s="4"/>
      <c r="X3088" s="4"/>
      <c r="Y3088" s="4"/>
      <c r="Z3088" s="4"/>
      <c r="AA3088" s="4"/>
      <c r="AB3088" s="4"/>
      <c r="AC3088" s="4"/>
      <c r="AD3088" s="4"/>
      <c r="AE3088" s="4"/>
      <c r="AF3088" s="4"/>
      <c r="AG3088" s="4"/>
      <c r="AH3088" s="4"/>
      <c r="AI3088" s="4"/>
      <c r="AJ3088" s="4"/>
      <c r="AK3088" s="4"/>
      <c r="AL3088" s="4"/>
      <c r="AM3088" s="4"/>
      <c r="AN3088" s="4"/>
      <c r="AO3088" s="4"/>
      <c r="AP3088" s="4"/>
    </row>
    <row r="3089" spans="1:42" s="2" customFormat="1" x14ac:dyDescent="0.25">
      <c r="A3089" s="4"/>
      <c r="B3089" s="4"/>
      <c r="C3089" s="4"/>
      <c r="D3089" s="4"/>
      <c r="E3089" s="4"/>
      <c r="F3089" s="4"/>
      <c r="G3089" s="4"/>
      <c r="H3089" s="4"/>
      <c r="I3089" s="4"/>
      <c r="J3089" s="4"/>
      <c r="K3089" s="4"/>
      <c r="L3089" s="4"/>
      <c r="M3089" s="4"/>
      <c r="N3089" s="4"/>
      <c r="O3089" s="4"/>
      <c r="P3089" s="4"/>
      <c r="Q3089" s="4"/>
      <c r="R3089" s="4"/>
      <c r="S3089" s="4"/>
      <c r="T3089" s="4"/>
      <c r="U3089" s="4"/>
      <c r="V3089" s="4"/>
      <c r="W3089" s="4"/>
      <c r="X3089" s="4"/>
      <c r="Y3089" s="4"/>
      <c r="Z3089" s="4"/>
      <c r="AA3089" s="4"/>
      <c r="AB3089" s="4"/>
      <c r="AC3089" s="4"/>
      <c r="AD3089" s="4"/>
      <c r="AE3089" s="4"/>
      <c r="AF3089" s="4"/>
      <c r="AG3089" s="4"/>
      <c r="AH3089" s="4"/>
      <c r="AI3089" s="4"/>
      <c r="AJ3089" s="4"/>
      <c r="AK3089" s="4"/>
      <c r="AL3089" s="4"/>
      <c r="AM3089" s="4"/>
      <c r="AN3089" s="4"/>
      <c r="AO3089" s="4"/>
      <c r="AP3089" s="4"/>
    </row>
    <row r="3090" spans="1:42" s="2" customFormat="1" x14ac:dyDescent="0.25">
      <c r="A3090" s="4"/>
      <c r="B3090" s="4"/>
      <c r="C3090" s="4"/>
      <c r="D3090" s="4"/>
      <c r="E3090" s="4"/>
      <c r="F3090" s="4"/>
      <c r="G3090" s="4"/>
      <c r="H3090" s="4"/>
      <c r="I3090" s="4"/>
      <c r="J3090" s="4"/>
      <c r="K3090" s="4"/>
      <c r="L3090" s="4"/>
      <c r="M3090" s="4"/>
      <c r="N3090" s="4"/>
      <c r="O3090" s="4"/>
      <c r="P3090" s="4"/>
      <c r="Q3090" s="4"/>
      <c r="R3090" s="4"/>
      <c r="S3090" s="4"/>
      <c r="T3090" s="4"/>
      <c r="U3090" s="4"/>
      <c r="V3090" s="4"/>
      <c r="W3090" s="4"/>
      <c r="X3090" s="4"/>
      <c r="Y3090" s="4"/>
      <c r="Z3090" s="4"/>
      <c r="AA3090" s="4"/>
      <c r="AB3090" s="4"/>
      <c r="AC3090" s="4"/>
      <c r="AD3090" s="4"/>
      <c r="AE3090" s="4"/>
      <c r="AF3090" s="4"/>
      <c r="AG3090" s="4"/>
      <c r="AH3090" s="4"/>
      <c r="AI3090" s="4"/>
      <c r="AJ3090" s="4"/>
      <c r="AK3090" s="4"/>
      <c r="AL3090" s="4"/>
      <c r="AM3090" s="4"/>
      <c r="AN3090" s="4"/>
      <c r="AO3090" s="4"/>
      <c r="AP3090" s="4"/>
    </row>
    <row r="3091" spans="1:42" s="2" customFormat="1" x14ac:dyDescent="0.25">
      <c r="A3091" s="4"/>
      <c r="B3091" s="4"/>
      <c r="C3091" s="4"/>
      <c r="D3091" s="4"/>
      <c r="E3091" s="4"/>
      <c r="F3091" s="4"/>
      <c r="G3091" s="4"/>
      <c r="H3091" s="4"/>
      <c r="I3091" s="4"/>
      <c r="J3091" s="4"/>
      <c r="K3091" s="4"/>
      <c r="L3091" s="4"/>
      <c r="M3091" s="4"/>
      <c r="N3091" s="4"/>
      <c r="O3091" s="4"/>
      <c r="P3091" s="4"/>
      <c r="Q3091" s="4"/>
      <c r="R3091" s="4"/>
      <c r="S3091" s="4"/>
      <c r="T3091" s="4"/>
      <c r="U3091" s="4"/>
      <c r="V3091" s="4"/>
      <c r="W3091" s="4"/>
      <c r="X3091" s="4"/>
      <c r="Y3091" s="4"/>
      <c r="Z3091" s="4"/>
      <c r="AA3091" s="4"/>
      <c r="AB3091" s="4"/>
      <c r="AC3091" s="4"/>
      <c r="AD3091" s="4"/>
      <c r="AE3091" s="4"/>
      <c r="AF3091" s="4"/>
      <c r="AG3091" s="4"/>
      <c r="AH3091" s="4"/>
      <c r="AI3091" s="4"/>
      <c r="AJ3091" s="4"/>
      <c r="AK3091" s="4"/>
      <c r="AL3091" s="4"/>
      <c r="AM3091" s="4"/>
      <c r="AN3091" s="4"/>
      <c r="AO3091" s="4"/>
      <c r="AP3091" s="4"/>
    </row>
    <row r="3092" spans="1:42" s="2" customFormat="1" x14ac:dyDescent="0.25">
      <c r="A3092" s="4"/>
      <c r="B3092" s="4"/>
      <c r="C3092" s="4"/>
      <c r="D3092" s="4"/>
      <c r="E3092" s="4"/>
      <c r="F3092" s="4"/>
      <c r="G3092" s="4"/>
      <c r="H3092" s="4"/>
      <c r="I3092" s="4"/>
      <c r="J3092" s="4"/>
      <c r="K3092" s="4"/>
      <c r="L3092" s="4"/>
      <c r="M3092" s="4"/>
      <c r="N3092" s="4"/>
      <c r="O3092" s="4"/>
      <c r="P3092" s="4"/>
      <c r="Q3092" s="4"/>
      <c r="R3092" s="4"/>
      <c r="S3092" s="4"/>
      <c r="T3092" s="4"/>
      <c r="U3092" s="4"/>
      <c r="V3092" s="4"/>
      <c r="W3092" s="4"/>
      <c r="X3092" s="4"/>
      <c r="Y3092" s="4"/>
      <c r="Z3092" s="4"/>
      <c r="AA3092" s="4"/>
      <c r="AB3092" s="4"/>
      <c r="AC3092" s="4"/>
      <c r="AD3092" s="4"/>
      <c r="AE3092" s="4"/>
      <c r="AF3092" s="4"/>
      <c r="AG3092" s="4"/>
      <c r="AH3092" s="4"/>
      <c r="AI3092" s="4"/>
      <c r="AJ3092" s="4"/>
      <c r="AK3092" s="4"/>
      <c r="AL3092" s="4"/>
      <c r="AM3092" s="4"/>
      <c r="AN3092" s="4"/>
      <c r="AO3092" s="4"/>
      <c r="AP3092" s="4"/>
    </row>
    <row r="3093" spans="1:42" s="2" customFormat="1" x14ac:dyDescent="0.25">
      <c r="A3093" s="4"/>
      <c r="B3093" s="4"/>
      <c r="C3093" s="4"/>
      <c r="D3093" s="4"/>
      <c r="E3093" s="4"/>
      <c r="F3093" s="4"/>
      <c r="G3093" s="4"/>
      <c r="H3093" s="4"/>
      <c r="I3093" s="4"/>
      <c r="J3093" s="4"/>
      <c r="K3093" s="4"/>
      <c r="L3093" s="4"/>
      <c r="M3093" s="4"/>
      <c r="N3093" s="4"/>
      <c r="O3093" s="4"/>
      <c r="P3093" s="4"/>
      <c r="Q3093" s="4"/>
      <c r="R3093" s="4"/>
      <c r="S3093" s="4"/>
      <c r="T3093" s="4"/>
      <c r="U3093" s="4"/>
      <c r="V3093" s="4"/>
      <c r="W3093" s="4"/>
      <c r="X3093" s="4"/>
      <c r="Y3093" s="4"/>
      <c r="Z3093" s="4"/>
      <c r="AA3093" s="4"/>
      <c r="AB3093" s="4"/>
      <c r="AC3093" s="4"/>
      <c r="AD3093" s="4"/>
      <c r="AE3093" s="4"/>
      <c r="AF3093" s="4"/>
      <c r="AG3093" s="4"/>
      <c r="AH3093" s="4"/>
      <c r="AI3093" s="4"/>
      <c r="AJ3093" s="4"/>
      <c r="AK3093" s="4"/>
      <c r="AL3093" s="4"/>
      <c r="AM3093" s="4"/>
      <c r="AN3093" s="4"/>
      <c r="AO3093" s="4"/>
      <c r="AP3093" s="4"/>
    </row>
    <row r="3094" spans="1:42" s="2" customFormat="1" x14ac:dyDescent="0.25">
      <c r="A3094" s="4"/>
      <c r="B3094" s="4"/>
      <c r="C3094" s="4"/>
      <c r="D3094" s="4"/>
      <c r="E3094" s="4"/>
      <c r="F3094" s="4"/>
      <c r="G3094" s="4"/>
      <c r="H3094" s="4"/>
      <c r="I3094" s="4"/>
      <c r="J3094" s="4"/>
      <c r="K3094" s="4"/>
      <c r="L3094" s="4"/>
      <c r="M3094" s="4"/>
      <c r="N3094" s="4"/>
      <c r="O3094" s="4"/>
      <c r="P3094" s="4"/>
      <c r="Q3094" s="4"/>
      <c r="R3094" s="4"/>
      <c r="S3094" s="4"/>
      <c r="T3094" s="4"/>
      <c r="U3094" s="4"/>
      <c r="V3094" s="4"/>
      <c r="W3094" s="4"/>
      <c r="X3094" s="4"/>
      <c r="Y3094" s="4"/>
      <c r="Z3094" s="4"/>
      <c r="AA3094" s="4"/>
      <c r="AB3094" s="4"/>
      <c r="AC3094" s="4"/>
      <c r="AD3094" s="4"/>
      <c r="AE3094" s="4"/>
      <c r="AF3094" s="4"/>
      <c r="AG3094" s="4"/>
      <c r="AH3094" s="4"/>
      <c r="AI3094" s="4"/>
      <c r="AJ3094" s="4"/>
      <c r="AK3094" s="4"/>
      <c r="AL3094" s="4"/>
      <c r="AM3094" s="4"/>
      <c r="AN3094" s="4"/>
      <c r="AO3094" s="4"/>
      <c r="AP3094" s="4"/>
    </row>
    <row r="3095" spans="1:42" s="2" customFormat="1" x14ac:dyDescent="0.25">
      <c r="A3095" s="4"/>
      <c r="B3095" s="4"/>
      <c r="C3095" s="4"/>
      <c r="D3095" s="4"/>
      <c r="E3095" s="4"/>
      <c r="F3095" s="4"/>
      <c r="G3095" s="4"/>
      <c r="H3095" s="4"/>
      <c r="I3095" s="4"/>
      <c r="J3095" s="4"/>
      <c r="K3095" s="4"/>
      <c r="L3095" s="4"/>
      <c r="M3095" s="4"/>
      <c r="N3095" s="4"/>
      <c r="O3095" s="4"/>
      <c r="P3095" s="4"/>
      <c r="Q3095" s="4"/>
      <c r="R3095" s="4"/>
      <c r="S3095" s="4"/>
      <c r="T3095" s="4"/>
      <c r="U3095" s="4"/>
      <c r="V3095" s="4"/>
      <c r="W3095" s="4"/>
      <c r="X3095" s="4"/>
      <c r="Y3095" s="4"/>
      <c r="Z3095" s="4"/>
      <c r="AA3095" s="4"/>
      <c r="AB3095" s="4"/>
      <c r="AC3095" s="4"/>
      <c r="AD3095" s="4"/>
      <c r="AE3095" s="4"/>
      <c r="AF3095" s="4"/>
      <c r="AG3095" s="4"/>
      <c r="AH3095" s="4"/>
      <c r="AI3095" s="4"/>
      <c r="AJ3095" s="4"/>
      <c r="AK3095" s="4"/>
      <c r="AL3095" s="4"/>
      <c r="AM3095" s="4"/>
      <c r="AN3095" s="4"/>
      <c r="AO3095" s="4"/>
      <c r="AP3095" s="4"/>
    </row>
    <row r="3096" spans="1:42" s="2" customFormat="1" x14ac:dyDescent="0.25">
      <c r="A3096" s="4"/>
      <c r="B3096" s="4"/>
      <c r="C3096" s="4"/>
      <c r="D3096" s="4"/>
      <c r="E3096" s="4"/>
      <c r="F3096" s="4"/>
      <c r="G3096" s="4"/>
      <c r="H3096" s="4"/>
      <c r="I3096" s="4"/>
      <c r="J3096" s="4"/>
      <c r="K3096" s="4"/>
      <c r="L3096" s="4"/>
      <c r="M3096" s="4"/>
      <c r="N3096" s="4"/>
      <c r="O3096" s="4"/>
      <c r="P3096" s="4"/>
      <c r="Q3096" s="4"/>
      <c r="R3096" s="4"/>
      <c r="S3096" s="4"/>
      <c r="T3096" s="4"/>
      <c r="U3096" s="4"/>
      <c r="V3096" s="4"/>
      <c r="W3096" s="4"/>
      <c r="X3096" s="4"/>
      <c r="Y3096" s="4"/>
      <c r="Z3096" s="4"/>
      <c r="AA3096" s="4"/>
      <c r="AB3096" s="4"/>
      <c r="AC3096" s="4"/>
      <c r="AD3096" s="4"/>
      <c r="AE3096" s="4"/>
      <c r="AF3096" s="4"/>
      <c r="AG3096" s="4"/>
      <c r="AH3096" s="4"/>
      <c r="AI3096" s="4"/>
      <c r="AJ3096" s="4"/>
      <c r="AK3096" s="4"/>
      <c r="AL3096" s="4"/>
      <c r="AM3096" s="4"/>
      <c r="AN3096" s="4"/>
      <c r="AO3096" s="4"/>
      <c r="AP3096" s="4"/>
    </row>
    <row r="3097" spans="1:42" s="2" customFormat="1" x14ac:dyDescent="0.25">
      <c r="A3097" s="4"/>
      <c r="B3097" s="4"/>
      <c r="C3097" s="4"/>
      <c r="D3097" s="4"/>
      <c r="E3097" s="4"/>
      <c r="F3097" s="4"/>
      <c r="G3097" s="4"/>
      <c r="H3097" s="4"/>
      <c r="I3097" s="4"/>
      <c r="J3097" s="4"/>
      <c r="K3097" s="4"/>
      <c r="L3097" s="4"/>
      <c r="M3097" s="4"/>
      <c r="N3097" s="4"/>
      <c r="O3097" s="4"/>
      <c r="P3097" s="4"/>
      <c r="Q3097" s="4"/>
      <c r="R3097" s="4"/>
      <c r="S3097" s="4"/>
      <c r="T3097" s="4"/>
      <c r="U3097" s="4"/>
      <c r="V3097" s="4"/>
      <c r="W3097" s="4"/>
      <c r="X3097" s="4"/>
      <c r="Y3097" s="4"/>
      <c r="Z3097" s="4"/>
      <c r="AA3097" s="4"/>
      <c r="AB3097" s="4"/>
      <c r="AC3097" s="4"/>
      <c r="AD3097" s="4"/>
      <c r="AE3097" s="4"/>
      <c r="AF3097" s="4"/>
      <c r="AG3097" s="4"/>
      <c r="AH3097" s="4"/>
      <c r="AI3097" s="4"/>
      <c r="AJ3097" s="4"/>
      <c r="AK3097" s="4"/>
      <c r="AL3097" s="4"/>
      <c r="AM3097" s="4"/>
      <c r="AN3097" s="4"/>
      <c r="AO3097" s="4"/>
      <c r="AP3097" s="4"/>
    </row>
    <row r="3098" spans="1:42" s="2" customFormat="1" x14ac:dyDescent="0.25">
      <c r="A3098" s="4"/>
      <c r="B3098" s="4"/>
      <c r="C3098" s="4"/>
      <c r="D3098" s="4"/>
      <c r="E3098" s="4"/>
      <c r="F3098" s="4"/>
      <c r="G3098" s="4"/>
      <c r="H3098" s="4"/>
      <c r="I3098" s="4"/>
      <c r="J3098" s="4"/>
      <c r="K3098" s="4"/>
      <c r="L3098" s="4"/>
      <c r="M3098" s="4"/>
      <c r="N3098" s="4"/>
      <c r="O3098" s="4"/>
      <c r="P3098" s="4"/>
      <c r="Q3098" s="4"/>
      <c r="R3098" s="4"/>
      <c r="S3098" s="4"/>
      <c r="T3098" s="4"/>
      <c r="U3098" s="4"/>
      <c r="V3098" s="4"/>
      <c r="W3098" s="4"/>
      <c r="X3098" s="4"/>
      <c r="Y3098" s="4"/>
      <c r="Z3098" s="4"/>
      <c r="AA3098" s="4"/>
      <c r="AB3098" s="4"/>
      <c r="AC3098" s="4"/>
      <c r="AD3098" s="4"/>
      <c r="AE3098" s="4"/>
      <c r="AF3098" s="4"/>
      <c r="AG3098" s="4"/>
      <c r="AH3098" s="4"/>
      <c r="AI3098" s="4"/>
      <c r="AJ3098" s="4"/>
      <c r="AK3098" s="4"/>
      <c r="AL3098" s="4"/>
      <c r="AM3098" s="4"/>
      <c r="AN3098" s="4"/>
      <c r="AO3098" s="4"/>
      <c r="AP3098" s="4"/>
    </row>
    <row r="3099" spans="1:42" s="2" customFormat="1" x14ac:dyDescent="0.25">
      <c r="A3099" s="4"/>
      <c r="B3099" s="4"/>
      <c r="C3099" s="4"/>
      <c r="D3099" s="4"/>
      <c r="E3099" s="4"/>
      <c r="F3099" s="4"/>
      <c r="G3099" s="4"/>
      <c r="H3099" s="4"/>
      <c r="I3099" s="4"/>
      <c r="J3099" s="4"/>
      <c r="K3099" s="4"/>
      <c r="L3099" s="4"/>
      <c r="M3099" s="4"/>
      <c r="N3099" s="4"/>
      <c r="O3099" s="4"/>
      <c r="P3099" s="4"/>
      <c r="Q3099" s="4"/>
      <c r="R3099" s="4"/>
      <c r="S3099" s="4"/>
      <c r="T3099" s="4"/>
      <c r="U3099" s="4"/>
      <c r="V3099" s="4"/>
      <c r="W3099" s="4"/>
      <c r="X3099" s="4"/>
      <c r="Y3099" s="4"/>
      <c r="Z3099" s="4"/>
      <c r="AA3099" s="4"/>
      <c r="AB3099" s="4"/>
      <c r="AC3099" s="4"/>
      <c r="AD3099" s="4"/>
      <c r="AE3099" s="4"/>
      <c r="AF3099" s="4"/>
      <c r="AG3099" s="4"/>
      <c r="AH3099" s="4"/>
      <c r="AI3099" s="4"/>
      <c r="AJ3099" s="4"/>
      <c r="AK3099" s="4"/>
      <c r="AL3099" s="4"/>
      <c r="AM3099" s="4"/>
      <c r="AN3099" s="4"/>
      <c r="AO3099" s="4"/>
      <c r="AP3099" s="4"/>
    </row>
    <row r="3100" spans="1:42" s="2" customFormat="1" x14ac:dyDescent="0.25">
      <c r="A3100" s="4"/>
      <c r="B3100" s="4"/>
      <c r="C3100" s="4"/>
      <c r="D3100" s="4"/>
      <c r="E3100" s="4"/>
      <c r="F3100" s="4"/>
      <c r="G3100" s="4"/>
      <c r="H3100" s="4"/>
      <c r="I3100" s="4"/>
      <c r="J3100" s="4"/>
      <c r="K3100" s="4"/>
      <c r="L3100" s="4"/>
      <c r="M3100" s="4"/>
      <c r="N3100" s="4"/>
      <c r="O3100" s="4"/>
      <c r="P3100" s="4"/>
      <c r="Q3100" s="4"/>
      <c r="R3100" s="4"/>
      <c r="S3100" s="4"/>
      <c r="T3100" s="4"/>
      <c r="U3100" s="4"/>
      <c r="V3100" s="4"/>
      <c r="W3100" s="4"/>
      <c r="X3100" s="4"/>
      <c r="Y3100" s="4"/>
      <c r="Z3100" s="4"/>
      <c r="AA3100" s="4"/>
      <c r="AB3100" s="4"/>
      <c r="AC3100" s="4"/>
      <c r="AD3100" s="4"/>
      <c r="AE3100" s="4"/>
      <c r="AF3100" s="4"/>
      <c r="AG3100" s="4"/>
      <c r="AH3100" s="4"/>
      <c r="AI3100" s="4"/>
      <c r="AJ3100" s="4"/>
      <c r="AK3100" s="4"/>
      <c r="AL3100" s="4"/>
      <c r="AM3100" s="4"/>
      <c r="AN3100" s="4"/>
      <c r="AO3100" s="4"/>
      <c r="AP3100" s="4"/>
    </row>
    <row r="3101" spans="1:42" s="2" customFormat="1" x14ac:dyDescent="0.25">
      <c r="A3101" s="4"/>
      <c r="B3101" s="4"/>
      <c r="C3101" s="4"/>
      <c r="D3101" s="4"/>
      <c r="E3101" s="4"/>
      <c r="F3101" s="4"/>
      <c r="G3101" s="4"/>
      <c r="H3101" s="4"/>
      <c r="I3101" s="4"/>
      <c r="J3101" s="4"/>
      <c r="K3101" s="4"/>
      <c r="L3101" s="4"/>
      <c r="M3101" s="4"/>
      <c r="N3101" s="4"/>
      <c r="O3101" s="4"/>
      <c r="P3101" s="4"/>
      <c r="Q3101" s="4"/>
      <c r="R3101" s="4"/>
      <c r="S3101" s="4"/>
      <c r="T3101" s="4"/>
      <c r="U3101" s="4"/>
      <c r="V3101" s="4"/>
      <c r="W3101" s="4"/>
      <c r="X3101" s="4"/>
      <c r="Y3101" s="4"/>
      <c r="Z3101" s="4"/>
      <c r="AA3101" s="4"/>
      <c r="AB3101" s="4"/>
      <c r="AC3101" s="4"/>
      <c r="AD3101" s="4"/>
      <c r="AE3101" s="4"/>
      <c r="AF3101" s="4"/>
      <c r="AG3101" s="4"/>
      <c r="AH3101" s="4"/>
      <c r="AI3101" s="4"/>
      <c r="AJ3101" s="4"/>
      <c r="AK3101" s="4"/>
      <c r="AL3101" s="4"/>
      <c r="AM3101" s="4"/>
      <c r="AN3101" s="4"/>
      <c r="AO3101" s="4"/>
      <c r="AP3101" s="4"/>
    </row>
    <row r="3102" spans="1:42" s="2" customFormat="1" x14ac:dyDescent="0.25">
      <c r="A3102" s="4"/>
      <c r="B3102" s="4"/>
      <c r="C3102" s="4"/>
      <c r="D3102" s="4"/>
      <c r="E3102" s="4"/>
      <c r="F3102" s="4"/>
      <c r="G3102" s="4"/>
      <c r="H3102" s="4"/>
      <c r="I3102" s="4"/>
      <c r="J3102" s="4"/>
      <c r="K3102" s="4"/>
      <c r="L3102" s="4"/>
      <c r="M3102" s="4"/>
      <c r="N3102" s="4"/>
      <c r="O3102" s="4"/>
      <c r="P3102" s="4"/>
      <c r="Q3102" s="4"/>
      <c r="R3102" s="4"/>
      <c r="S3102" s="4"/>
      <c r="T3102" s="4"/>
      <c r="U3102" s="4"/>
      <c r="V3102" s="4"/>
      <c r="W3102" s="4"/>
      <c r="X3102" s="4"/>
      <c r="Y3102" s="4"/>
      <c r="Z3102" s="4"/>
      <c r="AA3102" s="4"/>
      <c r="AB3102" s="4"/>
      <c r="AC3102" s="4"/>
      <c r="AD3102" s="4"/>
      <c r="AE3102" s="4"/>
      <c r="AF3102" s="4"/>
      <c r="AG3102" s="4"/>
      <c r="AH3102" s="4"/>
      <c r="AI3102" s="4"/>
      <c r="AJ3102" s="4"/>
      <c r="AK3102" s="4"/>
      <c r="AL3102" s="4"/>
      <c r="AM3102" s="4"/>
      <c r="AN3102" s="4"/>
      <c r="AO3102" s="4"/>
      <c r="AP3102" s="4"/>
    </row>
    <row r="3103" spans="1:42" s="2" customFormat="1" x14ac:dyDescent="0.25">
      <c r="A3103" s="4"/>
      <c r="B3103" s="4"/>
      <c r="C3103" s="4"/>
      <c r="D3103" s="4"/>
      <c r="E3103" s="4"/>
      <c r="F3103" s="4"/>
      <c r="G3103" s="4"/>
      <c r="H3103" s="4"/>
      <c r="I3103" s="4"/>
      <c r="J3103" s="4"/>
      <c r="K3103" s="4"/>
      <c r="L3103" s="4"/>
      <c r="M3103" s="4"/>
      <c r="N3103" s="4"/>
      <c r="O3103" s="4"/>
      <c r="P3103" s="4"/>
      <c r="Q3103" s="4"/>
      <c r="R3103" s="4"/>
      <c r="S3103" s="4"/>
      <c r="T3103" s="4"/>
      <c r="U3103" s="4"/>
      <c r="V3103" s="4"/>
      <c r="W3103" s="4"/>
      <c r="X3103" s="4"/>
      <c r="Y3103" s="4"/>
      <c r="Z3103" s="4"/>
      <c r="AA3103" s="4"/>
      <c r="AB3103" s="4"/>
      <c r="AC3103" s="4"/>
      <c r="AD3103" s="4"/>
      <c r="AE3103" s="4"/>
      <c r="AF3103" s="4"/>
      <c r="AG3103" s="4"/>
      <c r="AH3103" s="4"/>
      <c r="AI3103" s="4"/>
      <c r="AJ3103" s="4"/>
      <c r="AK3103" s="4"/>
      <c r="AL3103" s="4"/>
      <c r="AM3103" s="4"/>
      <c r="AN3103" s="4"/>
      <c r="AO3103" s="4"/>
      <c r="AP3103" s="4"/>
    </row>
    <row r="3104" spans="1:42" s="2" customFormat="1" x14ac:dyDescent="0.25">
      <c r="A3104" s="4"/>
      <c r="B3104" s="4"/>
      <c r="C3104" s="4"/>
      <c r="D3104" s="4"/>
      <c r="E3104" s="4"/>
      <c r="F3104" s="4"/>
      <c r="G3104" s="4"/>
      <c r="H3104" s="4"/>
      <c r="I3104" s="4"/>
      <c r="J3104" s="4"/>
      <c r="K3104" s="4"/>
      <c r="L3104" s="4"/>
      <c r="M3104" s="4"/>
      <c r="N3104" s="4"/>
      <c r="O3104" s="4"/>
      <c r="P3104" s="4"/>
      <c r="Q3104" s="4"/>
      <c r="R3104" s="4"/>
      <c r="S3104" s="4"/>
      <c r="T3104" s="4"/>
      <c r="U3104" s="4"/>
      <c r="V3104" s="4"/>
      <c r="W3104" s="4"/>
      <c r="X3104" s="4"/>
      <c r="Y3104" s="4"/>
      <c r="Z3104" s="4"/>
      <c r="AA3104" s="4"/>
      <c r="AB3104" s="4"/>
      <c r="AC3104" s="4"/>
      <c r="AD3104" s="4"/>
      <c r="AE3104" s="4"/>
      <c r="AF3104" s="4"/>
      <c r="AG3104" s="4"/>
      <c r="AH3104" s="4"/>
      <c r="AI3104" s="4"/>
      <c r="AJ3104" s="4"/>
      <c r="AK3104" s="4"/>
      <c r="AL3104" s="4"/>
      <c r="AM3104" s="4"/>
      <c r="AN3104" s="4"/>
      <c r="AO3104" s="4"/>
      <c r="AP3104" s="4"/>
    </row>
    <row r="3105" spans="1:42" s="2" customFormat="1" x14ac:dyDescent="0.25">
      <c r="A3105" s="4"/>
      <c r="B3105" s="4"/>
      <c r="C3105" s="4"/>
      <c r="D3105" s="4"/>
      <c r="E3105" s="4"/>
      <c r="F3105" s="4"/>
      <c r="G3105" s="4"/>
      <c r="H3105" s="4"/>
      <c r="I3105" s="4"/>
      <c r="J3105" s="4"/>
      <c r="K3105" s="4"/>
      <c r="L3105" s="4"/>
      <c r="M3105" s="4"/>
      <c r="N3105" s="4"/>
      <c r="O3105" s="4"/>
      <c r="P3105" s="4"/>
      <c r="Q3105" s="4"/>
      <c r="R3105" s="4"/>
      <c r="S3105" s="4"/>
      <c r="T3105" s="4"/>
      <c r="U3105" s="4"/>
      <c r="V3105" s="4"/>
      <c r="W3105" s="4"/>
      <c r="X3105" s="4"/>
      <c r="Y3105" s="4"/>
      <c r="Z3105" s="4"/>
      <c r="AA3105" s="4"/>
      <c r="AB3105" s="4"/>
      <c r="AC3105" s="4"/>
      <c r="AD3105" s="4"/>
      <c r="AE3105" s="4"/>
      <c r="AF3105" s="4"/>
      <c r="AG3105" s="4"/>
      <c r="AH3105" s="4"/>
      <c r="AI3105" s="4"/>
      <c r="AJ3105" s="4"/>
      <c r="AK3105" s="4"/>
      <c r="AL3105" s="4"/>
      <c r="AM3105" s="4"/>
      <c r="AN3105" s="4"/>
      <c r="AO3105" s="4"/>
      <c r="AP3105" s="4"/>
    </row>
    <row r="3106" spans="1:42" s="2" customFormat="1" x14ac:dyDescent="0.25">
      <c r="A3106" s="4"/>
      <c r="B3106" s="4"/>
      <c r="C3106" s="4"/>
      <c r="D3106" s="4"/>
      <c r="E3106" s="4"/>
      <c r="F3106" s="4"/>
      <c r="G3106" s="4"/>
      <c r="H3106" s="4"/>
      <c r="I3106" s="4"/>
      <c r="J3106" s="4"/>
      <c r="K3106" s="4"/>
      <c r="L3106" s="4"/>
      <c r="M3106" s="4"/>
      <c r="N3106" s="4"/>
      <c r="O3106" s="4"/>
      <c r="P3106" s="4"/>
      <c r="Q3106" s="4"/>
      <c r="R3106" s="4"/>
      <c r="S3106" s="4"/>
      <c r="T3106" s="4"/>
      <c r="U3106" s="4"/>
      <c r="V3106" s="4"/>
      <c r="W3106" s="4"/>
      <c r="X3106" s="4"/>
      <c r="Y3106" s="4"/>
      <c r="Z3106" s="4"/>
      <c r="AA3106" s="4"/>
      <c r="AB3106" s="4"/>
      <c r="AC3106" s="4"/>
      <c r="AD3106" s="4"/>
      <c r="AE3106" s="4"/>
      <c r="AF3106" s="4"/>
      <c r="AG3106" s="4"/>
      <c r="AH3106" s="4"/>
      <c r="AI3106" s="4"/>
      <c r="AJ3106" s="4"/>
      <c r="AK3106" s="4"/>
      <c r="AL3106" s="4"/>
      <c r="AM3106" s="4"/>
      <c r="AN3106" s="4"/>
      <c r="AO3106" s="4"/>
      <c r="AP3106" s="4"/>
    </row>
    <row r="3107" spans="1:42" s="2" customFormat="1" x14ac:dyDescent="0.25">
      <c r="A3107" s="4"/>
      <c r="B3107" s="4"/>
      <c r="C3107" s="4"/>
      <c r="D3107" s="4"/>
      <c r="E3107" s="4"/>
      <c r="F3107" s="4"/>
      <c r="G3107" s="4"/>
      <c r="H3107" s="4"/>
      <c r="I3107" s="4"/>
      <c r="J3107" s="4"/>
      <c r="K3107" s="4"/>
      <c r="L3107" s="4"/>
      <c r="M3107" s="4"/>
      <c r="N3107" s="4"/>
      <c r="O3107" s="4"/>
      <c r="P3107" s="4"/>
      <c r="Q3107" s="4"/>
      <c r="R3107" s="4"/>
      <c r="S3107" s="4"/>
      <c r="T3107" s="4"/>
      <c r="U3107" s="4"/>
      <c r="V3107" s="4"/>
      <c r="W3107" s="4"/>
      <c r="X3107" s="4"/>
      <c r="Y3107" s="4"/>
      <c r="Z3107" s="4"/>
      <c r="AA3107" s="4"/>
      <c r="AB3107" s="4"/>
      <c r="AC3107" s="4"/>
      <c r="AD3107" s="4"/>
      <c r="AE3107" s="4"/>
      <c r="AF3107" s="4"/>
      <c r="AG3107" s="4"/>
      <c r="AH3107" s="4"/>
      <c r="AI3107" s="4"/>
      <c r="AJ3107" s="4"/>
      <c r="AK3107" s="4"/>
      <c r="AL3107" s="4"/>
      <c r="AM3107" s="4"/>
      <c r="AN3107" s="4"/>
      <c r="AO3107" s="4"/>
      <c r="AP3107" s="4"/>
    </row>
    <row r="3108" spans="1:42" s="2" customFormat="1" x14ac:dyDescent="0.25">
      <c r="A3108" s="4"/>
      <c r="B3108" s="4"/>
      <c r="C3108" s="4"/>
      <c r="D3108" s="4"/>
      <c r="E3108" s="4"/>
      <c r="F3108" s="4"/>
      <c r="G3108" s="4"/>
      <c r="H3108" s="4"/>
      <c r="I3108" s="4"/>
      <c r="J3108" s="4"/>
      <c r="K3108" s="4"/>
      <c r="L3108" s="4"/>
      <c r="M3108" s="4"/>
      <c r="N3108" s="4"/>
      <c r="O3108" s="4"/>
      <c r="P3108" s="4"/>
      <c r="Q3108" s="4"/>
      <c r="R3108" s="4"/>
      <c r="S3108" s="4"/>
      <c r="T3108" s="4"/>
      <c r="U3108" s="4"/>
      <c r="V3108" s="4"/>
      <c r="W3108" s="4"/>
      <c r="X3108" s="4"/>
      <c r="Y3108" s="4"/>
      <c r="Z3108" s="4"/>
      <c r="AA3108" s="4"/>
      <c r="AB3108" s="4"/>
      <c r="AC3108" s="4"/>
      <c r="AD3108" s="4"/>
      <c r="AE3108" s="4"/>
      <c r="AF3108" s="4"/>
      <c r="AG3108" s="4"/>
      <c r="AH3108" s="4"/>
      <c r="AI3108" s="4"/>
      <c r="AJ3108" s="4"/>
      <c r="AK3108" s="4"/>
      <c r="AL3108" s="4"/>
      <c r="AM3108" s="4"/>
      <c r="AN3108" s="4"/>
      <c r="AO3108" s="4"/>
      <c r="AP3108" s="4"/>
    </row>
    <row r="3109" spans="1:42" s="2" customFormat="1" x14ac:dyDescent="0.25">
      <c r="A3109" s="4"/>
      <c r="B3109" s="4"/>
      <c r="C3109" s="4"/>
      <c r="D3109" s="4"/>
      <c r="E3109" s="4"/>
      <c r="F3109" s="4"/>
      <c r="G3109" s="4"/>
      <c r="H3109" s="4"/>
      <c r="I3109" s="4"/>
      <c r="J3109" s="4"/>
      <c r="K3109" s="4"/>
      <c r="L3109" s="4"/>
      <c r="M3109" s="4"/>
      <c r="N3109" s="4"/>
      <c r="O3109" s="4"/>
      <c r="P3109" s="4"/>
      <c r="Q3109" s="4"/>
      <c r="R3109" s="4"/>
      <c r="S3109" s="4"/>
      <c r="T3109" s="4"/>
      <c r="U3109" s="4"/>
      <c r="V3109" s="4"/>
      <c r="W3109" s="4"/>
      <c r="X3109" s="4"/>
      <c r="Y3109" s="4"/>
      <c r="Z3109" s="4"/>
      <c r="AA3109" s="4"/>
      <c r="AB3109" s="4"/>
      <c r="AC3109" s="4"/>
      <c r="AD3109" s="4"/>
      <c r="AE3109" s="4"/>
      <c r="AF3109" s="4"/>
      <c r="AG3109" s="4"/>
      <c r="AH3109" s="4"/>
      <c r="AI3109" s="4"/>
      <c r="AJ3109" s="4"/>
      <c r="AK3109" s="4"/>
      <c r="AL3109" s="4"/>
      <c r="AM3109" s="4"/>
      <c r="AN3109" s="4"/>
      <c r="AO3109" s="4"/>
      <c r="AP3109" s="4"/>
    </row>
    <row r="3110" spans="1:42" s="2" customFormat="1" x14ac:dyDescent="0.25">
      <c r="A3110" s="4"/>
      <c r="B3110" s="4"/>
      <c r="C3110" s="4"/>
      <c r="D3110" s="4"/>
      <c r="E3110" s="4"/>
      <c r="F3110" s="4"/>
      <c r="G3110" s="4"/>
      <c r="H3110" s="4"/>
      <c r="I3110" s="4"/>
      <c r="J3110" s="4"/>
      <c r="K3110" s="4"/>
      <c r="L3110" s="4"/>
      <c r="M3110" s="4"/>
      <c r="N3110" s="4"/>
      <c r="O3110" s="4"/>
      <c r="P3110" s="4"/>
      <c r="Q3110" s="4"/>
      <c r="R3110" s="4"/>
      <c r="S3110" s="4"/>
      <c r="T3110" s="4"/>
      <c r="U3110" s="4"/>
      <c r="V3110" s="4"/>
      <c r="W3110" s="4"/>
      <c r="X3110" s="4"/>
      <c r="Y3110" s="4"/>
      <c r="Z3110" s="4"/>
      <c r="AA3110" s="4"/>
      <c r="AB3110" s="4"/>
      <c r="AC3110" s="4"/>
      <c r="AD3110" s="4"/>
      <c r="AE3110" s="4"/>
      <c r="AF3110" s="4"/>
      <c r="AG3110" s="4"/>
      <c r="AH3110" s="4"/>
      <c r="AI3110" s="4"/>
      <c r="AJ3110" s="4"/>
      <c r="AK3110" s="4"/>
      <c r="AL3110" s="4"/>
      <c r="AM3110" s="4"/>
      <c r="AN3110" s="4"/>
      <c r="AO3110" s="4"/>
      <c r="AP3110" s="4"/>
    </row>
    <row r="3111" spans="1:42" s="2" customFormat="1" x14ac:dyDescent="0.25">
      <c r="A3111" s="4"/>
      <c r="B3111" s="4"/>
      <c r="C3111" s="4"/>
      <c r="D3111" s="4"/>
      <c r="E3111" s="4"/>
      <c r="F3111" s="4"/>
      <c r="G3111" s="4"/>
      <c r="H3111" s="4"/>
      <c r="I3111" s="4"/>
      <c r="J3111" s="4"/>
      <c r="K3111" s="4"/>
      <c r="L3111" s="4"/>
      <c r="M3111" s="4"/>
      <c r="N3111" s="4"/>
      <c r="O3111" s="4"/>
      <c r="P3111" s="4"/>
      <c r="Q3111" s="4"/>
      <c r="R3111" s="4"/>
      <c r="S3111" s="4"/>
      <c r="T3111" s="4"/>
      <c r="U3111" s="4"/>
      <c r="V3111" s="4"/>
      <c r="W3111" s="4"/>
      <c r="X3111" s="4"/>
      <c r="Y3111" s="4"/>
      <c r="Z3111" s="4"/>
      <c r="AA3111" s="4"/>
      <c r="AB3111" s="4"/>
      <c r="AC3111" s="4"/>
      <c r="AD3111" s="4"/>
      <c r="AE3111" s="4"/>
      <c r="AF3111" s="4"/>
      <c r="AG3111" s="4"/>
      <c r="AH3111" s="4"/>
      <c r="AI3111" s="4"/>
      <c r="AJ3111" s="4"/>
      <c r="AK3111" s="4"/>
      <c r="AL3111" s="4"/>
      <c r="AM3111" s="4"/>
      <c r="AN3111" s="4"/>
      <c r="AO3111" s="4"/>
      <c r="AP3111" s="4"/>
    </row>
    <row r="3112" spans="1:42" s="2" customFormat="1" x14ac:dyDescent="0.25">
      <c r="A3112" s="4"/>
      <c r="B3112" s="4"/>
      <c r="C3112" s="4"/>
      <c r="D3112" s="4"/>
      <c r="E3112" s="4"/>
      <c r="F3112" s="4"/>
      <c r="G3112" s="4"/>
      <c r="H3112" s="4"/>
      <c r="I3112" s="4"/>
      <c r="J3112" s="4"/>
      <c r="K3112" s="4"/>
      <c r="L3112" s="4"/>
      <c r="M3112" s="4"/>
      <c r="N3112" s="4"/>
      <c r="O3112" s="4"/>
      <c r="P3112" s="4"/>
      <c r="Q3112" s="4"/>
      <c r="R3112" s="4"/>
      <c r="S3112" s="4"/>
      <c r="T3112" s="4"/>
      <c r="U3112" s="4"/>
      <c r="V3112" s="4"/>
      <c r="W3112" s="4"/>
      <c r="X3112" s="4"/>
      <c r="Y3112" s="4"/>
      <c r="Z3112" s="4"/>
      <c r="AA3112" s="4"/>
      <c r="AB3112" s="4"/>
      <c r="AC3112" s="4"/>
      <c r="AD3112" s="4"/>
      <c r="AE3112" s="4"/>
      <c r="AF3112" s="4"/>
      <c r="AG3112" s="4"/>
      <c r="AH3112" s="4"/>
      <c r="AI3112" s="4"/>
      <c r="AJ3112" s="4"/>
      <c r="AK3112" s="4"/>
      <c r="AL3112" s="4"/>
      <c r="AM3112" s="4"/>
      <c r="AN3112" s="4"/>
      <c r="AO3112" s="4"/>
      <c r="AP3112" s="4"/>
    </row>
    <row r="3113" spans="1:42" s="2" customFormat="1" x14ac:dyDescent="0.25">
      <c r="A3113" s="4"/>
      <c r="B3113" s="4"/>
      <c r="C3113" s="4"/>
      <c r="D3113" s="4"/>
      <c r="E3113" s="4"/>
      <c r="F3113" s="4"/>
      <c r="G3113" s="4"/>
      <c r="H3113" s="4"/>
      <c r="I3113" s="4"/>
      <c r="J3113" s="4"/>
      <c r="K3113" s="4"/>
      <c r="L3113" s="4"/>
      <c r="M3113" s="4"/>
      <c r="N3113" s="4"/>
      <c r="O3113" s="4"/>
      <c r="P3113" s="4"/>
      <c r="Q3113" s="4"/>
      <c r="R3113" s="4"/>
      <c r="S3113" s="4"/>
      <c r="T3113" s="4"/>
      <c r="U3113" s="4"/>
      <c r="V3113" s="4"/>
      <c r="W3113" s="4"/>
      <c r="X3113" s="4"/>
      <c r="Y3113" s="4"/>
      <c r="Z3113" s="4"/>
      <c r="AA3113" s="4"/>
      <c r="AB3113" s="4"/>
      <c r="AC3113" s="4"/>
      <c r="AD3113" s="4"/>
      <c r="AE3113" s="4"/>
      <c r="AF3113" s="4"/>
      <c r="AG3113" s="4"/>
      <c r="AH3113" s="4"/>
      <c r="AI3113" s="4"/>
      <c r="AJ3113" s="4"/>
      <c r="AK3113" s="4"/>
      <c r="AL3113" s="4"/>
      <c r="AM3113" s="4"/>
      <c r="AN3113" s="4"/>
      <c r="AO3113" s="4"/>
      <c r="AP3113" s="4"/>
    </row>
    <row r="3114" spans="1:42" s="2" customFormat="1" x14ac:dyDescent="0.25">
      <c r="A3114" s="4"/>
      <c r="B3114" s="4"/>
      <c r="C3114" s="4"/>
      <c r="D3114" s="4"/>
      <c r="E3114" s="4"/>
      <c r="F3114" s="4"/>
      <c r="G3114" s="4"/>
      <c r="H3114" s="4"/>
      <c r="I3114" s="4"/>
      <c r="J3114" s="4"/>
      <c r="K3114" s="4"/>
      <c r="L3114" s="4"/>
      <c r="M3114" s="4"/>
      <c r="N3114" s="4"/>
      <c r="O3114" s="4"/>
      <c r="P3114" s="4"/>
      <c r="Q3114" s="4"/>
      <c r="R3114" s="4"/>
      <c r="S3114" s="4"/>
      <c r="T3114" s="4"/>
      <c r="U3114" s="4"/>
      <c r="V3114" s="4"/>
      <c r="W3114" s="4"/>
      <c r="X3114" s="4"/>
      <c r="Y3114" s="4"/>
      <c r="Z3114" s="4"/>
      <c r="AA3114" s="4"/>
      <c r="AB3114" s="4"/>
      <c r="AC3114" s="4"/>
      <c r="AD3114" s="4"/>
      <c r="AE3114" s="4"/>
      <c r="AF3114" s="4"/>
      <c r="AG3114" s="4"/>
      <c r="AH3114" s="4"/>
      <c r="AI3114" s="4"/>
      <c r="AJ3114" s="4"/>
      <c r="AK3114" s="4"/>
      <c r="AL3114" s="4"/>
      <c r="AM3114" s="4"/>
      <c r="AN3114" s="4"/>
      <c r="AO3114" s="4"/>
      <c r="AP3114" s="4"/>
    </row>
    <row r="3115" spans="1:42" s="2" customFormat="1" x14ac:dyDescent="0.25">
      <c r="A3115" s="4"/>
      <c r="B3115" s="4"/>
      <c r="C3115" s="4"/>
      <c r="D3115" s="4"/>
      <c r="E3115" s="4"/>
      <c r="F3115" s="4"/>
      <c r="G3115" s="4"/>
      <c r="H3115" s="4"/>
      <c r="I3115" s="4"/>
      <c r="J3115" s="4"/>
      <c r="K3115" s="4"/>
      <c r="L3115" s="4"/>
      <c r="M3115" s="4"/>
      <c r="N3115" s="4"/>
      <c r="O3115" s="4"/>
      <c r="P3115" s="4"/>
      <c r="Q3115" s="4"/>
      <c r="R3115" s="4"/>
      <c r="S3115" s="4"/>
      <c r="T3115" s="4"/>
      <c r="U3115" s="4"/>
      <c r="V3115" s="4"/>
      <c r="W3115" s="4"/>
      <c r="X3115" s="4"/>
      <c r="Y3115" s="4"/>
      <c r="Z3115" s="4"/>
      <c r="AA3115" s="4"/>
      <c r="AB3115" s="4"/>
      <c r="AC3115" s="4"/>
      <c r="AD3115" s="4"/>
      <c r="AE3115" s="4"/>
      <c r="AF3115" s="4"/>
      <c r="AG3115" s="4"/>
      <c r="AH3115" s="4"/>
      <c r="AI3115" s="4"/>
      <c r="AJ3115" s="4"/>
      <c r="AK3115" s="4"/>
      <c r="AL3115" s="4"/>
      <c r="AM3115" s="4"/>
      <c r="AN3115" s="4"/>
      <c r="AO3115" s="4"/>
      <c r="AP3115" s="4"/>
    </row>
    <row r="3116" spans="1:42" s="2" customFormat="1" x14ac:dyDescent="0.25">
      <c r="A3116" s="4"/>
      <c r="B3116" s="4"/>
      <c r="C3116" s="4"/>
      <c r="D3116" s="4"/>
      <c r="E3116" s="4"/>
      <c r="F3116" s="4"/>
      <c r="G3116" s="4"/>
      <c r="H3116" s="4"/>
      <c r="I3116" s="4"/>
      <c r="J3116" s="4"/>
      <c r="K3116" s="4"/>
      <c r="L3116" s="4"/>
      <c r="M3116" s="4"/>
      <c r="N3116" s="4"/>
      <c r="O3116" s="4"/>
      <c r="P3116" s="4"/>
      <c r="Q3116" s="4"/>
      <c r="R3116" s="4"/>
      <c r="S3116" s="4"/>
      <c r="T3116" s="4"/>
      <c r="U3116" s="4"/>
      <c r="V3116" s="4"/>
      <c r="W3116" s="4"/>
      <c r="X3116" s="4"/>
      <c r="Y3116" s="4"/>
      <c r="Z3116" s="4"/>
      <c r="AA3116" s="4"/>
      <c r="AB3116" s="4"/>
      <c r="AC3116" s="4"/>
      <c r="AD3116" s="4"/>
      <c r="AE3116" s="4"/>
      <c r="AF3116" s="4"/>
      <c r="AG3116" s="4"/>
      <c r="AH3116" s="4"/>
      <c r="AI3116" s="4"/>
      <c r="AJ3116" s="4"/>
      <c r="AK3116" s="4"/>
      <c r="AL3116" s="4"/>
      <c r="AM3116" s="4"/>
      <c r="AN3116" s="4"/>
      <c r="AO3116" s="4"/>
      <c r="AP3116" s="4"/>
    </row>
    <row r="3117" spans="1:42" s="2" customFormat="1" x14ac:dyDescent="0.25">
      <c r="A3117" s="4"/>
      <c r="B3117" s="4"/>
      <c r="C3117" s="4"/>
      <c r="D3117" s="4"/>
      <c r="E3117" s="4"/>
      <c r="F3117" s="4"/>
      <c r="G3117" s="4"/>
      <c r="H3117" s="4"/>
      <c r="I3117" s="4"/>
      <c r="J3117" s="4"/>
      <c r="K3117" s="4"/>
      <c r="L3117" s="4"/>
      <c r="M3117" s="4"/>
      <c r="N3117" s="4"/>
      <c r="O3117" s="4"/>
      <c r="P3117" s="4"/>
      <c r="Q3117" s="4"/>
      <c r="R3117" s="4"/>
      <c r="S3117" s="4"/>
      <c r="T3117" s="4"/>
      <c r="U3117" s="4"/>
      <c r="V3117" s="4"/>
      <c r="W3117" s="4"/>
      <c r="X3117" s="4"/>
      <c r="Y3117" s="4"/>
      <c r="Z3117" s="4"/>
      <c r="AA3117" s="4"/>
      <c r="AB3117" s="4"/>
      <c r="AC3117" s="4"/>
      <c r="AD3117" s="4"/>
      <c r="AE3117" s="4"/>
      <c r="AF3117" s="4"/>
      <c r="AG3117" s="4"/>
      <c r="AH3117" s="4"/>
      <c r="AI3117" s="4"/>
      <c r="AJ3117" s="4"/>
      <c r="AK3117" s="4"/>
      <c r="AL3117" s="4"/>
      <c r="AM3117" s="4"/>
      <c r="AN3117" s="4"/>
      <c r="AO3117" s="4"/>
      <c r="AP3117" s="4"/>
    </row>
    <row r="3118" spans="1:42" s="2" customFormat="1" x14ac:dyDescent="0.25">
      <c r="A3118" s="4"/>
      <c r="B3118" s="4"/>
      <c r="C3118" s="4"/>
      <c r="D3118" s="4"/>
      <c r="E3118" s="4"/>
      <c r="F3118" s="4"/>
      <c r="G3118" s="4"/>
      <c r="H3118" s="4"/>
      <c r="I3118" s="4"/>
      <c r="J3118" s="4"/>
      <c r="K3118" s="4"/>
      <c r="L3118" s="4"/>
      <c r="M3118" s="4"/>
      <c r="N3118" s="4"/>
      <c r="O3118" s="4"/>
      <c r="P3118" s="4"/>
      <c r="Q3118" s="4"/>
      <c r="R3118" s="4"/>
      <c r="S3118" s="4"/>
      <c r="T3118" s="4"/>
      <c r="U3118" s="4"/>
      <c r="V3118" s="4"/>
      <c r="W3118" s="4"/>
      <c r="X3118" s="4"/>
      <c r="Y3118" s="4"/>
      <c r="Z3118" s="4"/>
      <c r="AA3118" s="4"/>
      <c r="AB3118" s="4"/>
      <c r="AC3118" s="4"/>
      <c r="AD3118" s="4"/>
      <c r="AE3118" s="4"/>
      <c r="AF3118" s="4"/>
      <c r="AG3118" s="4"/>
      <c r="AH3118" s="4"/>
      <c r="AI3118" s="4"/>
      <c r="AJ3118" s="4"/>
      <c r="AK3118" s="4"/>
      <c r="AL3118" s="4"/>
      <c r="AM3118" s="4"/>
      <c r="AN3118" s="4"/>
      <c r="AO3118" s="4"/>
      <c r="AP3118" s="4"/>
    </row>
    <row r="3119" spans="1:42" s="2" customFormat="1" x14ac:dyDescent="0.25">
      <c r="A3119" s="4"/>
      <c r="B3119" s="4"/>
      <c r="C3119" s="4"/>
      <c r="D3119" s="4"/>
      <c r="E3119" s="4"/>
      <c r="F3119" s="4"/>
      <c r="G3119" s="4"/>
      <c r="H3119" s="4"/>
      <c r="I3119" s="4"/>
      <c r="J3119" s="4"/>
      <c r="K3119" s="4"/>
      <c r="L3119" s="4"/>
      <c r="M3119" s="4"/>
      <c r="N3119" s="4"/>
      <c r="O3119" s="4"/>
      <c r="P3119" s="4"/>
      <c r="Q3119" s="4"/>
      <c r="R3119" s="4"/>
      <c r="S3119" s="4"/>
      <c r="T3119" s="4"/>
      <c r="U3119" s="4"/>
      <c r="V3119" s="4"/>
      <c r="W3119" s="4"/>
      <c r="X3119" s="4"/>
      <c r="Y3119" s="4"/>
      <c r="Z3119" s="4"/>
      <c r="AA3119" s="4"/>
      <c r="AB3119" s="4"/>
      <c r="AC3119" s="4"/>
      <c r="AD3119" s="4"/>
      <c r="AE3119" s="4"/>
      <c r="AF3119" s="4"/>
      <c r="AG3119" s="4"/>
      <c r="AH3119" s="4"/>
      <c r="AI3119" s="4"/>
      <c r="AJ3119" s="4"/>
      <c r="AK3119" s="4"/>
      <c r="AL3119" s="4"/>
      <c r="AM3119" s="4"/>
      <c r="AN3119" s="4"/>
      <c r="AO3119" s="4"/>
      <c r="AP3119" s="4"/>
    </row>
    <row r="3120" spans="1:42" s="2" customFormat="1" x14ac:dyDescent="0.25">
      <c r="A3120" s="4"/>
      <c r="B3120" s="4"/>
      <c r="C3120" s="4"/>
      <c r="D3120" s="4"/>
      <c r="E3120" s="4"/>
      <c r="F3120" s="4"/>
      <c r="G3120" s="4"/>
      <c r="H3120" s="4"/>
      <c r="I3120" s="4"/>
      <c r="J3120" s="4"/>
      <c r="K3120" s="4"/>
      <c r="L3120" s="4"/>
      <c r="M3120" s="4"/>
      <c r="N3120" s="4"/>
      <c r="O3120" s="4"/>
      <c r="P3120" s="4"/>
      <c r="Q3120" s="4"/>
      <c r="R3120" s="4"/>
      <c r="S3120" s="4"/>
      <c r="T3120" s="4"/>
      <c r="U3120" s="4"/>
      <c r="V3120" s="4"/>
      <c r="W3120" s="4"/>
      <c r="X3120" s="4"/>
      <c r="Y3120" s="4"/>
      <c r="Z3120" s="4"/>
      <c r="AA3120" s="4"/>
      <c r="AB3120" s="4"/>
      <c r="AC3120" s="4"/>
      <c r="AD3120" s="4"/>
      <c r="AE3120" s="4"/>
      <c r="AF3120" s="4"/>
      <c r="AG3120" s="4"/>
      <c r="AH3120" s="4"/>
      <c r="AI3120" s="4"/>
      <c r="AJ3120" s="4"/>
      <c r="AK3120" s="4"/>
      <c r="AL3120" s="4"/>
      <c r="AM3120" s="4"/>
      <c r="AN3120" s="4"/>
      <c r="AO3120" s="4"/>
      <c r="AP3120" s="4"/>
    </row>
    <row r="3121" spans="1:42" s="2" customFormat="1" x14ac:dyDescent="0.25">
      <c r="A3121" s="4"/>
      <c r="B3121" s="4"/>
      <c r="C3121" s="4"/>
      <c r="D3121" s="4"/>
      <c r="E3121" s="4"/>
      <c r="F3121" s="4"/>
      <c r="G3121" s="4"/>
      <c r="H3121" s="4"/>
      <c r="I3121" s="4"/>
      <c r="J3121" s="4"/>
      <c r="K3121" s="4"/>
      <c r="L3121" s="4"/>
      <c r="M3121" s="4"/>
      <c r="N3121" s="4"/>
      <c r="O3121" s="4"/>
      <c r="P3121" s="4"/>
      <c r="Q3121" s="4"/>
      <c r="R3121" s="4"/>
      <c r="S3121" s="4"/>
      <c r="T3121" s="4"/>
      <c r="U3121" s="4"/>
      <c r="V3121" s="4"/>
      <c r="W3121" s="4"/>
      <c r="X3121" s="4"/>
      <c r="Y3121" s="4"/>
      <c r="Z3121" s="4"/>
      <c r="AA3121" s="4"/>
      <c r="AB3121" s="4"/>
      <c r="AC3121" s="4"/>
      <c r="AD3121" s="4"/>
      <c r="AE3121" s="4"/>
      <c r="AF3121" s="4"/>
      <c r="AG3121" s="4"/>
      <c r="AH3121" s="4"/>
      <c r="AI3121" s="4"/>
      <c r="AJ3121" s="4"/>
      <c r="AK3121" s="4"/>
      <c r="AL3121" s="4"/>
      <c r="AM3121" s="4"/>
      <c r="AN3121" s="4"/>
      <c r="AO3121" s="4"/>
      <c r="AP3121" s="4"/>
    </row>
    <row r="3122" spans="1:42" s="2" customFormat="1" x14ac:dyDescent="0.25">
      <c r="A3122" s="4"/>
      <c r="B3122" s="4"/>
      <c r="C3122" s="4"/>
      <c r="D3122" s="4"/>
      <c r="E3122" s="4"/>
      <c r="F3122" s="4"/>
      <c r="G3122" s="4"/>
      <c r="H3122" s="4"/>
      <c r="I3122" s="4"/>
      <c r="J3122" s="4"/>
      <c r="K3122" s="4"/>
      <c r="L3122" s="4"/>
      <c r="M3122" s="4"/>
      <c r="N3122" s="4"/>
      <c r="O3122" s="4"/>
      <c r="P3122" s="4"/>
      <c r="Q3122" s="4"/>
      <c r="R3122" s="4"/>
      <c r="S3122" s="4"/>
      <c r="T3122" s="4"/>
      <c r="U3122" s="4"/>
      <c r="V3122" s="4"/>
      <c r="W3122" s="4"/>
      <c r="X3122" s="4"/>
      <c r="Y3122" s="4"/>
      <c r="Z3122" s="4"/>
      <c r="AA3122" s="4"/>
      <c r="AB3122" s="4"/>
      <c r="AC3122" s="4"/>
      <c r="AD3122" s="4"/>
      <c r="AE3122" s="4"/>
      <c r="AF3122" s="4"/>
      <c r="AG3122" s="4"/>
      <c r="AH3122" s="4"/>
      <c r="AI3122" s="4"/>
      <c r="AJ3122" s="4"/>
      <c r="AK3122" s="4"/>
      <c r="AL3122" s="4"/>
      <c r="AM3122" s="4"/>
      <c r="AN3122" s="4"/>
      <c r="AO3122" s="4"/>
      <c r="AP3122" s="4"/>
    </row>
    <row r="3123" spans="1:42" s="2" customFormat="1" x14ac:dyDescent="0.25">
      <c r="A3123" s="4"/>
      <c r="B3123" s="4"/>
      <c r="C3123" s="4"/>
      <c r="D3123" s="4"/>
      <c r="E3123" s="4"/>
      <c r="F3123" s="4"/>
      <c r="G3123" s="4"/>
      <c r="H3123" s="4"/>
      <c r="I3123" s="4"/>
      <c r="J3123" s="4"/>
      <c r="K3123" s="4"/>
      <c r="L3123" s="4"/>
      <c r="M3123" s="4"/>
      <c r="N3123" s="4"/>
      <c r="O3123" s="4"/>
      <c r="P3123" s="4"/>
      <c r="Q3123" s="4"/>
      <c r="R3123" s="4"/>
      <c r="S3123" s="4"/>
      <c r="T3123" s="4"/>
      <c r="U3123" s="4"/>
      <c r="V3123" s="4"/>
      <c r="W3123" s="4"/>
      <c r="X3123" s="4"/>
      <c r="Y3123" s="4"/>
      <c r="Z3123" s="4"/>
      <c r="AA3123" s="4"/>
      <c r="AB3123" s="4"/>
      <c r="AC3123" s="4"/>
      <c r="AD3123" s="4"/>
      <c r="AE3123" s="4"/>
      <c r="AF3123" s="4"/>
      <c r="AG3123" s="4"/>
      <c r="AH3123" s="4"/>
      <c r="AI3123" s="4"/>
      <c r="AJ3123" s="4"/>
      <c r="AK3123" s="4"/>
      <c r="AL3123" s="4"/>
      <c r="AM3123" s="4"/>
      <c r="AN3123" s="4"/>
      <c r="AO3123" s="4"/>
      <c r="AP3123" s="4"/>
    </row>
    <row r="3124" spans="1:42" s="2" customFormat="1" x14ac:dyDescent="0.25">
      <c r="A3124" s="4"/>
      <c r="B3124" s="4"/>
      <c r="C3124" s="4"/>
      <c r="D3124" s="4"/>
      <c r="E3124" s="4"/>
      <c r="F3124" s="4"/>
      <c r="G3124" s="4"/>
      <c r="H3124" s="4"/>
      <c r="I3124" s="4"/>
      <c r="J3124" s="4"/>
      <c r="K3124" s="4"/>
      <c r="L3124" s="4"/>
      <c r="M3124" s="4"/>
      <c r="N3124" s="4"/>
      <c r="O3124" s="4"/>
      <c r="P3124" s="4"/>
      <c r="Q3124" s="4"/>
      <c r="R3124" s="4"/>
      <c r="S3124" s="4"/>
      <c r="T3124" s="4"/>
      <c r="U3124" s="4"/>
      <c r="V3124" s="4"/>
      <c r="W3124" s="4"/>
      <c r="X3124" s="4"/>
      <c r="Y3124" s="4"/>
      <c r="Z3124" s="4"/>
      <c r="AA3124" s="4"/>
      <c r="AB3124" s="4"/>
      <c r="AC3124" s="4"/>
      <c r="AD3124" s="4"/>
      <c r="AE3124" s="4"/>
      <c r="AF3124" s="4"/>
      <c r="AG3124" s="4"/>
      <c r="AH3124" s="4"/>
      <c r="AI3124" s="4"/>
      <c r="AJ3124" s="4"/>
      <c r="AK3124" s="4"/>
      <c r="AL3124" s="4"/>
      <c r="AM3124" s="4"/>
      <c r="AN3124" s="4"/>
      <c r="AO3124" s="4"/>
      <c r="AP3124" s="4"/>
    </row>
    <row r="3125" spans="1:42" s="2" customFormat="1" x14ac:dyDescent="0.25">
      <c r="A3125" s="4"/>
      <c r="B3125" s="4"/>
      <c r="C3125" s="4"/>
      <c r="D3125" s="4"/>
      <c r="E3125" s="4"/>
      <c r="F3125" s="4"/>
      <c r="G3125" s="4"/>
      <c r="H3125" s="4"/>
      <c r="I3125" s="4"/>
      <c r="J3125" s="4"/>
      <c r="K3125" s="4"/>
      <c r="L3125" s="4"/>
      <c r="M3125" s="4"/>
      <c r="N3125" s="4"/>
      <c r="O3125" s="4"/>
      <c r="P3125" s="4"/>
      <c r="Q3125" s="4"/>
      <c r="R3125" s="4"/>
      <c r="S3125" s="4"/>
      <c r="T3125" s="4"/>
      <c r="U3125" s="4"/>
      <c r="V3125" s="4"/>
      <c r="W3125" s="4"/>
      <c r="X3125" s="4"/>
      <c r="Y3125" s="4"/>
      <c r="Z3125" s="4"/>
      <c r="AA3125" s="4"/>
      <c r="AB3125" s="4"/>
      <c r="AC3125" s="4"/>
      <c r="AD3125" s="4"/>
      <c r="AE3125" s="4"/>
      <c r="AF3125" s="4"/>
      <c r="AG3125" s="4"/>
      <c r="AH3125" s="4"/>
      <c r="AI3125" s="4"/>
      <c r="AJ3125" s="4"/>
      <c r="AK3125" s="4"/>
      <c r="AL3125" s="4"/>
      <c r="AM3125" s="4"/>
      <c r="AN3125" s="4"/>
      <c r="AO3125" s="4"/>
      <c r="AP3125" s="4"/>
    </row>
    <row r="3126" spans="1:42" s="2" customFormat="1" x14ac:dyDescent="0.25">
      <c r="A3126" s="4"/>
      <c r="B3126" s="4"/>
      <c r="C3126" s="4"/>
      <c r="D3126" s="4"/>
      <c r="E3126" s="4"/>
      <c r="F3126" s="4"/>
      <c r="G3126" s="4"/>
      <c r="H3126" s="4"/>
      <c r="I3126" s="4"/>
      <c r="J3126" s="4"/>
      <c r="K3126" s="4"/>
      <c r="L3126" s="4"/>
      <c r="M3126" s="4"/>
      <c r="N3126" s="4"/>
      <c r="O3126" s="4"/>
      <c r="P3126" s="4"/>
      <c r="Q3126" s="4"/>
      <c r="R3126" s="4"/>
      <c r="S3126" s="4"/>
      <c r="T3126" s="4"/>
      <c r="U3126" s="4"/>
      <c r="V3126" s="4"/>
      <c r="W3126" s="4"/>
      <c r="X3126" s="4"/>
      <c r="Y3126" s="4"/>
      <c r="Z3126" s="4"/>
      <c r="AA3126" s="4"/>
      <c r="AB3126" s="4"/>
      <c r="AC3126" s="4"/>
      <c r="AD3126" s="4"/>
      <c r="AE3126" s="4"/>
      <c r="AF3126" s="4"/>
      <c r="AG3126" s="4"/>
      <c r="AH3126" s="4"/>
      <c r="AI3126" s="4"/>
      <c r="AJ3126" s="4"/>
      <c r="AK3126" s="4"/>
      <c r="AL3126" s="4"/>
      <c r="AM3126" s="4"/>
      <c r="AN3126" s="4"/>
      <c r="AO3126" s="4"/>
      <c r="AP3126" s="4"/>
    </row>
    <row r="3127" spans="1:42" s="2" customFormat="1" x14ac:dyDescent="0.25">
      <c r="A3127" s="4"/>
      <c r="B3127" s="4"/>
      <c r="C3127" s="4"/>
      <c r="D3127" s="4"/>
      <c r="E3127" s="4"/>
      <c r="F3127" s="4"/>
      <c r="G3127" s="4"/>
      <c r="H3127" s="4"/>
      <c r="I3127" s="4"/>
      <c r="J3127" s="4"/>
      <c r="K3127" s="4"/>
      <c r="L3127" s="4"/>
      <c r="M3127" s="4"/>
      <c r="N3127" s="4"/>
      <c r="O3127" s="4"/>
      <c r="P3127" s="4"/>
      <c r="Q3127" s="4"/>
      <c r="R3127" s="4"/>
      <c r="S3127" s="4"/>
      <c r="T3127" s="4"/>
      <c r="U3127" s="4"/>
      <c r="V3127" s="4"/>
      <c r="W3127" s="4"/>
      <c r="X3127" s="4"/>
      <c r="Y3127" s="4"/>
      <c r="Z3127" s="4"/>
      <c r="AA3127" s="4"/>
      <c r="AB3127" s="4"/>
      <c r="AC3127" s="4"/>
      <c r="AD3127" s="4"/>
      <c r="AE3127" s="4"/>
      <c r="AF3127" s="4"/>
      <c r="AG3127" s="4"/>
      <c r="AH3127" s="4"/>
      <c r="AI3127" s="4"/>
      <c r="AJ3127" s="4"/>
      <c r="AK3127" s="4"/>
      <c r="AL3127" s="4"/>
      <c r="AM3127" s="4"/>
      <c r="AN3127" s="4"/>
      <c r="AO3127" s="4"/>
      <c r="AP3127" s="4"/>
    </row>
    <row r="3128" spans="1:42" s="2" customFormat="1" x14ac:dyDescent="0.25">
      <c r="A3128" s="4"/>
      <c r="B3128" s="4"/>
      <c r="C3128" s="4"/>
      <c r="D3128" s="4"/>
      <c r="E3128" s="4"/>
      <c r="F3128" s="4"/>
      <c r="G3128" s="4"/>
      <c r="H3128" s="4"/>
      <c r="I3128" s="4"/>
      <c r="J3128" s="4"/>
      <c r="K3128" s="4"/>
      <c r="L3128" s="4"/>
      <c r="M3128" s="4"/>
      <c r="N3128" s="4"/>
      <c r="O3128" s="4"/>
      <c r="P3128" s="4"/>
      <c r="Q3128" s="4"/>
      <c r="R3128" s="4"/>
      <c r="S3128" s="4"/>
      <c r="T3128" s="4"/>
      <c r="U3128" s="4"/>
      <c r="V3128" s="4"/>
      <c r="W3128" s="4"/>
      <c r="X3128" s="4"/>
      <c r="Y3128" s="4"/>
      <c r="Z3128" s="4"/>
      <c r="AA3128" s="4"/>
      <c r="AB3128" s="4"/>
      <c r="AC3128" s="4"/>
      <c r="AD3128" s="4"/>
      <c r="AE3128" s="4"/>
      <c r="AF3128" s="4"/>
      <c r="AG3128" s="4"/>
      <c r="AH3128" s="4"/>
      <c r="AI3128" s="4"/>
      <c r="AJ3128" s="4"/>
      <c r="AK3128" s="4"/>
      <c r="AL3128" s="4"/>
      <c r="AM3128" s="4"/>
      <c r="AN3128" s="4"/>
      <c r="AO3128" s="4"/>
      <c r="AP3128" s="4"/>
    </row>
    <row r="3129" spans="1:42" s="2" customFormat="1" x14ac:dyDescent="0.25">
      <c r="A3129" s="4"/>
      <c r="B3129" s="4"/>
      <c r="C3129" s="4"/>
      <c r="D3129" s="4"/>
      <c r="E3129" s="4"/>
      <c r="F3129" s="4"/>
      <c r="G3129" s="4"/>
      <c r="H3129" s="4"/>
      <c r="I3129" s="4"/>
      <c r="J3129" s="4"/>
      <c r="K3129" s="4"/>
      <c r="L3129" s="4"/>
      <c r="M3129" s="4"/>
      <c r="N3129" s="4"/>
      <c r="O3129" s="4"/>
      <c r="P3129" s="4"/>
      <c r="Q3129" s="4"/>
      <c r="R3129" s="4"/>
      <c r="S3129" s="4"/>
      <c r="T3129" s="4"/>
      <c r="U3129" s="4"/>
      <c r="V3129" s="4"/>
      <c r="W3129" s="4"/>
      <c r="X3129" s="4"/>
      <c r="Y3129" s="4"/>
      <c r="Z3129" s="4"/>
      <c r="AA3129" s="4"/>
      <c r="AB3129" s="4"/>
      <c r="AC3129" s="4"/>
      <c r="AD3129" s="4"/>
      <c r="AE3129" s="4"/>
      <c r="AF3129" s="4"/>
      <c r="AG3129" s="4"/>
      <c r="AH3129" s="4"/>
      <c r="AI3129" s="4"/>
      <c r="AJ3129" s="4"/>
      <c r="AK3129" s="4"/>
      <c r="AL3129" s="4"/>
      <c r="AM3129" s="4"/>
      <c r="AN3129" s="4"/>
      <c r="AO3129" s="4"/>
      <c r="AP3129" s="4"/>
    </row>
    <row r="3130" spans="1:42" s="2" customFormat="1" x14ac:dyDescent="0.25">
      <c r="A3130" s="4"/>
      <c r="B3130" s="4"/>
      <c r="C3130" s="4"/>
      <c r="D3130" s="4"/>
      <c r="E3130" s="4"/>
      <c r="F3130" s="4"/>
      <c r="G3130" s="4"/>
      <c r="H3130" s="4"/>
      <c r="I3130" s="4"/>
      <c r="J3130" s="4"/>
      <c r="K3130" s="4"/>
      <c r="L3130" s="4"/>
      <c r="M3130" s="4"/>
      <c r="N3130" s="4"/>
      <c r="O3130" s="4"/>
      <c r="P3130" s="4"/>
      <c r="Q3130" s="4"/>
      <c r="R3130" s="4"/>
      <c r="S3130" s="4"/>
      <c r="T3130" s="4"/>
      <c r="U3130" s="4"/>
      <c r="V3130" s="4"/>
      <c r="W3130" s="4"/>
      <c r="X3130" s="4"/>
      <c r="Y3130" s="4"/>
      <c r="Z3130" s="4"/>
      <c r="AA3130" s="4"/>
      <c r="AB3130" s="4"/>
      <c r="AC3130" s="4"/>
      <c r="AD3130" s="4"/>
      <c r="AE3130" s="4"/>
      <c r="AF3130" s="4"/>
      <c r="AG3130" s="4"/>
      <c r="AH3130" s="4"/>
      <c r="AI3130" s="4"/>
      <c r="AJ3130" s="4"/>
      <c r="AK3130" s="4"/>
      <c r="AL3130" s="4"/>
      <c r="AM3130" s="4"/>
      <c r="AN3130" s="4"/>
      <c r="AO3130" s="4"/>
      <c r="AP3130" s="4"/>
    </row>
    <row r="3131" spans="1:42" s="2" customFormat="1" x14ac:dyDescent="0.25">
      <c r="A3131" s="4"/>
      <c r="B3131" s="4"/>
      <c r="C3131" s="4"/>
      <c r="D3131" s="4"/>
      <c r="E3131" s="4"/>
      <c r="F3131" s="4"/>
      <c r="G3131" s="4"/>
      <c r="H3131" s="4"/>
      <c r="I3131" s="4"/>
      <c r="J3131" s="4"/>
      <c r="K3131" s="4"/>
      <c r="L3131" s="4"/>
      <c r="M3131" s="4"/>
      <c r="N3131" s="4"/>
      <c r="O3131" s="4"/>
      <c r="P3131" s="4"/>
      <c r="Q3131" s="4"/>
      <c r="R3131" s="4"/>
      <c r="S3131" s="4"/>
      <c r="T3131" s="4"/>
      <c r="U3131" s="4"/>
      <c r="V3131" s="4"/>
      <c r="W3131" s="4"/>
      <c r="X3131" s="4"/>
      <c r="Y3131" s="4"/>
      <c r="Z3131" s="4"/>
      <c r="AA3131" s="4"/>
      <c r="AB3131" s="4"/>
      <c r="AC3131" s="4"/>
      <c r="AD3131" s="4"/>
      <c r="AE3131" s="4"/>
      <c r="AF3131" s="4"/>
      <c r="AG3131" s="4"/>
      <c r="AH3131" s="4"/>
      <c r="AI3131" s="4"/>
      <c r="AJ3131" s="4"/>
      <c r="AK3131" s="4"/>
      <c r="AL3131" s="4"/>
      <c r="AM3131" s="4"/>
      <c r="AN3131" s="4"/>
      <c r="AO3131" s="4"/>
      <c r="AP3131" s="4"/>
    </row>
    <row r="3132" spans="1:42" s="2" customFormat="1" x14ac:dyDescent="0.25">
      <c r="A3132" s="4"/>
      <c r="B3132" s="4"/>
      <c r="C3132" s="4"/>
      <c r="D3132" s="4"/>
      <c r="E3132" s="4"/>
      <c r="F3132" s="4"/>
      <c r="G3132" s="4"/>
      <c r="H3132" s="4"/>
      <c r="I3132" s="4"/>
      <c r="J3132" s="4"/>
      <c r="K3132" s="4"/>
      <c r="L3132" s="4"/>
      <c r="M3132" s="4"/>
      <c r="N3132" s="4"/>
      <c r="O3132" s="4"/>
      <c r="P3132" s="4"/>
      <c r="Q3132" s="4"/>
      <c r="R3132" s="4"/>
      <c r="S3132" s="4"/>
      <c r="T3132" s="4"/>
      <c r="U3132" s="4"/>
      <c r="V3132" s="4"/>
      <c r="W3132" s="4"/>
      <c r="X3132" s="4"/>
      <c r="Y3132" s="4"/>
      <c r="Z3132" s="4"/>
      <c r="AA3132" s="4"/>
      <c r="AB3132" s="4"/>
      <c r="AC3132" s="4"/>
      <c r="AD3132" s="4"/>
      <c r="AE3132" s="4"/>
      <c r="AF3132" s="4"/>
      <c r="AG3132" s="4"/>
      <c r="AH3132" s="4"/>
      <c r="AI3132" s="4"/>
      <c r="AJ3132" s="4"/>
      <c r="AK3132" s="4"/>
      <c r="AL3132" s="4"/>
      <c r="AM3132" s="4"/>
      <c r="AN3132" s="4"/>
      <c r="AO3132" s="4"/>
      <c r="AP3132" s="4"/>
    </row>
    <row r="3133" spans="1:42" s="2" customFormat="1" x14ac:dyDescent="0.25">
      <c r="A3133" s="4"/>
      <c r="B3133" s="4"/>
      <c r="C3133" s="4"/>
      <c r="D3133" s="4"/>
      <c r="E3133" s="4"/>
      <c r="F3133" s="4"/>
      <c r="G3133" s="4"/>
      <c r="H3133" s="4"/>
      <c r="I3133" s="4"/>
      <c r="J3133" s="4"/>
      <c r="K3133" s="4"/>
      <c r="L3133" s="4"/>
      <c r="M3133" s="4"/>
      <c r="N3133" s="4"/>
      <c r="O3133" s="4"/>
      <c r="P3133" s="4"/>
      <c r="Q3133" s="4"/>
      <c r="R3133" s="4"/>
      <c r="S3133" s="4"/>
      <c r="T3133" s="4"/>
      <c r="U3133" s="4"/>
      <c r="V3133" s="4"/>
      <c r="W3133" s="4"/>
      <c r="X3133" s="4"/>
      <c r="Y3133" s="4"/>
      <c r="Z3133" s="4"/>
      <c r="AA3133" s="4"/>
      <c r="AB3133" s="4"/>
      <c r="AC3133" s="4"/>
      <c r="AD3133" s="4"/>
      <c r="AE3133" s="4"/>
      <c r="AF3133" s="4"/>
      <c r="AG3133" s="4"/>
      <c r="AH3133" s="4"/>
      <c r="AI3133" s="4"/>
      <c r="AJ3133" s="4"/>
      <c r="AK3133" s="4"/>
      <c r="AL3133" s="4"/>
      <c r="AM3133" s="4"/>
      <c r="AN3133" s="4"/>
      <c r="AO3133" s="4"/>
      <c r="AP3133" s="4"/>
    </row>
    <row r="3134" spans="1:42" s="2" customFormat="1" x14ac:dyDescent="0.25">
      <c r="A3134" s="4"/>
      <c r="B3134" s="4"/>
      <c r="C3134" s="4"/>
      <c r="D3134" s="4"/>
      <c r="E3134" s="4"/>
      <c r="F3134" s="4"/>
      <c r="G3134" s="4"/>
      <c r="H3134" s="4"/>
      <c r="I3134" s="4"/>
      <c r="J3134" s="4"/>
      <c r="K3134" s="4"/>
      <c r="L3134" s="4"/>
      <c r="M3134" s="4"/>
      <c r="N3134" s="4"/>
      <c r="O3134" s="4"/>
      <c r="P3134" s="4"/>
      <c r="Q3134" s="4"/>
      <c r="R3134" s="4"/>
      <c r="S3134" s="4"/>
      <c r="T3134" s="4"/>
      <c r="U3134" s="4"/>
      <c r="V3134" s="4"/>
      <c r="W3134" s="4"/>
      <c r="X3134" s="4"/>
      <c r="Y3134" s="4"/>
      <c r="Z3134" s="4"/>
      <c r="AA3134" s="4"/>
      <c r="AB3134" s="4"/>
      <c r="AC3134" s="4"/>
      <c r="AD3134" s="4"/>
      <c r="AE3134" s="4"/>
      <c r="AF3134" s="4"/>
      <c r="AG3134" s="4"/>
      <c r="AH3134" s="4"/>
      <c r="AI3134" s="4"/>
      <c r="AJ3134" s="4"/>
      <c r="AK3134" s="4"/>
      <c r="AL3134" s="4"/>
      <c r="AM3134" s="4"/>
      <c r="AN3134" s="4"/>
      <c r="AO3134" s="4"/>
      <c r="AP3134" s="4"/>
    </row>
    <row r="3135" spans="1:42" s="2" customFormat="1" x14ac:dyDescent="0.25">
      <c r="A3135" s="4"/>
      <c r="B3135" s="4"/>
      <c r="C3135" s="4"/>
      <c r="D3135" s="4"/>
      <c r="E3135" s="4"/>
      <c r="F3135" s="4"/>
      <c r="G3135" s="4"/>
      <c r="H3135" s="4"/>
      <c r="I3135" s="4"/>
      <c r="J3135" s="4"/>
      <c r="K3135" s="4"/>
      <c r="L3135" s="4"/>
      <c r="M3135" s="4"/>
      <c r="N3135" s="4"/>
      <c r="O3135" s="4"/>
      <c r="P3135" s="4"/>
      <c r="Q3135" s="4"/>
      <c r="R3135" s="4"/>
      <c r="S3135" s="4"/>
      <c r="T3135" s="4"/>
      <c r="U3135" s="4"/>
      <c r="V3135" s="4"/>
      <c r="W3135" s="4"/>
      <c r="X3135" s="4"/>
      <c r="Y3135" s="4"/>
      <c r="Z3135" s="4"/>
      <c r="AA3135" s="4"/>
      <c r="AB3135" s="4"/>
      <c r="AC3135" s="4"/>
      <c r="AD3135" s="4"/>
      <c r="AE3135" s="4"/>
      <c r="AF3135" s="4"/>
      <c r="AG3135" s="4"/>
      <c r="AH3135" s="4"/>
      <c r="AI3135" s="4"/>
      <c r="AJ3135" s="4"/>
      <c r="AK3135" s="4"/>
      <c r="AL3135" s="4"/>
      <c r="AM3135" s="4"/>
      <c r="AN3135" s="4"/>
      <c r="AO3135" s="4"/>
      <c r="AP3135" s="4"/>
    </row>
    <row r="3136" spans="1:42" s="2" customFormat="1" x14ac:dyDescent="0.25">
      <c r="A3136" s="4"/>
      <c r="B3136" s="4"/>
      <c r="C3136" s="4"/>
      <c r="D3136" s="4"/>
      <c r="E3136" s="4"/>
      <c r="F3136" s="4"/>
      <c r="G3136" s="4"/>
      <c r="H3136" s="4"/>
      <c r="I3136" s="4"/>
      <c r="J3136" s="4"/>
      <c r="K3136" s="4"/>
      <c r="L3136" s="4"/>
      <c r="M3136" s="4"/>
      <c r="N3136" s="4"/>
      <c r="O3136" s="4"/>
      <c r="P3136" s="4"/>
      <c r="Q3136" s="4"/>
      <c r="R3136" s="4"/>
      <c r="S3136" s="4"/>
      <c r="T3136" s="4"/>
      <c r="U3136" s="4"/>
      <c r="V3136" s="4"/>
      <c r="W3136" s="4"/>
      <c r="X3136" s="4"/>
      <c r="Y3136" s="4"/>
      <c r="Z3136" s="4"/>
      <c r="AA3136" s="4"/>
      <c r="AB3136" s="4"/>
      <c r="AC3136" s="4"/>
      <c r="AD3136" s="4"/>
      <c r="AE3136" s="4"/>
      <c r="AF3136" s="4"/>
      <c r="AG3136" s="4"/>
      <c r="AH3136" s="4"/>
      <c r="AI3136" s="4"/>
      <c r="AJ3136" s="4"/>
      <c r="AK3136" s="4"/>
      <c r="AL3136" s="4"/>
      <c r="AM3136" s="4"/>
      <c r="AN3136" s="4"/>
      <c r="AO3136" s="4"/>
      <c r="AP3136" s="4"/>
    </row>
    <row r="3137" spans="1:42" s="2" customFormat="1" x14ac:dyDescent="0.25">
      <c r="A3137" s="4"/>
      <c r="B3137" s="4"/>
      <c r="C3137" s="4"/>
      <c r="D3137" s="4"/>
      <c r="E3137" s="4"/>
      <c r="F3137" s="4"/>
      <c r="G3137" s="4"/>
      <c r="H3137" s="4"/>
      <c r="I3137" s="4"/>
      <c r="J3137" s="4"/>
      <c r="K3137" s="4"/>
      <c r="L3137" s="4"/>
      <c r="M3137" s="4"/>
      <c r="N3137" s="4"/>
      <c r="O3137" s="4"/>
      <c r="P3137" s="4"/>
      <c r="Q3137" s="4"/>
      <c r="R3137" s="4"/>
      <c r="S3137" s="4"/>
      <c r="T3137" s="4"/>
      <c r="U3137" s="4"/>
      <c r="V3137" s="4"/>
      <c r="W3137" s="4"/>
      <c r="X3137" s="4"/>
      <c r="Y3137" s="4"/>
      <c r="Z3137" s="4"/>
      <c r="AA3137" s="4"/>
      <c r="AB3137" s="4"/>
      <c r="AC3137" s="4"/>
      <c r="AD3137" s="4"/>
      <c r="AE3137" s="4"/>
      <c r="AF3137" s="4"/>
      <c r="AG3137" s="4"/>
      <c r="AH3137" s="4"/>
      <c r="AI3137" s="4"/>
      <c r="AJ3137" s="4"/>
      <c r="AK3137" s="4"/>
      <c r="AL3137" s="4"/>
      <c r="AM3137" s="4"/>
      <c r="AN3137" s="4"/>
      <c r="AO3137" s="4"/>
      <c r="AP3137" s="4"/>
    </row>
    <row r="3138" spans="1:42" s="2" customFormat="1" x14ac:dyDescent="0.25">
      <c r="A3138" s="4"/>
      <c r="B3138" s="4"/>
      <c r="C3138" s="4"/>
      <c r="D3138" s="4"/>
      <c r="E3138" s="4"/>
      <c r="F3138" s="4"/>
      <c r="G3138" s="4"/>
      <c r="H3138" s="4"/>
      <c r="I3138" s="4"/>
      <c r="J3138" s="4"/>
      <c r="K3138" s="4"/>
      <c r="L3138" s="4"/>
      <c r="M3138" s="4"/>
      <c r="N3138" s="4"/>
      <c r="O3138" s="4"/>
      <c r="P3138" s="4"/>
      <c r="Q3138" s="4"/>
      <c r="R3138" s="4"/>
      <c r="S3138" s="4"/>
      <c r="T3138" s="4"/>
      <c r="U3138" s="4"/>
      <c r="V3138" s="4"/>
      <c r="W3138" s="4"/>
      <c r="X3138" s="4"/>
      <c r="Y3138" s="4"/>
      <c r="Z3138" s="4"/>
      <c r="AA3138" s="4"/>
      <c r="AB3138" s="4"/>
      <c r="AC3138" s="4"/>
      <c r="AD3138" s="4"/>
      <c r="AE3138" s="4"/>
      <c r="AF3138" s="4"/>
      <c r="AG3138" s="4"/>
      <c r="AH3138" s="4"/>
      <c r="AI3138" s="4"/>
      <c r="AJ3138" s="4"/>
      <c r="AK3138" s="4"/>
      <c r="AL3138" s="4"/>
      <c r="AM3138" s="4"/>
      <c r="AN3138" s="4"/>
      <c r="AO3138" s="4"/>
      <c r="AP3138" s="4"/>
    </row>
    <row r="3139" spans="1:42" s="2" customFormat="1" x14ac:dyDescent="0.25">
      <c r="A3139" s="4"/>
      <c r="B3139" s="4"/>
      <c r="C3139" s="4"/>
      <c r="D3139" s="4"/>
      <c r="E3139" s="4"/>
      <c r="F3139" s="4"/>
      <c r="G3139" s="4"/>
      <c r="H3139" s="4"/>
      <c r="I3139" s="4"/>
      <c r="J3139" s="4"/>
      <c r="K3139" s="4"/>
      <c r="L3139" s="4"/>
      <c r="M3139" s="4"/>
      <c r="N3139" s="4"/>
      <c r="O3139" s="4"/>
      <c r="P3139" s="4"/>
      <c r="Q3139" s="4"/>
      <c r="R3139" s="4"/>
      <c r="S3139" s="4"/>
      <c r="T3139" s="4"/>
      <c r="U3139" s="4"/>
      <c r="V3139" s="4"/>
      <c r="W3139" s="4"/>
      <c r="X3139" s="4"/>
      <c r="Y3139" s="4"/>
      <c r="Z3139" s="4"/>
      <c r="AA3139" s="4"/>
      <c r="AB3139" s="4"/>
      <c r="AC3139" s="4"/>
      <c r="AD3139" s="4"/>
      <c r="AE3139" s="4"/>
      <c r="AF3139" s="4"/>
      <c r="AG3139" s="4"/>
      <c r="AH3139" s="4"/>
      <c r="AI3139" s="4"/>
      <c r="AJ3139" s="4"/>
      <c r="AK3139" s="4"/>
      <c r="AL3139" s="4"/>
      <c r="AM3139" s="4"/>
      <c r="AN3139" s="4"/>
      <c r="AO3139" s="4"/>
      <c r="AP3139" s="4"/>
    </row>
    <row r="3140" spans="1:42" s="2" customFormat="1" x14ac:dyDescent="0.25">
      <c r="A3140" s="4"/>
      <c r="B3140" s="4"/>
      <c r="C3140" s="4"/>
      <c r="D3140" s="4"/>
      <c r="E3140" s="4"/>
      <c r="F3140" s="4"/>
      <c r="G3140" s="4"/>
      <c r="H3140" s="4"/>
      <c r="I3140" s="4"/>
      <c r="J3140" s="4"/>
      <c r="K3140" s="4"/>
      <c r="L3140" s="4"/>
      <c r="M3140" s="4"/>
      <c r="N3140" s="4"/>
      <c r="O3140" s="4"/>
      <c r="P3140" s="4"/>
      <c r="Q3140" s="4"/>
      <c r="R3140" s="4"/>
      <c r="S3140" s="4"/>
      <c r="T3140" s="4"/>
      <c r="U3140" s="4"/>
      <c r="V3140" s="4"/>
      <c r="W3140" s="4"/>
      <c r="X3140" s="4"/>
      <c r="Y3140" s="4"/>
      <c r="Z3140" s="4"/>
      <c r="AA3140" s="4"/>
      <c r="AB3140" s="4"/>
      <c r="AC3140" s="4"/>
      <c r="AD3140" s="4"/>
      <c r="AE3140" s="4"/>
      <c r="AF3140" s="4"/>
      <c r="AG3140" s="4"/>
      <c r="AH3140" s="4"/>
      <c r="AI3140" s="4"/>
      <c r="AJ3140" s="4"/>
      <c r="AK3140" s="4"/>
      <c r="AL3140" s="4"/>
      <c r="AM3140" s="4"/>
      <c r="AN3140" s="4"/>
      <c r="AO3140" s="4"/>
      <c r="AP3140" s="4"/>
    </row>
    <row r="3141" spans="1:42" s="2" customFormat="1" x14ac:dyDescent="0.25">
      <c r="A3141" s="4"/>
      <c r="B3141" s="4"/>
      <c r="C3141" s="4"/>
      <c r="D3141" s="4"/>
      <c r="E3141" s="4"/>
      <c r="F3141" s="4"/>
      <c r="G3141" s="4"/>
      <c r="H3141" s="4"/>
      <c r="I3141" s="4"/>
      <c r="J3141" s="4"/>
      <c r="K3141" s="4"/>
      <c r="L3141" s="4"/>
      <c r="M3141" s="4"/>
      <c r="N3141" s="4"/>
      <c r="O3141" s="4"/>
      <c r="P3141" s="4"/>
      <c r="Q3141" s="4"/>
      <c r="R3141" s="4"/>
      <c r="S3141" s="4"/>
      <c r="T3141" s="4"/>
      <c r="U3141" s="4"/>
      <c r="V3141" s="4"/>
      <c r="W3141" s="4"/>
      <c r="X3141" s="4"/>
      <c r="Y3141" s="4"/>
      <c r="Z3141" s="4"/>
      <c r="AA3141" s="4"/>
      <c r="AB3141" s="4"/>
      <c r="AC3141" s="4"/>
      <c r="AD3141" s="4"/>
      <c r="AE3141" s="4"/>
      <c r="AF3141" s="4"/>
      <c r="AG3141" s="4"/>
      <c r="AH3141" s="4"/>
      <c r="AI3141" s="4"/>
      <c r="AJ3141" s="4"/>
      <c r="AK3141" s="4"/>
      <c r="AL3141" s="4"/>
      <c r="AM3141" s="4"/>
      <c r="AN3141" s="4"/>
      <c r="AO3141" s="4"/>
      <c r="AP3141" s="4"/>
    </row>
    <row r="3142" spans="1:42" s="2" customFormat="1" x14ac:dyDescent="0.25">
      <c r="A3142" s="4"/>
      <c r="B3142" s="4"/>
      <c r="C3142" s="4"/>
      <c r="D3142" s="4"/>
      <c r="E3142" s="4"/>
      <c r="F3142" s="4"/>
      <c r="G3142" s="4"/>
      <c r="H3142" s="4"/>
      <c r="I3142" s="4"/>
      <c r="J3142" s="4"/>
      <c r="K3142" s="4"/>
      <c r="L3142" s="4"/>
      <c r="M3142" s="4"/>
      <c r="N3142" s="4"/>
      <c r="O3142" s="4"/>
      <c r="P3142" s="4"/>
      <c r="Q3142" s="4"/>
      <c r="R3142" s="4"/>
      <c r="S3142" s="4"/>
      <c r="T3142" s="4"/>
      <c r="U3142" s="4"/>
      <c r="V3142" s="4"/>
      <c r="W3142" s="4"/>
      <c r="X3142" s="4"/>
      <c r="Y3142" s="4"/>
      <c r="Z3142" s="4"/>
      <c r="AA3142" s="4"/>
      <c r="AB3142" s="4"/>
      <c r="AC3142" s="4"/>
      <c r="AD3142" s="4"/>
      <c r="AE3142" s="4"/>
      <c r="AF3142" s="4"/>
      <c r="AG3142" s="4"/>
      <c r="AH3142" s="4"/>
      <c r="AI3142" s="4"/>
      <c r="AJ3142" s="4"/>
      <c r="AK3142" s="4"/>
      <c r="AL3142" s="4"/>
      <c r="AM3142" s="4"/>
      <c r="AN3142" s="4"/>
      <c r="AO3142" s="4"/>
      <c r="AP3142" s="4"/>
    </row>
    <row r="3143" spans="1:42" s="2" customFormat="1" x14ac:dyDescent="0.25">
      <c r="A3143" s="4"/>
      <c r="B3143" s="4"/>
      <c r="C3143" s="4"/>
      <c r="D3143" s="4"/>
      <c r="E3143" s="4"/>
      <c r="F3143" s="4"/>
      <c r="G3143" s="4"/>
      <c r="H3143" s="4"/>
      <c r="I3143" s="4"/>
      <c r="J3143" s="4"/>
      <c r="K3143" s="4"/>
      <c r="L3143" s="4"/>
      <c r="M3143" s="4"/>
      <c r="N3143" s="4"/>
      <c r="O3143" s="4"/>
      <c r="P3143" s="4"/>
      <c r="Q3143" s="4"/>
      <c r="R3143" s="4"/>
      <c r="S3143" s="4"/>
      <c r="T3143" s="4"/>
      <c r="U3143" s="4"/>
      <c r="V3143" s="4"/>
      <c r="W3143" s="4"/>
      <c r="X3143" s="4"/>
      <c r="Y3143" s="4"/>
      <c r="Z3143" s="4"/>
      <c r="AA3143" s="4"/>
      <c r="AB3143" s="4"/>
      <c r="AC3143" s="4"/>
      <c r="AD3143" s="4"/>
      <c r="AE3143" s="4"/>
      <c r="AF3143" s="4"/>
      <c r="AG3143" s="4"/>
      <c r="AH3143" s="4"/>
      <c r="AI3143" s="4"/>
      <c r="AJ3143" s="4"/>
      <c r="AK3143" s="4"/>
      <c r="AL3143" s="4"/>
      <c r="AM3143" s="4"/>
      <c r="AN3143" s="4"/>
      <c r="AO3143" s="4"/>
      <c r="AP3143" s="4"/>
    </row>
    <row r="3144" spans="1:42" s="2" customFormat="1" x14ac:dyDescent="0.25">
      <c r="A3144" s="4"/>
      <c r="B3144" s="4"/>
      <c r="C3144" s="4"/>
      <c r="D3144" s="4"/>
      <c r="E3144" s="4"/>
      <c r="F3144" s="4"/>
      <c r="G3144" s="4"/>
      <c r="H3144" s="4"/>
      <c r="I3144" s="4"/>
      <c r="J3144" s="4"/>
      <c r="K3144" s="4"/>
      <c r="L3144" s="4"/>
      <c r="M3144" s="4"/>
      <c r="N3144" s="4"/>
      <c r="O3144" s="4"/>
      <c r="P3144" s="4"/>
      <c r="Q3144" s="4"/>
      <c r="R3144" s="4"/>
      <c r="S3144" s="4"/>
      <c r="T3144" s="4"/>
      <c r="U3144" s="4"/>
      <c r="V3144" s="4"/>
      <c r="W3144" s="4"/>
      <c r="X3144" s="4"/>
      <c r="Y3144" s="4"/>
      <c r="Z3144" s="4"/>
      <c r="AA3144" s="4"/>
      <c r="AB3144" s="4"/>
      <c r="AC3144" s="4"/>
      <c r="AD3144" s="4"/>
      <c r="AE3144" s="4"/>
      <c r="AF3144" s="4"/>
      <c r="AG3144" s="4"/>
      <c r="AH3144" s="4"/>
      <c r="AI3144" s="4"/>
      <c r="AJ3144" s="4"/>
      <c r="AK3144" s="4"/>
      <c r="AL3144" s="4"/>
      <c r="AM3144" s="4"/>
      <c r="AN3144" s="4"/>
      <c r="AO3144" s="4"/>
      <c r="AP3144" s="4"/>
    </row>
    <row r="3145" spans="1:42" s="2" customFormat="1" x14ac:dyDescent="0.25">
      <c r="A3145" s="4"/>
      <c r="B3145" s="4"/>
      <c r="C3145" s="4"/>
      <c r="D3145" s="4"/>
      <c r="E3145" s="4"/>
      <c r="F3145" s="4"/>
      <c r="G3145" s="4"/>
      <c r="H3145" s="4"/>
      <c r="I3145" s="4"/>
      <c r="J3145" s="4"/>
      <c r="K3145" s="4"/>
      <c r="L3145" s="4"/>
      <c r="M3145" s="4"/>
      <c r="N3145" s="4"/>
      <c r="O3145" s="4"/>
      <c r="P3145" s="4"/>
      <c r="Q3145" s="4"/>
      <c r="R3145" s="4"/>
      <c r="S3145" s="4"/>
      <c r="T3145" s="4"/>
      <c r="U3145" s="4"/>
      <c r="V3145" s="4"/>
      <c r="W3145" s="4"/>
      <c r="X3145" s="4"/>
      <c r="Y3145" s="4"/>
      <c r="Z3145" s="4"/>
      <c r="AA3145" s="4"/>
      <c r="AB3145" s="4"/>
      <c r="AC3145" s="4"/>
      <c r="AD3145" s="4"/>
      <c r="AE3145" s="4"/>
      <c r="AF3145" s="4"/>
      <c r="AG3145" s="4"/>
      <c r="AH3145" s="4"/>
      <c r="AI3145" s="4"/>
      <c r="AJ3145" s="4"/>
      <c r="AK3145" s="4"/>
      <c r="AL3145" s="4"/>
      <c r="AM3145" s="4"/>
      <c r="AN3145" s="4"/>
      <c r="AO3145" s="4"/>
      <c r="AP3145" s="4"/>
    </row>
    <row r="3146" spans="1:42" s="2" customFormat="1" x14ac:dyDescent="0.25">
      <c r="A3146" s="4"/>
      <c r="B3146" s="4"/>
      <c r="C3146" s="4"/>
      <c r="D3146" s="4"/>
      <c r="E3146" s="4"/>
      <c r="F3146" s="4"/>
      <c r="G3146" s="4"/>
      <c r="H3146" s="4"/>
      <c r="I3146" s="4"/>
      <c r="J3146" s="4"/>
      <c r="K3146" s="4"/>
      <c r="L3146" s="4"/>
      <c r="M3146" s="4"/>
      <c r="N3146" s="4"/>
      <c r="O3146" s="4"/>
      <c r="P3146" s="4"/>
      <c r="Q3146" s="4"/>
      <c r="R3146" s="4"/>
      <c r="S3146" s="4"/>
      <c r="T3146" s="4"/>
      <c r="U3146" s="4"/>
      <c r="V3146" s="4"/>
      <c r="W3146" s="4"/>
      <c r="X3146" s="4"/>
      <c r="Y3146" s="4"/>
      <c r="Z3146" s="4"/>
      <c r="AA3146" s="4"/>
      <c r="AB3146" s="4"/>
      <c r="AC3146" s="4"/>
      <c r="AD3146" s="4"/>
      <c r="AE3146" s="4"/>
      <c r="AF3146" s="4"/>
      <c r="AG3146" s="4"/>
      <c r="AH3146" s="4"/>
      <c r="AI3146" s="4"/>
      <c r="AJ3146" s="4"/>
      <c r="AK3146" s="4"/>
      <c r="AL3146" s="4"/>
      <c r="AM3146" s="4"/>
      <c r="AN3146" s="4"/>
      <c r="AO3146" s="4"/>
      <c r="AP3146" s="4"/>
    </row>
    <row r="3147" spans="1:42" s="2" customFormat="1" x14ac:dyDescent="0.25">
      <c r="A3147" s="4"/>
      <c r="B3147" s="4"/>
      <c r="C3147" s="4"/>
      <c r="D3147" s="4"/>
      <c r="E3147" s="4"/>
      <c r="F3147" s="4"/>
      <c r="G3147" s="4"/>
      <c r="H3147" s="4"/>
      <c r="I3147" s="4"/>
      <c r="J3147" s="4"/>
      <c r="K3147" s="4"/>
      <c r="L3147" s="4"/>
      <c r="M3147" s="4"/>
      <c r="N3147" s="4"/>
      <c r="O3147" s="4"/>
      <c r="P3147" s="4"/>
      <c r="Q3147" s="4"/>
      <c r="R3147" s="4"/>
      <c r="S3147" s="4"/>
      <c r="T3147" s="4"/>
      <c r="U3147" s="4"/>
      <c r="V3147" s="4"/>
      <c r="W3147" s="4"/>
      <c r="X3147" s="4"/>
      <c r="Y3147" s="4"/>
      <c r="Z3147" s="4"/>
      <c r="AA3147" s="4"/>
      <c r="AB3147" s="4"/>
      <c r="AC3147" s="4"/>
      <c r="AD3147" s="4"/>
      <c r="AE3147" s="4"/>
      <c r="AF3147" s="4"/>
      <c r="AG3147" s="4"/>
      <c r="AH3147" s="4"/>
      <c r="AI3147" s="4"/>
      <c r="AJ3147" s="4"/>
      <c r="AK3147" s="4"/>
      <c r="AL3147" s="4"/>
      <c r="AM3147" s="4"/>
      <c r="AN3147" s="4"/>
      <c r="AO3147" s="4"/>
      <c r="AP3147" s="4"/>
    </row>
    <row r="3148" spans="1:42" s="2" customFormat="1" x14ac:dyDescent="0.25">
      <c r="A3148" s="4"/>
      <c r="B3148" s="4"/>
      <c r="C3148" s="4"/>
      <c r="D3148" s="4"/>
      <c r="E3148" s="4"/>
      <c r="F3148" s="4"/>
      <c r="G3148" s="4"/>
      <c r="H3148" s="4"/>
      <c r="I3148" s="4"/>
      <c r="J3148" s="4"/>
      <c r="K3148" s="4"/>
      <c r="L3148" s="4"/>
      <c r="M3148" s="4"/>
      <c r="N3148" s="4"/>
      <c r="O3148" s="4"/>
      <c r="P3148" s="4"/>
      <c r="Q3148" s="4"/>
      <c r="R3148" s="4"/>
      <c r="S3148" s="4"/>
      <c r="T3148" s="4"/>
      <c r="U3148" s="4"/>
      <c r="V3148" s="4"/>
      <c r="W3148" s="4"/>
      <c r="X3148" s="4"/>
      <c r="Y3148" s="4"/>
      <c r="Z3148" s="4"/>
      <c r="AA3148" s="4"/>
      <c r="AB3148" s="4"/>
      <c r="AC3148" s="4"/>
      <c r="AD3148" s="4"/>
      <c r="AE3148" s="4"/>
      <c r="AF3148" s="4"/>
      <c r="AG3148" s="4"/>
      <c r="AH3148" s="4"/>
      <c r="AI3148" s="4"/>
      <c r="AJ3148" s="4"/>
      <c r="AK3148" s="4"/>
      <c r="AL3148" s="4"/>
      <c r="AM3148" s="4"/>
      <c r="AN3148" s="4"/>
      <c r="AO3148" s="4"/>
      <c r="AP3148" s="4"/>
    </row>
    <row r="3149" spans="1:42" s="2" customFormat="1" x14ac:dyDescent="0.25">
      <c r="A3149" s="4"/>
      <c r="B3149" s="4"/>
      <c r="C3149" s="4"/>
      <c r="D3149" s="4"/>
      <c r="E3149" s="4"/>
      <c r="F3149" s="4"/>
      <c r="G3149" s="4"/>
      <c r="H3149" s="4"/>
      <c r="I3149" s="4"/>
      <c r="J3149" s="4"/>
      <c r="K3149" s="4"/>
      <c r="L3149" s="4"/>
      <c r="M3149" s="4"/>
      <c r="N3149" s="4"/>
      <c r="O3149" s="4"/>
      <c r="P3149" s="4"/>
      <c r="Q3149" s="4"/>
      <c r="R3149" s="4"/>
      <c r="S3149" s="4"/>
      <c r="T3149" s="4"/>
      <c r="U3149" s="4"/>
      <c r="V3149" s="4"/>
      <c r="W3149" s="4"/>
      <c r="X3149" s="4"/>
      <c r="Y3149" s="4"/>
      <c r="Z3149" s="4"/>
      <c r="AA3149" s="4"/>
      <c r="AB3149" s="4"/>
      <c r="AC3149" s="4"/>
      <c r="AD3149" s="4"/>
      <c r="AE3149" s="4"/>
      <c r="AF3149" s="4"/>
      <c r="AG3149" s="4"/>
      <c r="AH3149" s="4"/>
      <c r="AI3149" s="4"/>
      <c r="AJ3149" s="4"/>
      <c r="AK3149" s="4"/>
      <c r="AL3149" s="4"/>
      <c r="AM3149" s="4"/>
      <c r="AN3149" s="4"/>
      <c r="AO3149" s="4"/>
      <c r="AP3149" s="4"/>
    </row>
    <row r="3150" spans="1:42" s="2" customFormat="1" x14ac:dyDescent="0.25">
      <c r="A3150" s="4"/>
      <c r="B3150" s="4"/>
      <c r="C3150" s="4"/>
      <c r="D3150" s="4"/>
      <c r="E3150" s="4"/>
      <c r="F3150" s="4"/>
      <c r="G3150" s="4"/>
      <c r="H3150" s="4"/>
      <c r="I3150" s="4"/>
      <c r="J3150" s="4"/>
      <c r="K3150" s="4"/>
      <c r="L3150" s="4"/>
      <c r="M3150" s="4"/>
      <c r="N3150" s="4"/>
      <c r="O3150" s="4"/>
      <c r="P3150" s="4"/>
      <c r="Q3150" s="4"/>
      <c r="R3150" s="4"/>
      <c r="S3150" s="4"/>
      <c r="T3150" s="4"/>
      <c r="U3150" s="4"/>
      <c r="V3150" s="4"/>
      <c r="W3150" s="4"/>
      <c r="X3150" s="4"/>
      <c r="Y3150" s="4"/>
      <c r="Z3150" s="4"/>
      <c r="AA3150" s="4"/>
      <c r="AB3150" s="4"/>
      <c r="AC3150" s="4"/>
      <c r="AD3150" s="4"/>
      <c r="AE3150" s="4"/>
      <c r="AF3150" s="4"/>
      <c r="AG3150" s="4"/>
      <c r="AH3150" s="4"/>
      <c r="AI3150" s="4"/>
      <c r="AJ3150" s="4"/>
      <c r="AK3150" s="4"/>
      <c r="AL3150" s="4"/>
      <c r="AM3150" s="4"/>
      <c r="AN3150" s="4"/>
      <c r="AO3150" s="4"/>
      <c r="AP3150" s="4"/>
    </row>
    <row r="3151" spans="1:42" s="2" customFormat="1" x14ac:dyDescent="0.25">
      <c r="A3151" s="4"/>
      <c r="B3151" s="4"/>
      <c r="C3151" s="4"/>
      <c r="D3151" s="4"/>
      <c r="E3151" s="4"/>
      <c r="F3151" s="4"/>
      <c r="G3151" s="4"/>
      <c r="H3151" s="4"/>
      <c r="I3151" s="4"/>
      <c r="J3151" s="4"/>
      <c r="K3151" s="4"/>
      <c r="L3151" s="4"/>
      <c r="M3151" s="4"/>
      <c r="N3151" s="4"/>
      <c r="O3151" s="4"/>
      <c r="P3151" s="4"/>
      <c r="Q3151" s="4"/>
      <c r="R3151" s="4"/>
      <c r="S3151" s="4"/>
      <c r="T3151" s="4"/>
      <c r="U3151" s="4"/>
      <c r="V3151" s="4"/>
      <c r="W3151" s="4"/>
      <c r="X3151" s="4"/>
      <c r="Y3151" s="4"/>
      <c r="Z3151" s="4"/>
      <c r="AA3151" s="4"/>
      <c r="AB3151" s="4"/>
      <c r="AC3151" s="4"/>
      <c r="AD3151" s="4"/>
      <c r="AE3151" s="4"/>
      <c r="AF3151" s="4"/>
      <c r="AG3151" s="4"/>
      <c r="AH3151" s="4"/>
      <c r="AI3151" s="4"/>
      <c r="AJ3151" s="4"/>
      <c r="AK3151" s="4"/>
      <c r="AL3151" s="4"/>
      <c r="AM3151" s="4"/>
      <c r="AN3151" s="4"/>
      <c r="AO3151" s="4"/>
      <c r="AP3151" s="4"/>
    </row>
    <row r="3152" spans="1:42" s="2" customFormat="1" x14ac:dyDescent="0.25">
      <c r="A3152" s="4"/>
      <c r="B3152" s="4"/>
      <c r="C3152" s="4"/>
      <c r="D3152" s="4"/>
      <c r="E3152" s="4"/>
      <c r="F3152" s="4"/>
      <c r="G3152" s="4"/>
      <c r="H3152" s="4"/>
      <c r="I3152" s="4"/>
      <c r="J3152" s="4"/>
      <c r="K3152" s="4"/>
      <c r="L3152" s="4"/>
      <c r="M3152" s="4"/>
      <c r="N3152" s="4"/>
      <c r="O3152" s="4"/>
      <c r="P3152" s="4"/>
      <c r="Q3152" s="4"/>
      <c r="R3152" s="4"/>
      <c r="S3152" s="4"/>
      <c r="T3152" s="4"/>
      <c r="U3152" s="4"/>
      <c r="V3152" s="4"/>
      <c r="W3152" s="4"/>
      <c r="X3152" s="4"/>
      <c r="Y3152" s="4"/>
      <c r="Z3152" s="4"/>
      <c r="AA3152" s="4"/>
      <c r="AB3152" s="4"/>
      <c r="AC3152" s="4"/>
      <c r="AD3152" s="4"/>
      <c r="AE3152" s="4"/>
      <c r="AF3152" s="4"/>
      <c r="AG3152" s="4"/>
      <c r="AH3152" s="4"/>
      <c r="AI3152" s="4"/>
      <c r="AJ3152" s="4"/>
      <c r="AK3152" s="4"/>
      <c r="AL3152" s="4"/>
      <c r="AM3152" s="4"/>
      <c r="AN3152" s="4"/>
      <c r="AO3152" s="4"/>
      <c r="AP3152" s="4"/>
    </row>
    <row r="3153" spans="1:42" s="2" customFormat="1" x14ac:dyDescent="0.25">
      <c r="A3153" s="4"/>
      <c r="B3153" s="4"/>
      <c r="C3153" s="4"/>
      <c r="D3153" s="4"/>
      <c r="E3153" s="4"/>
      <c r="F3153" s="4"/>
      <c r="G3153" s="4"/>
      <c r="H3153" s="4"/>
      <c r="I3153" s="4"/>
      <c r="J3153" s="4"/>
      <c r="K3153" s="4"/>
      <c r="L3153" s="4"/>
      <c r="M3153" s="4"/>
      <c r="N3153" s="4"/>
      <c r="O3153" s="4"/>
      <c r="P3153" s="4"/>
      <c r="Q3153" s="4"/>
      <c r="R3153" s="4"/>
      <c r="S3153" s="4"/>
      <c r="T3153" s="4"/>
      <c r="U3153" s="4"/>
      <c r="V3153" s="4"/>
      <c r="W3153" s="4"/>
      <c r="X3153" s="4"/>
      <c r="Y3153" s="4"/>
      <c r="Z3153" s="4"/>
      <c r="AA3153" s="4"/>
      <c r="AB3153" s="4"/>
      <c r="AC3153" s="4"/>
      <c r="AD3153" s="4"/>
      <c r="AE3153" s="4"/>
      <c r="AF3153" s="4"/>
      <c r="AG3153" s="4"/>
      <c r="AH3153" s="4"/>
      <c r="AI3153" s="4"/>
      <c r="AJ3153" s="4"/>
      <c r="AK3153" s="4"/>
      <c r="AL3153" s="4"/>
      <c r="AM3153" s="4"/>
      <c r="AN3153" s="4"/>
      <c r="AO3153" s="4"/>
      <c r="AP3153" s="4"/>
    </row>
    <row r="3154" spans="1:42" s="2" customFormat="1" x14ac:dyDescent="0.25">
      <c r="A3154" s="4"/>
      <c r="B3154" s="4"/>
      <c r="C3154" s="4"/>
      <c r="D3154" s="4"/>
      <c r="E3154" s="4"/>
      <c r="F3154" s="4"/>
      <c r="G3154" s="4"/>
      <c r="H3154" s="4"/>
      <c r="I3154" s="4"/>
      <c r="J3154" s="4"/>
      <c r="K3154" s="4"/>
      <c r="L3154" s="4"/>
      <c r="M3154" s="4"/>
      <c r="N3154" s="4"/>
      <c r="O3154" s="4"/>
      <c r="P3154" s="4"/>
      <c r="Q3154" s="4"/>
      <c r="R3154" s="4"/>
      <c r="S3154" s="4"/>
      <c r="T3154" s="4"/>
      <c r="U3154" s="4"/>
      <c r="V3154" s="4"/>
      <c r="W3154" s="4"/>
      <c r="X3154" s="4"/>
      <c r="Y3154" s="4"/>
      <c r="Z3154" s="4"/>
      <c r="AA3154" s="4"/>
      <c r="AB3154" s="4"/>
      <c r="AC3154" s="4"/>
      <c r="AD3154" s="4"/>
      <c r="AE3154" s="4"/>
      <c r="AF3154" s="4"/>
      <c r="AG3154" s="4"/>
      <c r="AH3154" s="4"/>
      <c r="AI3154" s="4"/>
      <c r="AJ3154" s="4"/>
      <c r="AK3154" s="4"/>
      <c r="AL3154" s="4"/>
      <c r="AM3154" s="4"/>
      <c r="AN3154" s="4"/>
      <c r="AO3154" s="4"/>
      <c r="AP3154" s="4"/>
    </row>
    <row r="3155" spans="1:42" s="2" customFormat="1" x14ac:dyDescent="0.25">
      <c r="A3155" s="4"/>
      <c r="B3155" s="4"/>
      <c r="C3155" s="4"/>
      <c r="D3155" s="4"/>
      <c r="E3155" s="4"/>
      <c r="F3155" s="4"/>
      <c r="G3155" s="4"/>
      <c r="H3155" s="4"/>
      <c r="I3155" s="4"/>
      <c r="J3155" s="4"/>
      <c r="K3155" s="4"/>
      <c r="L3155" s="4"/>
      <c r="M3155" s="4"/>
      <c r="N3155" s="4"/>
      <c r="O3155" s="4"/>
      <c r="P3155" s="4"/>
      <c r="Q3155" s="4"/>
      <c r="R3155" s="4"/>
      <c r="S3155" s="4"/>
      <c r="T3155" s="4"/>
      <c r="U3155" s="4"/>
      <c r="V3155" s="4"/>
      <c r="W3155" s="4"/>
      <c r="X3155" s="4"/>
      <c r="Y3155" s="4"/>
      <c r="Z3155" s="4"/>
      <c r="AA3155" s="4"/>
      <c r="AB3155" s="4"/>
      <c r="AC3155" s="4"/>
      <c r="AD3155" s="4"/>
      <c r="AE3155" s="4"/>
      <c r="AF3155" s="4"/>
      <c r="AG3155" s="4"/>
      <c r="AH3155" s="4"/>
      <c r="AI3155" s="4"/>
      <c r="AJ3155" s="4"/>
      <c r="AK3155" s="4"/>
      <c r="AL3155" s="4"/>
      <c r="AM3155" s="4"/>
      <c r="AN3155" s="4"/>
      <c r="AO3155" s="4"/>
      <c r="AP3155" s="4"/>
    </row>
    <row r="3156" spans="1:42" s="2" customFormat="1" x14ac:dyDescent="0.25">
      <c r="A3156" s="4"/>
      <c r="B3156" s="4"/>
      <c r="C3156" s="4"/>
      <c r="D3156" s="4"/>
      <c r="E3156" s="4"/>
      <c r="F3156" s="4"/>
      <c r="G3156" s="4"/>
      <c r="H3156" s="4"/>
      <c r="I3156" s="4"/>
      <c r="J3156" s="4"/>
      <c r="K3156" s="4"/>
      <c r="L3156" s="4"/>
      <c r="M3156" s="4"/>
      <c r="N3156" s="4"/>
      <c r="O3156" s="4"/>
      <c r="P3156" s="4"/>
      <c r="Q3156" s="4"/>
      <c r="R3156" s="4"/>
      <c r="S3156" s="4"/>
      <c r="T3156" s="4"/>
      <c r="U3156" s="4"/>
      <c r="V3156" s="4"/>
      <c r="W3156" s="4"/>
      <c r="X3156" s="4"/>
      <c r="Y3156" s="4"/>
      <c r="Z3156" s="4"/>
      <c r="AA3156" s="4"/>
      <c r="AB3156" s="4"/>
      <c r="AC3156" s="4"/>
      <c r="AD3156" s="4"/>
      <c r="AE3156" s="4"/>
      <c r="AF3156" s="4"/>
      <c r="AG3156" s="4"/>
      <c r="AH3156" s="4"/>
      <c r="AI3156" s="4"/>
      <c r="AJ3156" s="4"/>
      <c r="AK3156" s="4"/>
      <c r="AL3156" s="4"/>
      <c r="AM3156" s="4"/>
      <c r="AN3156" s="4"/>
      <c r="AO3156" s="4"/>
      <c r="AP3156" s="4"/>
    </row>
    <row r="3157" spans="1:42" s="2" customFormat="1" x14ac:dyDescent="0.25">
      <c r="A3157" s="4"/>
      <c r="B3157" s="4"/>
      <c r="C3157" s="4"/>
      <c r="D3157" s="4"/>
      <c r="E3157" s="4"/>
      <c r="F3157" s="4"/>
      <c r="G3157" s="4"/>
      <c r="H3157" s="4"/>
      <c r="I3157" s="4"/>
      <c r="J3157" s="4"/>
      <c r="K3157" s="4"/>
      <c r="L3157" s="4"/>
      <c r="M3157" s="4"/>
      <c r="N3157" s="4"/>
      <c r="O3157" s="4"/>
      <c r="P3157" s="4"/>
      <c r="Q3157" s="4"/>
      <c r="R3157" s="4"/>
      <c r="S3157" s="4"/>
      <c r="T3157" s="4"/>
      <c r="U3157" s="4"/>
      <c r="V3157" s="4"/>
      <c r="W3157" s="4"/>
      <c r="X3157" s="4"/>
      <c r="Y3157" s="4"/>
      <c r="Z3157" s="4"/>
      <c r="AA3157" s="4"/>
      <c r="AB3157" s="4"/>
      <c r="AC3157" s="4"/>
      <c r="AD3157" s="4"/>
      <c r="AE3157" s="4"/>
      <c r="AF3157" s="4"/>
      <c r="AG3157" s="4"/>
      <c r="AH3157" s="4"/>
      <c r="AI3157" s="4"/>
      <c r="AJ3157" s="4"/>
      <c r="AK3157" s="4"/>
      <c r="AL3157" s="4"/>
      <c r="AM3157" s="4"/>
      <c r="AN3157" s="4"/>
      <c r="AO3157" s="4"/>
      <c r="AP3157" s="4"/>
    </row>
    <row r="3158" spans="1:42" s="2" customFormat="1" x14ac:dyDescent="0.25">
      <c r="A3158" s="4"/>
      <c r="B3158" s="4"/>
      <c r="C3158" s="4"/>
      <c r="D3158" s="4"/>
      <c r="E3158" s="4"/>
      <c r="F3158" s="4"/>
      <c r="G3158" s="4"/>
      <c r="H3158" s="4"/>
      <c r="I3158" s="4"/>
      <c r="J3158" s="4"/>
      <c r="K3158" s="4"/>
      <c r="L3158" s="4"/>
      <c r="M3158" s="4"/>
      <c r="N3158" s="4"/>
      <c r="O3158" s="4"/>
      <c r="P3158" s="4"/>
      <c r="Q3158" s="4"/>
      <c r="R3158" s="4"/>
      <c r="S3158" s="4"/>
      <c r="T3158" s="4"/>
      <c r="U3158" s="4"/>
      <c r="V3158" s="4"/>
      <c r="W3158" s="4"/>
      <c r="X3158" s="4"/>
      <c r="Y3158" s="4"/>
      <c r="Z3158" s="4"/>
      <c r="AA3158" s="4"/>
      <c r="AB3158" s="4"/>
      <c r="AC3158" s="4"/>
      <c r="AD3158" s="4"/>
      <c r="AE3158" s="4"/>
      <c r="AF3158" s="4"/>
      <c r="AG3158" s="4"/>
      <c r="AH3158" s="4"/>
      <c r="AI3158" s="4"/>
      <c r="AJ3158" s="4"/>
      <c r="AK3158" s="4"/>
      <c r="AL3158" s="4"/>
      <c r="AM3158" s="4"/>
      <c r="AN3158" s="4"/>
      <c r="AO3158" s="4"/>
      <c r="AP3158" s="4"/>
    </row>
    <row r="3159" spans="1:42" s="2" customFormat="1" x14ac:dyDescent="0.25">
      <c r="A3159" s="4"/>
      <c r="B3159" s="4"/>
      <c r="C3159" s="4"/>
      <c r="D3159" s="4"/>
      <c r="E3159" s="4"/>
      <c r="F3159" s="4"/>
      <c r="G3159" s="4"/>
      <c r="H3159" s="4"/>
      <c r="I3159" s="4"/>
      <c r="J3159" s="4"/>
      <c r="K3159" s="4"/>
      <c r="L3159" s="4"/>
      <c r="M3159" s="4"/>
      <c r="N3159" s="4"/>
      <c r="O3159" s="4"/>
      <c r="P3159" s="4"/>
      <c r="Q3159" s="4"/>
      <c r="R3159" s="4"/>
      <c r="S3159" s="4"/>
      <c r="T3159" s="4"/>
      <c r="U3159" s="4"/>
      <c r="V3159" s="4"/>
      <c r="W3159" s="4"/>
      <c r="X3159" s="4"/>
      <c r="Y3159" s="4"/>
      <c r="Z3159" s="4"/>
      <c r="AA3159" s="4"/>
      <c r="AB3159" s="4"/>
      <c r="AC3159" s="4"/>
      <c r="AD3159" s="4"/>
      <c r="AE3159" s="4"/>
      <c r="AF3159" s="4"/>
      <c r="AG3159" s="4"/>
      <c r="AH3159" s="4"/>
      <c r="AI3159" s="4"/>
      <c r="AJ3159" s="4"/>
      <c r="AK3159" s="4"/>
      <c r="AL3159" s="4"/>
      <c r="AM3159" s="4"/>
      <c r="AN3159" s="4"/>
      <c r="AO3159" s="4"/>
      <c r="AP3159" s="4"/>
    </row>
    <row r="3160" spans="1:42" s="2" customFormat="1" x14ac:dyDescent="0.25">
      <c r="A3160" s="4"/>
      <c r="B3160" s="4"/>
      <c r="C3160" s="4"/>
      <c r="D3160" s="4"/>
      <c r="E3160" s="4"/>
      <c r="F3160" s="4"/>
      <c r="G3160" s="4"/>
      <c r="H3160" s="4"/>
      <c r="I3160" s="4"/>
      <c r="J3160" s="4"/>
      <c r="K3160" s="4"/>
      <c r="L3160" s="4"/>
      <c r="M3160" s="4"/>
      <c r="N3160" s="4"/>
      <c r="O3160" s="4"/>
      <c r="P3160" s="4"/>
      <c r="Q3160" s="4"/>
      <c r="R3160" s="4"/>
      <c r="S3160" s="4"/>
      <c r="T3160" s="4"/>
      <c r="U3160" s="4"/>
      <c r="V3160" s="4"/>
      <c r="W3160" s="4"/>
      <c r="X3160" s="4"/>
      <c r="Y3160" s="4"/>
      <c r="Z3160" s="4"/>
      <c r="AA3160" s="4"/>
      <c r="AB3160" s="4"/>
      <c r="AC3160" s="4"/>
      <c r="AD3160" s="4"/>
      <c r="AE3160" s="4"/>
      <c r="AF3160" s="4"/>
      <c r="AG3160" s="4"/>
      <c r="AH3160" s="4"/>
      <c r="AI3160" s="4"/>
      <c r="AJ3160" s="4"/>
      <c r="AK3160" s="4"/>
      <c r="AL3160" s="4"/>
      <c r="AM3160" s="4"/>
      <c r="AN3160" s="4"/>
      <c r="AO3160" s="4"/>
      <c r="AP3160" s="4"/>
    </row>
    <row r="3161" spans="1:42" s="2" customFormat="1" x14ac:dyDescent="0.25">
      <c r="A3161" s="4"/>
      <c r="B3161" s="4"/>
      <c r="C3161" s="4"/>
      <c r="D3161" s="4"/>
      <c r="E3161" s="4"/>
      <c r="F3161" s="4"/>
      <c r="G3161" s="4"/>
      <c r="H3161" s="4"/>
      <c r="I3161" s="4"/>
      <c r="J3161" s="4"/>
      <c r="K3161" s="4"/>
      <c r="L3161" s="4"/>
      <c r="M3161" s="4"/>
      <c r="N3161" s="4"/>
      <c r="O3161" s="4"/>
      <c r="P3161" s="4"/>
      <c r="Q3161" s="4"/>
      <c r="R3161" s="4"/>
      <c r="S3161" s="4"/>
      <c r="T3161" s="4"/>
      <c r="U3161" s="4"/>
      <c r="V3161" s="4"/>
      <c r="W3161" s="4"/>
      <c r="X3161" s="4"/>
      <c r="Y3161" s="4"/>
      <c r="Z3161" s="4"/>
      <c r="AA3161" s="4"/>
      <c r="AB3161" s="4"/>
      <c r="AC3161" s="4"/>
      <c r="AD3161" s="4"/>
      <c r="AE3161" s="4"/>
      <c r="AF3161" s="4"/>
      <c r="AG3161" s="4"/>
      <c r="AH3161" s="4"/>
      <c r="AI3161" s="4"/>
      <c r="AJ3161" s="4"/>
      <c r="AK3161" s="4"/>
      <c r="AL3161" s="4"/>
      <c r="AM3161" s="4"/>
      <c r="AN3161" s="4"/>
      <c r="AO3161" s="4"/>
      <c r="AP3161" s="4"/>
    </row>
    <row r="3162" spans="1:42" s="2" customFormat="1" x14ac:dyDescent="0.25">
      <c r="A3162" s="4"/>
      <c r="B3162" s="4"/>
      <c r="C3162" s="4"/>
      <c r="D3162" s="4"/>
      <c r="E3162" s="4"/>
      <c r="F3162" s="4"/>
      <c r="G3162" s="4"/>
      <c r="H3162" s="4"/>
      <c r="I3162" s="4"/>
      <c r="J3162" s="4"/>
      <c r="K3162" s="4"/>
      <c r="L3162" s="4"/>
      <c r="M3162" s="4"/>
      <c r="N3162" s="4"/>
      <c r="O3162" s="4"/>
      <c r="P3162" s="4"/>
      <c r="Q3162" s="4"/>
      <c r="R3162" s="4"/>
      <c r="S3162" s="4"/>
      <c r="T3162" s="4"/>
      <c r="U3162" s="4"/>
      <c r="V3162" s="4"/>
      <c r="W3162" s="4"/>
      <c r="X3162" s="4"/>
      <c r="Y3162" s="4"/>
      <c r="Z3162" s="4"/>
      <c r="AA3162" s="4"/>
      <c r="AB3162" s="4"/>
      <c r="AC3162" s="4"/>
      <c r="AD3162" s="4"/>
      <c r="AE3162" s="4"/>
      <c r="AF3162" s="4"/>
      <c r="AG3162" s="4"/>
      <c r="AH3162" s="4"/>
      <c r="AI3162" s="4"/>
      <c r="AJ3162" s="4"/>
      <c r="AK3162" s="4"/>
      <c r="AL3162" s="4"/>
      <c r="AM3162" s="4"/>
      <c r="AN3162" s="4"/>
      <c r="AO3162" s="4"/>
      <c r="AP3162" s="4"/>
    </row>
    <row r="3163" spans="1:42" s="2" customFormat="1" x14ac:dyDescent="0.25">
      <c r="A3163" s="4"/>
      <c r="B3163" s="4"/>
      <c r="C3163" s="4"/>
      <c r="D3163" s="4"/>
      <c r="E3163" s="4"/>
      <c r="F3163" s="4"/>
      <c r="G3163" s="4"/>
      <c r="H3163" s="4"/>
      <c r="I3163" s="4"/>
      <c r="J3163" s="4"/>
      <c r="K3163" s="4"/>
      <c r="L3163" s="4"/>
      <c r="M3163" s="4"/>
      <c r="N3163" s="4"/>
      <c r="O3163" s="4"/>
      <c r="P3163" s="4"/>
      <c r="Q3163" s="4"/>
      <c r="R3163" s="4"/>
      <c r="S3163" s="4"/>
      <c r="T3163" s="4"/>
      <c r="U3163" s="4"/>
      <c r="V3163" s="4"/>
      <c r="W3163" s="4"/>
      <c r="X3163" s="4"/>
      <c r="Y3163" s="4"/>
      <c r="Z3163" s="4"/>
      <c r="AA3163" s="4"/>
      <c r="AB3163" s="4"/>
      <c r="AC3163" s="4"/>
      <c r="AD3163" s="4"/>
      <c r="AE3163" s="4"/>
      <c r="AF3163" s="4"/>
      <c r="AG3163" s="4"/>
      <c r="AH3163" s="4"/>
      <c r="AI3163" s="4"/>
      <c r="AJ3163" s="4"/>
      <c r="AK3163" s="4"/>
      <c r="AL3163" s="4"/>
      <c r="AM3163" s="4"/>
      <c r="AN3163" s="4"/>
      <c r="AO3163" s="4"/>
      <c r="AP3163" s="4"/>
    </row>
    <row r="3164" spans="1:42" s="2" customFormat="1" x14ac:dyDescent="0.25">
      <c r="A3164" s="4"/>
      <c r="B3164" s="4"/>
      <c r="C3164" s="4"/>
      <c r="D3164" s="4"/>
      <c r="E3164" s="4"/>
      <c r="F3164" s="4"/>
      <c r="G3164" s="4"/>
      <c r="H3164" s="4"/>
      <c r="I3164" s="4"/>
      <c r="J3164" s="4"/>
      <c r="K3164" s="4"/>
      <c r="L3164" s="4"/>
      <c r="M3164" s="4"/>
      <c r="N3164" s="4"/>
      <c r="O3164" s="4"/>
      <c r="P3164" s="4"/>
      <c r="Q3164" s="4"/>
      <c r="R3164" s="4"/>
      <c r="S3164" s="4"/>
      <c r="T3164" s="4"/>
      <c r="U3164" s="4"/>
      <c r="V3164" s="4"/>
      <c r="W3164" s="4"/>
      <c r="X3164" s="4"/>
      <c r="Y3164" s="4"/>
      <c r="Z3164" s="4"/>
      <c r="AA3164" s="4"/>
      <c r="AB3164" s="4"/>
      <c r="AC3164" s="4"/>
      <c r="AD3164" s="4"/>
      <c r="AE3164" s="4"/>
      <c r="AF3164" s="4"/>
      <c r="AG3164" s="4"/>
      <c r="AH3164" s="4"/>
      <c r="AI3164" s="4"/>
      <c r="AJ3164" s="4"/>
      <c r="AK3164" s="4"/>
      <c r="AL3164" s="4"/>
      <c r="AM3164" s="4"/>
      <c r="AN3164" s="4"/>
      <c r="AO3164" s="4"/>
      <c r="AP3164" s="4"/>
    </row>
    <row r="3165" spans="1:42" s="2" customFormat="1" x14ac:dyDescent="0.25">
      <c r="A3165" s="4"/>
      <c r="B3165" s="4"/>
      <c r="C3165" s="4"/>
      <c r="D3165" s="4"/>
      <c r="E3165" s="4"/>
      <c r="F3165" s="4"/>
      <c r="G3165" s="4"/>
      <c r="H3165" s="4"/>
      <c r="I3165" s="4"/>
      <c r="J3165" s="4"/>
      <c r="K3165" s="4"/>
      <c r="L3165" s="4"/>
      <c r="M3165" s="4"/>
      <c r="N3165" s="4"/>
      <c r="O3165" s="4"/>
      <c r="P3165" s="4"/>
      <c r="Q3165" s="4"/>
      <c r="R3165" s="4"/>
      <c r="S3165" s="4"/>
      <c r="T3165" s="4"/>
      <c r="U3165" s="4"/>
      <c r="V3165" s="4"/>
      <c r="W3165" s="4"/>
      <c r="X3165" s="4"/>
      <c r="Y3165" s="4"/>
      <c r="Z3165" s="4"/>
      <c r="AA3165" s="4"/>
      <c r="AB3165" s="4"/>
      <c r="AC3165" s="4"/>
      <c r="AD3165" s="4"/>
      <c r="AE3165" s="4"/>
      <c r="AF3165" s="4"/>
      <c r="AG3165" s="4"/>
      <c r="AH3165" s="4"/>
      <c r="AI3165" s="4"/>
      <c r="AJ3165" s="4"/>
      <c r="AK3165" s="4"/>
      <c r="AL3165" s="4"/>
      <c r="AM3165" s="4"/>
      <c r="AN3165" s="4"/>
      <c r="AO3165" s="4"/>
      <c r="AP3165" s="4"/>
    </row>
    <row r="3166" spans="1:42" s="2" customFormat="1" x14ac:dyDescent="0.25">
      <c r="A3166" s="4"/>
      <c r="B3166" s="4"/>
      <c r="C3166" s="4"/>
      <c r="D3166" s="4"/>
      <c r="E3166" s="4"/>
      <c r="F3166" s="4"/>
      <c r="G3166" s="4"/>
      <c r="H3166" s="4"/>
      <c r="I3166" s="4"/>
      <c r="J3166" s="4"/>
      <c r="K3166" s="4"/>
      <c r="L3166" s="4"/>
      <c r="M3166" s="4"/>
      <c r="N3166" s="4"/>
      <c r="O3166" s="4"/>
      <c r="P3166" s="4"/>
      <c r="Q3166" s="4"/>
      <c r="R3166" s="4"/>
      <c r="S3166" s="4"/>
      <c r="T3166" s="4"/>
      <c r="U3166" s="4"/>
      <c r="V3166" s="4"/>
      <c r="W3166" s="4"/>
      <c r="X3166" s="4"/>
      <c r="Y3166" s="4"/>
      <c r="Z3166" s="4"/>
      <c r="AA3166" s="4"/>
      <c r="AB3166" s="4"/>
      <c r="AC3166" s="4"/>
      <c r="AD3166" s="4"/>
      <c r="AE3166" s="4"/>
      <c r="AF3166" s="4"/>
      <c r="AG3166" s="4"/>
      <c r="AH3166" s="4"/>
      <c r="AI3166" s="4"/>
      <c r="AJ3166" s="4"/>
      <c r="AK3166" s="4"/>
      <c r="AL3166" s="4"/>
      <c r="AM3166" s="4"/>
      <c r="AN3166" s="4"/>
      <c r="AO3166" s="4"/>
      <c r="AP3166" s="4"/>
    </row>
    <row r="3167" spans="1:42" s="2" customFormat="1" x14ac:dyDescent="0.25">
      <c r="A3167" s="4"/>
      <c r="B3167" s="4"/>
      <c r="C3167" s="4"/>
      <c r="D3167" s="4"/>
      <c r="E3167" s="4"/>
      <c r="F3167" s="4"/>
      <c r="G3167" s="4"/>
      <c r="H3167" s="4"/>
      <c r="I3167" s="4"/>
      <c r="J3167" s="4"/>
      <c r="K3167" s="4"/>
      <c r="L3167" s="4"/>
      <c r="M3167" s="4"/>
      <c r="N3167" s="4"/>
      <c r="O3167" s="4"/>
      <c r="P3167" s="4"/>
      <c r="Q3167" s="4"/>
      <c r="R3167" s="4"/>
      <c r="S3167" s="4"/>
      <c r="T3167" s="4"/>
      <c r="U3167" s="4"/>
      <c r="V3167" s="4"/>
      <c r="W3167" s="4"/>
      <c r="X3167" s="4"/>
      <c r="Y3167" s="4"/>
      <c r="Z3167" s="4"/>
      <c r="AA3167" s="4"/>
      <c r="AB3167" s="4"/>
      <c r="AC3167" s="4"/>
      <c r="AD3167" s="4"/>
      <c r="AE3167" s="4"/>
      <c r="AF3167" s="4"/>
      <c r="AG3167" s="4"/>
      <c r="AH3167" s="4"/>
      <c r="AI3167" s="4"/>
      <c r="AJ3167" s="4"/>
      <c r="AK3167" s="4"/>
      <c r="AL3167" s="4"/>
      <c r="AM3167" s="4"/>
      <c r="AN3167" s="4"/>
      <c r="AO3167" s="4"/>
      <c r="AP3167" s="4"/>
    </row>
    <row r="3168" spans="1:42" s="2" customFormat="1" x14ac:dyDescent="0.25">
      <c r="A3168" s="4"/>
      <c r="B3168" s="4"/>
      <c r="C3168" s="4"/>
      <c r="D3168" s="4"/>
      <c r="E3168" s="4"/>
      <c r="F3168" s="4"/>
      <c r="G3168" s="4"/>
      <c r="H3168" s="4"/>
      <c r="I3168" s="4"/>
      <c r="J3168" s="4"/>
      <c r="K3168" s="4"/>
      <c r="L3168" s="4"/>
      <c r="M3168" s="4"/>
      <c r="N3168" s="4"/>
      <c r="O3168" s="4"/>
      <c r="P3168" s="4"/>
      <c r="Q3168" s="4"/>
      <c r="R3168" s="4"/>
      <c r="S3168" s="4"/>
      <c r="T3168" s="4"/>
      <c r="U3168" s="4"/>
      <c r="V3168" s="4"/>
      <c r="W3168" s="4"/>
      <c r="X3168" s="4"/>
      <c r="Y3168" s="4"/>
      <c r="Z3168" s="4"/>
      <c r="AA3168" s="4"/>
      <c r="AB3168" s="4"/>
      <c r="AC3168" s="4"/>
      <c r="AD3168" s="4"/>
      <c r="AE3168" s="4"/>
      <c r="AF3168" s="4"/>
      <c r="AG3168" s="4"/>
      <c r="AH3168" s="4"/>
      <c r="AI3168" s="4"/>
      <c r="AJ3168" s="4"/>
      <c r="AK3168" s="4"/>
      <c r="AL3168" s="4"/>
      <c r="AM3168" s="4"/>
      <c r="AN3168" s="4"/>
      <c r="AO3168" s="4"/>
      <c r="AP3168" s="4"/>
    </row>
    <row r="3169" spans="1:42" s="2" customFormat="1" x14ac:dyDescent="0.25">
      <c r="A3169" s="4"/>
      <c r="B3169" s="4"/>
      <c r="C3169" s="4"/>
      <c r="D3169" s="4"/>
      <c r="E3169" s="4"/>
      <c r="F3169" s="4"/>
      <c r="G3169" s="4"/>
      <c r="H3169" s="4"/>
      <c r="I3169" s="4"/>
      <c r="J3169" s="4"/>
      <c r="K3169" s="4"/>
      <c r="L3169" s="4"/>
      <c r="M3169" s="4"/>
      <c r="N3169" s="4"/>
      <c r="O3169" s="4"/>
      <c r="P3169" s="4"/>
      <c r="Q3169" s="4"/>
      <c r="R3169" s="4"/>
      <c r="S3169" s="4"/>
      <c r="T3169" s="4"/>
      <c r="U3169" s="4"/>
      <c r="V3169" s="4"/>
      <c r="W3169" s="4"/>
      <c r="X3169" s="4"/>
      <c r="Y3169" s="4"/>
      <c r="Z3169" s="4"/>
      <c r="AA3169" s="4"/>
      <c r="AB3169" s="4"/>
      <c r="AC3169" s="4"/>
      <c r="AD3169" s="4"/>
      <c r="AE3169" s="4"/>
      <c r="AF3169" s="4"/>
      <c r="AG3169" s="4"/>
      <c r="AH3169" s="4"/>
      <c r="AI3169" s="4"/>
      <c r="AJ3169" s="4"/>
      <c r="AK3169" s="4"/>
      <c r="AL3169" s="4"/>
      <c r="AM3169" s="4"/>
      <c r="AN3169" s="4"/>
      <c r="AO3169" s="4"/>
      <c r="AP3169" s="4"/>
    </row>
    <row r="3170" spans="1:42" s="2" customFormat="1" x14ac:dyDescent="0.25">
      <c r="A3170" s="4"/>
      <c r="B3170" s="4"/>
      <c r="C3170" s="4"/>
      <c r="D3170" s="4"/>
      <c r="E3170" s="4"/>
      <c r="F3170" s="4"/>
      <c r="G3170" s="4"/>
      <c r="H3170" s="4"/>
      <c r="I3170" s="4"/>
      <c r="J3170" s="4"/>
      <c r="K3170" s="4"/>
      <c r="L3170" s="4"/>
      <c r="M3170" s="4"/>
      <c r="N3170" s="4"/>
      <c r="O3170" s="4"/>
      <c r="P3170" s="4"/>
      <c r="Q3170" s="4"/>
      <c r="R3170" s="4"/>
      <c r="S3170" s="4"/>
      <c r="T3170" s="4"/>
      <c r="U3170" s="4"/>
      <c r="V3170" s="4"/>
      <c r="W3170" s="4"/>
      <c r="X3170" s="4"/>
      <c r="Y3170" s="4"/>
      <c r="Z3170" s="4"/>
      <c r="AA3170" s="4"/>
      <c r="AB3170" s="4"/>
      <c r="AC3170" s="4"/>
      <c r="AD3170" s="4"/>
      <c r="AE3170" s="4"/>
      <c r="AF3170" s="4"/>
      <c r="AG3170" s="4"/>
      <c r="AH3170" s="4"/>
      <c r="AI3170" s="4"/>
      <c r="AJ3170" s="4"/>
      <c r="AK3170" s="4"/>
      <c r="AL3170" s="4"/>
      <c r="AM3170" s="4"/>
      <c r="AN3170" s="4"/>
      <c r="AO3170" s="4"/>
      <c r="AP3170" s="4"/>
    </row>
    <row r="3171" spans="1:42" s="2" customFormat="1" x14ac:dyDescent="0.25">
      <c r="A3171" s="4"/>
      <c r="B3171" s="4"/>
      <c r="C3171" s="4"/>
      <c r="D3171" s="4"/>
      <c r="E3171" s="4"/>
      <c r="F3171" s="4"/>
      <c r="G3171" s="4"/>
      <c r="H3171" s="4"/>
      <c r="I3171" s="4"/>
      <c r="J3171" s="4"/>
      <c r="K3171" s="4"/>
      <c r="L3171" s="4"/>
      <c r="M3171" s="4"/>
      <c r="N3171" s="4"/>
      <c r="O3171" s="4"/>
      <c r="P3171" s="4"/>
      <c r="Q3171" s="4"/>
      <c r="R3171" s="4"/>
      <c r="S3171" s="4"/>
      <c r="T3171" s="4"/>
      <c r="U3171" s="4"/>
      <c r="V3171" s="4"/>
      <c r="W3171" s="4"/>
      <c r="X3171" s="4"/>
      <c r="Y3171" s="4"/>
      <c r="Z3171" s="4"/>
      <c r="AA3171" s="4"/>
      <c r="AB3171" s="4"/>
      <c r="AC3171" s="4"/>
      <c r="AD3171" s="4"/>
      <c r="AE3171" s="4"/>
      <c r="AF3171" s="4"/>
      <c r="AG3171" s="4"/>
      <c r="AH3171" s="4"/>
      <c r="AI3171" s="4"/>
      <c r="AJ3171" s="4"/>
      <c r="AK3171" s="4"/>
      <c r="AL3171" s="4"/>
      <c r="AM3171" s="4"/>
      <c r="AN3171" s="4"/>
      <c r="AO3171" s="4"/>
      <c r="AP3171" s="4"/>
    </row>
    <row r="3172" spans="1:42" s="2" customFormat="1" x14ac:dyDescent="0.25">
      <c r="A3172" s="4"/>
      <c r="B3172" s="4"/>
      <c r="C3172" s="4"/>
      <c r="D3172" s="4"/>
      <c r="E3172" s="4"/>
      <c r="F3172" s="4"/>
      <c r="G3172" s="4"/>
      <c r="H3172" s="4"/>
      <c r="I3172" s="4"/>
      <c r="J3172" s="4"/>
      <c r="K3172" s="4"/>
      <c r="L3172" s="4"/>
      <c r="M3172" s="4"/>
      <c r="N3172" s="4"/>
      <c r="O3172" s="4"/>
      <c r="P3172" s="4"/>
      <c r="Q3172" s="4"/>
      <c r="R3172" s="4"/>
      <c r="S3172" s="4"/>
      <c r="T3172" s="4"/>
      <c r="U3172" s="4"/>
      <c r="V3172" s="4"/>
      <c r="W3172" s="4"/>
      <c r="X3172" s="4"/>
      <c r="Y3172" s="4"/>
      <c r="Z3172" s="4"/>
      <c r="AA3172" s="4"/>
      <c r="AB3172" s="4"/>
      <c r="AC3172" s="4"/>
      <c r="AD3172" s="4"/>
      <c r="AE3172" s="4"/>
      <c r="AF3172" s="4"/>
      <c r="AG3172" s="4"/>
      <c r="AH3172" s="4"/>
      <c r="AI3172" s="4"/>
      <c r="AJ3172" s="4"/>
      <c r="AK3172" s="4"/>
      <c r="AL3172" s="4"/>
      <c r="AM3172" s="4"/>
      <c r="AN3172" s="4"/>
      <c r="AO3172" s="4"/>
      <c r="AP3172" s="4"/>
    </row>
    <row r="3173" spans="1:42" s="2" customFormat="1" x14ac:dyDescent="0.25">
      <c r="A3173" s="4"/>
      <c r="B3173" s="4"/>
      <c r="C3173" s="4"/>
      <c r="D3173" s="4"/>
      <c r="E3173" s="4"/>
      <c r="F3173" s="4"/>
      <c r="G3173" s="4"/>
      <c r="H3173" s="4"/>
      <c r="I3173" s="4"/>
      <c r="J3173" s="4"/>
      <c r="K3173" s="4"/>
      <c r="L3173" s="4"/>
      <c r="M3173" s="4"/>
      <c r="N3173" s="4"/>
      <c r="O3173" s="4"/>
      <c r="P3173" s="4"/>
      <c r="Q3173" s="4"/>
      <c r="R3173" s="4"/>
      <c r="S3173" s="4"/>
      <c r="T3173" s="4"/>
      <c r="U3173" s="4"/>
      <c r="V3173" s="4"/>
      <c r="W3173" s="4"/>
      <c r="X3173" s="4"/>
      <c r="Y3173" s="4"/>
      <c r="Z3173" s="4"/>
      <c r="AA3173" s="4"/>
      <c r="AB3173" s="4"/>
      <c r="AC3173" s="4"/>
      <c r="AD3173" s="4"/>
      <c r="AE3173" s="4"/>
      <c r="AF3173" s="4"/>
      <c r="AG3173" s="4"/>
      <c r="AH3173" s="4"/>
      <c r="AI3173" s="4"/>
      <c r="AJ3173" s="4"/>
      <c r="AK3173" s="4"/>
      <c r="AL3173" s="4"/>
      <c r="AM3173" s="4"/>
      <c r="AN3173" s="4"/>
      <c r="AO3173" s="4"/>
      <c r="AP3173" s="4"/>
    </row>
    <row r="3174" spans="1:42" s="2" customFormat="1" x14ac:dyDescent="0.25">
      <c r="A3174" s="4"/>
      <c r="B3174" s="4"/>
      <c r="C3174" s="4"/>
      <c r="D3174" s="4"/>
      <c r="E3174" s="4"/>
      <c r="F3174" s="4"/>
      <c r="G3174" s="4"/>
      <c r="H3174" s="4"/>
      <c r="I3174" s="4"/>
      <c r="J3174" s="4"/>
      <c r="K3174" s="4"/>
      <c r="L3174" s="4"/>
      <c r="M3174" s="4"/>
      <c r="N3174" s="4"/>
      <c r="O3174" s="4"/>
      <c r="P3174" s="4"/>
      <c r="Q3174" s="4"/>
      <c r="R3174" s="4"/>
      <c r="S3174" s="4"/>
      <c r="T3174" s="4"/>
      <c r="U3174" s="4"/>
      <c r="V3174" s="4"/>
      <c r="W3174" s="4"/>
      <c r="X3174" s="4"/>
      <c r="Y3174" s="4"/>
      <c r="Z3174" s="4"/>
      <c r="AA3174" s="4"/>
      <c r="AB3174" s="4"/>
      <c r="AC3174" s="4"/>
      <c r="AD3174" s="4"/>
      <c r="AE3174" s="4"/>
      <c r="AF3174" s="4"/>
      <c r="AG3174" s="4"/>
      <c r="AH3174" s="4"/>
      <c r="AI3174" s="4"/>
      <c r="AJ3174" s="4"/>
      <c r="AK3174" s="4"/>
      <c r="AL3174" s="4"/>
      <c r="AM3174" s="4"/>
      <c r="AN3174" s="4"/>
      <c r="AO3174" s="4"/>
      <c r="AP3174" s="4"/>
    </row>
    <row r="3175" spans="1:42" s="2" customFormat="1" x14ac:dyDescent="0.25">
      <c r="A3175" s="4"/>
      <c r="B3175" s="4"/>
      <c r="C3175" s="4"/>
      <c r="D3175" s="4"/>
      <c r="E3175" s="4"/>
      <c r="F3175" s="4"/>
      <c r="G3175" s="4"/>
      <c r="H3175" s="4"/>
      <c r="I3175" s="4"/>
      <c r="J3175" s="4"/>
      <c r="K3175" s="4"/>
      <c r="L3175" s="4"/>
      <c r="M3175" s="4"/>
      <c r="N3175" s="4"/>
      <c r="O3175" s="4"/>
      <c r="P3175" s="4"/>
      <c r="Q3175" s="4"/>
      <c r="R3175" s="4"/>
      <c r="S3175" s="4"/>
      <c r="T3175" s="4"/>
      <c r="U3175" s="4"/>
      <c r="V3175" s="4"/>
      <c r="W3175" s="4"/>
      <c r="X3175" s="4"/>
      <c r="Y3175" s="4"/>
      <c r="Z3175" s="4"/>
      <c r="AA3175" s="4"/>
      <c r="AB3175" s="4"/>
      <c r="AC3175" s="4"/>
      <c r="AD3175" s="4"/>
      <c r="AE3175" s="4"/>
      <c r="AF3175" s="4"/>
      <c r="AG3175" s="4"/>
      <c r="AH3175" s="4"/>
      <c r="AI3175" s="4"/>
      <c r="AJ3175" s="4"/>
      <c r="AK3175" s="4"/>
      <c r="AL3175" s="4"/>
      <c r="AM3175" s="4"/>
      <c r="AN3175" s="4"/>
      <c r="AO3175" s="4"/>
      <c r="AP3175" s="4"/>
    </row>
    <row r="3176" spans="1:42" s="2" customFormat="1" x14ac:dyDescent="0.25">
      <c r="A3176" s="4"/>
      <c r="B3176" s="4"/>
      <c r="C3176" s="4"/>
      <c r="D3176" s="4"/>
      <c r="E3176" s="4"/>
      <c r="F3176" s="4"/>
      <c r="G3176" s="4"/>
      <c r="H3176" s="4"/>
      <c r="I3176" s="4"/>
      <c r="J3176" s="4"/>
      <c r="K3176" s="4"/>
      <c r="L3176" s="4"/>
      <c r="M3176" s="4"/>
      <c r="N3176" s="4"/>
      <c r="O3176" s="4"/>
      <c r="P3176" s="4"/>
      <c r="Q3176" s="4"/>
      <c r="R3176" s="4"/>
      <c r="S3176" s="4"/>
      <c r="T3176" s="4"/>
      <c r="U3176" s="4"/>
      <c r="V3176" s="4"/>
      <c r="W3176" s="4"/>
      <c r="X3176" s="4"/>
      <c r="Y3176" s="4"/>
      <c r="Z3176" s="4"/>
      <c r="AA3176" s="4"/>
      <c r="AB3176" s="4"/>
      <c r="AC3176" s="4"/>
      <c r="AD3176" s="4"/>
      <c r="AE3176" s="4"/>
      <c r="AF3176" s="4"/>
      <c r="AG3176" s="4"/>
      <c r="AH3176" s="4"/>
      <c r="AI3176" s="4"/>
      <c r="AJ3176" s="4"/>
      <c r="AK3176" s="4"/>
      <c r="AL3176" s="4"/>
      <c r="AM3176" s="4"/>
      <c r="AN3176" s="4"/>
      <c r="AO3176" s="4"/>
      <c r="AP3176" s="4"/>
    </row>
    <row r="3177" spans="1:42" s="2" customFormat="1" x14ac:dyDescent="0.25">
      <c r="A3177" s="4"/>
      <c r="B3177" s="4"/>
      <c r="C3177" s="4"/>
      <c r="D3177" s="4"/>
      <c r="E3177" s="4"/>
      <c r="F3177" s="4"/>
      <c r="G3177" s="4"/>
      <c r="H3177" s="4"/>
      <c r="I3177" s="4"/>
      <c r="J3177" s="4"/>
      <c r="K3177" s="4"/>
      <c r="L3177" s="4"/>
      <c r="M3177" s="4"/>
      <c r="N3177" s="4"/>
      <c r="O3177" s="4"/>
      <c r="P3177" s="4"/>
      <c r="Q3177" s="4"/>
      <c r="R3177" s="4"/>
      <c r="S3177" s="4"/>
      <c r="T3177" s="4"/>
      <c r="U3177" s="4"/>
      <c r="V3177" s="4"/>
      <c r="W3177" s="4"/>
      <c r="X3177" s="4"/>
      <c r="Y3177" s="4"/>
      <c r="Z3177" s="4"/>
      <c r="AA3177" s="4"/>
      <c r="AB3177" s="4"/>
      <c r="AC3177" s="4"/>
      <c r="AD3177" s="4"/>
      <c r="AE3177" s="4"/>
      <c r="AF3177" s="4"/>
      <c r="AG3177" s="4"/>
      <c r="AH3177" s="4"/>
      <c r="AI3177" s="4"/>
      <c r="AJ3177" s="4"/>
      <c r="AK3177" s="4"/>
      <c r="AL3177" s="4"/>
      <c r="AM3177" s="4"/>
      <c r="AN3177" s="4"/>
      <c r="AO3177" s="4"/>
      <c r="AP3177" s="4"/>
    </row>
    <row r="3178" spans="1:42" s="2" customFormat="1" x14ac:dyDescent="0.25">
      <c r="A3178" s="4"/>
      <c r="B3178" s="4"/>
      <c r="C3178" s="4"/>
      <c r="D3178" s="4"/>
      <c r="E3178" s="4"/>
      <c r="F3178" s="4"/>
      <c r="G3178" s="4"/>
      <c r="H3178" s="4"/>
      <c r="I3178" s="4"/>
      <c r="J3178" s="4"/>
      <c r="K3178" s="4"/>
      <c r="L3178" s="4"/>
      <c r="M3178" s="4"/>
      <c r="N3178" s="4"/>
      <c r="O3178" s="4"/>
      <c r="P3178" s="4"/>
      <c r="Q3178" s="4"/>
      <c r="R3178" s="4"/>
      <c r="S3178" s="4"/>
      <c r="T3178" s="4"/>
      <c r="U3178" s="4"/>
      <c r="V3178" s="4"/>
      <c r="W3178" s="4"/>
      <c r="X3178" s="4"/>
      <c r="Y3178" s="4"/>
      <c r="Z3178" s="4"/>
      <c r="AA3178" s="4"/>
      <c r="AB3178" s="4"/>
      <c r="AC3178" s="4"/>
      <c r="AD3178" s="4"/>
      <c r="AE3178" s="4"/>
      <c r="AF3178" s="4"/>
      <c r="AG3178" s="4"/>
      <c r="AH3178" s="4"/>
      <c r="AI3178" s="4"/>
      <c r="AJ3178" s="4"/>
      <c r="AK3178" s="4"/>
      <c r="AL3178" s="4"/>
      <c r="AM3178" s="4"/>
      <c r="AN3178" s="4"/>
      <c r="AO3178" s="4"/>
      <c r="AP3178" s="4"/>
    </row>
    <row r="3179" spans="1:42" s="2" customFormat="1" x14ac:dyDescent="0.25">
      <c r="A3179" s="4"/>
      <c r="B3179" s="4"/>
      <c r="C3179" s="4"/>
      <c r="D3179" s="4"/>
      <c r="E3179" s="4"/>
      <c r="F3179" s="4"/>
      <c r="G3179" s="4"/>
      <c r="H3179" s="4"/>
      <c r="I3179" s="4"/>
      <c r="J3179" s="4"/>
      <c r="K3179" s="4"/>
      <c r="L3179" s="4"/>
      <c r="M3179" s="4"/>
      <c r="N3179" s="4"/>
      <c r="O3179" s="4"/>
      <c r="P3179" s="4"/>
      <c r="Q3179" s="4"/>
      <c r="R3179" s="4"/>
      <c r="S3179" s="4"/>
      <c r="T3179" s="4"/>
      <c r="U3179" s="4"/>
      <c r="V3179" s="4"/>
      <c r="W3179" s="4"/>
      <c r="X3179" s="4"/>
      <c r="Y3179" s="4"/>
      <c r="Z3179" s="4"/>
      <c r="AA3179" s="4"/>
      <c r="AB3179" s="4"/>
      <c r="AC3179" s="4"/>
      <c r="AD3179" s="4"/>
      <c r="AE3179" s="4"/>
      <c r="AF3179" s="4"/>
      <c r="AG3179" s="4"/>
      <c r="AH3179" s="4"/>
      <c r="AI3179" s="4"/>
      <c r="AJ3179" s="4"/>
      <c r="AK3179" s="4"/>
      <c r="AL3179" s="4"/>
      <c r="AM3179" s="4"/>
      <c r="AN3179" s="4"/>
      <c r="AO3179" s="4"/>
      <c r="AP3179" s="4"/>
    </row>
    <row r="3180" spans="1:42" s="2" customFormat="1" x14ac:dyDescent="0.25">
      <c r="A3180" s="4"/>
      <c r="B3180" s="4"/>
      <c r="C3180" s="4"/>
      <c r="D3180" s="4"/>
      <c r="E3180" s="4"/>
      <c r="F3180" s="4"/>
      <c r="G3180" s="4"/>
      <c r="H3180" s="4"/>
      <c r="I3180" s="4"/>
      <c r="J3180" s="4"/>
      <c r="K3180" s="4"/>
      <c r="L3180" s="4"/>
      <c r="M3180" s="4"/>
      <c r="N3180" s="4"/>
      <c r="O3180" s="4"/>
      <c r="P3180" s="4"/>
      <c r="Q3180" s="4"/>
      <c r="R3180" s="4"/>
      <c r="S3180" s="4"/>
      <c r="T3180" s="4"/>
      <c r="U3180" s="4"/>
      <c r="V3180" s="4"/>
      <c r="W3180" s="4"/>
      <c r="X3180" s="4"/>
      <c r="Y3180" s="4"/>
      <c r="Z3180" s="4"/>
      <c r="AA3180" s="4"/>
      <c r="AB3180" s="4"/>
      <c r="AC3180" s="4"/>
      <c r="AD3180" s="4"/>
      <c r="AE3180" s="4"/>
      <c r="AF3180" s="4"/>
      <c r="AG3180" s="4"/>
      <c r="AH3180" s="4"/>
      <c r="AI3180" s="4"/>
      <c r="AJ3180" s="4"/>
      <c r="AK3180" s="4"/>
      <c r="AL3180" s="4"/>
      <c r="AM3180" s="4"/>
      <c r="AN3180" s="4"/>
      <c r="AO3180" s="4"/>
      <c r="AP3180" s="4"/>
    </row>
    <row r="3181" spans="1:42" s="2" customFormat="1" x14ac:dyDescent="0.25">
      <c r="A3181" s="4"/>
      <c r="B3181" s="4"/>
      <c r="C3181" s="4"/>
      <c r="D3181" s="4"/>
      <c r="E3181" s="4"/>
      <c r="F3181" s="4"/>
      <c r="G3181" s="4"/>
      <c r="H3181" s="4"/>
      <c r="I3181" s="4"/>
      <c r="J3181" s="4"/>
      <c r="K3181" s="4"/>
      <c r="L3181" s="4"/>
      <c r="M3181" s="4"/>
      <c r="N3181" s="4"/>
      <c r="O3181" s="4"/>
      <c r="P3181" s="4"/>
      <c r="Q3181" s="4"/>
      <c r="R3181" s="4"/>
      <c r="S3181" s="4"/>
      <c r="T3181" s="4"/>
      <c r="U3181" s="4"/>
      <c r="V3181" s="4"/>
      <c r="W3181" s="4"/>
      <c r="X3181" s="4"/>
      <c r="Y3181" s="4"/>
      <c r="Z3181" s="4"/>
      <c r="AA3181" s="4"/>
      <c r="AB3181" s="4"/>
      <c r="AC3181" s="4"/>
      <c r="AD3181" s="4"/>
      <c r="AE3181" s="4"/>
      <c r="AF3181" s="4"/>
      <c r="AG3181" s="4"/>
      <c r="AH3181" s="4"/>
      <c r="AI3181" s="4"/>
      <c r="AJ3181" s="4"/>
      <c r="AK3181" s="4"/>
      <c r="AL3181" s="4"/>
      <c r="AM3181" s="4"/>
      <c r="AN3181" s="4"/>
      <c r="AO3181" s="4"/>
      <c r="AP3181" s="4"/>
    </row>
    <row r="3182" spans="1:42" s="2" customFormat="1" x14ac:dyDescent="0.25">
      <c r="A3182" s="4"/>
      <c r="B3182" s="4"/>
      <c r="C3182" s="4"/>
      <c r="D3182" s="4"/>
      <c r="E3182" s="4"/>
      <c r="F3182" s="4"/>
      <c r="G3182" s="4"/>
      <c r="H3182" s="4"/>
      <c r="I3182" s="4"/>
      <c r="J3182" s="4"/>
      <c r="K3182" s="4"/>
      <c r="L3182" s="4"/>
      <c r="M3182" s="4"/>
      <c r="N3182" s="4"/>
      <c r="O3182" s="4"/>
      <c r="P3182" s="4"/>
      <c r="Q3182" s="4"/>
      <c r="R3182" s="4"/>
      <c r="S3182" s="4"/>
      <c r="T3182" s="4"/>
      <c r="U3182" s="4"/>
      <c r="V3182" s="4"/>
      <c r="W3182" s="4"/>
      <c r="X3182" s="4"/>
      <c r="Y3182" s="4"/>
      <c r="Z3182" s="4"/>
      <c r="AA3182" s="4"/>
      <c r="AB3182" s="4"/>
      <c r="AC3182" s="4"/>
      <c r="AD3182" s="4"/>
      <c r="AE3182" s="4"/>
      <c r="AF3182" s="4"/>
      <c r="AG3182" s="4"/>
      <c r="AH3182" s="4"/>
      <c r="AI3182" s="4"/>
      <c r="AJ3182" s="4"/>
      <c r="AK3182" s="4"/>
      <c r="AL3182" s="4"/>
      <c r="AM3182" s="4"/>
      <c r="AN3182" s="4"/>
      <c r="AO3182" s="4"/>
      <c r="AP3182" s="4"/>
    </row>
    <row r="3183" spans="1:42" s="2" customFormat="1" x14ac:dyDescent="0.25">
      <c r="A3183" s="4"/>
      <c r="B3183" s="4"/>
      <c r="C3183" s="4"/>
      <c r="D3183" s="4"/>
      <c r="E3183" s="4"/>
      <c r="F3183" s="4"/>
      <c r="G3183" s="4"/>
      <c r="H3183" s="4"/>
      <c r="I3183" s="4"/>
      <c r="J3183" s="4"/>
      <c r="K3183" s="4"/>
      <c r="L3183" s="4"/>
      <c r="M3183" s="4"/>
      <c r="N3183" s="4"/>
      <c r="O3183" s="4"/>
      <c r="P3183" s="4"/>
      <c r="Q3183" s="4"/>
      <c r="R3183" s="4"/>
      <c r="S3183" s="4"/>
      <c r="T3183" s="4"/>
      <c r="U3183" s="4"/>
      <c r="V3183" s="4"/>
      <c r="W3183" s="4"/>
      <c r="X3183" s="4"/>
      <c r="Y3183" s="4"/>
      <c r="Z3183" s="4"/>
      <c r="AA3183" s="4"/>
      <c r="AB3183" s="4"/>
      <c r="AC3183" s="4"/>
      <c r="AD3183" s="4"/>
      <c r="AE3183" s="4"/>
      <c r="AF3183" s="4"/>
      <c r="AG3183" s="4"/>
      <c r="AH3183" s="4"/>
      <c r="AI3183" s="4"/>
      <c r="AJ3183" s="4"/>
      <c r="AK3183" s="4"/>
      <c r="AL3183" s="4"/>
      <c r="AM3183" s="4"/>
      <c r="AN3183" s="4"/>
      <c r="AO3183" s="4"/>
      <c r="AP3183" s="4"/>
    </row>
    <row r="3184" spans="1:42" s="2" customFormat="1" x14ac:dyDescent="0.25">
      <c r="A3184" s="4"/>
      <c r="B3184" s="4"/>
      <c r="C3184" s="4"/>
      <c r="D3184" s="4"/>
      <c r="E3184" s="4"/>
      <c r="F3184" s="4"/>
      <c r="G3184" s="4"/>
      <c r="H3184" s="4"/>
      <c r="I3184" s="4"/>
      <c r="J3184" s="4"/>
      <c r="K3184" s="4"/>
      <c r="L3184" s="4"/>
      <c r="M3184" s="4"/>
      <c r="N3184" s="4"/>
      <c r="O3184" s="4"/>
      <c r="P3184" s="4"/>
      <c r="Q3184" s="4"/>
      <c r="R3184" s="4"/>
      <c r="S3184" s="4"/>
      <c r="T3184" s="4"/>
      <c r="U3184" s="4"/>
      <c r="V3184" s="4"/>
      <c r="W3184" s="4"/>
      <c r="X3184" s="4"/>
      <c r="Y3184" s="4"/>
      <c r="Z3184" s="4"/>
      <c r="AA3184" s="4"/>
      <c r="AB3184" s="4"/>
      <c r="AC3184" s="4"/>
      <c r="AD3184" s="4"/>
      <c r="AE3184" s="4"/>
      <c r="AF3184" s="4"/>
      <c r="AG3184" s="4"/>
      <c r="AH3184" s="4"/>
      <c r="AI3184" s="4"/>
      <c r="AJ3184" s="4"/>
      <c r="AK3184" s="4"/>
      <c r="AL3184" s="4"/>
      <c r="AM3184" s="4"/>
      <c r="AN3184" s="4"/>
      <c r="AO3184" s="4"/>
      <c r="AP3184" s="4"/>
    </row>
    <row r="3185" spans="1:42" s="2" customFormat="1" x14ac:dyDescent="0.25">
      <c r="A3185" s="4"/>
      <c r="B3185" s="4"/>
      <c r="C3185" s="4"/>
      <c r="D3185" s="4"/>
      <c r="E3185" s="4"/>
      <c r="F3185" s="4"/>
      <c r="G3185" s="4"/>
      <c r="H3185" s="4"/>
      <c r="I3185" s="4"/>
      <c r="J3185" s="4"/>
      <c r="K3185" s="4"/>
      <c r="L3185" s="4"/>
      <c r="M3185" s="4"/>
      <c r="N3185" s="4"/>
      <c r="O3185" s="4"/>
      <c r="P3185" s="4"/>
      <c r="Q3185" s="4"/>
      <c r="R3185" s="4"/>
      <c r="S3185" s="4"/>
      <c r="T3185" s="4"/>
      <c r="U3185" s="4"/>
      <c r="V3185" s="4"/>
      <c r="W3185" s="4"/>
      <c r="X3185" s="4"/>
      <c r="Y3185" s="4"/>
      <c r="Z3185" s="4"/>
      <c r="AA3185" s="4"/>
      <c r="AB3185" s="4"/>
      <c r="AC3185" s="4"/>
      <c r="AD3185" s="4"/>
      <c r="AE3185" s="4"/>
      <c r="AF3185" s="4"/>
      <c r="AG3185" s="4"/>
      <c r="AH3185" s="4"/>
      <c r="AI3185" s="4"/>
      <c r="AJ3185" s="4"/>
      <c r="AK3185" s="4"/>
      <c r="AL3185" s="4"/>
      <c r="AM3185" s="4"/>
      <c r="AN3185" s="4"/>
      <c r="AO3185" s="4"/>
      <c r="AP3185" s="4"/>
    </row>
    <row r="3186" spans="1:42" s="2" customFormat="1" x14ac:dyDescent="0.25">
      <c r="A3186" s="4"/>
      <c r="B3186" s="4"/>
      <c r="C3186" s="4"/>
      <c r="D3186" s="4"/>
      <c r="E3186" s="4"/>
      <c r="F3186" s="4"/>
      <c r="G3186" s="4"/>
      <c r="H3186" s="4"/>
      <c r="I3186" s="4"/>
      <c r="J3186" s="4"/>
      <c r="K3186" s="4"/>
      <c r="L3186" s="4"/>
      <c r="M3186" s="4"/>
      <c r="N3186" s="4"/>
      <c r="O3186" s="4"/>
      <c r="P3186" s="4"/>
      <c r="Q3186" s="4"/>
      <c r="R3186" s="4"/>
      <c r="S3186" s="4"/>
      <c r="T3186" s="4"/>
      <c r="U3186" s="4"/>
      <c r="V3186" s="4"/>
      <c r="W3186" s="4"/>
      <c r="X3186" s="4"/>
      <c r="Y3186" s="4"/>
      <c r="Z3186" s="4"/>
      <c r="AA3186" s="4"/>
      <c r="AB3186" s="4"/>
      <c r="AC3186" s="4"/>
      <c r="AD3186" s="4"/>
      <c r="AE3186" s="4"/>
      <c r="AF3186" s="4"/>
      <c r="AG3186" s="4"/>
      <c r="AH3186" s="4"/>
      <c r="AI3186" s="4"/>
      <c r="AJ3186" s="4"/>
      <c r="AK3186" s="4"/>
      <c r="AL3186" s="4"/>
      <c r="AM3186" s="4"/>
      <c r="AN3186" s="4"/>
      <c r="AO3186" s="4"/>
      <c r="AP3186" s="4"/>
    </row>
    <row r="3187" spans="1:42" s="2" customFormat="1" x14ac:dyDescent="0.25">
      <c r="A3187" s="4"/>
      <c r="B3187" s="4"/>
      <c r="C3187" s="4"/>
      <c r="D3187" s="4"/>
      <c r="E3187" s="4"/>
      <c r="F3187" s="4"/>
      <c r="G3187" s="4"/>
      <c r="H3187" s="4"/>
      <c r="I3187" s="4"/>
      <c r="J3187" s="4"/>
      <c r="K3187" s="4"/>
      <c r="L3187" s="4"/>
      <c r="M3187" s="4"/>
      <c r="N3187" s="4"/>
      <c r="O3187" s="4"/>
      <c r="P3187" s="4"/>
      <c r="Q3187" s="4"/>
      <c r="R3187" s="4"/>
      <c r="S3187" s="4"/>
      <c r="T3187" s="4"/>
      <c r="U3187" s="4"/>
      <c r="V3187" s="4"/>
      <c r="W3187" s="4"/>
      <c r="X3187" s="4"/>
      <c r="Y3187" s="4"/>
      <c r="Z3187" s="4"/>
      <c r="AA3187" s="4"/>
      <c r="AB3187" s="4"/>
      <c r="AC3187" s="4"/>
      <c r="AD3187" s="4"/>
      <c r="AE3187" s="4"/>
      <c r="AF3187" s="4"/>
      <c r="AG3187" s="4"/>
      <c r="AH3187" s="4"/>
      <c r="AI3187" s="4"/>
      <c r="AJ3187" s="4"/>
      <c r="AK3187" s="4"/>
      <c r="AL3187" s="4"/>
      <c r="AM3187" s="4"/>
      <c r="AN3187" s="4"/>
      <c r="AO3187" s="4"/>
      <c r="AP3187" s="4"/>
    </row>
    <row r="3188" spans="1:42" s="2" customFormat="1" x14ac:dyDescent="0.25">
      <c r="A3188" s="4"/>
      <c r="B3188" s="4"/>
      <c r="C3188" s="4"/>
      <c r="D3188" s="4"/>
      <c r="E3188" s="4"/>
      <c r="F3188" s="4"/>
      <c r="G3188" s="4"/>
      <c r="H3188" s="4"/>
      <c r="I3188" s="4"/>
      <c r="J3188" s="4"/>
      <c r="K3188" s="4"/>
      <c r="L3188" s="4"/>
      <c r="M3188" s="4"/>
      <c r="N3188" s="4"/>
      <c r="O3188" s="4"/>
      <c r="P3188" s="4"/>
      <c r="Q3188" s="4"/>
      <c r="R3188" s="4"/>
      <c r="S3188" s="4"/>
      <c r="T3188" s="4"/>
      <c r="U3188" s="4"/>
      <c r="V3188" s="4"/>
      <c r="W3188" s="4"/>
      <c r="X3188" s="4"/>
      <c r="Y3188" s="4"/>
      <c r="Z3188" s="4"/>
      <c r="AA3188" s="4"/>
      <c r="AB3188" s="4"/>
      <c r="AC3188" s="4"/>
      <c r="AD3188" s="4"/>
      <c r="AE3188" s="4"/>
      <c r="AF3188" s="4"/>
      <c r="AG3188" s="4"/>
      <c r="AH3188" s="4"/>
      <c r="AI3188" s="4"/>
      <c r="AJ3188" s="4"/>
      <c r="AK3188" s="4"/>
      <c r="AL3188" s="4"/>
      <c r="AM3188" s="4"/>
      <c r="AN3188" s="4"/>
      <c r="AO3188" s="4"/>
      <c r="AP3188" s="4"/>
    </row>
    <row r="3189" spans="1:42" s="2" customFormat="1" x14ac:dyDescent="0.25">
      <c r="A3189" s="4"/>
      <c r="B3189" s="4"/>
      <c r="C3189" s="4"/>
      <c r="D3189" s="4"/>
      <c r="E3189" s="4"/>
      <c r="F3189" s="4"/>
      <c r="G3189" s="4"/>
      <c r="H3189" s="4"/>
      <c r="I3189" s="4"/>
      <c r="J3189" s="4"/>
      <c r="K3189" s="4"/>
      <c r="L3189" s="4"/>
      <c r="M3189" s="4"/>
      <c r="N3189" s="4"/>
      <c r="O3189" s="4"/>
      <c r="P3189" s="4"/>
      <c r="Q3189" s="4"/>
      <c r="R3189" s="4"/>
      <c r="S3189" s="4"/>
      <c r="T3189" s="4"/>
      <c r="U3189" s="4"/>
      <c r="V3189" s="4"/>
      <c r="W3189" s="4"/>
      <c r="X3189" s="4"/>
      <c r="Y3189" s="4"/>
      <c r="Z3189" s="4"/>
      <c r="AA3189" s="4"/>
      <c r="AB3189" s="4"/>
      <c r="AC3189" s="4"/>
      <c r="AD3189" s="4"/>
      <c r="AE3189" s="4"/>
      <c r="AF3189" s="4"/>
      <c r="AG3189" s="4"/>
      <c r="AH3189" s="4"/>
      <c r="AI3189" s="4"/>
      <c r="AJ3189" s="4"/>
      <c r="AK3189" s="4"/>
      <c r="AL3189" s="4"/>
      <c r="AM3189" s="4"/>
      <c r="AN3189" s="4"/>
      <c r="AO3189" s="4"/>
      <c r="AP3189" s="4"/>
    </row>
    <row r="3190" spans="1:42" s="2" customFormat="1" x14ac:dyDescent="0.25">
      <c r="A3190" s="4"/>
      <c r="B3190" s="4"/>
      <c r="C3190" s="4"/>
      <c r="D3190" s="4"/>
      <c r="E3190" s="4"/>
      <c r="F3190" s="4"/>
      <c r="G3190" s="4"/>
      <c r="H3190" s="4"/>
      <c r="I3190" s="4"/>
      <c r="J3190" s="4"/>
      <c r="K3190" s="4"/>
      <c r="L3190" s="4"/>
      <c r="M3190" s="4"/>
      <c r="N3190" s="4"/>
      <c r="O3190" s="4"/>
      <c r="P3190" s="4"/>
      <c r="Q3190" s="4"/>
      <c r="R3190" s="4"/>
      <c r="S3190" s="4"/>
      <c r="T3190" s="4"/>
      <c r="U3190" s="4"/>
      <c r="V3190" s="4"/>
      <c r="W3190" s="4"/>
      <c r="X3190" s="4"/>
      <c r="Y3190" s="4"/>
      <c r="Z3190" s="4"/>
      <c r="AA3190" s="4"/>
      <c r="AB3190" s="4"/>
      <c r="AC3190" s="4"/>
      <c r="AD3190" s="4"/>
      <c r="AE3190" s="4"/>
      <c r="AF3190" s="4"/>
      <c r="AG3190" s="4"/>
      <c r="AH3190" s="4"/>
      <c r="AI3190" s="4"/>
      <c r="AJ3190" s="4"/>
      <c r="AK3190" s="4"/>
      <c r="AL3190" s="4"/>
      <c r="AM3190" s="4"/>
      <c r="AN3190" s="4"/>
      <c r="AO3190" s="4"/>
      <c r="AP3190" s="4"/>
    </row>
    <row r="3191" spans="1:42" s="2" customFormat="1" x14ac:dyDescent="0.25">
      <c r="A3191" s="4"/>
      <c r="B3191" s="4"/>
      <c r="C3191" s="4"/>
      <c r="D3191" s="4"/>
      <c r="E3191" s="4"/>
      <c r="F3191" s="4"/>
      <c r="G3191" s="4"/>
      <c r="H3191" s="4"/>
      <c r="I3191" s="4"/>
      <c r="J3191" s="4"/>
      <c r="K3191" s="4"/>
      <c r="L3191" s="4"/>
      <c r="M3191" s="4"/>
      <c r="N3191" s="4"/>
      <c r="O3191" s="4"/>
      <c r="P3191" s="4"/>
      <c r="Q3191" s="4"/>
      <c r="R3191" s="4"/>
      <c r="S3191" s="4"/>
      <c r="T3191" s="4"/>
      <c r="U3191" s="4"/>
      <c r="V3191" s="4"/>
      <c r="W3191" s="4"/>
      <c r="X3191" s="4"/>
      <c r="Y3191" s="4"/>
      <c r="Z3191" s="4"/>
      <c r="AA3191" s="4"/>
      <c r="AB3191" s="4"/>
      <c r="AC3191" s="4"/>
      <c r="AD3191" s="4"/>
      <c r="AE3191" s="4"/>
      <c r="AF3191" s="4"/>
      <c r="AG3191" s="4"/>
      <c r="AH3191" s="4"/>
      <c r="AI3191" s="4"/>
      <c r="AJ3191" s="4"/>
      <c r="AK3191" s="4"/>
      <c r="AL3191" s="4"/>
      <c r="AM3191" s="4"/>
      <c r="AN3191" s="4"/>
      <c r="AO3191" s="4"/>
      <c r="AP3191" s="4"/>
    </row>
    <row r="3192" spans="1:42" s="2" customFormat="1" x14ac:dyDescent="0.25">
      <c r="A3192" s="4"/>
      <c r="B3192" s="4"/>
      <c r="C3192" s="4"/>
      <c r="D3192" s="4"/>
      <c r="E3192" s="4"/>
      <c r="F3192" s="4"/>
      <c r="G3192" s="4"/>
      <c r="H3192" s="4"/>
      <c r="I3192" s="4"/>
      <c r="J3192" s="4"/>
      <c r="K3192" s="4"/>
      <c r="L3192" s="4"/>
      <c r="M3192" s="4"/>
      <c r="N3192" s="4"/>
      <c r="O3192" s="4"/>
      <c r="P3192" s="4"/>
      <c r="Q3192" s="4"/>
      <c r="R3192" s="4"/>
      <c r="S3192" s="4"/>
      <c r="T3192" s="4"/>
      <c r="U3192" s="4"/>
      <c r="V3192" s="4"/>
      <c r="W3192" s="4"/>
      <c r="X3192" s="4"/>
      <c r="Y3192" s="4"/>
      <c r="Z3192" s="4"/>
      <c r="AA3192" s="4"/>
      <c r="AB3192" s="4"/>
      <c r="AC3192" s="4"/>
      <c r="AD3192" s="4"/>
      <c r="AE3192" s="4"/>
      <c r="AF3192" s="4"/>
      <c r="AG3192" s="4"/>
      <c r="AH3192" s="4"/>
      <c r="AI3192" s="4"/>
      <c r="AJ3192" s="4"/>
      <c r="AK3192" s="4"/>
      <c r="AL3192" s="4"/>
      <c r="AM3192" s="4"/>
      <c r="AN3192" s="4"/>
      <c r="AO3192" s="4"/>
      <c r="AP3192" s="4"/>
    </row>
    <row r="3193" spans="1:42" s="2" customFormat="1" x14ac:dyDescent="0.25">
      <c r="A3193" s="4"/>
      <c r="B3193" s="4"/>
      <c r="C3193" s="4"/>
      <c r="D3193" s="4"/>
      <c r="E3193" s="4"/>
      <c r="F3193" s="4"/>
      <c r="G3193" s="4"/>
      <c r="H3193" s="4"/>
      <c r="I3193" s="4"/>
      <c r="J3193" s="4"/>
      <c r="K3193" s="4"/>
      <c r="L3193" s="4"/>
      <c r="M3193" s="4"/>
      <c r="N3193" s="4"/>
      <c r="O3193" s="4"/>
      <c r="P3193" s="4"/>
      <c r="Q3193" s="4"/>
      <c r="R3193" s="4"/>
      <c r="S3193" s="4"/>
      <c r="T3193" s="4"/>
      <c r="U3193" s="4"/>
      <c r="V3193" s="4"/>
      <c r="W3193" s="4"/>
      <c r="X3193" s="4"/>
      <c r="Y3193" s="4"/>
      <c r="Z3193" s="4"/>
      <c r="AA3193" s="4"/>
      <c r="AB3193" s="4"/>
      <c r="AC3193" s="4"/>
      <c r="AD3193" s="4"/>
      <c r="AE3193" s="4"/>
      <c r="AF3193" s="4"/>
      <c r="AG3193" s="4"/>
      <c r="AH3193" s="4"/>
      <c r="AI3193" s="4"/>
      <c r="AJ3193" s="4"/>
      <c r="AK3193" s="4"/>
      <c r="AL3193" s="4"/>
      <c r="AM3193" s="4"/>
      <c r="AN3193" s="4"/>
      <c r="AO3193" s="4"/>
      <c r="AP3193" s="4"/>
    </row>
    <row r="3194" spans="1:42" s="2" customFormat="1" x14ac:dyDescent="0.25">
      <c r="A3194" s="4"/>
      <c r="B3194" s="4"/>
      <c r="C3194" s="4"/>
      <c r="D3194" s="4"/>
      <c r="E3194" s="4"/>
      <c r="F3194" s="4"/>
      <c r="G3194" s="4"/>
      <c r="H3194" s="4"/>
      <c r="I3194" s="4"/>
      <c r="J3194" s="4"/>
      <c r="K3194" s="4"/>
      <c r="L3194" s="4"/>
      <c r="M3194" s="4"/>
      <c r="N3194" s="4"/>
      <c r="O3194" s="4"/>
      <c r="P3194" s="4"/>
      <c r="Q3194" s="4"/>
      <c r="R3194" s="4"/>
      <c r="S3194" s="4"/>
      <c r="T3194" s="4"/>
      <c r="U3194" s="4"/>
      <c r="V3194" s="4"/>
      <c r="W3194" s="4"/>
      <c r="X3194" s="4"/>
      <c r="Y3194" s="4"/>
      <c r="Z3194" s="4"/>
      <c r="AA3194" s="4"/>
      <c r="AB3194" s="4"/>
      <c r="AC3194" s="4"/>
      <c r="AD3194" s="4"/>
      <c r="AE3194" s="4"/>
      <c r="AF3194" s="4"/>
      <c r="AG3194" s="4"/>
      <c r="AH3194" s="4"/>
      <c r="AI3194" s="4"/>
      <c r="AJ3194" s="4"/>
      <c r="AK3194" s="4"/>
      <c r="AL3194" s="4"/>
      <c r="AM3194" s="4"/>
      <c r="AN3194" s="4"/>
      <c r="AO3194" s="4"/>
      <c r="AP3194" s="4"/>
    </row>
    <row r="3195" spans="1:42" s="2" customFormat="1" x14ac:dyDescent="0.25">
      <c r="A3195" s="4"/>
      <c r="B3195" s="4"/>
      <c r="C3195" s="4"/>
      <c r="D3195" s="4"/>
      <c r="E3195" s="4"/>
      <c r="F3195" s="4"/>
      <c r="G3195" s="4"/>
      <c r="H3195" s="4"/>
      <c r="I3195" s="4"/>
      <c r="J3195" s="4"/>
      <c r="K3195" s="4"/>
      <c r="L3195" s="4"/>
      <c r="M3195" s="4"/>
      <c r="N3195" s="4"/>
      <c r="O3195" s="4"/>
      <c r="P3195" s="4"/>
      <c r="Q3195" s="4"/>
      <c r="R3195" s="4"/>
      <c r="S3195" s="4"/>
      <c r="T3195" s="4"/>
      <c r="U3195" s="4"/>
      <c r="V3195" s="4"/>
      <c r="W3195" s="4"/>
      <c r="X3195" s="4"/>
      <c r="Y3195" s="4"/>
      <c r="Z3195" s="4"/>
      <c r="AA3195" s="4"/>
      <c r="AB3195" s="4"/>
      <c r="AC3195" s="4"/>
      <c r="AD3195" s="4"/>
      <c r="AE3195" s="4"/>
      <c r="AF3195" s="4"/>
      <c r="AG3195" s="4"/>
      <c r="AH3195" s="4"/>
      <c r="AI3195" s="4"/>
      <c r="AJ3195" s="4"/>
      <c r="AK3195" s="4"/>
      <c r="AL3195" s="4"/>
      <c r="AM3195" s="4"/>
      <c r="AN3195" s="4"/>
      <c r="AO3195" s="4"/>
      <c r="AP3195" s="4"/>
    </row>
    <row r="3196" spans="1:42" s="2" customFormat="1" x14ac:dyDescent="0.25">
      <c r="A3196" s="4"/>
      <c r="B3196" s="4"/>
      <c r="C3196" s="4"/>
      <c r="D3196" s="4"/>
      <c r="E3196" s="4"/>
      <c r="F3196" s="4"/>
      <c r="G3196" s="4"/>
      <c r="H3196" s="4"/>
      <c r="I3196" s="4"/>
      <c r="J3196" s="4"/>
      <c r="K3196" s="4"/>
      <c r="L3196" s="4"/>
      <c r="M3196" s="4"/>
      <c r="N3196" s="4"/>
      <c r="O3196" s="4"/>
      <c r="P3196" s="4"/>
      <c r="Q3196" s="4"/>
      <c r="R3196" s="4"/>
      <c r="S3196" s="4"/>
      <c r="T3196" s="4"/>
      <c r="U3196" s="4"/>
      <c r="V3196" s="4"/>
      <c r="W3196" s="4"/>
      <c r="X3196" s="4"/>
      <c r="Y3196" s="4"/>
      <c r="Z3196" s="4"/>
      <c r="AA3196" s="4"/>
      <c r="AB3196" s="4"/>
      <c r="AC3196" s="4"/>
      <c r="AD3196" s="4"/>
      <c r="AE3196" s="4"/>
      <c r="AF3196" s="4"/>
      <c r="AG3196" s="4"/>
      <c r="AH3196" s="4"/>
      <c r="AI3196" s="4"/>
      <c r="AJ3196" s="4"/>
      <c r="AK3196" s="4"/>
      <c r="AL3196" s="4"/>
      <c r="AM3196" s="4"/>
      <c r="AN3196" s="4"/>
      <c r="AO3196" s="4"/>
      <c r="AP3196" s="4"/>
    </row>
    <row r="3197" spans="1:42" s="2" customFormat="1" x14ac:dyDescent="0.25">
      <c r="A3197" s="4"/>
      <c r="B3197" s="4"/>
      <c r="C3197" s="4"/>
      <c r="D3197" s="4"/>
      <c r="E3197" s="4"/>
      <c r="F3197" s="4"/>
      <c r="G3197" s="4"/>
      <c r="H3197" s="4"/>
      <c r="I3197" s="4"/>
      <c r="J3197" s="4"/>
      <c r="K3197" s="4"/>
      <c r="L3197" s="4"/>
      <c r="M3197" s="4"/>
      <c r="N3197" s="4"/>
      <c r="O3197" s="4"/>
      <c r="P3197" s="4"/>
      <c r="Q3197" s="4"/>
      <c r="R3197" s="4"/>
      <c r="S3197" s="4"/>
      <c r="T3197" s="4"/>
      <c r="U3197" s="4"/>
      <c r="V3197" s="4"/>
      <c r="W3197" s="4"/>
      <c r="X3197" s="4"/>
      <c r="Y3197" s="4"/>
      <c r="Z3197" s="4"/>
      <c r="AA3197" s="4"/>
      <c r="AB3197" s="4"/>
      <c r="AC3197" s="4"/>
      <c r="AD3197" s="4"/>
      <c r="AE3197" s="4"/>
      <c r="AF3197" s="4"/>
      <c r="AG3197" s="4"/>
      <c r="AH3197" s="4"/>
      <c r="AI3197" s="4"/>
      <c r="AJ3197" s="4"/>
      <c r="AK3197" s="4"/>
      <c r="AL3197" s="4"/>
      <c r="AM3197" s="4"/>
      <c r="AN3197" s="4"/>
      <c r="AO3197" s="4"/>
      <c r="AP3197" s="4"/>
    </row>
    <row r="3198" spans="1:42" s="2" customFormat="1" x14ac:dyDescent="0.25">
      <c r="A3198" s="4"/>
      <c r="B3198" s="4"/>
      <c r="C3198" s="4"/>
      <c r="D3198" s="4"/>
      <c r="E3198" s="4"/>
      <c r="F3198" s="4"/>
      <c r="G3198" s="4"/>
      <c r="H3198" s="4"/>
      <c r="I3198" s="4"/>
      <c r="J3198" s="4"/>
      <c r="K3198" s="4"/>
      <c r="L3198" s="4"/>
      <c r="M3198" s="4"/>
      <c r="N3198" s="4"/>
      <c r="O3198" s="4"/>
      <c r="P3198" s="4"/>
      <c r="Q3198" s="4"/>
      <c r="R3198" s="4"/>
      <c r="S3198" s="4"/>
      <c r="T3198" s="4"/>
      <c r="U3198" s="4"/>
      <c r="V3198" s="4"/>
      <c r="W3198" s="4"/>
      <c r="X3198" s="4"/>
      <c r="Y3198" s="4"/>
      <c r="Z3198" s="4"/>
      <c r="AA3198" s="4"/>
      <c r="AB3198" s="4"/>
      <c r="AC3198" s="4"/>
      <c r="AD3198" s="4"/>
      <c r="AE3198" s="4"/>
      <c r="AF3198" s="4"/>
      <c r="AG3198" s="4"/>
      <c r="AH3198" s="4"/>
      <c r="AI3198" s="4"/>
      <c r="AJ3198" s="4"/>
      <c r="AK3198" s="4"/>
      <c r="AL3198" s="4"/>
      <c r="AM3198" s="4"/>
      <c r="AN3198" s="4"/>
      <c r="AO3198" s="4"/>
      <c r="AP3198" s="4"/>
    </row>
    <row r="3199" spans="1:42" s="2" customFormat="1" x14ac:dyDescent="0.25">
      <c r="A3199" s="4"/>
      <c r="B3199" s="4"/>
      <c r="C3199" s="4"/>
      <c r="D3199" s="4"/>
      <c r="E3199" s="4"/>
      <c r="F3199" s="4"/>
      <c r="G3199" s="4"/>
      <c r="H3199" s="4"/>
      <c r="I3199" s="4"/>
      <c r="J3199" s="4"/>
      <c r="K3199" s="4"/>
      <c r="L3199" s="4"/>
      <c r="M3199" s="4"/>
      <c r="N3199" s="4"/>
      <c r="O3199" s="4"/>
      <c r="P3199" s="4"/>
      <c r="Q3199" s="4"/>
      <c r="R3199" s="4"/>
      <c r="S3199" s="4"/>
      <c r="T3199" s="4"/>
      <c r="U3199" s="4"/>
      <c r="V3199" s="4"/>
      <c r="W3199" s="4"/>
      <c r="X3199" s="4"/>
      <c r="Y3199" s="4"/>
      <c r="Z3199" s="4"/>
      <c r="AA3199" s="4"/>
      <c r="AB3199" s="4"/>
      <c r="AC3199" s="4"/>
      <c r="AD3199" s="4"/>
      <c r="AE3199" s="4"/>
      <c r="AF3199" s="4"/>
      <c r="AG3199" s="4"/>
      <c r="AH3199" s="4"/>
      <c r="AI3199" s="4"/>
      <c r="AJ3199" s="4"/>
      <c r="AK3199" s="4"/>
      <c r="AL3199" s="4"/>
      <c r="AM3199" s="4"/>
      <c r="AN3199" s="4"/>
      <c r="AO3199" s="4"/>
      <c r="AP3199" s="4"/>
    </row>
    <row r="3200" spans="1:42" s="2" customFormat="1" x14ac:dyDescent="0.25">
      <c r="A3200" s="4"/>
      <c r="B3200" s="4"/>
      <c r="C3200" s="4"/>
      <c r="D3200" s="4"/>
      <c r="E3200" s="4"/>
      <c r="F3200" s="4"/>
      <c r="G3200" s="4"/>
      <c r="H3200" s="4"/>
      <c r="I3200" s="4"/>
      <c r="J3200" s="4"/>
      <c r="K3200" s="4"/>
      <c r="L3200" s="4"/>
      <c r="M3200" s="4"/>
      <c r="N3200" s="4"/>
      <c r="O3200" s="4"/>
      <c r="P3200" s="4"/>
      <c r="Q3200" s="4"/>
      <c r="R3200" s="4"/>
      <c r="S3200" s="4"/>
      <c r="T3200" s="4"/>
      <c r="U3200" s="4"/>
      <c r="V3200" s="4"/>
      <c r="W3200" s="4"/>
      <c r="X3200" s="4"/>
      <c r="Y3200" s="4"/>
      <c r="Z3200" s="4"/>
      <c r="AA3200" s="4"/>
      <c r="AB3200" s="4"/>
      <c r="AC3200" s="4"/>
      <c r="AD3200" s="4"/>
      <c r="AE3200" s="4"/>
      <c r="AF3200" s="4"/>
      <c r="AG3200" s="4"/>
      <c r="AH3200" s="4"/>
      <c r="AI3200" s="4"/>
      <c r="AJ3200" s="4"/>
      <c r="AK3200" s="4"/>
      <c r="AL3200" s="4"/>
      <c r="AM3200" s="4"/>
      <c r="AN3200" s="4"/>
      <c r="AO3200" s="4"/>
      <c r="AP3200" s="4"/>
    </row>
    <row r="3201" spans="1:42" s="2" customFormat="1" x14ac:dyDescent="0.25">
      <c r="A3201" s="4"/>
      <c r="B3201" s="4"/>
      <c r="C3201" s="4"/>
      <c r="D3201" s="4"/>
      <c r="E3201" s="4"/>
      <c r="F3201" s="4"/>
      <c r="G3201" s="4"/>
      <c r="H3201" s="4"/>
      <c r="I3201" s="4"/>
      <c r="J3201" s="4"/>
      <c r="K3201" s="4"/>
      <c r="L3201" s="4"/>
      <c r="M3201" s="4"/>
      <c r="N3201" s="4"/>
      <c r="O3201" s="4"/>
      <c r="P3201" s="4"/>
      <c r="Q3201" s="4"/>
      <c r="R3201" s="4"/>
      <c r="S3201" s="4"/>
      <c r="T3201" s="4"/>
      <c r="U3201" s="4"/>
      <c r="V3201" s="4"/>
      <c r="W3201" s="4"/>
      <c r="X3201" s="4"/>
      <c r="Y3201" s="4"/>
      <c r="Z3201" s="4"/>
      <c r="AA3201" s="4"/>
      <c r="AB3201" s="4"/>
      <c r="AC3201" s="4"/>
      <c r="AD3201" s="4"/>
      <c r="AE3201" s="4"/>
      <c r="AF3201" s="4"/>
      <c r="AG3201" s="4"/>
      <c r="AH3201" s="4"/>
      <c r="AI3201" s="4"/>
      <c r="AJ3201" s="4"/>
      <c r="AK3201" s="4"/>
      <c r="AL3201" s="4"/>
      <c r="AM3201" s="4"/>
      <c r="AN3201" s="4"/>
      <c r="AO3201" s="4"/>
      <c r="AP3201" s="4"/>
    </row>
    <row r="3202" spans="1:42" s="2" customFormat="1" x14ac:dyDescent="0.25">
      <c r="A3202" s="4"/>
      <c r="B3202" s="4"/>
      <c r="C3202" s="4"/>
      <c r="D3202" s="4"/>
      <c r="E3202" s="4"/>
      <c r="F3202" s="4"/>
      <c r="G3202" s="4"/>
      <c r="H3202" s="4"/>
      <c r="I3202" s="4"/>
      <c r="J3202" s="4"/>
      <c r="K3202" s="4"/>
      <c r="L3202" s="4"/>
      <c r="M3202" s="4"/>
      <c r="N3202" s="4"/>
      <c r="O3202" s="4"/>
      <c r="P3202" s="4"/>
      <c r="Q3202" s="4"/>
      <c r="R3202" s="4"/>
      <c r="S3202" s="4"/>
      <c r="T3202" s="4"/>
      <c r="U3202" s="4"/>
      <c r="V3202" s="4"/>
      <c r="W3202" s="4"/>
      <c r="X3202" s="4"/>
      <c r="Y3202" s="4"/>
      <c r="Z3202" s="4"/>
      <c r="AA3202" s="4"/>
      <c r="AB3202" s="4"/>
      <c r="AC3202" s="4"/>
      <c r="AD3202" s="4"/>
      <c r="AE3202" s="4"/>
      <c r="AF3202" s="4"/>
      <c r="AG3202" s="4"/>
      <c r="AH3202" s="4"/>
      <c r="AI3202" s="4"/>
      <c r="AJ3202" s="4"/>
      <c r="AK3202" s="4"/>
      <c r="AL3202" s="4"/>
      <c r="AM3202" s="4"/>
      <c r="AN3202" s="4"/>
      <c r="AO3202" s="4"/>
      <c r="AP3202" s="4"/>
    </row>
    <row r="3203" spans="1:42" s="2" customFormat="1" x14ac:dyDescent="0.25">
      <c r="A3203" s="4"/>
      <c r="B3203" s="4"/>
      <c r="C3203" s="4"/>
      <c r="D3203" s="4"/>
      <c r="E3203" s="4"/>
      <c r="F3203" s="4"/>
      <c r="G3203" s="4"/>
      <c r="H3203" s="4"/>
      <c r="I3203" s="4"/>
      <c r="J3203" s="4"/>
      <c r="K3203" s="4"/>
      <c r="L3203" s="4"/>
      <c r="M3203" s="4"/>
      <c r="N3203" s="4"/>
      <c r="O3203" s="4"/>
      <c r="P3203" s="4"/>
      <c r="Q3203" s="4"/>
      <c r="R3203" s="4"/>
      <c r="S3203" s="4"/>
      <c r="T3203" s="4"/>
      <c r="U3203" s="4"/>
      <c r="V3203" s="4"/>
      <c r="W3203" s="4"/>
      <c r="X3203" s="4"/>
      <c r="Y3203" s="4"/>
      <c r="Z3203" s="4"/>
      <c r="AA3203" s="4"/>
      <c r="AB3203" s="4"/>
      <c r="AC3203" s="4"/>
      <c r="AD3203" s="4"/>
      <c r="AE3203" s="4"/>
      <c r="AF3203" s="4"/>
      <c r="AG3203" s="4"/>
      <c r="AH3203" s="4"/>
      <c r="AI3203" s="4"/>
      <c r="AJ3203" s="4"/>
      <c r="AK3203" s="4"/>
      <c r="AL3203" s="4"/>
      <c r="AM3203" s="4"/>
      <c r="AN3203" s="4"/>
      <c r="AO3203" s="4"/>
      <c r="AP3203" s="4"/>
    </row>
    <row r="3204" spans="1:42" s="2" customFormat="1" x14ac:dyDescent="0.25">
      <c r="A3204" s="4"/>
      <c r="B3204" s="4"/>
      <c r="C3204" s="4"/>
      <c r="D3204" s="4"/>
      <c r="E3204" s="4"/>
      <c r="F3204" s="4"/>
      <c r="G3204" s="4"/>
      <c r="H3204" s="4"/>
      <c r="I3204" s="4"/>
      <c r="J3204" s="4"/>
      <c r="K3204" s="4"/>
      <c r="L3204" s="4"/>
      <c r="M3204" s="4"/>
      <c r="N3204" s="4"/>
      <c r="O3204" s="4"/>
      <c r="P3204" s="4"/>
      <c r="Q3204" s="4"/>
      <c r="R3204" s="4"/>
      <c r="S3204" s="4"/>
      <c r="T3204" s="4"/>
      <c r="U3204" s="4"/>
      <c r="V3204" s="4"/>
      <c r="W3204" s="4"/>
      <c r="X3204" s="4"/>
      <c r="Y3204" s="4"/>
      <c r="Z3204" s="4"/>
      <c r="AA3204" s="4"/>
      <c r="AB3204" s="4"/>
      <c r="AC3204" s="4"/>
      <c r="AD3204" s="4"/>
      <c r="AE3204" s="4"/>
      <c r="AF3204" s="4"/>
      <c r="AG3204" s="4"/>
      <c r="AH3204" s="4"/>
      <c r="AI3204" s="4"/>
      <c r="AJ3204" s="4"/>
      <c r="AK3204" s="4"/>
      <c r="AL3204" s="4"/>
      <c r="AM3204" s="4"/>
      <c r="AN3204" s="4"/>
      <c r="AO3204" s="4"/>
      <c r="AP3204" s="4"/>
    </row>
    <row r="3205" spans="1:42" s="2" customFormat="1" x14ac:dyDescent="0.25">
      <c r="A3205" s="4"/>
      <c r="B3205" s="4"/>
      <c r="C3205" s="4"/>
      <c r="D3205" s="4"/>
      <c r="E3205" s="4"/>
      <c r="F3205" s="4"/>
      <c r="G3205" s="4"/>
      <c r="H3205" s="4"/>
      <c r="I3205" s="4"/>
      <c r="J3205" s="4"/>
      <c r="K3205" s="4"/>
      <c r="L3205" s="4"/>
      <c r="M3205" s="4"/>
      <c r="N3205" s="4"/>
      <c r="O3205" s="4"/>
      <c r="P3205" s="4"/>
      <c r="Q3205" s="4"/>
      <c r="R3205" s="4"/>
      <c r="S3205" s="4"/>
      <c r="T3205" s="4"/>
      <c r="U3205" s="4"/>
      <c r="V3205" s="4"/>
      <c r="W3205" s="4"/>
      <c r="X3205" s="4"/>
      <c r="Y3205" s="4"/>
      <c r="Z3205" s="4"/>
      <c r="AA3205" s="4"/>
      <c r="AB3205" s="4"/>
      <c r="AC3205" s="4"/>
      <c r="AD3205" s="4"/>
      <c r="AE3205" s="4"/>
      <c r="AF3205" s="4"/>
      <c r="AG3205" s="4"/>
      <c r="AH3205" s="4"/>
      <c r="AI3205" s="4"/>
      <c r="AJ3205" s="4"/>
      <c r="AK3205" s="4"/>
      <c r="AL3205" s="4"/>
      <c r="AM3205" s="4"/>
      <c r="AN3205" s="4"/>
      <c r="AO3205" s="4"/>
      <c r="AP3205" s="4"/>
    </row>
    <row r="3206" spans="1:42" s="2" customFormat="1" x14ac:dyDescent="0.25">
      <c r="A3206" s="4"/>
      <c r="B3206" s="4"/>
      <c r="C3206" s="4"/>
      <c r="D3206" s="4"/>
      <c r="E3206" s="4"/>
      <c r="F3206" s="4"/>
      <c r="G3206" s="4"/>
      <c r="H3206" s="4"/>
      <c r="I3206" s="4"/>
      <c r="J3206" s="4"/>
      <c r="K3206" s="4"/>
      <c r="L3206" s="4"/>
      <c r="M3206" s="4"/>
      <c r="N3206" s="4"/>
      <c r="O3206" s="4"/>
      <c r="P3206" s="4"/>
      <c r="Q3206" s="4"/>
      <c r="R3206" s="4"/>
      <c r="S3206" s="4"/>
      <c r="T3206" s="4"/>
      <c r="U3206" s="4"/>
      <c r="V3206" s="4"/>
      <c r="W3206" s="4"/>
      <c r="X3206" s="4"/>
      <c r="Y3206" s="4"/>
      <c r="Z3206" s="4"/>
      <c r="AA3206" s="4"/>
      <c r="AB3206" s="4"/>
      <c r="AC3206" s="4"/>
      <c r="AD3206" s="4"/>
      <c r="AE3206" s="4"/>
      <c r="AF3206" s="4"/>
      <c r="AG3206" s="4"/>
      <c r="AH3206" s="4"/>
      <c r="AI3206" s="4"/>
      <c r="AJ3206" s="4"/>
      <c r="AK3206" s="4"/>
      <c r="AL3206" s="4"/>
      <c r="AM3206" s="4"/>
      <c r="AN3206" s="4"/>
      <c r="AO3206" s="4"/>
      <c r="AP3206" s="4"/>
    </row>
    <row r="3207" spans="1:42" s="2" customFormat="1" x14ac:dyDescent="0.25">
      <c r="A3207" s="4"/>
      <c r="B3207" s="4"/>
      <c r="C3207" s="4"/>
      <c r="D3207" s="4"/>
      <c r="E3207" s="4"/>
      <c r="F3207" s="4"/>
      <c r="G3207" s="4"/>
      <c r="H3207" s="4"/>
      <c r="I3207" s="4"/>
      <c r="J3207" s="4"/>
      <c r="K3207" s="4"/>
      <c r="L3207" s="4"/>
      <c r="M3207" s="4"/>
      <c r="N3207" s="4"/>
      <c r="O3207" s="4"/>
      <c r="P3207" s="4"/>
      <c r="Q3207" s="4"/>
      <c r="R3207" s="4"/>
      <c r="S3207" s="4"/>
      <c r="T3207" s="4"/>
      <c r="U3207" s="4"/>
      <c r="V3207" s="4"/>
      <c r="W3207" s="4"/>
      <c r="X3207" s="4"/>
      <c r="Y3207" s="4"/>
      <c r="Z3207" s="4"/>
      <c r="AA3207" s="4"/>
      <c r="AB3207" s="4"/>
      <c r="AC3207" s="4"/>
      <c r="AD3207" s="4"/>
      <c r="AE3207" s="4"/>
      <c r="AF3207" s="4"/>
      <c r="AG3207" s="4"/>
      <c r="AH3207" s="4"/>
      <c r="AI3207" s="4"/>
      <c r="AJ3207" s="4"/>
      <c r="AK3207" s="4"/>
      <c r="AL3207" s="4"/>
      <c r="AM3207" s="4"/>
      <c r="AN3207" s="4"/>
      <c r="AO3207" s="4"/>
      <c r="AP3207" s="4"/>
    </row>
    <row r="3208" spans="1:42" s="2" customFormat="1" x14ac:dyDescent="0.25">
      <c r="A3208" s="4"/>
      <c r="B3208" s="4"/>
      <c r="C3208" s="4"/>
      <c r="D3208" s="4"/>
      <c r="E3208" s="4"/>
      <c r="F3208" s="4"/>
      <c r="G3208" s="4"/>
      <c r="H3208" s="4"/>
      <c r="I3208" s="4"/>
      <c r="J3208" s="4"/>
      <c r="K3208" s="4"/>
      <c r="L3208" s="4"/>
      <c r="M3208" s="4"/>
      <c r="N3208" s="4"/>
      <c r="O3208" s="4"/>
      <c r="P3208" s="4"/>
      <c r="Q3208" s="4"/>
      <c r="R3208" s="4"/>
      <c r="S3208" s="4"/>
      <c r="T3208" s="4"/>
      <c r="U3208" s="4"/>
      <c r="V3208" s="4"/>
      <c r="W3208" s="4"/>
      <c r="X3208" s="4"/>
      <c r="Y3208" s="4"/>
      <c r="Z3208" s="4"/>
      <c r="AA3208" s="4"/>
      <c r="AB3208" s="4"/>
      <c r="AC3208" s="4"/>
      <c r="AD3208" s="4"/>
      <c r="AE3208" s="4"/>
      <c r="AF3208" s="4"/>
      <c r="AG3208" s="4"/>
      <c r="AH3208" s="4"/>
      <c r="AI3208" s="4"/>
      <c r="AJ3208" s="4"/>
      <c r="AK3208" s="4"/>
      <c r="AL3208" s="4"/>
      <c r="AM3208" s="4"/>
      <c r="AN3208" s="4"/>
      <c r="AO3208" s="4"/>
      <c r="AP3208" s="4"/>
    </row>
    <row r="3209" spans="1:42" s="2" customFormat="1" x14ac:dyDescent="0.25">
      <c r="A3209" s="4"/>
      <c r="B3209" s="4"/>
      <c r="C3209" s="4"/>
      <c r="D3209" s="4"/>
      <c r="E3209" s="4"/>
      <c r="F3209" s="4"/>
      <c r="G3209" s="4"/>
      <c r="H3209" s="4"/>
      <c r="I3209" s="4"/>
      <c r="J3209" s="4"/>
      <c r="K3209" s="4"/>
      <c r="L3209" s="4"/>
      <c r="M3209" s="4"/>
      <c r="N3209" s="4"/>
      <c r="O3209" s="4"/>
      <c r="P3209" s="4"/>
      <c r="Q3209" s="4"/>
      <c r="R3209" s="4"/>
      <c r="S3209" s="4"/>
      <c r="T3209" s="4"/>
      <c r="U3209" s="4"/>
      <c r="V3209" s="4"/>
      <c r="W3209" s="4"/>
      <c r="X3209" s="4"/>
      <c r="Y3209" s="4"/>
      <c r="Z3209" s="4"/>
      <c r="AA3209" s="4"/>
      <c r="AB3209" s="4"/>
      <c r="AC3209" s="4"/>
      <c r="AD3209" s="4"/>
      <c r="AE3209" s="4"/>
      <c r="AF3209" s="4"/>
      <c r="AG3209" s="4"/>
      <c r="AH3209" s="4"/>
      <c r="AI3209" s="4"/>
      <c r="AJ3209" s="4"/>
      <c r="AK3209" s="4"/>
      <c r="AL3209" s="4"/>
      <c r="AM3209" s="4"/>
      <c r="AN3209" s="4"/>
      <c r="AO3209" s="4"/>
      <c r="AP3209" s="4"/>
    </row>
    <row r="3210" spans="1:42" s="2" customFormat="1" x14ac:dyDescent="0.25">
      <c r="A3210" s="4"/>
      <c r="B3210" s="4"/>
      <c r="C3210" s="4"/>
      <c r="D3210" s="4"/>
      <c r="E3210" s="4"/>
      <c r="F3210" s="4"/>
      <c r="G3210" s="4"/>
      <c r="H3210" s="4"/>
      <c r="I3210" s="4"/>
      <c r="J3210" s="4"/>
      <c r="K3210" s="4"/>
      <c r="L3210" s="4"/>
      <c r="M3210" s="4"/>
      <c r="N3210" s="4"/>
      <c r="O3210" s="4"/>
      <c r="P3210" s="4"/>
      <c r="Q3210" s="4"/>
      <c r="R3210" s="4"/>
      <c r="S3210" s="4"/>
      <c r="T3210" s="4"/>
      <c r="U3210" s="4"/>
      <c r="V3210" s="4"/>
      <c r="W3210" s="4"/>
      <c r="X3210" s="4"/>
      <c r="Y3210" s="4"/>
      <c r="Z3210" s="4"/>
      <c r="AA3210" s="4"/>
      <c r="AB3210" s="4"/>
      <c r="AC3210" s="4"/>
      <c r="AD3210" s="4"/>
      <c r="AE3210" s="4"/>
      <c r="AF3210" s="4"/>
      <c r="AG3210" s="4"/>
      <c r="AH3210" s="4"/>
      <c r="AI3210" s="4"/>
      <c r="AJ3210" s="4"/>
      <c r="AK3210" s="4"/>
      <c r="AL3210" s="4"/>
      <c r="AM3210" s="4"/>
      <c r="AN3210" s="4"/>
      <c r="AO3210" s="4"/>
      <c r="AP3210" s="4"/>
    </row>
    <row r="3211" spans="1:42" s="2" customFormat="1" x14ac:dyDescent="0.25">
      <c r="A3211" s="4"/>
      <c r="B3211" s="4"/>
      <c r="C3211" s="4"/>
      <c r="D3211" s="4"/>
      <c r="E3211" s="4"/>
      <c r="F3211" s="4"/>
      <c r="G3211" s="4"/>
      <c r="H3211" s="4"/>
      <c r="I3211" s="4"/>
      <c r="J3211" s="4"/>
      <c r="K3211" s="4"/>
      <c r="L3211" s="4"/>
      <c r="M3211" s="4"/>
      <c r="N3211" s="4"/>
      <c r="O3211" s="4"/>
      <c r="P3211" s="4"/>
      <c r="Q3211" s="4"/>
      <c r="R3211" s="4"/>
      <c r="S3211" s="4"/>
      <c r="T3211" s="4"/>
      <c r="U3211" s="4"/>
      <c r="V3211" s="4"/>
      <c r="W3211" s="4"/>
      <c r="X3211" s="4"/>
      <c r="Y3211" s="4"/>
      <c r="Z3211" s="4"/>
      <c r="AA3211" s="4"/>
      <c r="AB3211" s="4"/>
      <c r="AC3211" s="4"/>
      <c r="AD3211" s="4"/>
      <c r="AE3211" s="4"/>
      <c r="AF3211" s="4"/>
      <c r="AG3211" s="4"/>
      <c r="AH3211" s="4"/>
      <c r="AI3211" s="4"/>
      <c r="AJ3211" s="4"/>
      <c r="AK3211" s="4"/>
      <c r="AL3211" s="4"/>
      <c r="AM3211" s="4"/>
      <c r="AN3211" s="4"/>
      <c r="AO3211" s="4"/>
      <c r="AP3211" s="4"/>
    </row>
    <row r="3212" spans="1:42" s="2" customFormat="1" x14ac:dyDescent="0.25">
      <c r="A3212" s="4"/>
      <c r="B3212" s="4"/>
      <c r="C3212" s="4"/>
      <c r="D3212" s="4"/>
      <c r="E3212" s="4"/>
      <c r="F3212" s="4"/>
      <c r="G3212" s="4"/>
      <c r="H3212" s="4"/>
      <c r="I3212" s="4"/>
      <c r="J3212" s="4"/>
      <c r="K3212" s="4"/>
      <c r="L3212" s="4"/>
      <c r="M3212" s="4"/>
      <c r="N3212" s="4"/>
      <c r="O3212" s="4"/>
      <c r="P3212" s="4"/>
      <c r="Q3212" s="4"/>
      <c r="R3212" s="4"/>
      <c r="S3212" s="4"/>
      <c r="T3212" s="4"/>
      <c r="U3212" s="4"/>
      <c r="V3212" s="4"/>
      <c r="W3212" s="4"/>
      <c r="X3212" s="4"/>
      <c r="Y3212" s="4"/>
      <c r="Z3212" s="4"/>
      <c r="AA3212" s="4"/>
      <c r="AB3212" s="4"/>
      <c r="AC3212" s="4"/>
      <c r="AD3212" s="4"/>
      <c r="AE3212" s="4"/>
      <c r="AF3212" s="4"/>
      <c r="AG3212" s="4"/>
      <c r="AH3212" s="4"/>
      <c r="AI3212" s="4"/>
      <c r="AJ3212" s="4"/>
      <c r="AK3212" s="4"/>
      <c r="AL3212" s="4"/>
      <c r="AM3212" s="4"/>
      <c r="AN3212" s="4"/>
      <c r="AO3212" s="4"/>
      <c r="AP3212" s="4"/>
    </row>
    <row r="3213" spans="1:42" s="2" customFormat="1" x14ac:dyDescent="0.25">
      <c r="A3213" s="4"/>
      <c r="B3213" s="4"/>
      <c r="C3213" s="4"/>
      <c r="D3213" s="4"/>
      <c r="E3213" s="4"/>
      <c r="F3213" s="4"/>
      <c r="G3213" s="4"/>
      <c r="H3213" s="4"/>
      <c r="I3213" s="4"/>
      <c r="J3213" s="4"/>
      <c r="K3213" s="4"/>
      <c r="L3213" s="4"/>
      <c r="M3213" s="4"/>
      <c r="N3213" s="4"/>
      <c r="O3213" s="4"/>
      <c r="P3213" s="4"/>
      <c r="Q3213" s="4"/>
      <c r="R3213" s="4"/>
      <c r="S3213" s="4"/>
      <c r="T3213" s="4"/>
      <c r="U3213" s="4"/>
      <c r="V3213" s="4"/>
      <c r="W3213" s="4"/>
      <c r="X3213" s="4"/>
      <c r="Y3213" s="4"/>
      <c r="Z3213" s="4"/>
      <c r="AA3213" s="4"/>
      <c r="AB3213" s="4"/>
      <c r="AC3213" s="4"/>
      <c r="AD3213" s="4"/>
      <c r="AE3213" s="4"/>
      <c r="AF3213" s="4"/>
      <c r="AG3213" s="4"/>
      <c r="AH3213" s="4"/>
      <c r="AI3213" s="4"/>
      <c r="AJ3213" s="4"/>
      <c r="AK3213" s="4"/>
      <c r="AL3213" s="4"/>
      <c r="AM3213" s="4"/>
      <c r="AN3213" s="4"/>
      <c r="AO3213" s="4"/>
      <c r="AP3213" s="4"/>
    </row>
    <row r="3214" spans="1:42" s="2" customFormat="1" x14ac:dyDescent="0.25">
      <c r="A3214" s="4"/>
      <c r="B3214" s="4"/>
      <c r="C3214" s="4"/>
      <c r="D3214" s="4"/>
      <c r="E3214" s="4"/>
      <c r="F3214" s="4"/>
      <c r="G3214" s="4"/>
      <c r="H3214" s="4"/>
      <c r="I3214" s="4"/>
      <c r="J3214" s="4"/>
      <c r="K3214" s="4"/>
      <c r="L3214" s="4"/>
      <c r="M3214" s="4"/>
      <c r="N3214" s="4"/>
      <c r="O3214" s="4"/>
      <c r="P3214" s="4"/>
      <c r="Q3214" s="4"/>
      <c r="R3214" s="4"/>
      <c r="S3214" s="4"/>
      <c r="T3214" s="4"/>
      <c r="U3214" s="4"/>
      <c r="V3214" s="4"/>
      <c r="W3214" s="4"/>
      <c r="X3214" s="4"/>
      <c r="Y3214" s="4"/>
      <c r="Z3214" s="4"/>
      <c r="AA3214" s="4"/>
      <c r="AB3214" s="4"/>
      <c r="AC3214" s="4"/>
      <c r="AD3214" s="4"/>
      <c r="AE3214" s="4"/>
      <c r="AF3214" s="4"/>
      <c r="AG3214" s="4"/>
      <c r="AH3214" s="4"/>
      <c r="AI3214" s="4"/>
      <c r="AJ3214" s="4"/>
      <c r="AK3214" s="4"/>
      <c r="AL3214" s="4"/>
      <c r="AM3214" s="4"/>
      <c r="AN3214" s="4"/>
      <c r="AO3214" s="4"/>
      <c r="AP3214" s="4"/>
    </row>
    <row r="3215" spans="1:42" s="2" customFormat="1" x14ac:dyDescent="0.25">
      <c r="A3215" s="4"/>
      <c r="B3215" s="4"/>
      <c r="C3215" s="4"/>
      <c r="D3215" s="4"/>
      <c r="E3215" s="4"/>
      <c r="F3215" s="4"/>
      <c r="G3215" s="4"/>
      <c r="H3215" s="4"/>
      <c r="I3215" s="4"/>
      <c r="J3215" s="4"/>
      <c r="K3215" s="4"/>
      <c r="L3215" s="4"/>
      <c r="M3215" s="4"/>
      <c r="N3215" s="4"/>
      <c r="O3215" s="4"/>
      <c r="P3215" s="4"/>
      <c r="Q3215" s="4"/>
      <c r="R3215" s="4"/>
      <c r="S3215" s="4"/>
      <c r="T3215" s="4"/>
      <c r="U3215" s="4"/>
      <c r="V3215" s="4"/>
      <c r="W3215" s="4"/>
      <c r="X3215" s="4"/>
      <c r="Y3215" s="4"/>
      <c r="Z3215" s="4"/>
      <c r="AA3215" s="4"/>
      <c r="AB3215" s="4"/>
      <c r="AC3215" s="4"/>
      <c r="AD3215" s="4"/>
      <c r="AE3215" s="4"/>
      <c r="AF3215" s="4"/>
      <c r="AG3215" s="4"/>
      <c r="AH3215" s="4"/>
      <c r="AI3215" s="4"/>
      <c r="AJ3215" s="4"/>
      <c r="AK3215" s="4"/>
      <c r="AL3215" s="4"/>
      <c r="AM3215" s="4"/>
      <c r="AN3215" s="4"/>
      <c r="AO3215" s="4"/>
      <c r="AP3215" s="4"/>
    </row>
    <row r="3216" spans="1:42" s="2" customFormat="1" x14ac:dyDescent="0.25">
      <c r="A3216" s="4"/>
      <c r="B3216" s="4"/>
      <c r="C3216" s="4"/>
      <c r="D3216" s="4"/>
      <c r="E3216" s="4"/>
      <c r="F3216" s="4"/>
      <c r="G3216" s="4"/>
      <c r="H3216" s="4"/>
      <c r="I3216" s="4"/>
      <c r="J3216" s="4"/>
      <c r="K3216" s="4"/>
      <c r="L3216" s="4"/>
      <c r="M3216" s="4"/>
      <c r="N3216" s="4"/>
      <c r="O3216" s="4"/>
      <c r="P3216" s="4"/>
      <c r="Q3216" s="4"/>
      <c r="R3216" s="4"/>
      <c r="S3216" s="4"/>
      <c r="T3216" s="4"/>
      <c r="U3216" s="4"/>
      <c r="V3216" s="4"/>
      <c r="W3216" s="4"/>
      <c r="X3216" s="4"/>
      <c r="Y3216" s="4"/>
      <c r="Z3216" s="4"/>
      <c r="AA3216" s="4"/>
      <c r="AB3216" s="4"/>
      <c r="AC3216" s="4"/>
      <c r="AD3216" s="4"/>
      <c r="AE3216" s="4"/>
      <c r="AF3216" s="4"/>
      <c r="AG3216" s="4"/>
      <c r="AH3216" s="4"/>
      <c r="AI3216" s="4"/>
      <c r="AJ3216" s="4"/>
      <c r="AK3216" s="4"/>
      <c r="AL3216" s="4"/>
      <c r="AM3216" s="4"/>
      <c r="AN3216" s="4"/>
      <c r="AO3216" s="4"/>
      <c r="AP3216" s="4"/>
    </row>
    <row r="3217" spans="1:42" s="2" customFormat="1" x14ac:dyDescent="0.25">
      <c r="A3217" s="4"/>
      <c r="B3217" s="4"/>
      <c r="C3217" s="4"/>
      <c r="D3217" s="4"/>
      <c r="E3217" s="4"/>
      <c r="F3217" s="4"/>
      <c r="G3217" s="4"/>
      <c r="H3217" s="4"/>
      <c r="I3217" s="4"/>
      <c r="J3217" s="4"/>
      <c r="K3217" s="4"/>
      <c r="L3217" s="4"/>
      <c r="M3217" s="4"/>
      <c r="N3217" s="4"/>
      <c r="O3217" s="4"/>
      <c r="P3217" s="4"/>
      <c r="Q3217" s="4"/>
      <c r="R3217" s="4"/>
      <c r="S3217" s="4"/>
      <c r="T3217" s="4"/>
      <c r="U3217" s="4"/>
      <c r="V3217" s="4"/>
      <c r="W3217" s="4"/>
      <c r="X3217" s="4"/>
      <c r="Y3217" s="4"/>
      <c r="Z3217" s="4"/>
      <c r="AA3217" s="4"/>
      <c r="AB3217" s="4"/>
      <c r="AC3217" s="4"/>
      <c r="AD3217" s="4"/>
      <c r="AE3217" s="4"/>
      <c r="AF3217" s="4"/>
      <c r="AG3217" s="4"/>
      <c r="AH3217" s="4"/>
      <c r="AI3217" s="4"/>
      <c r="AJ3217" s="4"/>
      <c r="AK3217" s="4"/>
      <c r="AL3217" s="4"/>
      <c r="AM3217" s="4"/>
      <c r="AN3217" s="4"/>
      <c r="AO3217" s="4"/>
      <c r="AP3217" s="4"/>
    </row>
    <row r="3218" spans="1:42" s="2" customFormat="1" x14ac:dyDescent="0.25">
      <c r="A3218" s="4"/>
      <c r="B3218" s="4"/>
      <c r="C3218" s="4"/>
      <c r="D3218" s="4"/>
      <c r="E3218" s="4"/>
      <c r="F3218" s="4"/>
      <c r="G3218" s="4"/>
      <c r="H3218" s="4"/>
      <c r="I3218" s="4"/>
      <c r="J3218" s="4"/>
      <c r="K3218" s="4"/>
      <c r="L3218" s="4"/>
      <c r="M3218" s="4"/>
      <c r="N3218" s="4"/>
      <c r="O3218" s="4"/>
      <c r="P3218" s="4"/>
      <c r="Q3218" s="4"/>
      <c r="R3218" s="4"/>
      <c r="S3218" s="4"/>
      <c r="T3218" s="4"/>
      <c r="U3218" s="4"/>
      <c r="V3218" s="4"/>
      <c r="W3218" s="4"/>
      <c r="X3218" s="4"/>
      <c r="Y3218" s="4"/>
      <c r="Z3218" s="4"/>
      <c r="AA3218" s="4"/>
      <c r="AB3218" s="4"/>
      <c r="AC3218" s="4"/>
      <c r="AD3218" s="4"/>
      <c r="AE3218" s="4"/>
      <c r="AF3218" s="4"/>
      <c r="AG3218" s="4"/>
      <c r="AH3218" s="4"/>
      <c r="AI3218" s="4"/>
      <c r="AJ3218" s="4"/>
      <c r="AK3218" s="4"/>
      <c r="AL3218" s="4"/>
      <c r="AM3218" s="4"/>
      <c r="AN3218" s="4"/>
      <c r="AO3218" s="4"/>
      <c r="AP3218" s="4"/>
    </row>
    <row r="3219" spans="1:42" s="2" customFormat="1" x14ac:dyDescent="0.25">
      <c r="A3219" s="4"/>
      <c r="B3219" s="4"/>
      <c r="C3219" s="4"/>
      <c r="D3219" s="4"/>
      <c r="E3219" s="4"/>
      <c r="F3219" s="4"/>
      <c r="G3219" s="4"/>
      <c r="H3219" s="4"/>
      <c r="I3219" s="4"/>
      <c r="J3219" s="4"/>
      <c r="K3219" s="4"/>
      <c r="L3219" s="4"/>
      <c r="M3219" s="4"/>
      <c r="N3219" s="4"/>
      <c r="O3219" s="4"/>
      <c r="P3219" s="4"/>
      <c r="Q3219" s="4"/>
      <c r="R3219" s="4"/>
      <c r="S3219" s="4"/>
      <c r="T3219" s="4"/>
      <c r="U3219" s="4"/>
      <c r="V3219" s="4"/>
      <c r="W3219" s="4"/>
      <c r="X3219" s="4"/>
      <c r="Y3219" s="4"/>
      <c r="Z3219" s="4"/>
      <c r="AA3219" s="4"/>
      <c r="AB3219" s="4"/>
      <c r="AC3219" s="4"/>
      <c r="AD3219" s="4"/>
      <c r="AE3219" s="4"/>
      <c r="AF3219" s="4"/>
      <c r="AG3219" s="4"/>
      <c r="AH3219" s="4"/>
      <c r="AI3219" s="4"/>
      <c r="AJ3219" s="4"/>
      <c r="AK3219" s="4"/>
      <c r="AL3219" s="4"/>
      <c r="AM3219" s="4"/>
      <c r="AN3219" s="4"/>
      <c r="AO3219" s="4"/>
      <c r="AP3219" s="4"/>
    </row>
    <row r="3220" spans="1:42" s="2" customFormat="1" x14ac:dyDescent="0.25">
      <c r="A3220" s="4"/>
      <c r="B3220" s="4"/>
      <c r="C3220" s="4"/>
      <c r="D3220" s="4"/>
      <c r="E3220" s="4"/>
      <c r="F3220" s="4"/>
      <c r="G3220" s="4"/>
      <c r="H3220" s="4"/>
      <c r="I3220" s="4"/>
      <c r="J3220" s="4"/>
      <c r="K3220" s="4"/>
      <c r="L3220" s="4"/>
      <c r="M3220" s="4"/>
      <c r="N3220" s="4"/>
      <c r="O3220" s="4"/>
      <c r="P3220" s="4"/>
      <c r="Q3220" s="4"/>
      <c r="R3220" s="4"/>
      <c r="S3220" s="4"/>
      <c r="T3220" s="4"/>
      <c r="U3220" s="4"/>
      <c r="V3220" s="4"/>
      <c r="W3220" s="4"/>
      <c r="X3220" s="4"/>
      <c r="Y3220" s="4"/>
      <c r="Z3220" s="4"/>
      <c r="AA3220" s="4"/>
      <c r="AB3220" s="4"/>
      <c r="AC3220" s="4"/>
      <c r="AD3220" s="4"/>
      <c r="AE3220" s="4"/>
      <c r="AF3220" s="4"/>
      <c r="AG3220" s="4"/>
      <c r="AH3220" s="4"/>
      <c r="AI3220" s="4"/>
      <c r="AJ3220" s="4"/>
      <c r="AK3220" s="4"/>
      <c r="AL3220" s="4"/>
      <c r="AM3220" s="4"/>
      <c r="AN3220" s="4"/>
      <c r="AO3220" s="4"/>
      <c r="AP3220" s="4"/>
    </row>
    <row r="3221" spans="1:42" s="2" customFormat="1" x14ac:dyDescent="0.25">
      <c r="A3221" s="4"/>
      <c r="B3221" s="4"/>
      <c r="C3221" s="4"/>
      <c r="D3221" s="4"/>
      <c r="E3221" s="4"/>
      <c r="F3221" s="4"/>
      <c r="G3221" s="4"/>
      <c r="H3221" s="4"/>
      <c r="I3221" s="4"/>
      <c r="J3221" s="4"/>
      <c r="K3221" s="4"/>
      <c r="L3221" s="4"/>
      <c r="M3221" s="4"/>
      <c r="N3221" s="4"/>
      <c r="O3221" s="4"/>
      <c r="P3221" s="4"/>
      <c r="Q3221" s="4"/>
      <c r="R3221" s="4"/>
      <c r="S3221" s="4"/>
      <c r="T3221" s="4"/>
      <c r="U3221" s="4"/>
      <c r="V3221" s="4"/>
      <c r="W3221" s="4"/>
      <c r="X3221" s="4"/>
      <c r="Y3221" s="4"/>
      <c r="Z3221" s="4"/>
      <c r="AA3221" s="4"/>
      <c r="AB3221" s="4"/>
      <c r="AC3221" s="4"/>
      <c r="AD3221" s="4"/>
      <c r="AE3221" s="4"/>
      <c r="AF3221" s="4"/>
      <c r="AG3221" s="4"/>
      <c r="AH3221" s="4"/>
      <c r="AI3221" s="4"/>
      <c r="AJ3221" s="4"/>
      <c r="AK3221" s="4"/>
      <c r="AL3221" s="4"/>
      <c r="AM3221" s="4"/>
      <c r="AN3221" s="4"/>
      <c r="AO3221" s="4"/>
      <c r="AP3221" s="4"/>
    </row>
    <row r="3222" spans="1:42" s="2" customFormat="1" x14ac:dyDescent="0.25">
      <c r="A3222" s="4"/>
      <c r="B3222" s="4"/>
      <c r="C3222" s="4"/>
      <c r="D3222" s="4"/>
      <c r="E3222" s="4"/>
      <c r="F3222" s="4"/>
      <c r="G3222" s="4"/>
      <c r="H3222" s="4"/>
      <c r="I3222" s="4"/>
      <c r="J3222" s="4"/>
      <c r="K3222" s="4"/>
      <c r="L3222" s="4"/>
      <c r="M3222" s="4"/>
      <c r="N3222" s="4"/>
      <c r="O3222" s="4"/>
      <c r="P3222" s="4"/>
      <c r="Q3222" s="4"/>
      <c r="R3222" s="4"/>
      <c r="S3222" s="4"/>
      <c r="T3222" s="4"/>
      <c r="U3222" s="4"/>
      <c r="V3222" s="4"/>
      <c r="W3222" s="4"/>
      <c r="X3222" s="4"/>
      <c r="Y3222" s="4"/>
      <c r="Z3222" s="4"/>
      <c r="AA3222" s="4"/>
      <c r="AB3222" s="4"/>
      <c r="AC3222" s="4"/>
      <c r="AD3222" s="4"/>
      <c r="AE3222" s="4"/>
      <c r="AF3222" s="4"/>
      <c r="AG3222" s="4"/>
      <c r="AH3222" s="4"/>
      <c r="AI3222" s="4"/>
      <c r="AJ3222" s="4"/>
      <c r="AK3222" s="4"/>
      <c r="AL3222" s="4"/>
      <c r="AM3222" s="4"/>
      <c r="AN3222" s="4"/>
      <c r="AO3222" s="4"/>
      <c r="AP3222" s="4"/>
    </row>
    <row r="3223" spans="1:42" s="2" customFormat="1" x14ac:dyDescent="0.25">
      <c r="A3223" s="4"/>
      <c r="B3223" s="4"/>
      <c r="C3223" s="4"/>
      <c r="D3223" s="4"/>
      <c r="E3223" s="4"/>
      <c r="F3223" s="4"/>
      <c r="G3223" s="4"/>
      <c r="H3223" s="4"/>
      <c r="I3223" s="4"/>
      <c r="J3223" s="4"/>
      <c r="K3223" s="4"/>
      <c r="L3223" s="4"/>
      <c r="M3223" s="4"/>
      <c r="N3223" s="4"/>
      <c r="O3223" s="4"/>
      <c r="P3223" s="4"/>
      <c r="Q3223" s="4"/>
      <c r="R3223" s="4"/>
      <c r="S3223" s="4"/>
      <c r="T3223" s="4"/>
      <c r="U3223" s="4"/>
      <c r="V3223" s="4"/>
      <c r="W3223" s="4"/>
      <c r="X3223" s="4"/>
      <c r="Y3223" s="4"/>
      <c r="Z3223" s="4"/>
      <c r="AA3223" s="4"/>
      <c r="AB3223" s="4"/>
      <c r="AC3223" s="4"/>
      <c r="AD3223" s="4"/>
      <c r="AE3223" s="4"/>
      <c r="AF3223" s="4"/>
      <c r="AG3223" s="4"/>
      <c r="AH3223" s="4"/>
      <c r="AI3223" s="4"/>
      <c r="AJ3223" s="4"/>
      <c r="AK3223" s="4"/>
      <c r="AL3223" s="4"/>
      <c r="AM3223" s="4"/>
      <c r="AN3223" s="4"/>
      <c r="AO3223" s="4"/>
      <c r="AP3223" s="4"/>
    </row>
    <row r="3224" spans="1:42" s="2" customFormat="1" x14ac:dyDescent="0.25">
      <c r="A3224" s="4"/>
      <c r="B3224" s="4"/>
      <c r="C3224" s="4"/>
      <c r="D3224" s="4"/>
      <c r="E3224" s="4"/>
      <c r="F3224" s="4"/>
      <c r="G3224" s="4"/>
      <c r="H3224" s="4"/>
      <c r="I3224" s="4"/>
      <c r="J3224" s="4"/>
      <c r="K3224" s="4"/>
      <c r="L3224" s="4"/>
      <c r="M3224" s="4"/>
      <c r="N3224" s="4"/>
      <c r="O3224" s="4"/>
      <c r="P3224" s="4"/>
      <c r="Q3224" s="4"/>
      <c r="R3224" s="4"/>
      <c r="S3224" s="4"/>
      <c r="T3224" s="4"/>
      <c r="U3224" s="4"/>
      <c r="V3224" s="4"/>
      <c r="W3224" s="4"/>
      <c r="X3224" s="4"/>
      <c r="Y3224" s="4"/>
      <c r="Z3224" s="4"/>
      <c r="AA3224" s="4"/>
      <c r="AB3224" s="4"/>
      <c r="AC3224" s="4"/>
      <c r="AD3224" s="4"/>
      <c r="AE3224" s="4"/>
      <c r="AF3224" s="4"/>
      <c r="AG3224" s="4"/>
      <c r="AH3224" s="4"/>
      <c r="AI3224" s="4"/>
      <c r="AJ3224" s="4"/>
      <c r="AK3224" s="4"/>
      <c r="AL3224" s="4"/>
      <c r="AM3224" s="4"/>
      <c r="AN3224" s="4"/>
      <c r="AO3224" s="4"/>
      <c r="AP3224" s="4"/>
    </row>
    <row r="3225" spans="1:42" s="2" customFormat="1" x14ac:dyDescent="0.25">
      <c r="A3225" s="4"/>
      <c r="B3225" s="4"/>
      <c r="C3225" s="4"/>
      <c r="D3225" s="4"/>
      <c r="E3225" s="4"/>
      <c r="F3225" s="4"/>
      <c r="G3225" s="4"/>
      <c r="H3225" s="4"/>
      <c r="I3225" s="4"/>
      <c r="J3225" s="4"/>
      <c r="K3225" s="4"/>
      <c r="L3225" s="4"/>
      <c r="M3225" s="4"/>
      <c r="N3225" s="4"/>
      <c r="O3225" s="4"/>
      <c r="P3225" s="4"/>
      <c r="Q3225" s="4"/>
      <c r="R3225" s="4"/>
      <c r="S3225" s="4"/>
      <c r="T3225" s="4"/>
      <c r="U3225" s="4"/>
      <c r="V3225" s="4"/>
      <c r="W3225" s="4"/>
      <c r="X3225" s="4"/>
      <c r="Y3225" s="4"/>
      <c r="Z3225" s="4"/>
      <c r="AA3225" s="4"/>
      <c r="AB3225" s="4"/>
      <c r="AC3225" s="4"/>
      <c r="AD3225" s="4"/>
      <c r="AE3225" s="4"/>
      <c r="AF3225" s="4"/>
      <c r="AG3225" s="4"/>
      <c r="AH3225" s="4"/>
      <c r="AI3225" s="4"/>
      <c r="AJ3225" s="4"/>
      <c r="AK3225" s="4"/>
      <c r="AL3225" s="4"/>
      <c r="AM3225" s="4"/>
      <c r="AN3225" s="4"/>
      <c r="AO3225" s="4"/>
      <c r="AP3225" s="4"/>
    </row>
    <row r="3226" spans="1:42" s="2" customFormat="1" x14ac:dyDescent="0.25">
      <c r="A3226" s="4"/>
      <c r="B3226" s="4"/>
      <c r="C3226" s="4"/>
      <c r="D3226" s="4"/>
      <c r="E3226" s="4"/>
      <c r="F3226" s="4"/>
      <c r="G3226" s="4"/>
      <c r="H3226" s="4"/>
      <c r="I3226" s="4"/>
      <c r="J3226" s="4"/>
      <c r="K3226" s="4"/>
      <c r="L3226" s="4"/>
      <c r="M3226" s="4"/>
      <c r="N3226" s="4"/>
      <c r="O3226" s="4"/>
      <c r="P3226" s="4"/>
      <c r="Q3226" s="4"/>
      <c r="R3226" s="4"/>
      <c r="S3226" s="4"/>
      <c r="T3226" s="4"/>
      <c r="U3226" s="4"/>
      <c r="V3226" s="4"/>
      <c r="W3226" s="4"/>
      <c r="X3226" s="4"/>
      <c r="Y3226" s="4"/>
      <c r="Z3226" s="4"/>
      <c r="AA3226" s="4"/>
      <c r="AB3226" s="4"/>
      <c r="AC3226" s="4"/>
      <c r="AD3226" s="4"/>
      <c r="AE3226" s="4"/>
      <c r="AF3226" s="4"/>
      <c r="AG3226" s="4"/>
      <c r="AH3226" s="4"/>
      <c r="AI3226" s="4"/>
      <c r="AJ3226" s="4"/>
      <c r="AK3226" s="4"/>
      <c r="AL3226" s="4"/>
      <c r="AM3226" s="4"/>
      <c r="AN3226" s="4"/>
      <c r="AO3226" s="4"/>
      <c r="AP3226" s="4"/>
    </row>
    <row r="3227" spans="1:42" s="2" customFormat="1" x14ac:dyDescent="0.25">
      <c r="A3227" s="4"/>
      <c r="B3227" s="4"/>
      <c r="C3227" s="4"/>
      <c r="D3227" s="4"/>
      <c r="E3227" s="4"/>
      <c r="F3227" s="4"/>
      <c r="G3227" s="4"/>
      <c r="H3227" s="4"/>
      <c r="I3227" s="4"/>
      <c r="J3227" s="4"/>
      <c r="K3227" s="4"/>
      <c r="L3227" s="4"/>
      <c r="M3227" s="4"/>
      <c r="N3227" s="4"/>
      <c r="O3227" s="4"/>
      <c r="P3227" s="4"/>
      <c r="Q3227" s="4"/>
      <c r="R3227" s="4"/>
      <c r="S3227" s="4"/>
      <c r="T3227" s="4"/>
      <c r="U3227" s="4"/>
      <c r="V3227" s="4"/>
      <c r="W3227" s="4"/>
      <c r="X3227" s="4"/>
      <c r="Y3227" s="4"/>
      <c r="Z3227" s="4"/>
      <c r="AA3227" s="4"/>
      <c r="AB3227" s="4"/>
      <c r="AC3227" s="4"/>
      <c r="AD3227" s="4"/>
      <c r="AE3227" s="4"/>
      <c r="AF3227" s="4"/>
      <c r="AG3227" s="4"/>
      <c r="AH3227" s="4"/>
      <c r="AI3227" s="4"/>
      <c r="AJ3227" s="4"/>
      <c r="AK3227" s="4"/>
      <c r="AL3227" s="4"/>
      <c r="AM3227" s="4"/>
      <c r="AN3227" s="4"/>
      <c r="AO3227" s="4"/>
      <c r="AP3227" s="4"/>
    </row>
    <row r="3228" spans="1:42" s="2" customFormat="1" x14ac:dyDescent="0.25">
      <c r="A3228" s="4"/>
      <c r="B3228" s="4"/>
      <c r="C3228" s="4"/>
      <c r="D3228" s="4"/>
      <c r="E3228" s="4"/>
      <c r="F3228" s="4"/>
      <c r="G3228" s="4"/>
      <c r="H3228" s="4"/>
      <c r="I3228" s="4"/>
      <c r="J3228" s="4"/>
      <c r="K3228" s="4"/>
      <c r="L3228" s="4"/>
      <c r="M3228" s="4"/>
      <c r="N3228" s="4"/>
      <c r="O3228" s="4"/>
      <c r="P3228" s="4"/>
      <c r="Q3228" s="4"/>
      <c r="R3228" s="4"/>
      <c r="S3228" s="4"/>
      <c r="T3228" s="4"/>
      <c r="U3228" s="4"/>
      <c r="V3228" s="4"/>
      <c r="W3228" s="4"/>
      <c r="X3228" s="4"/>
      <c r="Y3228" s="4"/>
      <c r="Z3228" s="4"/>
      <c r="AA3228" s="4"/>
      <c r="AB3228" s="4"/>
      <c r="AC3228" s="4"/>
      <c r="AD3228" s="4"/>
      <c r="AE3228" s="4"/>
      <c r="AF3228" s="4"/>
      <c r="AG3228" s="4"/>
      <c r="AH3228" s="4"/>
      <c r="AI3228" s="4"/>
      <c r="AJ3228" s="4"/>
      <c r="AK3228" s="4"/>
      <c r="AL3228" s="4"/>
      <c r="AM3228" s="4"/>
      <c r="AN3228" s="4"/>
      <c r="AO3228" s="4"/>
      <c r="AP3228" s="4"/>
    </row>
    <row r="3229" spans="1:42" s="2" customFormat="1" x14ac:dyDescent="0.25">
      <c r="A3229" s="4"/>
      <c r="B3229" s="4"/>
      <c r="C3229" s="4"/>
      <c r="D3229" s="4"/>
      <c r="E3229" s="4"/>
      <c r="F3229" s="4"/>
      <c r="G3229" s="4"/>
      <c r="H3229" s="4"/>
      <c r="I3229" s="4"/>
      <c r="J3229" s="4"/>
      <c r="K3229" s="4"/>
      <c r="L3229" s="4"/>
      <c r="M3229" s="4"/>
      <c r="N3229" s="4"/>
      <c r="O3229" s="4"/>
      <c r="P3229" s="4"/>
      <c r="Q3229" s="4"/>
      <c r="R3229" s="4"/>
      <c r="S3229" s="4"/>
      <c r="T3229" s="4"/>
      <c r="U3229" s="4"/>
      <c r="V3229" s="4"/>
      <c r="W3229" s="4"/>
      <c r="X3229" s="4"/>
      <c r="Y3229" s="4"/>
      <c r="Z3229" s="4"/>
      <c r="AA3229" s="4"/>
      <c r="AB3229" s="4"/>
      <c r="AC3229" s="4"/>
      <c r="AD3229" s="4"/>
      <c r="AE3229" s="4"/>
      <c r="AF3229" s="4"/>
      <c r="AG3229" s="4"/>
      <c r="AH3229" s="4"/>
      <c r="AI3229" s="4"/>
      <c r="AJ3229" s="4"/>
      <c r="AK3229" s="4"/>
      <c r="AL3229" s="4"/>
      <c r="AM3229" s="4"/>
      <c r="AN3229" s="4"/>
      <c r="AO3229" s="4"/>
      <c r="AP3229" s="4"/>
    </row>
    <row r="3230" spans="1:42" s="2" customFormat="1" x14ac:dyDescent="0.25">
      <c r="A3230" s="4"/>
      <c r="B3230" s="4"/>
      <c r="C3230" s="4"/>
      <c r="D3230" s="4"/>
      <c r="E3230" s="4"/>
      <c r="F3230" s="4"/>
      <c r="G3230" s="4"/>
      <c r="H3230" s="4"/>
      <c r="I3230" s="4"/>
      <c r="J3230" s="4"/>
      <c r="K3230" s="4"/>
      <c r="L3230" s="4"/>
      <c r="M3230" s="4"/>
      <c r="N3230" s="4"/>
      <c r="O3230" s="4"/>
      <c r="P3230" s="4"/>
      <c r="Q3230" s="4"/>
      <c r="R3230" s="4"/>
      <c r="S3230" s="4"/>
      <c r="T3230" s="4"/>
      <c r="U3230" s="4"/>
      <c r="V3230" s="4"/>
      <c r="W3230" s="4"/>
      <c r="X3230" s="4"/>
      <c r="Y3230" s="4"/>
      <c r="Z3230" s="4"/>
      <c r="AA3230" s="4"/>
      <c r="AB3230" s="4"/>
      <c r="AC3230" s="4"/>
      <c r="AD3230" s="4"/>
      <c r="AE3230" s="4"/>
      <c r="AF3230" s="4"/>
      <c r="AG3230" s="4"/>
      <c r="AH3230" s="4"/>
      <c r="AI3230" s="4"/>
      <c r="AJ3230" s="4"/>
      <c r="AK3230" s="4"/>
      <c r="AL3230" s="4"/>
      <c r="AM3230" s="4"/>
      <c r="AN3230" s="4"/>
      <c r="AO3230" s="4"/>
      <c r="AP3230" s="4"/>
    </row>
    <row r="3231" spans="1:42" s="2" customFormat="1" x14ac:dyDescent="0.25">
      <c r="A3231" s="4"/>
      <c r="B3231" s="4"/>
      <c r="C3231" s="4"/>
      <c r="D3231" s="4"/>
      <c r="E3231" s="4"/>
      <c r="F3231" s="4"/>
      <c r="G3231" s="4"/>
      <c r="H3231" s="4"/>
      <c r="I3231" s="4"/>
      <c r="J3231" s="4"/>
      <c r="K3231" s="4"/>
      <c r="L3231" s="4"/>
      <c r="M3231" s="4"/>
      <c r="N3231" s="4"/>
      <c r="O3231" s="4"/>
      <c r="P3231" s="4"/>
      <c r="Q3231" s="4"/>
      <c r="R3231" s="4"/>
      <c r="S3231" s="4"/>
      <c r="T3231" s="4"/>
      <c r="U3231" s="4"/>
      <c r="V3231" s="4"/>
      <c r="W3231" s="4"/>
      <c r="X3231" s="4"/>
      <c r="Y3231" s="4"/>
      <c r="Z3231" s="4"/>
      <c r="AA3231" s="4"/>
      <c r="AB3231" s="4"/>
      <c r="AC3231" s="4"/>
      <c r="AD3231" s="4"/>
      <c r="AE3231" s="4"/>
      <c r="AF3231" s="4"/>
      <c r="AG3231" s="4"/>
      <c r="AH3231" s="4"/>
      <c r="AI3231" s="4"/>
      <c r="AJ3231" s="4"/>
      <c r="AK3231" s="4"/>
      <c r="AL3231" s="4"/>
      <c r="AM3231" s="4"/>
      <c r="AN3231" s="4"/>
      <c r="AO3231" s="4"/>
      <c r="AP3231" s="4"/>
    </row>
    <row r="3232" spans="1:42" s="2" customFormat="1" x14ac:dyDescent="0.25">
      <c r="A3232" s="4"/>
      <c r="B3232" s="4"/>
      <c r="C3232" s="4"/>
      <c r="D3232" s="4"/>
      <c r="E3232" s="4"/>
      <c r="F3232" s="4"/>
      <c r="G3232" s="4"/>
      <c r="H3232" s="4"/>
      <c r="I3232" s="4"/>
      <c r="J3232" s="4"/>
      <c r="K3232" s="4"/>
      <c r="L3232" s="4"/>
      <c r="M3232" s="4"/>
      <c r="N3232" s="4"/>
      <c r="O3232" s="4"/>
      <c r="P3232" s="4"/>
      <c r="Q3232" s="4"/>
      <c r="R3232" s="4"/>
      <c r="S3232" s="4"/>
      <c r="T3232" s="4"/>
      <c r="U3232" s="4"/>
      <c r="V3232" s="4"/>
      <c r="W3232" s="4"/>
      <c r="X3232" s="4"/>
      <c r="Y3232" s="4"/>
      <c r="Z3232" s="4"/>
      <c r="AA3232" s="4"/>
      <c r="AB3232" s="4"/>
      <c r="AC3232" s="4"/>
      <c r="AD3232" s="4"/>
      <c r="AE3232" s="4"/>
      <c r="AF3232" s="4"/>
      <c r="AG3232" s="4"/>
      <c r="AH3232" s="4"/>
      <c r="AI3232" s="4"/>
      <c r="AJ3232" s="4"/>
      <c r="AK3232" s="4"/>
      <c r="AL3232" s="4"/>
      <c r="AM3232" s="4"/>
      <c r="AN3232" s="4"/>
      <c r="AO3232" s="4"/>
      <c r="AP3232" s="4"/>
    </row>
    <row r="3233" spans="1:42" s="2" customFormat="1" x14ac:dyDescent="0.25">
      <c r="A3233" s="4"/>
      <c r="B3233" s="4"/>
      <c r="C3233" s="4"/>
      <c r="D3233" s="4"/>
      <c r="E3233" s="4"/>
      <c r="F3233" s="4"/>
      <c r="G3233" s="4"/>
      <c r="H3233" s="4"/>
      <c r="I3233" s="4"/>
      <c r="J3233" s="4"/>
      <c r="K3233" s="4"/>
      <c r="L3233" s="4"/>
      <c r="M3233" s="4"/>
      <c r="N3233" s="4"/>
      <c r="O3233" s="4"/>
      <c r="P3233" s="4"/>
      <c r="Q3233" s="4"/>
      <c r="R3233" s="4"/>
      <c r="S3233" s="4"/>
      <c r="T3233" s="4"/>
      <c r="U3233" s="4"/>
      <c r="V3233" s="4"/>
      <c r="W3233" s="4"/>
      <c r="X3233" s="4"/>
      <c r="Y3233" s="4"/>
      <c r="Z3233" s="4"/>
      <c r="AA3233" s="4"/>
      <c r="AB3233" s="4"/>
      <c r="AC3233" s="4"/>
      <c r="AD3233" s="4"/>
      <c r="AE3233" s="4"/>
      <c r="AF3233" s="4"/>
      <c r="AG3233" s="4"/>
      <c r="AH3233" s="4"/>
      <c r="AI3233" s="4"/>
      <c r="AJ3233" s="4"/>
      <c r="AK3233" s="4"/>
      <c r="AL3233" s="4"/>
      <c r="AM3233" s="4"/>
      <c r="AN3233" s="4"/>
      <c r="AO3233" s="4"/>
      <c r="AP3233" s="4"/>
    </row>
    <row r="3234" spans="1:42" s="2" customFormat="1" x14ac:dyDescent="0.25">
      <c r="A3234" s="4"/>
      <c r="B3234" s="4"/>
      <c r="C3234" s="4"/>
      <c r="D3234" s="4"/>
      <c r="E3234" s="4"/>
      <c r="F3234" s="4"/>
      <c r="G3234" s="4"/>
      <c r="H3234" s="4"/>
      <c r="I3234" s="4"/>
      <c r="J3234" s="4"/>
      <c r="K3234" s="4"/>
      <c r="L3234" s="4"/>
      <c r="M3234" s="4"/>
      <c r="N3234" s="4"/>
      <c r="O3234" s="4"/>
      <c r="P3234" s="4"/>
      <c r="Q3234" s="4"/>
      <c r="R3234" s="4"/>
      <c r="S3234" s="4"/>
      <c r="T3234" s="4"/>
      <c r="U3234" s="4"/>
      <c r="V3234" s="4"/>
      <c r="W3234" s="4"/>
      <c r="X3234" s="4"/>
      <c r="Y3234" s="4"/>
      <c r="Z3234" s="4"/>
      <c r="AA3234" s="4"/>
      <c r="AB3234" s="4"/>
      <c r="AC3234" s="4"/>
      <c r="AD3234" s="4"/>
      <c r="AE3234" s="4"/>
      <c r="AF3234" s="4"/>
      <c r="AG3234" s="4"/>
      <c r="AH3234" s="4"/>
      <c r="AI3234" s="4"/>
      <c r="AJ3234" s="4"/>
      <c r="AK3234" s="4"/>
      <c r="AL3234" s="4"/>
      <c r="AM3234" s="4"/>
      <c r="AN3234" s="4"/>
      <c r="AO3234" s="4"/>
      <c r="AP3234" s="4"/>
    </row>
    <row r="3235" spans="1:42" s="2" customFormat="1" x14ac:dyDescent="0.25">
      <c r="A3235" s="4"/>
      <c r="B3235" s="4"/>
      <c r="C3235" s="4"/>
      <c r="D3235" s="4"/>
      <c r="E3235" s="4"/>
      <c r="F3235" s="4"/>
      <c r="G3235" s="4"/>
      <c r="H3235" s="4"/>
      <c r="I3235" s="4"/>
      <c r="J3235" s="4"/>
      <c r="K3235" s="4"/>
      <c r="L3235" s="4"/>
      <c r="M3235" s="4"/>
      <c r="N3235" s="4"/>
      <c r="O3235" s="4"/>
      <c r="P3235" s="4"/>
      <c r="Q3235" s="4"/>
      <c r="R3235" s="4"/>
      <c r="S3235" s="4"/>
      <c r="T3235" s="4"/>
      <c r="U3235" s="4"/>
      <c r="V3235" s="4"/>
      <c r="W3235" s="4"/>
      <c r="X3235" s="4"/>
      <c r="Y3235" s="4"/>
      <c r="Z3235" s="4"/>
      <c r="AA3235" s="4"/>
      <c r="AB3235" s="4"/>
      <c r="AC3235" s="4"/>
      <c r="AD3235" s="4"/>
      <c r="AE3235" s="4"/>
      <c r="AF3235" s="4"/>
      <c r="AG3235" s="4"/>
      <c r="AH3235" s="4"/>
      <c r="AI3235" s="4"/>
      <c r="AJ3235" s="4"/>
      <c r="AK3235" s="4"/>
      <c r="AL3235" s="4"/>
      <c r="AM3235" s="4"/>
      <c r="AN3235" s="4"/>
      <c r="AO3235" s="4"/>
      <c r="AP3235" s="4"/>
    </row>
    <row r="3236" spans="1:42" s="2" customFormat="1" x14ac:dyDescent="0.25">
      <c r="A3236" s="4"/>
      <c r="B3236" s="4"/>
      <c r="C3236" s="4"/>
      <c r="D3236" s="4"/>
      <c r="E3236" s="4"/>
      <c r="F3236" s="4"/>
      <c r="G3236" s="4"/>
      <c r="H3236" s="4"/>
      <c r="I3236" s="4"/>
      <c r="J3236" s="4"/>
      <c r="K3236" s="4"/>
      <c r="L3236" s="4"/>
      <c r="M3236" s="4"/>
      <c r="N3236" s="4"/>
      <c r="O3236" s="4"/>
      <c r="P3236" s="4"/>
      <c r="Q3236" s="4"/>
      <c r="R3236" s="4"/>
      <c r="S3236" s="4"/>
      <c r="T3236" s="4"/>
      <c r="U3236" s="4"/>
      <c r="V3236" s="4"/>
      <c r="W3236" s="4"/>
      <c r="X3236" s="4"/>
      <c r="Y3236" s="4"/>
      <c r="Z3236" s="4"/>
      <c r="AA3236" s="4"/>
      <c r="AB3236" s="4"/>
      <c r="AC3236" s="4"/>
      <c r="AD3236" s="4"/>
      <c r="AE3236" s="4"/>
      <c r="AF3236" s="4"/>
      <c r="AG3236" s="4"/>
      <c r="AH3236" s="4"/>
      <c r="AI3236" s="4"/>
      <c r="AJ3236" s="4"/>
      <c r="AK3236" s="4"/>
      <c r="AL3236" s="4"/>
      <c r="AM3236" s="4"/>
      <c r="AN3236" s="4"/>
      <c r="AO3236" s="4"/>
      <c r="AP3236" s="4"/>
    </row>
    <row r="3237" spans="1:42" s="2" customFormat="1" x14ac:dyDescent="0.25">
      <c r="A3237" s="4"/>
      <c r="B3237" s="4"/>
      <c r="C3237" s="4"/>
      <c r="D3237" s="4"/>
      <c r="E3237" s="4"/>
      <c r="F3237" s="4"/>
      <c r="G3237" s="4"/>
      <c r="H3237" s="4"/>
      <c r="I3237" s="4"/>
      <c r="J3237" s="4"/>
      <c r="K3237" s="4"/>
      <c r="L3237" s="4"/>
      <c r="M3237" s="4"/>
      <c r="N3237" s="4"/>
      <c r="O3237" s="4"/>
      <c r="P3237" s="4"/>
      <c r="Q3237" s="4"/>
      <c r="R3237" s="4"/>
      <c r="S3237" s="4"/>
      <c r="T3237" s="4"/>
      <c r="U3237" s="4"/>
      <c r="V3237" s="4"/>
      <c r="W3237" s="4"/>
      <c r="X3237" s="4"/>
      <c r="Y3237" s="4"/>
      <c r="Z3237" s="4"/>
      <c r="AA3237" s="4"/>
      <c r="AB3237" s="4"/>
      <c r="AC3237" s="4"/>
      <c r="AD3237" s="4"/>
      <c r="AE3237" s="4"/>
      <c r="AF3237" s="4"/>
      <c r="AG3237" s="4"/>
      <c r="AH3237" s="4"/>
      <c r="AI3237" s="4"/>
      <c r="AJ3237" s="4"/>
      <c r="AK3237" s="4"/>
      <c r="AL3237" s="4"/>
      <c r="AM3237" s="4"/>
      <c r="AN3237" s="4"/>
      <c r="AO3237" s="4"/>
      <c r="AP3237" s="4"/>
    </row>
    <row r="3238" spans="1:42" s="2" customFormat="1" x14ac:dyDescent="0.25">
      <c r="A3238" s="4"/>
      <c r="B3238" s="4"/>
      <c r="C3238" s="4"/>
      <c r="D3238" s="4"/>
      <c r="E3238" s="4"/>
      <c r="F3238" s="4"/>
      <c r="G3238" s="4"/>
      <c r="H3238" s="4"/>
      <c r="I3238" s="4"/>
      <c r="J3238" s="4"/>
      <c r="K3238" s="4"/>
      <c r="L3238" s="4"/>
      <c r="M3238" s="4"/>
      <c r="N3238" s="4"/>
      <c r="O3238" s="4"/>
      <c r="P3238" s="4"/>
      <c r="Q3238" s="4"/>
      <c r="R3238" s="4"/>
      <c r="S3238" s="4"/>
      <c r="T3238" s="4"/>
      <c r="U3238" s="4"/>
      <c r="V3238" s="4"/>
      <c r="W3238" s="4"/>
      <c r="X3238" s="4"/>
      <c r="Y3238" s="4"/>
      <c r="Z3238" s="4"/>
      <c r="AA3238" s="4"/>
      <c r="AB3238" s="4"/>
      <c r="AC3238" s="4"/>
      <c r="AD3238" s="4"/>
      <c r="AE3238" s="4"/>
      <c r="AF3238" s="4"/>
      <c r="AG3238" s="4"/>
      <c r="AH3238" s="4"/>
      <c r="AI3238" s="4"/>
      <c r="AJ3238" s="4"/>
      <c r="AK3238" s="4"/>
      <c r="AL3238" s="4"/>
      <c r="AM3238" s="4"/>
      <c r="AN3238" s="4"/>
      <c r="AO3238" s="4"/>
      <c r="AP3238" s="4"/>
    </row>
    <row r="3239" spans="1:42" s="2" customFormat="1" x14ac:dyDescent="0.25">
      <c r="A3239" s="4"/>
      <c r="B3239" s="4"/>
      <c r="C3239" s="4"/>
      <c r="D3239" s="4"/>
      <c r="E3239" s="4"/>
      <c r="F3239" s="4"/>
      <c r="G3239" s="4"/>
      <c r="H3239" s="4"/>
      <c r="I3239" s="4"/>
      <c r="J3239" s="4"/>
      <c r="K3239" s="4"/>
      <c r="L3239" s="4"/>
      <c r="M3239" s="4"/>
      <c r="N3239" s="4"/>
      <c r="O3239" s="4"/>
      <c r="P3239" s="4"/>
      <c r="Q3239" s="4"/>
      <c r="R3239" s="4"/>
      <c r="S3239" s="4"/>
      <c r="T3239" s="4"/>
      <c r="U3239" s="4"/>
      <c r="V3239" s="4"/>
      <c r="W3239" s="4"/>
      <c r="X3239" s="4"/>
      <c r="Y3239" s="4"/>
      <c r="Z3239" s="4"/>
      <c r="AA3239" s="4"/>
      <c r="AB3239" s="4"/>
      <c r="AC3239" s="4"/>
      <c r="AD3239" s="4"/>
      <c r="AE3239" s="4"/>
      <c r="AF3239" s="4"/>
      <c r="AG3239" s="4"/>
      <c r="AH3239" s="4"/>
      <c r="AI3239" s="4"/>
      <c r="AJ3239" s="4"/>
      <c r="AK3239" s="4"/>
      <c r="AL3239" s="4"/>
      <c r="AM3239" s="4"/>
      <c r="AN3239" s="4"/>
      <c r="AO3239" s="4"/>
      <c r="AP3239" s="4"/>
    </row>
    <row r="3240" spans="1:42" s="2" customFormat="1" x14ac:dyDescent="0.25">
      <c r="A3240" s="4"/>
      <c r="B3240" s="4"/>
      <c r="C3240" s="4"/>
      <c r="D3240" s="4"/>
      <c r="E3240" s="4"/>
      <c r="F3240" s="4"/>
      <c r="G3240" s="4"/>
      <c r="H3240" s="4"/>
      <c r="I3240" s="4"/>
      <c r="J3240" s="4"/>
      <c r="K3240" s="4"/>
      <c r="L3240" s="4"/>
      <c r="M3240" s="4"/>
      <c r="N3240" s="4"/>
      <c r="O3240" s="4"/>
      <c r="P3240" s="4"/>
      <c r="Q3240" s="4"/>
      <c r="R3240" s="4"/>
      <c r="S3240" s="4"/>
      <c r="T3240" s="4"/>
      <c r="U3240" s="4"/>
      <c r="V3240" s="4"/>
      <c r="W3240" s="4"/>
      <c r="X3240" s="4"/>
      <c r="Y3240" s="4"/>
      <c r="Z3240" s="4"/>
      <c r="AA3240" s="4"/>
      <c r="AB3240" s="4"/>
      <c r="AC3240" s="4"/>
      <c r="AD3240" s="4"/>
      <c r="AE3240" s="4"/>
      <c r="AF3240" s="4"/>
      <c r="AG3240" s="4"/>
      <c r="AH3240" s="4"/>
      <c r="AI3240" s="4"/>
      <c r="AJ3240" s="4"/>
      <c r="AK3240" s="4"/>
      <c r="AL3240" s="4"/>
      <c r="AM3240" s="4"/>
      <c r="AN3240" s="4"/>
      <c r="AO3240" s="4"/>
      <c r="AP3240" s="4"/>
    </row>
    <row r="3241" spans="1:42" s="2" customFormat="1" x14ac:dyDescent="0.25">
      <c r="A3241" s="4"/>
      <c r="B3241" s="4"/>
      <c r="C3241" s="4"/>
      <c r="D3241" s="4"/>
      <c r="E3241" s="4"/>
      <c r="F3241" s="4"/>
      <c r="G3241" s="4"/>
      <c r="H3241" s="4"/>
      <c r="I3241" s="4"/>
      <c r="J3241" s="4"/>
      <c r="K3241" s="4"/>
      <c r="L3241" s="4"/>
      <c r="M3241" s="4"/>
      <c r="N3241" s="4"/>
      <c r="O3241" s="4"/>
      <c r="P3241" s="4"/>
      <c r="Q3241" s="4"/>
      <c r="R3241" s="4"/>
      <c r="S3241" s="4"/>
      <c r="T3241" s="4"/>
      <c r="U3241" s="4"/>
      <c r="V3241" s="4"/>
      <c r="W3241" s="4"/>
      <c r="X3241" s="4"/>
      <c r="Y3241" s="4"/>
      <c r="Z3241" s="4"/>
      <c r="AA3241" s="4"/>
      <c r="AB3241" s="4"/>
      <c r="AC3241" s="4"/>
      <c r="AD3241" s="4"/>
      <c r="AE3241" s="4"/>
      <c r="AF3241" s="4"/>
      <c r="AG3241" s="4"/>
      <c r="AH3241" s="4"/>
      <c r="AI3241" s="4"/>
      <c r="AJ3241" s="4"/>
      <c r="AK3241" s="4"/>
      <c r="AL3241" s="4"/>
      <c r="AM3241" s="4"/>
      <c r="AN3241" s="4"/>
      <c r="AO3241" s="4"/>
      <c r="AP3241" s="4"/>
    </row>
    <row r="3242" spans="1:42" s="2" customFormat="1" x14ac:dyDescent="0.25">
      <c r="A3242" s="4"/>
      <c r="B3242" s="4"/>
      <c r="C3242" s="4"/>
      <c r="D3242" s="4"/>
      <c r="E3242" s="4"/>
      <c r="F3242" s="4"/>
      <c r="G3242" s="4"/>
      <c r="H3242" s="4"/>
      <c r="I3242" s="4"/>
      <c r="J3242" s="4"/>
      <c r="K3242" s="4"/>
      <c r="L3242" s="4"/>
      <c r="M3242" s="4"/>
      <c r="N3242" s="4"/>
      <c r="O3242" s="4"/>
      <c r="P3242" s="4"/>
      <c r="Q3242" s="4"/>
      <c r="R3242" s="4"/>
      <c r="S3242" s="4"/>
      <c r="T3242" s="4"/>
      <c r="U3242" s="4"/>
      <c r="V3242" s="4"/>
      <c r="W3242" s="4"/>
      <c r="X3242" s="4"/>
      <c r="Y3242" s="4"/>
      <c r="Z3242" s="4"/>
      <c r="AA3242" s="4"/>
      <c r="AB3242" s="4"/>
      <c r="AC3242" s="4"/>
      <c r="AD3242" s="4"/>
      <c r="AE3242" s="4"/>
      <c r="AF3242" s="4"/>
      <c r="AG3242" s="4"/>
      <c r="AH3242" s="4"/>
      <c r="AI3242" s="4"/>
      <c r="AJ3242" s="4"/>
      <c r="AK3242" s="4"/>
      <c r="AL3242" s="4"/>
      <c r="AM3242" s="4"/>
      <c r="AN3242" s="4"/>
      <c r="AO3242" s="4"/>
      <c r="AP3242" s="4"/>
    </row>
    <row r="3243" spans="1:42" s="2" customFormat="1" x14ac:dyDescent="0.25">
      <c r="A3243" s="4"/>
      <c r="B3243" s="4"/>
      <c r="C3243" s="4"/>
      <c r="D3243" s="4"/>
      <c r="E3243" s="4"/>
      <c r="F3243" s="4"/>
      <c r="G3243" s="4"/>
      <c r="H3243" s="4"/>
      <c r="I3243" s="4"/>
      <c r="J3243" s="4"/>
      <c r="K3243" s="4"/>
      <c r="L3243" s="4"/>
      <c r="M3243" s="4"/>
      <c r="N3243" s="4"/>
      <c r="O3243" s="4"/>
      <c r="P3243" s="4"/>
      <c r="Q3243" s="4"/>
      <c r="R3243" s="4"/>
      <c r="S3243" s="4"/>
      <c r="T3243" s="4"/>
      <c r="U3243" s="4"/>
      <c r="V3243" s="4"/>
      <c r="W3243" s="4"/>
      <c r="X3243" s="4"/>
      <c r="Y3243" s="4"/>
      <c r="Z3243" s="4"/>
      <c r="AA3243" s="4"/>
      <c r="AB3243" s="4"/>
      <c r="AC3243" s="4"/>
      <c r="AD3243" s="4"/>
      <c r="AE3243" s="4"/>
      <c r="AF3243" s="4"/>
      <c r="AG3243" s="4"/>
      <c r="AH3243" s="4"/>
      <c r="AI3243" s="4"/>
      <c r="AJ3243" s="4"/>
      <c r="AK3243" s="4"/>
      <c r="AL3243" s="4"/>
      <c r="AM3243" s="4"/>
      <c r="AN3243" s="4"/>
      <c r="AO3243" s="4"/>
      <c r="AP3243" s="4"/>
    </row>
    <row r="3244" spans="1:42" s="2" customFormat="1" x14ac:dyDescent="0.25">
      <c r="A3244" s="4"/>
      <c r="B3244" s="4"/>
      <c r="C3244" s="4"/>
      <c r="D3244" s="4"/>
      <c r="E3244" s="4"/>
      <c r="F3244" s="4"/>
      <c r="G3244" s="4"/>
      <c r="H3244" s="4"/>
      <c r="I3244" s="4"/>
      <c r="J3244" s="4"/>
      <c r="K3244" s="4"/>
      <c r="L3244" s="4"/>
      <c r="M3244" s="4"/>
      <c r="N3244" s="4"/>
      <c r="O3244" s="4"/>
      <c r="P3244" s="4"/>
      <c r="Q3244" s="4"/>
      <c r="R3244" s="4"/>
      <c r="S3244" s="4"/>
      <c r="T3244" s="4"/>
      <c r="U3244" s="4"/>
      <c r="V3244" s="4"/>
      <c r="W3244" s="4"/>
      <c r="X3244" s="4"/>
      <c r="Y3244" s="4"/>
      <c r="Z3244" s="4"/>
      <c r="AA3244" s="4"/>
      <c r="AB3244" s="4"/>
      <c r="AC3244" s="4"/>
      <c r="AD3244" s="4"/>
      <c r="AE3244" s="4"/>
      <c r="AF3244" s="4"/>
      <c r="AG3244" s="4"/>
      <c r="AH3244" s="4"/>
      <c r="AI3244" s="4"/>
      <c r="AJ3244" s="4"/>
      <c r="AK3244" s="4"/>
      <c r="AL3244" s="4"/>
      <c r="AM3244" s="4"/>
      <c r="AN3244" s="4"/>
      <c r="AO3244" s="4"/>
      <c r="AP3244" s="4"/>
    </row>
    <row r="3245" spans="1:42" s="2" customFormat="1" x14ac:dyDescent="0.25">
      <c r="A3245" s="4"/>
      <c r="B3245" s="4"/>
      <c r="C3245" s="4"/>
      <c r="D3245" s="4"/>
      <c r="E3245" s="4"/>
      <c r="F3245" s="4"/>
      <c r="G3245" s="4"/>
      <c r="H3245" s="4"/>
      <c r="I3245" s="4"/>
      <c r="J3245" s="4"/>
      <c r="K3245" s="4"/>
      <c r="L3245" s="4"/>
      <c r="M3245" s="4"/>
      <c r="N3245" s="4"/>
      <c r="O3245" s="4"/>
      <c r="P3245" s="4"/>
      <c r="Q3245" s="4"/>
      <c r="R3245" s="4"/>
      <c r="S3245" s="4"/>
      <c r="T3245" s="4"/>
      <c r="U3245" s="4"/>
      <c r="V3245" s="4"/>
      <c r="W3245" s="4"/>
      <c r="X3245" s="4"/>
      <c r="Y3245" s="4"/>
      <c r="Z3245" s="4"/>
      <c r="AA3245" s="4"/>
      <c r="AB3245" s="4"/>
      <c r="AC3245" s="4"/>
      <c r="AD3245" s="4"/>
      <c r="AE3245" s="4"/>
      <c r="AF3245" s="4"/>
      <c r="AG3245" s="4"/>
      <c r="AH3245" s="4"/>
      <c r="AI3245" s="4"/>
      <c r="AJ3245" s="4"/>
      <c r="AK3245" s="4"/>
      <c r="AL3245" s="4"/>
      <c r="AM3245" s="4"/>
      <c r="AN3245" s="4"/>
      <c r="AO3245" s="4"/>
      <c r="AP3245" s="4"/>
    </row>
    <row r="3246" spans="1:42" s="2" customFormat="1" x14ac:dyDescent="0.25">
      <c r="A3246" s="4"/>
      <c r="B3246" s="4"/>
      <c r="C3246" s="4"/>
      <c r="D3246" s="4"/>
      <c r="E3246" s="4"/>
      <c r="F3246" s="4"/>
      <c r="G3246" s="4"/>
      <c r="H3246" s="4"/>
      <c r="I3246" s="4"/>
      <c r="J3246" s="4"/>
      <c r="K3246" s="4"/>
      <c r="L3246" s="4"/>
      <c r="M3246" s="4"/>
      <c r="N3246" s="4"/>
      <c r="O3246" s="4"/>
      <c r="P3246" s="4"/>
      <c r="Q3246" s="4"/>
      <c r="R3246" s="4"/>
      <c r="S3246" s="4"/>
      <c r="T3246" s="4"/>
      <c r="U3246" s="4"/>
      <c r="V3246" s="4"/>
      <c r="W3246" s="4"/>
      <c r="X3246" s="4"/>
      <c r="Y3246" s="4"/>
      <c r="Z3246" s="4"/>
      <c r="AA3246" s="4"/>
      <c r="AB3246" s="4"/>
      <c r="AC3246" s="4"/>
      <c r="AD3246" s="4"/>
      <c r="AE3246" s="4"/>
      <c r="AF3246" s="4"/>
      <c r="AG3246" s="4"/>
      <c r="AH3246" s="4"/>
      <c r="AI3246" s="4"/>
      <c r="AJ3246" s="4"/>
      <c r="AK3246" s="4"/>
      <c r="AL3246" s="4"/>
      <c r="AM3246" s="4"/>
      <c r="AN3246" s="4"/>
      <c r="AO3246" s="4"/>
      <c r="AP3246" s="4"/>
    </row>
    <row r="3247" spans="1:42" s="2" customFormat="1" x14ac:dyDescent="0.25">
      <c r="A3247" s="4"/>
      <c r="B3247" s="4"/>
      <c r="C3247" s="4"/>
      <c r="D3247" s="4"/>
      <c r="E3247" s="4"/>
      <c r="F3247" s="4"/>
      <c r="G3247" s="4"/>
      <c r="H3247" s="4"/>
      <c r="I3247" s="4"/>
      <c r="J3247" s="4"/>
      <c r="K3247" s="4"/>
      <c r="L3247" s="4"/>
      <c r="M3247" s="4"/>
      <c r="N3247" s="4"/>
      <c r="O3247" s="4"/>
      <c r="P3247" s="4"/>
      <c r="Q3247" s="4"/>
      <c r="R3247" s="4"/>
      <c r="S3247" s="4"/>
      <c r="T3247" s="4"/>
      <c r="U3247" s="4"/>
      <c r="V3247" s="4"/>
      <c r="W3247" s="4"/>
      <c r="X3247" s="4"/>
      <c r="Y3247" s="4"/>
      <c r="Z3247" s="4"/>
      <c r="AA3247" s="4"/>
      <c r="AB3247" s="4"/>
      <c r="AC3247" s="4"/>
      <c r="AD3247" s="4"/>
      <c r="AE3247" s="4"/>
      <c r="AF3247" s="4"/>
      <c r="AG3247" s="4"/>
      <c r="AH3247" s="4"/>
      <c r="AI3247" s="4"/>
      <c r="AJ3247" s="4"/>
      <c r="AK3247" s="4"/>
      <c r="AL3247" s="4"/>
      <c r="AM3247" s="4"/>
      <c r="AN3247" s="4"/>
      <c r="AO3247" s="4"/>
      <c r="AP3247" s="4"/>
    </row>
    <row r="3248" spans="1:42" s="2" customFormat="1" x14ac:dyDescent="0.25">
      <c r="A3248" s="4"/>
      <c r="B3248" s="4"/>
      <c r="C3248" s="4"/>
      <c r="D3248" s="4"/>
      <c r="E3248" s="4"/>
      <c r="F3248" s="4"/>
      <c r="G3248" s="4"/>
      <c r="H3248" s="4"/>
      <c r="I3248" s="4"/>
      <c r="J3248" s="4"/>
      <c r="K3248" s="4"/>
      <c r="L3248" s="4"/>
      <c r="M3248" s="4"/>
      <c r="N3248" s="4"/>
      <c r="O3248" s="4"/>
      <c r="P3248" s="4"/>
      <c r="Q3248" s="4"/>
      <c r="R3248" s="4"/>
      <c r="S3248" s="4"/>
      <c r="T3248" s="4"/>
      <c r="U3248" s="4"/>
      <c r="V3248" s="4"/>
      <c r="W3248" s="4"/>
      <c r="X3248" s="4"/>
      <c r="Y3248" s="4"/>
      <c r="Z3248" s="4"/>
      <c r="AA3248" s="4"/>
      <c r="AB3248" s="4"/>
      <c r="AC3248" s="4"/>
      <c r="AD3248" s="4"/>
      <c r="AE3248" s="4"/>
      <c r="AF3248" s="4"/>
      <c r="AG3248" s="4"/>
      <c r="AH3248" s="4"/>
      <c r="AI3248" s="4"/>
      <c r="AJ3248" s="4"/>
      <c r="AK3248" s="4"/>
      <c r="AL3248" s="4"/>
      <c r="AM3248" s="4"/>
      <c r="AN3248" s="4"/>
      <c r="AO3248" s="4"/>
      <c r="AP3248" s="4"/>
    </row>
    <row r="3249" spans="1:42" s="2" customFormat="1" x14ac:dyDescent="0.25">
      <c r="A3249" s="4"/>
      <c r="B3249" s="4"/>
      <c r="C3249" s="4"/>
      <c r="D3249" s="4"/>
      <c r="E3249" s="4"/>
      <c r="F3249" s="4"/>
      <c r="G3249" s="4"/>
      <c r="H3249" s="4"/>
      <c r="I3249" s="4"/>
      <c r="J3249" s="4"/>
      <c r="K3249" s="4"/>
      <c r="L3249" s="4"/>
      <c r="M3249" s="4"/>
      <c r="N3249" s="4"/>
      <c r="O3249" s="4"/>
      <c r="P3249" s="4"/>
      <c r="Q3249" s="4"/>
      <c r="R3249" s="4"/>
      <c r="S3249" s="4"/>
      <c r="T3249" s="4"/>
      <c r="U3249" s="4"/>
      <c r="V3249" s="4"/>
      <c r="W3249" s="4"/>
      <c r="X3249" s="4"/>
      <c r="Y3249" s="4"/>
      <c r="Z3249" s="4"/>
      <c r="AA3249" s="4"/>
      <c r="AB3249" s="4"/>
      <c r="AC3249" s="4"/>
      <c r="AD3249" s="4"/>
      <c r="AE3249" s="4"/>
      <c r="AF3249" s="4"/>
      <c r="AG3249" s="4"/>
      <c r="AH3249" s="4"/>
      <c r="AI3249" s="4"/>
      <c r="AJ3249" s="4"/>
      <c r="AK3249" s="4"/>
      <c r="AL3249" s="4"/>
      <c r="AM3249" s="4"/>
      <c r="AN3249" s="4"/>
      <c r="AO3249" s="4"/>
      <c r="AP3249" s="4"/>
    </row>
    <row r="3250" spans="1:42" s="2" customFormat="1" x14ac:dyDescent="0.25">
      <c r="A3250" s="4"/>
      <c r="B3250" s="4"/>
      <c r="C3250" s="4"/>
      <c r="D3250" s="4"/>
      <c r="E3250" s="4"/>
      <c r="F3250" s="4"/>
      <c r="G3250" s="4"/>
      <c r="H3250" s="4"/>
      <c r="I3250" s="4"/>
      <c r="J3250" s="4"/>
      <c r="K3250" s="4"/>
      <c r="L3250" s="4"/>
      <c r="M3250" s="4"/>
      <c r="N3250" s="4"/>
      <c r="O3250" s="4"/>
      <c r="P3250" s="4"/>
      <c r="Q3250" s="4"/>
      <c r="R3250" s="4"/>
      <c r="S3250" s="4"/>
      <c r="T3250" s="4"/>
      <c r="U3250" s="4"/>
      <c r="V3250" s="4"/>
      <c r="W3250" s="4"/>
      <c r="X3250" s="4"/>
      <c r="Y3250" s="4"/>
      <c r="Z3250" s="4"/>
      <c r="AA3250" s="4"/>
      <c r="AB3250" s="4"/>
      <c r="AC3250" s="4"/>
      <c r="AD3250" s="4"/>
      <c r="AE3250" s="4"/>
      <c r="AF3250" s="4"/>
      <c r="AG3250" s="4"/>
      <c r="AH3250" s="4"/>
      <c r="AI3250" s="4"/>
      <c r="AJ3250" s="4"/>
      <c r="AK3250" s="4"/>
      <c r="AL3250" s="4"/>
      <c r="AM3250" s="4"/>
      <c r="AN3250" s="4"/>
      <c r="AO3250" s="4"/>
      <c r="AP3250" s="4"/>
    </row>
    <row r="3251" spans="1:42" s="2" customFormat="1" x14ac:dyDescent="0.25">
      <c r="A3251" s="4"/>
      <c r="B3251" s="4"/>
      <c r="C3251" s="4"/>
      <c r="D3251" s="4"/>
      <c r="E3251" s="4"/>
      <c r="F3251" s="4"/>
      <c r="G3251" s="4"/>
      <c r="H3251" s="4"/>
      <c r="I3251" s="4"/>
      <c r="J3251" s="4"/>
      <c r="K3251" s="4"/>
      <c r="L3251" s="4"/>
      <c r="M3251" s="4"/>
      <c r="N3251" s="4"/>
      <c r="O3251" s="4"/>
      <c r="P3251" s="4"/>
      <c r="Q3251" s="4"/>
      <c r="R3251" s="4"/>
      <c r="S3251" s="4"/>
      <c r="T3251" s="4"/>
      <c r="U3251" s="4"/>
      <c r="V3251" s="4"/>
      <c r="W3251" s="4"/>
      <c r="X3251" s="4"/>
      <c r="Y3251" s="4"/>
      <c r="Z3251" s="4"/>
      <c r="AA3251" s="4"/>
      <c r="AB3251" s="4"/>
      <c r="AC3251" s="4"/>
      <c r="AD3251" s="4"/>
      <c r="AE3251" s="4"/>
      <c r="AF3251" s="4"/>
      <c r="AG3251" s="4"/>
      <c r="AH3251" s="4"/>
      <c r="AI3251" s="4"/>
      <c r="AJ3251" s="4"/>
      <c r="AK3251" s="4"/>
      <c r="AL3251" s="4"/>
      <c r="AM3251" s="4"/>
      <c r="AN3251" s="4"/>
      <c r="AO3251" s="4"/>
      <c r="AP3251" s="4"/>
    </row>
    <row r="3252" spans="1:42" s="2" customFormat="1" x14ac:dyDescent="0.25">
      <c r="A3252" s="4"/>
      <c r="B3252" s="4"/>
      <c r="C3252" s="4"/>
      <c r="D3252" s="4"/>
      <c r="E3252" s="4"/>
      <c r="F3252" s="4"/>
      <c r="G3252" s="4"/>
      <c r="H3252" s="4"/>
      <c r="I3252" s="4"/>
      <c r="J3252" s="4"/>
      <c r="K3252" s="4"/>
      <c r="L3252" s="4"/>
      <c r="M3252" s="4"/>
      <c r="N3252" s="4"/>
      <c r="O3252" s="4"/>
      <c r="P3252" s="4"/>
      <c r="Q3252" s="4"/>
      <c r="R3252" s="4"/>
      <c r="S3252" s="4"/>
      <c r="T3252" s="4"/>
      <c r="U3252" s="4"/>
      <c r="V3252" s="4"/>
      <c r="W3252" s="4"/>
      <c r="X3252" s="4"/>
      <c r="Y3252" s="4"/>
      <c r="Z3252" s="4"/>
      <c r="AA3252" s="4"/>
      <c r="AB3252" s="4"/>
      <c r="AC3252" s="4"/>
      <c r="AD3252" s="4"/>
      <c r="AE3252" s="4"/>
      <c r="AF3252" s="4"/>
      <c r="AG3252" s="4"/>
      <c r="AH3252" s="4"/>
      <c r="AI3252" s="4"/>
      <c r="AJ3252" s="4"/>
      <c r="AK3252" s="4"/>
      <c r="AL3252" s="4"/>
      <c r="AM3252" s="4"/>
      <c r="AN3252" s="4"/>
      <c r="AO3252" s="4"/>
      <c r="AP3252" s="4"/>
    </row>
    <row r="3253" spans="1:42" s="2" customFormat="1" x14ac:dyDescent="0.25">
      <c r="A3253" s="4"/>
      <c r="B3253" s="4"/>
      <c r="C3253" s="4"/>
      <c r="D3253" s="4"/>
      <c r="E3253" s="4"/>
      <c r="F3253" s="4"/>
      <c r="G3253" s="4"/>
      <c r="H3253" s="4"/>
      <c r="I3253" s="4"/>
      <c r="J3253" s="4"/>
      <c r="K3253" s="4"/>
      <c r="L3253" s="4"/>
      <c r="M3253" s="4"/>
      <c r="N3253" s="4"/>
      <c r="O3253" s="4"/>
      <c r="P3253" s="4"/>
      <c r="Q3253" s="4"/>
      <c r="R3253" s="4"/>
      <c r="S3253" s="4"/>
      <c r="T3253" s="4"/>
      <c r="U3253" s="4"/>
      <c r="V3253" s="4"/>
      <c r="W3253" s="4"/>
      <c r="X3253" s="4"/>
      <c r="Y3253" s="4"/>
      <c r="Z3253" s="4"/>
      <c r="AA3253" s="4"/>
      <c r="AB3253" s="4"/>
      <c r="AC3253" s="4"/>
      <c r="AD3253" s="4"/>
      <c r="AE3253" s="4"/>
      <c r="AF3253" s="4"/>
      <c r="AG3253" s="4"/>
      <c r="AH3253" s="4"/>
      <c r="AI3253" s="4"/>
      <c r="AJ3253" s="4"/>
      <c r="AK3253" s="4"/>
      <c r="AL3253" s="4"/>
      <c r="AM3253" s="4"/>
      <c r="AN3253" s="4"/>
      <c r="AO3253" s="4"/>
      <c r="AP3253" s="4"/>
    </row>
    <row r="3254" spans="1:42" s="2" customFormat="1" x14ac:dyDescent="0.25">
      <c r="A3254" s="4"/>
      <c r="B3254" s="4"/>
      <c r="C3254" s="4"/>
      <c r="D3254" s="4"/>
      <c r="E3254" s="4"/>
      <c r="F3254" s="4"/>
      <c r="G3254" s="4"/>
      <c r="H3254" s="4"/>
      <c r="I3254" s="4"/>
      <c r="J3254" s="4"/>
      <c r="K3254" s="4"/>
      <c r="L3254" s="4"/>
      <c r="M3254" s="4"/>
      <c r="N3254" s="4"/>
      <c r="O3254" s="4"/>
      <c r="P3254" s="4"/>
      <c r="Q3254" s="4"/>
      <c r="R3254" s="4"/>
      <c r="S3254" s="4"/>
      <c r="T3254" s="4"/>
      <c r="U3254" s="4"/>
      <c r="V3254" s="4"/>
      <c r="W3254" s="4"/>
      <c r="X3254" s="4"/>
      <c r="Y3254" s="4"/>
      <c r="Z3254" s="4"/>
      <c r="AA3254" s="4"/>
      <c r="AB3254" s="4"/>
      <c r="AC3254" s="4"/>
      <c r="AD3254" s="4"/>
      <c r="AE3254" s="4"/>
      <c r="AF3254" s="4"/>
      <c r="AG3254" s="4"/>
      <c r="AH3254" s="4"/>
      <c r="AI3254" s="4"/>
      <c r="AJ3254" s="4"/>
      <c r="AK3254" s="4"/>
      <c r="AL3254" s="4"/>
      <c r="AM3254" s="4"/>
      <c r="AN3254" s="4"/>
      <c r="AO3254" s="4"/>
      <c r="AP3254" s="4"/>
    </row>
    <row r="3255" spans="1:42" s="2" customFormat="1" x14ac:dyDescent="0.25">
      <c r="A3255" s="4"/>
      <c r="B3255" s="4"/>
      <c r="C3255" s="4"/>
      <c r="D3255" s="4"/>
      <c r="E3255" s="4"/>
      <c r="F3255" s="4"/>
      <c r="G3255" s="4"/>
      <c r="H3255" s="4"/>
      <c r="I3255" s="4"/>
      <c r="J3255" s="4"/>
      <c r="K3255" s="4"/>
      <c r="L3255" s="4"/>
      <c r="M3255" s="4"/>
      <c r="N3255" s="4"/>
      <c r="O3255" s="4"/>
      <c r="P3255" s="4"/>
      <c r="Q3255" s="4"/>
      <c r="R3255" s="4"/>
      <c r="S3255" s="4"/>
      <c r="T3255" s="4"/>
      <c r="U3255" s="4"/>
      <c r="V3255" s="4"/>
      <c r="W3255" s="4"/>
      <c r="X3255" s="4"/>
      <c r="Y3255" s="4"/>
      <c r="Z3255" s="4"/>
      <c r="AA3255" s="4"/>
      <c r="AB3255" s="4"/>
      <c r="AC3255" s="4"/>
      <c r="AD3255" s="4"/>
      <c r="AE3255" s="4"/>
      <c r="AF3255" s="4"/>
      <c r="AG3255" s="4"/>
      <c r="AH3255" s="4"/>
      <c r="AI3255" s="4"/>
      <c r="AJ3255" s="4"/>
      <c r="AK3255" s="4"/>
      <c r="AL3255" s="4"/>
      <c r="AM3255" s="4"/>
      <c r="AN3255" s="4"/>
      <c r="AO3255" s="4"/>
      <c r="AP3255" s="4"/>
    </row>
    <row r="3256" spans="1:42" s="2" customFormat="1" x14ac:dyDescent="0.25">
      <c r="A3256" s="4"/>
      <c r="B3256" s="4"/>
      <c r="C3256" s="4"/>
      <c r="D3256" s="4"/>
      <c r="E3256" s="4"/>
      <c r="F3256" s="4"/>
      <c r="G3256" s="4"/>
      <c r="H3256" s="4"/>
      <c r="I3256" s="4"/>
      <c r="J3256" s="4"/>
      <c r="K3256" s="4"/>
      <c r="L3256" s="4"/>
      <c r="M3256" s="4"/>
      <c r="N3256" s="4"/>
      <c r="O3256" s="4"/>
      <c r="P3256" s="4"/>
      <c r="Q3256" s="4"/>
      <c r="R3256" s="4"/>
      <c r="S3256" s="4"/>
      <c r="T3256" s="4"/>
      <c r="U3256" s="4"/>
      <c r="V3256" s="4"/>
      <c r="W3256" s="4"/>
      <c r="X3256" s="4"/>
      <c r="Y3256" s="4"/>
      <c r="Z3256" s="4"/>
      <c r="AA3256" s="4"/>
      <c r="AB3256" s="4"/>
      <c r="AC3256" s="4"/>
      <c r="AD3256" s="4"/>
      <c r="AE3256" s="4"/>
      <c r="AF3256" s="4"/>
      <c r="AG3256" s="4"/>
      <c r="AH3256" s="4"/>
      <c r="AI3256" s="4"/>
      <c r="AJ3256" s="4"/>
      <c r="AK3256" s="4"/>
      <c r="AL3256" s="4"/>
      <c r="AM3256" s="4"/>
      <c r="AN3256" s="4"/>
      <c r="AO3256" s="4"/>
      <c r="AP3256" s="4"/>
    </row>
    <row r="3257" spans="1:42" s="2" customFormat="1" x14ac:dyDescent="0.25">
      <c r="A3257" s="4"/>
      <c r="B3257" s="4"/>
      <c r="C3257" s="4"/>
      <c r="D3257" s="4"/>
      <c r="E3257" s="4"/>
      <c r="F3257" s="4"/>
      <c r="G3257" s="4"/>
      <c r="H3257" s="4"/>
      <c r="I3257" s="4"/>
      <c r="J3257" s="4"/>
      <c r="K3257" s="4"/>
      <c r="L3257" s="4"/>
      <c r="M3257" s="4"/>
      <c r="N3257" s="4"/>
      <c r="O3257" s="4"/>
      <c r="P3257" s="4"/>
      <c r="Q3257" s="4"/>
      <c r="R3257" s="4"/>
      <c r="S3257" s="4"/>
      <c r="T3257" s="4"/>
      <c r="U3257" s="4"/>
      <c r="V3257" s="4"/>
      <c r="W3257" s="4"/>
      <c r="X3257" s="4"/>
      <c r="Y3257" s="4"/>
      <c r="Z3257" s="4"/>
      <c r="AA3257" s="4"/>
      <c r="AB3257" s="4"/>
      <c r="AC3257" s="4"/>
      <c r="AD3257" s="4"/>
      <c r="AE3257" s="4"/>
      <c r="AF3257" s="4"/>
      <c r="AG3257" s="4"/>
      <c r="AH3257" s="4"/>
      <c r="AI3257" s="4"/>
      <c r="AJ3257" s="4"/>
      <c r="AK3257" s="4"/>
      <c r="AL3257" s="4"/>
      <c r="AM3257" s="4"/>
      <c r="AN3257" s="4"/>
      <c r="AO3257" s="4"/>
      <c r="AP3257" s="4"/>
    </row>
    <row r="3258" spans="1:42" s="2" customFormat="1" x14ac:dyDescent="0.25">
      <c r="A3258" s="4"/>
      <c r="B3258" s="4"/>
      <c r="C3258" s="4"/>
      <c r="D3258" s="4"/>
      <c r="E3258" s="4"/>
      <c r="F3258" s="4"/>
      <c r="G3258" s="4"/>
      <c r="H3258" s="4"/>
      <c r="I3258" s="4"/>
      <c r="J3258" s="4"/>
      <c r="K3258" s="4"/>
      <c r="L3258" s="4"/>
      <c r="M3258" s="4"/>
      <c r="N3258" s="4"/>
      <c r="O3258" s="4"/>
      <c r="P3258" s="4"/>
      <c r="Q3258" s="4"/>
      <c r="R3258" s="4"/>
      <c r="S3258" s="4"/>
      <c r="T3258" s="4"/>
      <c r="U3258" s="4"/>
      <c r="V3258" s="4"/>
      <c r="W3258" s="4"/>
      <c r="X3258" s="4"/>
      <c r="Y3258" s="4"/>
      <c r="Z3258" s="4"/>
      <c r="AA3258" s="4"/>
      <c r="AB3258" s="4"/>
      <c r="AC3258" s="4"/>
      <c r="AD3258" s="4"/>
      <c r="AE3258" s="4"/>
      <c r="AF3258" s="4"/>
      <c r="AG3258" s="4"/>
      <c r="AH3258" s="4"/>
      <c r="AI3258" s="4"/>
      <c r="AJ3258" s="4"/>
      <c r="AK3258" s="4"/>
      <c r="AL3258" s="4"/>
      <c r="AM3258" s="4"/>
      <c r="AN3258" s="4"/>
      <c r="AO3258" s="4"/>
      <c r="AP3258" s="4"/>
    </row>
    <row r="3259" spans="1:42" s="2" customFormat="1" x14ac:dyDescent="0.25">
      <c r="A3259" s="4"/>
      <c r="B3259" s="4"/>
      <c r="C3259" s="4"/>
      <c r="D3259" s="4"/>
      <c r="E3259" s="4"/>
      <c r="F3259" s="4"/>
      <c r="G3259" s="4"/>
      <c r="H3259" s="4"/>
      <c r="I3259" s="4"/>
      <c r="J3259" s="4"/>
      <c r="K3259" s="4"/>
      <c r="L3259" s="4"/>
      <c r="M3259" s="4"/>
      <c r="N3259" s="4"/>
      <c r="O3259" s="4"/>
      <c r="P3259" s="4"/>
      <c r="Q3259" s="4"/>
      <c r="R3259" s="4"/>
      <c r="S3259" s="4"/>
      <c r="T3259" s="4"/>
      <c r="U3259" s="4"/>
      <c r="V3259" s="4"/>
      <c r="W3259" s="4"/>
      <c r="X3259" s="4"/>
      <c r="Y3259" s="4"/>
      <c r="Z3259" s="4"/>
      <c r="AA3259" s="4"/>
      <c r="AB3259" s="4"/>
      <c r="AC3259" s="4"/>
      <c r="AD3259" s="4"/>
      <c r="AE3259" s="4"/>
      <c r="AF3259" s="4"/>
      <c r="AG3259" s="4"/>
      <c r="AH3259" s="4"/>
      <c r="AI3259" s="4"/>
      <c r="AJ3259" s="4"/>
      <c r="AK3259" s="4"/>
      <c r="AL3259" s="4"/>
      <c r="AM3259" s="4"/>
      <c r="AN3259" s="4"/>
      <c r="AO3259" s="4"/>
      <c r="AP3259" s="4"/>
    </row>
    <row r="3260" spans="1:42" s="2" customFormat="1" x14ac:dyDescent="0.25">
      <c r="A3260" s="4"/>
      <c r="B3260" s="4"/>
      <c r="C3260" s="4"/>
      <c r="D3260" s="4"/>
      <c r="E3260" s="4"/>
      <c r="F3260" s="4"/>
      <c r="G3260" s="4"/>
      <c r="H3260" s="4"/>
      <c r="I3260" s="4"/>
      <c r="J3260" s="4"/>
      <c r="K3260" s="4"/>
      <c r="L3260" s="4"/>
      <c r="M3260" s="4"/>
      <c r="N3260" s="4"/>
      <c r="O3260" s="4"/>
      <c r="P3260" s="4"/>
      <c r="Q3260" s="4"/>
      <c r="R3260" s="4"/>
      <c r="S3260" s="4"/>
      <c r="T3260" s="4"/>
      <c r="U3260" s="4"/>
      <c r="V3260" s="4"/>
      <c r="W3260" s="4"/>
      <c r="X3260" s="4"/>
      <c r="Y3260" s="4"/>
      <c r="Z3260" s="4"/>
      <c r="AA3260" s="4"/>
      <c r="AB3260" s="4"/>
      <c r="AC3260" s="4"/>
      <c r="AD3260" s="4"/>
      <c r="AE3260" s="4"/>
      <c r="AF3260" s="4"/>
      <c r="AG3260" s="4"/>
      <c r="AH3260" s="4"/>
      <c r="AI3260" s="4"/>
      <c r="AJ3260" s="4"/>
      <c r="AK3260" s="4"/>
      <c r="AL3260" s="4"/>
      <c r="AM3260" s="4"/>
      <c r="AN3260" s="4"/>
      <c r="AO3260" s="4"/>
      <c r="AP3260" s="4"/>
    </row>
    <row r="3261" spans="1:42" s="2" customFormat="1" x14ac:dyDescent="0.25">
      <c r="A3261" s="4"/>
      <c r="B3261" s="4"/>
      <c r="C3261" s="4"/>
      <c r="D3261" s="4"/>
      <c r="E3261" s="4"/>
      <c r="F3261" s="4"/>
      <c r="G3261" s="4"/>
      <c r="H3261" s="4"/>
      <c r="I3261" s="4"/>
      <c r="J3261" s="4"/>
      <c r="K3261" s="4"/>
      <c r="L3261" s="4"/>
      <c r="M3261" s="4"/>
      <c r="N3261" s="4"/>
      <c r="O3261" s="4"/>
      <c r="P3261" s="4"/>
      <c r="Q3261" s="4"/>
      <c r="R3261" s="4"/>
      <c r="S3261" s="4"/>
      <c r="T3261" s="4"/>
      <c r="U3261" s="4"/>
      <c r="V3261" s="4"/>
      <c r="W3261" s="4"/>
      <c r="X3261" s="4"/>
      <c r="Y3261" s="4"/>
      <c r="Z3261" s="4"/>
      <c r="AA3261" s="4"/>
      <c r="AB3261" s="4"/>
      <c r="AC3261" s="4"/>
      <c r="AD3261" s="4"/>
      <c r="AE3261" s="4"/>
      <c r="AF3261" s="4"/>
      <c r="AG3261" s="4"/>
      <c r="AH3261" s="4"/>
      <c r="AI3261" s="4"/>
      <c r="AJ3261" s="4"/>
      <c r="AK3261" s="4"/>
      <c r="AL3261" s="4"/>
      <c r="AM3261" s="4"/>
      <c r="AN3261" s="4"/>
      <c r="AO3261" s="4"/>
      <c r="AP3261" s="4"/>
    </row>
    <row r="3262" spans="1:42" s="2" customFormat="1" x14ac:dyDescent="0.25">
      <c r="A3262" s="4"/>
      <c r="B3262" s="4"/>
      <c r="C3262" s="4"/>
      <c r="D3262" s="4"/>
      <c r="E3262" s="4"/>
      <c r="F3262" s="4"/>
      <c r="G3262" s="4"/>
      <c r="H3262" s="4"/>
      <c r="I3262" s="4"/>
      <c r="J3262" s="4"/>
      <c r="K3262" s="4"/>
      <c r="L3262" s="4"/>
      <c r="M3262" s="4"/>
      <c r="N3262" s="4"/>
      <c r="O3262" s="4"/>
      <c r="P3262" s="4"/>
      <c r="Q3262" s="4"/>
      <c r="R3262" s="4"/>
      <c r="S3262" s="4"/>
      <c r="T3262" s="4"/>
      <c r="U3262" s="4"/>
      <c r="V3262" s="4"/>
      <c r="W3262" s="4"/>
      <c r="X3262" s="4"/>
      <c r="Y3262" s="4"/>
      <c r="Z3262" s="4"/>
      <c r="AA3262" s="4"/>
      <c r="AB3262" s="4"/>
      <c r="AC3262" s="4"/>
      <c r="AD3262" s="4"/>
      <c r="AE3262" s="4"/>
      <c r="AF3262" s="4"/>
      <c r="AG3262" s="4"/>
      <c r="AH3262" s="4"/>
      <c r="AI3262" s="4"/>
      <c r="AJ3262" s="4"/>
      <c r="AK3262" s="4"/>
      <c r="AL3262" s="4"/>
      <c r="AM3262" s="4"/>
      <c r="AN3262" s="4"/>
      <c r="AO3262" s="4"/>
      <c r="AP3262" s="4"/>
    </row>
    <row r="3263" spans="1:42" s="2" customFormat="1" x14ac:dyDescent="0.25">
      <c r="A3263" s="4"/>
      <c r="B3263" s="4"/>
      <c r="C3263" s="4"/>
      <c r="D3263" s="4"/>
      <c r="E3263" s="4"/>
      <c r="F3263" s="4"/>
      <c r="G3263" s="4"/>
      <c r="H3263" s="4"/>
      <c r="I3263" s="4"/>
      <c r="J3263" s="4"/>
      <c r="K3263" s="4"/>
      <c r="L3263" s="4"/>
      <c r="M3263" s="4"/>
      <c r="N3263" s="4"/>
      <c r="O3263" s="4"/>
      <c r="P3263" s="4"/>
      <c r="Q3263" s="4"/>
      <c r="R3263" s="4"/>
      <c r="S3263" s="4"/>
      <c r="T3263" s="4"/>
      <c r="U3263" s="4"/>
      <c r="V3263" s="4"/>
      <c r="W3263" s="4"/>
      <c r="X3263" s="4"/>
      <c r="Y3263" s="4"/>
      <c r="Z3263" s="4"/>
      <c r="AA3263" s="4"/>
      <c r="AB3263" s="4"/>
      <c r="AC3263" s="4"/>
      <c r="AD3263" s="4"/>
      <c r="AE3263" s="4"/>
      <c r="AF3263" s="4"/>
      <c r="AG3263" s="4"/>
      <c r="AH3263" s="4"/>
      <c r="AI3263" s="4"/>
      <c r="AJ3263" s="4"/>
      <c r="AK3263" s="4"/>
      <c r="AL3263" s="4"/>
      <c r="AM3263" s="4"/>
      <c r="AN3263" s="4"/>
      <c r="AO3263" s="4"/>
      <c r="AP3263" s="4"/>
    </row>
    <row r="3264" spans="1:42" s="2" customFormat="1" x14ac:dyDescent="0.25">
      <c r="A3264" s="4"/>
      <c r="B3264" s="4"/>
      <c r="C3264" s="4"/>
      <c r="D3264" s="4"/>
      <c r="E3264" s="4"/>
      <c r="F3264" s="4"/>
      <c r="G3264" s="4"/>
      <c r="H3264" s="4"/>
      <c r="I3264" s="4"/>
      <c r="J3264" s="4"/>
      <c r="K3264" s="4"/>
      <c r="L3264" s="4"/>
      <c r="M3264" s="4"/>
      <c r="N3264" s="4"/>
      <c r="O3264" s="4"/>
      <c r="P3264" s="4"/>
      <c r="Q3264" s="4"/>
      <c r="R3264" s="4"/>
      <c r="S3264" s="4"/>
      <c r="T3264" s="4"/>
      <c r="U3264" s="4"/>
      <c r="V3264" s="4"/>
      <c r="W3264" s="4"/>
      <c r="X3264" s="4"/>
      <c r="Y3264" s="4"/>
      <c r="Z3264" s="4"/>
      <c r="AA3264" s="4"/>
      <c r="AB3264" s="4"/>
      <c r="AC3264" s="4"/>
      <c r="AD3264" s="4"/>
      <c r="AE3264" s="4"/>
      <c r="AF3264" s="4"/>
      <c r="AG3264" s="4"/>
      <c r="AH3264" s="4"/>
      <c r="AI3264" s="4"/>
      <c r="AJ3264" s="4"/>
      <c r="AK3264" s="4"/>
      <c r="AL3264" s="4"/>
      <c r="AM3264" s="4"/>
      <c r="AN3264" s="4"/>
      <c r="AO3264" s="4"/>
      <c r="AP3264" s="4"/>
    </row>
    <row r="3265" spans="1:42" s="2" customFormat="1" x14ac:dyDescent="0.25">
      <c r="A3265" s="4"/>
      <c r="B3265" s="4"/>
      <c r="C3265" s="4"/>
      <c r="D3265" s="4"/>
      <c r="E3265" s="4"/>
      <c r="F3265" s="4"/>
      <c r="G3265" s="4"/>
      <c r="H3265" s="4"/>
      <c r="I3265" s="4"/>
      <c r="J3265" s="4"/>
      <c r="K3265" s="4"/>
      <c r="L3265" s="4"/>
      <c r="M3265" s="4"/>
      <c r="N3265" s="4"/>
      <c r="O3265" s="4"/>
      <c r="P3265" s="4"/>
      <c r="Q3265" s="4"/>
      <c r="R3265" s="4"/>
      <c r="S3265" s="4"/>
      <c r="T3265" s="4"/>
      <c r="U3265" s="4"/>
      <c r="V3265" s="4"/>
      <c r="W3265" s="4"/>
      <c r="X3265" s="4"/>
      <c r="Y3265" s="4"/>
      <c r="Z3265" s="4"/>
      <c r="AA3265" s="4"/>
      <c r="AB3265" s="4"/>
      <c r="AC3265" s="4"/>
      <c r="AD3265" s="4"/>
      <c r="AE3265" s="4"/>
      <c r="AF3265" s="4"/>
      <c r="AG3265" s="4"/>
      <c r="AH3265" s="4"/>
      <c r="AI3265" s="4"/>
      <c r="AJ3265" s="4"/>
      <c r="AK3265" s="4"/>
      <c r="AL3265" s="4"/>
      <c r="AM3265" s="4"/>
      <c r="AN3265" s="4"/>
      <c r="AO3265" s="4"/>
      <c r="AP3265" s="4"/>
    </row>
    <row r="3266" spans="1:42" s="2" customFormat="1" x14ac:dyDescent="0.25">
      <c r="A3266" s="4"/>
      <c r="B3266" s="4"/>
      <c r="C3266" s="4"/>
      <c r="D3266" s="4"/>
      <c r="E3266" s="4"/>
      <c r="F3266" s="4"/>
      <c r="G3266" s="4"/>
      <c r="H3266" s="4"/>
      <c r="I3266" s="4"/>
      <c r="J3266" s="4"/>
      <c r="K3266" s="4"/>
      <c r="L3266" s="4"/>
      <c r="M3266" s="4"/>
      <c r="N3266" s="4"/>
      <c r="O3266" s="4"/>
      <c r="P3266" s="4"/>
      <c r="Q3266" s="4"/>
      <c r="R3266" s="4"/>
      <c r="S3266" s="4"/>
      <c r="T3266" s="4"/>
      <c r="U3266" s="4"/>
      <c r="V3266" s="4"/>
      <c r="W3266" s="4"/>
      <c r="X3266" s="4"/>
      <c r="Y3266" s="4"/>
      <c r="Z3266" s="4"/>
      <c r="AA3266" s="4"/>
      <c r="AB3266" s="4"/>
      <c r="AC3266" s="4"/>
      <c r="AD3266" s="4"/>
      <c r="AE3266" s="4"/>
      <c r="AF3266" s="4"/>
      <c r="AG3266" s="4"/>
      <c r="AH3266" s="4"/>
      <c r="AI3266" s="4"/>
      <c r="AJ3266" s="4"/>
      <c r="AK3266" s="4"/>
      <c r="AL3266" s="4"/>
      <c r="AM3266" s="4"/>
      <c r="AN3266" s="4"/>
      <c r="AO3266" s="4"/>
      <c r="AP3266" s="4"/>
    </row>
    <row r="3267" spans="1:42" s="2" customFormat="1" x14ac:dyDescent="0.25">
      <c r="A3267" s="4"/>
      <c r="B3267" s="4"/>
      <c r="C3267" s="4"/>
      <c r="D3267" s="4"/>
      <c r="E3267" s="4"/>
      <c r="F3267" s="4"/>
      <c r="G3267" s="4"/>
      <c r="H3267" s="4"/>
      <c r="I3267" s="4"/>
      <c r="J3267" s="4"/>
      <c r="K3267" s="4"/>
      <c r="L3267" s="4"/>
      <c r="M3267" s="4"/>
      <c r="N3267" s="4"/>
      <c r="O3267" s="4"/>
      <c r="P3267" s="4"/>
      <c r="Q3267" s="4"/>
      <c r="R3267" s="4"/>
      <c r="S3267" s="4"/>
      <c r="T3267" s="4"/>
      <c r="U3267" s="4"/>
      <c r="V3267" s="4"/>
      <c r="W3267" s="4"/>
      <c r="X3267" s="4"/>
      <c r="Y3267" s="4"/>
      <c r="Z3267" s="4"/>
      <c r="AA3267" s="4"/>
      <c r="AB3267" s="4"/>
      <c r="AC3267" s="4"/>
      <c r="AD3267" s="4"/>
      <c r="AE3267" s="4"/>
      <c r="AF3267" s="4"/>
      <c r="AG3267" s="4"/>
      <c r="AH3267" s="4"/>
      <c r="AI3267" s="4"/>
      <c r="AJ3267" s="4"/>
      <c r="AK3267" s="4"/>
      <c r="AL3267" s="4"/>
      <c r="AM3267" s="4"/>
      <c r="AN3267" s="4"/>
      <c r="AO3267" s="4"/>
      <c r="AP3267" s="4"/>
    </row>
    <row r="3268" spans="1:42" s="2" customFormat="1" x14ac:dyDescent="0.25">
      <c r="A3268" s="4"/>
      <c r="B3268" s="4"/>
      <c r="C3268" s="4"/>
      <c r="D3268" s="4"/>
      <c r="E3268" s="4"/>
      <c r="F3268" s="4"/>
      <c r="G3268" s="4"/>
      <c r="H3268" s="4"/>
      <c r="I3268" s="4"/>
      <c r="J3268" s="4"/>
      <c r="K3268" s="4"/>
      <c r="L3268" s="4"/>
      <c r="M3268" s="4"/>
      <c r="N3268" s="4"/>
      <c r="O3268" s="4"/>
      <c r="P3268" s="4"/>
      <c r="Q3268" s="4"/>
      <c r="R3268" s="4"/>
      <c r="S3268" s="4"/>
      <c r="T3268" s="4"/>
      <c r="U3268" s="4"/>
      <c r="V3268" s="4"/>
      <c r="W3268" s="4"/>
      <c r="X3268" s="4"/>
      <c r="Y3268" s="4"/>
      <c r="Z3268" s="4"/>
      <c r="AA3268" s="4"/>
      <c r="AB3268" s="4"/>
      <c r="AC3268" s="4"/>
      <c r="AD3268" s="4"/>
      <c r="AE3268" s="4"/>
      <c r="AF3268" s="4"/>
      <c r="AG3268" s="4"/>
      <c r="AH3268" s="4"/>
      <c r="AI3268" s="4"/>
      <c r="AJ3268" s="4"/>
      <c r="AK3268" s="4"/>
      <c r="AL3268" s="4"/>
      <c r="AM3268" s="4"/>
      <c r="AN3268" s="4"/>
      <c r="AO3268" s="4"/>
      <c r="AP3268" s="4"/>
    </row>
    <row r="3269" spans="1:42" s="2" customFormat="1" x14ac:dyDescent="0.25">
      <c r="A3269" s="4"/>
      <c r="B3269" s="4"/>
      <c r="C3269" s="4"/>
      <c r="D3269" s="4"/>
      <c r="E3269" s="4"/>
      <c r="F3269" s="4"/>
      <c r="G3269" s="4"/>
      <c r="H3269" s="4"/>
      <c r="I3269" s="4"/>
      <c r="J3269" s="4"/>
      <c r="K3269" s="4"/>
      <c r="L3269" s="4"/>
      <c r="M3269" s="4"/>
      <c r="N3269" s="4"/>
      <c r="O3269" s="4"/>
      <c r="P3269" s="4"/>
      <c r="Q3269" s="4"/>
      <c r="R3269" s="4"/>
      <c r="S3269" s="4"/>
      <c r="T3269" s="4"/>
      <c r="U3269" s="4"/>
      <c r="V3269" s="4"/>
      <c r="W3269" s="4"/>
      <c r="X3269" s="4"/>
      <c r="Y3269" s="4"/>
      <c r="Z3269" s="4"/>
      <c r="AA3269" s="4"/>
      <c r="AB3269" s="4"/>
      <c r="AC3269" s="4"/>
      <c r="AD3269" s="4"/>
      <c r="AE3269" s="4"/>
      <c r="AF3269" s="4"/>
      <c r="AG3269" s="4"/>
      <c r="AH3269" s="4"/>
      <c r="AI3269" s="4"/>
      <c r="AJ3269" s="4"/>
      <c r="AK3269" s="4"/>
      <c r="AL3269" s="4"/>
      <c r="AM3269" s="4"/>
      <c r="AN3269" s="4"/>
      <c r="AO3269" s="4"/>
      <c r="AP3269" s="4"/>
    </row>
    <row r="3270" spans="1:42" s="2" customFormat="1" x14ac:dyDescent="0.25">
      <c r="A3270" s="4"/>
      <c r="B3270" s="4"/>
      <c r="C3270" s="4"/>
      <c r="D3270" s="4"/>
      <c r="E3270" s="4"/>
      <c r="F3270" s="4"/>
      <c r="G3270" s="4"/>
      <c r="H3270" s="4"/>
      <c r="I3270" s="4"/>
      <c r="J3270" s="4"/>
      <c r="K3270" s="4"/>
      <c r="L3270" s="4"/>
      <c r="M3270" s="4"/>
      <c r="N3270" s="4"/>
      <c r="O3270" s="4"/>
      <c r="P3270" s="4"/>
      <c r="Q3270" s="4"/>
      <c r="R3270" s="4"/>
      <c r="S3270" s="4"/>
      <c r="T3270" s="4"/>
      <c r="U3270" s="4"/>
      <c r="V3270" s="4"/>
      <c r="W3270" s="4"/>
      <c r="X3270" s="4"/>
      <c r="Y3270" s="4"/>
      <c r="Z3270" s="4"/>
      <c r="AA3270" s="4"/>
      <c r="AB3270" s="4"/>
      <c r="AC3270" s="4"/>
      <c r="AD3270" s="4"/>
      <c r="AE3270" s="4"/>
      <c r="AF3270" s="4"/>
      <c r="AG3270" s="4"/>
      <c r="AH3270" s="4"/>
      <c r="AI3270" s="4"/>
      <c r="AJ3270" s="4"/>
      <c r="AK3270" s="4"/>
      <c r="AL3270" s="4"/>
      <c r="AM3270" s="4"/>
      <c r="AN3270" s="4"/>
      <c r="AO3270" s="4"/>
      <c r="AP3270" s="4"/>
    </row>
    <row r="3271" spans="1:42" s="2" customFormat="1" x14ac:dyDescent="0.25">
      <c r="A3271" s="4"/>
      <c r="B3271" s="4"/>
      <c r="C3271" s="4"/>
      <c r="D3271" s="4"/>
      <c r="E3271" s="4"/>
      <c r="F3271" s="4"/>
      <c r="G3271" s="4"/>
      <c r="H3271" s="4"/>
      <c r="I3271" s="4"/>
      <c r="J3271" s="4"/>
      <c r="K3271" s="4"/>
      <c r="L3271" s="4"/>
      <c r="M3271" s="4"/>
      <c r="N3271" s="4"/>
      <c r="O3271" s="4"/>
      <c r="P3271" s="4"/>
      <c r="Q3271" s="4"/>
      <c r="R3271" s="4"/>
      <c r="S3271" s="4"/>
      <c r="T3271" s="4"/>
      <c r="U3271" s="4"/>
      <c r="V3271" s="4"/>
      <c r="W3271" s="4"/>
      <c r="X3271" s="4"/>
      <c r="Y3271" s="4"/>
      <c r="Z3271" s="4"/>
      <c r="AA3271" s="4"/>
      <c r="AB3271" s="4"/>
      <c r="AC3271" s="4"/>
      <c r="AD3271" s="4"/>
      <c r="AE3271" s="4"/>
      <c r="AF3271" s="4"/>
      <c r="AG3271" s="4"/>
      <c r="AH3271" s="4"/>
      <c r="AI3271" s="4"/>
      <c r="AJ3271" s="4"/>
      <c r="AK3271" s="4"/>
      <c r="AL3271" s="4"/>
      <c r="AM3271" s="4"/>
      <c r="AN3271" s="4"/>
      <c r="AO3271" s="4"/>
      <c r="AP3271" s="4"/>
    </row>
    <row r="3272" spans="1:42" s="2" customFormat="1" x14ac:dyDescent="0.25">
      <c r="A3272" s="4"/>
      <c r="B3272" s="4"/>
      <c r="C3272" s="4"/>
      <c r="D3272" s="4"/>
      <c r="E3272" s="4"/>
      <c r="F3272" s="4"/>
      <c r="G3272" s="4"/>
      <c r="H3272" s="4"/>
      <c r="I3272" s="4"/>
      <c r="J3272" s="4"/>
      <c r="K3272" s="4"/>
      <c r="L3272" s="4"/>
      <c r="M3272" s="4"/>
      <c r="N3272" s="4"/>
      <c r="O3272" s="4"/>
      <c r="P3272" s="4"/>
      <c r="Q3272" s="4"/>
      <c r="R3272" s="4"/>
      <c r="S3272" s="4"/>
      <c r="T3272" s="4"/>
      <c r="U3272" s="4"/>
      <c r="V3272" s="4"/>
      <c r="W3272" s="4"/>
      <c r="X3272" s="4"/>
      <c r="Y3272" s="4"/>
      <c r="Z3272" s="4"/>
      <c r="AA3272" s="4"/>
      <c r="AB3272" s="4"/>
      <c r="AC3272" s="4"/>
      <c r="AD3272" s="4"/>
      <c r="AE3272" s="4"/>
      <c r="AF3272" s="4"/>
      <c r="AG3272" s="4"/>
      <c r="AH3272" s="4"/>
      <c r="AI3272" s="4"/>
      <c r="AJ3272" s="4"/>
      <c r="AK3272" s="4"/>
      <c r="AL3272" s="4"/>
      <c r="AM3272" s="4"/>
      <c r="AN3272" s="4"/>
      <c r="AO3272" s="4"/>
      <c r="AP3272" s="4"/>
    </row>
    <row r="3273" spans="1:42" s="2" customFormat="1" x14ac:dyDescent="0.25">
      <c r="A3273" s="4"/>
      <c r="B3273" s="4"/>
      <c r="C3273" s="4"/>
      <c r="D3273" s="4"/>
      <c r="E3273" s="4"/>
      <c r="F3273" s="4"/>
      <c r="G3273" s="4"/>
      <c r="H3273" s="4"/>
      <c r="I3273" s="4"/>
      <c r="J3273" s="4"/>
      <c r="K3273" s="4"/>
      <c r="L3273" s="4"/>
      <c r="M3273" s="4"/>
      <c r="N3273" s="4"/>
      <c r="O3273" s="4"/>
      <c r="P3273" s="4"/>
      <c r="Q3273" s="4"/>
      <c r="R3273" s="4"/>
      <c r="S3273" s="4"/>
      <c r="T3273" s="4"/>
      <c r="U3273" s="4"/>
      <c r="V3273" s="4"/>
      <c r="W3273" s="4"/>
      <c r="X3273" s="4"/>
      <c r="Y3273" s="4"/>
      <c r="Z3273" s="4"/>
      <c r="AA3273" s="4"/>
      <c r="AB3273" s="4"/>
      <c r="AC3273" s="4"/>
      <c r="AD3273" s="4"/>
      <c r="AE3273" s="4"/>
      <c r="AF3273" s="4"/>
      <c r="AG3273" s="4"/>
      <c r="AH3273" s="4"/>
      <c r="AI3273" s="4"/>
      <c r="AJ3273" s="4"/>
      <c r="AK3273" s="4"/>
      <c r="AL3273" s="4"/>
      <c r="AM3273" s="4"/>
      <c r="AN3273" s="4"/>
      <c r="AO3273" s="4"/>
      <c r="AP3273" s="4"/>
    </row>
    <row r="3274" spans="1:42" s="2" customFormat="1" x14ac:dyDescent="0.25">
      <c r="A3274" s="4"/>
      <c r="B3274" s="4"/>
      <c r="C3274" s="4"/>
      <c r="D3274" s="4"/>
      <c r="E3274" s="4"/>
      <c r="F3274" s="4"/>
      <c r="G3274" s="4"/>
      <c r="H3274" s="4"/>
      <c r="I3274" s="4"/>
      <c r="J3274" s="4"/>
      <c r="K3274" s="4"/>
      <c r="L3274" s="4"/>
      <c r="M3274" s="4"/>
      <c r="N3274" s="4"/>
      <c r="O3274" s="4"/>
      <c r="P3274" s="4"/>
      <c r="Q3274" s="4"/>
      <c r="R3274" s="4"/>
      <c r="S3274" s="4"/>
      <c r="T3274" s="4"/>
      <c r="U3274" s="4"/>
      <c r="V3274" s="4"/>
      <c r="W3274" s="4"/>
      <c r="X3274" s="4"/>
      <c r="Y3274" s="4"/>
      <c r="Z3274" s="4"/>
      <c r="AA3274" s="4"/>
      <c r="AB3274" s="4"/>
      <c r="AC3274" s="4"/>
      <c r="AD3274" s="4"/>
      <c r="AE3274" s="4"/>
      <c r="AF3274" s="4"/>
      <c r="AG3274" s="4"/>
      <c r="AH3274" s="4"/>
      <c r="AI3274" s="4"/>
      <c r="AJ3274" s="4"/>
      <c r="AK3274" s="4"/>
      <c r="AL3274" s="4"/>
      <c r="AM3274" s="4"/>
      <c r="AN3274" s="4"/>
      <c r="AO3274" s="4"/>
      <c r="AP3274" s="4"/>
    </row>
    <row r="3275" spans="1:42" s="2" customFormat="1" x14ac:dyDescent="0.25">
      <c r="A3275" s="4"/>
      <c r="B3275" s="4"/>
      <c r="C3275" s="4"/>
      <c r="D3275" s="4"/>
      <c r="E3275" s="4"/>
      <c r="F3275" s="4"/>
      <c r="G3275" s="4"/>
      <c r="H3275" s="4"/>
      <c r="I3275" s="4"/>
      <c r="J3275" s="4"/>
      <c r="K3275" s="4"/>
      <c r="L3275" s="4"/>
      <c r="M3275" s="4"/>
      <c r="N3275" s="4"/>
      <c r="O3275" s="4"/>
      <c r="P3275" s="4"/>
      <c r="Q3275" s="4"/>
      <c r="R3275" s="4"/>
      <c r="S3275" s="4"/>
      <c r="T3275" s="4"/>
      <c r="U3275" s="4"/>
      <c r="V3275" s="4"/>
      <c r="W3275" s="4"/>
      <c r="X3275" s="4"/>
      <c r="Y3275" s="4"/>
      <c r="Z3275" s="4"/>
      <c r="AA3275" s="4"/>
      <c r="AB3275" s="4"/>
      <c r="AC3275" s="4"/>
      <c r="AD3275" s="4"/>
      <c r="AE3275" s="4"/>
      <c r="AF3275" s="4"/>
      <c r="AG3275" s="4"/>
      <c r="AH3275" s="4"/>
      <c r="AI3275" s="4"/>
      <c r="AJ3275" s="4"/>
      <c r="AK3275" s="4"/>
      <c r="AL3275" s="4"/>
      <c r="AM3275" s="4"/>
      <c r="AN3275" s="4"/>
      <c r="AO3275" s="4"/>
      <c r="AP3275" s="4"/>
    </row>
    <row r="3276" spans="1:42" s="2" customFormat="1" x14ac:dyDescent="0.25">
      <c r="A3276" s="4"/>
      <c r="B3276" s="4"/>
      <c r="C3276" s="4"/>
      <c r="D3276" s="4"/>
      <c r="E3276" s="4"/>
      <c r="F3276" s="4"/>
      <c r="G3276" s="4"/>
      <c r="H3276" s="4"/>
      <c r="I3276" s="4"/>
      <c r="J3276" s="4"/>
      <c r="K3276" s="4"/>
      <c r="L3276" s="4"/>
      <c r="M3276" s="4"/>
      <c r="N3276" s="4"/>
      <c r="O3276" s="4"/>
      <c r="P3276" s="4"/>
      <c r="Q3276" s="4"/>
      <c r="R3276" s="4"/>
      <c r="S3276" s="4"/>
      <c r="T3276" s="4"/>
      <c r="U3276" s="4"/>
      <c r="V3276" s="4"/>
      <c r="W3276" s="4"/>
      <c r="X3276" s="4"/>
      <c r="Y3276" s="4"/>
      <c r="Z3276" s="4"/>
      <c r="AA3276" s="4"/>
      <c r="AB3276" s="4"/>
      <c r="AC3276" s="4"/>
      <c r="AD3276" s="4"/>
      <c r="AE3276" s="4"/>
      <c r="AF3276" s="4"/>
      <c r="AG3276" s="4"/>
      <c r="AH3276" s="4"/>
      <c r="AI3276" s="4"/>
      <c r="AJ3276" s="4"/>
      <c r="AK3276" s="4"/>
      <c r="AL3276" s="4"/>
      <c r="AM3276" s="4"/>
      <c r="AN3276" s="4"/>
      <c r="AO3276" s="4"/>
      <c r="AP3276" s="4"/>
    </row>
    <row r="3277" spans="1:42" s="2" customFormat="1" x14ac:dyDescent="0.25">
      <c r="A3277" s="4"/>
      <c r="B3277" s="4"/>
      <c r="C3277" s="4"/>
      <c r="D3277" s="4"/>
      <c r="E3277" s="4"/>
      <c r="F3277" s="4"/>
      <c r="G3277" s="4"/>
      <c r="H3277" s="4"/>
      <c r="I3277" s="4"/>
      <c r="J3277" s="4"/>
      <c r="K3277" s="4"/>
      <c r="L3277" s="4"/>
      <c r="M3277" s="4"/>
      <c r="N3277" s="4"/>
      <c r="O3277" s="4"/>
      <c r="P3277" s="4"/>
      <c r="Q3277" s="4"/>
      <c r="R3277" s="4"/>
      <c r="S3277" s="4"/>
      <c r="T3277" s="4"/>
      <c r="U3277" s="4"/>
      <c r="V3277" s="4"/>
      <c r="W3277" s="4"/>
      <c r="X3277" s="4"/>
      <c r="Y3277" s="4"/>
      <c r="Z3277" s="4"/>
      <c r="AA3277" s="4"/>
      <c r="AB3277" s="4"/>
      <c r="AC3277" s="4"/>
      <c r="AD3277" s="4"/>
      <c r="AE3277" s="4"/>
      <c r="AF3277" s="4"/>
      <c r="AG3277" s="4"/>
      <c r="AH3277" s="4"/>
      <c r="AI3277" s="4"/>
      <c r="AJ3277" s="4"/>
      <c r="AK3277" s="4"/>
      <c r="AL3277" s="4"/>
      <c r="AM3277" s="4"/>
      <c r="AN3277" s="4"/>
      <c r="AO3277" s="4"/>
      <c r="AP3277" s="4"/>
    </row>
    <row r="3278" spans="1:42" s="2" customFormat="1" x14ac:dyDescent="0.25">
      <c r="A3278" s="4"/>
      <c r="B3278" s="4"/>
      <c r="C3278" s="4"/>
      <c r="D3278" s="4"/>
      <c r="E3278" s="4"/>
      <c r="F3278" s="4"/>
      <c r="G3278" s="4"/>
      <c r="H3278" s="4"/>
      <c r="I3278" s="4"/>
      <c r="J3278" s="4"/>
      <c r="K3278" s="4"/>
      <c r="L3278" s="4"/>
      <c r="M3278" s="4"/>
      <c r="N3278" s="4"/>
      <c r="O3278" s="4"/>
      <c r="P3278" s="4"/>
      <c r="Q3278" s="4"/>
      <c r="R3278" s="4"/>
      <c r="S3278" s="4"/>
      <c r="T3278" s="4"/>
      <c r="U3278" s="4"/>
      <c r="V3278" s="4"/>
      <c r="W3278" s="4"/>
      <c r="X3278" s="4"/>
      <c r="Y3278" s="4"/>
      <c r="Z3278" s="4"/>
      <c r="AA3278" s="4"/>
      <c r="AB3278" s="4"/>
      <c r="AC3278" s="4"/>
      <c r="AD3278" s="4"/>
      <c r="AE3278" s="4"/>
      <c r="AF3278" s="4"/>
      <c r="AG3278" s="4"/>
      <c r="AH3278" s="4"/>
      <c r="AI3278" s="4"/>
      <c r="AJ3278" s="4"/>
      <c r="AK3278" s="4"/>
      <c r="AL3278" s="4"/>
      <c r="AM3278" s="4"/>
      <c r="AN3278" s="4"/>
      <c r="AO3278" s="4"/>
      <c r="AP3278" s="4"/>
    </row>
    <row r="3279" spans="1:42" s="2" customFormat="1" x14ac:dyDescent="0.25">
      <c r="A3279" s="4"/>
      <c r="B3279" s="4"/>
      <c r="C3279" s="4"/>
      <c r="D3279" s="4"/>
      <c r="E3279" s="4"/>
      <c r="F3279" s="4"/>
      <c r="G3279" s="4"/>
      <c r="H3279" s="4"/>
      <c r="I3279" s="4"/>
      <c r="J3279" s="4"/>
      <c r="K3279" s="4"/>
      <c r="L3279" s="4"/>
      <c r="M3279" s="4"/>
      <c r="N3279" s="4"/>
      <c r="O3279" s="4"/>
      <c r="P3279" s="4"/>
      <c r="Q3279" s="4"/>
      <c r="R3279" s="4"/>
      <c r="S3279" s="4"/>
      <c r="T3279" s="4"/>
      <c r="U3279" s="4"/>
      <c r="V3279" s="4"/>
      <c r="W3279" s="4"/>
      <c r="X3279" s="4"/>
      <c r="Y3279" s="4"/>
      <c r="Z3279" s="4"/>
      <c r="AA3279" s="4"/>
      <c r="AB3279" s="4"/>
      <c r="AC3279" s="4"/>
      <c r="AD3279" s="4"/>
      <c r="AE3279" s="4"/>
      <c r="AF3279" s="4"/>
      <c r="AG3279" s="4"/>
      <c r="AH3279" s="4"/>
      <c r="AI3279" s="4"/>
      <c r="AJ3279" s="4"/>
      <c r="AK3279" s="4"/>
      <c r="AL3279" s="4"/>
      <c r="AM3279" s="4"/>
      <c r="AN3279" s="4"/>
      <c r="AO3279" s="4"/>
      <c r="AP3279" s="4"/>
    </row>
    <row r="3280" spans="1:42" s="2" customFormat="1" x14ac:dyDescent="0.25">
      <c r="A3280" s="4"/>
      <c r="B3280" s="4"/>
      <c r="C3280" s="4"/>
      <c r="D3280" s="4"/>
      <c r="E3280" s="4"/>
      <c r="F3280" s="4"/>
      <c r="G3280" s="4"/>
      <c r="H3280" s="4"/>
      <c r="I3280" s="4"/>
      <c r="J3280" s="4"/>
      <c r="K3280" s="4"/>
      <c r="L3280" s="4"/>
      <c r="M3280" s="4"/>
      <c r="N3280" s="4"/>
      <c r="O3280" s="4"/>
      <c r="P3280" s="4"/>
      <c r="Q3280" s="4"/>
      <c r="R3280" s="4"/>
      <c r="S3280" s="4"/>
      <c r="T3280" s="4"/>
      <c r="U3280" s="4"/>
      <c r="V3280" s="4"/>
      <c r="W3280" s="4"/>
      <c r="X3280" s="4"/>
      <c r="Y3280" s="4"/>
      <c r="Z3280" s="4"/>
      <c r="AA3280" s="4"/>
      <c r="AB3280" s="4"/>
      <c r="AC3280" s="4"/>
      <c r="AD3280" s="4"/>
      <c r="AE3280" s="4"/>
      <c r="AF3280" s="4"/>
      <c r="AG3280" s="4"/>
      <c r="AH3280" s="4"/>
      <c r="AI3280" s="4"/>
      <c r="AJ3280" s="4"/>
      <c r="AK3280" s="4"/>
      <c r="AL3280" s="4"/>
      <c r="AM3280" s="4"/>
      <c r="AN3280" s="4"/>
      <c r="AO3280" s="4"/>
      <c r="AP3280" s="4"/>
    </row>
    <row r="3281" spans="1:42" s="2" customFormat="1" x14ac:dyDescent="0.25">
      <c r="A3281" s="4"/>
      <c r="B3281" s="4"/>
      <c r="C3281" s="4"/>
      <c r="D3281" s="4"/>
      <c r="E3281" s="4"/>
      <c r="F3281" s="4"/>
      <c r="G3281" s="4"/>
      <c r="H3281" s="4"/>
      <c r="I3281" s="4"/>
      <c r="J3281" s="4"/>
      <c r="K3281" s="4"/>
      <c r="L3281" s="4"/>
      <c r="M3281" s="4"/>
      <c r="N3281" s="4"/>
      <c r="O3281" s="4"/>
      <c r="P3281" s="4"/>
      <c r="Q3281" s="4"/>
      <c r="R3281" s="4"/>
      <c r="S3281" s="4"/>
      <c r="T3281" s="4"/>
      <c r="U3281" s="4"/>
      <c r="V3281" s="4"/>
      <c r="W3281" s="4"/>
      <c r="X3281" s="4"/>
      <c r="Y3281" s="4"/>
      <c r="Z3281" s="4"/>
      <c r="AA3281" s="4"/>
      <c r="AB3281" s="4"/>
      <c r="AC3281" s="4"/>
      <c r="AD3281" s="4"/>
      <c r="AE3281" s="4"/>
      <c r="AF3281" s="4"/>
      <c r="AG3281" s="4"/>
      <c r="AH3281" s="4"/>
      <c r="AI3281" s="4"/>
      <c r="AJ3281" s="4"/>
      <c r="AK3281" s="4"/>
      <c r="AL3281" s="4"/>
      <c r="AM3281" s="4"/>
      <c r="AN3281" s="4"/>
      <c r="AO3281" s="4"/>
      <c r="AP3281" s="4"/>
    </row>
    <row r="3282" spans="1:42" s="2" customFormat="1" x14ac:dyDescent="0.25">
      <c r="A3282" s="4"/>
      <c r="B3282" s="4"/>
      <c r="C3282" s="4"/>
      <c r="D3282" s="4"/>
      <c r="E3282" s="4"/>
      <c r="F3282" s="4"/>
      <c r="G3282" s="4"/>
      <c r="H3282" s="4"/>
      <c r="I3282" s="4"/>
      <c r="J3282" s="4"/>
      <c r="K3282" s="4"/>
      <c r="L3282" s="4"/>
      <c r="M3282" s="4"/>
      <c r="N3282" s="4"/>
      <c r="O3282" s="4"/>
      <c r="P3282" s="4"/>
      <c r="Q3282" s="4"/>
      <c r="R3282" s="4"/>
      <c r="S3282" s="4"/>
      <c r="T3282" s="4"/>
      <c r="U3282" s="4"/>
      <c r="V3282" s="4"/>
      <c r="W3282" s="4"/>
      <c r="X3282" s="4"/>
      <c r="Y3282" s="4"/>
      <c r="Z3282" s="4"/>
      <c r="AA3282" s="4"/>
      <c r="AB3282" s="4"/>
      <c r="AC3282" s="4"/>
      <c r="AD3282" s="4"/>
      <c r="AE3282" s="4"/>
      <c r="AF3282" s="4"/>
      <c r="AG3282" s="4"/>
      <c r="AH3282" s="4"/>
      <c r="AI3282" s="4"/>
      <c r="AJ3282" s="4"/>
      <c r="AK3282" s="4"/>
      <c r="AL3282" s="4"/>
      <c r="AM3282" s="4"/>
      <c r="AN3282" s="4"/>
      <c r="AO3282" s="4"/>
      <c r="AP3282" s="4"/>
    </row>
    <row r="3283" spans="1:42" s="2" customFormat="1" x14ac:dyDescent="0.25">
      <c r="A3283" s="4"/>
      <c r="B3283" s="4"/>
      <c r="C3283" s="4"/>
      <c r="D3283" s="4"/>
      <c r="E3283" s="4"/>
      <c r="F3283" s="4"/>
      <c r="G3283" s="4"/>
      <c r="H3283" s="4"/>
      <c r="I3283" s="4"/>
      <c r="J3283" s="4"/>
      <c r="K3283" s="4"/>
      <c r="L3283" s="4"/>
      <c r="M3283" s="4"/>
      <c r="N3283" s="4"/>
      <c r="O3283" s="4"/>
      <c r="P3283" s="4"/>
      <c r="Q3283" s="4"/>
      <c r="R3283" s="4"/>
      <c r="S3283" s="4"/>
      <c r="T3283" s="4"/>
      <c r="U3283" s="4"/>
      <c r="V3283" s="4"/>
      <c r="W3283" s="4"/>
      <c r="X3283" s="4"/>
      <c r="Y3283" s="4"/>
      <c r="Z3283" s="4"/>
      <c r="AA3283" s="4"/>
      <c r="AB3283" s="4"/>
      <c r="AC3283" s="4"/>
      <c r="AD3283" s="4"/>
      <c r="AE3283" s="4"/>
      <c r="AF3283" s="4"/>
      <c r="AG3283" s="4"/>
      <c r="AH3283" s="4"/>
      <c r="AI3283" s="4"/>
      <c r="AJ3283" s="4"/>
      <c r="AK3283" s="4"/>
      <c r="AL3283" s="4"/>
      <c r="AM3283" s="4"/>
      <c r="AN3283" s="4"/>
      <c r="AO3283" s="4"/>
      <c r="AP3283" s="4"/>
    </row>
    <row r="3284" spans="1:42" s="2" customFormat="1" x14ac:dyDescent="0.25">
      <c r="A3284" s="4"/>
      <c r="B3284" s="4"/>
      <c r="C3284" s="4"/>
      <c r="D3284" s="4"/>
      <c r="E3284" s="4"/>
      <c r="F3284" s="4"/>
      <c r="G3284" s="4"/>
      <c r="H3284" s="4"/>
      <c r="I3284" s="4"/>
      <c r="J3284" s="4"/>
      <c r="K3284" s="4"/>
      <c r="L3284" s="4"/>
      <c r="M3284" s="4"/>
      <c r="N3284" s="4"/>
      <c r="O3284" s="4"/>
      <c r="P3284" s="4"/>
      <c r="Q3284" s="4"/>
      <c r="R3284" s="4"/>
      <c r="S3284" s="4"/>
      <c r="T3284" s="4"/>
      <c r="U3284" s="4"/>
      <c r="V3284" s="4"/>
      <c r="W3284" s="4"/>
      <c r="X3284" s="4"/>
      <c r="Y3284" s="4"/>
      <c r="Z3284" s="4"/>
      <c r="AA3284" s="4"/>
      <c r="AB3284" s="4"/>
      <c r="AC3284" s="4"/>
      <c r="AD3284" s="4"/>
      <c r="AE3284" s="4"/>
      <c r="AF3284" s="4"/>
      <c r="AG3284" s="4"/>
      <c r="AH3284" s="4"/>
      <c r="AI3284" s="4"/>
      <c r="AJ3284" s="4"/>
      <c r="AK3284" s="4"/>
      <c r="AL3284" s="4"/>
      <c r="AM3284" s="4"/>
      <c r="AN3284" s="4"/>
      <c r="AO3284" s="4"/>
      <c r="AP3284" s="4"/>
    </row>
    <row r="3285" spans="1:42" s="2" customFormat="1" x14ac:dyDescent="0.25">
      <c r="A3285" s="4"/>
      <c r="B3285" s="4"/>
      <c r="C3285" s="4"/>
      <c r="D3285" s="4"/>
      <c r="E3285" s="4"/>
      <c r="F3285" s="4"/>
      <c r="G3285" s="4"/>
      <c r="H3285" s="4"/>
      <c r="I3285" s="4"/>
      <c r="J3285" s="4"/>
      <c r="K3285" s="4"/>
      <c r="L3285" s="4"/>
      <c r="M3285" s="4"/>
      <c r="N3285" s="4"/>
      <c r="O3285" s="4"/>
      <c r="P3285" s="4"/>
      <c r="Q3285" s="4"/>
      <c r="R3285" s="4"/>
      <c r="S3285" s="4"/>
      <c r="T3285" s="4"/>
      <c r="U3285" s="4"/>
      <c r="V3285" s="4"/>
      <c r="W3285" s="4"/>
      <c r="X3285" s="4"/>
      <c r="Y3285" s="4"/>
      <c r="Z3285" s="4"/>
      <c r="AA3285" s="4"/>
      <c r="AB3285" s="4"/>
      <c r="AC3285" s="4"/>
      <c r="AD3285" s="4"/>
      <c r="AE3285" s="4"/>
      <c r="AF3285" s="4"/>
      <c r="AG3285" s="4"/>
      <c r="AH3285" s="4"/>
      <c r="AI3285" s="4"/>
      <c r="AJ3285" s="4"/>
      <c r="AK3285" s="4"/>
      <c r="AL3285" s="4"/>
      <c r="AM3285" s="4"/>
      <c r="AN3285" s="4"/>
      <c r="AO3285" s="4"/>
      <c r="AP3285" s="4"/>
    </row>
    <row r="3286" spans="1:42" s="2" customFormat="1" x14ac:dyDescent="0.25">
      <c r="A3286" s="4"/>
      <c r="B3286" s="4"/>
      <c r="C3286" s="4"/>
      <c r="D3286" s="4"/>
      <c r="E3286" s="4"/>
      <c r="F3286" s="4"/>
      <c r="G3286" s="4"/>
      <c r="H3286" s="4"/>
      <c r="I3286" s="4"/>
      <c r="J3286" s="4"/>
      <c r="K3286" s="4"/>
      <c r="L3286" s="4"/>
      <c r="M3286" s="4"/>
      <c r="N3286" s="4"/>
      <c r="O3286" s="4"/>
      <c r="P3286" s="4"/>
      <c r="Q3286" s="4"/>
      <c r="R3286" s="4"/>
      <c r="S3286" s="4"/>
      <c r="T3286" s="4"/>
      <c r="U3286" s="4"/>
      <c r="V3286" s="4"/>
      <c r="W3286" s="4"/>
      <c r="X3286" s="4"/>
      <c r="Y3286" s="4"/>
      <c r="Z3286" s="4"/>
      <c r="AA3286" s="4"/>
      <c r="AB3286" s="4"/>
      <c r="AC3286" s="4"/>
      <c r="AD3286" s="4"/>
      <c r="AE3286" s="4"/>
      <c r="AF3286" s="4"/>
      <c r="AG3286" s="4"/>
      <c r="AH3286" s="4"/>
      <c r="AI3286" s="4"/>
      <c r="AJ3286" s="4"/>
      <c r="AK3286" s="4"/>
      <c r="AL3286" s="4"/>
      <c r="AM3286" s="4"/>
      <c r="AN3286" s="4"/>
      <c r="AO3286" s="4"/>
      <c r="AP3286" s="4"/>
    </row>
    <row r="3287" spans="1:42" s="2" customFormat="1" x14ac:dyDescent="0.25">
      <c r="A3287" s="4"/>
      <c r="B3287" s="4"/>
      <c r="C3287" s="4"/>
      <c r="D3287" s="4"/>
      <c r="E3287" s="4"/>
      <c r="F3287" s="4"/>
      <c r="G3287" s="4"/>
      <c r="H3287" s="4"/>
      <c r="I3287" s="4"/>
      <c r="J3287" s="4"/>
      <c r="K3287" s="4"/>
      <c r="L3287" s="4"/>
      <c r="M3287" s="4"/>
      <c r="N3287" s="4"/>
      <c r="O3287" s="4"/>
      <c r="P3287" s="4"/>
      <c r="Q3287" s="4"/>
      <c r="R3287" s="4"/>
      <c r="S3287" s="4"/>
      <c r="T3287" s="4"/>
      <c r="U3287" s="4"/>
      <c r="V3287" s="4"/>
      <c r="W3287" s="4"/>
      <c r="X3287" s="4"/>
      <c r="Y3287" s="4"/>
      <c r="Z3287" s="4"/>
      <c r="AA3287" s="4"/>
      <c r="AB3287" s="4"/>
      <c r="AC3287" s="4"/>
      <c r="AD3287" s="4"/>
      <c r="AE3287" s="4"/>
      <c r="AF3287" s="4"/>
      <c r="AG3287" s="4"/>
      <c r="AH3287" s="4"/>
      <c r="AI3287" s="4"/>
      <c r="AJ3287" s="4"/>
      <c r="AK3287" s="4"/>
      <c r="AL3287" s="4"/>
      <c r="AM3287" s="4"/>
      <c r="AN3287" s="4"/>
      <c r="AO3287" s="4"/>
      <c r="AP3287" s="4"/>
    </row>
    <row r="3288" spans="1:42" s="2" customFormat="1" x14ac:dyDescent="0.25">
      <c r="A3288" s="4"/>
      <c r="B3288" s="4"/>
      <c r="C3288" s="4"/>
      <c r="D3288" s="4"/>
      <c r="E3288" s="4"/>
      <c r="F3288" s="4"/>
      <c r="G3288" s="4"/>
      <c r="H3288" s="4"/>
      <c r="I3288" s="4"/>
      <c r="J3288" s="4"/>
      <c r="K3288" s="4"/>
      <c r="L3288" s="4"/>
      <c r="M3288" s="4"/>
      <c r="N3288" s="4"/>
      <c r="O3288" s="4"/>
      <c r="P3288" s="4"/>
      <c r="Q3288" s="4"/>
      <c r="R3288" s="4"/>
      <c r="S3288" s="4"/>
      <c r="T3288" s="4"/>
      <c r="U3288" s="4"/>
      <c r="V3288" s="4"/>
      <c r="W3288" s="4"/>
      <c r="X3288" s="4"/>
      <c r="Y3288" s="4"/>
      <c r="Z3288" s="4"/>
      <c r="AA3288" s="4"/>
      <c r="AB3288" s="4"/>
      <c r="AC3288" s="4"/>
      <c r="AD3288" s="4"/>
      <c r="AE3288" s="4"/>
      <c r="AF3288" s="4"/>
      <c r="AG3288" s="4"/>
      <c r="AH3288" s="4"/>
      <c r="AI3288" s="4"/>
      <c r="AJ3288" s="4"/>
      <c r="AK3288" s="4"/>
      <c r="AL3288" s="4"/>
      <c r="AM3288" s="4"/>
      <c r="AN3288" s="4"/>
      <c r="AO3288" s="4"/>
      <c r="AP3288" s="4"/>
    </row>
    <row r="3289" spans="1:42" s="2" customFormat="1" x14ac:dyDescent="0.25">
      <c r="A3289" s="4"/>
      <c r="B3289" s="4"/>
      <c r="C3289" s="4"/>
      <c r="D3289" s="4"/>
      <c r="E3289" s="4"/>
      <c r="F3289" s="4"/>
      <c r="G3289" s="4"/>
      <c r="H3289" s="4"/>
      <c r="I3289" s="4"/>
      <c r="J3289" s="4"/>
      <c r="K3289" s="4"/>
      <c r="L3289" s="4"/>
      <c r="M3289" s="4"/>
      <c r="N3289" s="4"/>
      <c r="O3289" s="4"/>
      <c r="P3289" s="4"/>
      <c r="Q3289" s="4"/>
      <c r="R3289" s="4"/>
      <c r="S3289" s="4"/>
      <c r="T3289" s="4"/>
      <c r="U3289" s="4"/>
      <c r="V3289" s="4"/>
      <c r="W3289" s="4"/>
      <c r="X3289" s="4"/>
      <c r="Y3289" s="4"/>
      <c r="Z3289" s="4"/>
      <c r="AA3289" s="4"/>
      <c r="AB3289" s="4"/>
      <c r="AC3289" s="4"/>
      <c r="AD3289" s="4"/>
      <c r="AE3289" s="4"/>
      <c r="AF3289" s="4"/>
      <c r="AG3289" s="4"/>
      <c r="AH3289" s="4"/>
      <c r="AI3289" s="4"/>
      <c r="AJ3289" s="4"/>
      <c r="AK3289" s="4"/>
      <c r="AL3289" s="4"/>
      <c r="AM3289" s="4"/>
      <c r="AN3289" s="4"/>
      <c r="AO3289" s="4"/>
      <c r="AP3289" s="4"/>
    </row>
    <row r="3290" spans="1:42" s="2" customFormat="1" x14ac:dyDescent="0.25">
      <c r="A3290" s="4"/>
      <c r="B3290" s="4"/>
      <c r="C3290" s="4"/>
      <c r="D3290" s="4"/>
      <c r="E3290" s="4"/>
      <c r="F3290" s="4"/>
      <c r="G3290" s="4"/>
      <c r="H3290" s="4"/>
      <c r="I3290" s="4"/>
      <c r="J3290" s="4"/>
      <c r="K3290" s="4"/>
      <c r="L3290" s="4"/>
      <c r="M3290" s="4"/>
      <c r="N3290" s="4"/>
      <c r="O3290" s="4"/>
      <c r="P3290" s="4"/>
      <c r="Q3290" s="4"/>
      <c r="R3290" s="4"/>
      <c r="S3290" s="4"/>
      <c r="T3290" s="4"/>
      <c r="U3290" s="4"/>
      <c r="V3290" s="4"/>
      <c r="W3290" s="4"/>
      <c r="X3290" s="4"/>
      <c r="Y3290" s="4"/>
      <c r="Z3290" s="4"/>
      <c r="AA3290" s="4"/>
      <c r="AB3290" s="4"/>
      <c r="AC3290" s="4"/>
      <c r="AD3290" s="4"/>
      <c r="AE3290" s="4"/>
      <c r="AF3290" s="4"/>
      <c r="AG3290" s="4"/>
      <c r="AH3290" s="4"/>
      <c r="AI3290" s="4"/>
      <c r="AJ3290" s="4"/>
      <c r="AK3290" s="4"/>
      <c r="AL3290" s="4"/>
      <c r="AM3290" s="4"/>
      <c r="AN3290" s="4"/>
      <c r="AO3290" s="4"/>
      <c r="AP3290" s="4"/>
    </row>
    <row r="3291" spans="1:42" s="2" customFormat="1" x14ac:dyDescent="0.25">
      <c r="A3291" s="4"/>
      <c r="B3291" s="4"/>
      <c r="C3291" s="4"/>
      <c r="D3291" s="4"/>
      <c r="E3291" s="4"/>
      <c r="F3291" s="4"/>
      <c r="G3291" s="4"/>
      <c r="H3291" s="4"/>
      <c r="I3291" s="4"/>
      <c r="J3291" s="4"/>
      <c r="K3291" s="4"/>
      <c r="L3291" s="4"/>
      <c r="M3291" s="4"/>
      <c r="N3291" s="4"/>
      <c r="O3291" s="4"/>
      <c r="P3291" s="4"/>
      <c r="Q3291" s="4"/>
      <c r="R3291" s="4"/>
      <c r="S3291" s="4"/>
      <c r="T3291" s="4"/>
      <c r="U3291" s="4"/>
      <c r="V3291" s="4"/>
      <c r="W3291" s="4"/>
      <c r="X3291" s="4"/>
      <c r="Y3291" s="4"/>
      <c r="Z3291" s="4"/>
      <c r="AA3291" s="4"/>
      <c r="AB3291" s="4"/>
      <c r="AC3291" s="4"/>
      <c r="AD3291" s="4"/>
      <c r="AE3291" s="4"/>
      <c r="AF3291" s="4"/>
      <c r="AG3291" s="4"/>
      <c r="AH3291" s="4"/>
      <c r="AI3291" s="4"/>
      <c r="AJ3291" s="4"/>
      <c r="AK3291" s="4"/>
      <c r="AL3291" s="4"/>
      <c r="AM3291" s="4"/>
      <c r="AN3291" s="4"/>
      <c r="AO3291" s="4"/>
      <c r="AP3291" s="4"/>
    </row>
    <row r="3292" spans="1:42" s="2" customFormat="1" x14ac:dyDescent="0.25">
      <c r="A3292" s="4"/>
      <c r="B3292" s="4"/>
      <c r="C3292" s="4"/>
      <c r="D3292" s="4"/>
      <c r="E3292" s="4"/>
      <c r="F3292" s="4"/>
      <c r="G3292" s="4"/>
      <c r="H3292" s="4"/>
      <c r="I3292" s="4"/>
      <c r="J3292" s="4"/>
      <c r="K3292" s="4"/>
      <c r="L3292" s="4"/>
      <c r="M3292" s="4"/>
      <c r="N3292" s="4"/>
      <c r="O3292" s="4"/>
      <c r="P3292" s="4"/>
      <c r="Q3292" s="4"/>
      <c r="R3292" s="4"/>
      <c r="S3292" s="4"/>
      <c r="T3292" s="4"/>
      <c r="U3292" s="4"/>
      <c r="V3292" s="4"/>
      <c r="W3292" s="4"/>
      <c r="X3292" s="4"/>
      <c r="Y3292" s="4"/>
      <c r="Z3292" s="4"/>
      <c r="AA3292" s="4"/>
      <c r="AB3292" s="4"/>
      <c r="AC3292" s="4"/>
      <c r="AD3292" s="4"/>
      <c r="AE3292" s="4"/>
      <c r="AF3292" s="4"/>
      <c r="AG3292" s="4"/>
      <c r="AH3292" s="4"/>
      <c r="AI3292" s="4"/>
      <c r="AJ3292" s="4"/>
      <c r="AK3292" s="4"/>
      <c r="AL3292" s="4"/>
      <c r="AM3292" s="4"/>
      <c r="AN3292" s="4"/>
      <c r="AO3292" s="4"/>
      <c r="AP3292" s="4"/>
    </row>
    <row r="3293" spans="1:42" s="2" customFormat="1" x14ac:dyDescent="0.25">
      <c r="A3293" s="4"/>
      <c r="B3293" s="4"/>
      <c r="C3293" s="4"/>
      <c r="D3293" s="4"/>
      <c r="E3293" s="4"/>
      <c r="F3293" s="4"/>
      <c r="G3293" s="4"/>
      <c r="H3293" s="4"/>
      <c r="I3293" s="4"/>
      <c r="J3293" s="4"/>
      <c r="K3293" s="4"/>
      <c r="L3293" s="4"/>
      <c r="M3293" s="4"/>
      <c r="N3293" s="4"/>
      <c r="O3293" s="4"/>
      <c r="P3293" s="4"/>
      <c r="Q3293" s="4"/>
      <c r="R3293" s="4"/>
      <c r="S3293" s="4"/>
      <c r="T3293" s="4"/>
      <c r="U3293" s="4"/>
      <c r="V3293" s="4"/>
      <c r="W3293" s="4"/>
      <c r="X3293" s="4"/>
      <c r="Y3293" s="4"/>
      <c r="Z3293" s="4"/>
      <c r="AA3293" s="4"/>
      <c r="AB3293" s="4"/>
      <c r="AC3293" s="4"/>
      <c r="AD3293" s="4"/>
      <c r="AE3293" s="4"/>
      <c r="AF3293" s="4"/>
      <c r="AG3293" s="4"/>
      <c r="AH3293" s="4"/>
      <c r="AI3293" s="4"/>
      <c r="AJ3293" s="4"/>
      <c r="AK3293" s="4"/>
      <c r="AL3293" s="4"/>
      <c r="AM3293" s="4"/>
      <c r="AN3293" s="4"/>
      <c r="AO3293" s="4"/>
      <c r="AP3293" s="4"/>
    </row>
    <row r="3294" spans="1:42" s="2" customFormat="1" x14ac:dyDescent="0.25">
      <c r="A3294" s="4"/>
      <c r="B3294" s="4"/>
      <c r="C3294" s="4"/>
      <c r="D3294" s="4"/>
      <c r="E3294" s="4"/>
      <c r="F3294" s="4"/>
      <c r="G3294" s="4"/>
      <c r="H3294" s="4"/>
      <c r="I3294" s="4"/>
      <c r="J3294" s="4"/>
      <c r="K3294" s="4"/>
      <c r="L3294" s="4"/>
      <c r="M3294" s="4"/>
      <c r="N3294" s="4"/>
      <c r="O3294" s="4"/>
      <c r="P3294" s="4"/>
      <c r="Q3294" s="4"/>
      <c r="R3294" s="4"/>
      <c r="S3294" s="4"/>
      <c r="T3294" s="4"/>
      <c r="U3294" s="4"/>
      <c r="V3294" s="4"/>
      <c r="W3294" s="4"/>
      <c r="X3294" s="4"/>
      <c r="Y3294" s="4"/>
      <c r="Z3294" s="4"/>
      <c r="AA3294" s="4"/>
      <c r="AB3294" s="4"/>
      <c r="AC3294" s="4"/>
      <c r="AD3294" s="4"/>
      <c r="AE3294" s="4"/>
      <c r="AF3294" s="4"/>
      <c r="AG3294" s="4"/>
      <c r="AH3294" s="4"/>
      <c r="AI3294" s="4"/>
      <c r="AJ3294" s="4"/>
      <c r="AK3294" s="4"/>
      <c r="AL3294" s="4"/>
      <c r="AM3294" s="4"/>
      <c r="AN3294" s="4"/>
      <c r="AO3294" s="4"/>
      <c r="AP3294" s="4"/>
    </row>
    <row r="3295" spans="1:42" s="2" customFormat="1" x14ac:dyDescent="0.25">
      <c r="A3295" s="4"/>
      <c r="B3295" s="4"/>
      <c r="C3295" s="4"/>
      <c r="D3295" s="4"/>
      <c r="E3295" s="4"/>
      <c r="F3295" s="4"/>
      <c r="G3295" s="4"/>
      <c r="H3295" s="4"/>
      <c r="I3295" s="4"/>
      <c r="J3295" s="4"/>
      <c r="K3295" s="4"/>
      <c r="L3295" s="4"/>
      <c r="M3295" s="4"/>
      <c r="N3295" s="4"/>
      <c r="O3295" s="4"/>
      <c r="P3295" s="4"/>
      <c r="Q3295" s="4"/>
      <c r="R3295" s="4"/>
      <c r="S3295" s="4"/>
      <c r="T3295" s="4"/>
      <c r="U3295" s="4"/>
      <c r="V3295" s="4"/>
      <c r="W3295" s="4"/>
      <c r="X3295" s="4"/>
      <c r="Y3295" s="4"/>
      <c r="Z3295" s="4"/>
      <c r="AA3295" s="4"/>
      <c r="AB3295" s="4"/>
      <c r="AC3295" s="4"/>
      <c r="AD3295" s="4"/>
      <c r="AE3295" s="4"/>
      <c r="AF3295" s="4"/>
      <c r="AG3295" s="4"/>
      <c r="AH3295" s="4"/>
      <c r="AI3295" s="4"/>
      <c r="AJ3295" s="4"/>
      <c r="AK3295" s="4"/>
      <c r="AL3295" s="4"/>
      <c r="AM3295" s="4"/>
      <c r="AN3295" s="4"/>
      <c r="AO3295" s="4"/>
      <c r="AP3295" s="4"/>
    </row>
    <row r="3296" spans="1:42" s="2" customFormat="1" x14ac:dyDescent="0.25">
      <c r="A3296" s="4"/>
      <c r="B3296" s="4"/>
      <c r="C3296" s="4"/>
      <c r="D3296" s="4"/>
      <c r="E3296" s="4"/>
      <c r="F3296" s="4"/>
      <c r="G3296" s="4"/>
      <c r="H3296" s="4"/>
      <c r="I3296" s="4"/>
      <c r="J3296" s="4"/>
      <c r="K3296" s="4"/>
      <c r="L3296" s="4"/>
      <c r="M3296" s="4"/>
      <c r="N3296" s="4"/>
      <c r="O3296" s="4"/>
      <c r="P3296" s="4"/>
      <c r="Q3296" s="4"/>
      <c r="R3296" s="4"/>
      <c r="S3296" s="4"/>
      <c r="T3296" s="4"/>
      <c r="U3296" s="4"/>
      <c r="V3296" s="4"/>
      <c r="W3296" s="4"/>
      <c r="X3296" s="4"/>
      <c r="Y3296" s="4"/>
      <c r="Z3296" s="4"/>
      <c r="AA3296" s="4"/>
      <c r="AB3296" s="4"/>
      <c r="AC3296" s="4"/>
      <c r="AD3296" s="4"/>
      <c r="AE3296" s="4"/>
      <c r="AF3296" s="4"/>
      <c r="AG3296" s="4"/>
      <c r="AH3296" s="4"/>
      <c r="AI3296" s="4"/>
      <c r="AJ3296" s="4"/>
      <c r="AK3296" s="4"/>
      <c r="AL3296" s="4"/>
      <c r="AM3296" s="4"/>
      <c r="AN3296" s="4"/>
      <c r="AO3296" s="4"/>
      <c r="AP3296" s="4"/>
    </row>
    <row r="3297" spans="1:42" s="2" customFormat="1" x14ac:dyDescent="0.25">
      <c r="A3297" s="4"/>
      <c r="B3297" s="4"/>
      <c r="C3297" s="4"/>
      <c r="D3297" s="4"/>
      <c r="E3297" s="4"/>
      <c r="F3297" s="4"/>
      <c r="G3297" s="4"/>
      <c r="H3297" s="4"/>
      <c r="I3297" s="4"/>
      <c r="J3297" s="4"/>
      <c r="K3297" s="4"/>
      <c r="L3297" s="4"/>
      <c r="M3297" s="4"/>
      <c r="N3297" s="4"/>
      <c r="O3297" s="4"/>
      <c r="P3297" s="4"/>
      <c r="Q3297" s="4"/>
      <c r="R3297" s="4"/>
      <c r="S3297" s="4"/>
      <c r="T3297" s="4"/>
      <c r="U3297" s="4"/>
      <c r="V3297" s="4"/>
      <c r="W3297" s="4"/>
      <c r="X3297" s="4"/>
      <c r="Y3297" s="4"/>
      <c r="Z3297" s="4"/>
      <c r="AA3297" s="4"/>
      <c r="AB3297" s="4"/>
      <c r="AC3297" s="4"/>
      <c r="AD3297" s="4"/>
      <c r="AE3297" s="4"/>
      <c r="AF3297" s="4"/>
      <c r="AG3297" s="4"/>
      <c r="AH3297" s="4"/>
      <c r="AI3297" s="4"/>
      <c r="AJ3297" s="4"/>
      <c r="AK3297" s="4"/>
      <c r="AL3297" s="4"/>
      <c r="AM3297" s="4"/>
      <c r="AN3297" s="4"/>
      <c r="AO3297" s="4"/>
      <c r="AP3297" s="4"/>
    </row>
    <row r="3298" spans="1:42" s="2" customFormat="1" x14ac:dyDescent="0.25">
      <c r="A3298" s="4"/>
      <c r="B3298" s="4"/>
      <c r="C3298" s="4"/>
      <c r="D3298" s="4"/>
      <c r="E3298" s="4"/>
      <c r="F3298" s="4"/>
      <c r="G3298" s="4"/>
      <c r="H3298" s="4"/>
      <c r="I3298" s="4"/>
      <c r="J3298" s="4"/>
      <c r="K3298" s="4"/>
      <c r="L3298" s="4"/>
      <c r="M3298" s="4"/>
      <c r="N3298" s="4"/>
      <c r="O3298" s="4"/>
      <c r="P3298" s="4"/>
      <c r="Q3298" s="4"/>
      <c r="R3298" s="4"/>
      <c r="S3298" s="4"/>
      <c r="T3298" s="4"/>
      <c r="U3298" s="4"/>
      <c r="V3298" s="4"/>
      <c r="W3298" s="4"/>
      <c r="X3298" s="4"/>
      <c r="Y3298" s="4"/>
      <c r="Z3298" s="4"/>
      <c r="AA3298" s="4"/>
      <c r="AB3298" s="4"/>
      <c r="AC3298" s="4"/>
      <c r="AD3298" s="4"/>
      <c r="AE3298" s="4"/>
      <c r="AF3298" s="4"/>
      <c r="AG3298" s="4"/>
      <c r="AH3298" s="4"/>
      <c r="AI3298" s="4"/>
      <c r="AJ3298" s="4"/>
      <c r="AK3298" s="4"/>
      <c r="AL3298" s="4"/>
      <c r="AM3298" s="4"/>
      <c r="AN3298" s="4"/>
      <c r="AO3298" s="4"/>
      <c r="AP3298" s="4"/>
    </row>
    <row r="3299" spans="1:42" s="2" customFormat="1" x14ac:dyDescent="0.25">
      <c r="A3299" s="4"/>
      <c r="B3299" s="4"/>
      <c r="C3299" s="4"/>
      <c r="D3299" s="4"/>
      <c r="E3299" s="4"/>
      <c r="F3299" s="4"/>
      <c r="G3299" s="4"/>
      <c r="H3299" s="4"/>
      <c r="I3299" s="4"/>
      <c r="J3299" s="4"/>
      <c r="K3299" s="4"/>
      <c r="L3299" s="4"/>
      <c r="M3299" s="4"/>
      <c r="N3299" s="4"/>
      <c r="O3299" s="4"/>
      <c r="P3299" s="4"/>
      <c r="Q3299" s="4"/>
      <c r="R3299" s="4"/>
      <c r="S3299" s="4"/>
      <c r="T3299" s="4"/>
      <c r="U3299" s="4"/>
      <c r="V3299" s="4"/>
      <c r="W3299" s="4"/>
      <c r="X3299" s="4"/>
      <c r="Y3299" s="4"/>
      <c r="Z3299" s="4"/>
      <c r="AA3299" s="4"/>
      <c r="AB3299" s="4"/>
      <c r="AC3299" s="4"/>
      <c r="AD3299" s="4"/>
      <c r="AE3299" s="4"/>
      <c r="AF3299" s="4"/>
      <c r="AG3299" s="4"/>
      <c r="AH3299" s="4"/>
      <c r="AI3299" s="4"/>
      <c r="AJ3299" s="4"/>
      <c r="AK3299" s="4"/>
      <c r="AL3299" s="4"/>
      <c r="AM3299" s="4"/>
      <c r="AN3299" s="4"/>
      <c r="AO3299" s="4"/>
      <c r="AP3299" s="4"/>
    </row>
    <row r="3300" spans="1:42" s="2" customFormat="1" x14ac:dyDescent="0.25">
      <c r="A3300" s="4"/>
      <c r="B3300" s="4"/>
      <c r="C3300" s="4"/>
      <c r="D3300" s="4"/>
      <c r="E3300" s="4"/>
      <c r="F3300" s="4"/>
      <c r="G3300" s="4"/>
      <c r="H3300" s="4"/>
      <c r="I3300" s="4"/>
      <c r="J3300" s="4"/>
      <c r="K3300" s="4"/>
      <c r="L3300" s="4"/>
      <c r="M3300" s="4"/>
      <c r="N3300" s="4"/>
      <c r="O3300" s="4"/>
      <c r="P3300" s="4"/>
      <c r="Q3300" s="4"/>
      <c r="R3300" s="4"/>
      <c r="S3300" s="4"/>
      <c r="T3300" s="4"/>
      <c r="U3300" s="4"/>
      <c r="V3300" s="4"/>
      <c r="W3300" s="4"/>
      <c r="X3300" s="4"/>
      <c r="Y3300" s="4"/>
      <c r="Z3300" s="4"/>
      <c r="AA3300" s="4"/>
      <c r="AB3300" s="4"/>
      <c r="AC3300" s="4"/>
      <c r="AD3300" s="4"/>
      <c r="AE3300" s="4"/>
      <c r="AF3300" s="4"/>
      <c r="AG3300" s="4"/>
      <c r="AH3300" s="4"/>
      <c r="AI3300" s="4"/>
      <c r="AJ3300" s="4"/>
      <c r="AK3300" s="4"/>
      <c r="AL3300" s="4"/>
      <c r="AM3300" s="4"/>
      <c r="AN3300" s="4"/>
      <c r="AO3300" s="4"/>
      <c r="AP3300" s="4"/>
    </row>
    <row r="3301" spans="1:42" s="2" customFormat="1" x14ac:dyDescent="0.25">
      <c r="A3301" s="4"/>
      <c r="B3301" s="4"/>
      <c r="C3301" s="4"/>
      <c r="D3301" s="4"/>
      <c r="E3301" s="4"/>
      <c r="F3301" s="4"/>
      <c r="G3301" s="4"/>
      <c r="H3301" s="4"/>
      <c r="I3301" s="4"/>
      <c r="J3301" s="4"/>
      <c r="K3301" s="4"/>
      <c r="L3301" s="4"/>
      <c r="M3301" s="4"/>
      <c r="N3301" s="4"/>
      <c r="O3301" s="4"/>
      <c r="P3301" s="4"/>
      <c r="Q3301" s="4"/>
      <c r="R3301" s="4"/>
      <c r="S3301" s="4"/>
      <c r="T3301" s="4"/>
      <c r="U3301" s="4"/>
      <c r="V3301" s="4"/>
      <c r="W3301" s="4"/>
      <c r="X3301" s="4"/>
      <c r="Y3301" s="4"/>
      <c r="Z3301" s="4"/>
      <c r="AA3301" s="4"/>
      <c r="AB3301" s="4"/>
      <c r="AC3301" s="4"/>
      <c r="AD3301" s="4"/>
      <c r="AE3301" s="4"/>
      <c r="AF3301" s="4"/>
      <c r="AG3301" s="4"/>
      <c r="AH3301" s="4"/>
      <c r="AI3301" s="4"/>
      <c r="AJ3301" s="4"/>
      <c r="AK3301" s="4"/>
      <c r="AL3301" s="4"/>
      <c r="AM3301" s="4"/>
      <c r="AN3301" s="4"/>
      <c r="AO3301" s="4"/>
      <c r="AP3301" s="4"/>
    </row>
    <row r="3302" spans="1:42" s="2" customFormat="1" x14ac:dyDescent="0.25">
      <c r="A3302" s="4"/>
      <c r="B3302" s="4"/>
      <c r="C3302" s="4"/>
      <c r="D3302" s="4"/>
      <c r="E3302" s="4"/>
      <c r="F3302" s="4"/>
      <c r="G3302" s="4"/>
      <c r="H3302" s="4"/>
      <c r="I3302" s="4"/>
      <c r="J3302" s="4"/>
      <c r="K3302" s="4"/>
      <c r="L3302" s="4"/>
      <c r="M3302" s="4"/>
      <c r="N3302" s="4"/>
      <c r="O3302" s="4"/>
      <c r="P3302" s="4"/>
      <c r="Q3302" s="4"/>
      <c r="R3302" s="4"/>
      <c r="S3302" s="4"/>
      <c r="T3302" s="4"/>
      <c r="U3302" s="4"/>
      <c r="V3302" s="4"/>
      <c r="W3302" s="4"/>
      <c r="X3302" s="4"/>
      <c r="Y3302" s="4"/>
      <c r="Z3302" s="4"/>
      <c r="AA3302" s="4"/>
      <c r="AB3302" s="4"/>
      <c r="AC3302" s="4"/>
      <c r="AD3302" s="4"/>
      <c r="AE3302" s="4"/>
      <c r="AF3302" s="4"/>
      <c r="AG3302" s="4"/>
      <c r="AH3302" s="4"/>
      <c r="AI3302" s="4"/>
      <c r="AJ3302" s="4"/>
      <c r="AK3302" s="4"/>
      <c r="AL3302" s="4"/>
      <c r="AM3302" s="4"/>
      <c r="AN3302" s="4"/>
      <c r="AO3302" s="4"/>
      <c r="AP3302" s="4"/>
    </row>
    <row r="3303" spans="1:42" s="2" customFormat="1" x14ac:dyDescent="0.25">
      <c r="A3303" s="4"/>
      <c r="B3303" s="4"/>
      <c r="C3303" s="4"/>
      <c r="D3303" s="4"/>
      <c r="E3303" s="4"/>
      <c r="F3303" s="4"/>
      <c r="G3303" s="4"/>
      <c r="H3303" s="4"/>
      <c r="I3303" s="4"/>
      <c r="J3303" s="4"/>
      <c r="K3303" s="4"/>
      <c r="L3303" s="4"/>
      <c r="M3303" s="4"/>
      <c r="N3303" s="4"/>
      <c r="O3303" s="4"/>
      <c r="P3303" s="4"/>
      <c r="Q3303" s="4"/>
      <c r="R3303" s="4"/>
      <c r="S3303" s="4"/>
      <c r="T3303" s="4"/>
      <c r="U3303" s="4"/>
      <c r="V3303" s="4"/>
      <c r="W3303" s="4"/>
      <c r="X3303" s="4"/>
      <c r="Y3303" s="4"/>
      <c r="Z3303" s="4"/>
      <c r="AA3303" s="4"/>
      <c r="AB3303" s="4"/>
      <c r="AC3303" s="4"/>
      <c r="AD3303" s="4"/>
      <c r="AE3303" s="4"/>
      <c r="AF3303" s="4"/>
      <c r="AG3303" s="4"/>
      <c r="AH3303" s="4"/>
      <c r="AI3303" s="4"/>
      <c r="AJ3303" s="4"/>
      <c r="AK3303" s="4"/>
      <c r="AL3303" s="4"/>
      <c r="AM3303" s="4"/>
      <c r="AN3303" s="4"/>
      <c r="AO3303" s="4"/>
      <c r="AP3303" s="4"/>
    </row>
    <row r="3304" spans="1:42" s="2" customFormat="1" x14ac:dyDescent="0.25">
      <c r="A3304" s="4"/>
      <c r="B3304" s="4"/>
      <c r="C3304" s="4"/>
      <c r="D3304" s="4"/>
      <c r="E3304" s="4"/>
      <c r="F3304" s="4"/>
      <c r="G3304" s="4"/>
      <c r="H3304" s="4"/>
      <c r="I3304" s="4"/>
      <c r="J3304" s="4"/>
      <c r="K3304" s="4"/>
      <c r="L3304" s="4"/>
      <c r="M3304" s="4"/>
      <c r="N3304" s="4"/>
      <c r="O3304" s="4"/>
      <c r="P3304" s="4"/>
      <c r="Q3304" s="4"/>
      <c r="R3304" s="4"/>
      <c r="S3304" s="4"/>
      <c r="T3304" s="4"/>
      <c r="U3304" s="4"/>
      <c r="V3304" s="4"/>
      <c r="W3304" s="4"/>
      <c r="X3304" s="4"/>
      <c r="Y3304" s="4"/>
      <c r="Z3304" s="4"/>
      <c r="AA3304" s="4"/>
      <c r="AB3304" s="4"/>
      <c r="AC3304" s="4"/>
      <c r="AD3304" s="4"/>
      <c r="AE3304" s="4"/>
      <c r="AF3304" s="4"/>
      <c r="AG3304" s="4"/>
      <c r="AH3304" s="4"/>
      <c r="AI3304" s="4"/>
      <c r="AJ3304" s="4"/>
      <c r="AK3304" s="4"/>
      <c r="AL3304" s="4"/>
      <c r="AM3304" s="4"/>
      <c r="AN3304" s="4"/>
      <c r="AO3304" s="4"/>
      <c r="AP3304" s="4"/>
    </row>
    <row r="3305" spans="1:42" s="2" customFormat="1" x14ac:dyDescent="0.25">
      <c r="A3305" s="4"/>
      <c r="B3305" s="4"/>
      <c r="C3305" s="4"/>
      <c r="D3305" s="4"/>
      <c r="E3305" s="4"/>
      <c r="F3305" s="4"/>
      <c r="G3305" s="4"/>
      <c r="H3305" s="4"/>
      <c r="I3305" s="4"/>
      <c r="J3305" s="4"/>
      <c r="K3305" s="4"/>
      <c r="L3305" s="4"/>
      <c r="M3305" s="4"/>
      <c r="N3305" s="4"/>
      <c r="O3305" s="4"/>
      <c r="P3305" s="4"/>
      <c r="Q3305" s="4"/>
      <c r="R3305" s="4"/>
      <c r="S3305" s="4"/>
      <c r="T3305" s="4"/>
      <c r="U3305" s="4"/>
      <c r="V3305" s="4"/>
      <c r="W3305" s="4"/>
      <c r="X3305" s="4"/>
      <c r="Y3305" s="4"/>
      <c r="Z3305" s="4"/>
      <c r="AA3305" s="4"/>
      <c r="AB3305" s="4"/>
      <c r="AC3305" s="4"/>
      <c r="AD3305" s="4"/>
      <c r="AE3305" s="4"/>
      <c r="AF3305" s="4"/>
      <c r="AG3305" s="4"/>
      <c r="AH3305" s="4"/>
      <c r="AI3305" s="4"/>
      <c r="AJ3305" s="4"/>
      <c r="AK3305" s="4"/>
      <c r="AL3305" s="4"/>
      <c r="AM3305" s="4"/>
      <c r="AN3305" s="4"/>
      <c r="AO3305" s="4"/>
      <c r="AP3305" s="4"/>
    </row>
    <row r="3306" spans="1:42" s="2" customFormat="1" x14ac:dyDescent="0.25">
      <c r="A3306" s="4"/>
      <c r="B3306" s="4"/>
      <c r="C3306" s="4"/>
      <c r="D3306" s="4"/>
      <c r="E3306" s="4"/>
      <c r="F3306" s="4"/>
      <c r="G3306" s="4"/>
      <c r="H3306" s="4"/>
      <c r="I3306" s="4"/>
      <c r="J3306" s="4"/>
      <c r="K3306" s="4"/>
      <c r="L3306" s="4"/>
      <c r="M3306" s="4"/>
      <c r="N3306" s="4"/>
      <c r="O3306" s="4"/>
      <c r="P3306" s="4"/>
      <c r="Q3306" s="4"/>
      <c r="R3306" s="4"/>
      <c r="S3306" s="4"/>
      <c r="T3306" s="4"/>
      <c r="U3306" s="4"/>
      <c r="V3306" s="4"/>
      <c r="W3306" s="4"/>
      <c r="X3306" s="4"/>
      <c r="Y3306" s="4"/>
      <c r="Z3306" s="4"/>
      <c r="AA3306" s="4"/>
      <c r="AB3306" s="4"/>
      <c r="AC3306" s="4"/>
      <c r="AD3306" s="4"/>
      <c r="AE3306" s="4"/>
      <c r="AF3306" s="4"/>
      <c r="AG3306" s="4"/>
      <c r="AH3306" s="4"/>
      <c r="AI3306" s="4"/>
      <c r="AJ3306" s="4"/>
      <c r="AK3306" s="4"/>
      <c r="AL3306" s="4"/>
      <c r="AM3306" s="4"/>
      <c r="AN3306" s="4"/>
      <c r="AO3306" s="4"/>
      <c r="AP3306" s="4"/>
    </row>
    <row r="3307" spans="1:42" s="2" customFormat="1" x14ac:dyDescent="0.25">
      <c r="A3307" s="4"/>
      <c r="B3307" s="4"/>
      <c r="C3307" s="4"/>
      <c r="D3307" s="4"/>
      <c r="E3307" s="4"/>
      <c r="F3307" s="4"/>
      <c r="G3307" s="4"/>
      <c r="H3307" s="4"/>
      <c r="I3307" s="4"/>
      <c r="J3307" s="4"/>
      <c r="K3307" s="4"/>
      <c r="L3307" s="4"/>
      <c r="M3307" s="4"/>
      <c r="N3307" s="4"/>
      <c r="O3307" s="4"/>
      <c r="P3307" s="4"/>
      <c r="Q3307" s="4"/>
      <c r="R3307" s="4"/>
      <c r="S3307" s="4"/>
      <c r="T3307" s="4"/>
      <c r="U3307" s="4"/>
      <c r="V3307" s="4"/>
      <c r="W3307" s="4"/>
      <c r="X3307" s="4"/>
      <c r="Y3307" s="4"/>
      <c r="Z3307" s="4"/>
      <c r="AA3307" s="4"/>
      <c r="AB3307" s="4"/>
      <c r="AC3307" s="4"/>
      <c r="AD3307" s="4"/>
      <c r="AE3307" s="4"/>
      <c r="AF3307" s="4"/>
      <c r="AG3307" s="4"/>
      <c r="AH3307" s="4"/>
      <c r="AI3307" s="4"/>
      <c r="AJ3307" s="4"/>
      <c r="AK3307" s="4"/>
      <c r="AL3307" s="4"/>
      <c r="AM3307" s="4"/>
      <c r="AN3307" s="4"/>
      <c r="AO3307" s="4"/>
      <c r="AP3307" s="4"/>
    </row>
    <row r="3308" spans="1:42" s="2" customFormat="1" x14ac:dyDescent="0.25">
      <c r="A3308" s="4"/>
      <c r="B3308" s="4"/>
      <c r="C3308" s="4"/>
      <c r="D3308" s="4"/>
      <c r="E3308" s="4"/>
      <c r="F3308" s="4"/>
      <c r="G3308" s="4"/>
      <c r="H3308" s="4"/>
      <c r="I3308" s="4"/>
      <c r="J3308" s="4"/>
      <c r="K3308" s="4"/>
      <c r="L3308" s="4"/>
      <c r="M3308" s="4"/>
      <c r="N3308" s="4"/>
      <c r="O3308" s="4"/>
      <c r="P3308" s="4"/>
      <c r="Q3308" s="4"/>
      <c r="R3308" s="4"/>
      <c r="S3308" s="4"/>
      <c r="T3308" s="4"/>
      <c r="U3308" s="4"/>
      <c r="V3308" s="4"/>
      <c r="W3308" s="4"/>
      <c r="X3308" s="4"/>
      <c r="Y3308" s="4"/>
      <c r="Z3308" s="4"/>
      <c r="AA3308" s="4"/>
      <c r="AB3308" s="4"/>
      <c r="AC3308" s="4"/>
      <c r="AD3308" s="4"/>
      <c r="AE3308" s="4"/>
      <c r="AF3308" s="4"/>
      <c r="AG3308" s="4"/>
      <c r="AH3308" s="4"/>
      <c r="AI3308" s="4"/>
      <c r="AJ3308" s="4"/>
      <c r="AK3308" s="4"/>
      <c r="AL3308" s="4"/>
      <c r="AM3308" s="4"/>
      <c r="AN3308" s="4"/>
      <c r="AO3308" s="4"/>
      <c r="AP3308" s="4"/>
    </row>
    <row r="3309" spans="1:42" s="2" customFormat="1" x14ac:dyDescent="0.25">
      <c r="A3309" s="4"/>
      <c r="B3309" s="4"/>
      <c r="C3309" s="4"/>
      <c r="D3309" s="4"/>
      <c r="E3309" s="4"/>
      <c r="F3309" s="4"/>
      <c r="G3309" s="4"/>
      <c r="H3309" s="4"/>
      <c r="I3309" s="4"/>
      <c r="J3309" s="4"/>
      <c r="K3309" s="4"/>
      <c r="L3309" s="4"/>
      <c r="M3309" s="4"/>
      <c r="N3309" s="4"/>
      <c r="O3309" s="4"/>
      <c r="P3309" s="4"/>
      <c r="Q3309" s="4"/>
      <c r="R3309" s="4"/>
      <c r="S3309" s="4"/>
      <c r="T3309" s="4"/>
      <c r="U3309" s="4"/>
      <c r="V3309" s="4"/>
      <c r="W3309" s="4"/>
      <c r="X3309" s="4"/>
      <c r="Y3309" s="4"/>
      <c r="Z3309" s="4"/>
      <c r="AA3309" s="4"/>
      <c r="AB3309" s="4"/>
      <c r="AC3309" s="4"/>
      <c r="AD3309" s="4"/>
      <c r="AE3309" s="4"/>
      <c r="AF3309" s="4"/>
      <c r="AG3309" s="4"/>
      <c r="AH3309" s="4"/>
      <c r="AI3309" s="4"/>
      <c r="AJ3309" s="4"/>
      <c r="AK3309" s="4"/>
      <c r="AL3309" s="4"/>
      <c r="AM3309" s="4"/>
      <c r="AN3309" s="4"/>
      <c r="AO3309" s="4"/>
      <c r="AP3309" s="4"/>
    </row>
    <row r="3310" spans="1:42" s="2" customFormat="1" x14ac:dyDescent="0.25">
      <c r="A3310" s="4"/>
      <c r="B3310" s="4"/>
      <c r="C3310" s="4"/>
      <c r="D3310" s="4"/>
      <c r="E3310" s="4"/>
      <c r="F3310" s="4"/>
      <c r="G3310" s="4"/>
      <c r="H3310" s="4"/>
      <c r="I3310" s="4"/>
      <c r="J3310" s="4"/>
      <c r="K3310" s="4"/>
      <c r="L3310" s="4"/>
      <c r="M3310" s="4"/>
      <c r="N3310" s="4"/>
      <c r="O3310" s="4"/>
      <c r="P3310" s="4"/>
      <c r="Q3310" s="4"/>
      <c r="R3310" s="4"/>
      <c r="S3310" s="4"/>
      <c r="T3310" s="4"/>
      <c r="U3310" s="4"/>
      <c r="V3310" s="4"/>
      <c r="W3310" s="4"/>
      <c r="X3310" s="4"/>
      <c r="Y3310" s="4"/>
      <c r="Z3310" s="4"/>
      <c r="AA3310" s="4"/>
      <c r="AB3310" s="4"/>
      <c r="AC3310" s="4"/>
      <c r="AD3310" s="4"/>
      <c r="AE3310" s="4"/>
      <c r="AF3310" s="4"/>
      <c r="AG3310" s="4"/>
      <c r="AH3310" s="4"/>
      <c r="AI3310" s="4"/>
      <c r="AJ3310" s="4"/>
      <c r="AK3310" s="4"/>
      <c r="AL3310" s="4"/>
      <c r="AM3310" s="4"/>
      <c r="AN3310" s="4"/>
      <c r="AO3310" s="4"/>
      <c r="AP3310" s="4"/>
    </row>
    <row r="3311" spans="1:42" s="2" customFormat="1" x14ac:dyDescent="0.25">
      <c r="A3311" s="4"/>
      <c r="B3311" s="4"/>
      <c r="C3311" s="4"/>
      <c r="D3311" s="4"/>
      <c r="E3311" s="4"/>
      <c r="F3311" s="4"/>
      <c r="G3311" s="4"/>
      <c r="H3311" s="4"/>
      <c r="I3311" s="4"/>
      <c r="J3311" s="4"/>
      <c r="K3311" s="4"/>
      <c r="L3311" s="4"/>
      <c r="M3311" s="4"/>
      <c r="N3311" s="4"/>
      <c r="O3311" s="4"/>
      <c r="P3311" s="4"/>
      <c r="Q3311" s="4"/>
      <c r="R3311" s="4"/>
      <c r="S3311" s="4"/>
      <c r="T3311" s="4"/>
      <c r="U3311" s="4"/>
      <c r="V3311" s="4"/>
      <c r="W3311" s="4"/>
      <c r="X3311" s="4"/>
      <c r="Y3311" s="4"/>
      <c r="Z3311" s="4"/>
      <c r="AA3311" s="4"/>
      <c r="AB3311" s="4"/>
      <c r="AC3311" s="4"/>
      <c r="AD3311" s="4"/>
      <c r="AE3311" s="4"/>
      <c r="AF3311" s="4"/>
      <c r="AG3311" s="4"/>
      <c r="AH3311" s="4"/>
      <c r="AI3311" s="4"/>
      <c r="AJ3311" s="4"/>
      <c r="AK3311" s="4"/>
      <c r="AL3311" s="4"/>
      <c r="AM3311" s="4"/>
      <c r="AN3311" s="4"/>
      <c r="AO3311" s="4"/>
      <c r="AP3311" s="4"/>
    </row>
    <row r="3312" spans="1:42" s="2" customFormat="1" x14ac:dyDescent="0.25">
      <c r="A3312" s="4"/>
      <c r="B3312" s="4"/>
      <c r="C3312" s="4"/>
      <c r="D3312" s="4"/>
      <c r="E3312" s="4"/>
      <c r="F3312" s="4"/>
      <c r="G3312" s="4"/>
      <c r="H3312" s="4"/>
      <c r="I3312" s="4"/>
      <c r="J3312" s="4"/>
      <c r="K3312" s="4"/>
      <c r="L3312" s="4"/>
      <c r="M3312" s="4"/>
      <c r="N3312" s="4"/>
      <c r="O3312" s="4"/>
      <c r="P3312" s="4"/>
      <c r="Q3312" s="4"/>
      <c r="R3312" s="4"/>
      <c r="S3312" s="4"/>
      <c r="T3312" s="4"/>
      <c r="U3312" s="4"/>
      <c r="V3312" s="4"/>
      <c r="W3312" s="4"/>
      <c r="X3312" s="4"/>
      <c r="Y3312" s="4"/>
      <c r="Z3312" s="4"/>
      <c r="AA3312" s="4"/>
      <c r="AB3312" s="4"/>
      <c r="AC3312" s="4"/>
      <c r="AD3312" s="4"/>
      <c r="AE3312" s="4"/>
      <c r="AF3312" s="4"/>
      <c r="AG3312" s="4"/>
      <c r="AH3312" s="4"/>
      <c r="AI3312" s="4"/>
      <c r="AJ3312" s="4"/>
      <c r="AK3312" s="4"/>
      <c r="AL3312" s="4"/>
      <c r="AM3312" s="4"/>
      <c r="AN3312" s="4"/>
      <c r="AO3312" s="4"/>
      <c r="AP3312" s="4"/>
    </row>
    <row r="3313" spans="1:42" s="2" customFormat="1" x14ac:dyDescent="0.25">
      <c r="A3313" s="4"/>
      <c r="B3313" s="4"/>
      <c r="C3313" s="4"/>
      <c r="D3313" s="4"/>
      <c r="E3313" s="4"/>
      <c r="F3313" s="4"/>
      <c r="G3313" s="4"/>
      <c r="H3313" s="4"/>
      <c r="I3313" s="4"/>
      <c r="J3313" s="4"/>
      <c r="K3313" s="4"/>
      <c r="L3313" s="4"/>
      <c r="M3313" s="4"/>
      <c r="N3313" s="4"/>
      <c r="O3313" s="4"/>
      <c r="P3313" s="4"/>
      <c r="Q3313" s="4"/>
      <c r="R3313" s="4"/>
      <c r="S3313" s="4"/>
      <c r="T3313" s="4"/>
      <c r="U3313" s="4"/>
      <c r="V3313" s="4"/>
      <c r="W3313" s="4"/>
      <c r="X3313" s="4"/>
      <c r="Y3313" s="4"/>
      <c r="Z3313" s="4"/>
      <c r="AA3313" s="4"/>
      <c r="AB3313" s="4"/>
      <c r="AC3313" s="4"/>
      <c r="AD3313" s="4"/>
      <c r="AE3313" s="4"/>
      <c r="AF3313" s="4"/>
      <c r="AG3313" s="4"/>
      <c r="AH3313" s="4"/>
      <c r="AI3313" s="4"/>
      <c r="AJ3313" s="4"/>
      <c r="AK3313" s="4"/>
      <c r="AL3313" s="4"/>
      <c r="AM3313" s="4"/>
      <c r="AN3313" s="4"/>
      <c r="AO3313" s="4"/>
      <c r="AP3313" s="4"/>
    </row>
    <row r="3314" spans="1:42" s="2" customFormat="1" x14ac:dyDescent="0.25">
      <c r="A3314" s="4"/>
      <c r="B3314" s="4"/>
      <c r="C3314" s="4"/>
      <c r="D3314" s="4"/>
      <c r="E3314" s="4"/>
      <c r="F3314" s="4"/>
      <c r="G3314" s="4"/>
      <c r="H3314" s="4"/>
      <c r="I3314" s="4"/>
      <c r="J3314" s="4"/>
      <c r="K3314" s="4"/>
      <c r="L3314" s="4"/>
      <c r="M3314" s="4"/>
      <c r="N3314" s="4"/>
      <c r="O3314" s="4"/>
      <c r="P3314" s="4"/>
      <c r="Q3314" s="4"/>
      <c r="R3314" s="4"/>
      <c r="S3314" s="4"/>
      <c r="T3314" s="4"/>
      <c r="U3314" s="4"/>
      <c r="V3314" s="4"/>
      <c r="W3314" s="4"/>
      <c r="X3314" s="4"/>
      <c r="Y3314" s="4"/>
      <c r="Z3314" s="4"/>
      <c r="AA3314" s="4"/>
      <c r="AB3314" s="4"/>
      <c r="AC3314" s="4"/>
      <c r="AD3314" s="4"/>
      <c r="AE3314" s="4"/>
      <c r="AF3314" s="4"/>
      <c r="AG3314" s="4"/>
      <c r="AH3314" s="4"/>
      <c r="AI3314" s="4"/>
      <c r="AJ3314" s="4"/>
      <c r="AK3314" s="4"/>
      <c r="AL3314" s="4"/>
      <c r="AM3314" s="4"/>
      <c r="AN3314" s="4"/>
      <c r="AO3314" s="4"/>
      <c r="AP3314" s="4"/>
    </row>
    <row r="3315" spans="1:42" s="2" customFormat="1" x14ac:dyDescent="0.25">
      <c r="A3315" s="4"/>
      <c r="B3315" s="4"/>
      <c r="C3315" s="4"/>
      <c r="D3315" s="4"/>
      <c r="E3315" s="4"/>
      <c r="F3315" s="4"/>
      <c r="G3315" s="4"/>
      <c r="H3315" s="4"/>
      <c r="I3315" s="4"/>
      <c r="J3315" s="4"/>
      <c r="K3315" s="4"/>
      <c r="L3315" s="4"/>
      <c r="M3315" s="4"/>
      <c r="N3315" s="4"/>
      <c r="O3315" s="4"/>
      <c r="P3315" s="4"/>
      <c r="Q3315" s="4"/>
      <c r="R3315" s="4"/>
      <c r="S3315" s="4"/>
      <c r="T3315" s="4"/>
      <c r="U3315" s="4"/>
      <c r="V3315" s="4"/>
      <c r="W3315" s="4"/>
      <c r="X3315" s="4"/>
      <c r="Y3315" s="4"/>
      <c r="Z3315" s="4"/>
      <c r="AA3315" s="4"/>
      <c r="AB3315" s="4"/>
      <c r="AC3315" s="4"/>
      <c r="AD3315" s="4"/>
      <c r="AE3315" s="4"/>
      <c r="AF3315" s="4"/>
      <c r="AG3315" s="4"/>
      <c r="AH3315" s="4"/>
      <c r="AI3315" s="4"/>
      <c r="AJ3315" s="4"/>
      <c r="AK3315" s="4"/>
      <c r="AL3315" s="4"/>
      <c r="AM3315" s="4"/>
      <c r="AN3315" s="4"/>
      <c r="AO3315" s="4"/>
      <c r="AP3315" s="4"/>
    </row>
    <row r="3316" spans="1:42" s="2" customFormat="1" x14ac:dyDescent="0.25">
      <c r="A3316" s="4"/>
      <c r="B3316" s="4"/>
      <c r="C3316" s="4"/>
      <c r="D3316" s="4"/>
      <c r="E3316" s="4"/>
      <c r="F3316" s="4"/>
      <c r="G3316" s="4"/>
      <c r="H3316" s="4"/>
      <c r="I3316" s="4"/>
      <c r="J3316" s="4"/>
      <c r="K3316" s="4"/>
      <c r="L3316" s="4"/>
      <c r="M3316" s="4"/>
      <c r="N3316" s="4"/>
      <c r="O3316" s="4"/>
      <c r="P3316" s="4"/>
      <c r="Q3316" s="4"/>
      <c r="R3316" s="4"/>
      <c r="S3316" s="4"/>
      <c r="T3316" s="4"/>
      <c r="U3316" s="4"/>
      <c r="V3316" s="4"/>
      <c r="W3316" s="4"/>
      <c r="X3316" s="4"/>
      <c r="Y3316" s="4"/>
      <c r="Z3316" s="4"/>
      <c r="AA3316" s="4"/>
      <c r="AB3316" s="4"/>
      <c r="AC3316" s="4"/>
      <c r="AD3316" s="4"/>
      <c r="AE3316" s="4"/>
      <c r="AF3316" s="4"/>
      <c r="AG3316" s="4"/>
      <c r="AH3316" s="4"/>
      <c r="AI3316" s="4"/>
      <c r="AJ3316" s="4"/>
      <c r="AK3316" s="4"/>
      <c r="AL3316" s="4"/>
      <c r="AM3316" s="4"/>
      <c r="AN3316" s="4"/>
      <c r="AO3316" s="4"/>
      <c r="AP3316" s="4"/>
    </row>
    <row r="3317" spans="1:42" s="2" customFormat="1" x14ac:dyDescent="0.25">
      <c r="A3317" s="4"/>
      <c r="B3317" s="4"/>
      <c r="C3317" s="4"/>
      <c r="D3317" s="4"/>
      <c r="E3317" s="4"/>
      <c r="F3317" s="4"/>
      <c r="G3317" s="4"/>
      <c r="H3317" s="4"/>
      <c r="I3317" s="4"/>
      <c r="J3317" s="4"/>
      <c r="K3317" s="4"/>
      <c r="L3317" s="4"/>
      <c r="M3317" s="4"/>
      <c r="N3317" s="4"/>
      <c r="O3317" s="4"/>
      <c r="P3317" s="4"/>
      <c r="Q3317" s="4"/>
      <c r="R3317" s="4"/>
      <c r="S3317" s="4"/>
      <c r="T3317" s="4"/>
      <c r="U3317" s="4"/>
      <c r="V3317" s="4"/>
      <c r="W3317" s="4"/>
      <c r="X3317" s="4"/>
      <c r="Y3317" s="4"/>
      <c r="Z3317" s="4"/>
      <c r="AA3317" s="4"/>
      <c r="AB3317" s="4"/>
      <c r="AC3317" s="4"/>
      <c r="AD3317" s="4"/>
      <c r="AE3317" s="4"/>
      <c r="AF3317" s="4"/>
      <c r="AG3317" s="4"/>
      <c r="AH3317" s="4"/>
      <c r="AI3317" s="4"/>
      <c r="AJ3317" s="4"/>
      <c r="AK3317" s="4"/>
      <c r="AL3317" s="4"/>
      <c r="AM3317" s="4"/>
      <c r="AN3317" s="4"/>
      <c r="AO3317" s="4"/>
      <c r="AP3317" s="4"/>
    </row>
    <row r="3318" spans="1:42" s="2" customFormat="1" x14ac:dyDescent="0.25">
      <c r="A3318" s="4"/>
      <c r="B3318" s="4"/>
      <c r="C3318" s="4"/>
      <c r="D3318" s="4"/>
      <c r="E3318" s="4"/>
      <c r="F3318" s="4"/>
      <c r="G3318" s="4"/>
      <c r="H3318" s="4"/>
      <c r="I3318" s="4"/>
      <c r="J3318" s="4"/>
      <c r="K3318" s="4"/>
      <c r="L3318" s="4"/>
      <c r="M3318" s="4"/>
      <c r="N3318" s="4"/>
      <c r="O3318" s="4"/>
      <c r="P3318" s="4"/>
      <c r="Q3318" s="4"/>
      <c r="R3318" s="4"/>
      <c r="S3318" s="4"/>
      <c r="T3318" s="4"/>
      <c r="U3318" s="4"/>
      <c r="V3318" s="4"/>
      <c r="W3318" s="4"/>
      <c r="X3318" s="4"/>
      <c r="Y3318" s="4"/>
      <c r="Z3318" s="4"/>
      <c r="AA3318" s="4"/>
      <c r="AB3318" s="4"/>
      <c r="AC3318" s="4"/>
      <c r="AD3318" s="4"/>
      <c r="AE3318" s="4"/>
      <c r="AF3318" s="4"/>
      <c r="AG3318" s="4"/>
      <c r="AH3318" s="4"/>
      <c r="AI3318" s="4"/>
      <c r="AJ3318" s="4"/>
      <c r="AK3318" s="4"/>
      <c r="AL3318" s="4"/>
      <c r="AM3318" s="4"/>
      <c r="AN3318" s="4"/>
      <c r="AO3318" s="4"/>
      <c r="AP3318" s="4"/>
    </row>
    <row r="3319" spans="1:42" s="2" customFormat="1" x14ac:dyDescent="0.25">
      <c r="A3319" s="4"/>
      <c r="B3319" s="4"/>
      <c r="C3319" s="4"/>
      <c r="D3319" s="4"/>
      <c r="E3319" s="4"/>
      <c r="F3319" s="4"/>
      <c r="G3319" s="4"/>
      <c r="H3319" s="4"/>
      <c r="I3319" s="4"/>
      <c r="J3319" s="4"/>
      <c r="K3319" s="4"/>
      <c r="L3319" s="4"/>
      <c r="M3319" s="4"/>
      <c r="N3319" s="4"/>
      <c r="O3319" s="4"/>
      <c r="P3319" s="4"/>
      <c r="Q3319" s="4"/>
      <c r="R3319" s="4"/>
      <c r="S3319" s="4"/>
      <c r="T3319" s="4"/>
      <c r="U3319" s="4"/>
      <c r="V3319" s="4"/>
      <c r="W3319" s="4"/>
      <c r="X3319" s="4"/>
      <c r="Y3319" s="4"/>
      <c r="Z3319" s="4"/>
      <c r="AA3319" s="4"/>
      <c r="AB3319" s="4"/>
      <c r="AC3319" s="4"/>
      <c r="AD3319" s="4"/>
      <c r="AE3319" s="4"/>
      <c r="AF3319" s="4"/>
      <c r="AG3319" s="4"/>
      <c r="AH3319" s="4"/>
      <c r="AI3319" s="4"/>
      <c r="AJ3319" s="4"/>
      <c r="AK3319" s="4"/>
      <c r="AL3319" s="4"/>
      <c r="AM3319" s="4"/>
      <c r="AN3319" s="4"/>
      <c r="AO3319" s="4"/>
      <c r="AP3319" s="4"/>
    </row>
    <row r="3320" spans="1:42" s="2" customFormat="1" x14ac:dyDescent="0.25">
      <c r="A3320" s="4"/>
      <c r="B3320" s="4"/>
      <c r="C3320" s="4"/>
      <c r="D3320" s="4"/>
      <c r="E3320" s="4"/>
      <c r="F3320" s="4"/>
      <c r="G3320" s="4"/>
      <c r="H3320" s="4"/>
      <c r="I3320" s="4"/>
      <c r="J3320" s="4"/>
      <c r="K3320" s="4"/>
      <c r="L3320" s="4"/>
      <c r="M3320" s="4"/>
      <c r="N3320" s="4"/>
      <c r="O3320" s="4"/>
      <c r="P3320" s="4"/>
      <c r="Q3320" s="4"/>
      <c r="R3320" s="4"/>
      <c r="S3320" s="4"/>
      <c r="T3320" s="4"/>
      <c r="U3320" s="4"/>
      <c r="V3320" s="4"/>
      <c r="W3320" s="4"/>
      <c r="X3320" s="4"/>
      <c r="Y3320" s="4"/>
      <c r="Z3320" s="4"/>
      <c r="AA3320" s="4"/>
      <c r="AB3320" s="4"/>
      <c r="AC3320" s="4"/>
      <c r="AD3320" s="4"/>
      <c r="AE3320" s="4"/>
      <c r="AF3320" s="4"/>
      <c r="AG3320" s="4"/>
      <c r="AH3320" s="4"/>
      <c r="AI3320" s="4"/>
      <c r="AJ3320" s="4"/>
      <c r="AK3320" s="4"/>
      <c r="AL3320" s="4"/>
      <c r="AM3320" s="4"/>
      <c r="AN3320" s="4"/>
      <c r="AO3320" s="4"/>
      <c r="AP3320" s="4"/>
    </row>
    <row r="3321" spans="1:42" s="2" customFormat="1" x14ac:dyDescent="0.25">
      <c r="A3321" s="4"/>
      <c r="B3321" s="4"/>
      <c r="C3321" s="4"/>
      <c r="D3321" s="4"/>
      <c r="E3321" s="4"/>
      <c r="F3321" s="4"/>
      <c r="G3321" s="4"/>
      <c r="H3321" s="4"/>
      <c r="I3321" s="4"/>
      <c r="J3321" s="4"/>
      <c r="K3321" s="4"/>
      <c r="L3321" s="4"/>
      <c r="M3321" s="4"/>
      <c r="N3321" s="4"/>
      <c r="O3321" s="4"/>
      <c r="P3321" s="4"/>
      <c r="Q3321" s="4"/>
      <c r="R3321" s="4"/>
      <c r="S3321" s="4"/>
      <c r="T3321" s="4"/>
      <c r="U3321" s="4"/>
      <c r="V3321" s="4"/>
      <c r="W3321" s="4"/>
      <c r="X3321" s="4"/>
      <c r="Y3321" s="4"/>
      <c r="Z3321" s="4"/>
      <c r="AA3321" s="4"/>
      <c r="AB3321" s="4"/>
      <c r="AC3321" s="4"/>
      <c r="AD3321" s="4"/>
      <c r="AE3321" s="4"/>
      <c r="AF3321" s="4"/>
      <c r="AG3321" s="4"/>
      <c r="AH3321" s="4"/>
      <c r="AI3321" s="4"/>
      <c r="AJ3321" s="4"/>
      <c r="AK3321" s="4"/>
      <c r="AL3321" s="4"/>
      <c r="AM3321" s="4"/>
      <c r="AN3321" s="4"/>
      <c r="AO3321" s="4"/>
      <c r="AP3321" s="4"/>
    </row>
    <row r="3322" spans="1:42" s="2" customFormat="1" x14ac:dyDescent="0.25">
      <c r="A3322" s="4"/>
      <c r="B3322" s="4"/>
      <c r="C3322" s="4"/>
      <c r="D3322" s="4"/>
      <c r="E3322" s="4"/>
      <c r="F3322" s="4"/>
      <c r="G3322" s="4"/>
      <c r="H3322" s="4"/>
      <c r="I3322" s="4"/>
      <c r="J3322" s="4"/>
      <c r="K3322" s="4"/>
      <c r="L3322" s="4"/>
      <c r="M3322" s="4"/>
      <c r="N3322" s="4"/>
      <c r="O3322" s="4"/>
      <c r="P3322" s="4"/>
      <c r="Q3322" s="4"/>
      <c r="R3322" s="4"/>
      <c r="S3322" s="4"/>
      <c r="T3322" s="4"/>
      <c r="U3322" s="4"/>
      <c r="V3322" s="4"/>
      <c r="W3322" s="4"/>
      <c r="X3322" s="4"/>
      <c r="Y3322" s="4"/>
      <c r="Z3322" s="4"/>
      <c r="AA3322" s="4"/>
      <c r="AB3322" s="4"/>
      <c r="AC3322" s="4"/>
      <c r="AD3322" s="4"/>
      <c r="AE3322" s="4"/>
      <c r="AF3322" s="4"/>
      <c r="AG3322" s="4"/>
      <c r="AH3322" s="4"/>
      <c r="AI3322" s="4"/>
      <c r="AJ3322" s="4"/>
      <c r="AK3322" s="4"/>
      <c r="AL3322" s="4"/>
      <c r="AM3322" s="4"/>
      <c r="AN3322" s="4"/>
      <c r="AO3322" s="4"/>
      <c r="AP3322" s="4"/>
    </row>
    <row r="3323" spans="1:42" s="2" customFormat="1" x14ac:dyDescent="0.25">
      <c r="A3323" s="4"/>
      <c r="B3323" s="4"/>
      <c r="C3323" s="4"/>
      <c r="D3323" s="4"/>
      <c r="E3323" s="4"/>
      <c r="F3323" s="4"/>
      <c r="G3323" s="4"/>
      <c r="H3323" s="4"/>
      <c r="I3323" s="4"/>
      <c r="J3323" s="4"/>
      <c r="K3323" s="4"/>
      <c r="L3323" s="4"/>
      <c r="M3323" s="4"/>
      <c r="N3323" s="4"/>
      <c r="O3323" s="4"/>
      <c r="P3323" s="4"/>
      <c r="Q3323" s="4"/>
      <c r="R3323" s="4"/>
      <c r="S3323" s="4"/>
      <c r="T3323" s="4"/>
      <c r="U3323" s="4"/>
      <c r="V3323" s="4"/>
      <c r="W3323" s="4"/>
      <c r="X3323" s="4"/>
      <c r="Y3323" s="4"/>
      <c r="Z3323" s="4"/>
      <c r="AA3323" s="4"/>
      <c r="AB3323" s="4"/>
      <c r="AC3323" s="4"/>
      <c r="AD3323" s="4"/>
      <c r="AE3323" s="4"/>
      <c r="AF3323" s="4"/>
      <c r="AG3323" s="4"/>
      <c r="AH3323" s="4"/>
      <c r="AI3323" s="4"/>
      <c r="AJ3323" s="4"/>
      <c r="AK3323" s="4"/>
      <c r="AL3323" s="4"/>
      <c r="AM3323" s="4"/>
      <c r="AN3323" s="4"/>
      <c r="AO3323" s="4"/>
      <c r="AP3323" s="4"/>
    </row>
    <row r="3324" spans="1:42" s="2" customFormat="1" x14ac:dyDescent="0.25">
      <c r="A3324" s="4"/>
      <c r="B3324" s="4"/>
      <c r="C3324" s="4"/>
      <c r="D3324" s="4"/>
      <c r="E3324" s="4"/>
      <c r="F3324" s="4"/>
      <c r="G3324" s="4"/>
      <c r="H3324" s="4"/>
      <c r="I3324" s="4"/>
      <c r="J3324" s="4"/>
      <c r="K3324" s="4"/>
      <c r="L3324" s="4"/>
      <c r="M3324" s="4"/>
      <c r="N3324" s="4"/>
      <c r="O3324" s="4"/>
      <c r="P3324" s="4"/>
      <c r="Q3324" s="4"/>
      <c r="R3324" s="4"/>
      <c r="S3324" s="4"/>
      <c r="T3324" s="4"/>
      <c r="U3324" s="4"/>
      <c r="V3324" s="4"/>
      <c r="W3324" s="4"/>
      <c r="X3324" s="4"/>
      <c r="Y3324" s="4"/>
      <c r="Z3324" s="4"/>
      <c r="AA3324" s="4"/>
      <c r="AB3324" s="4"/>
      <c r="AC3324" s="4"/>
      <c r="AD3324" s="4"/>
      <c r="AE3324" s="4"/>
      <c r="AF3324" s="4"/>
      <c r="AG3324" s="4"/>
      <c r="AH3324" s="4"/>
      <c r="AI3324" s="4"/>
      <c r="AJ3324" s="4"/>
      <c r="AK3324" s="4"/>
      <c r="AL3324" s="4"/>
      <c r="AM3324" s="4"/>
      <c r="AN3324" s="4"/>
      <c r="AO3324" s="4"/>
      <c r="AP3324" s="4"/>
    </row>
    <row r="3325" spans="1:42" s="2" customFormat="1" x14ac:dyDescent="0.25">
      <c r="A3325" s="4"/>
      <c r="B3325" s="4"/>
      <c r="C3325" s="4"/>
      <c r="D3325" s="4"/>
      <c r="E3325" s="4"/>
      <c r="F3325" s="4"/>
      <c r="G3325" s="4"/>
      <c r="H3325" s="4"/>
      <c r="I3325" s="4"/>
      <c r="J3325" s="4"/>
      <c r="K3325" s="4"/>
      <c r="L3325" s="4"/>
      <c r="M3325" s="4"/>
      <c r="N3325" s="4"/>
      <c r="O3325" s="4"/>
      <c r="P3325" s="4"/>
      <c r="Q3325" s="4"/>
      <c r="R3325" s="4"/>
      <c r="S3325" s="4"/>
      <c r="T3325" s="4"/>
      <c r="U3325" s="4"/>
      <c r="V3325" s="4"/>
      <c r="W3325" s="4"/>
      <c r="X3325" s="4"/>
      <c r="Y3325" s="4"/>
      <c r="Z3325" s="4"/>
      <c r="AA3325" s="4"/>
      <c r="AB3325" s="4"/>
      <c r="AC3325" s="4"/>
      <c r="AD3325" s="4"/>
      <c r="AE3325" s="4"/>
      <c r="AF3325" s="4"/>
      <c r="AG3325" s="4"/>
      <c r="AH3325" s="4"/>
      <c r="AI3325" s="4"/>
      <c r="AJ3325" s="4"/>
      <c r="AK3325" s="4"/>
      <c r="AL3325" s="4"/>
      <c r="AM3325" s="4"/>
      <c r="AN3325" s="4"/>
      <c r="AO3325" s="4"/>
      <c r="AP3325" s="4"/>
    </row>
    <row r="3326" spans="1:42" s="2" customFormat="1" x14ac:dyDescent="0.25">
      <c r="A3326" s="4"/>
      <c r="B3326" s="4"/>
      <c r="C3326" s="4"/>
      <c r="D3326" s="4"/>
      <c r="E3326" s="4"/>
      <c r="F3326" s="4"/>
      <c r="G3326" s="4"/>
      <c r="H3326" s="4"/>
      <c r="I3326" s="4"/>
      <c r="J3326" s="4"/>
      <c r="K3326" s="4"/>
      <c r="L3326" s="4"/>
      <c r="M3326" s="4"/>
      <c r="N3326" s="4"/>
      <c r="O3326" s="4"/>
      <c r="P3326" s="4"/>
      <c r="Q3326" s="4"/>
      <c r="R3326" s="4"/>
      <c r="S3326" s="4"/>
      <c r="T3326" s="4"/>
      <c r="U3326" s="4"/>
      <c r="V3326" s="4"/>
      <c r="W3326" s="4"/>
      <c r="X3326" s="4"/>
      <c r="Y3326" s="4"/>
      <c r="Z3326" s="4"/>
      <c r="AA3326" s="4"/>
      <c r="AB3326" s="4"/>
      <c r="AC3326" s="4"/>
      <c r="AD3326" s="4"/>
      <c r="AE3326" s="4"/>
      <c r="AF3326" s="4"/>
      <c r="AG3326" s="4"/>
      <c r="AH3326" s="4"/>
      <c r="AI3326" s="4"/>
      <c r="AJ3326" s="4"/>
      <c r="AK3326" s="4"/>
      <c r="AL3326" s="4"/>
      <c r="AM3326" s="4"/>
      <c r="AN3326" s="4"/>
      <c r="AO3326" s="4"/>
      <c r="AP3326" s="4"/>
    </row>
    <row r="3327" spans="1:42" s="2" customFormat="1" x14ac:dyDescent="0.25">
      <c r="A3327" s="4"/>
      <c r="B3327" s="4"/>
      <c r="C3327" s="4"/>
      <c r="D3327" s="4"/>
      <c r="E3327" s="4"/>
      <c r="F3327" s="4"/>
      <c r="G3327" s="4"/>
      <c r="H3327" s="4"/>
      <c r="I3327" s="4"/>
      <c r="J3327" s="4"/>
      <c r="K3327" s="4"/>
      <c r="L3327" s="4"/>
      <c r="M3327" s="4"/>
      <c r="N3327" s="4"/>
      <c r="O3327" s="4"/>
      <c r="P3327" s="4"/>
      <c r="Q3327" s="4"/>
      <c r="R3327" s="4"/>
      <c r="S3327" s="4"/>
      <c r="T3327" s="4"/>
      <c r="U3327" s="4"/>
      <c r="V3327" s="4"/>
      <c r="W3327" s="4"/>
      <c r="X3327" s="4"/>
      <c r="Y3327" s="4"/>
      <c r="Z3327" s="4"/>
      <c r="AA3327" s="4"/>
      <c r="AB3327" s="4"/>
      <c r="AC3327" s="4"/>
      <c r="AD3327" s="4"/>
      <c r="AE3327" s="4"/>
      <c r="AF3327" s="4"/>
      <c r="AG3327" s="4"/>
      <c r="AH3327" s="4"/>
      <c r="AI3327" s="4"/>
      <c r="AJ3327" s="4"/>
      <c r="AK3327" s="4"/>
      <c r="AL3327" s="4"/>
      <c r="AM3327" s="4"/>
      <c r="AN3327" s="4"/>
      <c r="AO3327" s="4"/>
      <c r="AP3327" s="4"/>
    </row>
    <row r="3328" spans="1:42" s="2" customFormat="1" x14ac:dyDescent="0.25">
      <c r="A3328" s="4"/>
      <c r="B3328" s="4"/>
      <c r="C3328" s="4"/>
      <c r="D3328" s="4"/>
      <c r="E3328" s="4"/>
      <c r="F3328" s="4"/>
      <c r="G3328" s="4"/>
      <c r="H3328" s="4"/>
      <c r="I3328" s="4"/>
      <c r="J3328" s="4"/>
      <c r="K3328" s="4"/>
      <c r="L3328" s="4"/>
      <c r="M3328" s="4"/>
      <c r="N3328" s="4"/>
      <c r="O3328" s="4"/>
      <c r="P3328" s="4"/>
      <c r="Q3328" s="4"/>
      <c r="R3328" s="4"/>
      <c r="S3328" s="4"/>
      <c r="T3328" s="4"/>
      <c r="U3328" s="4"/>
      <c r="V3328" s="4"/>
      <c r="W3328" s="4"/>
      <c r="X3328" s="4"/>
      <c r="Y3328" s="4"/>
      <c r="Z3328" s="4"/>
      <c r="AA3328" s="4"/>
      <c r="AB3328" s="4"/>
      <c r="AC3328" s="4"/>
      <c r="AD3328" s="4"/>
      <c r="AE3328" s="4"/>
      <c r="AF3328" s="4"/>
      <c r="AG3328" s="4"/>
      <c r="AH3328" s="4"/>
      <c r="AI3328" s="4"/>
      <c r="AJ3328" s="4"/>
      <c r="AK3328" s="4"/>
      <c r="AL3328" s="4"/>
      <c r="AM3328" s="4"/>
      <c r="AN3328" s="4"/>
      <c r="AO3328" s="4"/>
      <c r="AP3328" s="4"/>
    </row>
    <row r="3329" spans="1:42" s="2" customFormat="1" x14ac:dyDescent="0.25">
      <c r="A3329" s="4"/>
      <c r="B3329" s="4"/>
      <c r="C3329" s="4"/>
      <c r="D3329" s="4"/>
      <c r="E3329" s="4"/>
      <c r="F3329" s="4"/>
      <c r="G3329" s="4"/>
      <c r="H3329" s="4"/>
      <c r="I3329" s="4"/>
      <c r="J3329" s="4"/>
      <c r="K3329" s="4"/>
      <c r="L3329" s="4"/>
      <c r="M3329" s="4"/>
      <c r="N3329" s="4"/>
      <c r="O3329" s="4"/>
      <c r="P3329" s="4"/>
      <c r="Q3329" s="4"/>
      <c r="R3329" s="4"/>
      <c r="S3329" s="4"/>
      <c r="T3329" s="4"/>
      <c r="U3329" s="4"/>
      <c r="V3329" s="4"/>
      <c r="W3329" s="4"/>
      <c r="X3329" s="4"/>
      <c r="Y3329" s="4"/>
      <c r="Z3329" s="4"/>
      <c r="AA3329" s="4"/>
      <c r="AB3329" s="4"/>
      <c r="AC3329" s="4"/>
      <c r="AD3329" s="4"/>
      <c r="AE3329" s="4"/>
      <c r="AF3329" s="4"/>
      <c r="AG3329" s="4"/>
      <c r="AH3329" s="4"/>
      <c r="AI3329" s="4"/>
      <c r="AJ3329" s="4"/>
      <c r="AK3329" s="4"/>
      <c r="AL3329" s="4"/>
      <c r="AM3329" s="4"/>
      <c r="AN3329" s="4"/>
      <c r="AO3329" s="4"/>
      <c r="AP3329" s="4"/>
    </row>
    <row r="3330" spans="1:42" s="2" customFormat="1" x14ac:dyDescent="0.25">
      <c r="A3330" s="4"/>
      <c r="B3330" s="4"/>
      <c r="C3330" s="4"/>
      <c r="D3330" s="4"/>
      <c r="E3330" s="4"/>
      <c r="F3330" s="4"/>
      <c r="G3330" s="4"/>
      <c r="H3330" s="4"/>
      <c r="I3330" s="4"/>
      <c r="J3330" s="4"/>
      <c r="K3330" s="4"/>
      <c r="L3330" s="4"/>
      <c r="M3330" s="4"/>
      <c r="N3330" s="4"/>
      <c r="O3330" s="4"/>
      <c r="P3330" s="4"/>
      <c r="Q3330" s="4"/>
      <c r="R3330" s="4"/>
      <c r="S3330" s="4"/>
      <c r="T3330" s="4"/>
      <c r="U3330" s="4"/>
      <c r="V3330" s="4"/>
      <c r="W3330" s="4"/>
      <c r="X3330" s="4"/>
      <c r="Y3330" s="4"/>
      <c r="Z3330" s="4"/>
      <c r="AA3330" s="4"/>
      <c r="AB3330" s="4"/>
      <c r="AC3330" s="4"/>
      <c r="AD3330" s="4"/>
      <c r="AE3330" s="4"/>
      <c r="AF3330" s="4"/>
      <c r="AG3330" s="4"/>
      <c r="AH3330" s="4"/>
      <c r="AI3330" s="4"/>
      <c r="AJ3330" s="4"/>
      <c r="AK3330" s="4"/>
      <c r="AL3330" s="4"/>
      <c r="AM3330" s="4"/>
      <c r="AN3330" s="4"/>
      <c r="AO3330" s="4"/>
      <c r="AP3330" s="4"/>
    </row>
    <row r="3331" spans="1:42" s="2" customFormat="1" x14ac:dyDescent="0.25">
      <c r="A3331" s="4"/>
      <c r="B3331" s="4"/>
      <c r="C3331" s="4"/>
      <c r="D3331" s="4"/>
      <c r="E3331" s="4"/>
      <c r="F3331" s="4"/>
      <c r="G3331" s="4"/>
      <c r="H3331" s="4"/>
      <c r="I3331" s="4"/>
      <c r="J3331" s="4"/>
      <c r="K3331" s="4"/>
      <c r="L3331" s="4"/>
      <c r="M3331" s="4"/>
      <c r="N3331" s="4"/>
      <c r="O3331" s="4"/>
      <c r="P3331" s="4"/>
      <c r="Q3331" s="4"/>
      <c r="R3331" s="4"/>
      <c r="S3331" s="4"/>
      <c r="T3331" s="4"/>
      <c r="U3331" s="4"/>
      <c r="V3331" s="4"/>
      <c r="W3331" s="4"/>
      <c r="X3331" s="4"/>
      <c r="Y3331" s="4"/>
      <c r="Z3331" s="4"/>
      <c r="AA3331" s="4"/>
      <c r="AB3331" s="4"/>
      <c r="AC3331" s="4"/>
      <c r="AD3331" s="4"/>
      <c r="AE3331" s="4"/>
      <c r="AF3331" s="4"/>
      <c r="AG3331" s="4"/>
      <c r="AH3331" s="4"/>
      <c r="AI3331" s="4"/>
      <c r="AJ3331" s="4"/>
      <c r="AK3331" s="4"/>
      <c r="AL3331" s="4"/>
      <c r="AM3331" s="4"/>
      <c r="AN3331" s="4"/>
      <c r="AO3331" s="4"/>
      <c r="AP3331" s="4"/>
    </row>
    <row r="3332" spans="1:42" s="2" customFormat="1" x14ac:dyDescent="0.25">
      <c r="A3332" s="4"/>
      <c r="B3332" s="4"/>
      <c r="C3332" s="4"/>
      <c r="D3332" s="4"/>
      <c r="E3332" s="4"/>
      <c r="F3332" s="4"/>
      <c r="G3332" s="4"/>
      <c r="H3332" s="4"/>
      <c r="I3332" s="4"/>
      <c r="J3332" s="4"/>
      <c r="K3332" s="4"/>
      <c r="L3332" s="4"/>
      <c r="M3332" s="4"/>
      <c r="N3332" s="4"/>
      <c r="O3332" s="4"/>
      <c r="P3332" s="4"/>
      <c r="Q3332" s="4"/>
      <c r="R3332" s="4"/>
      <c r="S3332" s="4"/>
      <c r="T3332" s="4"/>
      <c r="U3332" s="4"/>
      <c r="V3332" s="4"/>
      <c r="W3332" s="4"/>
      <c r="X3332" s="4"/>
      <c r="Y3332" s="4"/>
      <c r="Z3332" s="4"/>
      <c r="AA3332" s="4"/>
      <c r="AB3332" s="4"/>
      <c r="AC3332" s="4"/>
      <c r="AD3332" s="4"/>
      <c r="AE3332" s="4"/>
      <c r="AF3332" s="4"/>
      <c r="AG3332" s="4"/>
      <c r="AH3332" s="4"/>
      <c r="AI3332" s="4"/>
      <c r="AJ3332" s="4"/>
      <c r="AK3332" s="4"/>
      <c r="AL3332" s="4"/>
      <c r="AM3332" s="4"/>
      <c r="AN3332" s="4"/>
      <c r="AO3332" s="4"/>
      <c r="AP3332" s="4"/>
    </row>
    <row r="3333" spans="1:42" s="2" customFormat="1" x14ac:dyDescent="0.25">
      <c r="A3333" s="4"/>
      <c r="B3333" s="4"/>
      <c r="C3333" s="4"/>
      <c r="D3333" s="4"/>
      <c r="E3333" s="4"/>
      <c r="F3333" s="4"/>
      <c r="G3333" s="4"/>
      <c r="H3333" s="4"/>
      <c r="I3333" s="4"/>
      <c r="J3333" s="4"/>
      <c r="K3333" s="4"/>
      <c r="L3333" s="4"/>
      <c r="M3333" s="4"/>
      <c r="N3333" s="4"/>
      <c r="O3333" s="4"/>
      <c r="P3333" s="4"/>
      <c r="Q3333" s="4"/>
      <c r="R3333" s="4"/>
      <c r="S3333" s="4"/>
      <c r="T3333" s="4"/>
      <c r="U3333" s="4"/>
      <c r="V3333" s="4"/>
      <c r="W3333" s="4"/>
      <c r="X3333" s="4"/>
      <c r="Y3333" s="4"/>
      <c r="Z3333" s="4"/>
      <c r="AA3333" s="4"/>
      <c r="AB3333" s="4"/>
      <c r="AC3333" s="4"/>
      <c r="AD3333" s="4"/>
      <c r="AE3333" s="4"/>
      <c r="AF3333" s="4"/>
      <c r="AG3333" s="4"/>
      <c r="AH3333" s="4"/>
      <c r="AI3333" s="4"/>
      <c r="AJ3333" s="4"/>
      <c r="AK3333" s="4"/>
      <c r="AL3333" s="4"/>
      <c r="AM3333" s="4"/>
      <c r="AN3333" s="4"/>
      <c r="AO3333" s="4"/>
      <c r="AP3333" s="4"/>
    </row>
    <row r="3334" spans="1:42" s="2" customFormat="1" x14ac:dyDescent="0.25">
      <c r="A3334" s="4"/>
      <c r="B3334" s="4"/>
      <c r="C3334" s="4"/>
      <c r="D3334" s="4"/>
      <c r="E3334" s="4"/>
      <c r="F3334" s="4"/>
      <c r="G3334" s="4"/>
      <c r="H3334" s="4"/>
      <c r="I3334" s="4"/>
      <c r="J3334" s="4"/>
      <c r="K3334" s="4"/>
      <c r="L3334" s="4"/>
      <c r="M3334" s="4"/>
      <c r="N3334" s="4"/>
      <c r="O3334" s="4"/>
      <c r="P3334" s="4"/>
      <c r="Q3334" s="4"/>
      <c r="R3334" s="4"/>
      <c r="S3334" s="4"/>
      <c r="T3334" s="4"/>
      <c r="U3334" s="4"/>
      <c r="V3334" s="4"/>
      <c r="W3334" s="4"/>
      <c r="X3334" s="4"/>
      <c r="Y3334" s="4"/>
      <c r="Z3334" s="4"/>
      <c r="AA3334" s="4"/>
      <c r="AB3334" s="4"/>
      <c r="AC3334" s="4"/>
      <c r="AD3334" s="4"/>
      <c r="AE3334" s="4"/>
      <c r="AF3334" s="4"/>
      <c r="AG3334" s="4"/>
      <c r="AH3334" s="4"/>
      <c r="AI3334" s="4"/>
      <c r="AJ3334" s="4"/>
      <c r="AK3334" s="4"/>
      <c r="AL3334" s="4"/>
      <c r="AM3334" s="4"/>
      <c r="AN3334" s="4"/>
      <c r="AO3334" s="4"/>
      <c r="AP3334" s="4"/>
    </row>
    <row r="3335" spans="1:42" s="2" customFormat="1" x14ac:dyDescent="0.25">
      <c r="A3335" s="4"/>
      <c r="B3335" s="4"/>
      <c r="C3335" s="4"/>
      <c r="D3335" s="4"/>
      <c r="E3335" s="4"/>
      <c r="F3335" s="4"/>
      <c r="G3335" s="4"/>
      <c r="H3335" s="4"/>
      <c r="I3335" s="4"/>
      <c r="J3335" s="4"/>
      <c r="K3335" s="4"/>
      <c r="L3335" s="4"/>
      <c r="M3335" s="4"/>
      <c r="N3335" s="4"/>
      <c r="O3335" s="4"/>
      <c r="P3335" s="4"/>
      <c r="Q3335" s="4"/>
      <c r="R3335" s="4"/>
      <c r="S3335" s="4"/>
      <c r="T3335" s="4"/>
      <c r="U3335" s="4"/>
      <c r="V3335" s="4"/>
      <c r="W3335" s="4"/>
      <c r="X3335" s="4"/>
      <c r="Y3335" s="4"/>
      <c r="Z3335" s="4"/>
      <c r="AA3335" s="4"/>
      <c r="AB3335" s="4"/>
      <c r="AC3335" s="4"/>
      <c r="AD3335" s="4"/>
      <c r="AE3335" s="4"/>
      <c r="AF3335" s="4"/>
      <c r="AG3335" s="4"/>
      <c r="AH3335" s="4"/>
      <c r="AI3335" s="4"/>
      <c r="AJ3335" s="4"/>
      <c r="AK3335" s="4"/>
      <c r="AL3335" s="4"/>
      <c r="AM3335" s="4"/>
      <c r="AN3335" s="4"/>
      <c r="AO3335" s="4"/>
      <c r="AP3335" s="4"/>
    </row>
    <row r="3336" spans="1:42" s="2" customFormat="1" x14ac:dyDescent="0.25">
      <c r="A3336" s="4"/>
      <c r="B3336" s="4"/>
      <c r="C3336" s="4"/>
      <c r="D3336" s="4"/>
      <c r="E3336" s="4"/>
      <c r="F3336" s="4"/>
      <c r="G3336" s="4"/>
      <c r="H3336" s="4"/>
      <c r="I3336" s="4"/>
      <c r="J3336" s="4"/>
      <c r="K3336" s="4"/>
      <c r="L3336" s="4"/>
      <c r="M3336" s="4"/>
      <c r="N3336" s="4"/>
      <c r="O3336" s="4"/>
      <c r="P3336" s="4"/>
      <c r="Q3336" s="4"/>
      <c r="R3336" s="4"/>
      <c r="S3336" s="4"/>
      <c r="T3336" s="4"/>
      <c r="U3336" s="4"/>
      <c r="V3336" s="4"/>
      <c r="W3336" s="4"/>
      <c r="X3336" s="4"/>
      <c r="Y3336" s="4"/>
      <c r="Z3336" s="4"/>
      <c r="AA3336" s="4"/>
      <c r="AB3336" s="4"/>
      <c r="AC3336" s="4"/>
      <c r="AD3336" s="4"/>
      <c r="AE3336" s="4"/>
      <c r="AF3336" s="4"/>
      <c r="AG3336" s="4"/>
      <c r="AH3336" s="4"/>
      <c r="AI3336" s="4"/>
      <c r="AJ3336" s="4"/>
      <c r="AK3336" s="4"/>
      <c r="AL3336" s="4"/>
      <c r="AM3336" s="4"/>
      <c r="AN3336" s="4"/>
      <c r="AO3336" s="4"/>
      <c r="AP3336" s="4"/>
    </row>
    <row r="3337" spans="1:42" s="2" customFormat="1" x14ac:dyDescent="0.25">
      <c r="A3337" s="4"/>
      <c r="B3337" s="4"/>
      <c r="C3337" s="4"/>
      <c r="D3337" s="4"/>
      <c r="E3337" s="4"/>
      <c r="F3337" s="4"/>
      <c r="G3337" s="4"/>
      <c r="H3337" s="4"/>
      <c r="I3337" s="4"/>
      <c r="J3337" s="4"/>
      <c r="K3337" s="4"/>
      <c r="L3337" s="4"/>
      <c r="M3337" s="4"/>
      <c r="N3337" s="4"/>
      <c r="O3337" s="4"/>
      <c r="P3337" s="4"/>
      <c r="Q3337" s="4"/>
      <c r="R3337" s="4"/>
      <c r="S3337" s="4"/>
      <c r="T3337" s="4"/>
      <c r="U3337" s="4"/>
      <c r="V3337" s="4"/>
      <c r="W3337" s="4"/>
      <c r="X3337" s="4"/>
      <c r="Y3337" s="4"/>
      <c r="Z3337" s="4"/>
      <c r="AA3337" s="4"/>
      <c r="AB3337" s="4"/>
      <c r="AC3337" s="4"/>
      <c r="AD3337" s="4"/>
      <c r="AE3337" s="4"/>
      <c r="AF3337" s="4"/>
      <c r="AG3337" s="4"/>
      <c r="AH3337" s="4"/>
      <c r="AI3337" s="4"/>
      <c r="AJ3337" s="4"/>
      <c r="AK3337" s="4"/>
      <c r="AL3337" s="4"/>
      <c r="AM3337" s="4"/>
      <c r="AN3337" s="4"/>
      <c r="AO3337" s="4"/>
      <c r="AP3337" s="4"/>
    </row>
    <row r="3338" spans="1:42" s="2" customFormat="1" x14ac:dyDescent="0.25">
      <c r="A3338" s="4"/>
      <c r="B3338" s="4"/>
      <c r="C3338" s="4"/>
      <c r="D3338" s="4"/>
      <c r="E3338" s="4"/>
      <c r="F3338" s="4"/>
      <c r="G3338" s="4"/>
      <c r="H3338" s="4"/>
      <c r="I3338" s="4"/>
      <c r="J3338" s="4"/>
      <c r="K3338" s="4"/>
      <c r="L3338" s="4"/>
      <c r="M3338" s="4"/>
      <c r="N3338" s="4"/>
      <c r="O3338" s="4"/>
      <c r="P3338" s="4"/>
      <c r="Q3338" s="4"/>
      <c r="R3338" s="4"/>
      <c r="S3338" s="4"/>
      <c r="T3338" s="4"/>
      <c r="U3338" s="4"/>
      <c r="V3338" s="4"/>
      <c r="W3338" s="4"/>
      <c r="X3338" s="4"/>
      <c r="Y3338" s="4"/>
      <c r="Z3338" s="4"/>
      <c r="AA3338" s="4"/>
      <c r="AB3338" s="4"/>
      <c r="AC3338" s="4"/>
      <c r="AD3338" s="4"/>
      <c r="AE3338" s="4"/>
      <c r="AF3338" s="4"/>
      <c r="AG3338" s="4"/>
      <c r="AH3338" s="4"/>
      <c r="AI3338" s="4"/>
      <c r="AJ3338" s="4"/>
      <c r="AK3338" s="4"/>
      <c r="AL3338" s="4"/>
      <c r="AM3338" s="4"/>
      <c r="AN3338" s="4"/>
      <c r="AO3338" s="4"/>
      <c r="AP3338" s="4"/>
    </row>
    <row r="3339" spans="1:42" s="2" customFormat="1" x14ac:dyDescent="0.25">
      <c r="A3339" s="4"/>
      <c r="B3339" s="4"/>
      <c r="C3339" s="4"/>
      <c r="D3339" s="4"/>
      <c r="E3339" s="4"/>
      <c r="F3339" s="4"/>
      <c r="G3339" s="4"/>
      <c r="H3339" s="4"/>
      <c r="I3339" s="4"/>
      <c r="J3339" s="4"/>
      <c r="K3339" s="4"/>
      <c r="L3339" s="4"/>
      <c r="M3339" s="4"/>
      <c r="N3339" s="4"/>
      <c r="O3339" s="4"/>
      <c r="P3339" s="4"/>
      <c r="Q3339" s="4"/>
      <c r="R3339" s="4"/>
      <c r="S3339" s="4"/>
      <c r="T3339" s="4"/>
      <c r="U3339" s="4"/>
      <c r="V3339" s="4"/>
      <c r="W3339" s="4"/>
      <c r="X3339" s="4"/>
      <c r="Y3339" s="4"/>
      <c r="Z3339" s="4"/>
      <c r="AA3339" s="4"/>
      <c r="AB3339" s="4"/>
      <c r="AC3339" s="4"/>
      <c r="AD3339" s="4"/>
      <c r="AE3339" s="4"/>
      <c r="AF3339" s="4"/>
      <c r="AG3339" s="4"/>
      <c r="AH3339" s="4"/>
      <c r="AI3339" s="4"/>
      <c r="AJ3339" s="4"/>
      <c r="AK3339" s="4"/>
      <c r="AL3339" s="4"/>
      <c r="AM3339" s="4"/>
      <c r="AN3339" s="4"/>
      <c r="AO3339" s="4"/>
      <c r="AP3339" s="4"/>
    </row>
    <row r="3340" spans="1:42" s="2" customFormat="1" x14ac:dyDescent="0.25">
      <c r="A3340" s="4"/>
      <c r="B3340" s="4"/>
      <c r="C3340" s="4"/>
      <c r="D3340" s="4"/>
      <c r="E3340" s="4"/>
      <c r="F3340" s="4"/>
      <c r="G3340" s="4"/>
      <c r="H3340" s="4"/>
      <c r="I3340" s="4"/>
      <c r="J3340" s="4"/>
      <c r="K3340" s="4"/>
      <c r="L3340" s="4"/>
      <c r="M3340" s="4"/>
      <c r="N3340" s="4"/>
      <c r="O3340" s="4"/>
      <c r="P3340" s="4"/>
      <c r="Q3340" s="4"/>
      <c r="R3340" s="4"/>
      <c r="S3340" s="4"/>
      <c r="T3340" s="4"/>
      <c r="U3340" s="4"/>
      <c r="V3340" s="4"/>
      <c r="W3340" s="4"/>
      <c r="X3340" s="4"/>
      <c r="Y3340" s="4"/>
      <c r="Z3340" s="4"/>
      <c r="AA3340" s="4"/>
      <c r="AB3340" s="4"/>
      <c r="AC3340" s="4"/>
      <c r="AD3340" s="4"/>
      <c r="AE3340" s="4"/>
      <c r="AF3340" s="4"/>
      <c r="AG3340" s="4"/>
      <c r="AH3340" s="4"/>
      <c r="AI3340" s="4"/>
      <c r="AJ3340" s="4"/>
      <c r="AK3340" s="4"/>
      <c r="AL3340" s="4"/>
      <c r="AM3340" s="4"/>
      <c r="AN3340" s="4"/>
      <c r="AO3340" s="4"/>
      <c r="AP3340" s="4"/>
    </row>
    <row r="3341" spans="1:42" s="2" customFormat="1" x14ac:dyDescent="0.25">
      <c r="A3341" s="4"/>
      <c r="B3341" s="4"/>
      <c r="C3341" s="4"/>
      <c r="D3341" s="4"/>
      <c r="E3341" s="4"/>
      <c r="F3341" s="4"/>
      <c r="G3341" s="4"/>
      <c r="H3341" s="4"/>
      <c r="I3341" s="4"/>
      <c r="J3341" s="4"/>
      <c r="K3341" s="4"/>
      <c r="L3341" s="4"/>
      <c r="M3341" s="4"/>
      <c r="N3341" s="4"/>
      <c r="O3341" s="4"/>
      <c r="P3341" s="4"/>
      <c r="Q3341" s="4"/>
      <c r="R3341" s="4"/>
      <c r="S3341" s="4"/>
      <c r="T3341" s="4"/>
      <c r="U3341" s="4"/>
      <c r="V3341" s="4"/>
      <c r="W3341" s="4"/>
      <c r="X3341" s="4"/>
      <c r="Y3341" s="4"/>
      <c r="Z3341" s="4"/>
      <c r="AA3341" s="4"/>
      <c r="AB3341" s="4"/>
      <c r="AC3341" s="4"/>
      <c r="AD3341" s="4"/>
      <c r="AE3341" s="4"/>
      <c r="AF3341" s="4"/>
      <c r="AG3341" s="4"/>
      <c r="AH3341" s="4"/>
      <c r="AI3341" s="4"/>
      <c r="AJ3341" s="4"/>
      <c r="AK3341" s="4"/>
      <c r="AL3341" s="4"/>
      <c r="AM3341" s="4"/>
      <c r="AN3341" s="4"/>
      <c r="AO3341" s="4"/>
      <c r="AP3341" s="4"/>
    </row>
    <row r="3342" spans="1:42" s="2" customFormat="1" x14ac:dyDescent="0.25">
      <c r="A3342" s="4"/>
      <c r="B3342" s="4"/>
      <c r="C3342" s="4"/>
      <c r="D3342" s="4"/>
      <c r="E3342" s="4"/>
      <c r="F3342" s="4"/>
      <c r="G3342" s="4"/>
      <c r="H3342" s="4"/>
      <c r="I3342" s="4"/>
      <c r="J3342" s="4"/>
      <c r="K3342" s="4"/>
      <c r="L3342" s="4"/>
      <c r="M3342" s="4"/>
      <c r="N3342" s="4"/>
      <c r="O3342" s="4"/>
      <c r="P3342" s="4"/>
      <c r="Q3342" s="4"/>
      <c r="R3342" s="4"/>
      <c r="S3342" s="4"/>
      <c r="T3342" s="4"/>
      <c r="U3342" s="4"/>
      <c r="V3342" s="4"/>
      <c r="W3342" s="4"/>
      <c r="X3342" s="4"/>
      <c r="Y3342" s="4"/>
      <c r="Z3342" s="4"/>
      <c r="AA3342" s="4"/>
      <c r="AB3342" s="4"/>
      <c r="AC3342" s="4"/>
      <c r="AD3342" s="4"/>
      <c r="AE3342" s="4"/>
      <c r="AF3342" s="4"/>
      <c r="AG3342" s="4"/>
      <c r="AH3342" s="4"/>
      <c r="AI3342" s="4"/>
      <c r="AJ3342" s="4"/>
      <c r="AK3342" s="4"/>
      <c r="AL3342" s="4"/>
      <c r="AM3342" s="4"/>
      <c r="AN3342" s="4"/>
      <c r="AO3342" s="4"/>
      <c r="AP3342" s="4"/>
    </row>
    <row r="3343" spans="1:42" s="2" customFormat="1" x14ac:dyDescent="0.25">
      <c r="A3343" s="4"/>
      <c r="B3343" s="4"/>
      <c r="C3343" s="4"/>
      <c r="D3343" s="4"/>
      <c r="E3343" s="4"/>
      <c r="F3343" s="4"/>
      <c r="G3343" s="4"/>
      <c r="H3343" s="4"/>
      <c r="I3343" s="4"/>
      <c r="J3343" s="4"/>
      <c r="K3343" s="4"/>
      <c r="L3343" s="4"/>
      <c r="M3343" s="4"/>
      <c r="N3343" s="4"/>
      <c r="O3343" s="4"/>
      <c r="P3343" s="4"/>
      <c r="Q3343" s="4"/>
      <c r="R3343" s="4"/>
      <c r="S3343" s="4"/>
      <c r="T3343" s="4"/>
      <c r="U3343" s="4"/>
      <c r="V3343" s="4"/>
      <c r="W3343" s="4"/>
      <c r="X3343" s="4"/>
      <c r="Y3343" s="4"/>
      <c r="Z3343" s="4"/>
      <c r="AA3343" s="4"/>
      <c r="AB3343" s="4"/>
      <c r="AC3343" s="4"/>
      <c r="AD3343" s="4"/>
      <c r="AE3343" s="4"/>
      <c r="AF3343" s="4"/>
      <c r="AG3343" s="4"/>
      <c r="AH3343" s="4"/>
      <c r="AI3343" s="4"/>
      <c r="AJ3343" s="4"/>
      <c r="AK3343" s="4"/>
      <c r="AL3343" s="4"/>
      <c r="AM3343" s="4"/>
      <c r="AN3343" s="4"/>
      <c r="AO3343" s="4"/>
      <c r="AP3343" s="4"/>
    </row>
    <row r="3344" spans="1:42" s="2" customFormat="1" x14ac:dyDescent="0.25">
      <c r="A3344" s="4"/>
      <c r="B3344" s="4"/>
      <c r="C3344" s="4"/>
      <c r="D3344" s="4"/>
      <c r="E3344" s="4"/>
      <c r="F3344" s="4"/>
      <c r="G3344" s="4"/>
      <c r="H3344" s="4"/>
      <c r="I3344" s="4"/>
      <c r="J3344" s="4"/>
      <c r="K3344" s="4"/>
      <c r="L3344" s="4"/>
      <c r="M3344" s="4"/>
      <c r="N3344" s="4"/>
      <c r="O3344" s="4"/>
      <c r="P3344" s="4"/>
      <c r="Q3344" s="4"/>
      <c r="R3344" s="4"/>
      <c r="S3344" s="4"/>
      <c r="T3344" s="4"/>
      <c r="U3344" s="4"/>
      <c r="V3344" s="4"/>
      <c r="W3344" s="4"/>
      <c r="X3344" s="4"/>
      <c r="Y3344" s="4"/>
      <c r="Z3344" s="4"/>
      <c r="AA3344" s="4"/>
      <c r="AB3344" s="4"/>
      <c r="AC3344" s="4"/>
      <c r="AD3344" s="4"/>
      <c r="AE3344" s="4"/>
      <c r="AF3344" s="4"/>
      <c r="AG3344" s="4"/>
      <c r="AH3344" s="4"/>
      <c r="AI3344" s="4"/>
      <c r="AJ3344" s="4"/>
      <c r="AK3344" s="4"/>
      <c r="AL3344" s="4"/>
      <c r="AM3344" s="4"/>
      <c r="AN3344" s="4"/>
      <c r="AO3344" s="4"/>
      <c r="AP3344" s="4"/>
    </row>
    <row r="3345" spans="1:42" s="2" customFormat="1" x14ac:dyDescent="0.25">
      <c r="A3345" s="4"/>
      <c r="B3345" s="4"/>
      <c r="C3345" s="4"/>
      <c r="D3345" s="4"/>
      <c r="E3345" s="4"/>
      <c r="F3345" s="4"/>
      <c r="G3345" s="4"/>
      <c r="H3345" s="4"/>
      <c r="I3345" s="4"/>
      <c r="J3345" s="4"/>
      <c r="K3345" s="4"/>
      <c r="L3345" s="4"/>
      <c r="M3345" s="4"/>
      <c r="N3345" s="4"/>
      <c r="O3345" s="4"/>
      <c r="P3345" s="4"/>
      <c r="Q3345" s="4"/>
      <c r="R3345" s="4"/>
      <c r="S3345" s="4"/>
      <c r="T3345" s="4"/>
      <c r="U3345" s="4"/>
      <c r="V3345" s="4"/>
      <c r="W3345" s="4"/>
      <c r="X3345" s="4"/>
      <c r="Y3345" s="4"/>
      <c r="Z3345" s="4"/>
      <c r="AA3345" s="4"/>
      <c r="AB3345" s="4"/>
      <c r="AC3345" s="4"/>
      <c r="AD3345" s="4"/>
      <c r="AE3345" s="4"/>
      <c r="AF3345" s="4"/>
      <c r="AG3345" s="4"/>
      <c r="AH3345" s="4"/>
      <c r="AI3345" s="4"/>
      <c r="AJ3345" s="4"/>
      <c r="AK3345" s="4"/>
      <c r="AL3345" s="4"/>
      <c r="AM3345" s="4"/>
      <c r="AN3345" s="4"/>
      <c r="AO3345" s="4"/>
      <c r="AP3345" s="4"/>
    </row>
    <row r="3346" spans="1:42" s="2" customFormat="1" x14ac:dyDescent="0.25">
      <c r="A3346" s="4"/>
      <c r="B3346" s="4"/>
      <c r="C3346" s="4"/>
      <c r="D3346" s="4"/>
      <c r="E3346" s="4"/>
      <c r="F3346" s="4"/>
      <c r="G3346" s="4"/>
      <c r="H3346" s="4"/>
      <c r="I3346" s="4"/>
      <c r="J3346" s="4"/>
      <c r="K3346" s="4"/>
      <c r="L3346" s="4"/>
      <c r="M3346" s="4"/>
      <c r="N3346" s="4"/>
      <c r="O3346" s="4"/>
      <c r="P3346" s="4"/>
      <c r="Q3346" s="4"/>
      <c r="R3346" s="4"/>
      <c r="S3346" s="4"/>
      <c r="T3346" s="4"/>
      <c r="U3346" s="4"/>
      <c r="V3346" s="4"/>
      <c r="W3346" s="4"/>
      <c r="X3346" s="4"/>
      <c r="Y3346" s="4"/>
      <c r="Z3346" s="4"/>
      <c r="AA3346" s="4"/>
      <c r="AB3346" s="4"/>
      <c r="AC3346" s="4"/>
      <c r="AD3346" s="4"/>
      <c r="AE3346" s="4"/>
      <c r="AF3346" s="4"/>
      <c r="AG3346" s="4"/>
      <c r="AH3346" s="4"/>
      <c r="AI3346" s="4"/>
      <c r="AJ3346" s="4"/>
      <c r="AK3346" s="4"/>
      <c r="AL3346" s="4"/>
      <c r="AM3346" s="4"/>
      <c r="AN3346" s="4"/>
      <c r="AO3346" s="4"/>
      <c r="AP3346" s="4"/>
    </row>
    <row r="3347" spans="1:42" s="2" customFormat="1" x14ac:dyDescent="0.25">
      <c r="A3347" s="4"/>
      <c r="B3347" s="4"/>
      <c r="C3347" s="4"/>
      <c r="D3347" s="4"/>
      <c r="E3347" s="4"/>
      <c r="F3347" s="4"/>
      <c r="G3347" s="4"/>
      <c r="H3347" s="4"/>
      <c r="I3347" s="4"/>
      <c r="J3347" s="4"/>
      <c r="K3347" s="4"/>
      <c r="L3347" s="4"/>
      <c r="M3347" s="4"/>
      <c r="N3347" s="4"/>
      <c r="O3347" s="4"/>
      <c r="P3347" s="4"/>
      <c r="Q3347" s="4"/>
      <c r="R3347" s="4"/>
      <c r="S3347" s="4"/>
      <c r="T3347" s="4"/>
      <c r="U3347" s="4"/>
      <c r="V3347" s="4"/>
      <c r="W3347" s="4"/>
      <c r="X3347" s="4"/>
      <c r="Y3347" s="4"/>
      <c r="Z3347" s="4"/>
      <c r="AA3347" s="4"/>
      <c r="AB3347" s="4"/>
      <c r="AC3347" s="4"/>
      <c r="AD3347" s="4"/>
      <c r="AE3347" s="4"/>
      <c r="AF3347" s="4"/>
      <c r="AG3347" s="4"/>
      <c r="AH3347" s="4"/>
      <c r="AI3347" s="4"/>
      <c r="AJ3347" s="4"/>
      <c r="AK3347" s="4"/>
      <c r="AL3347" s="4"/>
      <c r="AM3347" s="4"/>
      <c r="AN3347" s="4"/>
      <c r="AO3347" s="4"/>
      <c r="AP3347" s="4"/>
    </row>
    <row r="3348" spans="1:42" s="2" customFormat="1" x14ac:dyDescent="0.25">
      <c r="A3348" s="4"/>
      <c r="B3348" s="4"/>
      <c r="C3348" s="4"/>
      <c r="D3348" s="4"/>
      <c r="E3348" s="4"/>
      <c r="F3348" s="4"/>
      <c r="G3348" s="4"/>
      <c r="H3348" s="4"/>
      <c r="I3348" s="4"/>
      <c r="J3348" s="4"/>
      <c r="K3348" s="4"/>
      <c r="L3348" s="4"/>
      <c r="M3348" s="4"/>
      <c r="N3348" s="4"/>
      <c r="O3348" s="4"/>
      <c r="P3348" s="4"/>
      <c r="Q3348" s="4"/>
      <c r="R3348" s="4"/>
      <c r="S3348" s="4"/>
      <c r="T3348" s="4"/>
      <c r="U3348" s="4"/>
      <c r="V3348" s="4"/>
      <c r="W3348" s="4"/>
      <c r="X3348" s="4"/>
      <c r="Y3348" s="4"/>
      <c r="Z3348" s="4"/>
      <c r="AA3348" s="4"/>
      <c r="AB3348" s="4"/>
      <c r="AC3348" s="4"/>
      <c r="AD3348" s="4"/>
      <c r="AE3348" s="4"/>
      <c r="AF3348" s="4"/>
      <c r="AG3348" s="4"/>
      <c r="AH3348" s="4"/>
      <c r="AI3348" s="4"/>
      <c r="AJ3348" s="4"/>
      <c r="AK3348" s="4"/>
      <c r="AL3348" s="4"/>
      <c r="AM3348" s="4"/>
      <c r="AN3348" s="4"/>
      <c r="AO3348" s="4"/>
      <c r="AP3348" s="4"/>
    </row>
    <row r="3349" spans="1:42" s="2" customFormat="1" x14ac:dyDescent="0.25">
      <c r="A3349" s="4"/>
      <c r="B3349" s="4"/>
      <c r="C3349" s="4"/>
      <c r="D3349" s="4"/>
      <c r="E3349" s="4"/>
      <c r="F3349" s="4"/>
      <c r="G3349" s="4"/>
      <c r="H3349" s="4"/>
      <c r="I3349" s="4"/>
      <c r="J3349" s="4"/>
      <c r="K3349" s="4"/>
      <c r="L3349" s="4"/>
      <c r="M3349" s="4"/>
      <c r="N3349" s="4"/>
      <c r="O3349" s="4"/>
      <c r="P3349" s="4"/>
      <c r="Q3349" s="4"/>
      <c r="R3349" s="4"/>
      <c r="S3349" s="4"/>
      <c r="T3349" s="4"/>
      <c r="U3349" s="4"/>
      <c r="V3349" s="4"/>
      <c r="W3349" s="4"/>
      <c r="X3349" s="4"/>
      <c r="Y3349" s="4"/>
      <c r="Z3349" s="4"/>
      <c r="AA3349" s="4"/>
      <c r="AB3349" s="4"/>
      <c r="AC3349" s="4"/>
      <c r="AD3349" s="4"/>
      <c r="AE3349" s="4"/>
      <c r="AF3349" s="4"/>
      <c r="AG3349" s="4"/>
      <c r="AH3349" s="4"/>
      <c r="AI3349" s="4"/>
      <c r="AJ3349" s="4"/>
      <c r="AK3349" s="4"/>
      <c r="AL3349" s="4"/>
      <c r="AM3349" s="4"/>
      <c r="AN3349" s="4"/>
      <c r="AO3349" s="4"/>
      <c r="AP3349" s="4"/>
    </row>
    <row r="3350" spans="1:42" s="2" customFormat="1" x14ac:dyDescent="0.25">
      <c r="A3350" s="4"/>
      <c r="B3350" s="4"/>
      <c r="C3350" s="4"/>
      <c r="D3350" s="4"/>
      <c r="E3350" s="4"/>
      <c r="F3350" s="4"/>
      <c r="G3350" s="4"/>
      <c r="H3350" s="4"/>
      <c r="I3350" s="4"/>
      <c r="J3350" s="4"/>
      <c r="K3350" s="4"/>
      <c r="L3350" s="4"/>
      <c r="M3350" s="4"/>
      <c r="N3350" s="4"/>
      <c r="O3350" s="4"/>
      <c r="P3350" s="4"/>
      <c r="Q3350" s="4"/>
      <c r="R3350" s="4"/>
      <c r="S3350" s="4"/>
      <c r="T3350" s="4"/>
      <c r="U3350" s="4"/>
      <c r="V3350" s="4"/>
      <c r="W3350" s="4"/>
      <c r="X3350" s="4"/>
      <c r="Y3350" s="4"/>
      <c r="Z3350" s="4"/>
      <c r="AA3350" s="4"/>
      <c r="AB3350" s="4"/>
      <c r="AC3350" s="4"/>
      <c r="AD3350" s="4"/>
      <c r="AE3350" s="4"/>
      <c r="AF3350" s="4"/>
      <c r="AG3350" s="4"/>
      <c r="AH3350" s="4"/>
      <c r="AI3350" s="4"/>
      <c r="AJ3350" s="4"/>
      <c r="AK3350" s="4"/>
      <c r="AL3350" s="4"/>
      <c r="AM3350" s="4"/>
      <c r="AN3350" s="4"/>
      <c r="AO3350" s="4"/>
      <c r="AP3350" s="4"/>
    </row>
    <row r="3351" spans="1:42" s="2" customFormat="1" x14ac:dyDescent="0.25">
      <c r="A3351" s="4"/>
      <c r="B3351" s="4"/>
      <c r="C3351" s="4"/>
      <c r="D3351" s="4"/>
      <c r="E3351" s="4"/>
      <c r="F3351" s="4"/>
      <c r="G3351" s="4"/>
      <c r="H3351" s="4"/>
      <c r="I3351" s="4"/>
      <c r="J3351" s="4"/>
      <c r="K3351" s="4"/>
      <c r="L3351" s="4"/>
      <c r="M3351" s="4"/>
      <c r="N3351" s="4"/>
      <c r="O3351" s="4"/>
      <c r="P3351" s="4"/>
      <c r="Q3351" s="4"/>
      <c r="R3351" s="4"/>
      <c r="S3351" s="4"/>
      <c r="T3351" s="4"/>
      <c r="U3351" s="4"/>
      <c r="V3351" s="4"/>
      <c r="W3351" s="4"/>
      <c r="X3351" s="4"/>
      <c r="Y3351" s="4"/>
      <c r="Z3351" s="4"/>
      <c r="AA3351" s="4"/>
      <c r="AB3351" s="4"/>
      <c r="AC3351" s="4"/>
      <c r="AD3351" s="4"/>
      <c r="AE3351" s="4"/>
      <c r="AF3351" s="4"/>
      <c r="AG3351" s="4"/>
      <c r="AH3351" s="4"/>
      <c r="AI3351" s="4"/>
      <c r="AJ3351" s="4"/>
      <c r="AK3351" s="4"/>
      <c r="AL3351" s="4"/>
      <c r="AM3351" s="4"/>
      <c r="AN3351" s="4"/>
      <c r="AO3351" s="4"/>
      <c r="AP3351" s="4"/>
    </row>
    <row r="3352" spans="1:42" s="2" customFormat="1" x14ac:dyDescent="0.25">
      <c r="A3352" s="4"/>
      <c r="B3352" s="4"/>
      <c r="C3352" s="4"/>
      <c r="D3352" s="4"/>
      <c r="E3352" s="4"/>
      <c r="F3352" s="4"/>
      <c r="G3352" s="4"/>
      <c r="H3352" s="4"/>
      <c r="I3352" s="4"/>
      <c r="J3352" s="4"/>
      <c r="K3352" s="4"/>
      <c r="L3352" s="4"/>
      <c r="M3352" s="4"/>
      <c r="N3352" s="4"/>
      <c r="O3352" s="4"/>
      <c r="P3352" s="4"/>
      <c r="Q3352" s="4"/>
      <c r="R3352" s="4"/>
      <c r="S3352" s="4"/>
      <c r="T3352" s="4"/>
      <c r="U3352" s="4"/>
      <c r="V3352" s="4"/>
      <c r="W3352" s="4"/>
      <c r="X3352" s="4"/>
      <c r="Y3352" s="4"/>
      <c r="Z3352" s="4"/>
      <c r="AA3352" s="4"/>
      <c r="AB3352" s="4"/>
      <c r="AC3352" s="4"/>
      <c r="AD3352" s="4"/>
      <c r="AE3352" s="4"/>
      <c r="AF3352" s="4"/>
      <c r="AG3352" s="4"/>
      <c r="AH3352" s="4"/>
      <c r="AI3352" s="4"/>
      <c r="AJ3352" s="4"/>
      <c r="AK3352" s="4"/>
      <c r="AL3352" s="4"/>
      <c r="AM3352" s="4"/>
      <c r="AN3352" s="4"/>
      <c r="AO3352" s="4"/>
      <c r="AP3352" s="4"/>
    </row>
    <row r="3353" spans="1:42" s="2" customFormat="1" x14ac:dyDescent="0.25">
      <c r="A3353" s="4"/>
      <c r="B3353" s="4"/>
      <c r="C3353" s="4"/>
      <c r="D3353" s="4"/>
      <c r="E3353" s="4"/>
      <c r="F3353" s="4"/>
      <c r="G3353" s="4"/>
      <c r="H3353" s="4"/>
      <c r="I3353" s="4"/>
      <c r="J3353" s="4"/>
      <c r="K3353" s="4"/>
      <c r="L3353" s="4"/>
      <c r="M3353" s="4"/>
      <c r="N3353" s="4"/>
      <c r="O3353" s="4"/>
      <c r="P3353" s="4"/>
      <c r="Q3353" s="4"/>
      <c r="R3353" s="4"/>
      <c r="S3353" s="4"/>
      <c r="T3353" s="4"/>
      <c r="U3353" s="4"/>
      <c r="V3353" s="4"/>
      <c r="W3353" s="4"/>
      <c r="X3353" s="4"/>
      <c r="Y3353" s="4"/>
      <c r="Z3353" s="4"/>
      <c r="AA3353" s="4"/>
      <c r="AB3353" s="4"/>
      <c r="AC3353" s="4"/>
      <c r="AD3353" s="4"/>
      <c r="AE3353" s="4"/>
      <c r="AF3353" s="4"/>
      <c r="AG3353" s="4"/>
      <c r="AH3353" s="4"/>
      <c r="AI3353" s="4"/>
      <c r="AJ3353" s="4"/>
      <c r="AK3353" s="4"/>
      <c r="AL3353" s="4"/>
      <c r="AM3353" s="4"/>
      <c r="AN3353" s="4"/>
      <c r="AO3353" s="4"/>
      <c r="AP3353" s="4"/>
    </row>
    <row r="3354" spans="1:42" s="2" customFormat="1" x14ac:dyDescent="0.25">
      <c r="A3354" s="4"/>
      <c r="B3354" s="4"/>
      <c r="C3354" s="4"/>
      <c r="D3354" s="4"/>
      <c r="E3354" s="4"/>
      <c r="F3354" s="4"/>
      <c r="G3354" s="4"/>
      <c r="H3354" s="4"/>
      <c r="I3354" s="4"/>
      <c r="J3354" s="4"/>
      <c r="K3354" s="4"/>
      <c r="L3354" s="4"/>
      <c r="M3354" s="4"/>
      <c r="N3354" s="4"/>
      <c r="O3354" s="4"/>
      <c r="P3354" s="4"/>
      <c r="Q3354" s="4"/>
      <c r="R3354" s="4"/>
      <c r="S3354" s="4"/>
      <c r="T3354" s="4"/>
      <c r="U3354" s="4"/>
      <c r="V3354" s="4"/>
      <c r="W3354" s="4"/>
      <c r="X3354" s="4"/>
      <c r="Y3354" s="4"/>
      <c r="Z3354" s="4"/>
      <c r="AA3354" s="4"/>
      <c r="AB3354" s="4"/>
      <c r="AC3354" s="4"/>
      <c r="AD3354" s="4"/>
      <c r="AE3354" s="4"/>
      <c r="AF3354" s="4"/>
      <c r="AG3354" s="4"/>
      <c r="AH3354" s="4"/>
      <c r="AI3354" s="4"/>
      <c r="AJ3354" s="4"/>
      <c r="AK3354" s="4"/>
      <c r="AL3354" s="4"/>
      <c r="AM3354" s="4"/>
      <c r="AN3354" s="4"/>
      <c r="AO3354" s="4"/>
      <c r="AP3354" s="4"/>
    </row>
    <row r="3355" spans="1:42" s="2" customFormat="1" x14ac:dyDescent="0.25">
      <c r="A3355" s="4"/>
      <c r="B3355" s="4"/>
      <c r="C3355" s="4"/>
      <c r="D3355" s="4"/>
      <c r="E3355" s="4"/>
      <c r="F3355" s="4"/>
      <c r="G3355" s="4"/>
      <c r="H3355" s="4"/>
      <c r="I3355" s="4"/>
      <c r="J3355" s="4"/>
      <c r="K3355" s="4"/>
      <c r="L3355" s="4"/>
      <c r="M3355" s="4"/>
      <c r="N3355" s="4"/>
      <c r="O3355" s="4"/>
      <c r="P3355" s="4"/>
      <c r="Q3355" s="4"/>
      <c r="R3355" s="4"/>
      <c r="S3355" s="4"/>
      <c r="T3355" s="4"/>
      <c r="U3355" s="4"/>
      <c r="V3355" s="4"/>
      <c r="W3355" s="4"/>
      <c r="X3355" s="4"/>
      <c r="Y3355" s="4"/>
      <c r="Z3355" s="4"/>
      <c r="AA3355" s="4"/>
      <c r="AB3355" s="4"/>
      <c r="AC3355" s="4"/>
      <c r="AD3355" s="4"/>
      <c r="AE3355" s="4"/>
      <c r="AF3355" s="4"/>
      <c r="AG3355" s="4"/>
      <c r="AH3355" s="4"/>
      <c r="AI3355" s="4"/>
      <c r="AJ3355" s="4"/>
      <c r="AK3355" s="4"/>
      <c r="AL3355" s="4"/>
      <c r="AM3355" s="4"/>
      <c r="AN3355" s="4"/>
      <c r="AO3355" s="4"/>
      <c r="AP3355" s="4"/>
    </row>
    <row r="3356" spans="1:42" s="2" customFormat="1" x14ac:dyDescent="0.25">
      <c r="A3356" s="4"/>
      <c r="B3356" s="4"/>
      <c r="C3356" s="4"/>
      <c r="D3356" s="4"/>
      <c r="E3356" s="4"/>
      <c r="F3356" s="4"/>
      <c r="G3356" s="4"/>
      <c r="H3356" s="4"/>
      <c r="I3356" s="4"/>
      <c r="J3356" s="4"/>
      <c r="K3356" s="4"/>
      <c r="L3356" s="4"/>
      <c r="M3356" s="4"/>
      <c r="N3356" s="4"/>
      <c r="O3356" s="4"/>
      <c r="P3356" s="4"/>
      <c r="Q3356" s="4"/>
      <c r="R3356" s="4"/>
      <c r="S3356" s="4"/>
      <c r="T3356" s="4"/>
      <c r="U3356" s="4"/>
      <c r="V3356" s="4"/>
      <c r="W3356" s="4"/>
      <c r="X3356" s="4"/>
      <c r="Y3356" s="4"/>
      <c r="Z3356" s="4"/>
      <c r="AA3356" s="4"/>
      <c r="AB3356" s="4"/>
      <c r="AC3356" s="4"/>
      <c r="AD3356" s="4"/>
      <c r="AE3356" s="4"/>
      <c r="AF3356" s="4"/>
      <c r="AG3356" s="4"/>
      <c r="AH3356" s="4"/>
      <c r="AI3356" s="4"/>
      <c r="AJ3356" s="4"/>
      <c r="AK3356" s="4"/>
      <c r="AL3356" s="4"/>
      <c r="AM3356" s="4"/>
      <c r="AN3356" s="4"/>
      <c r="AO3356" s="4"/>
      <c r="AP3356" s="4"/>
    </row>
    <row r="3357" spans="1:42" s="2" customFormat="1" x14ac:dyDescent="0.25">
      <c r="A3357" s="4"/>
      <c r="B3357" s="4"/>
      <c r="C3357" s="4"/>
      <c r="D3357" s="4"/>
      <c r="E3357" s="4"/>
      <c r="F3357" s="4"/>
      <c r="G3357" s="4"/>
      <c r="H3357" s="4"/>
      <c r="I3357" s="4"/>
      <c r="J3357" s="4"/>
      <c r="K3357" s="4"/>
      <c r="L3357" s="4"/>
      <c r="M3357" s="4"/>
      <c r="N3357" s="4"/>
      <c r="O3357" s="4"/>
      <c r="P3357" s="4"/>
      <c r="Q3357" s="4"/>
      <c r="R3357" s="4"/>
      <c r="S3357" s="4"/>
      <c r="T3357" s="4"/>
      <c r="U3357" s="4"/>
      <c r="V3357" s="4"/>
      <c r="W3357" s="4"/>
      <c r="X3357" s="4"/>
      <c r="Y3357" s="4"/>
      <c r="Z3357" s="4"/>
      <c r="AA3357" s="4"/>
      <c r="AB3357" s="4"/>
      <c r="AC3357" s="4"/>
      <c r="AD3357" s="4"/>
      <c r="AE3357" s="4"/>
      <c r="AF3357" s="4"/>
      <c r="AG3357" s="4"/>
      <c r="AH3357" s="4"/>
      <c r="AI3357" s="4"/>
      <c r="AJ3357" s="4"/>
      <c r="AK3357" s="4"/>
      <c r="AL3357" s="4"/>
      <c r="AM3357" s="4"/>
      <c r="AN3357" s="4"/>
      <c r="AO3357" s="4"/>
      <c r="AP3357" s="4"/>
    </row>
    <row r="3358" spans="1:42" s="2" customFormat="1" x14ac:dyDescent="0.25">
      <c r="A3358" s="4"/>
      <c r="B3358" s="4"/>
      <c r="C3358" s="4"/>
      <c r="D3358" s="4"/>
      <c r="E3358" s="4"/>
      <c r="F3358" s="4"/>
      <c r="G3358" s="4"/>
      <c r="H3358" s="4"/>
      <c r="I3358" s="4"/>
      <c r="J3358" s="4"/>
      <c r="K3358" s="4"/>
      <c r="L3358" s="4"/>
      <c r="M3358" s="4"/>
      <c r="N3358" s="4"/>
      <c r="O3358" s="4"/>
      <c r="P3358" s="4"/>
      <c r="Q3358" s="4"/>
      <c r="R3358" s="4"/>
      <c r="S3358" s="4"/>
      <c r="T3358" s="4"/>
      <c r="U3358" s="4"/>
      <c r="V3358" s="4"/>
      <c r="W3358" s="4"/>
      <c r="X3358" s="4"/>
      <c r="Y3358" s="4"/>
      <c r="Z3358" s="4"/>
      <c r="AA3358" s="4"/>
      <c r="AB3358" s="4"/>
      <c r="AC3358" s="4"/>
      <c r="AD3358" s="4"/>
      <c r="AE3358" s="4"/>
      <c r="AF3358" s="4"/>
      <c r="AG3358" s="4"/>
      <c r="AH3358" s="4"/>
      <c r="AI3358" s="4"/>
      <c r="AJ3358" s="4"/>
      <c r="AK3358" s="4"/>
      <c r="AL3358" s="4"/>
      <c r="AM3358" s="4"/>
      <c r="AN3358" s="4"/>
      <c r="AO3358" s="4"/>
      <c r="AP3358" s="4"/>
    </row>
    <row r="3359" spans="1:42" s="2" customFormat="1" x14ac:dyDescent="0.25">
      <c r="A3359" s="4"/>
      <c r="B3359" s="4"/>
      <c r="C3359" s="4"/>
      <c r="D3359" s="4"/>
      <c r="E3359" s="4"/>
      <c r="F3359" s="4"/>
      <c r="G3359" s="4"/>
      <c r="H3359" s="4"/>
      <c r="I3359" s="4"/>
      <c r="J3359" s="4"/>
      <c r="K3359" s="4"/>
      <c r="L3359" s="4"/>
      <c r="M3359" s="4"/>
      <c r="N3359" s="4"/>
      <c r="O3359" s="4"/>
      <c r="P3359" s="4"/>
      <c r="Q3359" s="4"/>
      <c r="R3359" s="4"/>
      <c r="S3359" s="4"/>
      <c r="T3359" s="4"/>
      <c r="U3359" s="4"/>
      <c r="V3359" s="4"/>
      <c r="W3359" s="4"/>
      <c r="X3359" s="4"/>
      <c r="Y3359" s="4"/>
      <c r="Z3359" s="4"/>
      <c r="AA3359" s="4"/>
      <c r="AB3359" s="4"/>
      <c r="AC3359" s="4"/>
      <c r="AD3359" s="4"/>
      <c r="AE3359" s="4"/>
      <c r="AF3359" s="4"/>
      <c r="AG3359" s="4"/>
      <c r="AH3359" s="4"/>
      <c r="AI3359" s="4"/>
      <c r="AJ3359" s="4"/>
      <c r="AK3359" s="4"/>
      <c r="AL3359" s="4"/>
      <c r="AM3359" s="4"/>
      <c r="AN3359" s="4"/>
      <c r="AO3359" s="4"/>
      <c r="AP3359" s="4"/>
    </row>
    <row r="3360" spans="1:42" s="2" customFormat="1" x14ac:dyDescent="0.25">
      <c r="A3360" s="4"/>
      <c r="B3360" s="4"/>
      <c r="C3360" s="4"/>
      <c r="D3360" s="4"/>
      <c r="E3360" s="4"/>
      <c r="F3360" s="4"/>
      <c r="G3360" s="4"/>
      <c r="H3360" s="4"/>
      <c r="I3360" s="4"/>
      <c r="J3360" s="4"/>
      <c r="K3360" s="4"/>
      <c r="L3360" s="4"/>
      <c r="M3360" s="4"/>
      <c r="N3360" s="4"/>
      <c r="O3360" s="4"/>
      <c r="P3360" s="4"/>
      <c r="Q3360" s="4"/>
      <c r="R3360" s="4"/>
      <c r="S3360" s="4"/>
      <c r="T3360" s="4"/>
      <c r="U3360" s="4"/>
      <c r="V3360" s="4"/>
      <c r="W3360" s="4"/>
      <c r="X3360" s="4"/>
      <c r="Y3360" s="4"/>
      <c r="Z3360" s="4"/>
      <c r="AA3360" s="4"/>
      <c r="AB3360" s="4"/>
      <c r="AC3360" s="4"/>
      <c r="AD3360" s="4"/>
      <c r="AE3360" s="4"/>
      <c r="AF3360" s="4"/>
      <c r="AG3360" s="4"/>
      <c r="AH3360" s="4"/>
      <c r="AI3360" s="4"/>
      <c r="AJ3360" s="4"/>
      <c r="AK3360" s="4"/>
      <c r="AL3360" s="4"/>
      <c r="AM3360" s="4"/>
      <c r="AN3360" s="4"/>
      <c r="AO3360" s="4"/>
      <c r="AP3360" s="4"/>
    </row>
    <row r="3361" spans="1:42" s="2" customFormat="1" x14ac:dyDescent="0.25">
      <c r="A3361" s="4"/>
      <c r="B3361" s="4"/>
      <c r="C3361" s="4"/>
      <c r="D3361" s="4"/>
      <c r="E3361" s="4"/>
      <c r="F3361" s="4"/>
      <c r="G3361" s="4"/>
      <c r="H3361" s="4"/>
      <c r="I3361" s="4"/>
      <c r="J3361" s="4"/>
      <c r="K3361" s="4"/>
      <c r="L3361" s="4"/>
      <c r="M3361" s="4"/>
      <c r="N3361" s="4"/>
      <c r="O3361" s="4"/>
      <c r="P3361" s="4"/>
      <c r="Q3361" s="4"/>
      <c r="R3361" s="4"/>
      <c r="S3361" s="4"/>
      <c r="T3361" s="4"/>
      <c r="U3361" s="4"/>
      <c r="V3361" s="4"/>
      <c r="W3361" s="4"/>
      <c r="X3361" s="4"/>
      <c r="Y3361" s="4"/>
      <c r="Z3361" s="4"/>
      <c r="AA3361" s="4"/>
      <c r="AB3361" s="4"/>
      <c r="AC3361" s="4"/>
      <c r="AD3361" s="4"/>
      <c r="AE3361" s="4"/>
      <c r="AF3361" s="4"/>
      <c r="AG3361" s="4"/>
      <c r="AH3361" s="4"/>
      <c r="AI3361" s="4"/>
      <c r="AJ3361" s="4"/>
      <c r="AK3361" s="4"/>
      <c r="AL3361" s="4"/>
      <c r="AM3361" s="4"/>
      <c r="AN3361" s="4"/>
      <c r="AO3361" s="4"/>
      <c r="AP3361" s="4"/>
    </row>
    <row r="3362" spans="1:42" s="2" customFormat="1" x14ac:dyDescent="0.25">
      <c r="A3362" s="4"/>
      <c r="B3362" s="4"/>
      <c r="C3362" s="4"/>
      <c r="D3362" s="4"/>
      <c r="E3362" s="4"/>
      <c r="F3362" s="4"/>
      <c r="G3362" s="4"/>
      <c r="H3362" s="4"/>
      <c r="I3362" s="4"/>
      <c r="J3362" s="4"/>
      <c r="K3362" s="4"/>
      <c r="L3362" s="4"/>
      <c r="M3362" s="4"/>
      <c r="N3362" s="4"/>
      <c r="O3362" s="4"/>
      <c r="P3362" s="4"/>
      <c r="Q3362" s="4"/>
      <c r="R3362" s="4"/>
      <c r="S3362" s="4"/>
      <c r="T3362" s="4"/>
      <c r="U3362" s="4"/>
      <c r="V3362" s="4"/>
      <c r="W3362" s="4"/>
      <c r="X3362" s="4"/>
      <c r="Y3362" s="4"/>
      <c r="Z3362" s="4"/>
      <c r="AA3362" s="4"/>
      <c r="AB3362" s="4"/>
      <c r="AC3362" s="4"/>
      <c r="AD3362" s="4"/>
      <c r="AE3362" s="4"/>
      <c r="AF3362" s="4"/>
      <c r="AG3362" s="4"/>
      <c r="AH3362" s="4"/>
      <c r="AI3362" s="4"/>
      <c r="AJ3362" s="4"/>
      <c r="AK3362" s="4"/>
      <c r="AL3362" s="4"/>
      <c r="AM3362" s="4"/>
      <c r="AN3362" s="4"/>
      <c r="AO3362" s="4"/>
      <c r="AP3362" s="4"/>
    </row>
    <row r="3363" spans="1:42" s="2" customFormat="1" x14ac:dyDescent="0.25">
      <c r="A3363" s="4"/>
      <c r="B3363" s="4"/>
      <c r="C3363" s="4"/>
      <c r="D3363" s="4"/>
      <c r="E3363" s="4"/>
      <c r="F3363" s="4"/>
      <c r="G3363" s="4"/>
      <c r="H3363" s="4"/>
      <c r="I3363" s="4"/>
      <c r="J3363" s="4"/>
      <c r="K3363" s="4"/>
      <c r="L3363" s="4"/>
      <c r="M3363" s="4"/>
      <c r="N3363" s="4"/>
      <c r="O3363" s="4"/>
      <c r="P3363" s="4"/>
      <c r="Q3363" s="4"/>
      <c r="R3363" s="4"/>
      <c r="S3363" s="4"/>
      <c r="T3363" s="4"/>
      <c r="U3363" s="4"/>
      <c r="V3363" s="4"/>
      <c r="W3363" s="4"/>
      <c r="X3363" s="4"/>
      <c r="Y3363" s="4"/>
      <c r="Z3363" s="4"/>
      <c r="AA3363" s="4"/>
      <c r="AB3363" s="4"/>
      <c r="AC3363" s="4"/>
      <c r="AD3363" s="4"/>
      <c r="AE3363" s="4"/>
      <c r="AF3363" s="4"/>
      <c r="AG3363" s="4"/>
      <c r="AH3363" s="4"/>
      <c r="AI3363" s="4"/>
      <c r="AJ3363" s="4"/>
      <c r="AK3363" s="4"/>
      <c r="AL3363" s="4"/>
      <c r="AM3363" s="4"/>
      <c r="AN3363" s="4"/>
      <c r="AO3363" s="4"/>
      <c r="AP3363" s="4"/>
    </row>
    <row r="3364" spans="1:42" s="2" customFormat="1" x14ac:dyDescent="0.25">
      <c r="A3364" s="4"/>
      <c r="B3364" s="4"/>
      <c r="C3364" s="4"/>
      <c r="D3364" s="4"/>
      <c r="E3364" s="4"/>
      <c r="F3364" s="4"/>
      <c r="G3364" s="4"/>
      <c r="H3364" s="4"/>
      <c r="I3364" s="4"/>
      <c r="J3364" s="4"/>
      <c r="K3364" s="4"/>
      <c r="L3364" s="4"/>
      <c r="M3364" s="4"/>
      <c r="N3364" s="4"/>
      <c r="O3364" s="4"/>
      <c r="P3364" s="4"/>
      <c r="Q3364" s="4"/>
      <c r="R3364" s="4"/>
      <c r="S3364" s="4"/>
      <c r="T3364" s="4"/>
      <c r="U3364" s="4"/>
      <c r="V3364" s="4"/>
      <c r="W3364" s="4"/>
      <c r="X3364" s="4"/>
      <c r="Y3364" s="4"/>
      <c r="Z3364" s="4"/>
      <c r="AA3364" s="4"/>
      <c r="AB3364" s="4"/>
      <c r="AC3364" s="4"/>
      <c r="AD3364" s="4"/>
      <c r="AE3364" s="4"/>
      <c r="AF3364" s="4"/>
      <c r="AG3364" s="4"/>
      <c r="AH3364" s="4"/>
      <c r="AI3364" s="4"/>
      <c r="AJ3364" s="4"/>
      <c r="AK3364" s="4"/>
      <c r="AL3364" s="4"/>
      <c r="AM3364" s="4"/>
      <c r="AN3364" s="4"/>
      <c r="AO3364" s="4"/>
      <c r="AP3364" s="4"/>
    </row>
    <row r="3365" spans="1:42" s="2" customFormat="1" x14ac:dyDescent="0.25">
      <c r="A3365" s="4"/>
      <c r="B3365" s="4"/>
      <c r="C3365" s="4"/>
      <c r="D3365" s="4"/>
      <c r="E3365" s="4"/>
      <c r="F3365" s="4"/>
      <c r="G3365" s="4"/>
      <c r="H3365" s="4"/>
      <c r="I3365" s="4"/>
      <c r="J3365" s="4"/>
      <c r="K3365" s="4"/>
      <c r="L3365" s="4"/>
      <c r="M3365" s="4"/>
      <c r="N3365" s="4"/>
      <c r="O3365" s="4"/>
      <c r="P3365" s="4"/>
      <c r="Q3365" s="4"/>
      <c r="R3365" s="4"/>
      <c r="S3365" s="4"/>
      <c r="T3365" s="4"/>
      <c r="U3365" s="4"/>
      <c r="V3365" s="4"/>
      <c r="W3365" s="4"/>
      <c r="X3365" s="4"/>
      <c r="Y3365" s="4"/>
      <c r="Z3365" s="4"/>
      <c r="AA3365" s="4"/>
      <c r="AB3365" s="4"/>
      <c r="AC3365" s="4"/>
      <c r="AD3365" s="4"/>
      <c r="AE3365" s="4"/>
      <c r="AF3365" s="4"/>
      <c r="AG3365" s="4"/>
      <c r="AH3365" s="4"/>
      <c r="AI3365" s="4"/>
      <c r="AJ3365" s="4"/>
      <c r="AK3365" s="4"/>
      <c r="AL3365" s="4"/>
      <c r="AM3365" s="4"/>
      <c r="AN3365" s="4"/>
      <c r="AO3365" s="4"/>
      <c r="AP3365" s="4"/>
    </row>
    <row r="3366" spans="1:42" s="2" customFormat="1" x14ac:dyDescent="0.25">
      <c r="A3366" s="4"/>
      <c r="B3366" s="4"/>
      <c r="C3366" s="4"/>
      <c r="D3366" s="4"/>
      <c r="E3366" s="4"/>
      <c r="F3366" s="4"/>
      <c r="G3366" s="4"/>
      <c r="H3366" s="4"/>
      <c r="I3366" s="4"/>
      <c r="J3366" s="4"/>
      <c r="K3366" s="4"/>
      <c r="L3366" s="4"/>
      <c r="M3366" s="4"/>
      <c r="N3366" s="4"/>
      <c r="O3366" s="4"/>
      <c r="P3366" s="4"/>
      <c r="Q3366" s="4"/>
      <c r="R3366" s="4"/>
      <c r="S3366" s="4"/>
      <c r="T3366" s="4"/>
      <c r="U3366" s="4"/>
      <c r="V3366" s="4"/>
      <c r="W3366" s="4"/>
      <c r="X3366" s="4"/>
      <c r="Y3366" s="4"/>
      <c r="Z3366" s="4"/>
      <c r="AA3366" s="4"/>
      <c r="AB3366" s="4"/>
      <c r="AC3366" s="4"/>
      <c r="AD3366" s="4"/>
      <c r="AE3366" s="4"/>
      <c r="AF3366" s="4"/>
      <c r="AG3366" s="4"/>
      <c r="AH3366" s="4"/>
      <c r="AI3366" s="4"/>
      <c r="AJ3366" s="4"/>
      <c r="AK3366" s="4"/>
      <c r="AL3366" s="4"/>
      <c r="AM3366" s="4"/>
      <c r="AN3366" s="4"/>
      <c r="AO3366" s="4"/>
      <c r="AP3366" s="4"/>
    </row>
    <row r="3367" spans="1:42" s="2" customFormat="1" x14ac:dyDescent="0.25">
      <c r="A3367" s="4"/>
      <c r="B3367" s="4"/>
      <c r="C3367" s="4"/>
      <c r="D3367" s="4"/>
      <c r="E3367" s="4"/>
      <c r="F3367" s="4"/>
      <c r="G3367" s="4"/>
      <c r="H3367" s="4"/>
      <c r="I3367" s="4"/>
      <c r="J3367" s="4"/>
      <c r="K3367" s="4"/>
      <c r="L3367" s="4"/>
      <c r="M3367" s="4"/>
      <c r="N3367" s="4"/>
      <c r="O3367" s="4"/>
      <c r="P3367" s="4"/>
      <c r="Q3367" s="4"/>
      <c r="R3367" s="4"/>
      <c r="S3367" s="4"/>
      <c r="T3367" s="4"/>
      <c r="U3367" s="4"/>
      <c r="V3367" s="4"/>
      <c r="W3367" s="4"/>
      <c r="X3367" s="4"/>
      <c r="Y3367" s="4"/>
      <c r="Z3367" s="4"/>
      <c r="AA3367" s="4"/>
      <c r="AB3367" s="4"/>
      <c r="AC3367" s="4"/>
      <c r="AD3367" s="4"/>
      <c r="AE3367" s="4"/>
      <c r="AF3367" s="4"/>
      <c r="AG3367" s="4"/>
      <c r="AH3367" s="4"/>
      <c r="AI3367" s="4"/>
      <c r="AJ3367" s="4"/>
      <c r="AK3367" s="4"/>
      <c r="AL3367" s="4"/>
      <c r="AM3367" s="4"/>
      <c r="AN3367" s="4"/>
      <c r="AO3367" s="4"/>
      <c r="AP3367" s="4"/>
    </row>
    <row r="3368" spans="1:42" s="2" customFormat="1" x14ac:dyDescent="0.25">
      <c r="A3368" s="4"/>
      <c r="B3368" s="4"/>
      <c r="C3368" s="4"/>
      <c r="D3368" s="4"/>
      <c r="E3368" s="4"/>
      <c r="F3368" s="4"/>
      <c r="G3368" s="4"/>
      <c r="H3368" s="4"/>
      <c r="I3368" s="4"/>
      <c r="J3368" s="4"/>
      <c r="K3368" s="4"/>
      <c r="L3368" s="4"/>
      <c r="M3368" s="4"/>
      <c r="N3368" s="4"/>
      <c r="O3368" s="4"/>
      <c r="P3368" s="4"/>
      <c r="Q3368" s="4"/>
      <c r="R3368" s="4"/>
      <c r="S3368" s="4"/>
      <c r="T3368" s="4"/>
      <c r="U3368" s="4"/>
      <c r="V3368" s="4"/>
      <c r="W3368" s="4"/>
      <c r="X3368" s="4"/>
      <c r="Y3368" s="4"/>
      <c r="Z3368" s="4"/>
      <c r="AA3368" s="4"/>
      <c r="AB3368" s="4"/>
      <c r="AC3368" s="4"/>
      <c r="AD3368" s="4"/>
      <c r="AE3368" s="4"/>
      <c r="AF3368" s="4"/>
      <c r="AG3368" s="4"/>
      <c r="AH3368" s="4"/>
      <c r="AI3368" s="4"/>
      <c r="AJ3368" s="4"/>
      <c r="AK3368" s="4"/>
      <c r="AL3368" s="4"/>
      <c r="AM3368" s="4"/>
      <c r="AN3368" s="4"/>
      <c r="AO3368" s="4"/>
      <c r="AP3368" s="4"/>
    </row>
    <row r="3369" spans="1:42" s="2" customFormat="1" x14ac:dyDescent="0.25">
      <c r="A3369" s="4"/>
      <c r="B3369" s="4"/>
      <c r="C3369" s="4"/>
      <c r="D3369" s="4"/>
      <c r="E3369" s="4"/>
      <c r="F3369" s="4"/>
      <c r="G3369" s="4"/>
      <c r="H3369" s="4"/>
      <c r="I3369" s="4"/>
      <c r="J3369" s="4"/>
      <c r="K3369" s="4"/>
      <c r="L3369" s="4"/>
      <c r="M3369" s="4"/>
      <c r="N3369" s="4"/>
      <c r="O3369" s="4"/>
      <c r="P3369" s="4"/>
      <c r="Q3369" s="4"/>
      <c r="R3369" s="4"/>
      <c r="S3369" s="4"/>
      <c r="T3369" s="4"/>
      <c r="U3369" s="4"/>
      <c r="V3369" s="4"/>
      <c r="W3369" s="4"/>
      <c r="X3369" s="4"/>
      <c r="Y3369" s="4"/>
      <c r="Z3369" s="4"/>
      <c r="AA3369" s="4"/>
      <c r="AB3369" s="4"/>
      <c r="AC3369" s="4"/>
      <c r="AD3369" s="4"/>
      <c r="AE3369" s="4"/>
      <c r="AF3369" s="4"/>
      <c r="AG3369" s="4"/>
      <c r="AH3369" s="4"/>
      <c r="AI3369" s="4"/>
      <c r="AJ3369" s="4"/>
      <c r="AK3369" s="4"/>
      <c r="AL3369" s="4"/>
      <c r="AM3369" s="4"/>
      <c r="AN3369" s="4"/>
      <c r="AO3369" s="4"/>
      <c r="AP3369" s="4"/>
    </row>
    <row r="3370" spans="1:42" s="2" customFormat="1" x14ac:dyDescent="0.25">
      <c r="A3370" s="4"/>
      <c r="B3370" s="4"/>
      <c r="C3370" s="4"/>
      <c r="D3370" s="4"/>
      <c r="E3370" s="4"/>
      <c r="F3370" s="4"/>
      <c r="G3370" s="4"/>
      <c r="H3370" s="4"/>
      <c r="I3370" s="4"/>
      <c r="J3370" s="4"/>
      <c r="K3370" s="4"/>
      <c r="L3370" s="4"/>
      <c r="M3370" s="4"/>
      <c r="N3370" s="4"/>
      <c r="O3370" s="4"/>
      <c r="P3370" s="4"/>
      <c r="Q3370" s="4"/>
      <c r="R3370" s="4"/>
      <c r="S3370" s="4"/>
      <c r="T3370" s="4"/>
      <c r="U3370" s="4"/>
      <c r="V3370" s="4"/>
      <c r="W3370" s="4"/>
      <c r="X3370" s="4"/>
      <c r="Y3370" s="4"/>
      <c r="Z3370" s="4"/>
      <c r="AA3370" s="4"/>
      <c r="AB3370" s="4"/>
      <c r="AC3370" s="4"/>
      <c r="AD3370" s="4"/>
      <c r="AE3370" s="4"/>
      <c r="AF3370" s="4"/>
      <c r="AG3370" s="4"/>
      <c r="AH3370" s="4"/>
      <c r="AI3370" s="4"/>
      <c r="AJ3370" s="4"/>
      <c r="AK3370" s="4"/>
      <c r="AL3370" s="4"/>
      <c r="AM3370" s="4"/>
      <c r="AN3370" s="4"/>
      <c r="AO3370" s="4"/>
      <c r="AP3370" s="4"/>
    </row>
    <row r="3371" spans="1:42" s="2" customFormat="1" x14ac:dyDescent="0.25">
      <c r="A3371" s="4"/>
      <c r="B3371" s="4"/>
      <c r="C3371" s="4"/>
      <c r="D3371" s="4"/>
      <c r="E3371" s="4"/>
      <c r="F3371" s="4"/>
      <c r="G3371" s="4"/>
      <c r="H3371" s="4"/>
      <c r="I3371" s="4"/>
      <c r="J3371" s="4"/>
      <c r="K3371" s="4"/>
      <c r="L3371" s="4"/>
      <c r="M3371" s="4"/>
      <c r="N3371" s="4"/>
      <c r="O3371" s="4"/>
      <c r="P3371" s="4"/>
      <c r="Q3371" s="4"/>
      <c r="R3371" s="4"/>
      <c r="S3371" s="4"/>
      <c r="T3371" s="4"/>
      <c r="U3371" s="4"/>
      <c r="V3371" s="4"/>
      <c r="W3371" s="4"/>
      <c r="X3371" s="4"/>
      <c r="Y3371" s="4"/>
      <c r="Z3371" s="4"/>
      <c r="AA3371" s="4"/>
      <c r="AB3371" s="4"/>
      <c r="AC3371" s="4"/>
      <c r="AD3371" s="4"/>
      <c r="AE3371" s="4"/>
      <c r="AF3371" s="4"/>
      <c r="AG3371" s="4"/>
      <c r="AH3371" s="4"/>
      <c r="AI3371" s="4"/>
      <c r="AJ3371" s="4"/>
      <c r="AK3371" s="4"/>
      <c r="AL3371" s="4"/>
      <c r="AM3371" s="4"/>
      <c r="AN3371" s="4"/>
      <c r="AO3371" s="4"/>
      <c r="AP3371" s="4"/>
    </row>
    <row r="3372" spans="1:42" s="2" customFormat="1" x14ac:dyDescent="0.25">
      <c r="A3372" s="4"/>
      <c r="B3372" s="4"/>
      <c r="C3372" s="4"/>
      <c r="D3372" s="4"/>
      <c r="E3372" s="4"/>
      <c r="F3372" s="4"/>
      <c r="G3372" s="4"/>
      <c r="H3372" s="4"/>
      <c r="I3372" s="4"/>
      <c r="J3372" s="4"/>
      <c r="K3372" s="4"/>
      <c r="L3372" s="4"/>
      <c r="M3372" s="4"/>
      <c r="N3372" s="4"/>
      <c r="O3372" s="4"/>
      <c r="P3372" s="4"/>
      <c r="Q3372" s="4"/>
      <c r="R3372" s="4"/>
      <c r="S3372" s="4"/>
      <c r="T3372" s="4"/>
      <c r="U3372" s="4"/>
      <c r="V3372" s="4"/>
      <c r="W3372" s="4"/>
      <c r="X3372" s="4"/>
      <c r="Y3372" s="4"/>
      <c r="Z3372" s="4"/>
      <c r="AA3372" s="4"/>
      <c r="AB3372" s="4"/>
      <c r="AC3372" s="4"/>
      <c r="AD3372" s="4"/>
      <c r="AE3372" s="4"/>
      <c r="AF3372" s="4"/>
      <c r="AG3372" s="4"/>
      <c r="AH3372" s="4"/>
      <c r="AI3372" s="4"/>
      <c r="AJ3372" s="4"/>
      <c r="AK3372" s="4"/>
      <c r="AL3372" s="4"/>
      <c r="AM3372" s="4"/>
      <c r="AN3372" s="4"/>
      <c r="AO3372" s="4"/>
      <c r="AP3372" s="4"/>
    </row>
    <row r="3373" spans="1:42" s="2" customFormat="1" x14ac:dyDescent="0.25">
      <c r="A3373" s="4"/>
      <c r="B3373" s="4"/>
      <c r="C3373" s="4"/>
      <c r="D3373" s="4"/>
      <c r="E3373" s="4"/>
      <c r="F3373" s="4"/>
      <c r="G3373" s="4"/>
      <c r="H3373" s="4"/>
      <c r="I3373" s="4"/>
      <c r="J3373" s="4"/>
      <c r="K3373" s="4"/>
      <c r="L3373" s="4"/>
      <c r="M3373" s="4"/>
      <c r="N3373" s="4"/>
      <c r="O3373" s="4"/>
      <c r="P3373" s="4"/>
      <c r="Q3373" s="4"/>
      <c r="R3373" s="4"/>
      <c r="S3373" s="4"/>
      <c r="T3373" s="4"/>
      <c r="U3373" s="4"/>
      <c r="V3373" s="4"/>
      <c r="W3373" s="4"/>
      <c r="X3373" s="4"/>
      <c r="Y3373" s="4"/>
      <c r="Z3373" s="4"/>
      <c r="AA3373" s="4"/>
      <c r="AB3373" s="4"/>
      <c r="AC3373" s="4"/>
      <c r="AD3373" s="4"/>
      <c r="AE3373" s="4"/>
      <c r="AF3373" s="4"/>
      <c r="AG3373" s="4"/>
      <c r="AH3373" s="4"/>
      <c r="AI3373" s="4"/>
      <c r="AJ3373" s="4"/>
      <c r="AK3373" s="4"/>
      <c r="AL3373" s="4"/>
      <c r="AM3373" s="4"/>
      <c r="AN3373" s="4"/>
      <c r="AO3373" s="4"/>
      <c r="AP3373" s="4"/>
    </row>
    <row r="3374" spans="1:42" s="2" customFormat="1" x14ac:dyDescent="0.25">
      <c r="A3374" s="4"/>
      <c r="B3374" s="4"/>
      <c r="C3374" s="4"/>
      <c r="D3374" s="4"/>
      <c r="E3374" s="4"/>
      <c r="F3374" s="4"/>
      <c r="G3374" s="4"/>
      <c r="H3374" s="4"/>
      <c r="I3374" s="4"/>
      <c r="J3374" s="4"/>
      <c r="K3374" s="4"/>
      <c r="L3374" s="4"/>
      <c r="M3374" s="4"/>
      <c r="N3374" s="4"/>
      <c r="O3374" s="4"/>
      <c r="P3374" s="4"/>
      <c r="Q3374" s="4"/>
      <c r="R3374" s="4"/>
      <c r="S3374" s="4"/>
      <c r="T3374" s="4"/>
      <c r="U3374" s="4"/>
      <c r="V3374" s="4"/>
      <c r="W3374" s="4"/>
      <c r="X3374" s="4"/>
      <c r="Y3374" s="4"/>
      <c r="Z3374" s="4"/>
      <c r="AA3374" s="4"/>
      <c r="AB3374" s="4"/>
      <c r="AC3374" s="4"/>
      <c r="AD3374" s="4"/>
      <c r="AE3374" s="4"/>
      <c r="AF3374" s="4"/>
      <c r="AG3374" s="4"/>
      <c r="AH3374" s="4"/>
      <c r="AI3374" s="4"/>
      <c r="AJ3374" s="4"/>
      <c r="AK3374" s="4"/>
      <c r="AL3374" s="4"/>
      <c r="AM3374" s="4"/>
      <c r="AN3374" s="4"/>
      <c r="AO3374" s="4"/>
      <c r="AP3374" s="4"/>
    </row>
    <row r="3375" spans="1:42" s="2" customFormat="1" x14ac:dyDescent="0.25">
      <c r="A3375" s="4"/>
      <c r="B3375" s="4"/>
      <c r="C3375" s="4"/>
      <c r="D3375" s="4"/>
      <c r="E3375" s="4"/>
      <c r="F3375" s="4"/>
      <c r="G3375" s="4"/>
      <c r="H3375" s="4"/>
      <c r="I3375" s="4"/>
      <c r="J3375" s="4"/>
      <c r="K3375" s="4"/>
      <c r="L3375" s="4"/>
      <c r="M3375" s="4"/>
      <c r="N3375" s="4"/>
      <c r="O3375" s="4"/>
      <c r="P3375" s="4"/>
      <c r="Q3375" s="4"/>
      <c r="R3375" s="4"/>
      <c r="S3375" s="4"/>
      <c r="T3375" s="4"/>
      <c r="U3375" s="4"/>
      <c r="V3375" s="4"/>
      <c r="W3375" s="4"/>
      <c r="X3375" s="4"/>
      <c r="Y3375" s="4"/>
      <c r="Z3375" s="4"/>
      <c r="AA3375" s="4"/>
      <c r="AB3375" s="4"/>
      <c r="AC3375" s="4"/>
      <c r="AD3375" s="4"/>
      <c r="AE3375" s="4"/>
      <c r="AF3375" s="4"/>
      <c r="AG3375" s="4"/>
      <c r="AH3375" s="4"/>
      <c r="AI3375" s="4"/>
      <c r="AJ3375" s="4"/>
      <c r="AK3375" s="4"/>
      <c r="AL3375" s="4"/>
      <c r="AM3375" s="4"/>
      <c r="AN3375" s="4"/>
      <c r="AO3375" s="4"/>
      <c r="AP3375" s="4"/>
    </row>
    <row r="3376" spans="1:42" s="2" customFormat="1" x14ac:dyDescent="0.25">
      <c r="A3376" s="4"/>
      <c r="B3376" s="4"/>
      <c r="C3376" s="4"/>
      <c r="D3376" s="4"/>
      <c r="E3376" s="4"/>
      <c r="F3376" s="4"/>
      <c r="G3376" s="4"/>
      <c r="H3376" s="4"/>
      <c r="I3376" s="4"/>
      <c r="J3376" s="4"/>
      <c r="K3376" s="4"/>
      <c r="L3376" s="4"/>
      <c r="M3376" s="4"/>
      <c r="N3376" s="4"/>
      <c r="O3376" s="4"/>
      <c r="P3376" s="4"/>
      <c r="Q3376" s="4"/>
      <c r="R3376" s="4"/>
      <c r="S3376" s="4"/>
      <c r="T3376" s="4"/>
      <c r="U3376" s="4"/>
      <c r="V3376" s="4"/>
      <c r="W3376" s="4"/>
      <c r="X3376" s="4"/>
      <c r="Y3376" s="4"/>
      <c r="Z3376" s="4"/>
      <c r="AA3376" s="4"/>
      <c r="AB3376" s="4"/>
      <c r="AC3376" s="4"/>
      <c r="AD3376" s="4"/>
      <c r="AE3376" s="4"/>
      <c r="AF3376" s="4"/>
      <c r="AG3376" s="4"/>
      <c r="AH3376" s="4"/>
      <c r="AI3376" s="4"/>
      <c r="AJ3376" s="4"/>
      <c r="AK3376" s="4"/>
      <c r="AL3376" s="4"/>
      <c r="AM3376" s="4"/>
      <c r="AN3376" s="4"/>
      <c r="AO3376" s="4"/>
      <c r="AP3376" s="4"/>
    </row>
    <row r="3377" spans="1:42" s="2" customFormat="1" x14ac:dyDescent="0.25">
      <c r="A3377" s="4"/>
      <c r="B3377" s="4"/>
      <c r="C3377" s="4"/>
      <c r="D3377" s="4"/>
      <c r="E3377" s="4"/>
      <c r="F3377" s="4"/>
      <c r="G3377" s="4"/>
      <c r="H3377" s="4"/>
      <c r="I3377" s="4"/>
      <c r="J3377" s="4"/>
      <c r="K3377" s="4"/>
      <c r="L3377" s="4"/>
      <c r="M3377" s="4"/>
      <c r="N3377" s="4"/>
      <c r="O3377" s="4"/>
      <c r="P3377" s="4"/>
      <c r="Q3377" s="4"/>
      <c r="R3377" s="4"/>
      <c r="S3377" s="4"/>
      <c r="T3377" s="4"/>
      <c r="U3377" s="4"/>
      <c r="V3377" s="4"/>
      <c r="W3377" s="4"/>
      <c r="X3377" s="4"/>
      <c r="Y3377" s="4"/>
      <c r="Z3377" s="4"/>
      <c r="AA3377" s="4"/>
      <c r="AB3377" s="4"/>
      <c r="AC3377" s="4"/>
      <c r="AD3377" s="4"/>
      <c r="AE3377" s="4"/>
      <c r="AF3377" s="4"/>
      <c r="AG3377" s="4"/>
      <c r="AH3377" s="4"/>
      <c r="AI3377" s="4"/>
      <c r="AJ3377" s="4"/>
      <c r="AK3377" s="4"/>
      <c r="AL3377" s="4"/>
      <c r="AM3377" s="4"/>
      <c r="AN3377" s="4"/>
      <c r="AO3377" s="4"/>
      <c r="AP3377" s="4"/>
    </row>
    <row r="3378" spans="1:42" s="2" customFormat="1" x14ac:dyDescent="0.25">
      <c r="A3378" s="4"/>
      <c r="B3378" s="4"/>
      <c r="C3378" s="4"/>
      <c r="D3378" s="4"/>
      <c r="E3378" s="4"/>
      <c r="F3378" s="4"/>
      <c r="G3378" s="4"/>
      <c r="H3378" s="4"/>
      <c r="I3378" s="4"/>
      <c r="J3378" s="4"/>
      <c r="K3378" s="4"/>
      <c r="L3378" s="4"/>
      <c r="M3378" s="4"/>
      <c r="N3378" s="4"/>
      <c r="O3378" s="4"/>
      <c r="P3378" s="4"/>
      <c r="Q3378" s="4"/>
      <c r="R3378" s="4"/>
      <c r="S3378" s="4"/>
      <c r="T3378" s="4"/>
      <c r="U3378" s="4"/>
      <c r="V3378" s="4"/>
      <c r="W3378" s="4"/>
      <c r="X3378" s="4"/>
      <c r="Y3378" s="4"/>
      <c r="Z3378" s="4"/>
      <c r="AA3378" s="4"/>
      <c r="AB3378" s="4"/>
      <c r="AC3378" s="4"/>
      <c r="AD3378" s="4"/>
      <c r="AE3378" s="4"/>
      <c r="AF3378" s="4"/>
      <c r="AG3378" s="4"/>
      <c r="AH3378" s="4"/>
      <c r="AI3378" s="4"/>
      <c r="AJ3378" s="4"/>
      <c r="AK3378" s="4"/>
      <c r="AL3378" s="4"/>
      <c r="AM3378" s="4"/>
      <c r="AN3378" s="4"/>
      <c r="AO3378" s="4"/>
      <c r="AP3378" s="4"/>
    </row>
    <row r="3379" spans="1:42" s="2" customFormat="1" x14ac:dyDescent="0.25">
      <c r="A3379" s="4"/>
      <c r="B3379" s="4"/>
      <c r="C3379" s="4"/>
      <c r="D3379" s="4"/>
      <c r="E3379" s="4"/>
      <c r="F3379" s="4"/>
      <c r="G3379" s="4"/>
      <c r="H3379" s="4"/>
      <c r="I3379" s="4"/>
      <c r="J3379" s="4"/>
      <c r="K3379" s="4"/>
      <c r="L3379" s="4"/>
      <c r="M3379" s="4"/>
      <c r="N3379" s="4"/>
      <c r="O3379" s="4"/>
      <c r="P3379" s="4"/>
      <c r="Q3379" s="4"/>
      <c r="R3379" s="4"/>
      <c r="S3379" s="4"/>
      <c r="T3379" s="4"/>
      <c r="U3379" s="4"/>
      <c r="V3379" s="4"/>
      <c r="W3379" s="4"/>
      <c r="X3379" s="4"/>
      <c r="Y3379" s="4"/>
      <c r="Z3379" s="4"/>
      <c r="AA3379" s="4"/>
      <c r="AB3379" s="4"/>
      <c r="AC3379" s="4"/>
      <c r="AD3379" s="4"/>
      <c r="AE3379" s="4"/>
      <c r="AF3379" s="4"/>
      <c r="AG3379" s="4"/>
      <c r="AH3379" s="4"/>
      <c r="AI3379" s="4"/>
      <c r="AJ3379" s="4"/>
      <c r="AK3379" s="4"/>
      <c r="AL3379" s="4"/>
      <c r="AM3379" s="4"/>
      <c r="AN3379" s="4"/>
      <c r="AO3379" s="4"/>
      <c r="AP3379" s="4"/>
    </row>
    <row r="3380" spans="1:42" s="2" customFormat="1" x14ac:dyDescent="0.25">
      <c r="A3380" s="4"/>
      <c r="B3380" s="4"/>
      <c r="C3380" s="4"/>
      <c r="D3380" s="4"/>
      <c r="E3380" s="4"/>
      <c r="F3380" s="4"/>
      <c r="G3380" s="4"/>
      <c r="H3380" s="4"/>
      <c r="I3380" s="4"/>
      <c r="J3380" s="4"/>
      <c r="K3380" s="4"/>
      <c r="L3380" s="4"/>
      <c r="M3380" s="4"/>
      <c r="N3380" s="4"/>
      <c r="O3380" s="4"/>
      <c r="P3380" s="4"/>
      <c r="Q3380" s="4"/>
      <c r="R3380" s="4"/>
      <c r="S3380" s="4"/>
      <c r="T3380" s="4"/>
      <c r="U3380" s="4"/>
      <c r="V3380" s="4"/>
      <c r="W3380" s="4"/>
      <c r="X3380" s="4"/>
      <c r="Y3380" s="4"/>
      <c r="Z3380" s="4"/>
      <c r="AA3380" s="4"/>
      <c r="AB3380" s="4"/>
      <c r="AC3380" s="4"/>
      <c r="AD3380" s="4"/>
      <c r="AE3380" s="4"/>
      <c r="AF3380" s="4"/>
      <c r="AG3380" s="4"/>
      <c r="AH3380" s="4"/>
      <c r="AI3380" s="4"/>
      <c r="AJ3380" s="4"/>
      <c r="AK3380" s="4"/>
      <c r="AL3380" s="4"/>
      <c r="AM3380" s="4"/>
      <c r="AN3380" s="4"/>
      <c r="AO3380" s="4"/>
      <c r="AP3380" s="4"/>
    </row>
    <row r="3381" spans="1:42" s="2" customFormat="1" x14ac:dyDescent="0.25">
      <c r="A3381" s="4"/>
      <c r="B3381" s="4"/>
      <c r="C3381" s="4"/>
      <c r="D3381" s="4"/>
      <c r="E3381" s="4"/>
      <c r="F3381" s="4"/>
      <c r="G3381" s="4"/>
      <c r="H3381" s="4"/>
      <c r="I3381" s="4"/>
      <c r="J3381" s="4"/>
      <c r="K3381" s="4"/>
      <c r="L3381" s="4"/>
      <c r="M3381" s="4"/>
      <c r="N3381" s="4"/>
      <c r="O3381" s="4"/>
      <c r="P3381" s="4"/>
      <c r="Q3381" s="4"/>
      <c r="R3381" s="4"/>
      <c r="S3381" s="4"/>
      <c r="T3381" s="4"/>
      <c r="U3381" s="4"/>
      <c r="V3381" s="4"/>
      <c r="W3381" s="4"/>
      <c r="X3381" s="4"/>
      <c r="Y3381" s="4"/>
      <c r="Z3381" s="4"/>
      <c r="AA3381" s="4"/>
      <c r="AB3381" s="4"/>
      <c r="AC3381" s="4"/>
      <c r="AD3381" s="4"/>
      <c r="AE3381" s="4"/>
      <c r="AF3381" s="4"/>
      <c r="AG3381" s="4"/>
      <c r="AH3381" s="4"/>
      <c r="AI3381" s="4"/>
      <c r="AJ3381" s="4"/>
      <c r="AK3381" s="4"/>
      <c r="AL3381" s="4"/>
      <c r="AM3381" s="4"/>
      <c r="AN3381" s="4"/>
      <c r="AO3381" s="4"/>
      <c r="AP3381" s="4"/>
    </row>
    <row r="3382" spans="1:42" s="2" customFormat="1" x14ac:dyDescent="0.25">
      <c r="A3382" s="4"/>
      <c r="B3382" s="4"/>
      <c r="C3382" s="4"/>
      <c r="D3382" s="4"/>
      <c r="E3382" s="4"/>
      <c r="F3382" s="4"/>
      <c r="G3382" s="4"/>
      <c r="H3382" s="4"/>
      <c r="I3382" s="4"/>
      <c r="J3382" s="4"/>
      <c r="K3382" s="4"/>
      <c r="L3382" s="4"/>
      <c r="M3382" s="4"/>
      <c r="N3382" s="4"/>
      <c r="O3382" s="4"/>
      <c r="P3382" s="4"/>
      <c r="Q3382" s="4"/>
      <c r="R3382" s="4"/>
      <c r="S3382" s="4"/>
      <c r="T3382" s="4"/>
      <c r="U3382" s="4"/>
      <c r="V3382" s="4"/>
      <c r="W3382" s="4"/>
      <c r="X3382" s="4"/>
      <c r="Y3382" s="4"/>
      <c r="Z3382" s="4"/>
      <c r="AA3382" s="4"/>
      <c r="AB3382" s="4"/>
      <c r="AC3382" s="4"/>
      <c r="AD3382" s="4"/>
      <c r="AE3382" s="4"/>
      <c r="AF3382" s="4"/>
      <c r="AG3382" s="4"/>
      <c r="AH3382" s="4"/>
      <c r="AI3382" s="4"/>
      <c r="AJ3382" s="4"/>
      <c r="AK3382" s="4"/>
      <c r="AL3382" s="4"/>
      <c r="AM3382" s="4"/>
      <c r="AN3382" s="4"/>
      <c r="AO3382" s="4"/>
      <c r="AP3382" s="4"/>
    </row>
    <row r="3383" spans="1:42" s="2" customFormat="1" x14ac:dyDescent="0.25">
      <c r="A3383" s="4"/>
      <c r="B3383" s="4"/>
      <c r="C3383" s="4"/>
      <c r="D3383" s="4"/>
      <c r="E3383" s="4"/>
      <c r="F3383" s="4"/>
      <c r="G3383" s="4"/>
      <c r="H3383" s="4"/>
      <c r="I3383" s="4"/>
      <c r="J3383" s="4"/>
      <c r="K3383" s="4"/>
      <c r="L3383" s="4"/>
      <c r="M3383" s="4"/>
      <c r="N3383" s="4"/>
      <c r="O3383" s="4"/>
      <c r="P3383" s="4"/>
      <c r="Q3383" s="4"/>
      <c r="R3383" s="4"/>
      <c r="S3383" s="4"/>
      <c r="T3383" s="4"/>
      <c r="U3383" s="4"/>
      <c r="V3383" s="4"/>
      <c r="W3383" s="4"/>
      <c r="X3383" s="4"/>
      <c r="Y3383" s="4"/>
      <c r="Z3383" s="4"/>
      <c r="AA3383" s="4"/>
      <c r="AB3383" s="4"/>
      <c r="AC3383" s="4"/>
      <c r="AD3383" s="4"/>
      <c r="AE3383" s="4"/>
      <c r="AF3383" s="4"/>
      <c r="AG3383" s="4"/>
      <c r="AH3383" s="4"/>
      <c r="AI3383" s="4"/>
      <c r="AJ3383" s="4"/>
      <c r="AK3383" s="4"/>
      <c r="AL3383" s="4"/>
      <c r="AM3383" s="4"/>
      <c r="AN3383" s="4"/>
      <c r="AO3383" s="4"/>
      <c r="AP3383" s="4"/>
    </row>
    <row r="3384" spans="1:42" s="2" customFormat="1" x14ac:dyDescent="0.25">
      <c r="A3384" s="4"/>
      <c r="B3384" s="4"/>
      <c r="C3384" s="4"/>
      <c r="D3384" s="4"/>
      <c r="E3384" s="4"/>
      <c r="F3384" s="4"/>
      <c r="G3384" s="4"/>
      <c r="H3384" s="4"/>
      <c r="I3384" s="4"/>
      <c r="J3384" s="4"/>
      <c r="K3384" s="4"/>
      <c r="L3384" s="4"/>
      <c r="M3384" s="4"/>
      <c r="N3384" s="4"/>
      <c r="O3384" s="4"/>
      <c r="P3384" s="4"/>
      <c r="Q3384" s="4"/>
      <c r="R3384" s="4"/>
      <c r="S3384" s="4"/>
      <c r="T3384" s="4"/>
      <c r="U3384" s="4"/>
      <c r="V3384" s="4"/>
      <c r="W3384" s="4"/>
      <c r="X3384" s="4"/>
      <c r="Y3384" s="4"/>
      <c r="Z3384" s="4"/>
      <c r="AA3384" s="4"/>
      <c r="AB3384" s="4"/>
      <c r="AC3384" s="4"/>
      <c r="AD3384" s="4"/>
      <c r="AE3384" s="4"/>
      <c r="AF3384" s="4"/>
      <c r="AG3384" s="4"/>
      <c r="AH3384" s="4"/>
      <c r="AI3384" s="4"/>
      <c r="AJ3384" s="4"/>
      <c r="AK3384" s="4"/>
      <c r="AL3384" s="4"/>
      <c r="AM3384" s="4"/>
      <c r="AN3384" s="4"/>
      <c r="AO3384" s="4"/>
      <c r="AP3384" s="4"/>
    </row>
    <row r="3385" spans="1:42" s="2" customFormat="1" x14ac:dyDescent="0.25">
      <c r="A3385" s="4"/>
      <c r="B3385" s="4"/>
      <c r="C3385" s="4"/>
      <c r="D3385" s="4"/>
      <c r="E3385" s="4"/>
      <c r="F3385" s="4"/>
      <c r="G3385" s="4"/>
      <c r="H3385" s="4"/>
      <c r="I3385" s="4"/>
      <c r="J3385" s="4"/>
      <c r="K3385" s="4"/>
      <c r="L3385" s="4"/>
      <c r="M3385" s="4"/>
      <c r="N3385" s="4"/>
      <c r="O3385" s="4"/>
      <c r="P3385" s="4"/>
      <c r="Q3385" s="4"/>
      <c r="R3385" s="4"/>
      <c r="S3385" s="4"/>
      <c r="T3385" s="4"/>
      <c r="U3385" s="4"/>
      <c r="V3385" s="4"/>
      <c r="W3385" s="4"/>
      <c r="X3385" s="4"/>
      <c r="Y3385" s="4"/>
      <c r="Z3385" s="4"/>
      <c r="AA3385" s="4"/>
      <c r="AB3385" s="4"/>
      <c r="AC3385" s="4"/>
      <c r="AD3385" s="4"/>
      <c r="AE3385" s="4"/>
      <c r="AF3385" s="4"/>
      <c r="AG3385" s="4"/>
      <c r="AH3385" s="4"/>
      <c r="AI3385" s="4"/>
      <c r="AJ3385" s="4"/>
      <c r="AK3385" s="4"/>
      <c r="AL3385" s="4"/>
      <c r="AM3385" s="4"/>
      <c r="AN3385" s="4"/>
      <c r="AO3385" s="4"/>
      <c r="AP3385" s="4"/>
    </row>
    <row r="3386" spans="1:42" s="2" customFormat="1" x14ac:dyDescent="0.25">
      <c r="A3386" s="4"/>
      <c r="B3386" s="4"/>
      <c r="C3386" s="4"/>
      <c r="D3386" s="4"/>
      <c r="E3386" s="4"/>
      <c r="F3386" s="4"/>
      <c r="G3386" s="4"/>
      <c r="H3386" s="4"/>
      <c r="I3386" s="4"/>
      <c r="J3386" s="4"/>
      <c r="K3386" s="4"/>
      <c r="L3386" s="4"/>
      <c r="M3386" s="4"/>
      <c r="N3386" s="4"/>
      <c r="O3386" s="4"/>
      <c r="P3386" s="4"/>
      <c r="Q3386" s="4"/>
      <c r="R3386" s="4"/>
      <c r="S3386" s="4"/>
      <c r="T3386" s="4"/>
      <c r="U3386" s="4"/>
      <c r="V3386" s="4"/>
      <c r="W3386" s="4"/>
      <c r="X3386" s="4"/>
      <c r="Y3386" s="4"/>
      <c r="Z3386" s="4"/>
      <c r="AA3386" s="4"/>
      <c r="AB3386" s="4"/>
      <c r="AC3386" s="4"/>
      <c r="AD3386" s="4"/>
      <c r="AE3386" s="4"/>
      <c r="AF3386" s="4"/>
      <c r="AG3386" s="4"/>
      <c r="AH3386" s="4"/>
      <c r="AI3386" s="4"/>
      <c r="AJ3386" s="4"/>
      <c r="AK3386" s="4"/>
      <c r="AL3386" s="4"/>
      <c r="AM3386" s="4"/>
      <c r="AN3386" s="4"/>
      <c r="AO3386" s="4"/>
      <c r="AP3386" s="4"/>
    </row>
    <row r="3387" spans="1:42" s="2" customFormat="1" x14ac:dyDescent="0.25">
      <c r="A3387" s="4"/>
      <c r="B3387" s="4"/>
      <c r="C3387" s="4"/>
      <c r="D3387" s="4"/>
      <c r="E3387" s="4"/>
      <c r="F3387" s="4"/>
      <c r="G3387" s="4"/>
      <c r="H3387" s="4"/>
      <c r="I3387" s="4"/>
      <c r="J3387" s="4"/>
      <c r="K3387" s="4"/>
      <c r="L3387" s="4"/>
      <c r="M3387" s="4"/>
      <c r="N3387" s="4"/>
      <c r="O3387" s="4"/>
      <c r="P3387" s="4"/>
      <c r="Q3387" s="4"/>
      <c r="R3387" s="4"/>
      <c r="S3387" s="4"/>
      <c r="T3387" s="4"/>
      <c r="U3387" s="4"/>
      <c r="V3387" s="4"/>
      <c r="W3387" s="4"/>
      <c r="X3387" s="4"/>
      <c r="Y3387" s="4"/>
      <c r="Z3387" s="4"/>
      <c r="AA3387" s="4"/>
      <c r="AB3387" s="4"/>
      <c r="AC3387" s="4"/>
      <c r="AD3387" s="4"/>
      <c r="AE3387" s="4"/>
      <c r="AF3387" s="4"/>
      <c r="AG3387" s="4"/>
      <c r="AH3387" s="4"/>
      <c r="AI3387" s="4"/>
      <c r="AJ3387" s="4"/>
      <c r="AK3387" s="4"/>
      <c r="AL3387" s="4"/>
      <c r="AM3387" s="4"/>
      <c r="AN3387" s="4"/>
      <c r="AO3387" s="4"/>
      <c r="AP3387" s="4"/>
    </row>
    <row r="3388" spans="1:42" s="2" customFormat="1" x14ac:dyDescent="0.25">
      <c r="A3388" s="4"/>
      <c r="B3388" s="4"/>
      <c r="C3388" s="4"/>
      <c r="D3388" s="4"/>
      <c r="E3388" s="4"/>
      <c r="F3388" s="4"/>
      <c r="G3388" s="4"/>
      <c r="H3388" s="4"/>
      <c r="I3388" s="4"/>
      <c r="J3388" s="4"/>
      <c r="K3388" s="4"/>
      <c r="L3388" s="4"/>
      <c r="M3388" s="4"/>
      <c r="N3388" s="4"/>
      <c r="O3388" s="4"/>
      <c r="P3388" s="4"/>
      <c r="Q3388" s="4"/>
      <c r="R3388" s="4"/>
      <c r="S3388" s="4"/>
      <c r="T3388" s="4"/>
      <c r="U3388" s="4"/>
      <c r="V3388" s="4"/>
      <c r="W3388" s="4"/>
      <c r="X3388" s="4"/>
      <c r="Y3388" s="4"/>
      <c r="Z3388" s="4"/>
      <c r="AA3388" s="4"/>
      <c r="AB3388" s="4"/>
      <c r="AC3388" s="4"/>
      <c r="AD3388" s="4"/>
      <c r="AE3388" s="4"/>
      <c r="AF3388" s="4"/>
      <c r="AG3388" s="4"/>
      <c r="AH3388" s="4"/>
      <c r="AI3388" s="4"/>
      <c r="AJ3388" s="4"/>
      <c r="AK3388" s="4"/>
      <c r="AL3388" s="4"/>
      <c r="AM3388" s="4"/>
      <c r="AN3388" s="4"/>
      <c r="AO3388" s="4"/>
      <c r="AP3388" s="4"/>
    </row>
    <row r="3389" spans="1:42" s="2" customFormat="1" x14ac:dyDescent="0.25">
      <c r="A3389" s="4"/>
      <c r="B3389" s="4"/>
      <c r="C3389" s="4"/>
      <c r="D3389" s="4"/>
      <c r="E3389" s="4"/>
      <c r="F3389" s="4"/>
      <c r="G3389" s="4"/>
      <c r="H3389" s="4"/>
      <c r="I3389" s="4"/>
      <c r="J3389" s="4"/>
      <c r="K3389" s="4"/>
      <c r="L3389" s="4"/>
      <c r="M3389" s="4"/>
      <c r="N3389" s="4"/>
      <c r="O3389" s="4"/>
      <c r="P3389" s="4"/>
      <c r="Q3389" s="4"/>
      <c r="R3389" s="4"/>
      <c r="S3389" s="4"/>
      <c r="T3389" s="4"/>
      <c r="U3389" s="4"/>
      <c r="V3389" s="4"/>
      <c r="W3389" s="4"/>
      <c r="X3389" s="4"/>
      <c r="Y3389" s="4"/>
      <c r="Z3389" s="4"/>
      <c r="AA3389" s="4"/>
      <c r="AB3389" s="4"/>
      <c r="AC3389" s="4"/>
      <c r="AD3389" s="4"/>
      <c r="AE3389" s="4"/>
      <c r="AF3389" s="4"/>
      <c r="AG3389" s="4"/>
      <c r="AH3389" s="4"/>
      <c r="AI3389" s="4"/>
      <c r="AJ3389" s="4"/>
      <c r="AK3389" s="4"/>
      <c r="AL3389" s="4"/>
      <c r="AM3389" s="4"/>
      <c r="AN3389" s="4"/>
      <c r="AO3389" s="4"/>
      <c r="AP3389" s="4"/>
    </row>
    <row r="3390" spans="1:42" s="2" customFormat="1" x14ac:dyDescent="0.25">
      <c r="A3390" s="4"/>
      <c r="B3390" s="4"/>
      <c r="C3390" s="4"/>
      <c r="D3390" s="4"/>
      <c r="E3390" s="4"/>
      <c r="F3390" s="4"/>
      <c r="G3390" s="4"/>
      <c r="H3390" s="4"/>
      <c r="I3390" s="4"/>
      <c r="J3390" s="4"/>
      <c r="K3390" s="4"/>
      <c r="L3390" s="4"/>
      <c r="M3390" s="4"/>
      <c r="N3390" s="4"/>
      <c r="O3390" s="4"/>
      <c r="P3390" s="4"/>
      <c r="Q3390" s="4"/>
      <c r="R3390" s="4"/>
      <c r="S3390" s="4"/>
      <c r="T3390" s="4"/>
      <c r="U3390" s="4"/>
      <c r="V3390" s="4"/>
      <c r="W3390" s="4"/>
      <c r="X3390" s="4"/>
      <c r="Y3390" s="4"/>
      <c r="Z3390" s="4"/>
      <c r="AA3390" s="4"/>
      <c r="AB3390" s="4"/>
      <c r="AC3390" s="4"/>
      <c r="AD3390" s="4"/>
      <c r="AE3390" s="4"/>
      <c r="AF3390" s="4"/>
      <c r="AG3390" s="4"/>
      <c r="AH3390" s="4"/>
      <c r="AI3390" s="4"/>
      <c r="AJ3390" s="4"/>
      <c r="AK3390" s="4"/>
      <c r="AL3390" s="4"/>
      <c r="AM3390" s="4"/>
      <c r="AN3390" s="4"/>
      <c r="AO3390" s="4"/>
      <c r="AP3390" s="4"/>
    </row>
    <row r="3391" spans="1:42" s="2" customFormat="1" x14ac:dyDescent="0.25">
      <c r="A3391" s="4"/>
      <c r="B3391" s="4"/>
      <c r="C3391" s="4"/>
      <c r="D3391" s="4"/>
      <c r="E3391" s="4"/>
      <c r="F3391" s="4"/>
      <c r="G3391" s="4"/>
      <c r="H3391" s="4"/>
      <c r="I3391" s="4"/>
      <c r="J3391" s="4"/>
      <c r="K3391" s="4"/>
      <c r="L3391" s="4"/>
      <c r="M3391" s="4"/>
      <c r="N3391" s="4"/>
      <c r="O3391" s="4"/>
      <c r="P3391" s="4"/>
      <c r="Q3391" s="4"/>
      <c r="R3391" s="4"/>
      <c r="S3391" s="4"/>
      <c r="T3391" s="4"/>
      <c r="U3391" s="4"/>
      <c r="V3391" s="4"/>
      <c r="W3391" s="4"/>
      <c r="X3391" s="4"/>
      <c r="Y3391" s="4"/>
      <c r="Z3391" s="4"/>
      <c r="AA3391" s="4"/>
      <c r="AB3391" s="4"/>
      <c r="AC3391" s="4"/>
      <c r="AD3391" s="4"/>
      <c r="AE3391" s="4"/>
      <c r="AF3391" s="4"/>
      <c r="AG3391" s="4"/>
      <c r="AH3391" s="4"/>
      <c r="AI3391" s="4"/>
      <c r="AJ3391" s="4"/>
      <c r="AK3391" s="4"/>
      <c r="AL3391" s="4"/>
      <c r="AM3391" s="4"/>
      <c r="AN3391" s="4"/>
      <c r="AO3391" s="4"/>
      <c r="AP3391" s="4"/>
    </row>
    <row r="3392" spans="1:42" s="2" customFormat="1" x14ac:dyDescent="0.25">
      <c r="A3392" s="4"/>
      <c r="B3392" s="4"/>
      <c r="C3392" s="4"/>
      <c r="D3392" s="4"/>
      <c r="E3392" s="4"/>
      <c r="F3392" s="4"/>
      <c r="G3392" s="4"/>
      <c r="H3392" s="4"/>
      <c r="I3392" s="4"/>
      <c r="J3392" s="4"/>
      <c r="K3392" s="4"/>
      <c r="L3392" s="4"/>
      <c r="M3392" s="4"/>
      <c r="N3392" s="4"/>
      <c r="O3392" s="4"/>
      <c r="P3392" s="4"/>
      <c r="Q3392" s="4"/>
      <c r="R3392" s="4"/>
      <c r="S3392" s="4"/>
      <c r="T3392" s="4"/>
      <c r="U3392" s="4"/>
      <c r="V3392" s="4"/>
      <c r="W3392" s="4"/>
      <c r="X3392" s="4"/>
      <c r="Y3392" s="4"/>
      <c r="Z3392" s="4"/>
      <c r="AA3392" s="4"/>
      <c r="AB3392" s="4"/>
      <c r="AC3392" s="4"/>
      <c r="AD3392" s="4"/>
      <c r="AE3392" s="4"/>
      <c r="AF3392" s="4"/>
      <c r="AG3392" s="4"/>
      <c r="AH3392" s="4"/>
      <c r="AI3392" s="4"/>
      <c r="AJ3392" s="4"/>
      <c r="AK3392" s="4"/>
      <c r="AL3392" s="4"/>
      <c r="AM3392" s="4"/>
      <c r="AN3392" s="4"/>
      <c r="AO3392" s="4"/>
      <c r="AP3392" s="4"/>
    </row>
    <row r="3393" spans="1:42" s="2" customFormat="1" x14ac:dyDescent="0.25">
      <c r="A3393" s="4"/>
      <c r="B3393" s="4"/>
      <c r="C3393" s="4"/>
      <c r="D3393" s="4"/>
      <c r="E3393" s="4"/>
      <c r="F3393" s="4"/>
      <c r="G3393" s="4"/>
      <c r="H3393" s="4"/>
      <c r="I3393" s="4"/>
      <c r="J3393" s="4"/>
      <c r="K3393" s="4"/>
      <c r="L3393" s="4"/>
      <c r="M3393" s="4"/>
      <c r="N3393" s="4"/>
      <c r="O3393" s="4"/>
      <c r="P3393" s="4"/>
      <c r="Q3393" s="4"/>
      <c r="R3393" s="4"/>
      <c r="S3393" s="4"/>
      <c r="T3393" s="4"/>
      <c r="U3393" s="4"/>
      <c r="V3393" s="4"/>
      <c r="W3393" s="4"/>
      <c r="X3393" s="4"/>
      <c r="Y3393" s="4"/>
      <c r="Z3393" s="4"/>
      <c r="AA3393" s="4"/>
      <c r="AB3393" s="4"/>
      <c r="AC3393" s="4"/>
      <c r="AD3393" s="4"/>
      <c r="AE3393" s="4"/>
      <c r="AF3393" s="4"/>
      <c r="AG3393" s="4"/>
      <c r="AH3393" s="4"/>
      <c r="AI3393" s="4"/>
      <c r="AJ3393" s="4"/>
      <c r="AK3393" s="4"/>
      <c r="AL3393" s="4"/>
      <c r="AM3393" s="4"/>
      <c r="AN3393" s="4"/>
      <c r="AO3393" s="4"/>
      <c r="AP3393" s="4"/>
    </row>
    <row r="3394" spans="1:42" s="2" customFormat="1" x14ac:dyDescent="0.25">
      <c r="A3394" s="4"/>
      <c r="B3394" s="4"/>
      <c r="C3394" s="4"/>
      <c r="D3394" s="4"/>
      <c r="E3394" s="4"/>
      <c r="F3394" s="4"/>
      <c r="G3394" s="4"/>
      <c r="H3394" s="4"/>
      <c r="I3394" s="4"/>
      <c r="J3394" s="4"/>
      <c r="K3394" s="4"/>
      <c r="L3394" s="4"/>
      <c r="M3394" s="4"/>
      <c r="N3394" s="4"/>
      <c r="O3394" s="4"/>
      <c r="P3394" s="4"/>
      <c r="Q3394" s="4"/>
      <c r="R3394" s="4"/>
      <c r="S3394" s="4"/>
      <c r="T3394" s="4"/>
      <c r="U3394" s="4"/>
      <c r="V3394" s="4"/>
      <c r="W3394" s="4"/>
      <c r="X3394" s="4"/>
      <c r="Y3394" s="4"/>
      <c r="Z3394" s="4"/>
      <c r="AA3394" s="4"/>
      <c r="AB3394" s="4"/>
      <c r="AC3394" s="4"/>
      <c r="AD3394" s="4"/>
      <c r="AE3394" s="4"/>
      <c r="AF3394" s="4"/>
      <c r="AG3394" s="4"/>
      <c r="AH3394" s="4"/>
      <c r="AI3394" s="4"/>
      <c r="AJ3394" s="4"/>
      <c r="AK3394" s="4"/>
      <c r="AL3394" s="4"/>
      <c r="AM3394" s="4"/>
      <c r="AN3394" s="4"/>
      <c r="AO3394" s="4"/>
      <c r="AP3394" s="4"/>
    </row>
    <row r="3395" spans="1:42" s="2" customFormat="1" x14ac:dyDescent="0.25">
      <c r="A3395" s="4"/>
      <c r="B3395" s="4"/>
      <c r="C3395" s="4"/>
      <c r="D3395" s="4"/>
      <c r="E3395" s="4"/>
      <c r="F3395" s="4"/>
      <c r="G3395" s="4"/>
      <c r="H3395" s="4"/>
      <c r="I3395" s="4"/>
      <c r="J3395" s="4"/>
      <c r="K3395" s="4"/>
      <c r="L3395" s="4"/>
      <c r="M3395" s="4"/>
      <c r="N3395" s="4"/>
      <c r="O3395" s="4"/>
      <c r="P3395" s="4"/>
      <c r="Q3395" s="4"/>
      <c r="R3395" s="4"/>
      <c r="S3395" s="4"/>
      <c r="T3395" s="4"/>
      <c r="U3395" s="4"/>
      <c r="V3395" s="4"/>
      <c r="W3395" s="4"/>
      <c r="X3395" s="4"/>
      <c r="Y3395" s="4"/>
      <c r="Z3395" s="4"/>
      <c r="AA3395" s="4"/>
      <c r="AB3395" s="4"/>
      <c r="AC3395" s="4"/>
      <c r="AD3395" s="4"/>
      <c r="AE3395" s="4"/>
      <c r="AF3395" s="4"/>
      <c r="AG3395" s="4"/>
      <c r="AH3395" s="4"/>
      <c r="AI3395" s="4"/>
      <c r="AJ3395" s="4"/>
      <c r="AK3395" s="4"/>
      <c r="AL3395" s="4"/>
      <c r="AM3395" s="4"/>
      <c r="AN3395" s="4"/>
      <c r="AO3395" s="4"/>
      <c r="AP3395" s="4"/>
    </row>
    <row r="3396" spans="1:42" s="2" customFormat="1" x14ac:dyDescent="0.25">
      <c r="A3396" s="4"/>
      <c r="B3396" s="4"/>
      <c r="C3396" s="4"/>
      <c r="D3396" s="4"/>
      <c r="E3396" s="4"/>
      <c r="F3396" s="4"/>
      <c r="G3396" s="4"/>
      <c r="H3396" s="4"/>
      <c r="I3396" s="4"/>
      <c r="J3396" s="4"/>
      <c r="K3396" s="4"/>
      <c r="L3396" s="4"/>
      <c r="M3396" s="4"/>
      <c r="N3396" s="4"/>
      <c r="O3396" s="4"/>
      <c r="P3396" s="4"/>
      <c r="Q3396" s="4"/>
      <c r="R3396" s="4"/>
      <c r="S3396" s="4"/>
      <c r="T3396" s="4"/>
      <c r="U3396" s="4"/>
      <c r="V3396" s="4"/>
      <c r="W3396" s="4"/>
      <c r="X3396" s="4"/>
      <c r="Y3396" s="4"/>
      <c r="Z3396" s="4"/>
      <c r="AA3396" s="4"/>
      <c r="AB3396" s="4"/>
      <c r="AC3396" s="4"/>
      <c r="AD3396" s="4"/>
      <c r="AE3396" s="4"/>
      <c r="AF3396" s="4"/>
      <c r="AG3396" s="4"/>
      <c r="AH3396" s="4"/>
      <c r="AI3396" s="4"/>
      <c r="AJ3396" s="4"/>
      <c r="AK3396" s="4"/>
      <c r="AL3396" s="4"/>
      <c r="AM3396" s="4"/>
      <c r="AN3396" s="4"/>
      <c r="AO3396" s="4"/>
      <c r="AP3396" s="4"/>
    </row>
    <row r="3397" spans="1:42" s="2" customFormat="1" x14ac:dyDescent="0.25">
      <c r="A3397" s="4"/>
      <c r="B3397" s="4"/>
      <c r="C3397" s="4"/>
      <c r="D3397" s="4"/>
      <c r="E3397" s="4"/>
      <c r="F3397" s="4"/>
      <c r="G3397" s="4"/>
      <c r="H3397" s="4"/>
      <c r="I3397" s="4"/>
      <c r="J3397" s="4"/>
      <c r="K3397" s="4"/>
      <c r="L3397" s="4"/>
      <c r="M3397" s="4"/>
      <c r="N3397" s="4"/>
      <c r="O3397" s="4"/>
      <c r="P3397" s="4"/>
      <c r="Q3397" s="4"/>
      <c r="R3397" s="4"/>
      <c r="S3397" s="4"/>
      <c r="T3397" s="4"/>
      <c r="U3397" s="4"/>
      <c r="V3397" s="4"/>
      <c r="W3397" s="4"/>
      <c r="X3397" s="4"/>
      <c r="Y3397" s="4"/>
      <c r="Z3397" s="4"/>
      <c r="AA3397" s="4"/>
      <c r="AB3397" s="4"/>
      <c r="AC3397" s="4"/>
      <c r="AD3397" s="4"/>
      <c r="AE3397" s="4"/>
      <c r="AF3397" s="4"/>
      <c r="AG3397" s="4"/>
      <c r="AH3397" s="4"/>
      <c r="AI3397" s="4"/>
      <c r="AJ3397" s="4"/>
      <c r="AK3397" s="4"/>
      <c r="AL3397" s="4"/>
      <c r="AM3397" s="4"/>
      <c r="AN3397" s="4"/>
      <c r="AO3397" s="4"/>
      <c r="AP3397" s="4"/>
    </row>
    <row r="3398" spans="1:42" s="2" customFormat="1" x14ac:dyDescent="0.25">
      <c r="A3398" s="4"/>
      <c r="B3398" s="4"/>
      <c r="C3398" s="4"/>
      <c r="D3398" s="4"/>
      <c r="E3398" s="4"/>
      <c r="F3398" s="4"/>
      <c r="G3398" s="4"/>
      <c r="H3398" s="4"/>
      <c r="I3398" s="4"/>
      <c r="J3398" s="4"/>
      <c r="K3398" s="4"/>
      <c r="L3398" s="4"/>
      <c r="M3398" s="4"/>
      <c r="N3398" s="4"/>
      <c r="O3398" s="4"/>
      <c r="P3398" s="4"/>
      <c r="Q3398" s="4"/>
      <c r="R3398" s="4"/>
      <c r="S3398" s="4"/>
      <c r="T3398" s="4"/>
      <c r="U3398" s="4"/>
      <c r="V3398" s="4"/>
      <c r="W3398" s="4"/>
      <c r="X3398" s="4"/>
      <c r="Y3398" s="4"/>
      <c r="Z3398" s="4"/>
      <c r="AA3398" s="4"/>
      <c r="AB3398" s="4"/>
      <c r="AC3398" s="4"/>
      <c r="AD3398" s="4"/>
      <c r="AE3398" s="4"/>
      <c r="AF3398" s="4"/>
      <c r="AG3398" s="4"/>
      <c r="AH3398" s="4"/>
      <c r="AI3398" s="4"/>
      <c r="AJ3398" s="4"/>
      <c r="AK3398" s="4"/>
      <c r="AL3398" s="4"/>
      <c r="AM3398" s="4"/>
      <c r="AN3398" s="4"/>
      <c r="AO3398" s="4"/>
      <c r="AP3398" s="4"/>
    </row>
    <row r="3399" spans="1:42" s="2" customFormat="1" x14ac:dyDescent="0.25">
      <c r="A3399" s="4"/>
      <c r="B3399" s="4"/>
      <c r="C3399" s="4"/>
      <c r="D3399" s="4"/>
      <c r="E3399" s="4"/>
      <c r="F3399" s="4"/>
      <c r="G3399" s="4"/>
      <c r="H3399" s="4"/>
      <c r="I3399" s="4"/>
      <c r="J3399" s="4"/>
      <c r="K3399" s="4"/>
      <c r="L3399" s="4"/>
      <c r="M3399" s="4"/>
      <c r="N3399" s="4"/>
      <c r="O3399" s="4"/>
      <c r="P3399" s="4"/>
      <c r="Q3399" s="4"/>
      <c r="R3399" s="4"/>
      <c r="S3399" s="4"/>
      <c r="T3399" s="4"/>
      <c r="U3399" s="4"/>
      <c r="V3399" s="4"/>
      <c r="W3399" s="4"/>
      <c r="X3399" s="4"/>
      <c r="Y3399" s="4"/>
      <c r="Z3399" s="4"/>
      <c r="AA3399" s="4"/>
      <c r="AB3399" s="4"/>
      <c r="AC3399" s="4"/>
      <c r="AD3399" s="4"/>
      <c r="AE3399" s="4"/>
      <c r="AF3399" s="4"/>
      <c r="AG3399" s="4"/>
      <c r="AH3399" s="4"/>
      <c r="AI3399" s="4"/>
      <c r="AJ3399" s="4"/>
      <c r="AK3399" s="4"/>
      <c r="AL3399" s="4"/>
      <c r="AM3399" s="4"/>
      <c r="AN3399" s="4"/>
      <c r="AO3399" s="4"/>
      <c r="AP3399" s="4"/>
    </row>
    <row r="3400" spans="1:42" s="2" customFormat="1" x14ac:dyDescent="0.25">
      <c r="A3400" s="4"/>
      <c r="B3400" s="4"/>
      <c r="C3400" s="4"/>
      <c r="D3400" s="4"/>
      <c r="E3400" s="4"/>
      <c r="F3400" s="4"/>
      <c r="G3400" s="4"/>
      <c r="H3400" s="4"/>
      <c r="I3400" s="4"/>
      <c r="J3400" s="4"/>
      <c r="K3400" s="4"/>
      <c r="L3400" s="4"/>
      <c r="M3400" s="4"/>
      <c r="N3400" s="4"/>
      <c r="O3400" s="4"/>
      <c r="P3400" s="4"/>
      <c r="Q3400" s="4"/>
      <c r="R3400" s="4"/>
      <c r="S3400" s="4"/>
      <c r="T3400" s="4"/>
      <c r="U3400" s="4"/>
      <c r="V3400" s="4"/>
      <c r="W3400" s="4"/>
      <c r="X3400" s="4"/>
      <c r="Y3400" s="4"/>
      <c r="Z3400" s="4"/>
      <c r="AA3400" s="4"/>
      <c r="AB3400" s="4"/>
      <c r="AC3400" s="4"/>
      <c r="AD3400" s="4"/>
      <c r="AE3400" s="4"/>
      <c r="AF3400" s="4"/>
      <c r="AG3400" s="4"/>
      <c r="AH3400" s="4"/>
      <c r="AI3400" s="4"/>
      <c r="AJ3400" s="4"/>
      <c r="AK3400" s="4"/>
      <c r="AL3400" s="4"/>
      <c r="AM3400" s="4"/>
      <c r="AN3400" s="4"/>
      <c r="AO3400" s="4"/>
      <c r="AP3400" s="4"/>
    </row>
    <row r="3401" spans="1:42" s="2" customFormat="1" x14ac:dyDescent="0.25">
      <c r="A3401" s="4"/>
      <c r="B3401" s="4"/>
      <c r="C3401" s="4"/>
      <c r="D3401" s="4"/>
      <c r="E3401" s="4"/>
      <c r="F3401" s="4"/>
      <c r="G3401" s="4"/>
      <c r="H3401" s="4"/>
      <c r="I3401" s="4"/>
      <c r="J3401" s="4"/>
      <c r="K3401" s="4"/>
      <c r="L3401" s="4"/>
      <c r="M3401" s="4"/>
      <c r="N3401" s="4"/>
      <c r="O3401" s="4"/>
      <c r="P3401" s="4"/>
      <c r="Q3401" s="4"/>
      <c r="R3401" s="4"/>
      <c r="S3401" s="4"/>
      <c r="T3401" s="4"/>
      <c r="U3401" s="4"/>
      <c r="V3401" s="4"/>
      <c r="W3401" s="4"/>
      <c r="X3401" s="4"/>
      <c r="Y3401" s="4"/>
      <c r="Z3401" s="4"/>
      <c r="AA3401" s="4"/>
      <c r="AB3401" s="4"/>
      <c r="AC3401" s="4"/>
      <c r="AD3401" s="4"/>
      <c r="AE3401" s="4"/>
      <c r="AF3401" s="4"/>
      <c r="AG3401" s="4"/>
      <c r="AH3401" s="4"/>
      <c r="AI3401" s="4"/>
      <c r="AJ3401" s="4"/>
      <c r="AK3401" s="4"/>
      <c r="AL3401" s="4"/>
      <c r="AM3401" s="4"/>
      <c r="AN3401" s="4"/>
      <c r="AO3401" s="4"/>
      <c r="AP3401" s="4"/>
    </row>
    <row r="3402" spans="1:42" s="2" customFormat="1" x14ac:dyDescent="0.25">
      <c r="A3402" s="4"/>
      <c r="B3402" s="4"/>
      <c r="C3402" s="4"/>
      <c r="D3402" s="4"/>
      <c r="E3402" s="4"/>
      <c r="F3402" s="4"/>
      <c r="G3402" s="4"/>
      <c r="H3402" s="4"/>
      <c r="I3402" s="4"/>
      <c r="J3402" s="4"/>
      <c r="K3402" s="4"/>
      <c r="L3402" s="4"/>
      <c r="M3402" s="4"/>
      <c r="N3402" s="4"/>
      <c r="O3402" s="4"/>
      <c r="P3402" s="4"/>
      <c r="Q3402" s="4"/>
      <c r="R3402" s="4"/>
      <c r="S3402" s="4"/>
      <c r="T3402" s="4"/>
      <c r="U3402" s="4"/>
      <c r="V3402" s="4"/>
      <c r="W3402" s="4"/>
      <c r="X3402" s="4"/>
      <c r="Y3402" s="4"/>
      <c r="Z3402" s="4"/>
      <c r="AA3402" s="4"/>
      <c r="AB3402" s="4"/>
      <c r="AC3402" s="4"/>
      <c r="AD3402" s="4"/>
      <c r="AE3402" s="4"/>
      <c r="AF3402" s="4"/>
      <c r="AG3402" s="4"/>
      <c r="AH3402" s="4"/>
      <c r="AI3402" s="4"/>
      <c r="AJ3402" s="4"/>
      <c r="AK3402" s="4"/>
      <c r="AL3402" s="4"/>
      <c r="AM3402" s="4"/>
      <c r="AN3402" s="4"/>
      <c r="AO3402" s="4"/>
      <c r="AP3402" s="4"/>
    </row>
    <row r="3403" spans="1:42" s="2" customFormat="1" x14ac:dyDescent="0.25">
      <c r="A3403" s="4"/>
      <c r="B3403" s="4"/>
      <c r="C3403" s="4"/>
      <c r="D3403" s="4"/>
      <c r="E3403" s="4"/>
      <c r="F3403" s="4"/>
      <c r="G3403" s="4"/>
      <c r="H3403" s="4"/>
      <c r="I3403" s="4"/>
      <c r="J3403" s="4"/>
      <c r="K3403" s="4"/>
      <c r="L3403" s="4"/>
      <c r="M3403" s="4"/>
      <c r="N3403" s="4"/>
      <c r="O3403" s="4"/>
      <c r="P3403" s="4"/>
      <c r="Q3403" s="4"/>
      <c r="R3403" s="4"/>
      <c r="S3403" s="4"/>
      <c r="T3403" s="4"/>
      <c r="U3403" s="4"/>
      <c r="V3403" s="4"/>
      <c r="W3403" s="4"/>
      <c r="X3403" s="4"/>
      <c r="Y3403" s="4"/>
      <c r="Z3403" s="4"/>
      <c r="AA3403" s="4"/>
      <c r="AB3403" s="4"/>
      <c r="AC3403" s="4"/>
      <c r="AD3403" s="4"/>
      <c r="AE3403" s="4"/>
      <c r="AF3403" s="4"/>
      <c r="AG3403" s="4"/>
      <c r="AH3403" s="4"/>
      <c r="AI3403" s="4"/>
      <c r="AJ3403" s="4"/>
      <c r="AK3403" s="4"/>
      <c r="AL3403" s="4"/>
      <c r="AM3403" s="4"/>
      <c r="AN3403" s="4"/>
      <c r="AO3403" s="4"/>
      <c r="AP3403" s="4"/>
    </row>
    <row r="3404" spans="1:42" s="2" customFormat="1" x14ac:dyDescent="0.25">
      <c r="A3404" s="4"/>
      <c r="B3404" s="4"/>
      <c r="C3404" s="4"/>
      <c r="D3404" s="4"/>
      <c r="E3404" s="4"/>
      <c r="F3404" s="4"/>
      <c r="G3404" s="4"/>
      <c r="H3404" s="4"/>
      <c r="I3404" s="4"/>
      <c r="J3404" s="4"/>
      <c r="K3404" s="4"/>
      <c r="L3404" s="4"/>
      <c r="M3404" s="4"/>
      <c r="N3404" s="4"/>
      <c r="O3404" s="4"/>
      <c r="P3404" s="4"/>
      <c r="Q3404" s="4"/>
      <c r="R3404" s="4"/>
      <c r="S3404" s="4"/>
      <c r="T3404" s="4"/>
      <c r="U3404" s="4"/>
      <c r="V3404" s="4"/>
      <c r="W3404" s="4"/>
      <c r="X3404" s="4"/>
      <c r="Y3404" s="4"/>
      <c r="Z3404" s="4"/>
      <c r="AA3404" s="4"/>
      <c r="AB3404" s="4"/>
      <c r="AC3404" s="4"/>
      <c r="AD3404" s="4"/>
      <c r="AE3404" s="4"/>
      <c r="AF3404" s="4"/>
      <c r="AG3404" s="4"/>
      <c r="AH3404" s="4"/>
      <c r="AI3404" s="4"/>
      <c r="AJ3404" s="4"/>
      <c r="AK3404" s="4"/>
      <c r="AL3404" s="4"/>
      <c r="AM3404" s="4"/>
      <c r="AN3404" s="4"/>
      <c r="AO3404" s="4"/>
      <c r="AP3404" s="4"/>
    </row>
    <row r="3405" spans="1:42" s="2" customFormat="1" x14ac:dyDescent="0.25">
      <c r="A3405" s="4"/>
      <c r="B3405" s="4"/>
      <c r="C3405" s="4"/>
      <c r="D3405" s="4"/>
      <c r="E3405" s="4"/>
      <c r="F3405" s="4"/>
      <c r="G3405" s="4"/>
      <c r="H3405" s="4"/>
      <c r="I3405" s="4"/>
      <c r="J3405" s="4"/>
      <c r="K3405" s="4"/>
      <c r="L3405" s="4"/>
      <c r="M3405" s="4"/>
      <c r="N3405" s="4"/>
      <c r="O3405" s="4"/>
      <c r="P3405" s="4"/>
      <c r="Q3405" s="4"/>
      <c r="R3405" s="4"/>
      <c r="S3405" s="4"/>
      <c r="T3405" s="4"/>
      <c r="U3405" s="4"/>
      <c r="V3405" s="4"/>
      <c r="W3405" s="4"/>
      <c r="X3405" s="4"/>
      <c r="Y3405" s="4"/>
      <c r="Z3405" s="4"/>
      <c r="AA3405" s="4"/>
      <c r="AB3405" s="4"/>
      <c r="AC3405" s="4"/>
      <c r="AD3405" s="4"/>
      <c r="AE3405" s="4"/>
      <c r="AF3405" s="4"/>
      <c r="AG3405" s="4"/>
      <c r="AH3405" s="4"/>
      <c r="AI3405" s="4"/>
      <c r="AJ3405" s="4"/>
      <c r="AK3405" s="4"/>
      <c r="AL3405" s="4"/>
      <c r="AM3405" s="4"/>
      <c r="AN3405" s="4"/>
      <c r="AO3405" s="4"/>
      <c r="AP3405" s="4"/>
    </row>
    <row r="3406" spans="1:42" s="2" customFormat="1" x14ac:dyDescent="0.25">
      <c r="A3406" s="4"/>
      <c r="B3406" s="4"/>
      <c r="C3406" s="4"/>
      <c r="D3406" s="4"/>
      <c r="E3406" s="4"/>
      <c r="F3406" s="4"/>
      <c r="G3406" s="4"/>
      <c r="H3406" s="4"/>
      <c r="I3406" s="4"/>
      <c r="J3406" s="4"/>
      <c r="K3406" s="4"/>
      <c r="L3406" s="4"/>
      <c r="M3406" s="4"/>
      <c r="N3406" s="4"/>
      <c r="O3406" s="4"/>
      <c r="P3406" s="4"/>
      <c r="Q3406" s="4"/>
      <c r="R3406" s="4"/>
      <c r="S3406" s="4"/>
      <c r="T3406" s="4"/>
      <c r="U3406" s="4"/>
      <c r="V3406" s="4"/>
      <c r="W3406" s="4"/>
      <c r="X3406" s="4"/>
      <c r="Y3406" s="4"/>
      <c r="Z3406" s="4"/>
      <c r="AA3406" s="4"/>
      <c r="AB3406" s="4"/>
      <c r="AC3406" s="4"/>
      <c r="AD3406" s="4"/>
      <c r="AE3406" s="4"/>
      <c r="AF3406" s="4"/>
      <c r="AG3406" s="4"/>
      <c r="AH3406" s="4"/>
      <c r="AI3406" s="4"/>
      <c r="AJ3406" s="4"/>
      <c r="AK3406" s="4"/>
      <c r="AL3406" s="4"/>
      <c r="AM3406" s="4"/>
      <c r="AN3406" s="4"/>
      <c r="AO3406" s="4"/>
      <c r="AP3406" s="4"/>
    </row>
    <row r="3407" spans="1:42" s="2" customFormat="1" x14ac:dyDescent="0.25">
      <c r="A3407" s="4"/>
      <c r="B3407" s="4"/>
      <c r="C3407" s="4"/>
      <c r="D3407" s="4"/>
      <c r="E3407" s="4"/>
      <c r="F3407" s="4"/>
      <c r="G3407" s="4"/>
      <c r="H3407" s="4"/>
      <c r="I3407" s="4"/>
      <c r="J3407" s="4"/>
      <c r="K3407" s="4"/>
      <c r="L3407" s="4"/>
      <c r="M3407" s="4"/>
      <c r="N3407" s="4"/>
      <c r="O3407" s="4"/>
      <c r="P3407" s="4"/>
      <c r="Q3407" s="4"/>
      <c r="R3407" s="4"/>
      <c r="S3407" s="4"/>
      <c r="T3407" s="4"/>
      <c r="U3407" s="4"/>
      <c r="V3407" s="4"/>
      <c r="W3407" s="4"/>
      <c r="X3407" s="4"/>
      <c r="Y3407" s="4"/>
      <c r="Z3407" s="4"/>
      <c r="AA3407" s="4"/>
      <c r="AB3407" s="4"/>
      <c r="AC3407" s="4"/>
      <c r="AD3407" s="4"/>
      <c r="AE3407" s="4"/>
      <c r="AF3407" s="4"/>
      <c r="AG3407" s="4"/>
      <c r="AH3407" s="4"/>
      <c r="AI3407" s="4"/>
      <c r="AJ3407" s="4"/>
      <c r="AK3407" s="4"/>
      <c r="AL3407" s="4"/>
      <c r="AM3407" s="4"/>
      <c r="AN3407" s="4"/>
      <c r="AO3407" s="4"/>
      <c r="AP3407" s="4"/>
    </row>
    <row r="3408" spans="1:42" s="2" customFormat="1" x14ac:dyDescent="0.25">
      <c r="A3408" s="4"/>
      <c r="B3408" s="4"/>
      <c r="C3408" s="4"/>
      <c r="D3408" s="4"/>
      <c r="E3408" s="4"/>
      <c r="F3408" s="4"/>
      <c r="G3408" s="4"/>
      <c r="H3408" s="4"/>
      <c r="I3408" s="4"/>
      <c r="J3408" s="4"/>
      <c r="K3408" s="4"/>
      <c r="L3408" s="4"/>
      <c r="M3408" s="4"/>
      <c r="N3408" s="4"/>
      <c r="O3408" s="4"/>
      <c r="P3408" s="4"/>
      <c r="Q3408" s="4"/>
      <c r="R3408" s="4"/>
      <c r="S3408" s="4"/>
      <c r="T3408" s="4"/>
      <c r="U3408" s="4"/>
      <c r="V3408" s="4"/>
      <c r="W3408" s="4"/>
      <c r="X3408" s="4"/>
      <c r="Y3408" s="4"/>
      <c r="Z3408" s="4"/>
      <c r="AA3408" s="4"/>
      <c r="AB3408" s="4"/>
      <c r="AC3408" s="4"/>
      <c r="AD3408" s="4"/>
      <c r="AE3408" s="4"/>
      <c r="AF3408" s="4"/>
      <c r="AG3408" s="4"/>
      <c r="AH3408" s="4"/>
      <c r="AI3408" s="4"/>
      <c r="AJ3408" s="4"/>
      <c r="AK3408" s="4"/>
      <c r="AL3408" s="4"/>
      <c r="AM3408" s="4"/>
      <c r="AN3408" s="4"/>
      <c r="AO3408" s="4"/>
      <c r="AP3408" s="4"/>
    </row>
    <row r="3409" spans="1:42" s="2" customFormat="1" x14ac:dyDescent="0.25">
      <c r="A3409" s="4"/>
      <c r="B3409" s="4"/>
      <c r="C3409" s="4"/>
      <c r="D3409" s="4"/>
      <c r="E3409" s="4"/>
      <c r="F3409" s="4"/>
      <c r="G3409" s="4"/>
      <c r="H3409" s="4"/>
      <c r="I3409" s="4"/>
      <c r="J3409" s="4"/>
      <c r="K3409" s="4"/>
      <c r="L3409" s="4"/>
      <c r="M3409" s="4"/>
      <c r="N3409" s="4"/>
      <c r="O3409" s="4"/>
      <c r="P3409" s="4"/>
      <c r="Q3409" s="4"/>
      <c r="R3409" s="4"/>
      <c r="S3409" s="4"/>
      <c r="T3409" s="4"/>
      <c r="U3409" s="4"/>
      <c r="V3409" s="4"/>
      <c r="W3409" s="4"/>
      <c r="X3409" s="4"/>
      <c r="Y3409" s="4"/>
      <c r="Z3409" s="4"/>
      <c r="AA3409" s="4"/>
      <c r="AB3409" s="4"/>
      <c r="AC3409" s="4"/>
      <c r="AD3409" s="4"/>
      <c r="AE3409" s="4"/>
      <c r="AF3409" s="4"/>
      <c r="AG3409" s="4"/>
      <c r="AH3409" s="4"/>
      <c r="AI3409" s="4"/>
      <c r="AJ3409" s="4"/>
      <c r="AK3409" s="4"/>
      <c r="AL3409" s="4"/>
      <c r="AM3409" s="4"/>
      <c r="AN3409" s="4"/>
      <c r="AO3409" s="4"/>
      <c r="AP3409" s="4"/>
    </row>
    <row r="3410" spans="1:42" s="2" customFormat="1" x14ac:dyDescent="0.25">
      <c r="A3410" s="4"/>
      <c r="B3410" s="4"/>
      <c r="C3410" s="4"/>
      <c r="D3410" s="4"/>
      <c r="E3410" s="4"/>
      <c r="F3410" s="4"/>
      <c r="G3410" s="4"/>
      <c r="H3410" s="4"/>
      <c r="I3410" s="4"/>
      <c r="J3410" s="4"/>
      <c r="K3410" s="4"/>
      <c r="L3410" s="4"/>
      <c r="M3410" s="4"/>
      <c r="N3410" s="4"/>
      <c r="O3410" s="4"/>
      <c r="P3410" s="4"/>
      <c r="Q3410" s="4"/>
      <c r="R3410" s="4"/>
      <c r="S3410" s="4"/>
      <c r="T3410" s="4"/>
      <c r="U3410" s="4"/>
      <c r="V3410" s="4"/>
      <c r="W3410" s="4"/>
      <c r="X3410" s="4"/>
      <c r="Y3410" s="4"/>
      <c r="Z3410" s="4"/>
      <c r="AA3410" s="4"/>
      <c r="AB3410" s="4"/>
      <c r="AC3410" s="4"/>
      <c r="AD3410" s="4"/>
      <c r="AE3410" s="4"/>
      <c r="AF3410" s="4"/>
      <c r="AG3410" s="4"/>
      <c r="AH3410" s="4"/>
      <c r="AI3410" s="4"/>
      <c r="AJ3410" s="4"/>
      <c r="AK3410" s="4"/>
      <c r="AL3410" s="4"/>
      <c r="AM3410" s="4"/>
      <c r="AN3410" s="4"/>
      <c r="AO3410" s="4"/>
      <c r="AP3410" s="4"/>
    </row>
    <row r="3411" spans="1:42" s="2" customFormat="1" x14ac:dyDescent="0.25">
      <c r="A3411" s="4"/>
      <c r="B3411" s="4"/>
      <c r="C3411" s="4"/>
      <c r="D3411" s="4"/>
      <c r="E3411" s="4"/>
      <c r="F3411" s="4"/>
      <c r="G3411" s="4"/>
      <c r="H3411" s="4"/>
      <c r="I3411" s="4"/>
      <c r="J3411" s="4"/>
      <c r="K3411" s="4"/>
      <c r="L3411" s="4"/>
      <c r="M3411" s="4"/>
      <c r="N3411" s="4"/>
      <c r="O3411" s="4"/>
      <c r="P3411" s="4"/>
      <c r="Q3411" s="4"/>
      <c r="R3411" s="4"/>
      <c r="S3411" s="4"/>
      <c r="T3411" s="4"/>
      <c r="U3411" s="4"/>
      <c r="V3411" s="4"/>
      <c r="W3411" s="4"/>
      <c r="X3411" s="4"/>
      <c r="Y3411" s="4"/>
      <c r="Z3411" s="4"/>
      <c r="AA3411" s="4"/>
      <c r="AB3411" s="4"/>
      <c r="AC3411" s="4"/>
      <c r="AD3411" s="4"/>
      <c r="AE3411" s="4"/>
      <c r="AF3411" s="4"/>
      <c r="AG3411" s="4"/>
      <c r="AH3411" s="4"/>
      <c r="AI3411" s="4"/>
      <c r="AJ3411" s="4"/>
      <c r="AK3411" s="4"/>
      <c r="AL3411" s="4"/>
      <c r="AM3411" s="4"/>
      <c r="AN3411" s="4"/>
      <c r="AO3411" s="4"/>
      <c r="AP3411" s="4"/>
    </row>
    <row r="3412" spans="1:42" s="2" customFormat="1" x14ac:dyDescent="0.25">
      <c r="A3412" s="4"/>
      <c r="B3412" s="4"/>
      <c r="C3412" s="4"/>
      <c r="D3412" s="4"/>
      <c r="E3412" s="4"/>
      <c r="F3412" s="4"/>
      <c r="G3412" s="4"/>
      <c r="H3412" s="4"/>
      <c r="I3412" s="4"/>
      <c r="J3412" s="4"/>
      <c r="K3412" s="4"/>
      <c r="L3412" s="4"/>
      <c r="M3412" s="4"/>
      <c r="N3412" s="4"/>
      <c r="O3412" s="4"/>
      <c r="P3412" s="4"/>
      <c r="Q3412" s="4"/>
      <c r="R3412" s="4"/>
      <c r="S3412" s="4"/>
      <c r="T3412" s="4"/>
      <c r="U3412" s="4"/>
      <c r="V3412" s="4"/>
      <c r="W3412" s="4"/>
      <c r="X3412" s="4"/>
      <c r="Y3412" s="4"/>
      <c r="Z3412" s="4"/>
      <c r="AA3412" s="4"/>
      <c r="AB3412" s="4"/>
      <c r="AC3412" s="4"/>
      <c r="AD3412" s="4"/>
      <c r="AE3412" s="4"/>
      <c r="AF3412" s="4"/>
      <c r="AG3412" s="4"/>
      <c r="AH3412" s="4"/>
      <c r="AI3412" s="4"/>
      <c r="AJ3412" s="4"/>
      <c r="AK3412" s="4"/>
      <c r="AL3412" s="4"/>
      <c r="AM3412" s="4"/>
      <c r="AN3412" s="4"/>
      <c r="AO3412" s="4"/>
      <c r="AP3412" s="4"/>
    </row>
    <row r="3413" spans="1:42" s="2" customFormat="1" x14ac:dyDescent="0.25">
      <c r="A3413" s="4"/>
      <c r="B3413" s="4"/>
      <c r="C3413" s="4"/>
      <c r="D3413" s="4"/>
      <c r="E3413" s="4"/>
      <c r="F3413" s="4"/>
      <c r="G3413" s="4"/>
      <c r="H3413" s="4"/>
      <c r="I3413" s="4"/>
      <c r="J3413" s="4"/>
      <c r="K3413" s="4"/>
      <c r="L3413" s="4"/>
      <c r="M3413" s="4"/>
      <c r="N3413" s="4"/>
      <c r="O3413" s="4"/>
      <c r="P3413" s="4"/>
      <c r="Q3413" s="4"/>
      <c r="R3413" s="4"/>
      <c r="S3413" s="4"/>
      <c r="T3413" s="4"/>
      <c r="U3413" s="4"/>
      <c r="V3413" s="4"/>
      <c r="W3413" s="4"/>
      <c r="X3413" s="4"/>
      <c r="Y3413" s="4"/>
      <c r="Z3413" s="4"/>
      <c r="AA3413" s="4"/>
      <c r="AB3413" s="4"/>
      <c r="AC3413" s="4"/>
      <c r="AD3413" s="4"/>
      <c r="AE3413" s="4"/>
      <c r="AF3413" s="4"/>
      <c r="AG3413" s="4"/>
      <c r="AH3413" s="4"/>
      <c r="AI3413" s="4"/>
      <c r="AJ3413" s="4"/>
      <c r="AK3413" s="4"/>
      <c r="AL3413" s="4"/>
      <c r="AM3413" s="4"/>
      <c r="AN3413" s="4"/>
      <c r="AO3413" s="4"/>
      <c r="AP3413" s="4"/>
    </row>
    <row r="3414" spans="1:42" s="2" customFormat="1" x14ac:dyDescent="0.25">
      <c r="A3414" s="4"/>
      <c r="B3414" s="4"/>
      <c r="C3414" s="4"/>
      <c r="D3414" s="4"/>
      <c r="E3414" s="4"/>
      <c r="F3414" s="4"/>
      <c r="G3414" s="4"/>
      <c r="H3414" s="4"/>
      <c r="I3414" s="4"/>
      <c r="J3414" s="4"/>
      <c r="K3414" s="4"/>
      <c r="L3414" s="4"/>
      <c r="M3414" s="4"/>
      <c r="N3414" s="4"/>
      <c r="O3414" s="4"/>
      <c r="P3414" s="4"/>
      <c r="Q3414" s="4"/>
      <c r="R3414" s="4"/>
      <c r="S3414" s="4"/>
      <c r="T3414" s="4"/>
      <c r="U3414" s="4"/>
      <c r="V3414" s="4"/>
      <c r="W3414" s="4"/>
      <c r="X3414" s="4"/>
      <c r="Y3414" s="4"/>
      <c r="Z3414" s="4"/>
      <c r="AA3414" s="4"/>
      <c r="AB3414" s="4"/>
      <c r="AC3414" s="4"/>
      <c r="AD3414" s="4"/>
      <c r="AE3414" s="4"/>
      <c r="AF3414" s="4"/>
      <c r="AG3414" s="4"/>
      <c r="AH3414" s="4"/>
      <c r="AI3414" s="4"/>
      <c r="AJ3414" s="4"/>
      <c r="AK3414" s="4"/>
      <c r="AL3414" s="4"/>
      <c r="AM3414" s="4"/>
      <c r="AN3414" s="4"/>
      <c r="AO3414" s="4"/>
      <c r="AP3414" s="4"/>
    </row>
    <row r="3415" spans="1:42" s="2" customFormat="1" x14ac:dyDescent="0.25">
      <c r="A3415" s="4"/>
      <c r="B3415" s="4"/>
      <c r="C3415" s="4"/>
      <c r="D3415" s="4"/>
      <c r="E3415" s="4"/>
      <c r="F3415" s="4"/>
      <c r="G3415" s="4"/>
      <c r="H3415" s="4"/>
      <c r="I3415" s="4"/>
      <c r="J3415" s="4"/>
      <c r="K3415" s="4"/>
      <c r="L3415" s="4"/>
      <c r="M3415" s="4"/>
      <c r="N3415" s="4"/>
      <c r="O3415" s="4"/>
      <c r="P3415" s="4"/>
      <c r="Q3415" s="4"/>
      <c r="R3415" s="4"/>
      <c r="S3415" s="4"/>
      <c r="T3415" s="4"/>
      <c r="U3415" s="4"/>
      <c r="V3415" s="4"/>
      <c r="W3415" s="4"/>
      <c r="X3415" s="4"/>
      <c r="Y3415" s="4"/>
      <c r="Z3415" s="4"/>
      <c r="AA3415" s="4"/>
      <c r="AB3415" s="4"/>
      <c r="AC3415" s="4"/>
      <c r="AD3415" s="4"/>
      <c r="AE3415" s="4"/>
      <c r="AF3415" s="4"/>
      <c r="AG3415" s="4"/>
      <c r="AH3415" s="4"/>
      <c r="AI3415" s="4"/>
      <c r="AJ3415" s="4"/>
      <c r="AK3415" s="4"/>
      <c r="AL3415" s="4"/>
      <c r="AM3415" s="4"/>
      <c r="AN3415" s="4"/>
      <c r="AO3415" s="4"/>
      <c r="AP3415" s="4"/>
    </row>
    <row r="3416" spans="1:42" s="2" customFormat="1" x14ac:dyDescent="0.25">
      <c r="A3416" s="4"/>
      <c r="B3416" s="4"/>
      <c r="C3416" s="4"/>
      <c r="D3416" s="4"/>
      <c r="E3416" s="4"/>
      <c r="F3416" s="4"/>
      <c r="G3416" s="4"/>
      <c r="H3416" s="4"/>
      <c r="I3416" s="4"/>
      <c r="J3416" s="4"/>
      <c r="K3416" s="4"/>
      <c r="L3416" s="4"/>
      <c r="M3416" s="4"/>
      <c r="N3416" s="4"/>
      <c r="O3416" s="4"/>
      <c r="P3416" s="4"/>
      <c r="Q3416" s="4"/>
      <c r="R3416" s="4"/>
      <c r="S3416" s="4"/>
      <c r="T3416" s="4"/>
      <c r="U3416" s="4"/>
      <c r="V3416" s="4"/>
      <c r="W3416" s="4"/>
      <c r="X3416" s="4"/>
      <c r="Y3416" s="4"/>
      <c r="Z3416" s="4"/>
      <c r="AA3416" s="4"/>
      <c r="AB3416" s="4"/>
      <c r="AC3416" s="4"/>
      <c r="AD3416" s="4"/>
      <c r="AE3416" s="4"/>
      <c r="AF3416" s="4"/>
      <c r="AG3416" s="4"/>
      <c r="AH3416" s="4"/>
      <c r="AI3416" s="4"/>
      <c r="AJ3416" s="4"/>
      <c r="AK3416" s="4"/>
      <c r="AL3416" s="4"/>
      <c r="AM3416" s="4"/>
      <c r="AN3416" s="4"/>
      <c r="AO3416" s="4"/>
      <c r="AP3416" s="4"/>
    </row>
    <row r="3417" spans="1:42" s="2" customFormat="1" x14ac:dyDescent="0.25">
      <c r="A3417" s="4"/>
      <c r="B3417" s="4"/>
      <c r="C3417" s="4"/>
      <c r="D3417" s="4"/>
      <c r="E3417" s="4"/>
      <c r="F3417" s="4"/>
      <c r="G3417" s="4"/>
      <c r="H3417" s="4"/>
      <c r="I3417" s="4"/>
      <c r="J3417" s="4"/>
      <c r="K3417" s="4"/>
      <c r="L3417" s="4"/>
      <c r="M3417" s="4"/>
      <c r="N3417" s="4"/>
      <c r="O3417" s="4"/>
      <c r="P3417" s="4"/>
      <c r="Q3417" s="4"/>
      <c r="R3417" s="4"/>
      <c r="S3417" s="4"/>
      <c r="T3417" s="4"/>
      <c r="U3417" s="4"/>
      <c r="V3417" s="4"/>
      <c r="W3417" s="4"/>
      <c r="X3417" s="4"/>
      <c r="Y3417" s="4"/>
      <c r="Z3417" s="4"/>
      <c r="AA3417" s="4"/>
      <c r="AB3417" s="4"/>
      <c r="AC3417" s="4"/>
      <c r="AD3417" s="4"/>
      <c r="AE3417" s="4"/>
      <c r="AF3417" s="4"/>
      <c r="AG3417" s="4"/>
      <c r="AH3417" s="4"/>
      <c r="AI3417" s="4"/>
      <c r="AJ3417" s="4"/>
      <c r="AK3417" s="4"/>
      <c r="AL3417" s="4"/>
      <c r="AM3417" s="4"/>
      <c r="AN3417" s="4"/>
      <c r="AO3417" s="4"/>
      <c r="AP3417" s="4"/>
    </row>
    <row r="3418" spans="1:42" s="2" customFormat="1" x14ac:dyDescent="0.25">
      <c r="A3418" s="4"/>
      <c r="B3418" s="4"/>
      <c r="C3418" s="4"/>
      <c r="D3418" s="4"/>
      <c r="E3418" s="4"/>
      <c r="F3418" s="4"/>
      <c r="G3418" s="4"/>
      <c r="H3418" s="4"/>
      <c r="I3418" s="4"/>
      <c r="J3418" s="4"/>
      <c r="K3418" s="4"/>
      <c r="L3418" s="4"/>
      <c r="M3418" s="4"/>
      <c r="N3418" s="4"/>
      <c r="O3418" s="4"/>
      <c r="P3418" s="4"/>
      <c r="Q3418" s="4"/>
      <c r="R3418" s="4"/>
      <c r="S3418" s="4"/>
      <c r="T3418" s="4"/>
      <c r="U3418" s="4"/>
      <c r="V3418" s="4"/>
      <c r="W3418" s="4"/>
      <c r="X3418" s="4"/>
      <c r="Y3418" s="4"/>
      <c r="Z3418" s="4"/>
      <c r="AA3418" s="4"/>
      <c r="AB3418" s="4"/>
      <c r="AC3418" s="4"/>
      <c r="AD3418" s="4"/>
      <c r="AE3418" s="4"/>
      <c r="AF3418" s="4"/>
      <c r="AG3418" s="4"/>
      <c r="AH3418" s="4"/>
      <c r="AI3418" s="4"/>
      <c r="AJ3418" s="4"/>
      <c r="AK3418" s="4"/>
      <c r="AL3418" s="4"/>
      <c r="AM3418" s="4"/>
      <c r="AN3418" s="4"/>
      <c r="AO3418" s="4"/>
      <c r="AP3418" s="4"/>
    </row>
    <row r="3419" spans="1:42" s="2" customFormat="1" x14ac:dyDescent="0.25">
      <c r="A3419" s="4"/>
      <c r="B3419" s="4"/>
      <c r="C3419" s="4"/>
      <c r="D3419" s="4"/>
      <c r="E3419" s="4"/>
      <c r="F3419" s="4"/>
      <c r="G3419" s="4"/>
      <c r="H3419" s="4"/>
      <c r="I3419" s="4"/>
      <c r="J3419" s="4"/>
      <c r="K3419" s="4"/>
      <c r="L3419" s="4"/>
      <c r="M3419" s="4"/>
      <c r="N3419" s="4"/>
      <c r="O3419" s="4"/>
      <c r="P3419" s="4"/>
      <c r="Q3419" s="4"/>
      <c r="R3419" s="4"/>
      <c r="S3419" s="4"/>
      <c r="T3419" s="4"/>
      <c r="U3419" s="4"/>
      <c r="V3419" s="4"/>
      <c r="W3419" s="4"/>
      <c r="X3419" s="4"/>
      <c r="Y3419" s="4"/>
      <c r="Z3419" s="4"/>
      <c r="AA3419" s="4"/>
      <c r="AB3419" s="4"/>
      <c r="AC3419" s="4"/>
      <c r="AD3419" s="4"/>
      <c r="AE3419" s="4"/>
      <c r="AF3419" s="4"/>
      <c r="AG3419" s="4"/>
      <c r="AH3419" s="4"/>
      <c r="AI3419" s="4"/>
      <c r="AJ3419" s="4"/>
      <c r="AK3419" s="4"/>
      <c r="AL3419" s="4"/>
      <c r="AM3419" s="4"/>
      <c r="AN3419" s="4"/>
      <c r="AO3419" s="4"/>
      <c r="AP3419" s="4"/>
    </row>
    <row r="3420" spans="1:42" s="2" customFormat="1" x14ac:dyDescent="0.25">
      <c r="A3420" s="4"/>
      <c r="B3420" s="4"/>
      <c r="C3420" s="4"/>
      <c r="D3420" s="4"/>
      <c r="E3420" s="4"/>
      <c r="F3420" s="4"/>
      <c r="G3420" s="4"/>
      <c r="H3420" s="4"/>
      <c r="I3420" s="4"/>
      <c r="J3420" s="4"/>
      <c r="K3420" s="4"/>
      <c r="L3420" s="4"/>
      <c r="M3420" s="4"/>
      <c r="N3420" s="4"/>
      <c r="O3420" s="4"/>
      <c r="P3420" s="4"/>
      <c r="Q3420" s="4"/>
      <c r="R3420" s="4"/>
      <c r="S3420" s="4"/>
      <c r="T3420" s="4"/>
      <c r="U3420" s="4"/>
      <c r="V3420" s="4"/>
      <c r="W3420" s="4"/>
      <c r="X3420" s="4"/>
      <c r="Y3420" s="4"/>
      <c r="Z3420" s="4"/>
      <c r="AA3420" s="4"/>
      <c r="AB3420" s="4"/>
      <c r="AC3420" s="4"/>
      <c r="AD3420" s="4"/>
      <c r="AE3420" s="4"/>
      <c r="AF3420" s="4"/>
      <c r="AG3420" s="4"/>
      <c r="AH3420" s="4"/>
      <c r="AI3420" s="4"/>
      <c r="AJ3420" s="4"/>
      <c r="AK3420" s="4"/>
      <c r="AL3420" s="4"/>
      <c r="AM3420" s="4"/>
      <c r="AN3420" s="4"/>
      <c r="AO3420" s="4"/>
      <c r="AP3420" s="4"/>
    </row>
    <row r="3421" spans="1:42" s="2" customFormat="1" x14ac:dyDescent="0.25">
      <c r="A3421" s="4"/>
      <c r="B3421" s="4"/>
      <c r="C3421" s="4"/>
      <c r="D3421" s="4"/>
      <c r="E3421" s="4"/>
      <c r="F3421" s="4"/>
      <c r="G3421" s="4"/>
      <c r="H3421" s="4"/>
      <c r="I3421" s="4"/>
      <c r="J3421" s="4"/>
      <c r="K3421" s="4"/>
      <c r="L3421" s="4"/>
      <c r="M3421" s="4"/>
      <c r="N3421" s="4"/>
      <c r="O3421" s="4"/>
      <c r="P3421" s="4"/>
      <c r="Q3421" s="4"/>
      <c r="R3421" s="4"/>
      <c r="S3421" s="4"/>
      <c r="T3421" s="4"/>
      <c r="U3421" s="4"/>
      <c r="V3421" s="4"/>
      <c r="W3421" s="4"/>
      <c r="X3421" s="4"/>
      <c r="Y3421" s="4"/>
      <c r="Z3421" s="4"/>
      <c r="AA3421" s="4"/>
      <c r="AB3421" s="4"/>
      <c r="AC3421" s="4"/>
      <c r="AD3421" s="4"/>
      <c r="AE3421" s="4"/>
      <c r="AF3421" s="4"/>
      <c r="AG3421" s="4"/>
      <c r="AH3421" s="4"/>
      <c r="AI3421" s="4"/>
      <c r="AJ3421" s="4"/>
      <c r="AK3421" s="4"/>
      <c r="AL3421" s="4"/>
      <c r="AM3421" s="4"/>
      <c r="AN3421" s="4"/>
      <c r="AO3421" s="4"/>
      <c r="AP3421" s="4"/>
    </row>
    <row r="3422" spans="1:42" s="2" customFormat="1" x14ac:dyDescent="0.25">
      <c r="A3422" s="4"/>
      <c r="B3422" s="4"/>
      <c r="C3422" s="4"/>
      <c r="D3422" s="4"/>
      <c r="E3422" s="4"/>
      <c r="F3422" s="4"/>
      <c r="G3422" s="4"/>
      <c r="H3422" s="4"/>
      <c r="I3422" s="4"/>
      <c r="J3422" s="4"/>
      <c r="K3422" s="4"/>
      <c r="L3422" s="4"/>
      <c r="M3422" s="4"/>
      <c r="N3422" s="4"/>
      <c r="O3422" s="4"/>
      <c r="P3422" s="4"/>
      <c r="Q3422" s="4"/>
      <c r="R3422" s="4"/>
      <c r="S3422" s="4"/>
      <c r="T3422" s="4"/>
      <c r="U3422" s="4"/>
      <c r="V3422" s="4"/>
      <c r="W3422" s="4"/>
      <c r="X3422" s="4"/>
      <c r="Y3422" s="4"/>
      <c r="Z3422" s="4"/>
      <c r="AA3422" s="4"/>
      <c r="AB3422" s="4"/>
      <c r="AC3422" s="4"/>
      <c r="AD3422" s="4"/>
      <c r="AE3422" s="4"/>
      <c r="AF3422" s="4"/>
      <c r="AG3422" s="4"/>
      <c r="AH3422" s="4"/>
      <c r="AI3422" s="4"/>
      <c r="AJ3422" s="4"/>
      <c r="AK3422" s="4"/>
      <c r="AL3422" s="4"/>
      <c r="AM3422" s="4"/>
      <c r="AN3422" s="4"/>
      <c r="AO3422" s="4"/>
      <c r="AP3422" s="4"/>
    </row>
    <row r="3423" spans="1:42" s="2" customFormat="1" x14ac:dyDescent="0.25">
      <c r="A3423" s="4"/>
      <c r="B3423" s="4"/>
      <c r="C3423" s="4"/>
      <c r="D3423" s="4"/>
      <c r="E3423" s="4"/>
      <c r="F3423" s="4"/>
      <c r="G3423" s="4"/>
      <c r="H3423" s="4"/>
      <c r="I3423" s="4"/>
      <c r="J3423" s="4"/>
      <c r="K3423" s="4"/>
      <c r="L3423" s="4"/>
      <c r="M3423" s="4"/>
      <c r="N3423" s="4"/>
      <c r="O3423" s="4"/>
      <c r="P3423" s="4"/>
      <c r="Q3423" s="4"/>
      <c r="R3423" s="4"/>
      <c r="S3423" s="4"/>
      <c r="T3423" s="4"/>
      <c r="U3423" s="4"/>
      <c r="V3423" s="4"/>
      <c r="W3423" s="4"/>
      <c r="X3423" s="4"/>
      <c r="Y3423" s="4"/>
      <c r="Z3423" s="4"/>
      <c r="AA3423" s="4"/>
      <c r="AB3423" s="4"/>
      <c r="AC3423" s="4"/>
      <c r="AD3423" s="4"/>
      <c r="AE3423" s="4"/>
      <c r="AF3423" s="4"/>
      <c r="AG3423" s="4"/>
      <c r="AH3423" s="4"/>
      <c r="AI3423" s="4"/>
      <c r="AJ3423" s="4"/>
      <c r="AK3423" s="4"/>
      <c r="AL3423" s="4"/>
      <c r="AM3423" s="4"/>
      <c r="AN3423" s="4"/>
      <c r="AO3423" s="4"/>
      <c r="AP3423" s="4"/>
    </row>
    <row r="3424" spans="1:42" s="2" customFormat="1" x14ac:dyDescent="0.25">
      <c r="A3424" s="4"/>
      <c r="B3424" s="4"/>
      <c r="C3424" s="4"/>
      <c r="D3424" s="4"/>
      <c r="E3424" s="4"/>
      <c r="F3424" s="4"/>
      <c r="G3424" s="4"/>
      <c r="H3424" s="4"/>
      <c r="I3424" s="4"/>
      <c r="J3424" s="4"/>
      <c r="K3424" s="4"/>
      <c r="L3424" s="4"/>
      <c r="M3424" s="4"/>
      <c r="N3424" s="4"/>
      <c r="O3424" s="4"/>
      <c r="P3424" s="4"/>
      <c r="Q3424" s="4"/>
      <c r="R3424" s="4"/>
      <c r="S3424" s="4"/>
      <c r="T3424" s="4"/>
      <c r="U3424" s="4"/>
      <c r="V3424" s="4"/>
      <c r="W3424" s="4"/>
      <c r="X3424" s="4"/>
      <c r="Y3424" s="4"/>
      <c r="Z3424" s="4"/>
      <c r="AA3424" s="4"/>
      <c r="AB3424" s="4"/>
      <c r="AC3424" s="4"/>
      <c r="AD3424" s="4"/>
      <c r="AE3424" s="4"/>
      <c r="AF3424" s="4"/>
      <c r="AG3424" s="4"/>
      <c r="AH3424" s="4"/>
      <c r="AI3424" s="4"/>
      <c r="AJ3424" s="4"/>
      <c r="AK3424" s="4"/>
      <c r="AL3424" s="4"/>
      <c r="AM3424" s="4"/>
      <c r="AN3424" s="4"/>
      <c r="AO3424" s="4"/>
      <c r="AP3424" s="4"/>
    </row>
    <row r="3425" spans="1:42" s="2" customFormat="1" x14ac:dyDescent="0.25">
      <c r="A3425" s="4"/>
      <c r="B3425" s="4"/>
      <c r="C3425" s="4"/>
      <c r="D3425" s="4"/>
      <c r="E3425" s="4"/>
      <c r="F3425" s="4"/>
      <c r="G3425" s="4"/>
      <c r="H3425" s="4"/>
      <c r="I3425" s="4"/>
      <c r="J3425" s="4"/>
      <c r="K3425" s="4"/>
      <c r="L3425" s="4"/>
      <c r="M3425" s="4"/>
      <c r="N3425" s="4"/>
      <c r="O3425" s="4"/>
      <c r="P3425" s="4"/>
      <c r="Q3425" s="4"/>
      <c r="R3425" s="4"/>
      <c r="S3425" s="4"/>
      <c r="T3425" s="4"/>
      <c r="U3425" s="4"/>
      <c r="V3425" s="4"/>
      <c r="W3425" s="4"/>
      <c r="X3425" s="4"/>
      <c r="Y3425" s="4"/>
      <c r="Z3425" s="4"/>
      <c r="AA3425" s="4"/>
      <c r="AB3425" s="4"/>
      <c r="AC3425" s="4"/>
      <c r="AD3425" s="4"/>
      <c r="AE3425" s="4"/>
      <c r="AF3425" s="4"/>
      <c r="AG3425" s="4"/>
      <c r="AH3425" s="4"/>
      <c r="AI3425" s="4"/>
      <c r="AJ3425" s="4"/>
      <c r="AK3425" s="4"/>
      <c r="AL3425" s="4"/>
      <c r="AM3425" s="4"/>
      <c r="AN3425" s="4"/>
      <c r="AO3425" s="4"/>
      <c r="AP3425" s="4"/>
    </row>
    <row r="3426" spans="1:42" s="2" customFormat="1" x14ac:dyDescent="0.25">
      <c r="A3426" s="4"/>
      <c r="B3426" s="4"/>
      <c r="C3426" s="4"/>
      <c r="D3426" s="4"/>
      <c r="E3426" s="4"/>
      <c r="F3426" s="4"/>
      <c r="G3426" s="4"/>
      <c r="H3426" s="4"/>
      <c r="I3426" s="4"/>
      <c r="J3426" s="4"/>
      <c r="K3426" s="4"/>
      <c r="L3426" s="4"/>
      <c r="M3426" s="4"/>
      <c r="N3426" s="4"/>
      <c r="O3426" s="4"/>
      <c r="P3426" s="4"/>
      <c r="Q3426" s="4"/>
      <c r="R3426" s="4"/>
      <c r="S3426" s="4"/>
      <c r="T3426" s="4"/>
      <c r="U3426" s="4"/>
      <c r="V3426" s="4"/>
      <c r="W3426" s="4"/>
      <c r="X3426" s="4"/>
      <c r="Y3426" s="4"/>
      <c r="Z3426" s="4"/>
      <c r="AA3426" s="4"/>
      <c r="AB3426" s="4"/>
      <c r="AC3426" s="4"/>
      <c r="AD3426" s="4"/>
      <c r="AE3426" s="4"/>
      <c r="AF3426" s="4"/>
      <c r="AG3426" s="4"/>
      <c r="AH3426" s="4"/>
      <c r="AI3426" s="4"/>
      <c r="AJ3426" s="4"/>
      <c r="AK3426" s="4"/>
      <c r="AL3426" s="4"/>
      <c r="AM3426" s="4"/>
      <c r="AN3426" s="4"/>
      <c r="AO3426" s="4"/>
      <c r="AP3426" s="4"/>
    </row>
    <row r="3427" spans="1:42" s="2" customFormat="1" x14ac:dyDescent="0.25">
      <c r="A3427" s="4"/>
      <c r="B3427" s="4"/>
      <c r="C3427" s="4"/>
      <c r="D3427" s="4"/>
      <c r="E3427" s="4"/>
      <c r="F3427" s="4"/>
      <c r="G3427" s="4"/>
      <c r="H3427" s="4"/>
      <c r="I3427" s="4"/>
      <c r="J3427" s="4"/>
      <c r="K3427" s="4"/>
      <c r="L3427" s="4"/>
      <c r="M3427" s="4"/>
      <c r="N3427" s="4"/>
      <c r="O3427" s="4"/>
      <c r="P3427" s="4"/>
      <c r="Q3427" s="4"/>
      <c r="R3427" s="4"/>
      <c r="S3427" s="4"/>
      <c r="T3427" s="4"/>
      <c r="U3427" s="4"/>
      <c r="V3427" s="4"/>
      <c r="W3427" s="4"/>
      <c r="X3427" s="4"/>
      <c r="Y3427" s="4"/>
      <c r="Z3427" s="4"/>
      <c r="AA3427" s="4"/>
      <c r="AB3427" s="4"/>
      <c r="AC3427" s="4"/>
      <c r="AD3427" s="4"/>
      <c r="AE3427" s="4"/>
      <c r="AF3427" s="4"/>
      <c r="AG3427" s="4"/>
      <c r="AH3427" s="4"/>
      <c r="AI3427" s="4"/>
      <c r="AJ3427" s="4"/>
      <c r="AK3427" s="4"/>
      <c r="AL3427" s="4"/>
      <c r="AM3427" s="4"/>
      <c r="AN3427" s="4"/>
      <c r="AO3427" s="4"/>
      <c r="AP3427" s="4"/>
    </row>
    <row r="3428" spans="1:42" s="2" customFormat="1" x14ac:dyDescent="0.25">
      <c r="A3428" s="4"/>
      <c r="B3428" s="4"/>
      <c r="C3428" s="4"/>
      <c r="D3428" s="4"/>
      <c r="E3428" s="4"/>
      <c r="F3428" s="4"/>
      <c r="G3428" s="4"/>
      <c r="H3428" s="4"/>
      <c r="I3428" s="4"/>
      <c r="J3428" s="4"/>
      <c r="K3428" s="4"/>
      <c r="L3428" s="4"/>
      <c r="M3428" s="4"/>
      <c r="N3428" s="4"/>
      <c r="O3428" s="4"/>
      <c r="P3428" s="4"/>
      <c r="Q3428" s="4"/>
      <c r="R3428" s="4"/>
      <c r="S3428" s="4"/>
      <c r="T3428" s="4"/>
      <c r="U3428" s="4"/>
      <c r="V3428" s="4"/>
      <c r="W3428" s="4"/>
      <c r="X3428" s="4"/>
      <c r="Y3428" s="4"/>
      <c r="Z3428" s="4"/>
      <c r="AA3428" s="4"/>
      <c r="AB3428" s="4"/>
      <c r="AC3428" s="4"/>
      <c r="AD3428" s="4"/>
      <c r="AE3428" s="4"/>
      <c r="AF3428" s="4"/>
      <c r="AG3428" s="4"/>
      <c r="AH3428" s="4"/>
      <c r="AI3428" s="4"/>
      <c r="AJ3428" s="4"/>
      <c r="AK3428" s="4"/>
      <c r="AL3428" s="4"/>
      <c r="AM3428" s="4"/>
      <c r="AN3428" s="4"/>
      <c r="AO3428" s="4"/>
      <c r="AP3428" s="4"/>
    </row>
    <row r="3429" spans="1:42" s="2" customFormat="1" x14ac:dyDescent="0.25">
      <c r="A3429" s="4"/>
      <c r="B3429" s="4"/>
      <c r="C3429" s="4"/>
      <c r="D3429" s="4"/>
      <c r="E3429" s="4"/>
      <c r="F3429" s="4"/>
      <c r="G3429" s="4"/>
      <c r="H3429" s="4"/>
      <c r="I3429" s="4"/>
      <c r="J3429" s="4"/>
      <c r="K3429" s="4"/>
      <c r="L3429" s="4"/>
      <c r="M3429" s="4"/>
      <c r="N3429" s="4"/>
      <c r="O3429" s="4"/>
      <c r="P3429" s="4"/>
      <c r="Q3429" s="4"/>
      <c r="R3429" s="4"/>
      <c r="S3429" s="4"/>
      <c r="T3429" s="4"/>
      <c r="U3429" s="4"/>
      <c r="V3429" s="4"/>
      <c r="W3429" s="4"/>
      <c r="X3429" s="4"/>
      <c r="Y3429" s="4"/>
      <c r="Z3429" s="4"/>
      <c r="AA3429" s="4"/>
      <c r="AB3429" s="4"/>
      <c r="AC3429" s="4"/>
      <c r="AD3429" s="4"/>
      <c r="AE3429" s="4"/>
      <c r="AF3429" s="4"/>
      <c r="AG3429" s="4"/>
      <c r="AH3429" s="4"/>
      <c r="AI3429" s="4"/>
      <c r="AJ3429" s="4"/>
      <c r="AK3429" s="4"/>
      <c r="AL3429" s="4"/>
      <c r="AM3429" s="4"/>
      <c r="AN3429" s="4"/>
      <c r="AO3429" s="4"/>
      <c r="AP3429" s="4"/>
    </row>
    <row r="3430" spans="1:42" s="2" customFormat="1" x14ac:dyDescent="0.25">
      <c r="A3430" s="4"/>
      <c r="B3430" s="4"/>
      <c r="C3430" s="4"/>
      <c r="D3430" s="4"/>
      <c r="E3430" s="4"/>
      <c r="F3430" s="4"/>
      <c r="G3430" s="4"/>
      <c r="H3430" s="4"/>
      <c r="I3430" s="4"/>
      <c r="J3430" s="4"/>
      <c r="K3430" s="4"/>
      <c r="L3430" s="4"/>
      <c r="M3430" s="4"/>
      <c r="N3430" s="4"/>
      <c r="O3430" s="4"/>
      <c r="P3430" s="4"/>
      <c r="Q3430" s="4"/>
      <c r="R3430" s="4"/>
      <c r="S3430" s="4"/>
      <c r="T3430" s="4"/>
      <c r="U3430" s="4"/>
      <c r="V3430" s="4"/>
      <c r="W3430" s="4"/>
      <c r="X3430" s="4"/>
      <c r="Y3430" s="4"/>
      <c r="Z3430" s="4"/>
      <c r="AA3430" s="4"/>
      <c r="AB3430" s="4"/>
      <c r="AC3430" s="4"/>
      <c r="AD3430" s="4"/>
      <c r="AE3430" s="4"/>
      <c r="AF3430" s="4"/>
      <c r="AG3430" s="4"/>
      <c r="AH3430" s="4"/>
      <c r="AI3430" s="4"/>
      <c r="AJ3430" s="4"/>
      <c r="AK3430" s="4"/>
      <c r="AL3430" s="4"/>
      <c r="AM3430" s="4"/>
      <c r="AN3430" s="4"/>
      <c r="AO3430" s="4"/>
      <c r="AP3430" s="4"/>
    </row>
    <row r="3431" spans="1:42" s="2" customFormat="1" x14ac:dyDescent="0.25">
      <c r="A3431" s="4"/>
      <c r="B3431" s="4"/>
      <c r="C3431" s="4"/>
      <c r="D3431" s="4"/>
      <c r="E3431" s="4"/>
      <c r="F3431" s="4"/>
      <c r="G3431" s="4"/>
      <c r="H3431" s="4"/>
      <c r="I3431" s="4"/>
      <c r="J3431" s="4"/>
      <c r="K3431" s="4"/>
      <c r="L3431" s="4"/>
      <c r="M3431" s="4"/>
      <c r="N3431" s="4"/>
      <c r="O3431" s="4"/>
      <c r="P3431" s="4"/>
      <c r="Q3431" s="4"/>
      <c r="R3431" s="4"/>
      <c r="S3431" s="4"/>
      <c r="T3431" s="4"/>
      <c r="U3431" s="4"/>
      <c r="V3431" s="4"/>
      <c r="W3431" s="4"/>
      <c r="X3431" s="4"/>
      <c r="Y3431" s="4"/>
      <c r="Z3431" s="4"/>
      <c r="AA3431" s="4"/>
      <c r="AB3431" s="4"/>
      <c r="AC3431" s="4"/>
      <c r="AD3431" s="4"/>
      <c r="AE3431" s="4"/>
      <c r="AF3431" s="4"/>
      <c r="AG3431" s="4"/>
      <c r="AH3431" s="4"/>
      <c r="AI3431" s="4"/>
      <c r="AJ3431" s="4"/>
      <c r="AK3431" s="4"/>
      <c r="AL3431" s="4"/>
      <c r="AM3431" s="4"/>
      <c r="AN3431" s="4"/>
      <c r="AO3431" s="4"/>
      <c r="AP3431" s="4"/>
    </row>
    <row r="3432" spans="1:42" s="2" customFormat="1" x14ac:dyDescent="0.25">
      <c r="A3432" s="4"/>
      <c r="B3432" s="4"/>
      <c r="C3432" s="4"/>
      <c r="D3432" s="4"/>
      <c r="E3432" s="4"/>
      <c r="F3432" s="4"/>
      <c r="G3432" s="4"/>
      <c r="H3432" s="4"/>
      <c r="I3432" s="4"/>
      <c r="J3432" s="4"/>
      <c r="K3432" s="4"/>
      <c r="L3432" s="4"/>
      <c r="M3432" s="4"/>
      <c r="N3432" s="4"/>
      <c r="O3432" s="4"/>
      <c r="P3432" s="4"/>
      <c r="Q3432" s="4"/>
      <c r="R3432" s="4"/>
      <c r="S3432" s="4"/>
      <c r="T3432" s="4"/>
      <c r="U3432" s="4"/>
      <c r="V3432" s="4"/>
      <c r="W3432" s="4"/>
      <c r="X3432" s="4"/>
      <c r="Y3432" s="4"/>
      <c r="Z3432" s="4"/>
      <c r="AA3432" s="4"/>
      <c r="AB3432" s="4"/>
      <c r="AC3432" s="4"/>
      <c r="AD3432" s="4"/>
      <c r="AE3432" s="4"/>
      <c r="AF3432" s="4"/>
      <c r="AG3432" s="4"/>
      <c r="AH3432" s="4"/>
      <c r="AI3432" s="4"/>
      <c r="AJ3432" s="4"/>
      <c r="AK3432" s="4"/>
      <c r="AL3432" s="4"/>
      <c r="AM3432" s="4"/>
      <c r="AN3432" s="4"/>
      <c r="AO3432" s="4"/>
      <c r="AP3432" s="4"/>
    </row>
    <row r="3433" spans="1:42" s="2" customFormat="1" x14ac:dyDescent="0.25">
      <c r="A3433" s="4"/>
      <c r="B3433" s="4"/>
      <c r="C3433" s="4"/>
      <c r="D3433" s="4"/>
      <c r="E3433" s="4"/>
      <c r="F3433" s="4"/>
      <c r="G3433" s="4"/>
      <c r="H3433" s="4"/>
      <c r="I3433" s="4"/>
      <c r="J3433" s="4"/>
      <c r="K3433" s="4"/>
      <c r="L3433" s="4"/>
      <c r="M3433" s="4"/>
      <c r="N3433" s="4"/>
      <c r="O3433" s="4"/>
      <c r="P3433" s="4"/>
      <c r="Q3433" s="4"/>
      <c r="R3433" s="4"/>
      <c r="S3433" s="4"/>
      <c r="T3433" s="4"/>
      <c r="U3433" s="4"/>
      <c r="V3433" s="4"/>
      <c r="W3433" s="4"/>
      <c r="X3433" s="4"/>
      <c r="Y3433" s="4"/>
      <c r="Z3433" s="4"/>
      <c r="AA3433" s="4"/>
      <c r="AB3433" s="4"/>
      <c r="AC3433" s="4"/>
      <c r="AD3433" s="4"/>
      <c r="AE3433" s="4"/>
      <c r="AF3433" s="4"/>
      <c r="AG3433" s="4"/>
      <c r="AH3433" s="4"/>
      <c r="AI3433" s="4"/>
      <c r="AJ3433" s="4"/>
      <c r="AK3433" s="4"/>
      <c r="AL3433" s="4"/>
      <c r="AM3433" s="4"/>
      <c r="AN3433" s="4"/>
      <c r="AO3433" s="4"/>
      <c r="AP3433" s="4"/>
    </row>
    <row r="3434" spans="1:42" s="2" customFormat="1" x14ac:dyDescent="0.25">
      <c r="A3434" s="4"/>
      <c r="B3434" s="4"/>
      <c r="C3434" s="4"/>
      <c r="D3434" s="4"/>
      <c r="E3434" s="4"/>
      <c r="F3434" s="4"/>
      <c r="G3434" s="4"/>
      <c r="H3434" s="4"/>
      <c r="I3434" s="4"/>
      <c r="J3434" s="4"/>
      <c r="K3434" s="4"/>
      <c r="L3434" s="4"/>
      <c r="M3434" s="4"/>
      <c r="N3434" s="4"/>
      <c r="O3434" s="4"/>
      <c r="P3434" s="4"/>
      <c r="Q3434" s="4"/>
      <c r="R3434" s="4"/>
      <c r="S3434" s="4"/>
      <c r="T3434" s="4"/>
      <c r="U3434" s="4"/>
      <c r="V3434" s="4"/>
      <c r="W3434" s="4"/>
      <c r="X3434" s="4"/>
      <c r="Y3434" s="4"/>
      <c r="Z3434" s="4"/>
      <c r="AA3434" s="4"/>
      <c r="AB3434" s="4"/>
      <c r="AC3434" s="4"/>
      <c r="AD3434" s="4"/>
      <c r="AE3434" s="4"/>
      <c r="AF3434" s="4"/>
      <c r="AG3434" s="4"/>
      <c r="AH3434" s="4"/>
      <c r="AI3434" s="4"/>
      <c r="AJ3434" s="4"/>
      <c r="AK3434" s="4"/>
      <c r="AL3434" s="4"/>
      <c r="AM3434" s="4"/>
      <c r="AN3434" s="4"/>
      <c r="AO3434" s="4"/>
      <c r="AP3434" s="4"/>
    </row>
    <row r="3435" spans="1:42" s="2" customFormat="1" x14ac:dyDescent="0.25">
      <c r="A3435" s="4"/>
      <c r="B3435" s="4"/>
      <c r="C3435" s="4"/>
      <c r="D3435" s="4"/>
      <c r="E3435" s="4"/>
      <c r="F3435" s="4"/>
      <c r="G3435" s="4"/>
      <c r="H3435" s="4"/>
      <c r="I3435" s="4"/>
      <c r="J3435" s="4"/>
      <c r="K3435" s="4"/>
      <c r="L3435" s="4"/>
      <c r="M3435" s="4"/>
      <c r="N3435" s="4"/>
      <c r="O3435" s="4"/>
      <c r="P3435" s="4"/>
      <c r="Q3435" s="4"/>
      <c r="R3435" s="4"/>
      <c r="S3435" s="4"/>
      <c r="T3435" s="4"/>
      <c r="U3435" s="4"/>
      <c r="V3435" s="4"/>
      <c r="W3435" s="4"/>
      <c r="X3435" s="4"/>
      <c r="Y3435" s="4"/>
      <c r="Z3435" s="4"/>
      <c r="AA3435" s="4"/>
      <c r="AB3435" s="4"/>
      <c r="AC3435" s="4"/>
      <c r="AD3435" s="4"/>
      <c r="AE3435" s="4"/>
      <c r="AF3435" s="4"/>
      <c r="AG3435" s="4"/>
      <c r="AH3435" s="4"/>
      <c r="AI3435" s="4"/>
      <c r="AJ3435" s="4"/>
      <c r="AK3435" s="4"/>
      <c r="AL3435" s="4"/>
      <c r="AM3435" s="4"/>
      <c r="AN3435" s="4"/>
      <c r="AO3435" s="4"/>
      <c r="AP3435" s="4"/>
    </row>
    <row r="3436" spans="1:42" s="2" customFormat="1" x14ac:dyDescent="0.25">
      <c r="A3436" s="4"/>
      <c r="B3436" s="4"/>
      <c r="C3436" s="4"/>
      <c r="D3436" s="4"/>
      <c r="E3436" s="4"/>
      <c r="F3436" s="4"/>
      <c r="G3436" s="4"/>
      <c r="H3436" s="4"/>
      <c r="I3436" s="4"/>
      <c r="J3436" s="4"/>
      <c r="K3436" s="4"/>
      <c r="L3436" s="4"/>
      <c r="M3436" s="4"/>
      <c r="N3436" s="4"/>
      <c r="O3436" s="4"/>
      <c r="P3436" s="4"/>
      <c r="Q3436" s="4"/>
      <c r="R3436" s="4"/>
      <c r="S3436" s="4"/>
      <c r="T3436" s="4"/>
      <c r="U3436" s="4"/>
      <c r="V3436" s="4"/>
      <c r="W3436" s="4"/>
      <c r="X3436" s="4"/>
      <c r="Y3436" s="4"/>
      <c r="Z3436" s="4"/>
      <c r="AA3436" s="4"/>
      <c r="AB3436" s="4"/>
      <c r="AC3436" s="4"/>
      <c r="AD3436" s="4"/>
      <c r="AE3436" s="4"/>
      <c r="AF3436" s="4"/>
      <c r="AG3436" s="4"/>
      <c r="AH3436" s="4"/>
      <c r="AI3436" s="4"/>
      <c r="AJ3436" s="4"/>
      <c r="AK3436" s="4"/>
      <c r="AL3436" s="4"/>
      <c r="AM3436" s="4"/>
      <c r="AN3436" s="4"/>
      <c r="AO3436" s="4"/>
      <c r="AP3436" s="4"/>
    </row>
    <row r="3437" spans="1:42" s="2" customFormat="1" x14ac:dyDescent="0.25">
      <c r="A3437" s="4"/>
      <c r="B3437" s="4"/>
      <c r="C3437" s="4"/>
      <c r="D3437" s="4"/>
      <c r="E3437" s="4"/>
      <c r="F3437" s="4"/>
      <c r="G3437" s="4"/>
      <c r="H3437" s="4"/>
      <c r="I3437" s="4"/>
      <c r="J3437" s="4"/>
      <c r="K3437" s="4"/>
      <c r="L3437" s="4"/>
      <c r="M3437" s="4"/>
      <c r="N3437" s="4"/>
      <c r="O3437" s="4"/>
      <c r="P3437" s="4"/>
      <c r="Q3437" s="4"/>
      <c r="R3437" s="4"/>
      <c r="S3437" s="4"/>
      <c r="T3437" s="4"/>
      <c r="U3437" s="4"/>
      <c r="V3437" s="4"/>
      <c r="W3437" s="4"/>
      <c r="X3437" s="4"/>
      <c r="Y3437" s="4"/>
      <c r="Z3437" s="4"/>
      <c r="AA3437" s="4"/>
      <c r="AB3437" s="4"/>
      <c r="AC3437" s="4"/>
      <c r="AD3437" s="4"/>
      <c r="AE3437" s="4"/>
      <c r="AF3437" s="4"/>
      <c r="AG3437" s="4"/>
      <c r="AH3437" s="4"/>
      <c r="AI3437" s="4"/>
      <c r="AJ3437" s="4"/>
      <c r="AK3437" s="4"/>
      <c r="AL3437" s="4"/>
      <c r="AM3437" s="4"/>
      <c r="AN3437" s="4"/>
      <c r="AO3437" s="4"/>
      <c r="AP3437" s="4"/>
    </row>
    <row r="3438" spans="1:42" s="2" customFormat="1" x14ac:dyDescent="0.25">
      <c r="A3438" s="4"/>
      <c r="B3438" s="4"/>
      <c r="C3438" s="4"/>
      <c r="D3438" s="4"/>
      <c r="E3438" s="4"/>
      <c r="F3438" s="4"/>
      <c r="G3438" s="4"/>
      <c r="H3438" s="4"/>
      <c r="I3438" s="4"/>
      <c r="J3438" s="4"/>
      <c r="K3438" s="4"/>
      <c r="L3438" s="4"/>
      <c r="M3438" s="4"/>
      <c r="N3438" s="4"/>
      <c r="O3438" s="4"/>
      <c r="P3438" s="4"/>
      <c r="Q3438" s="4"/>
      <c r="R3438" s="4"/>
      <c r="S3438" s="4"/>
      <c r="T3438" s="4"/>
      <c r="U3438" s="4"/>
      <c r="V3438" s="4"/>
      <c r="W3438" s="4"/>
      <c r="X3438" s="4"/>
      <c r="Y3438" s="4"/>
      <c r="Z3438" s="4"/>
      <c r="AA3438" s="4"/>
      <c r="AB3438" s="4"/>
      <c r="AC3438" s="4"/>
      <c r="AD3438" s="4"/>
      <c r="AE3438" s="4"/>
      <c r="AF3438" s="4"/>
      <c r="AG3438" s="4"/>
      <c r="AH3438" s="4"/>
      <c r="AI3438" s="4"/>
      <c r="AJ3438" s="4"/>
      <c r="AK3438" s="4"/>
      <c r="AL3438" s="4"/>
      <c r="AM3438" s="4"/>
      <c r="AN3438" s="4"/>
      <c r="AO3438" s="4"/>
      <c r="AP3438" s="4"/>
    </row>
    <row r="3439" spans="1:42" s="2" customFormat="1" x14ac:dyDescent="0.25">
      <c r="A3439" s="4"/>
      <c r="B3439" s="4"/>
      <c r="C3439" s="4"/>
      <c r="D3439" s="4"/>
      <c r="E3439" s="4"/>
      <c r="F3439" s="4"/>
      <c r="G3439" s="4"/>
      <c r="H3439" s="4"/>
      <c r="I3439" s="4"/>
      <c r="J3439" s="4"/>
      <c r="K3439" s="4"/>
      <c r="L3439" s="4"/>
      <c r="M3439" s="4"/>
      <c r="N3439" s="4"/>
      <c r="O3439" s="4"/>
      <c r="P3439" s="4"/>
      <c r="Q3439" s="4"/>
      <c r="R3439" s="4"/>
      <c r="S3439" s="4"/>
      <c r="T3439" s="4"/>
      <c r="U3439" s="4"/>
      <c r="V3439" s="4"/>
      <c r="W3439" s="4"/>
      <c r="X3439" s="4"/>
      <c r="Y3439" s="4"/>
      <c r="Z3439" s="4"/>
      <c r="AA3439" s="4"/>
      <c r="AB3439" s="4"/>
      <c r="AC3439" s="4"/>
      <c r="AD3439" s="4"/>
      <c r="AE3439" s="4"/>
      <c r="AF3439" s="4"/>
      <c r="AG3439" s="4"/>
      <c r="AH3439" s="4"/>
      <c r="AI3439" s="4"/>
      <c r="AJ3439" s="4"/>
      <c r="AK3439" s="4"/>
      <c r="AL3439" s="4"/>
      <c r="AM3439" s="4"/>
      <c r="AN3439" s="4"/>
      <c r="AO3439" s="4"/>
      <c r="AP3439" s="4"/>
    </row>
    <row r="3440" spans="1:42" s="2" customFormat="1" x14ac:dyDescent="0.25">
      <c r="A3440" s="4"/>
      <c r="B3440" s="4"/>
      <c r="C3440" s="4"/>
      <c r="D3440" s="4"/>
      <c r="E3440" s="4"/>
      <c r="F3440" s="4"/>
      <c r="G3440" s="4"/>
      <c r="H3440" s="4"/>
      <c r="I3440" s="4"/>
      <c r="J3440" s="4"/>
      <c r="K3440" s="4"/>
      <c r="L3440" s="4"/>
      <c r="M3440" s="4"/>
      <c r="N3440" s="4"/>
      <c r="O3440" s="4"/>
      <c r="P3440" s="4"/>
      <c r="Q3440" s="4"/>
      <c r="R3440" s="4"/>
      <c r="S3440" s="4"/>
      <c r="T3440" s="4"/>
      <c r="U3440" s="4"/>
      <c r="V3440" s="4"/>
      <c r="W3440" s="4"/>
      <c r="X3440" s="4"/>
      <c r="Y3440" s="4"/>
      <c r="Z3440" s="4"/>
      <c r="AA3440" s="4"/>
      <c r="AB3440" s="4"/>
      <c r="AC3440" s="4"/>
      <c r="AD3440" s="4"/>
      <c r="AE3440" s="4"/>
      <c r="AF3440" s="4"/>
      <c r="AG3440" s="4"/>
      <c r="AH3440" s="4"/>
      <c r="AI3440" s="4"/>
      <c r="AJ3440" s="4"/>
      <c r="AK3440" s="4"/>
      <c r="AL3440" s="4"/>
      <c r="AM3440" s="4"/>
      <c r="AN3440" s="4"/>
      <c r="AO3440" s="4"/>
      <c r="AP3440" s="4"/>
    </row>
    <row r="3441" spans="1:42" s="2" customFormat="1" x14ac:dyDescent="0.25">
      <c r="A3441" s="4"/>
      <c r="B3441" s="4"/>
      <c r="C3441" s="4"/>
      <c r="D3441" s="4"/>
      <c r="E3441" s="4"/>
      <c r="F3441" s="4"/>
      <c r="G3441" s="4"/>
      <c r="H3441" s="4"/>
      <c r="I3441" s="4"/>
      <c r="J3441" s="4"/>
      <c r="K3441" s="4"/>
      <c r="L3441" s="4"/>
      <c r="M3441" s="4"/>
      <c r="N3441" s="4"/>
      <c r="O3441" s="4"/>
      <c r="P3441" s="4"/>
      <c r="Q3441" s="4"/>
      <c r="R3441" s="4"/>
      <c r="S3441" s="4"/>
      <c r="T3441" s="4"/>
      <c r="U3441" s="4"/>
      <c r="V3441" s="4"/>
      <c r="W3441" s="4"/>
      <c r="X3441" s="4"/>
      <c r="Y3441" s="4"/>
      <c r="Z3441" s="4"/>
      <c r="AA3441" s="4"/>
      <c r="AB3441" s="4"/>
      <c r="AC3441" s="4"/>
      <c r="AD3441" s="4"/>
      <c r="AE3441" s="4"/>
      <c r="AF3441" s="4"/>
      <c r="AG3441" s="4"/>
      <c r="AH3441" s="4"/>
      <c r="AI3441" s="4"/>
      <c r="AJ3441" s="4"/>
      <c r="AK3441" s="4"/>
      <c r="AL3441" s="4"/>
      <c r="AM3441" s="4"/>
      <c r="AN3441" s="4"/>
      <c r="AO3441" s="4"/>
      <c r="AP3441" s="4"/>
    </row>
    <row r="3442" spans="1:42" s="2" customFormat="1" x14ac:dyDescent="0.25">
      <c r="A3442" s="4"/>
      <c r="B3442" s="4"/>
      <c r="C3442" s="4"/>
      <c r="D3442" s="4"/>
      <c r="E3442" s="4"/>
      <c r="F3442" s="4"/>
      <c r="G3442" s="4"/>
      <c r="H3442" s="4"/>
      <c r="I3442" s="4"/>
      <c r="J3442" s="4"/>
      <c r="K3442" s="4"/>
      <c r="L3442" s="4"/>
      <c r="M3442" s="4"/>
      <c r="N3442" s="4"/>
      <c r="O3442" s="4"/>
      <c r="P3442" s="4"/>
      <c r="Q3442" s="4"/>
      <c r="R3442" s="4"/>
      <c r="S3442" s="4"/>
      <c r="T3442" s="4"/>
      <c r="U3442" s="4"/>
      <c r="V3442" s="4"/>
      <c r="W3442" s="4"/>
      <c r="X3442" s="4"/>
      <c r="Y3442" s="4"/>
      <c r="Z3442" s="4"/>
      <c r="AA3442" s="4"/>
      <c r="AB3442" s="4"/>
      <c r="AC3442" s="4"/>
      <c r="AD3442" s="4"/>
      <c r="AE3442" s="4"/>
      <c r="AF3442" s="4"/>
      <c r="AG3442" s="4"/>
      <c r="AH3442" s="4"/>
      <c r="AI3442" s="4"/>
      <c r="AJ3442" s="4"/>
      <c r="AK3442" s="4"/>
      <c r="AL3442" s="4"/>
      <c r="AM3442" s="4"/>
      <c r="AN3442" s="4"/>
      <c r="AO3442" s="4"/>
      <c r="AP3442" s="4"/>
    </row>
    <row r="3443" spans="1:42" s="2" customFormat="1" x14ac:dyDescent="0.25">
      <c r="A3443" s="4"/>
      <c r="B3443" s="4"/>
      <c r="C3443" s="4"/>
      <c r="D3443" s="4"/>
      <c r="E3443" s="4"/>
      <c r="F3443" s="4"/>
      <c r="G3443" s="4"/>
      <c r="H3443" s="4"/>
      <c r="I3443" s="4"/>
      <c r="J3443" s="4"/>
      <c r="K3443" s="4"/>
      <c r="L3443" s="4"/>
      <c r="M3443" s="4"/>
      <c r="N3443" s="4"/>
      <c r="O3443" s="4"/>
      <c r="P3443" s="4"/>
      <c r="Q3443" s="4"/>
      <c r="R3443" s="4"/>
      <c r="S3443" s="4"/>
      <c r="T3443" s="4"/>
      <c r="U3443" s="4"/>
      <c r="V3443" s="4"/>
      <c r="W3443" s="4"/>
      <c r="X3443" s="4"/>
      <c r="Y3443" s="4"/>
      <c r="Z3443" s="4"/>
      <c r="AA3443" s="4"/>
      <c r="AB3443" s="4"/>
      <c r="AC3443" s="4"/>
      <c r="AD3443" s="4"/>
      <c r="AE3443" s="4"/>
      <c r="AF3443" s="4"/>
      <c r="AG3443" s="4"/>
      <c r="AH3443" s="4"/>
      <c r="AI3443" s="4"/>
      <c r="AJ3443" s="4"/>
      <c r="AK3443" s="4"/>
      <c r="AL3443" s="4"/>
      <c r="AM3443" s="4"/>
      <c r="AN3443" s="4"/>
      <c r="AO3443" s="4"/>
      <c r="AP3443" s="4"/>
    </row>
    <row r="3444" spans="1:42" s="2" customFormat="1" x14ac:dyDescent="0.25">
      <c r="A3444" s="4"/>
      <c r="B3444" s="4"/>
      <c r="C3444" s="4"/>
      <c r="D3444" s="4"/>
      <c r="E3444" s="4"/>
      <c r="F3444" s="4"/>
      <c r="G3444" s="4"/>
      <c r="H3444" s="4"/>
      <c r="I3444" s="4"/>
      <c r="J3444" s="4"/>
      <c r="K3444" s="4"/>
      <c r="L3444" s="4"/>
      <c r="M3444" s="4"/>
      <c r="N3444" s="4"/>
      <c r="O3444" s="4"/>
      <c r="P3444" s="4"/>
      <c r="Q3444" s="4"/>
      <c r="R3444" s="4"/>
      <c r="S3444" s="4"/>
      <c r="T3444" s="4"/>
      <c r="U3444" s="4"/>
      <c r="V3444" s="4"/>
      <c r="W3444" s="4"/>
      <c r="X3444" s="4"/>
      <c r="Y3444" s="4"/>
      <c r="Z3444" s="4"/>
      <c r="AA3444" s="4"/>
      <c r="AB3444" s="4"/>
      <c r="AC3444" s="4"/>
      <c r="AD3444" s="4"/>
      <c r="AE3444" s="4"/>
      <c r="AF3444" s="4"/>
      <c r="AG3444" s="4"/>
      <c r="AH3444" s="4"/>
      <c r="AI3444" s="4"/>
      <c r="AJ3444" s="4"/>
      <c r="AK3444" s="4"/>
      <c r="AL3444" s="4"/>
      <c r="AM3444" s="4"/>
      <c r="AN3444" s="4"/>
      <c r="AO3444" s="4"/>
      <c r="AP3444" s="4"/>
    </row>
    <row r="3445" spans="1:42" s="2" customFormat="1" x14ac:dyDescent="0.25">
      <c r="A3445" s="4"/>
      <c r="B3445" s="4"/>
      <c r="C3445" s="4"/>
      <c r="D3445" s="4"/>
      <c r="E3445" s="4"/>
      <c r="F3445" s="4"/>
      <c r="G3445" s="4"/>
      <c r="H3445" s="4"/>
      <c r="I3445" s="4"/>
      <c r="J3445" s="4"/>
      <c r="K3445" s="4"/>
      <c r="L3445" s="4"/>
      <c r="M3445" s="4"/>
      <c r="N3445" s="4"/>
      <c r="O3445" s="4"/>
      <c r="P3445" s="4"/>
      <c r="Q3445" s="4"/>
      <c r="R3445" s="4"/>
      <c r="S3445" s="4"/>
      <c r="T3445" s="4"/>
      <c r="U3445" s="4"/>
      <c r="V3445" s="4"/>
      <c r="W3445" s="4"/>
      <c r="X3445" s="4"/>
      <c r="Y3445" s="4"/>
      <c r="Z3445" s="4"/>
      <c r="AA3445" s="4"/>
      <c r="AB3445" s="4"/>
      <c r="AC3445" s="4"/>
      <c r="AD3445" s="4"/>
      <c r="AE3445" s="4"/>
      <c r="AF3445" s="4"/>
      <c r="AG3445" s="4"/>
      <c r="AH3445" s="4"/>
      <c r="AI3445" s="4"/>
      <c r="AJ3445" s="4"/>
      <c r="AK3445" s="4"/>
      <c r="AL3445" s="4"/>
      <c r="AM3445" s="4"/>
      <c r="AN3445" s="4"/>
      <c r="AO3445" s="4"/>
      <c r="AP3445" s="4"/>
    </row>
    <row r="3446" spans="1:42" s="2" customFormat="1" x14ac:dyDescent="0.25">
      <c r="A3446" s="4"/>
      <c r="B3446" s="4"/>
      <c r="C3446" s="4"/>
      <c r="D3446" s="4"/>
      <c r="E3446" s="4"/>
      <c r="F3446" s="4"/>
      <c r="G3446" s="4"/>
      <c r="H3446" s="4"/>
      <c r="I3446" s="4"/>
      <c r="J3446" s="4"/>
      <c r="K3446" s="4"/>
      <c r="L3446" s="4"/>
      <c r="M3446" s="4"/>
      <c r="N3446" s="4"/>
      <c r="O3446" s="4"/>
      <c r="P3446" s="4"/>
      <c r="Q3446" s="4"/>
      <c r="R3446" s="4"/>
      <c r="S3446" s="4"/>
      <c r="T3446" s="4"/>
      <c r="U3446" s="4"/>
      <c r="V3446" s="4"/>
      <c r="W3446" s="4"/>
      <c r="X3446" s="4"/>
      <c r="Y3446" s="4"/>
      <c r="Z3446" s="4"/>
      <c r="AA3446" s="4"/>
      <c r="AB3446" s="4"/>
      <c r="AC3446" s="4"/>
      <c r="AD3446" s="4"/>
      <c r="AE3446" s="4"/>
      <c r="AF3446" s="4"/>
      <c r="AG3446" s="4"/>
      <c r="AH3446" s="4"/>
      <c r="AI3446" s="4"/>
      <c r="AJ3446" s="4"/>
      <c r="AK3446" s="4"/>
      <c r="AL3446" s="4"/>
      <c r="AM3446" s="4"/>
      <c r="AN3446" s="4"/>
      <c r="AO3446" s="4"/>
      <c r="AP3446" s="4"/>
    </row>
    <row r="3447" spans="1:42" s="2" customFormat="1" x14ac:dyDescent="0.25">
      <c r="A3447" s="4"/>
      <c r="B3447" s="4"/>
      <c r="C3447" s="4"/>
      <c r="D3447" s="4"/>
      <c r="E3447" s="4"/>
      <c r="F3447" s="4"/>
      <c r="G3447" s="4"/>
      <c r="H3447" s="4"/>
      <c r="I3447" s="4"/>
      <c r="J3447" s="4"/>
      <c r="K3447" s="4"/>
      <c r="L3447" s="4"/>
      <c r="M3447" s="4"/>
      <c r="N3447" s="4"/>
      <c r="O3447" s="4"/>
      <c r="P3447" s="4"/>
      <c r="Q3447" s="4"/>
      <c r="R3447" s="4"/>
      <c r="S3447" s="4"/>
      <c r="T3447" s="4"/>
      <c r="U3447" s="4"/>
      <c r="V3447" s="4"/>
      <c r="W3447" s="4"/>
      <c r="X3447" s="4"/>
      <c r="Y3447" s="4"/>
      <c r="Z3447" s="4"/>
      <c r="AA3447" s="4"/>
      <c r="AB3447" s="4"/>
      <c r="AC3447" s="4"/>
      <c r="AD3447" s="4"/>
      <c r="AE3447" s="4"/>
      <c r="AF3447" s="4"/>
      <c r="AG3447" s="4"/>
      <c r="AH3447" s="4"/>
      <c r="AI3447" s="4"/>
      <c r="AJ3447" s="4"/>
      <c r="AK3447" s="4"/>
      <c r="AL3447" s="4"/>
      <c r="AM3447" s="4"/>
      <c r="AN3447" s="4"/>
      <c r="AO3447" s="4"/>
      <c r="AP3447" s="4"/>
    </row>
    <row r="3448" spans="1:42" s="2" customFormat="1" x14ac:dyDescent="0.25">
      <c r="A3448" s="4"/>
      <c r="B3448" s="4"/>
      <c r="C3448" s="4"/>
      <c r="D3448" s="4"/>
      <c r="E3448" s="4"/>
      <c r="F3448" s="4"/>
      <c r="G3448" s="4"/>
      <c r="H3448" s="4"/>
      <c r="I3448" s="4"/>
      <c r="J3448" s="4"/>
      <c r="K3448" s="4"/>
      <c r="L3448" s="4"/>
      <c r="M3448" s="4"/>
      <c r="N3448" s="4"/>
      <c r="O3448" s="4"/>
      <c r="P3448" s="4"/>
      <c r="Q3448" s="4"/>
      <c r="R3448" s="4"/>
      <c r="S3448" s="4"/>
      <c r="T3448" s="4"/>
      <c r="U3448" s="4"/>
      <c r="V3448" s="4"/>
      <c r="W3448" s="4"/>
      <c r="X3448" s="4"/>
      <c r="Y3448" s="4"/>
      <c r="Z3448" s="4"/>
      <c r="AA3448" s="4"/>
      <c r="AB3448" s="4"/>
      <c r="AC3448" s="4"/>
      <c r="AD3448" s="4"/>
      <c r="AE3448" s="4"/>
      <c r="AF3448" s="4"/>
      <c r="AG3448" s="4"/>
      <c r="AH3448" s="4"/>
      <c r="AI3448" s="4"/>
      <c r="AJ3448" s="4"/>
      <c r="AK3448" s="4"/>
      <c r="AL3448" s="4"/>
      <c r="AM3448" s="4"/>
      <c r="AN3448" s="4"/>
      <c r="AO3448" s="4"/>
      <c r="AP3448" s="4"/>
    </row>
    <row r="3449" spans="1:42" s="2" customFormat="1" x14ac:dyDescent="0.25">
      <c r="A3449" s="4"/>
      <c r="B3449" s="4"/>
      <c r="C3449" s="4"/>
      <c r="D3449" s="4"/>
      <c r="E3449" s="4"/>
      <c r="F3449" s="4"/>
      <c r="G3449" s="4"/>
      <c r="H3449" s="4"/>
      <c r="I3449" s="4"/>
      <c r="J3449" s="4"/>
      <c r="K3449" s="4"/>
      <c r="L3449" s="4"/>
      <c r="M3449" s="4"/>
      <c r="N3449" s="4"/>
      <c r="O3449" s="4"/>
      <c r="P3449" s="4"/>
      <c r="Q3449" s="4"/>
      <c r="R3449" s="4"/>
      <c r="S3449" s="4"/>
      <c r="T3449" s="4"/>
      <c r="U3449" s="4"/>
      <c r="V3449" s="4"/>
      <c r="W3449" s="4"/>
      <c r="X3449" s="4"/>
      <c r="Y3449" s="4"/>
      <c r="Z3449" s="4"/>
      <c r="AA3449" s="4"/>
      <c r="AB3449" s="4"/>
      <c r="AC3449" s="4"/>
      <c r="AD3449" s="4"/>
      <c r="AE3449" s="4"/>
      <c r="AF3449" s="4"/>
      <c r="AG3449" s="4"/>
      <c r="AH3449" s="4"/>
      <c r="AI3449" s="4"/>
      <c r="AJ3449" s="4"/>
      <c r="AK3449" s="4"/>
      <c r="AL3449" s="4"/>
      <c r="AM3449" s="4"/>
      <c r="AN3449" s="4"/>
      <c r="AO3449" s="4"/>
      <c r="AP3449" s="4"/>
    </row>
    <row r="3450" spans="1:42" s="2" customFormat="1" x14ac:dyDescent="0.25">
      <c r="A3450" s="4"/>
      <c r="B3450" s="4"/>
      <c r="C3450" s="4"/>
      <c r="D3450" s="4"/>
      <c r="E3450" s="4"/>
      <c r="F3450" s="4"/>
      <c r="G3450" s="4"/>
      <c r="H3450" s="4"/>
      <c r="I3450" s="4"/>
      <c r="J3450" s="4"/>
      <c r="K3450" s="4"/>
      <c r="L3450" s="4"/>
      <c r="M3450" s="4"/>
      <c r="N3450" s="4"/>
      <c r="O3450" s="4"/>
      <c r="P3450" s="4"/>
      <c r="Q3450" s="4"/>
      <c r="R3450" s="4"/>
      <c r="S3450" s="4"/>
      <c r="T3450" s="4"/>
      <c r="U3450" s="4"/>
      <c r="V3450" s="4"/>
      <c r="W3450" s="4"/>
      <c r="X3450" s="4"/>
      <c r="Y3450" s="4"/>
      <c r="Z3450" s="4"/>
      <c r="AA3450" s="4"/>
      <c r="AB3450" s="4"/>
      <c r="AC3450" s="4"/>
      <c r="AD3450" s="4"/>
      <c r="AE3450" s="4"/>
      <c r="AF3450" s="4"/>
      <c r="AG3450" s="4"/>
      <c r="AH3450" s="4"/>
      <c r="AI3450" s="4"/>
      <c r="AJ3450" s="4"/>
      <c r="AK3450" s="4"/>
      <c r="AL3450" s="4"/>
      <c r="AM3450" s="4"/>
      <c r="AN3450" s="4"/>
      <c r="AO3450" s="4"/>
      <c r="AP3450" s="4"/>
    </row>
    <row r="3451" spans="1:42" s="2" customFormat="1" x14ac:dyDescent="0.25">
      <c r="A3451" s="4"/>
      <c r="B3451" s="4"/>
      <c r="C3451" s="4"/>
      <c r="D3451" s="4"/>
      <c r="E3451" s="4"/>
      <c r="F3451" s="4"/>
      <c r="G3451" s="4"/>
      <c r="H3451" s="4"/>
      <c r="I3451" s="4"/>
      <c r="J3451" s="4"/>
      <c r="K3451" s="4"/>
      <c r="L3451" s="4"/>
      <c r="M3451" s="4"/>
      <c r="N3451" s="4"/>
      <c r="O3451" s="4"/>
      <c r="P3451" s="4"/>
      <c r="Q3451" s="4"/>
      <c r="R3451" s="4"/>
      <c r="S3451" s="4"/>
      <c r="T3451" s="4"/>
      <c r="U3451" s="4"/>
      <c r="V3451" s="4"/>
      <c r="W3451" s="4"/>
      <c r="X3451" s="4"/>
      <c r="Y3451" s="4"/>
      <c r="Z3451" s="4"/>
      <c r="AA3451" s="4"/>
      <c r="AB3451" s="4"/>
      <c r="AC3451" s="4"/>
      <c r="AD3451" s="4"/>
      <c r="AE3451" s="4"/>
      <c r="AF3451" s="4"/>
      <c r="AG3451" s="4"/>
      <c r="AH3451" s="4"/>
      <c r="AI3451" s="4"/>
      <c r="AJ3451" s="4"/>
      <c r="AK3451" s="4"/>
      <c r="AL3451" s="4"/>
      <c r="AM3451" s="4"/>
      <c r="AN3451" s="4"/>
      <c r="AO3451" s="4"/>
      <c r="AP3451" s="4"/>
    </row>
    <row r="3452" spans="1:42" s="2" customFormat="1" x14ac:dyDescent="0.25">
      <c r="A3452" s="4"/>
      <c r="B3452" s="4"/>
      <c r="C3452" s="4"/>
      <c r="D3452" s="4"/>
      <c r="E3452" s="4"/>
      <c r="F3452" s="4"/>
      <c r="G3452" s="4"/>
      <c r="H3452" s="4"/>
      <c r="I3452" s="4"/>
      <c r="J3452" s="4"/>
      <c r="K3452" s="4"/>
      <c r="L3452" s="4"/>
      <c r="M3452" s="4"/>
      <c r="N3452" s="4"/>
      <c r="O3452" s="4"/>
      <c r="P3452" s="4"/>
      <c r="Q3452" s="4"/>
      <c r="R3452" s="4"/>
      <c r="S3452" s="4"/>
      <c r="T3452" s="4"/>
      <c r="U3452" s="4"/>
      <c r="V3452" s="4"/>
      <c r="W3452" s="4"/>
      <c r="X3452" s="4"/>
      <c r="Y3452" s="4"/>
      <c r="Z3452" s="4"/>
      <c r="AA3452" s="4"/>
      <c r="AB3452" s="4"/>
      <c r="AC3452" s="4"/>
      <c r="AD3452" s="4"/>
      <c r="AE3452" s="4"/>
      <c r="AF3452" s="4"/>
      <c r="AG3452" s="4"/>
      <c r="AH3452" s="4"/>
      <c r="AI3452" s="4"/>
      <c r="AJ3452" s="4"/>
      <c r="AK3452" s="4"/>
      <c r="AL3452" s="4"/>
      <c r="AM3452" s="4"/>
      <c r="AN3452" s="4"/>
      <c r="AO3452" s="4"/>
      <c r="AP3452" s="4"/>
    </row>
    <row r="3453" spans="1:42" s="2" customFormat="1" x14ac:dyDescent="0.25">
      <c r="A3453" s="4"/>
      <c r="B3453" s="4"/>
      <c r="C3453" s="4"/>
      <c r="D3453" s="4"/>
      <c r="E3453" s="4"/>
      <c r="F3453" s="4"/>
      <c r="G3453" s="4"/>
      <c r="H3453" s="4"/>
      <c r="I3453" s="4"/>
      <c r="J3453" s="4"/>
      <c r="K3453" s="4"/>
      <c r="L3453" s="4"/>
      <c r="M3453" s="4"/>
      <c r="N3453" s="4"/>
      <c r="O3453" s="4"/>
      <c r="P3453" s="4"/>
      <c r="Q3453" s="4"/>
      <c r="R3453" s="4"/>
      <c r="S3453" s="4"/>
      <c r="T3453" s="4"/>
      <c r="U3453" s="4"/>
      <c r="V3453" s="4"/>
      <c r="W3453" s="4"/>
      <c r="X3453" s="4"/>
      <c r="Y3453" s="4"/>
      <c r="Z3453" s="4"/>
      <c r="AA3453" s="4"/>
      <c r="AB3453" s="4"/>
      <c r="AC3453" s="4"/>
      <c r="AD3453" s="4"/>
      <c r="AE3453" s="4"/>
      <c r="AF3453" s="4"/>
      <c r="AG3453" s="4"/>
      <c r="AH3453" s="4"/>
      <c r="AI3453" s="4"/>
      <c r="AJ3453" s="4"/>
      <c r="AK3453" s="4"/>
      <c r="AL3453" s="4"/>
      <c r="AM3453" s="4"/>
      <c r="AN3453" s="4"/>
      <c r="AO3453" s="4"/>
      <c r="AP3453" s="4"/>
    </row>
    <row r="3454" spans="1:42" s="2" customFormat="1" x14ac:dyDescent="0.25">
      <c r="A3454" s="4"/>
      <c r="B3454" s="4"/>
      <c r="C3454" s="4"/>
      <c r="D3454" s="4"/>
      <c r="E3454" s="4"/>
      <c r="F3454" s="4"/>
      <c r="G3454" s="4"/>
      <c r="H3454" s="4"/>
      <c r="I3454" s="4"/>
      <c r="J3454" s="4"/>
      <c r="K3454" s="4"/>
      <c r="L3454" s="4"/>
      <c r="M3454" s="4"/>
      <c r="N3454" s="4"/>
      <c r="O3454" s="4"/>
      <c r="P3454" s="4"/>
      <c r="Q3454" s="4"/>
      <c r="R3454" s="4"/>
      <c r="S3454" s="4"/>
      <c r="T3454" s="4"/>
      <c r="U3454" s="4"/>
      <c r="V3454" s="4"/>
      <c r="W3454" s="4"/>
      <c r="X3454" s="4"/>
      <c r="Y3454" s="4"/>
      <c r="Z3454" s="4"/>
      <c r="AA3454" s="4"/>
      <c r="AB3454" s="4"/>
      <c r="AC3454" s="4"/>
      <c r="AD3454" s="4"/>
      <c r="AE3454" s="4"/>
      <c r="AF3454" s="4"/>
      <c r="AG3454" s="4"/>
      <c r="AH3454" s="4"/>
      <c r="AI3454" s="4"/>
      <c r="AJ3454" s="4"/>
      <c r="AK3454" s="4"/>
      <c r="AL3454" s="4"/>
      <c r="AM3454" s="4"/>
      <c r="AN3454" s="4"/>
      <c r="AO3454" s="4"/>
      <c r="AP3454" s="4"/>
    </row>
    <row r="3455" spans="1:42" s="2" customFormat="1" x14ac:dyDescent="0.25">
      <c r="A3455" s="4"/>
      <c r="B3455" s="4"/>
      <c r="C3455" s="4"/>
      <c r="D3455" s="4"/>
      <c r="E3455" s="4"/>
      <c r="F3455" s="4"/>
      <c r="G3455" s="4"/>
      <c r="H3455" s="4"/>
      <c r="I3455" s="4"/>
      <c r="J3455" s="4"/>
      <c r="K3455" s="4"/>
      <c r="L3455" s="4"/>
      <c r="M3455" s="4"/>
      <c r="N3455" s="4"/>
      <c r="O3455" s="4"/>
      <c r="P3455" s="4"/>
      <c r="Q3455" s="4"/>
      <c r="R3455" s="4"/>
      <c r="S3455" s="4"/>
      <c r="T3455" s="4"/>
      <c r="U3455" s="4"/>
      <c r="V3455" s="4"/>
      <c r="W3455" s="4"/>
      <c r="X3455" s="4"/>
      <c r="Y3455" s="4"/>
      <c r="Z3455" s="4"/>
      <c r="AA3455" s="4"/>
      <c r="AB3455" s="4"/>
      <c r="AC3455" s="4"/>
      <c r="AD3455" s="4"/>
      <c r="AE3455" s="4"/>
      <c r="AF3455" s="4"/>
      <c r="AG3455" s="4"/>
      <c r="AH3455" s="4"/>
      <c r="AI3455" s="4"/>
      <c r="AJ3455" s="4"/>
      <c r="AK3455" s="4"/>
      <c r="AL3455" s="4"/>
      <c r="AM3455" s="4"/>
      <c r="AN3455" s="4"/>
      <c r="AO3455" s="4"/>
      <c r="AP3455" s="4"/>
    </row>
    <row r="3456" spans="1:42" s="2" customFormat="1" x14ac:dyDescent="0.25">
      <c r="A3456" s="4"/>
      <c r="B3456" s="4"/>
      <c r="C3456" s="4"/>
      <c r="D3456" s="4"/>
      <c r="E3456" s="4"/>
      <c r="F3456" s="4"/>
      <c r="G3456" s="4"/>
      <c r="H3456" s="4"/>
      <c r="I3456" s="4"/>
      <c r="J3456" s="4"/>
      <c r="K3456" s="4"/>
      <c r="L3456" s="4"/>
      <c r="M3456" s="4"/>
      <c r="N3456" s="4"/>
      <c r="O3456" s="4"/>
      <c r="P3456" s="4"/>
      <c r="Q3456" s="4"/>
      <c r="R3456" s="4"/>
      <c r="S3456" s="4"/>
      <c r="T3456" s="4"/>
      <c r="U3456" s="4"/>
      <c r="V3456" s="4"/>
      <c r="W3456" s="4"/>
      <c r="X3456" s="4"/>
      <c r="Y3456" s="4"/>
      <c r="Z3456" s="4"/>
      <c r="AA3456" s="4"/>
      <c r="AB3456" s="4"/>
      <c r="AC3456" s="4"/>
      <c r="AD3456" s="4"/>
      <c r="AE3456" s="4"/>
      <c r="AF3456" s="4"/>
      <c r="AG3456" s="4"/>
      <c r="AH3456" s="4"/>
      <c r="AI3456" s="4"/>
      <c r="AJ3456" s="4"/>
      <c r="AK3456" s="4"/>
      <c r="AL3456" s="4"/>
      <c r="AM3456" s="4"/>
      <c r="AN3456" s="4"/>
      <c r="AO3456" s="4"/>
      <c r="AP3456" s="4"/>
    </row>
    <row r="3457" spans="1:42" s="2" customFormat="1" x14ac:dyDescent="0.25">
      <c r="A3457" s="4"/>
      <c r="B3457" s="4"/>
      <c r="C3457" s="4"/>
      <c r="D3457" s="4"/>
      <c r="E3457" s="4"/>
      <c r="F3457" s="4"/>
      <c r="G3457" s="4"/>
      <c r="H3457" s="4"/>
      <c r="I3457" s="4"/>
      <c r="J3457" s="4"/>
      <c r="K3457" s="4"/>
      <c r="L3457" s="4"/>
      <c r="M3457" s="4"/>
      <c r="N3457" s="4"/>
      <c r="O3457" s="4"/>
      <c r="P3457" s="4"/>
      <c r="Q3457" s="4"/>
      <c r="R3457" s="4"/>
      <c r="S3457" s="4"/>
      <c r="T3457" s="4"/>
      <c r="U3457" s="4"/>
      <c r="V3457" s="4"/>
      <c r="W3457" s="4"/>
      <c r="X3457" s="4"/>
      <c r="Y3457" s="4"/>
      <c r="Z3457" s="4"/>
      <c r="AA3457" s="4"/>
      <c r="AB3457" s="4"/>
      <c r="AC3457" s="4"/>
      <c r="AD3457" s="4"/>
      <c r="AE3457" s="4"/>
      <c r="AF3457" s="4"/>
      <c r="AG3457" s="4"/>
      <c r="AH3457" s="4"/>
      <c r="AI3457" s="4"/>
      <c r="AJ3457" s="4"/>
      <c r="AK3457" s="4"/>
      <c r="AL3457" s="4"/>
      <c r="AM3457" s="4"/>
      <c r="AN3457" s="4"/>
      <c r="AO3457" s="4"/>
      <c r="AP3457" s="4"/>
    </row>
    <row r="3458" spans="1:42" s="2" customFormat="1" x14ac:dyDescent="0.25">
      <c r="A3458" s="4"/>
      <c r="B3458" s="4"/>
      <c r="C3458" s="4"/>
      <c r="D3458" s="4"/>
      <c r="E3458" s="4"/>
      <c r="F3458" s="4"/>
      <c r="G3458" s="4"/>
      <c r="H3458" s="4"/>
      <c r="I3458" s="4"/>
      <c r="J3458" s="4"/>
      <c r="K3458" s="4"/>
      <c r="L3458" s="4"/>
      <c r="M3458" s="4"/>
      <c r="N3458" s="4"/>
      <c r="O3458" s="4"/>
      <c r="P3458" s="4"/>
      <c r="Q3458" s="4"/>
      <c r="R3458" s="4"/>
      <c r="S3458" s="4"/>
      <c r="T3458" s="4"/>
      <c r="U3458" s="4"/>
      <c r="V3458" s="4"/>
      <c r="W3458" s="4"/>
      <c r="X3458" s="4"/>
      <c r="Y3458" s="4"/>
      <c r="Z3458" s="4"/>
      <c r="AA3458" s="4"/>
      <c r="AB3458" s="4"/>
      <c r="AC3458" s="4"/>
      <c r="AD3458" s="4"/>
      <c r="AE3458" s="4"/>
      <c r="AF3458" s="4"/>
      <c r="AG3458" s="4"/>
      <c r="AH3458" s="4"/>
      <c r="AI3458" s="4"/>
      <c r="AJ3458" s="4"/>
      <c r="AK3458" s="4"/>
      <c r="AL3458" s="4"/>
      <c r="AM3458" s="4"/>
      <c r="AN3458" s="4"/>
      <c r="AO3458" s="4"/>
      <c r="AP3458" s="4"/>
    </row>
    <row r="3459" spans="1:42" s="2" customFormat="1" x14ac:dyDescent="0.25">
      <c r="A3459" s="4"/>
      <c r="B3459" s="4"/>
      <c r="C3459" s="4"/>
      <c r="D3459" s="4"/>
      <c r="E3459" s="4"/>
      <c r="F3459" s="4"/>
      <c r="G3459" s="4"/>
      <c r="H3459" s="4"/>
      <c r="I3459" s="4"/>
      <c r="J3459" s="4"/>
      <c r="K3459" s="4"/>
      <c r="L3459" s="4"/>
      <c r="M3459" s="4"/>
      <c r="N3459" s="4"/>
      <c r="O3459" s="4"/>
      <c r="P3459" s="4"/>
      <c r="Q3459" s="4"/>
      <c r="R3459" s="4"/>
      <c r="S3459" s="4"/>
      <c r="T3459" s="4"/>
      <c r="U3459" s="4"/>
      <c r="V3459" s="4"/>
      <c r="W3459" s="4"/>
      <c r="X3459" s="4"/>
      <c r="Y3459" s="4"/>
      <c r="Z3459" s="4"/>
      <c r="AA3459" s="4"/>
      <c r="AB3459" s="4"/>
      <c r="AC3459" s="4"/>
      <c r="AD3459" s="4"/>
      <c r="AE3459" s="4"/>
      <c r="AF3459" s="4"/>
      <c r="AG3459" s="4"/>
      <c r="AH3459" s="4"/>
      <c r="AI3459" s="4"/>
      <c r="AJ3459" s="4"/>
      <c r="AK3459" s="4"/>
      <c r="AL3459" s="4"/>
      <c r="AM3459" s="4"/>
      <c r="AN3459" s="4"/>
      <c r="AO3459" s="4"/>
      <c r="AP3459" s="4"/>
    </row>
    <row r="3460" spans="1:42" s="2" customFormat="1" x14ac:dyDescent="0.25">
      <c r="A3460" s="4"/>
      <c r="B3460" s="4"/>
      <c r="C3460" s="4"/>
      <c r="D3460" s="4"/>
      <c r="E3460" s="4"/>
      <c r="F3460" s="4"/>
      <c r="G3460" s="4"/>
      <c r="H3460" s="4"/>
      <c r="I3460" s="4"/>
      <c r="J3460" s="4"/>
      <c r="K3460" s="4"/>
      <c r="L3460" s="4"/>
      <c r="M3460" s="4"/>
      <c r="N3460" s="4"/>
      <c r="O3460" s="4"/>
      <c r="P3460" s="4"/>
      <c r="Q3460" s="4"/>
      <c r="R3460" s="4"/>
      <c r="S3460" s="4"/>
      <c r="T3460" s="4"/>
      <c r="U3460" s="4"/>
      <c r="V3460" s="4"/>
      <c r="W3460" s="4"/>
      <c r="X3460" s="4"/>
      <c r="Y3460" s="4"/>
      <c r="Z3460" s="4"/>
      <c r="AA3460" s="4"/>
      <c r="AB3460" s="4"/>
      <c r="AC3460" s="4"/>
      <c r="AD3460" s="4"/>
      <c r="AE3460" s="4"/>
      <c r="AF3460" s="4"/>
      <c r="AG3460" s="4"/>
      <c r="AH3460" s="4"/>
      <c r="AI3460" s="4"/>
      <c r="AJ3460" s="4"/>
      <c r="AK3460" s="4"/>
      <c r="AL3460" s="4"/>
      <c r="AM3460" s="4"/>
      <c r="AN3460" s="4"/>
      <c r="AO3460" s="4"/>
      <c r="AP3460" s="4"/>
    </row>
    <row r="3461" spans="1:42" s="2" customFormat="1" x14ac:dyDescent="0.25">
      <c r="A3461" s="4"/>
      <c r="B3461" s="4"/>
      <c r="C3461" s="4"/>
      <c r="D3461" s="4"/>
      <c r="E3461" s="4"/>
      <c r="F3461" s="4"/>
      <c r="G3461" s="4"/>
      <c r="H3461" s="4"/>
      <c r="I3461" s="4"/>
      <c r="J3461" s="4"/>
      <c r="K3461" s="4"/>
      <c r="L3461" s="4"/>
      <c r="M3461" s="4"/>
      <c r="N3461" s="4"/>
      <c r="O3461" s="4"/>
      <c r="P3461" s="4"/>
      <c r="Q3461" s="4"/>
      <c r="R3461" s="4"/>
      <c r="S3461" s="4"/>
      <c r="T3461" s="4"/>
      <c r="U3461" s="4"/>
      <c r="V3461" s="4"/>
      <c r="W3461" s="4"/>
      <c r="X3461" s="4"/>
      <c r="Y3461" s="4"/>
      <c r="Z3461" s="4"/>
      <c r="AA3461" s="4"/>
      <c r="AB3461" s="4"/>
      <c r="AC3461" s="4"/>
      <c r="AD3461" s="4"/>
      <c r="AE3461" s="4"/>
      <c r="AF3461" s="4"/>
      <c r="AG3461" s="4"/>
      <c r="AH3461" s="4"/>
      <c r="AI3461" s="4"/>
      <c r="AJ3461" s="4"/>
      <c r="AK3461" s="4"/>
      <c r="AL3461" s="4"/>
      <c r="AM3461" s="4"/>
      <c r="AN3461" s="4"/>
      <c r="AO3461" s="4"/>
      <c r="AP3461" s="4"/>
    </row>
    <row r="3462" spans="1:42" s="2" customFormat="1" x14ac:dyDescent="0.25">
      <c r="A3462" s="4"/>
      <c r="B3462" s="4"/>
      <c r="C3462" s="4"/>
      <c r="D3462" s="4"/>
      <c r="E3462" s="4"/>
      <c r="F3462" s="4"/>
      <c r="G3462" s="4"/>
      <c r="H3462" s="4"/>
      <c r="I3462" s="4"/>
      <c r="J3462" s="4"/>
      <c r="K3462" s="4"/>
      <c r="L3462" s="4"/>
      <c r="M3462" s="4"/>
      <c r="N3462" s="4"/>
      <c r="O3462" s="4"/>
      <c r="P3462" s="4"/>
      <c r="Q3462" s="4"/>
      <c r="R3462" s="4"/>
      <c r="S3462" s="4"/>
      <c r="T3462" s="4"/>
      <c r="U3462" s="4"/>
      <c r="V3462" s="4"/>
      <c r="W3462" s="4"/>
      <c r="X3462" s="4"/>
      <c r="Y3462" s="4"/>
      <c r="Z3462" s="4"/>
      <c r="AA3462" s="4"/>
      <c r="AB3462" s="4"/>
      <c r="AC3462" s="4"/>
      <c r="AD3462" s="4"/>
      <c r="AE3462" s="4"/>
      <c r="AF3462" s="4"/>
      <c r="AG3462" s="4"/>
      <c r="AH3462" s="4"/>
      <c r="AI3462" s="4"/>
      <c r="AJ3462" s="4"/>
      <c r="AK3462" s="4"/>
      <c r="AL3462" s="4"/>
      <c r="AM3462" s="4"/>
      <c r="AN3462" s="4"/>
      <c r="AO3462" s="4"/>
      <c r="AP3462" s="4"/>
    </row>
    <row r="3463" spans="1:42" s="2" customFormat="1" x14ac:dyDescent="0.25">
      <c r="A3463" s="4"/>
      <c r="B3463" s="4"/>
      <c r="C3463" s="4"/>
      <c r="D3463" s="4"/>
      <c r="E3463" s="4"/>
      <c r="F3463" s="4"/>
      <c r="G3463" s="4"/>
      <c r="H3463" s="4"/>
      <c r="I3463" s="4"/>
      <c r="J3463" s="4"/>
      <c r="K3463" s="4"/>
      <c r="L3463" s="4"/>
      <c r="M3463" s="4"/>
      <c r="N3463" s="4"/>
      <c r="O3463" s="4"/>
      <c r="P3463" s="4"/>
      <c r="Q3463" s="4"/>
      <c r="R3463" s="4"/>
      <c r="S3463" s="4"/>
      <c r="T3463" s="4"/>
      <c r="U3463" s="4"/>
      <c r="V3463" s="4"/>
      <c r="W3463" s="4"/>
      <c r="X3463" s="4"/>
      <c r="Y3463" s="4"/>
      <c r="Z3463" s="4"/>
      <c r="AA3463" s="4"/>
      <c r="AB3463" s="4"/>
      <c r="AC3463" s="4"/>
      <c r="AD3463" s="4"/>
      <c r="AE3463" s="4"/>
      <c r="AF3463" s="4"/>
      <c r="AG3463" s="4"/>
      <c r="AH3463" s="4"/>
      <c r="AI3463" s="4"/>
      <c r="AJ3463" s="4"/>
      <c r="AK3463" s="4"/>
      <c r="AL3463" s="4"/>
      <c r="AM3463" s="4"/>
      <c r="AN3463" s="4"/>
      <c r="AO3463" s="4"/>
      <c r="AP3463" s="4"/>
    </row>
    <row r="3464" spans="1:42" s="2" customFormat="1" x14ac:dyDescent="0.25">
      <c r="A3464" s="4"/>
      <c r="B3464" s="4"/>
      <c r="C3464" s="4"/>
      <c r="D3464" s="4"/>
      <c r="E3464" s="4"/>
      <c r="F3464" s="4"/>
      <c r="G3464" s="4"/>
      <c r="H3464" s="4"/>
      <c r="I3464" s="4"/>
      <c r="J3464" s="4"/>
      <c r="K3464" s="4"/>
      <c r="L3464" s="4"/>
      <c r="M3464" s="4"/>
      <c r="N3464" s="4"/>
      <c r="O3464" s="4"/>
      <c r="P3464" s="4"/>
      <c r="Q3464" s="4"/>
      <c r="R3464" s="4"/>
      <c r="S3464" s="4"/>
      <c r="T3464" s="4"/>
      <c r="U3464" s="4"/>
      <c r="V3464" s="4"/>
      <c r="W3464" s="4"/>
      <c r="X3464" s="4"/>
      <c r="Y3464" s="4"/>
      <c r="Z3464" s="4"/>
      <c r="AA3464" s="4"/>
      <c r="AB3464" s="4"/>
      <c r="AC3464" s="4"/>
      <c r="AD3464" s="4"/>
      <c r="AE3464" s="4"/>
      <c r="AF3464" s="4"/>
      <c r="AG3464" s="4"/>
      <c r="AH3464" s="4"/>
      <c r="AI3464" s="4"/>
      <c r="AJ3464" s="4"/>
      <c r="AK3464" s="4"/>
      <c r="AL3464" s="4"/>
      <c r="AM3464" s="4"/>
      <c r="AN3464" s="4"/>
      <c r="AO3464" s="4"/>
      <c r="AP3464" s="4"/>
    </row>
    <row r="3465" spans="1:42" s="2" customFormat="1" x14ac:dyDescent="0.25">
      <c r="A3465" s="4"/>
      <c r="B3465" s="4"/>
      <c r="C3465" s="4"/>
      <c r="D3465" s="4"/>
      <c r="E3465" s="4"/>
      <c r="F3465" s="4"/>
      <c r="G3465" s="4"/>
      <c r="H3465" s="4"/>
      <c r="I3465" s="4"/>
      <c r="J3465" s="4"/>
      <c r="K3465" s="4"/>
      <c r="L3465" s="4"/>
      <c r="M3465" s="4"/>
      <c r="N3465" s="4"/>
      <c r="O3465" s="4"/>
      <c r="P3465" s="4"/>
      <c r="Q3465" s="4"/>
      <c r="R3465" s="4"/>
      <c r="S3465" s="4"/>
      <c r="T3465" s="4"/>
      <c r="U3465" s="4"/>
      <c r="V3465" s="4"/>
      <c r="W3465" s="4"/>
      <c r="X3465" s="4"/>
      <c r="Y3465" s="4"/>
      <c r="Z3465" s="4"/>
      <c r="AA3465" s="4"/>
      <c r="AB3465" s="4"/>
      <c r="AC3465" s="4"/>
      <c r="AD3465" s="4"/>
      <c r="AE3465" s="4"/>
      <c r="AF3465" s="4"/>
      <c r="AG3465" s="4"/>
      <c r="AH3465" s="4"/>
      <c r="AI3465" s="4"/>
      <c r="AJ3465" s="4"/>
      <c r="AK3465" s="4"/>
      <c r="AL3465" s="4"/>
      <c r="AM3465" s="4"/>
      <c r="AN3465" s="4"/>
      <c r="AO3465" s="4"/>
      <c r="AP3465" s="4"/>
    </row>
    <row r="3466" spans="1:42" s="2" customFormat="1" x14ac:dyDescent="0.25">
      <c r="A3466" s="4"/>
      <c r="B3466" s="4"/>
      <c r="C3466" s="4"/>
      <c r="D3466" s="4"/>
      <c r="E3466" s="4"/>
      <c r="F3466" s="4"/>
      <c r="G3466" s="4"/>
      <c r="H3466" s="4"/>
      <c r="I3466" s="4"/>
      <c r="J3466" s="4"/>
      <c r="K3466" s="4"/>
      <c r="L3466" s="4"/>
      <c r="M3466" s="4"/>
      <c r="N3466" s="4"/>
      <c r="O3466" s="4"/>
      <c r="P3466" s="4"/>
      <c r="Q3466" s="4"/>
      <c r="R3466" s="4"/>
      <c r="S3466" s="4"/>
      <c r="T3466" s="4"/>
      <c r="U3466" s="4"/>
      <c r="V3466" s="4"/>
      <c r="W3466" s="4"/>
      <c r="X3466" s="4"/>
      <c r="Y3466" s="4"/>
      <c r="Z3466" s="4"/>
      <c r="AA3466" s="4"/>
      <c r="AB3466" s="4"/>
      <c r="AC3466" s="4"/>
      <c r="AD3466" s="4"/>
      <c r="AE3466" s="4"/>
      <c r="AF3466" s="4"/>
      <c r="AG3466" s="4"/>
      <c r="AH3466" s="4"/>
      <c r="AI3466" s="4"/>
      <c r="AJ3466" s="4"/>
      <c r="AK3466" s="4"/>
      <c r="AL3466" s="4"/>
      <c r="AM3466" s="4"/>
      <c r="AN3466" s="4"/>
      <c r="AO3466" s="4"/>
      <c r="AP3466" s="4"/>
    </row>
    <row r="3467" spans="1:42" s="2" customFormat="1" x14ac:dyDescent="0.25">
      <c r="A3467" s="4"/>
      <c r="B3467" s="4"/>
      <c r="C3467" s="4"/>
      <c r="D3467" s="4"/>
      <c r="E3467" s="4"/>
      <c r="F3467" s="4"/>
      <c r="G3467" s="4"/>
      <c r="H3467" s="4"/>
      <c r="I3467" s="4"/>
      <c r="J3467" s="4"/>
      <c r="K3467" s="4"/>
      <c r="L3467" s="4"/>
      <c r="M3467" s="4"/>
      <c r="N3467" s="4"/>
      <c r="O3467" s="4"/>
      <c r="P3467" s="4"/>
      <c r="Q3467" s="4"/>
      <c r="R3467" s="4"/>
      <c r="S3467" s="4"/>
      <c r="T3467" s="4"/>
      <c r="U3467" s="4"/>
      <c r="V3467" s="4"/>
      <c r="W3467" s="4"/>
      <c r="X3467" s="4"/>
      <c r="Y3467" s="4"/>
      <c r="Z3467" s="4"/>
      <c r="AA3467" s="4"/>
      <c r="AB3467" s="4"/>
      <c r="AC3467" s="4"/>
      <c r="AD3467" s="4"/>
      <c r="AE3467" s="4"/>
      <c r="AF3467" s="4"/>
      <c r="AG3467" s="4"/>
      <c r="AH3467" s="4"/>
      <c r="AI3467" s="4"/>
      <c r="AJ3467" s="4"/>
      <c r="AK3467" s="4"/>
      <c r="AL3467" s="4"/>
      <c r="AM3467" s="4"/>
      <c r="AN3467" s="4"/>
      <c r="AO3467" s="4"/>
      <c r="AP3467" s="4"/>
    </row>
    <row r="3468" spans="1:42" s="2" customFormat="1" x14ac:dyDescent="0.25">
      <c r="A3468" s="4"/>
      <c r="B3468" s="4"/>
      <c r="C3468" s="4"/>
      <c r="D3468" s="4"/>
      <c r="E3468" s="4"/>
      <c r="F3468" s="4"/>
      <c r="G3468" s="4"/>
      <c r="H3468" s="4"/>
      <c r="I3468" s="4"/>
      <c r="J3468" s="4"/>
      <c r="K3468" s="4"/>
      <c r="L3468" s="4"/>
      <c r="M3468" s="4"/>
      <c r="N3468" s="4"/>
      <c r="O3468" s="4"/>
      <c r="P3468" s="4"/>
      <c r="Q3468" s="4"/>
      <c r="R3468" s="4"/>
      <c r="S3468" s="4"/>
      <c r="T3468" s="4"/>
      <c r="U3468" s="4"/>
      <c r="V3468" s="4"/>
      <c r="W3468" s="4"/>
      <c r="X3468" s="4"/>
      <c r="Y3468" s="4"/>
      <c r="Z3468" s="4"/>
      <c r="AA3468" s="4"/>
      <c r="AB3468" s="4"/>
      <c r="AC3468" s="4"/>
      <c r="AD3468" s="4"/>
      <c r="AE3468" s="4"/>
      <c r="AF3468" s="4"/>
      <c r="AG3468" s="4"/>
      <c r="AH3468" s="4"/>
      <c r="AI3468" s="4"/>
      <c r="AJ3468" s="4"/>
      <c r="AK3468" s="4"/>
      <c r="AL3468" s="4"/>
      <c r="AM3468" s="4"/>
      <c r="AN3468" s="4"/>
      <c r="AO3468" s="4"/>
      <c r="AP3468" s="4"/>
    </row>
    <row r="3469" spans="1:42" s="2" customFormat="1" x14ac:dyDescent="0.25">
      <c r="A3469" s="4"/>
      <c r="B3469" s="4"/>
      <c r="C3469" s="4"/>
      <c r="D3469" s="4"/>
      <c r="E3469" s="4"/>
      <c r="F3469" s="4"/>
      <c r="G3469" s="4"/>
      <c r="H3469" s="4"/>
      <c r="I3469" s="4"/>
      <c r="J3469" s="4"/>
      <c r="K3469" s="4"/>
      <c r="L3469" s="4"/>
      <c r="M3469" s="4"/>
      <c r="N3469" s="4"/>
      <c r="O3469" s="4"/>
      <c r="P3469" s="4"/>
      <c r="Q3469" s="4"/>
      <c r="R3469" s="4"/>
      <c r="S3469" s="4"/>
      <c r="T3469" s="4"/>
      <c r="U3469" s="4"/>
      <c r="V3469" s="4"/>
      <c r="W3469" s="4"/>
      <c r="X3469" s="4"/>
      <c r="Y3469" s="4"/>
      <c r="Z3469" s="4"/>
      <c r="AA3469" s="4"/>
      <c r="AB3469" s="4"/>
      <c r="AC3469" s="4"/>
      <c r="AD3469" s="4"/>
      <c r="AE3469" s="4"/>
      <c r="AF3469" s="4"/>
      <c r="AG3469" s="4"/>
      <c r="AH3469" s="4"/>
      <c r="AI3469" s="4"/>
      <c r="AJ3469" s="4"/>
      <c r="AK3469" s="4"/>
      <c r="AL3469" s="4"/>
      <c r="AM3469" s="4"/>
      <c r="AN3469" s="4"/>
      <c r="AO3469" s="4"/>
      <c r="AP3469" s="4"/>
    </row>
    <row r="3470" spans="1:42" s="2" customFormat="1" x14ac:dyDescent="0.25">
      <c r="A3470" s="4"/>
      <c r="B3470" s="4"/>
      <c r="C3470" s="4"/>
      <c r="D3470" s="4"/>
      <c r="E3470" s="4"/>
      <c r="F3470" s="4"/>
      <c r="G3470" s="4"/>
      <c r="H3470" s="4"/>
      <c r="I3470" s="4"/>
      <c r="J3470" s="4"/>
      <c r="K3470" s="4"/>
      <c r="L3470" s="4"/>
      <c r="M3470" s="4"/>
      <c r="N3470" s="4"/>
      <c r="O3470" s="4"/>
      <c r="P3470" s="4"/>
      <c r="Q3470" s="4"/>
      <c r="R3470" s="4"/>
      <c r="S3470" s="4"/>
      <c r="T3470" s="4"/>
      <c r="U3470" s="4"/>
      <c r="V3470" s="4"/>
      <c r="W3470" s="4"/>
      <c r="X3470" s="4"/>
      <c r="Y3470" s="4"/>
      <c r="Z3470" s="4"/>
      <c r="AA3470" s="4"/>
      <c r="AB3470" s="4"/>
      <c r="AC3470" s="4"/>
      <c r="AD3470" s="4"/>
      <c r="AE3470" s="4"/>
      <c r="AF3470" s="4"/>
      <c r="AG3470" s="4"/>
      <c r="AH3470" s="4"/>
      <c r="AI3470" s="4"/>
      <c r="AJ3470" s="4"/>
      <c r="AK3470" s="4"/>
      <c r="AL3470" s="4"/>
      <c r="AM3470" s="4"/>
      <c r="AN3470" s="4"/>
      <c r="AO3470" s="4"/>
      <c r="AP3470" s="4"/>
    </row>
    <row r="3471" spans="1:42" s="2" customFormat="1" x14ac:dyDescent="0.25">
      <c r="A3471" s="4"/>
      <c r="B3471" s="4"/>
      <c r="C3471" s="4"/>
      <c r="D3471" s="4"/>
      <c r="E3471" s="4"/>
      <c r="F3471" s="4"/>
      <c r="G3471" s="4"/>
      <c r="H3471" s="4"/>
      <c r="I3471" s="4"/>
      <c r="J3471" s="4"/>
      <c r="K3471" s="4"/>
      <c r="L3471" s="4"/>
      <c r="M3471" s="4"/>
      <c r="N3471" s="4"/>
      <c r="O3471" s="4"/>
      <c r="P3471" s="4"/>
      <c r="Q3471" s="4"/>
      <c r="R3471" s="4"/>
      <c r="S3471" s="4"/>
      <c r="T3471" s="4"/>
      <c r="U3471" s="4"/>
      <c r="V3471" s="4"/>
      <c r="W3471" s="4"/>
      <c r="X3471" s="4"/>
      <c r="Y3471" s="4"/>
      <c r="Z3471" s="4"/>
      <c r="AA3471" s="4"/>
      <c r="AB3471" s="4"/>
      <c r="AC3471" s="4"/>
      <c r="AD3471" s="4"/>
      <c r="AE3471" s="4"/>
      <c r="AF3471" s="4"/>
      <c r="AG3471" s="4"/>
      <c r="AH3471" s="4"/>
      <c r="AI3471" s="4"/>
      <c r="AJ3471" s="4"/>
      <c r="AK3471" s="4"/>
      <c r="AL3471" s="4"/>
      <c r="AM3471" s="4"/>
      <c r="AN3471" s="4"/>
      <c r="AO3471" s="4"/>
      <c r="AP3471" s="4"/>
    </row>
    <row r="3472" spans="1:42" s="2" customFormat="1" x14ac:dyDescent="0.25">
      <c r="A3472" s="4"/>
      <c r="B3472" s="4"/>
      <c r="C3472" s="4"/>
      <c r="D3472" s="4"/>
      <c r="E3472" s="4"/>
      <c r="F3472" s="4"/>
      <c r="G3472" s="4"/>
      <c r="H3472" s="4"/>
      <c r="I3472" s="4"/>
      <c r="J3472" s="4"/>
      <c r="K3472" s="4"/>
      <c r="L3472" s="4"/>
      <c r="M3472" s="4"/>
      <c r="N3472" s="4"/>
      <c r="O3472" s="4"/>
      <c r="P3472" s="4"/>
      <c r="Q3472" s="4"/>
      <c r="R3472" s="4"/>
      <c r="S3472" s="4"/>
      <c r="T3472" s="4"/>
      <c r="U3472" s="4"/>
      <c r="V3472" s="4"/>
      <c r="W3472" s="4"/>
      <c r="X3472" s="4"/>
      <c r="Y3472" s="4"/>
      <c r="Z3472" s="4"/>
      <c r="AA3472" s="4"/>
      <c r="AB3472" s="4"/>
      <c r="AC3472" s="4"/>
      <c r="AD3472" s="4"/>
      <c r="AE3472" s="4"/>
      <c r="AF3472" s="4"/>
      <c r="AG3472" s="4"/>
      <c r="AH3472" s="4"/>
      <c r="AI3472" s="4"/>
      <c r="AJ3472" s="4"/>
      <c r="AK3472" s="4"/>
      <c r="AL3472" s="4"/>
      <c r="AM3472" s="4"/>
      <c r="AN3472" s="4"/>
      <c r="AO3472" s="4"/>
      <c r="AP3472" s="4"/>
    </row>
    <row r="3473" spans="1:42" s="2" customFormat="1" x14ac:dyDescent="0.25">
      <c r="A3473" s="4"/>
      <c r="B3473" s="4"/>
      <c r="C3473" s="4"/>
      <c r="D3473" s="4"/>
      <c r="E3473" s="4"/>
      <c r="F3473" s="4"/>
      <c r="G3473" s="4"/>
      <c r="H3473" s="4"/>
      <c r="I3473" s="4"/>
      <c r="J3473" s="4"/>
      <c r="K3473" s="4"/>
      <c r="L3473" s="4"/>
      <c r="M3473" s="4"/>
      <c r="N3473" s="4"/>
      <c r="O3473" s="4"/>
      <c r="P3473" s="4"/>
      <c r="Q3473" s="4"/>
      <c r="R3473" s="4"/>
      <c r="S3473" s="4"/>
      <c r="T3473" s="4"/>
      <c r="U3473" s="4"/>
      <c r="V3473" s="4"/>
      <c r="W3473" s="4"/>
      <c r="X3473" s="4"/>
      <c r="Y3473" s="4"/>
      <c r="Z3473" s="4"/>
      <c r="AA3473" s="4"/>
      <c r="AB3473" s="4"/>
      <c r="AC3473" s="4"/>
      <c r="AD3473" s="4"/>
      <c r="AE3473" s="4"/>
      <c r="AF3473" s="4"/>
      <c r="AG3473" s="4"/>
      <c r="AH3473" s="4"/>
      <c r="AI3473" s="4"/>
      <c r="AJ3473" s="4"/>
      <c r="AK3473" s="4"/>
      <c r="AL3473" s="4"/>
      <c r="AM3473" s="4"/>
      <c r="AN3473" s="4"/>
      <c r="AO3473" s="4"/>
      <c r="AP3473" s="4"/>
    </row>
    <row r="3474" spans="1:42" s="2" customFormat="1" x14ac:dyDescent="0.25">
      <c r="A3474" s="4"/>
      <c r="B3474" s="4"/>
      <c r="C3474" s="4"/>
      <c r="D3474" s="4"/>
      <c r="E3474" s="4"/>
      <c r="F3474" s="4"/>
      <c r="G3474" s="4"/>
      <c r="H3474" s="4"/>
      <c r="I3474" s="4"/>
      <c r="J3474" s="4"/>
      <c r="K3474" s="4"/>
      <c r="L3474" s="4"/>
      <c r="M3474" s="4"/>
      <c r="N3474" s="4"/>
      <c r="O3474" s="4"/>
      <c r="P3474" s="4"/>
      <c r="Q3474" s="4"/>
      <c r="R3474" s="4"/>
      <c r="S3474" s="4"/>
      <c r="T3474" s="4"/>
      <c r="U3474" s="4"/>
      <c r="V3474" s="4"/>
      <c r="W3474" s="4"/>
      <c r="X3474" s="4"/>
      <c r="Y3474" s="4"/>
      <c r="Z3474" s="4"/>
      <c r="AA3474" s="4"/>
      <c r="AB3474" s="4"/>
      <c r="AC3474" s="4"/>
      <c r="AD3474" s="4"/>
      <c r="AE3474" s="4"/>
      <c r="AF3474" s="4"/>
      <c r="AG3474" s="4"/>
      <c r="AH3474" s="4"/>
      <c r="AI3474" s="4"/>
      <c r="AJ3474" s="4"/>
      <c r="AK3474" s="4"/>
      <c r="AL3474" s="4"/>
      <c r="AM3474" s="4"/>
      <c r="AN3474" s="4"/>
      <c r="AO3474" s="4"/>
      <c r="AP3474" s="4"/>
    </row>
    <row r="3475" spans="1:42" s="2" customFormat="1" x14ac:dyDescent="0.25">
      <c r="A3475" s="4"/>
      <c r="B3475" s="4"/>
      <c r="C3475" s="4"/>
      <c r="D3475" s="4"/>
      <c r="E3475" s="4"/>
      <c r="F3475" s="4"/>
      <c r="G3475" s="4"/>
      <c r="H3475" s="4"/>
      <c r="I3475" s="4"/>
      <c r="J3475" s="4"/>
      <c r="K3475" s="4"/>
      <c r="L3475" s="4"/>
      <c r="M3475" s="4"/>
      <c r="N3475" s="4"/>
      <c r="O3475" s="4"/>
      <c r="P3475" s="4"/>
      <c r="Q3475" s="4"/>
      <c r="R3475" s="4"/>
      <c r="S3475" s="4"/>
      <c r="T3475" s="4"/>
      <c r="U3475" s="4"/>
      <c r="V3475" s="4"/>
      <c r="W3475" s="4"/>
      <c r="X3475" s="4"/>
      <c r="Y3475" s="4"/>
      <c r="Z3475" s="4"/>
      <c r="AA3475" s="4"/>
      <c r="AB3475" s="4"/>
      <c r="AC3475" s="4"/>
      <c r="AD3475" s="4"/>
      <c r="AE3475" s="4"/>
      <c r="AF3475" s="4"/>
      <c r="AG3475" s="4"/>
      <c r="AH3475" s="4"/>
      <c r="AI3475" s="4"/>
      <c r="AJ3475" s="4"/>
      <c r="AK3475" s="4"/>
      <c r="AL3475" s="4"/>
      <c r="AM3475" s="4"/>
      <c r="AN3475" s="4"/>
      <c r="AO3475" s="4"/>
      <c r="AP3475" s="4"/>
    </row>
    <row r="3476" spans="1:42" s="2" customFormat="1" x14ac:dyDescent="0.25">
      <c r="A3476" s="4"/>
      <c r="B3476" s="4"/>
      <c r="C3476" s="4"/>
      <c r="D3476" s="4"/>
      <c r="E3476" s="4"/>
      <c r="F3476" s="4"/>
      <c r="G3476" s="4"/>
      <c r="H3476" s="4"/>
      <c r="I3476" s="4"/>
      <c r="J3476" s="4"/>
      <c r="K3476" s="4"/>
      <c r="L3476" s="4"/>
      <c r="M3476" s="4"/>
      <c r="N3476" s="4"/>
      <c r="O3476" s="4"/>
      <c r="P3476" s="4"/>
      <c r="Q3476" s="4"/>
      <c r="R3476" s="4"/>
      <c r="S3476" s="4"/>
      <c r="T3476" s="4"/>
      <c r="U3476" s="4"/>
      <c r="V3476" s="4"/>
      <c r="W3476" s="4"/>
      <c r="X3476" s="4"/>
      <c r="Y3476" s="4"/>
      <c r="Z3476" s="4"/>
      <c r="AA3476" s="4"/>
      <c r="AB3476" s="4"/>
      <c r="AC3476" s="4"/>
      <c r="AD3476" s="4"/>
      <c r="AE3476" s="4"/>
      <c r="AF3476" s="4"/>
      <c r="AG3476" s="4"/>
      <c r="AH3476" s="4"/>
      <c r="AI3476" s="4"/>
      <c r="AJ3476" s="4"/>
      <c r="AK3476" s="4"/>
      <c r="AL3476" s="4"/>
      <c r="AM3476" s="4"/>
      <c r="AN3476" s="4"/>
      <c r="AO3476" s="4"/>
      <c r="AP3476" s="4"/>
    </row>
    <row r="3477" spans="1:42" s="2" customFormat="1" x14ac:dyDescent="0.25">
      <c r="A3477" s="4"/>
      <c r="B3477" s="4"/>
      <c r="C3477" s="4"/>
      <c r="D3477" s="4"/>
      <c r="E3477" s="4"/>
      <c r="F3477" s="4"/>
      <c r="G3477" s="4"/>
      <c r="H3477" s="4"/>
      <c r="I3477" s="4"/>
      <c r="J3477" s="4"/>
      <c r="K3477" s="4"/>
      <c r="L3477" s="4"/>
      <c r="M3477" s="4"/>
      <c r="N3477" s="4"/>
      <c r="O3477" s="4"/>
      <c r="P3477" s="4"/>
      <c r="Q3477" s="4"/>
      <c r="R3477" s="4"/>
      <c r="S3477" s="4"/>
      <c r="T3477" s="4"/>
      <c r="U3477" s="4"/>
      <c r="V3477" s="4"/>
      <c r="W3477" s="4"/>
      <c r="X3477" s="4"/>
      <c r="Y3477" s="4"/>
      <c r="Z3477" s="4"/>
      <c r="AA3477" s="4"/>
      <c r="AB3477" s="4"/>
      <c r="AC3477" s="4"/>
      <c r="AD3477" s="4"/>
      <c r="AE3477" s="4"/>
      <c r="AF3477" s="4"/>
      <c r="AG3477" s="4"/>
      <c r="AH3477" s="4"/>
      <c r="AI3477" s="4"/>
      <c r="AJ3477" s="4"/>
      <c r="AK3477" s="4"/>
      <c r="AL3477" s="4"/>
      <c r="AM3477" s="4"/>
      <c r="AN3477" s="4"/>
      <c r="AO3477" s="4"/>
      <c r="AP3477" s="4"/>
    </row>
    <row r="3478" spans="1:42" s="2" customFormat="1" x14ac:dyDescent="0.25">
      <c r="A3478" s="4"/>
      <c r="B3478" s="4"/>
      <c r="C3478" s="4"/>
      <c r="D3478" s="4"/>
      <c r="E3478" s="4"/>
      <c r="F3478" s="4"/>
      <c r="G3478" s="4"/>
      <c r="H3478" s="4"/>
      <c r="I3478" s="4"/>
      <c r="J3478" s="4"/>
      <c r="K3478" s="4"/>
      <c r="L3478" s="4"/>
      <c r="M3478" s="4"/>
      <c r="N3478" s="4"/>
      <c r="O3478" s="4"/>
      <c r="P3478" s="4"/>
      <c r="Q3478" s="4"/>
      <c r="R3478" s="4"/>
      <c r="S3478" s="4"/>
      <c r="T3478" s="4"/>
      <c r="U3478" s="4"/>
      <c r="V3478" s="4"/>
      <c r="W3478" s="4"/>
      <c r="X3478" s="4"/>
      <c r="Y3478" s="4"/>
      <c r="Z3478" s="4"/>
      <c r="AA3478" s="4"/>
      <c r="AB3478" s="4"/>
      <c r="AC3478" s="4"/>
      <c r="AD3478" s="4"/>
      <c r="AE3478" s="4"/>
      <c r="AF3478" s="4"/>
      <c r="AG3478" s="4"/>
      <c r="AH3478" s="4"/>
      <c r="AI3478" s="4"/>
      <c r="AJ3478" s="4"/>
      <c r="AK3478" s="4"/>
      <c r="AL3478" s="4"/>
      <c r="AM3478" s="4"/>
      <c r="AN3478" s="4"/>
      <c r="AO3478" s="4"/>
      <c r="AP3478" s="4"/>
    </row>
    <row r="3479" spans="1:42" s="2" customFormat="1" x14ac:dyDescent="0.25">
      <c r="A3479" s="4"/>
      <c r="B3479" s="4"/>
      <c r="C3479" s="4"/>
      <c r="D3479" s="4"/>
      <c r="E3479" s="4"/>
      <c r="F3479" s="4"/>
      <c r="G3479" s="4"/>
      <c r="H3479" s="4"/>
      <c r="I3479" s="4"/>
      <c r="J3479" s="4"/>
      <c r="K3479" s="4"/>
      <c r="L3479" s="4"/>
      <c r="M3479" s="4"/>
      <c r="N3479" s="4"/>
      <c r="O3479" s="4"/>
      <c r="P3479" s="4"/>
      <c r="Q3479" s="4"/>
      <c r="R3479" s="4"/>
      <c r="S3479" s="4"/>
      <c r="T3479" s="4"/>
      <c r="U3479" s="4"/>
      <c r="V3479" s="4"/>
      <c r="W3479" s="4"/>
      <c r="X3479" s="4"/>
      <c r="Y3479" s="4"/>
      <c r="Z3479" s="4"/>
      <c r="AA3479" s="4"/>
      <c r="AB3479" s="4"/>
      <c r="AC3479" s="4"/>
      <c r="AD3479" s="4"/>
      <c r="AE3479" s="4"/>
      <c r="AF3479" s="4"/>
      <c r="AG3479" s="4"/>
      <c r="AH3479" s="4"/>
      <c r="AI3479" s="4"/>
      <c r="AJ3479" s="4"/>
      <c r="AK3479" s="4"/>
      <c r="AL3479" s="4"/>
      <c r="AM3479" s="4"/>
      <c r="AN3479" s="4"/>
      <c r="AO3479" s="4"/>
      <c r="AP3479" s="4"/>
    </row>
    <row r="3480" spans="1:42" s="2" customFormat="1" x14ac:dyDescent="0.25">
      <c r="A3480" s="4"/>
      <c r="B3480" s="4"/>
      <c r="C3480" s="4"/>
      <c r="D3480" s="4"/>
      <c r="E3480" s="4"/>
      <c r="F3480" s="4"/>
      <c r="G3480" s="4"/>
      <c r="H3480" s="4"/>
      <c r="I3480" s="4"/>
      <c r="J3480" s="4"/>
      <c r="K3480" s="4"/>
      <c r="L3480" s="4"/>
      <c r="M3480" s="4"/>
      <c r="N3480" s="4"/>
      <c r="O3480" s="4"/>
      <c r="P3480" s="4"/>
      <c r="Q3480" s="4"/>
      <c r="R3480" s="4"/>
      <c r="S3480" s="4"/>
      <c r="T3480" s="4"/>
      <c r="U3480" s="4"/>
      <c r="V3480" s="4"/>
      <c r="W3480" s="4"/>
      <c r="X3480" s="4"/>
      <c r="Y3480" s="4"/>
      <c r="Z3480" s="4"/>
      <c r="AA3480" s="4"/>
      <c r="AB3480" s="4"/>
      <c r="AC3480" s="4"/>
      <c r="AD3480" s="4"/>
      <c r="AE3480" s="4"/>
      <c r="AF3480" s="4"/>
      <c r="AG3480" s="4"/>
      <c r="AH3480" s="4"/>
      <c r="AI3480" s="4"/>
      <c r="AJ3480" s="4"/>
      <c r="AK3480" s="4"/>
      <c r="AL3480" s="4"/>
      <c r="AM3480" s="4"/>
      <c r="AN3480" s="4"/>
      <c r="AO3480" s="4"/>
      <c r="AP3480" s="4"/>
    </row>
    <row r="3481" spans="1:42" s="2" customFormat="1" x14ac:dyDescent="0.25">
      <c r="A3481" s="4"/>
      <c r="B3481" s="4"/>
      <c r="C3481" s="4"/>
      <c r="D3481" s="4"/>
      <c r="E3481" s="4"/>
      <c r="F3481" s="4"/>
      <c r="G3481" s="4"/>
      <c r="H3481" s="4"/>
      <c r="I3481" s="4"/>
      <c r="J3481" s="4"/>
      <c r="K3481" s="4"/>
      <c r="L3481" s="4"/>
      <c r="M3481" s="4"/>
      <c r="N3481" s="4"/>
      <c r="O3481" s="4"/>
      <c r="P3481" s="4"/>
      <c r="Q3481" s="4"/>
      <c r="R3481" s="4"/>
      <c r="S3481" s="4"/>
      <c r="T3481" s="4"/>
      <c r="U3481" s="4"/>
      <c r="V3481" s="4"/>
      <c r="W3481" s="4"/>
      <c r="X3481" s="4"/>
      <c r="Y3481" s="4"/>
      <c r="Z3481" s="4"/>
      <c r="AA3481" s="4"/>
      <c r="AB3481" s="4"/>
      <c r="AC3481" s="4"/>
      <c r="AD3481" s="4"/>
      <c r="AE3481" s="4"/>
      <c r="AF3481" s="4"/>
      <c r="AG3481" s="4"/>
      <c r="AH3481" s="4"/>
      <c r="AI3481" s="4"/>
      <c r="AJ3481" s="4"/>
      <c r="AK3481" s="4"/>
      <c r="AL3481" s="4"/>
      <c r="AM3481" s="4"/>
      <c r="AN3481" s="4"/>
      <c r="AO3481" s="4"/>
      <c r="AP3481" s="4"/>
    </row>
    <row r="3482" spans="1:42" s="2" customFormat="1" x14ac:dyDescent="0.25">
      <c r="A3482" s="4"/>
      <c r="B3482" s="4"/>
      <c r="C3482" s="4"/>
      <c r="D3482" s="4"/>
      <c r="E3482" s="4"/>
      <c r="F3482" s="4"/>
      <c r="G3482" s="4"/>
      <c r="H3482" s="4"/>
      <c r="I3482" s="4"/>
      <c r="J3482" s="4"/>
      <c r="K3482" s="4"/>
      <c r="L3482" s="4"/>
      <c r="M3482" s="4"/>
      <c r="N3482" s="4"/>
      <c r="O3482" s="4"/>
      <c r="P3482" s="4"/>
      <c r="Q3482" s="4"/>
      <c r="R3482" s="4"/>
      <c r="S3482" s="4"/>
      <c r="T3482" s="4"/>
      <c r="U3482" s="4"/>
      <c r="V3482" s="4"/>
      <c r="W3482" s="4"/>
      <c r="X3482" s="4"/>
      <c r="Y3482" s="4"/>
      <c r="Z3482" s="4"/>
      <c r="AA3482" s="4"/>
      <c r="AB3482" s="4"/>
      <c r="AC3482" s="4"/>
      <c r="AD3482" s="4"/>
      <c r="AE3482" s="4"/>
      <c r="AF3482" s="4"/>
      <c r="AG3482" s="4"/>
      <c r="AH3482" s="4"/>
      <c r="AI3482" s="4"/>
      <c r="AJ3482" s="4"/>
      <c r="AK3482" s="4"/>
      <c r="AL3482" s="4"/>
      <c r="AM3482" s="4"/>
      <c r="AN3482" s="4"/>
      <c r="AO3482" s="4"/>
      <c r="AP3482" s="4"/>
    </row>
    <row r="3483" spans="1:42" s="2" customFormat="1" x14ac:dyDescent="0.25">
      <c r="A3483" s="4"/>
      <c r="B3483" s="4"/>
      <c r="C3483" s="4"/>
      <c r="D3483" s="4"/>
      <c r="E3483" s="4"/>
      <c r="F3483" s="4"/>
      <c r="G3483" s="4"/>
      <c r="H3483" s="4"/>
      <c r="I3483" s="4"/>
      <c r="J3483" s="4"/>
      <c r="K3483" s="4"/>
      <c r="L3483" s="4"/>
      <c r="M3483" s="4"/>
      <c r="N3483" s="4"/>
      <c r="O3483" s="4"/>
      <c r="P3483" s="4"/>
      <c r="Q3483" s="4"/>
      <c r="R3483" s="4"/>
      <c r="S3483" s="4"/>
      <c r="T3483" s="4"/>
      <c r="U3483" s="4"/>
      <c r="V3483" s="4"/>
      <c r="W3483" s="4"/>
      <c r="X3483" s="4"/>
      <c r="Y3483" s="4"/>
      <c r="Z3483" s="4"/>
      <c r="AA3483" s="4"/>
      <c r="AB3483" s="4"/>
      <c r="AC3483" s="4"/>
      <c r="AD3483" s="4"/>
      <c r="AE3483" s="4"/>
      <c r="AF3483" s="4"/>
      <c r="AG3483" s="4"/>
      <c r="AH3483" s="4"/>
      <c r="AI3483" s="4"/>
      <c r="AJ3483" s="4"/>
      <c r="AK3483" s="4"/>
      <c r="AL3483" s="4"/>
      <c r="AM3483" s="4"/>
      <c r="AN3483" s="4"/>
      <c r="AO3483" s="4"/>
      <c r="AP3483" s="4"/>
    </row>
    <row r="3484" spans="1:42" s="2" customFormat="1" x14ac:dyDescent="0.25">
      <c r="A3484" s="4"/>
      <c r="B3484" s="4"/>
      <c r="C3484" s="4"/>
      <c r="D3484" s="4"/>
      <c r="E3484" s="4"/>
      <c r="F3484" s="4"/>
      <c r="G3484" s="4"/>
      <c r="H3484" s="4"/>
      <c r="I3484" s="4"/>
      <c r="J3484" s="4"/>
      <c r="K3484" s="4"/>
      <c r="L3484" s="4"/>
      <c r="M3484" s="4"/>
      <c r="N3484" s="4"/>
      <c r="O3484" s="4"/>
      <c r="P3484" s="4"/>
      <c r="Q3484" s="4"/>
      <c r="R3484" s="4"/>
      <c r="S3484" s="4"/>
      <c r="T3484" s="4"/>
      <c r="U3484" s="4"/>
      <c r="V3484" s="4"/>
      <c r="W3484" s="4"/>
      <c r="X3484" s="4"/>
      <c r="Y3484" s="4"/>
      <c r="Z3484" s="4"/>
      <c r="AA3484" s="4"/>
      <c r="AB3484" s="4"/>
      <c r="AC3484" s="4"/>
      <c r="AD3484" s="4"/>
      <c r="AE3484" s="4"/>
      <c r="AF3484" s="4"/>
      <c r="AG3484" s="4"/>
      <c r="AH3484" s="4"/>
      <c r="AI3484" s="4"/>
      <c r="AJ3484" s="4"/>
      <c r="AK3484" s="4"/>
      <c r="AL3484" s="4"/>
      <c r="AM3484" s="4"/>
      <c r="AN3484" s="4"/>
      <c r="AO3484" s="4"/>
      <c r="AP3484" s="4"/>
    </row>
    <row r="3485" spans="1:42" s="2" customFormat="1" x14ac:dyDescent="0.25">
      <c r="A3485" s="4"/>
      <c r="B3485" s="4"/>
      <c r="C3485" s="4"/>
      <c r="D3485" s="4"/>
      <c r="E3485" s="4"/>
      <c r="F3485" s="4"/>
      <c r="G3485" s="4"/>
      <c r="H3485" s="4"/>
      <c r="I3485" s="4"/>
      <c r="J3485" s="4"/>
      <c r="K3485" s="4"/>
      <c r="L3485" s="4"/>
      <c r="M3485" s="4"/>
      <c r="N3485" s="4"/>
      <c r="O3485" s="4"/>
      <c r="P3485" s="4"/>
      <c r="Q3485" s="4"/>
      <c r="R3485" s="4"/>
      <c r="S3485" s="4"/>
      <c r="T3485" s="4"/>
      <c r="U3485" s="4"/>
      <c r="V3485" s="4"/>
      <c r="W3485" s="4"/>
      <c r="X3485" s="4"/>
      <c r="Y3485" s="4"/>
      <c r="Z3485" s="4"/>
      <c r="AA3485" s="4"/>
      <c r="AB3485" s="4"/>
      <c r="AC3485" s="4"/>
      <c r="AD3485" s="4"/>
      <c r="AE3485" s="4"/>
      <c r="AF3485" s="4"/>
      <c r="AG3485" s="4"/>
      <c r="AH3485" s="4"/>
      <c r="AI3485" s="4"/>
      <c r="AJ3485" s="4"/>
      <c r="AK3485" s="4"/>
      <c r="AL3485" s="4"/>
      <c r="AM3485" s="4"/>
      <c r="AN3485" s="4"/>
      <c r="AO3485" s="4"/>
      <c r="AP3485" s="4"/>
    </row>
    <row r="3486" spans="1:42" s="2" customFormat="1" x14ac:dyDescent="0.25">
      <c r="A3486" s="4"/>
      <c r="B3486" s="4"/>
      <c r="C3486" s="4"/>
      <c r="D3486" s="4"/>
      <c r="E3486" s="4"/>
      <c r="F3486" s="4"/>
      <c r="G3486" s="4"/>
      <c r="H3486" s="4"/>
      <c r="I3486" s="4"/>
      <c r="J3486" s="4"/>
      <c r="K3486" s="4"/>
      <c r="L3486" s="4"/>
      <c r="M3486" s="4"/>
      <c r="N3486" s="4"/>
      <c r="O3486" s="4"/>
      <c r="P3486" s="4"/>
      <c r="Q3486" s="4"/>
      <c r="R3486" s="4"/>
      <c r="S3486" s="4"/>
      <c r="T3486" s="4"/>
      <c r="U3486" s="4"/>
      <c r="V3486" s="4"/>
      <c r="W3486" s="4"/>
      <c r="X3486" s="4"/>
      <c r="Y3486" s="4"/>
      <c r="Z3486" s="4"/>
      <c r="AA3486" s="4"/>
      <c r="AB3486" s="4"/>
      <c r="AC3486" s="4"/>
      <c r="AD3486" s="4"/>
      <c r="AE3486" s="4"/>
      <c r="AF3486" s="4"/>
      <c r="AG3486" s="4"/>
      <c r="AH3486" s="4"/>
      <c r="AI3486" s="4"/>
      <c r="AJ3486" s="4"/>
      <c r="AK3486" s="4"/>
      <c r="AL3486" s="4"/>
      <c r="AM3486" s="4"/>
      <c r="AN3486" s="4"/>
      <c r="AO3486" s="4"/>
      <c r="AP3486" s="4"/>
    </row>
    <row r="3487" spans="1:42" s="2" customFormat="1" x14ac:dyDescent="0.25">
      <c r="A3487" s="4"/>
      <c r="B3487" s="4"/>
      <c r="C3487" s="4"/>
      <c r="D3487" s="4"/>
      <c r="E3487" s="4"/>
      <c r="F3487" s="4"/>
      <c r="G3487" s="4"/>
      <c r="H3487" s="4"/>
      <c r="I3487" s="4"/>
      <c r="J3487" s="4"/>
      <c r="K3487" s="4"/>
      <c r="L3487" s="4"/>
      <c r="M3487" s="4"/>
      <c r="N3487" s="4"/>
      <c r="O3487" s="4"/>
      <c r="P3487" s="4"/>
      <c r="Q3487" s="4"/>
      <c r="R3487" s="4"/>
      <c r="S3487" s="4"/>
      <c r="T3487" s="4"/>
      <c r="U3487" s="4"/>
      <c r="V3487" s="4"/>
      <c r="W3487" s="4"/>
      <c r="X3487" s="4"/>
      <c r="Y3487" s="4"/>
      <c r="Z3487" s="4"/>
      <c r="AA3487" s="4"/>
      <c r="AB3487" s="4"/>
      <c r="AC3487" s="4"/>
      <c r="AD3487" s="4"/>
      <c r="AE3487" s="4"/>
      <c r="AF3487" s="4"/>
      <c r="AG3487" s="4"/>
      <c r="AH3487" s="4"/>
      <c r="AI3487" s="4"/>
      <c r="AJ3487" s="4"/>
      <c r="AK3487" s="4"/>
      <c r="AL3487" s="4"/>
      <c r="AM3487" s="4"/>
      <c r="AN3487" s="4"/>
      <c r="AO3487" s="4"/>
      <c r="AP3487" s="4"/>
    </row>
    <row r="3488" spans="1:42" s="2" customFormat="1" x14ac:dyDescent="0.25">
      <c r="A3488" s="4"/>
      <c r="B3488" s="4"/>
      <c r="C3488" s="4"/>
      <c r="D3488" s="4"/>
      <c r="E3488" s="4"/>
      <c r="F3488" s="4"/>
      <c r="G3488" s="4"/>
      <c r="H3488" s="4"/>
      <c r="I3488" s="4"/>
      <c r="J3488" s="4"/>
      <c r="K3488" s="4"/>
      <c r="L3488" s="4"/>
      <c r="M3488" s="4"/>
      <c r="N3488" s="4"/>
      <c r="O3488" s="4"/>
      <c r="P3488" s="4"/>
      <c r="Q3488" s="4"/>
      <c r="R3488" s="4"/>
      <c r="S3488" s="4"/>
      <c r="T3488" s="4"/>
      <c r="U3488" s="4"/>
      <c r="V3488" s="4"/>
      <c r="W3488" s="4"/>
      <c r="X3488" s="4"/>
      <c r="Y3488" s="4"/>
      <c r="Z3488" s="4"/>
      <c r="AA3488" s="4"/>
      <c r="AB3488" s="4"/>
      <c r="AC3488" s="4"/>
      <c r="AD3488" s="4"/>
      <c r="AE3488" s="4"/>
      <c r="AF3488" s="4"/>
      <c r="AG3488" s="4"/>
      <c r="AH3488" s="4"/>
      <c r="AI3488" s="4"/>
      <c r="AJ3488" s="4"/>
      <c r="AK3488" s="4"/>
      <c r="AL3488" s="4"/>
      <c r="AM3488" s="4"/>
      <c r="AN3488" s="4"/>
      <c r="AO3488" s="4"/>
      <c r="AP3488" s="4"/>
    </row>
    <row r="3489" spans="1:42" s="2" customFormat="1" x14ac:dyDescent="0.25">
      <c r="A3489" s="4"/>
      <c r="B3489" s="4"/>
      <c r="C3489" s="4"/>
      <c r="D3489" s="4"/>
      <c r="E3489" s="4"/>
      <c r="F3489" s="4"/>
      <c r="G3489" s="4"/>
      <c r="H3489" s="4"/>
      <c r="I3489" s="4"/>
      <c r="J3489" s="4"/>
      <c r="K3489" s="4"/>
      <c r="L3489" s="4"/>
      <c r="M3489" s="4"/>
      <c r="N3489" s="4"/>
      <c r="O3489" s="4"/>
      <c r="P3489" s="4"/>
      <c r="Q3489" s="4"/>
      <c r="R3489" s="4"/>
      <c r="S3489" s="4"/>
      <c r="T3489" s="4"/>
      <c r="U3489" s="4"/>
      <c r="V3489" s="4"/>
      <c r="W3489" s="4"/>
      <c r="X3489" s="4"/>
      <c r="Y3489" s="4"/>
      <c r="Z3489" s="4"/>
      <c r="AA3489" s="4"/>
      <c r="AB3489" s="4"/>
      <c r="AC3489" s="4"/>
      <c r="AD3489" s="4"/>
      <c r="AE3489" s="4"/>
      <c r="AF3489" s="4"/>
      <c r="AG3489" s="4"/>
      <c r="AH3489" s="4"/>
      <c r="AI3489" s="4"/>
      <c r="AJ3489" s="4"/>
      <c r="AK3489" s="4"/>
      <c r="AL3489" s="4"/>
      <c r="AM3489" s="4"/>
      <c r="AN3489" s="4"/>
      <c r="AO3489" s="4"/>
      <c r="AP3489" s="4"/>
    </row>
    <row r="3490" spans="1:42" s="2" customFormat="1" x14ac:dyDescent="0.25">
      <c r="A3490" s="4"/>
      <c r="B3490" s="4"/>
      <c r="C3490" s="4"/>
      <c r="D3490" s="4"/>
      <c r="E3490" s="4"/>
      <c r="F3490" s="4"/>
      <c r="G3490" s="4"/>
      <c r="H3490" s="4"/>
      <c r="I3490" s="4"/>
      <c r="J3490" s="4"/>
      <c r="K3490" s="4"/>
      <c r="L3490" s="4"/>
      <c r="M3490" s="4"/>
      <c r="N3490" s="4"/>
      <c r="O3490" s="4"/>
      <c r="P3490" s="4"/>
      <c r="Q3490" s="4"/>
      <c r="R3490" s="4"/>
      <c r="S3490" s="4"/>
      <c r="T3490" s="4"/>
      <c r="U3490" s="4"/>
      <c r="V3490" s="4"/>
      <c r="W3490" s="4"/>
      <c r="X3490" s="4"/>
      <c r="Y3490" s="4"/>
      <c r="Z3490" s="4"/>
      <c r="AA3490" s="4"/>
      <c r="AB3490" s="4"/>
      <c r="AC3490" s="4"/>
      <c r="AD3490" s="4"/>
      <c r="AE3490" s="4"/>
      <c r="AF3490" s="4"/>
      <c r="AG3490" s="4"/>
      <c r="AH3490" s="4"/>
      <c r="AI3490" s="4"/>
      <c r="AJ3490" s="4"/>
      <c r="AK3490" s="4"/>
      <c r="AL3490" s="4"/>
      <c r="AM3490" s="4"/>
      <c r="AN3490" s="4"/>
      <c r="AO3490" s="4"/>
      <c r="AP3490" s="4"/>
    </row>
    <row r="3491" spans="1:42" s="2" customFormat="1" x14ac:dyDescent="0.25">
      <c r="A3491" s="4"/>
      <c r="B3491" s="4"/>
      <c r="C3491" s="4"/>
      <c r="D3491" s="4"/>
      <c r="E3491" s="4"/>
      <c r="F3491" s="4"/>
      <c r="G3491" s="4"/>
      <c r="H3491" s="4"/>
      <c r="I3491" s="4"/>
      <c r="J3491" s="4"/>
      <c r="K3491" s="4"/>
      <c r="L3491" s="4"/>
      <c r="M3491" s="4"/>
      <c r="N3491" s="4"/>
      <c r="O3491" s="4"/>
      <c r="P3491" s="4"/>
      <c r="Q3491" s="4"/>
      <c r="R3491" s="4"/>
      <c r="S3491" s="4"/>
      <c r="T3491" s="4"/>
      <c r="U3491" s="4"/>
      <c r="V3491" s="4"/>
      <c r="W3491" s="4"/>
      <c r="X3491" s="4"/>
      <c r="Y3491" s="4"/>
      <c r="Z3491" s="4"/>
      <c r="AA3491" s="4"/>
      <c r="AB3491" s="4"/>
      <c r="AC3491" s="4"/>
      <c r="AD3491" s="4"/>
      <c r="AE3491" s="4"/>
      <c r="AF3491" s="4"/>
      <c r="AG3491" s="4"/>
      <c r="AH3491" s="4"/>
      <c r="AI3491" s="4"/>
      <c r="AJ3491" s="4"/>
      <c r="AK3491" s="4"/>
      <c r="AL3491" s="4"/>
      <c r="AM3491" s="4"/>
      <c r="AN3491" s="4"/>
      <c r="AO3491" s="4"/>
      <c r="AP3491" s="4"/>
    </row>
    <row r="3492" spans="1:42" s="2" customFormat="1" x14ac:dyDescent="0.25">
      <c r="A3492" s="4"/>
      <c r="B3492" s="4"/>
      <c r="C3492" s="4"/>
      <c r="D3492" s="4"/>
      <c r="E3492" s="4"/>
      <c r="F3492" s="4"/>
      <c r="G3492" s="4"/>
      <c r="H3492" s="4"/>
      <c r="I3492" s="4"/>
      <c r="J3492" s="4"/>
      <c r="K3492" s="4"/>
      <c r="L3492" s="4"/>
      <c r="M3492" s="4"/>
      <c r="N3492" s="4"/>
      <c r="O3492" s="4"/>
      <c r="P3492" s="4"/>
      <c r="Q3492" s="4"/>
      <c r="R3492" s="4"/>
      <c r="S3492" s="4"/>
      <c r="T3492" s="4"/>
      <c r="U3492" s="4"/>
      <c r="V3492" s="4"/>
      <c r="W3492" s="4"/>
      <c r="X3492" s="4"/>
      <c r="Y3492" s="4"/>
      <c r="Z3492" s="4"/>
      <c r="AA3492" s="4"/>
      <c r="AB3492" s="4"/>
      <c r="AC3492" s="4"/>
      <c r="AD3492" s="4"/>
      <c r="AE3492" s="4"/>
      <c r="AF3492" s="4"/>
      <c r="AG3492" s="4"/>
      <c r="AH3492" s="4"/>
      <c r="AI3492" s="4"/>
      <c r="AJ3492" s="4"/>
      <c r="AK3492" s="4"/>
      <c r="AL3492" s="4"/>
      <c r="AM3492" s="4"/>
      <c r="AN3492" s="4"/>
      <c r="AO3492" s="4"/>
      <c r="AP3492" s="4"/>
    </row>
    <row r="3493" spans="1:42" s="2" customFormat="1" x14ac:dyDescent="0.25">
      <c r="A3493" s="4"/>
      <c r="B3493" s="4"/>
      <c r="C3493" s="4"/>
      <c r="D3493" s="4"/>
      <c r="E3493" s="4"/>
      <c r="F3493" s="4"/>
      <c r="G3493" s="4"/>
      <c r="H3493" s="4"/>
      <c r="I3493" s="4"/>
      <c r="J3493" s="4"/>
      <c r="K3493" s="4"/>
      <c r="L3493" s="4"/>
      <c r="M3493" s="4"/>
      <c r="N3493" s="4"/>
      <c r="O3493" s="4"/>
      <c r="P3493" s="4"/>
      <c r="Q3493" s="4"/>
      <c r="R3493" s="4"/>
      <c r="S3493" s="4"/>
      <c r="T3493" s="4"/>
      <c r="U3493" s="4"/>
      <c r="V3493" s="4"/>
      <c r="W3493" s="4"/>
      <c r="X3493" s="4"/>
      <c r="Y3493" s="4"/>
      <c r="Z3493" s="4"/>
      <c r="AA3493" s="4"/>
      <c r="AB3493" s="4"/>
      <c r="AC3493" s="4"/>
      <c r="AD3493" s="4"/>
      <c r="AE3493" s="4"/>
      <c r="AF3493" s="4"/>
      <c r="AG3493" s="4"/>
      <c r="AH3493" s="4"/>
      <c r="AI3493" s="4"/>
      <c r="AJ3493" s="4"/>
      <c r="AK3493" s="4"/>
      <c r="AL3493" s="4"/>
      <c r="AM3493" s="4"/>
      <c r="AN3493" s="4"/>
      <c r="AO3493" s="4"/>
      <c r="AP3493" s="4"/>
    </row>
    <row r="3494" spans="1:42" s="2" customFormat="1" x14ac:dyDescent="0.25">
      <c r="A3494" s="4"/>
      <c r="B3494" s="4"/>
      <c r="C3494" s="4"/>
      <c r="D3494" s="4"/>
      <c r="E3494" s="4"/>
      <c r="F3494" s="4"/>
      <c r="G3494" s="4"/>
      <c r="H3494" s="4"/>
      <c r="I3494" s="4"/>
      <c r="J3494" s="4"/>
      <c r="K3494" s="4"/>
      <c r="L3494" s="4"/>
      <c r="M3494" s="4"/>
      <c r="N3494" s="4"/>
      <c r="O3494" s="4"/>
      <c r="P3494" s="4"/>
      <c r="Q3494" s="4"/>
      <c r="R3494" s="4"/>
      <c r="S3494" s="4"/>
      <c r="T3494" s="4"/>
      <c r="U3494" s="4"/>
      <c r="V3494" s="4"/>
      <c r="W3494" s="4"/>
      <c r="X3494" s="4"/>
      <c r="Y3494" s="4"/>
      <c r="Z3494" s="4"/>
      <c r="AA3494" s="4"/>
      <c r="AB3494" s="4"/>
      <c r="AC3494" s="4"/>
      <c r="AD3494" s="4"/>
      <c r="AE3494" s="4"/>
      <c r="AF3494" s="4"/>
      <c r="AG3494" s="4"/>
      <c r="AH3494" s="4"/>
      <c r="AI3494" s="4"/>
      <c r="AJ3494" s="4"/>
      <c r="AK3494" s="4"/>
      <c r="AL3494" s="4"/>
      <c r="AM3494" s="4"/>
      <c r="AN3494" s="4"/>
      <c r="AO3494" s="4"/>
      <c r="AP3494" s="4"/>
    </row>
    <row r="3495" spans="1:42" s="2" customFormat="1" x14ac:dyDescent="0.25">
      <c r="A3495" s="4"/>
      <c r="B3495" s="4"/>
      <c r="C3495" s="4"/>
      <c r="D3495" s="4"/>
      <c r="E3495" s="4"/>
      <c r="F3495" s="4"/>
      <c r="G3495" s="4"/>
      <c r="H3495" s="4"/>
      <c r="I3495" s="4"/>
      <c r="J3495" s="4"/>
      <c r="K3495" s="4"/>
      <c r="L3495" s="4"/>
      <c r="M3495" s="4"/>
      <c r="N3495" s="4"/>
      <c r="O3495" s="4"/>
      <c r="P3495" s="4"/>
      <c r="Q3495" s="4"/>
      <c r="R3495" s="4"/>
      <c r="S3495" s="4"/>
      <c r="T3495" s="4"/>
      <c r="U3495" s="4"/>
      <c r="V3495" s="4"/>
      <c r="W3495" s="4"/>
      <c r="X3495" s="4"/>
      <c r="Y3495" s="4"/>
      <c r="Z3495" s="4"/>
      <c r="AA3495" s="4"/>
      <c r="AB3495" s="4"/>
      <c r="AC3495" s="4"/>
      <c r="AD3495" s="4"/>
      <c r="AE3495" s="4"/>
      <c r="AF3495" s="4"/>
      <c r="AG3495" s="4"/>
      <c r="AH3495" s="4"/>
      <c r="AI3495" s="4"/>
      <c r="AJ3495" s="4"/>
      <c r="AK3495" s="4"/>
      <c r="AL3495" s="4"/>
      <c r="AM3495" s="4"/>
      <c r="AN3495" s="4"/>
      <c r="AO3495" s="4"/>
      <c r="AP3495" s="4"/>
    </row>
    <row r="3496" spans="1:42" s="2" customFormat="1" x14ac:dyDescent="0.25">
      <c r="A3496" s="4"/>
      <c r="B3496" s="4"/>
      <c r="C3496" s="4"/>
      <c r="D3496" s="4"/>
      <c r="E3496" s="4"/>
      <c r="F3496" s="4"/>
      <c r="G3496" s="4"/>
      <c r="H3496" s="4"/>
      <c r="I3496" s="4"/>
      <c r="J3496" s="4"/>
      <c r="K3496" s="4"/>
      <c r="L3496" s="4"/>
      <c r="M3496" s="4"/>
      <c r="N3496" s="4"/>
      <c r="O3496" s="4"/>
      <c r="P3496" s="4"/>
      <c r="Q3496" s="4"/>
      <c r="R3496" s="4"/>
      <c r="S3496" s="4"/>
      <c r="T3496" s="4"/>
      <c r="U3496" s="4"/>
      <c r="V3496" s="4"/>
      <c r="W3496" s="4"/>
      <c r="X3496" s="4"/>
      <c r="Y3496" s="4"/>
      <c r="Z3496" s="4"/>
      <c r="AA3496" s="4"/>
      <c r="AB3496" s="4"/>
      <c r="AC3496" s="4"/>
      <c r="AD3496" s="4"/>
      <c r="AE3496" s="4"/>
      <c r="AF3496" s="4"/>
      <c r="AG3496" s="4"/>
      <c r="AH3496" s="4"/>
      <c r="AI3496" s="4"/>
      <c r="AJ3496" s="4"/>
      <c r="AK3496" s="4"/>
      <c r="AL3496" s="4"/>
      <c r="AM3496" s="4"/>
      <c r="AN3496" s="4"/>
      <c r="AO3496" s="4"/>
      <c r="AP3496" s="4"/>
    </row>
    <row r="3497" spans="1:42" s="2" customFormat="1" x14ac:dyDescent="0.25">
      <c r="A3497" s="4"/>
      <c r="B3497" s="4"/>
      <c r="C3497" s="4"/>
      <c r="D3497" s="4"/>
      <c r="E3497" s="4"/>
      <c r="F3497" s="4"/>
      <c r="G3497" s="4"/>
      <c r="H3497" s="4"/>
      <c r="I3497" s="4"/>
      <c r="J3497" s="4"/>
      <c r="K3497" s="4"/>
      <c r="L3497" s="4"/>
      <c r="M3497" s="4"/>
      <c r="N3497" s="4"/>
      <c r="O3497" s="4"/>
      <c r="P3497" s="4"/>
      <c r="Q3497" s="4"/>
      <c r="R3497" s="4"/>
      <c r="S3497" s="4"/>
      <c r="T3497" s="4"/>
      <c r="U3497" s="4"/>
      <c r="V3497" s="4"/>
      <c r="W3497" s="4"/>
      <c r="X3497" s="4"/>
      <c r="Y3497" s="4"/>
      <c r="Z3497" s="4"/>
      <c r="AA3497" s="4"/>
      <c r="AB3497" s="4"/>
      <c r="AC3497" s="4"/>
      <c r="AD3497" s="4"/>
      <c r="AE3497" s="4"/>
      <c r="AF3497" s="4"/>
      <c r="AG3497" s="4"/>
      <c r="AH3497" s="4"/>
      <c r="AI3497" s="4"/>
      <c r="AJ3497" s="4"/>
      <c r="AK3497" s="4"/>
      <c r="AL3497" s="4"/>
      <c r="AM3497" s="4"/>
      <c r="AN3497" s="4"/>
      <c r="AO3497" s="4"/>
      <c r="AP3497" s="4"/>
    </row>
    <row r="3498" spans="1:42" s="2" customFormat="1" x14ac:dyDescent="0.25">
      <c r="A3498" s="4"/>
      <c r="B3498" s="4"/>
      <c r="C3498" s="4"/>
      <c r="D3498" s="4"/>
      <c r="E3498" s="4"/>
      <c r="F3498" s="4"/>
      <c r="G3498" s="4"/>
      <c r="H3498" s="4"/>
      <c r="I3498" s="4"/>
      <c r="J3498" s="4"/>
      <c r="K3498" s="4"/>
      <c r="L3498" s="4"/>
      <c r="M3498" s="4"/>
      <c r="N3498" s="4"/>
      <c r="O3498" s="4"/>
      <c r="P3498" s="4"/>
      <c r="Q3498" s="4"/>
      <c r="R3498" s="4"/>
      <c r="S3498" s="4"/>
      <c r="T3498" s="4"/>
      <c r="U3498" s="4"/>
      <c r="V3498" s="4"/>
      <c r="W3498" s="4"/>
      <c r="X3498" s="4"/>
      <c r="Y3498" s="4"/>
      <c r="Z3498" s="4"/>
      <c r="AA3498" s="4"/>
      <c r="AB3498" s="4"/>
      <c r="AC3498" s="4"/>
      <c r="AD3498" s="4"/>
      <c r="AE3498" s="4"/>
      <c r="AF3498" s="4"/>
      <c r="AG3498" s="4"/>
      <c r="AH3498" s="4"/>
      <c r="AI3498" s="4"/>
      <c r="AJ3498" s="4"/>
      <c r="AK3498" s="4"/>
      <c r="AL3498" s="4"/>
      <c r="AM3498" s="4"/>
      <c r="AN3498" s="4"/>
      <c r="AO3498" s="4"/>
      <c r="AP3498" s="4"/>
    </row>
    <row r="3499" spans="1:42" s="2" customFormat="1" x14ac:dyDescent="0.25">
      <c r="A3499" s="4"/>
      <c r="B3499" s="4"/>
      <c r="C3499" s="4"/>
      <c r="D3499" s="4"/>
      <c r="E3499" s="4"/>
      <c r="F3499" s="4"/>
      <c r="G3499" s="4"/>
      <c r="H3499" s="4"/>
      <c r="I3499" s="4"/>
      <c r="J3499" s="4"/>
      <c r="K3499" s="4"/>
      <c r="L3499" s="4"/>
      <c r="M3499" s="4"/>
      <c r="N3499" s="4"/>
      <c r="O3499" s="4"/>
      <c r="P3499" s="4"/>
      <c r="Q3499" s="4"/>
      <c r="R3499" s="4"/>
      <c r="S3499" s="4"/>
      <c r="T3499" s="4"/>
      <c r="U3499" s="4"/>
      <c r="V3499" s="4"/>
      <c r="W3499" s="4"/>
      <c r="X3499" s="4"/>
      <c r="Y3499" s="4"/>
      <c r="Z3499" s="4"/>
      <c r="AA3499" s="4"/>
      <c r="AB3499" s="4"/>
      <c r="AC3499" s="4"/>
      <c r="AD3499" s="4"/>
      <c r="AE3499" s="4"/>
      <c r="AF3499" s="4"/>
      <c r="AG3499" s="4"/>
      <c r="AH3499" s="4"/>
      <c r="AI3499" s="4"/>
      <c r="AJ3499" s="4"/>
      <c r="AK3499" s="4"/>
      <c r="AL3499" s="4"/>
      <c r="AM3499" s="4"/>
      <c r="AN3499" s="4"/>
      <c r="AO3499" s="4"/>
      <c r="AP3499" s="4"/>
    </row>
    <row r="3500" spans="1:42" s="2" customFormat="1" x14ac:dyDescent="0.25">
      <c r="A3500" s="4"/>
      <c r="B3500" s="4"/>
      <c r="C3500" s="4"/>
      <c r="D3500" s="4"/>
      <c r="E3500" s="4"/>
      <c r="F3500" s="4"/>
      <c r="G3500" s="4"/>
      <c r="H3500" s="4"/>
      <c r="I3500" s="4"/>
      <c r="J3500" s="4"/>
      <c r="K3500" s="4"/>
      <c r="L3500" s="4"/>
      <c r="M3500" s="4"/>
      <c r="N3500" s="4"/>
      <c r="O3500" s="4"/>
      <c r="P3500" s="4"/>
      <c r="Q3500" s="4"/>
      <c r="R3500" s="4"/>
      <c r="S3500" s="4"/>
      <c r="T3500" s="4"/>
      <c r="U3500" s="4"/>
      <c r="V3500" s="4"/>
      <c r="W3500" s="4"/>
      <c r="X3500" s="4"/>
      <c r="Y3500" s="4"/>
      <c r="Z3500" s="4"/>
      <c r="AA3500" s="4"/>
      <c r="AB3500" s="4"/>
      <c r="AC3500" s="4"/>
      <c r="AD3500" s="4"/>
      <c r="AE3500" s="4"/>
      <c r="AF3500" s="4"/>
      <c r="AG3500" s="4"/>
      <c r="AH3500" s="4"/>
      <c r="AI3500" s="4"/>
      <c r="AJ3500" s="4"/>
      <c r="AK3500" s="4"/>
      <c r="AL3500" s="4"/>
      <c r="AM3500" s="4"/>
      <c r="AN3500" s="4"/>
      <c r="AO3500" s="4"/>
      <c r="AP3500" s="4"/>
    </row>
    <row r="3501" spans="1:42" s="2" customFormat="1" x14ac:dyDescent="0.25">
      <c r="A3501" s="4"/>
      <c r="B3501" s="4"/>
      <c r="C3501" s="4"/>
      <c r="D3501" s="4"/>
      <c r="E3501" s="4"/>
      <c r="F3501" s="4"/>
      <c r="G3501" s="4"/>
      <c r="H3501" s="4"/>
      <c r="I3501" s="4"/>
      <c r="J3501" s="4"/>
      <c r="K3501" s="4"/>
      <c r="L3501" s="4"/>
      <c r="M3501" s="4"/>
      <c r="N3501" s="4"/>
      <c r="O3501" s="4"/>
      <c r="P3501" s="4"/>
      <c r="Q3501" s="4"/>
      <c r="R3501" s="4"/>
      <c r="S3501" s="4"/>
      <c r="T3501" s="4"/>
      <c r="U3501" s="4"/>
      <c r="V3501" s="4"/>
      <c r="W3501" s="4"/>
      <c r="X3501" s="4"/>
      <c r="Y3501" s="4"/>
      <c r="Z3501" s="4"/>
      <c r="AA3501" s="4"/>
      <c r="AB3501" s="4"/>
      <c r="AC3501" s="4"/>
      <c r="AD3501" s="4"/>
      <c r="AE3501" s="4"/>
      <c r="AF3501" s="4"/>
      <c r="AG3501" s="4"/>
      <c r="AH3501" s="4"/>
      <c r="AI3501" s="4"/>
      <c r="AJ3501" s="4"/>
      <c r="AK3501" s="4"/>
      <c r="AL3501" s="4"/>
      <c r="AM3501" s="4"/>
      <c r="AN3501" s="4"/>
      <c r="AO3501" s="4"/>
      <c r="AP3501" s="4"/>
    </row>
    <row r="3502" spans="1:42" s="2" customFormat="1" x14ac:dyDescent="0.25">
      <c r="A3502" s="4"/>
      <c r="B3502" s="4"/>
      <c r="C3502" s="4"/>
      <c r="D3502" s="4"/>
      <c r="E3502" s="4"/>
      <c r="F3502" s="4"/>
      <c r="G3502" s="4"/>
      <c r="H3502" s="4"/>
      <c r="I3502" s="4"/>
      <c r="J3502" s="4"/>
      <c r="K3502" s="4"/>
      <c r="L3502" s="4"/>
      <c r="M3502" s="4"/>
      <c r="N3502" s="4"/>
      <c r="O3502" s="4"/>
      <c r="P3502" s="4"/>
      <c r="Q3502" s="4"/>
      <c r="R3502" s="4"/>
      <c r="S3502" s="4"/>
      <c r="T3502" s="4"/>
      <c r="U3502" s="4"/>
      <c r="V3502" s="4"/>
      <c r="W3502" s="4"/>
      <c r="X3502" s="4"/>
      <c r="Y3502" s="4"/>
      <c r="Z3502" s="4"/>
      <c r="AA3502" s="4"/>
      <c r="AB3502" s="4"/>
      <c r="AC3502" s="4"/>
      <c r="AD3502" s="4"/>
      <c r="AE3502" s="4"/>
      <c r="AF3502" s="4"/>
      <c r="AG3502" s="4"/>
      <c r="AH3502" s="4"/>
      <c r="AI3502" s="4"/>
      <c r="AJ3502" s="4"/>
      <c r="AK3502" s="4"/>
      <c r="AL3502" s="4"/>
      <c r="AM3502" s="4"/>
      <c r="AN3502" s="4"/>
      <c r="AO3502" s="4"/>
      <c r="AP3502" s="4"/>
    </row>
    <row r="3503" spans="1:42" s="2" customFormat="1" x14ac:dyDescent="0.25">
      <c r="A3503" s="4"/>
      <c r="B3503" s="4"/>
      <c r="C3503" s="4"/>
      <c r="D3503" s="4"/>
      <c r="E3503" s="4"/>
      <c r="F3503" s="4"/>
      <c r="G3503" s="4"/>
      <c r="H3503" s="4"/>
      <c r="I3503" s="4"/>
      <c r="J3503" s="4"/>
      <c r="K3503" s="4"/>
      <c r="L3503" s="4"/>
      <c r="M3503" s="4"/>
      <c r="N3503" s="4"/>
      <c r="O3503" s="4"/>
      <c r="P3503" s="4"/>
      <c r="Q3503" s="4"/>
      <c r="R3503" s="4"/>
      <c r="S3503" s="4"/>
      <c r="T3503" s="4"/>
      <c r="U3503" s="4"/>
      <c r="V3503" s="4"/>
      <c r="W3503" s="4"/>
      <c r="X3503" s="4"/>
      <c r="Y3503" s="4"/>
      <c r="Z3503" s="4"/>
      <c r="AA3503" s="4"/>
      <c r="AB3503" s="4"/>
      <c r="AC3503" s="4"/>
      <c r="AD3503" s="4"/>
      <c r="AE3503" s="4"/>
      <c r="AF3503" s="4"/>
      <c r="AG3503" s="4"/>
      <c r="AH3503" s="4"/>
      <c r="AI3503" s="4"/>
      <c r="AJ3503" s="4"/>
      <c r="AK3503" s="4"/>
      <c r="AL3503" s="4"/>
      <c r="AM3503" s="4"/>
      <c r="AN3503" s="4"/>
      <c r="AO3503" s="4"/>
      <c r="AP3503" s="4"/>
    </row>
    <row r="3504" spans="1:42" s="2" customFormat="1" x14ac:dyDescent="0.25">
      <c r="A3504" s="4"/>
      <c r="B3504" s="4"/>
      <c r="C3504" s="4"/>
      <c r="D3504" s="4"/>
      <c r="E3504" s="4"/>
      <c r="F3504" s="4"/>
      <c r="G3504" s="4"/>
      <c r="H3504" s="4"/>
      <c r="I3504" s="4"/>
      <c r="J3504" s="4"/>
      <c r="K3504" s="4"/>
      <c r="L3504" s="4"/>
      <c r="M3504" s="4"/>
      <c r="N3504" s="4"/>
      <c r="O3504" s="4"/>
      <c r="P3504" s="4"/>
      <c r="Q3504" s="4"/>
      <c r="R3504" s="4"/>
      <c r="S3504" s="4"/>
      <c r="T3504" s="4"/>
      <c r="U3504" s="4"/>
      <c r="V3504" s="4"/>
      <c r="W3504" s="4"/>
      <c r="X3504" s="4"/>
      <c r="Y3504" s="4"/>
      <c r="Z3504" s="4"/>
      <c r="AA3504" s="4"/>
      <c r="AB3504" s="4"/>
      <c r="AC3504" s="4"/>
      <c r="AD3504" s="4"/>
      <c r="AE3504" s="4"/>
      <c r="AF3504" s="4"/>
      <c r="AG3504" s="4"/>
      <c r="AH3504" s="4"/>
      <c r="AI3504" s="4"/>
      <c r="AJ3504" s="4"/>
      <c r="AK3504" s="4"/>
      <c r="AL3504" s="4"/>
      <c r="AM3504" s="4"/>
      <c r="AN3504" s="4"/>
      <c r="AO3504" s="4"/>
      <c r="AP3504" s="4"/>
    </row>
    <row r="3505" spans="1:42" s="2" customFormat="1" x14ac:dyDescent="0.25">
      <c r="A3505" s="4"/>
      <c r="B3505" s="4"/>
      <c r="C3505" s="4"/>
      <c r="D3505" s="4"/>
      <c r="E3505" s="4"/>
      <c r="F3505" s="4"/>
      <c r="G3505" s="4"/>
      <c r="H3505" s="4"/>
      <c r="I3505" s="4"/>
      <c r="J3505" s="4"/>
      <c r="K3505" s="4"/>
      <c r="L3505" s="4"/>
      <c r="M3505" s="4"/>
      <c r="N3505" s="4"/>
      <c r="O3505" s="4"/>
      <c r="P3505" s="4"/>
      <c r="Q3505" s="4"/>
      <c r="R3505" s="4"/>
      <c r="S3505" s="4"/>
      <c r="T3505" s="4"/>
      <c r="U3505" s="4"/>
      <c r="V3505" s="4"/>
      <c r="W3505" s="4"/>
      <c r="X3505" s="4"/>
      <c r="Y3505" s="4"/>
      <c r="Z3505" s="4"/>
      <c r="AA3505" s="4"/>
      <c r="AB3505" s="4"/>
      <c r="AC3505" s="4"/>
      <c r="AD3505" s="4"/>
      <c r="AE3505" s="4"/>
      <c r="AF3505" s="4"/>
      <c r="AG3505" s="4"/>
      <c r="AH3505" s="4"/>
      <c r="AI3505" s="4"/>
      <c r="AJ3505" s="4"/>
      <c r="AK3505" s="4"/>
      <c r="AL3505" s="4"/>
      <c r="AM3505" s="4"/>
      <c r="AN3505" s="4"/>
      <c r="AO3505" s="4"/>
      <c r="AP3505" s="4"/>
    </row>
    <row r="3506" spans="1:42" s="2" customFormat="1" x14ac:dyDescent="0.25">
      <c r="A3506" s="4"/>
      <c r="B3506" s="4"/>
      <c r="C3506" s="4"/>
      <c r="D3506" s="4"/>
      <c r="E3506" s="4"/>
      <c r="F3506" s="4"/>
      <c r="G3506" s="4"/>
      <c r="H3506" s="4"/>
      <c r="I3506" s="4"/>
      <c r="J3506" s="4"/>
      <c r="K3506" s="4"/>
      <c r="L3506" s="4"/>
      <c r="M3506" s="4"/>
      <c r="N3506" s="4"/>
      <c r="O3506" s="4"/>
      <c r="P3506" s="4"/>
      <c r="Q3506" s="4"/>
      <c r="R3506" s="4"/>
      <c r="S3506" s="4"/>
      <c r="T3506" s="4"/>
      <c r="U3506" s="4"/>
      <c r="V3506" s="4"/>
      <c r="W3506" s="4"/>
      <c r="X3506" s="4"/>
      <c r="Y3506" s="4"/>
      <c r="Z3506" s="4"/>
      <c r="AA3506" s="4"/>
      <c r="AB3506" s="4"/>
      <c r="AC3506" s="4"/>
      <c r="AD3506" s="4"/>
      <c r="AE3506" s="4"/>
      <c r="AF3506" s="4"/>
      <c r="AG3506" s="4"/>
      <c r="AH3506" s="4"/>
      <c r="AI3506" s="4"/>
      <c r="AJ3506" s="4"/>
      <c r="AK3506" s="4"/>
      <c r="AL3506" s="4"/>
      <c r="AM3506" s="4"/>
      <c r="AN3506" s="4"/>
      <c r="AO3506" s="4"/>
      <c r="AP3506" s="4"/>
    </row>
    <row r="3507" spans="1:42" s="2" customFormat="1" x14ac:dyDescent="0.25">
      <c r="A3507" s="4"/>
      <c r="B3507" s="4"/>
      <c r="C3507" s="4"/>
      <c r="D3507" s="4"/>
      <c r="E3507" s="4"/>
      <c r="F3507" s="4"/>
      <c r="G3507" s="4"/>
      <c r="H3507" s="4"/>
      <c r="I3507" s="4"/>
      <c r="J3507" s="4"/>
      <c r="K3507" s="4"/>
      <c r="L3507" s="4"/>
      <c r="M3507" s="4"/>
      <c r="N3507" s="4"/>
      <c r="O3507" s="4"/>
      <c r="P3507" s="4"/>
      <c r="Q3507" s="4"/>
      <c r="R3507" s="4"/>
      <c r="S3507" s="4"/>
      <c r="T3507" s="4"/>
      <c r="U3507" s="4"/>
      <c r="V3507" s="4"/>
      <c r="W3507" s="4"/>
      <c r="X3507" s="4"/>
      <c r="Y3507" s="4"/>
      <c r="Z3507" s="4"/>
      <c r="AA3507" s="4"/>
      <c r="AB3507" s="4"/>
      <c r="AC3507" s="4"/>
      <c r="AD3507" s="4"/>
      <c r="AE3507" s="4"/>
      <c r="AF3507" s="4"/>
      <c r="AG3507" s="4"/>
      <c r="AH3507" s="4"/>
      <c r="AI3507" s="4"/>
      <c r="AJ3507" s="4"/>
      <c r="AK3507" s="4"/>
      <c r="AL3507" s="4"/>
      <c r="AM3507" s="4"/>
      <c r="AN3507" s="4"/>
      <c r="AO3507" s="4"/>
      <c r="AP3507" s="4"/>
    </row>
    <row r="3508" spans="1:42" s="2" customFormat="1" x14ac:dyDescent="0.25">
      <c r="A3508" s="4"/>
      <c r="B3508" s="4"/>
      <c r="C3508" s="4"/>
      <c r="D3508" s="4"/>
      <c r="E3508" s="4"/>
      <c r="F3508" s="4"/>
      <c r="G3508" s="4"/>
      <c r="H3508" s="4"/>
      <c r="I3508" s="4"/>
      <c r="J3508" s="4"/>
      <c r="K3508" s="4"/>
      <c r="L3508" s="4"/>
      <c r="M3508" s="4"/>
      <c r="N3508" s="4"/>
      <c r="O3508" s="4"/>
      <c r="P3508" s="4"/>
      <c r="Q3508" s="4"/>
      <c r="R3508" s="4"/>
      <c r="S3508" s="4"/>
      <c r="T3508" s="4"/>
      <c r="U3508" s="4"/>
      <c r="V3508" s="4"/>
      <c r="W3508" s="4"/>
      <c r="X3508" s="4"/>
      <c r="Y3508" s="4"/>
      <c r="Z3508" s="4"/>
      <c r="AA3508" s="4"/>
      <c r="AB3508" s="4"/>
      <c r="AC3508" s="4"/>
      <c r="AD3508" s="4"/>
      <c r="AE3508" s="4"/>
      <c r="AF3508" s="4"/>
      <c r="AG3508" s="4"/>
      <c r="AH3508" s="4"/>
      <c r="AI3508" s="4"/>
      <c r="AJ3508" s="4"/>
      <c r="AK3508" s="4"/>
      <c r="AL3508" s="4"/>
      <c r="AM3508" s="4"/>
      <c r="AN3508" s="4"/>
      <c r="AO3508" s="4"/>
      <c r="AP3508" s="4"/>
    </row>
    <row r="3509" spans="1:42" s="2" customFormat="1" x14ac:dyDescent="0.25">
      <c r="A3509" s="4"/>
      <c r="B3509" s="4"/>
      <c r="C3509" s="4"/>
      <c r="D3509" s="4"/>
      <c r="E3509" s="4"/>
      <c r="F3509" s="4"/>
      <c r="G3509" s="4"/>
      <c r="H3509" s="4"/>
      <c r="I3509" s="4"/>
      <c r="J3509" s="4"/>
      <c r="K3509" s="4"/>
      <c r="L3509" s="4"/>
      <c r="M3509" s="4"/>
      <c r="N3509" s="4"/>
      <c r="O3509" s="4"/>
      <c r="P3509" s="4"/>
      <c r="Q3509" s="4"/>
      <c r="R3509" s="4"/>
      <c r="S3509" s="4"/>
      <c r="T3509" s="4"/>
      <c r="U3509" s="4"/>
      <c r="V3509" s="4"/>
      <c r="W3509" s="4"/>
      <c r="X3509" s="4"/>
      <c r="Y3509" s="4"/>
      <c r="Z3509" s="4"/>
      <c r="AA3509" s="4"/>
      <c r="AB3509" s="4"/>
      <c r="AC3509" s="4"/>
      <c r="AD3509" s="4"/>
      <c r="AE3509" s="4"/>
      <c r="AF3509" s="4"/>
      <c r="AG3509" s="4"/>
      <c r="AH3509" s="4"/>
      <c r="AI3509" s="4"/>
      <c r="AJ3509" s="4"/>
      <c r="AK3509" s="4"/>
      <c r="AL3509" s="4"/>
      <c r="AM3509" s="4"/>
      <c r="AN3509" s="4"/>
      <c r="AO3509" s="4"/>
      <c r="AP3509" s="4"/>
    </row>
    <row r="3510" spans="1:42" s="2" customFormat="1" x14ac:dyDescent="0.25">
      <c r="A3510" s="4"/>
      <c r="B3510" s="4"/>
      <c r="C3510" s="4"/>
      <c r="D3510" s="4"/>
      <c r="E3510" s="4"/>
      <c r="F3510" s="4"/>
      <c r="G3510" s="4"/>
      <c r="H3510" s="4"/>
      <c r="I3510" s="4"/>
      <c r="J3510" s="4"/>
      <c r="K3510" s="4"/>
      <c r="L3510" s="4"/>
      <c r="M3510" s="4"/>
      <c r="N3510" s="4"/>
      <c r="O3510" s="4"/>
      <c r="P3510" s="4"/>
      <c r="Q3510" s="4"/>
      <c r="R3510" s="4"/>
      <c r="S3510" s="4"/>
      <c r="T3510" s="4"/>
      <c r="U3510" s="4"/>
      <c r="V3510" s="4"/>
      <c r="W3510" s="4"/>
      <c r="X3510" s="4"/>
      <c r="Y3510" s="4"/>
      <c r="Z3510" s="4"/>
      <c r="AA3510" s="4"/>
      <c r="AB3510" s="4"/>
      <c r="AC3510" s="4"/>
      <c r="AD3510" s="4"/>
      <c r="AE3510" s="4"/>
      <c r="AF3510" s="4"/>
      <c r="AG3510" s="4"/>
      <c r="AH3510" s="4"/>
      <c r="AI3510" s="4"/>
      <c r="AJ3510" s="4"/>
      <c r="AK3510" s="4"/>
      <c r="AL3510" s="4"/>
      <c r="AM3510" s="4"/>
      <c r="AN3510" s="4"/>
      <c r="AO3510" s="4"/>
      <c r="AP3510" s="4"/>
    </row>
    <row r="3511" spans="1:42" s="2" customFormat="1" x14ac:dyDescent="0.25">
      <c r="A3511" s="4"/>
      <c r="B3511" s="4"/>
      <c r="C3511" s="4"/>
      <c r="D3511" s="4"/>
      <c r="E3511" s="4"/>
      <c r="F3511" s="4"/>
      <c r="G3511" s="4"/>
      <c r="H3511" s="4"/>
      <c r="I3511" s="4"/>
      <c r="J3511" s="4"/>
      <c r="K3511" s="4"/>
      <c r="L3511" s="4"/>
      <c r="M3511" s="4"/>
      <c r="N3511" s="4"/>
      <c r="O3511" s="4"/>
      <c r="P3511" s="4"/>
      <c r="Q3511" s="4"/>
      <c r="R3511" s="4"/>
      <c r="S3511" s="4"/>
      <c r="T3511" s="4"/>
      <c r="U3511" s="4"/>
      <c r="V3511" s="4"/>
      <c r="W3511" s="4"/>
      <c r="X3511" s="4"/>
      <c r="Y3511" s="4"/>
      <c r="Z3511" s="4"/>
      <c r="AA3511" s="4"/>
      <c r="AB3511" s="4"/>
      <c r="AC3511" s="4"/>
      <c r="AD3511" s="4"/>
      <c r="AE3511" s="4"/>
      <c r="AF3511" s="4"/>
      <c r="AG3511" s="4"/>
      <c r="AH3511" s="4"/>
      <c r="AI3511" s="4"/>
      <c r="AJ3511" s="4"/>
      <c r="AK3511" s="4"/>
      <c r="AL3511" s="4"/>
      <c r="AM3511" s="4"/>
      <c r="AN3511" s="4"/>
      <c r="AO3511" s="4"/>
      <c r="AP3511" s="4"/>
    </row>
    <row r="3512" spans="1:42" s="2" customFormat="1" x14ac:dyDescent="0.25">
      <c r="A3512" s="4"/>
      <c r="B3512" s="4"/>
      <c r="C3512" s="4"/>
      <c r="D3512" s="4"/>
      <c r="E3512" s="4"/>
      <c r="F3512" s="4"/>
      <c r="G3512" s="4"/>
      <c r="H3512" s="4"/>
      <c r="I3512" s="4"/>
      <c r="J3512" s="4"/>
      <c r="K3512" s="4"/>
      <c r="L3512" s="4"/>
      <c r="M3512" s="4"/>
      <c r="N3512" s="4"/>
      <c r="O3512" s="4"/>
      <c r="P3512" s="4"/>
      <c r="Q3512" s="4"/>
      <c r="R3512" s="4"/>
      <c r="S3512" s="4"/>
      <c r="T3512" s="4"/>
      <c r="U3512" s="4"/>
      <c r="V3512" s="4"/>
      <c r="W3512" s="4"/>
      <c r="X3512" s="4"/>
      <c r="Y3512" s="4"/>
      <c r="Z3512" s="4"/>
      <c r="AA3512" s="4"/>
      <c r="AB3512" s="4"/>
      <c r="AC3512" s="4"/>
      <c r="AD3512" s="4"/>
      <c r="AE3512" s="4"/>
      <c r="AF3512" s="4"/>
      <c r="AG3512" s="4"/>
      <c r="AH3512" s="4"/>
      <c r="AI3512" s="4"/>
      <c r="AJ3512" s="4"/>
      <c r="AK3512" s="4"/>
      <c r="AL3512" s="4"/>
      <c r="AM3512" s="4"/>
      <c r="AN3512" s="4"/>
      <c r="AO3512" s="4"/>
      <c r="AP3512" s="4"/>
    </row>
    <row r="3513" spans="1:42" s="2" customFormat="1" x14ac:dyDescent="0.25">
      <c r="A3513" s="4"/>
      <c r="B3513" s="4"/>
      <c r="C3513" s="4"/>
      <c r="D3513" s="4"/>
      <c r="E3513" s="4"/>
      <c r="F3513" s="4"/>
      <c r="G3513" s="4"/>
      <c r="H3513" s="4"/>
      <c r="I3513" s="4"/>
      <c r="J3513" s="4"/>
      <c r="K3513" s="4"/>
      <c r="L3513" s="4"/>
      <c r="M3513" s="4"/>
      <c r="N3513" s="4"/>
      <c r="O3513" s="4"/>
      <c r="P3513" s="4"/>
      <c r="Q3513" s="4"/>
      <c r="R3513" s="4"/>
      <c r="S3513" s="4"/>
      <c r="T3513" s="4"/>
      <c r="U3513" s="4"/>
      <c r="V3513" s="4"/>
      <c r="W3513" s="4"/>
      <c r="X3513" s="4"/>
      <c r="Y3513" s="4"/>
      <c r="Z3513" s="4"/>
      <c r="AA3513" s="4"/>
      <c r="AB3513" s="4"/>
      <c r="AC3513" s="4"/>
      <c r="AD3513" s="4"/>
      <c r="AE3513" s="4"/>
      <c r="AF3513" s="4"/>
      <c r="AG3513" s="4"/>
      <c r="AH3513" s="4"/>
      <c r="AI3513" s="4"/>
      <c r="AJ3513" s="4"/>
      <c r="AK3513" s="4"/>
      <c r="AL3513" s="4"/>
      <c r="AM3513" s="4"/>
      <c r="AN3513" s="4"/>
      <c r="AO3513" s="4"/>
      <c r="AP3513" s="4"/>
    </row>
    <row r="3514" spans="1:42" s="2" customFormat="1" x14ac:dyDescent="0.25">
      <c r="A3514" s="4"/>
      <c r="B3514" s="4"/>
      <c r="C3514" s="4"/>
      <c r="D3514" s="4"/>
      <c r="E3514" s="4"/>
      <c r="F3514" s="4"/>
      <c r="G3514" s="4"/>
      <c r="H3514" s="4"/>
      <c r="I3514" s="4"/>
      <c r="J3514" s="4"/>
      <c r="K3514" s="4"/>
      <c r="L3514" s="4"/>
      <c r="M3514" s="4"/>
      <c r="N3514" s="4"/>
      <c r="O3514" s="4"/>
      <c r="P3514" s="4"/>
      <c r="Q3514" s="4"/>
      <c r="R3514" s="4"/>
      <c r="S3514" s="4"/>
      <c r="T3514" s="4"/>
      <c r="U3514" s="4"/>
      <c r="V3514" s="4"/>
      <c r="W3514" s="4"/>
      <c r="X3514" s="4"/>
      <c r="Y3514" s="4"/>
      <c r="Z3514" s="4"/>
      <c r="AA3514" s="4"/>
      <c r="AB3514" s="4"/>
      <c r="AC3514" s="4"/>
      <c r="AD3514" s="4"/>
      <c r="AE3514" s="4"/>
      <c r="AF3514" s="4"/>
      <c r="AG3514" s="4"/>
      <c r="AH3514" s="4"/>
      <c r="AI3514" s="4"/>
      <c r="AJ3514" s="4"/>
      <c r="AK3514" s="4"/>
      <c r="AL3514" s="4"/>
      <c r="AM3514" s="4"/>
      <c r="AN3514" s="4"/>
      <c r="AO3514" s="4"/>
      <c r="AP3514" s="4"/>
    </row>
    <row r="3515" spans="1:42" s="2" customFormat="1" x14ac:dyDescent="0.25">
      <c r="A3515" s="4"/>
      <c r="B3515" s="4"/>
      <c r="C3515" s="4"/>
      <c r="D3515" s="4"/>
      <c r="E3515" s="4"/>
      <c r="F3515" s="4"/>
      <c r="G3515" s="4"/>
      <c r="H3515" s="4"/>
      <c r="I3515" s="4"/>
      <c r="J3515" s="4"/>
      <c r="K3515" s="4"/>
      <c r="L3515" s="4"/>
      <c r="M3515" s="4"/>
      <c r="N3515" s="4"/>
      <c r="O3515" s="4"/>
      <c r="P3515" s="4"/>
      <c r="Q3515" s="4"/>
      <c r="R3515" s="4"/>
      <c r="S3515" s="4"/>
      <c r="T3515" s="4"/>
      <c r="U3515" s="4"/>
      <c r="V3515" s="4"/>
      <c r="W3515" s="4"/>
      <c r="X3515" s="4"/>
      <c r="Y3515" s="4"/>
      <c r="Z3515" s="4"/>
      <c r="AA3515" s="4"/>
      <c r="AB3515" s="4"/>
      <c r="AC3515" s="4"/>
      <c r="AD3515" s="4"/>
      <c r="AE3515" s="4"/>
      <c r="AF3515" s="4"/>
      <c r="AG3515" s="4"/>
      <c r="AH3515" s="4"/>
      <c r="AI3515" s="4"/>
      <c r="AJ3515" s="4"/>
      <c r="AK3515" s="4"/>
      <c r="AL3515" s="4"/>
      <c r="AM3515" s="4"/>
      <c r="AN3515" s="4"/>
      <c r="AO3515" s="4"/>
      <c r="AP3515" s="4"/>
    </row>
    <row r="3516" spans="1:42" s="2" customFormat="1" x14ac:dyDescent="0.25">
      <c r="A3516" s="4"/>
      <c r="B3516" s="4"/>
      <c r="C3516" s="4"/>
      <c r="D3516" s="4"/>
      <c r="E3516" s="4"/>
      <c r="F3516" s="4"/>
      <c r="G3516" s="4"/>
      <c r="H3516" s="4"/>
      <c r="I3516" s="4"/>
      <c r="J3516" s="4"/>
      <c r="K3516" s="4"/>
      <c r="L3516" s="4"/>
      <c r="M3516" s="4"/>
      <c r="N3516" s="4"/>
      <c r="O3516" s="4"/>
      <c r="P3516" s="4"/>
      <c r="Q3516" s="4"/>
      <c r="R3516" s="4"/>
      <c r="S3516" s="4"/>
      <c r="T3516" s="4"/>
      <c r="U3516" s="4"/>
      <c r="V3516" s="4"/>
      <c r="W3516" s="4"/>
      <c r="X3516" s="4"/>
      <c r="Y3516" s="4"/>
      <c r="Z3516" s="4"/>
      <c r="AA3516" s="4"/>
      <c r="AB3516" s="4"/>
      <c r="AC3516" s="4"/>
      <c r="AD3516" s="4"/>
      <c r="AE3516" s="4"/>
      <c r="AF3516" s="4"/>
      <c r="AG3516" s="4"/>
      <c r="AH3516" s="4"/>
      <c r="AI3516" s="4"/>
      <c r="AJ3516" s="4"/>
      <c r="AK3516" s="4"/>
      <c r="AL3516" s="4"/>
      <c r="AM3516" s="4"/>
      <c r="AN3516" s="4"/>
      <c r="AO3516" s="4"/>
      <c r="AP3516" s="4"/>
    </row>
    <row r="3517" spans="1:42" s="2" customFormat="1" x14ac:dyDescent="0.25">
      <c r="A3517" s="4"/>
      <c r="B3517" s="4"/>
      <c r="C3517" s="4"/>
      <c r="D3517" s="4"/>
      <c r="E3517" s="4"/>
      <c r="F3517" s="4"/>
      <c r="G3517" s="4"/>
      <c r="H3517" s="4"/>
      <c r="I3517" s="4"/>
      <c r="J3517" s="4"/>
      <c r="K3517" s="4"/>
      <c r="L3517" s="4"/>
      <c r="M3517" s="4"/>
      <c r="N3517" s="4"/>
      <c r="O3517" s="4"/>
      <c r="P3517" s="4"/>
      <c r="Q3517" s="4"/>
      <c r="R3517" s="4"/>
      <c r="S3517" s="4"/>
      <c r="T3517" s="4"/>
      <c r="U3517" s="4"/>
      <c r="V3517" s="4"/>
      <c r="W3517" s="4"/>
      <c r="X3517" s="4"/>
      <c r="Y3517" s="4"/>
      <c r="Z3517" s="4"/>
      <c r="AA3517" s="4"/>
      <c r="AB3517" s="4"/>
      <c r="AC3517" s="4"/>
      <c r="AD3517" s="4"/>
      <c r="AE3517" s="4"/>
      <c r="AF3517" s="4"/>
      <c r="AG3517" s="4"/>
      <c r="AH3517" s="4"/>
      <c r="AI3517" s="4"/>
      <c r="AJ3517" s="4"/>
      <c r="AK3517" s="4"/>
      <c r="AL3517" s="4"/>
      <c r="AM3517" s="4"/>
      <c r="AN3517" s="4"/>
      <c r="AO3517" s="4"/>
      <c r="AP3517" s="4"/>
    </row>
    <row r="3518" spans="1:42" s="2" customFormat="1" x14ac:dyDescent="0.25">
      <c r="A3518" s="4"/>
      <c r="B3518" s="4"/>
      <c r="C3518" s="4"/>
      <c r="D3518" s="4"/>
      <c r="E3518" s="4"/>
      <c r="F3518" s="4"/>
      <c r="G3518" s="4"/>
      <c r="H3518" s="4"/>
      <c r="I3518" s="4"/>
      <c r="J3518" s="4"/>
      <c r="K3518" s="4"/>
      <c r="L3518" s="4"/>
      <c r="M3518" s="4"/>
      <c r="N3518" s="4"/>
      <c r="O3518" s="4"/>
      <c r="P3518" s="4"/>
      <c r="Q3518" s="4"/>
      <c r="R3518" s="4"/>
      <c r="S3518" s="4"/>
      <c r="T3518" s="4"/>
      <c r="U3518" s="4"/>
      <c r="V3518" s="4"/>
      <c r="W3518" s="4"/>
      <c r="X3518" s="4"/>
      <c r="Y3518" s="4"/>
      <c r="Z3518" s="4"/>
      <c r="AA3518" s="4"/>
      <c r="AB3518" s="4"/>
      <c r="AC3518" s="4"/>
      <c r="AD3518" s="4"/>
      <c r="AE3518" s="4"/>
      <c r="AF3518" s="4"/>
      <c r="AG3518" s="4"/>
      <c r="AH3518" s="4"/>
      <c r="AI3518" s="4"/>
      <c r="AJ3518" s="4"/>
      <c r="AK3518" s="4"/>
      <c r="AL3518" s="4"/>
      <c r="AM3518" s="4"/>
      <c r="AN3518" s="4"/>
      <c r="AO3518" s="4"/>
      <c r="AP3518" s="4"/>
    </row>
    <row r="3519" spans="1:42" s="2" customFormat="1" x14ac:dyDescent="0.25">
      <c r="A3519" s="4"/>
      <c r="B3519" s="4"/>
      <c r="C3519" s="4"/>
      <c r="D3519" s="4"/>
      <c r="E3519" s="4"/>
      <c r="F3519" s="4"/>
      <c r="G3519" s="4"/>
      <c r="H3519" s="4"/>
      <c r="I3519" s="4"/>
      <c r="J3519" s="4"/>
      <c r="K3519" s="4"/>
      <c r="L3519" s="4"/>
      <c r="M3519" s="4"/>
      <c r="N3519" s="4"/>
      <c r="O3519" s="4"/>
      <c r="P3519" s="4"/>
      <c r="Q3519" s="4"/>
      <c r="R3519" s="4"/>
      <c r="S3519" s="4"/>
      <c r="T3519" s="4"/>
      <c r="U3519" s="4"/>
      <c r="V3519" s="4"/>
      <c r="W3519" s="4"/>
      <c r="X3519" s="4"/>
      <c r="Y3519" s="4"/>
      <c r="Z3519" s="4"/>
      <c r="AA3519" s="4"/>
      <c r="AB3519" s="4"/>
      <c r="AC3519" s="4"/>
      <c r="AD3519" s="4"/>
      <c r="AE3519" s="4"/>
      <c r="AF3519" s="4"/>
      <c r="AG3519" s="4"/>
      <c r="AH3519" s="4"/>
      <c r="AI3519" s="4"/>
      <c r="AJ3519" s="4"/>
      <c r="AK3519" s="4"/>
      <c r="AL3519" s="4"/>
      <c r="AM3519" s="4"/>
      <c r="AN3519" s="4"/>
      <c r="AO3519" s="4"/>
      <c r="AP3519" s="4"/>
    </row>
    <row r="3520" spans="1:42" s="2" customFormat="1" x14ac:dyDescent="0.25">
      <c r="A3520" s="4"/>
      <c r="B3520" s="4"/>
      <c r="C3520" s="4"/>
      <c r="D3520" s="4"/>
      <c r="E3520" s="4"/>
      <c r="F3520" s="4"/>
      <c r="G3520" s="4"/>
      <c r="H3520" s="4"/>
      <c r="I3520" s="4"/>
      <c r="J3520" s="4"/>
      <c r="K3520" s="4"/>
      <c r="L3520" s="4"/>
      <c r="M3520" s="4"/>
      <c r="N3520" s="4"/>
      <c r="O3520" s="4"/>
      <c r="P3520" s="4"/>
      <c r="Q3520" s="4"/>
      <c r="R3520" s="4"/>
      <c r="S3520" s="4"/>
      <c r="T3520" s="4"/>
      <c r="U3520" s="4"/>
      <c r="V3520" s="4"/>
      <c r="W3520" s="4"/>
      <c r="X3520" s="4"/>
      <c r="Y3520" s="4"/>
      <c r="Z3520" s="4"/>
      <c r="AA3520" s="4"/>
      <c r="AB3520" s="4"/>
      <c r="AC3520" s="4"/>
      <c r="AD3520" s="4"/>
      <c r="AE3520" s="4"/>
      <c r="AF3520" s="4"/>
      <c r="AG3520" s="4"/>
      <c r="AH3520" s="4"/>
      <c r="AI3520" s="4"/>
      <c r="AJ3520" s="4"/>
      <c r="AK3520" s="4"/>
      <c r="AL3520" s="4"/>
      <c r="AM3520" s="4"/>
      <c r="AN3520" s="4"/>
      <c r="AO3520" s="4"/>
      <c r="AP3520" s="4"/>
    </row>
    <row r="3521" spans="1:42" s="2" customFormat="1" x14ac:dyDescent="0.25">
      <c r="A3521" s="4"/>
      <c r="B3521" s="4"/>
      <c r="C3521" s="4"/>
      <c r="D3521" s="4"/>
      <c r="E3521" s="4"/>
      <c r="F3521" s="4"/>
      <c r="G3521" s="4"/>
      <c r="H3521" s="4"/>
      <c r="I3521" s="4"/>
      <c r="J3521" s="4"/>
      <c r="K3521" s="4"/>
      <c r="L3521" s="4"/>
      <c r="M3521" s="4"/>
      <c r="N3521" s="4"/>
      <c r="O3521" s="4"/>
      <c r="P3521" s="4"/>
      <c r="Q3521" s="4"/>
      <c r="R3521" s="4"/>
      <c r="S3521" s="4"/>
      <c r="T3521" s="4"/>
      <c r="U3521" s="4"/>
      <c r="V3521" s="4"/>
      <c r="W3521" s="4"/>
      <c r="X3521" s="4"/>
      <c r="Y3521" s="4"/>
      <c r="Z3521" s="4"/>
      <c r="AA3521" s="4"/>
      <c r="AB3521" s="4"/>
      <c r="AC3521" s="4"/>
      <c r="AD3521" s="4"/>
      <c r="AE3521" s="4"/>
      <c r="AF3521" s="4"/>
      <c r="AG3521" s="4"/>
      <c r="AH3521" s="4"/>
      <c r="AI3521" s="4"/>
      <c r="AJ3521" s="4"/>
      <c r="AK3521" s="4"/>
      <c r="AL3521" s="4"/>
      <c r="AM3521" s="4"/>
      <c r="AN3521" s="4"/>
      <c r="AO3521" s="4"/>
      <c r="AP3521" s="4"/>
    </row>
    <row r="3522" spans="1:42" s="2" customFormat="1" x14ac:dyDescent="0.25">
      <c r="A3522" s="4"/>
      <c r="B3522" s="4"/>
      <c r="C3522" s="4"/>
      <c r="D3522" s="4"/>
      <c r="E3522" s="4"/>
      <c r="F3522" s="4"/>
      <c r="G3522" s="4"/>
      <c r="H3522" s="4"/>
      <c r="I3522" s="4"/>
      <c r="J3522" s="4"/>
      <c r="K3522" s="4"/>
      <c r="L3522" s="4"/>
      <c r="M3522" s="4"/>
      <c r="N3522" s="4"/>
      <c r="O3522" s="4"/>
      <c r="P3522" s="4"/>
      <c r="Q3522" s="4"/>
      <c r="R3522" s="4"/>
      <c r="S3522" s="4"/>
      <c r="T3522" s="4"/>
      <c r="U3522" s="4"/>
      <c r="V3522" s="4"/>
      <c r="W3522" s="4"/>
      <c r="X3522" s="4"/>
      <c r="Y3522" s="4"/>
      <c r="Z3522" s="4"/>
      <c r="AA3522" s="4"/>
      <c r="AB3522" s="4"/>
      <c r="AC3522" s="4"/>
      <c r="AD3522" s="4"/>
      <c r="AE3522" s="4"/>
      <c r="AF3522" s="4"/>
      <c r="AG3522" s="4"/>
      <c r="AH3522" s="4"/>
      <c r="AI3522" s="4"/>
      <c r="AJ3522" s="4"/>
      <c r="AK3522" s="4"/>
      <c r="AL3522" s="4"/>
      <c r="AM3522" s="4"/>
      <c r="AN3522" s="4"/>
      <c r="AO3522" s="4"/>
      <c r="AP3522" s="4"/>
    </row>
    <row r="3523" spans="1:42" s="2" customFormat="1" x14ac:dyDescent="0.25">
      <c r="A3523" s="4"/>
      <c r="B3523" s="4"/>
      <c r="C3523" s="4"/>
      <c r="D3523" s="4"/>
      <c r="E3523" s="4"/>
      <c r="F3523" s="4"/>
      <c r="G3523" s="4"/>
      <c r="H3523" s="4"/>
      <c r="I3523" s="4"/>
      <c r="J3523" s="4"/>
      <c r="K3523" s="4"/>
      <c r="L3523" s="4"/>
      <c r="M3523" s="4"/>
      <c r="N3523" s="4"/>
      <c r="O3523" s="4"/>
      <c r="P3523" s="4"/>
      <c r="Q3523" s="4"/>
      <c r="R3523" s="4"/>
      <c r="S3523" s="4"/>
      <c r="T3523" s="4"/>
      <c r="U3523" s="4"/>
      <c r="V3523" s="4"/>
      <c r="W3523" s="4"/>
      <c r="X3523" s="4"/>
      <c r="Y3523" s="4"/>
      <c r="Z3523" s="4"/>
      <c r="AA3523" s="4"/>
      <c r="AB3523" s="4"/>
      <c r="AC3523" s="4"/>
      <c r="AD3523" s="4"/>
      <c r="AE3523" s="4"/>
      <c r="AF3523" s="4"/>
      <c r="AG3523" s="4"/>
      <c r="AH3523" s="4"/>
      <c r="AI3523" s="4"/>
      <c r="AJ3523" s="4"/>
      <c r="AK3523" s="4"/>
      <c r="AL3523" s="4"/>
      <c r="AM3523" s="4"/>
      <c r="AN3523" s="4"/>
      <c r="AO3523" s="4"/>
      <c r="AP3523" s="4"/>
    </row>
    <row r="3524" spans="1:42" s="2" customFormat="1" x14ac:dyDescent="0.25">
      <c r="A3524" s="4"/>
      <c r="B3524" s="4"/>
      <c r="C3524" s="4"/>
      <c r="D3524" s="4"/>
      <c r="E3524" s="4"/>
      <c r="F3524" s="4"/>
      <c r="G3524" s="4"/>
      <c r="H3524" s="4"/>
      <c r="I3524" s="4"/>
      <c r="J3524" s="4"/>
      <c r="K3524" s="4"/>
      <c r="L3524" s="4"/>
      <c r="M3524" s="4"/>
      <c r="N3524" s="4"/>
      <c r="O3524" s="4"/>
      <c r="P3524" s="4"/>
      <c r="Q3524" s="4"/>
      <c r="R3524" s="4"/>
      <c r="S3524" s="4"/>
      <c r="T3524" s="4"/>
      <c r="U3524" s="4"/>
      <c r="V3524" s="4"/>
      <c r="W3524" s="4"/>
      <c r="X3524" s="4"/>
      <c r="Y3524" s="4"/>
      <c r="Z3524" s="4"/>
      <c r="AA3524" s="4"/>
      <c r="AB3524" s="4"/>
      <c r="AC3524" s="4"/>
      <c r="AD3524" s="4"/>
      <c r="AE3524" s="4"/>
      <c r="AF3524" s="4"/>
      <c r="AG3524" s="4"/>
      <c r="AH3524" s="4"/>
      <c r="AI3524" s="4"/>
      <c r="AJ3524" s="4"/>
      <c r="AK3524" s="4"/>
      <c r="AL3524" s="4"/>
      <c r="AM3524" s="4"/>
      <c r="AN3524" s="4"/>
      <c r="AO3524" s="4"/>
      <c r="AP3524" s="4"/>
    </row>
    <row r="3525" spans="1:42" s="2" customFormat="1" x14ac:dyDescent="0.25">
      <c r="A3525" s="4"/>
      <c r="B3525" s="4"/>
      <c r="C3525" s="4"/>
      <c r="D3525" s="4"/>
      <c r="E3525" s="4"/>
      <c r="F3525" s="4"/>
      <c r="G3525" s="4"/>
      <c r="H3525" s="4"/>
      <c r="I3525" s="4"/>
      <c r="J3525" s="4"/>
      <c r="K3525" s="4"/>
      <c r="L3525" s="4"/>
      <c r="M3525" s="4"/>
      <c r="N3525" s="4"/>
      <c r="O3525" s="4"/>
      <c r="P3525" s="4"/>
      <c r="Q3525" s="4"/>
      <c r="R3525" s="4"/>
      <c r="S3525" s="4"/>
      <c r="T3525" s="4"/>
      <c r="U3525" s="4"/>
      <c r="V3525" s="4"/>
      <c r="W3525" s="4"/>
      <c r="X3525" s="4"/>
      <c r="Y3525" s="4"/>
      <c r="Z3525" s="4"/>
      <c r="AA3525" s="4"/>
      <c r="AB3525" s="4"/>
      <c r="AC3525" s="4"/>
      <c r="AD3525" s="4"/>
      <c r="AE3525" s="4"/>
      <c r="AF3525" s="4"/>
      <c r="AG3525" s="4"/>
      <c r="AH3525" s="4"/>
      <c r="AI3525" s="4"/>
      <c r="AJ3525" s="4"/>
      <c r="AK3525" s="4"/>
      <c r="AL3525" s="4"/>
      <c r="AM3525" s="4"/>
      <c r="AN3525" s="4"/>
      <c r="AO3525" s="4"/>
      <c r="AP3525" s="4"/>
    </row>
    <row r="3526" spans="1:42" s="2" customFormat="1" x14ac:dyDescent="0.25">
      <c r="A3526" s="4"/>
      <c r="B3526" s="4"/>
      <c r="C3526" s="4"/>
      <c r="D3526" s="4"/>
      <c r="E3526" s="4"/>
      <c r="F3526" s="4"/>
      <c r="G3526" s="4"/>
      <c r="H3526" s="4"/>
      <c r="I3526" s="4"/>
      <c r="J3526" s="4"/>
      <c r="K3526" s="4"/>
      <c r="L3526" s="4"/>
      <c r="M3526" s="4"/>
      <c r="N3526" s="4"/>
      <c r="O3526" s="4"/>
      <c r="P3526" s="4"/>
      <c r="Q3526" s="4"/>
      <c r="R3526" s="4"/>
      <c r="S3526" s="4"/>
      <c r="T3526" s="4"/>
      <c r="U3526" s="4"/>
      <c r="V3526" s="4"/>
      <c r="W3526" s="4"/>
      <c r="X3526" s="4"/>
      <c r="Y3526" s="4"/>
      <c r="Z3526" s="4"/>
      <c r="AA3526" s="4"/>
      <c r="AB3526" s="4"/>
      <c r="AC3526" s="4"/>
      <c r="AD3526" s="4"/>
      <c r="AE3526" s="4"/>
      <c r="AF3526" s="4"/>
      <c r="AG3526" s="4"/>
      <c r="AH3526" s="4"/>
      <c r="AI3526" s="4"/>
      <c r="AJ3526" s="4"/>
      <c r="AK3526" s="4"/>
      <c r="AL3526" s="4"/>
      <c r="AM3526" s="4"/>
      <c r="AN3526" s="4"/>
      <c r="AO3526" s="4"/>
      <c r="AP3526" s="4"/>
    </row>
    <row r="3527" spans="1:42" s="2" customFormat="1" x14ac:dyDescent="0.25">
      <c r="A3527" s="4"/>
      <c r="B3527" s="4"/>
      <c r="C3527" s="4"/>
      <c r="D3527" s="4"/>
      <c r="E3527" s="4"/>
      <c r="F3527" s="4"/>
      <c r="G3527" s="4"/>
      <c r="H3527" s="4"/>
      <c r="I3527" s="4"/>
      <c r="J3527" s="4"/>
      <c r="K3527" s="4"/>
      <c r="L3527" s="4"/>
      <c r="M3527" s="4"/>
      <c r="N3527" s="4"/>
      <c r="O3527" s="4"/>
      <c r="P3527" s="4"/>
      <c r="Q3527" s="4"/>
      <c r="R3527" s="4"/>
      <c r="S3527" s="4"/>
      <c r="T3527" s="4"/>
      <c r="U3527" s="4"/>
      <c r="V3527" s="4"/>
      <c r="W3527" s="4"/>
      <c r="X3527" s="4"/>
      <c r="Y3527" s="4"/>
      <c r="Z3527" s="4"/>
      <c r="AA3527" s="4"/>
      <c r="AB3527" s="4"/>
      <c r="AC3527" s="4"/>
      <c r="AD3527" s="4"/>
      <c r="AE3527" s="4"/>
      <c r="AF3527" s="4"/>
      <c r="AG3527" s="4"/>
      <c r="AH3527" s="4"/>
      <c r="AI3527" s="4"/>
      <c r="AJ3527" s="4"/>
      <c r="AK3527" s="4"/>
      <c r="AL3527" s="4"/>
      <c r="AM3527" s="4"/>
      <c r="AN3527" s="4"/>
      <c r="AO3527" s="4"/>
      <c r="AP3527" s="4"/>
    </row>
    <row r="3528" spans="1:42" s="2" customFormat="1" x14ac:dyDescent="0.25">
      <c r="A3528" s="4"/>
      <c r="B3528" s="4"/>
      <c r="C3528" s="4"/>
      <c r="D3528" s="4"/>
      <c r="E3528" s="4"/>
      <c r="F3528" s="4"/>
      <c r="G3528" s="4"/>
      <c r="H3528" s="4"/>
      <c r="I3528" s="4"/>
      <c r="J3528" s="4"/>
      <c r="K3528" s="4"/>
      <c r="L3528" s="4"/>
      <c r="M3528" s="4"/>
      <c r="N3528" s="4"/>
      <c r="O3528" s="4"/>
      <c r="P3528" s="4"/>
      <c r="Q3528" s="4"/>
      <c r="R3528" s="4"/>
      <c r="S3528" s="4"/>
      <c r="T3528" s="4"/>
      <c r="U3528" s="4"/>
      <c r="V3528" s="4"/>
      <c r="W3528" s="4"/>
      <c r="X3528" s="4"/>
      <c r="Y3528" s="4"/>
      <c r="Z3528" s="4"/>
      <c r="AA3528" s="4"/>
      <c r="AB3528" s="4"/>
      <c r="AC3528" s="4"/>
      <c r="AD3528" s="4"/>
      <c r="AE3528" s="4"/>
      <c r="AF3528" s="4"/>
      <c r="AG3528" s="4"/>
      <c r="AH3528" s="4"/>
      <c r="AI3528" s="4"/>
      <c r="AJ3528" s="4"/>
      <c r="AK3528" s="4"/>
      <c r="AL3528" s="4"/>
      <c r="AM3528" s="4"/>
      <c r="AN3528" s="4"/>
      <c r="AO3528" s="4"/>
      <c r="AP3528" s="4"/>
    </row>
    <row r="3529" spans="1:42" s="2" customFormat="1" x14ac:dyDescent="0.25">
      <c r="A3529" s="4"/>
      <c r="B3529" s="4"/>
      <c r="C3529" s="4"/>
      <c r="D3529" s="4"/>
      <c r="E3529" s="4"/>
      <c r="F3529" s="4"/>
      <c r="G3529" s="4"/>
      <c r="H3529" s="4"/>
      <c r="I3529" s="4"/>
      <c r="J3529" s="4"/>
      <c r="K3529" s="4"/>
      <c r="L3529" s="4"/>
      <c r="M3529" s="4"/>
      <c r="N3529" s="4"/>
      <c r="O3529" s="4"/>
      <c r="P3529" s="4"/>
      <c r="Q3529" s="4"/>
      <c r="R3529" s="4"/>
      <c r="S3529" s="4"/>
      <c r="T3529" s="4"/>
      <c r="U3529" s="4"/>
      <c r="V3529" s="4"/>
      <c r="W3529" s="4"/>
      <c r="X3529" s="4"/>
      <c r="Y3529" s="4"/>
      <c r="Z3529" s="4"/>
      <c r="AA3529" s="4"/>
      <c r="AB3529" s="4"/>
      <c r="AC3529" s="4"/>
      <c r="AD3529" s="4"/>
      <c r="AE3529" s="4"/>
      <c r="AF3529" s="4"/>
      <c r="AG3529" s="4"/>
      <c r="AH3529" s="4"/>
      <c r="AI3529" s="4"/>
      <c r="AJ3529" s="4"/>
      <c r="AK3529" s="4"/>
      <c r="AL3529" s="4"/>
      <c r="AM3529" s="4"/>
      <c r="AN3529" s="4"/>
      <c r="AO3529" s="4"/>
      <c r="AP3529" s="4"/>
    </row>
    <row r="3530" spans="1:42" s="2" customFormat="1" x14ac:dyDescent="0.25">
      <c r="A3530" s="4"/>
      <c r="B3530" s="4"/>
      <c r="C3530" s="4"/>
      <c r="D3530" s="4"/>
      <c r="E3530" s="4"/>
      <c r="F3530" s="4"/>
      <c r="G3530" s="4"/>
      <c r="H3530" s="4"/>
      <c r="I3530" s="4"/>
      <c r="J3530" s="4"/>
      <c r="K3530" s="4"/>
      <c r="L3530" s="4"/>
      <c r="M3530" s="4"/>
      <c r="N3530" s="4"/>
      <c r="O3530" s="4"/>
      <c r="P3530" s="4"/>
      <c r="Q3530" s="4"/>
      <c r="R3530" s="4"/>
      <c r="S3530" s="4"/>
      <c r="T3530" s="4"/>
      <c r="U3530" s="4"/>
      <c r="V3530" s="4"/>
      <c r="W3530" s="4"/>
      <c r="X3530" s="4"/>
      <c r="Y3530" s="4"/>
      <c r="Z3530" s="4"/>
      <c r="AA3530" s="4"/>
      <c r="AB3530" s="4"/>
      <c r="AC3530" s="4"/>
      <c r="AD3530" s="4"/>
      <c r="AE3530" s="4"/>
      <c r="AF3530" s="4"/>
      <c r="AG3530" s="4"/>
      <c r="AH3530" s="4"/>
      <c r="AI3530" s="4"/>
      <c r="AJ3530" s="4"/>
      <c r="AK3530" s="4"/>
      <c r="AL3530" s="4"/>
      <c r="AM3530" s="4"/>
      <c r="AN3530" s="4"/>
      <c r="AO3530" s="4"/>
      <c r="AP3530" s="4"/>
    </row>
    <row r="3531" spans="1:42" s="2" customFormat="1" x14ac:dyDescent="0.25">
      <c r="A3531" s="4"/>
      <c r="B3531" s="4"/>
      <c r="C3531" s="4"/>
      <c r="D3531" s="4"/>
      <c r="E3531" s="4"/>
      <c r="F3531" s="4"/>
      <c r="G3531" s="4"/>
      <c r="H3531" s="4"/>
      <c r="I3531" s="4"/>
      <c r="J3531" s="4"/>
      <c r="K3531" s="4"/>
      <c r="L3531" s="4"/>
      <c r="M3531" s="4"/>
      <c r="N3531" s="4"/>
      <c r="O3531" s="4"/>
      <c r="P3531" s="4"/>
      <c r="Q3531" s="4"/>
      <c r="R3531" s="4"/>
      <c r="S3531" s="4"/>
      <c r="T3531" s="4"/>
      <c r="U3531" s="4"/>
      <c r="V3531" s="4"/>
      <c r="W3531" s="4"/>
      <c r="X3531" s="4"/>
      <c r="Y3531" s="4"/>
      <c r="Z3531" s="4"/>
      <c r="AA3531" s="4"/>
      <c r="AB3531" s="4"/>
      <c r="AC3531" s="4"/>
      <c r="AD3531" s="4"/>
      <c r="AE3531" s="4"/>
      <c r="AF3531" s="4"/>
      <c r="AG3531" s="4"/>
      <c r="AH3531" s="4"/>
      <c r="AI3531" s="4"/>
      <c r="AJ3531" s="4"/>
      <c r="AK3531" s="4"/>
      <c r="AL3531" s="4"/>
      <c r="AM3531" s="4"/>
      <c r="AN3531" s="4"/>
      <c r="AO3531" s="4"/>
      <c r="AP3531" s="4"/>
    </row>
    <row r="3532" spans="1:42" s="2" customFormat="1" x14ac:dyDescent="0.25">
      <c r="A3532" s="4"/>
      <c r="B3532" s="4"/>
      <c r="C3532" s="4"/>
      <c r="D3532" s="4"/>
      <c r="E3532" s="4"/>
      <c r="F3532" s="4"/>
      <c r="G3532" s="4"/>
      <c r="H3532" s="4"/>
      <c r="I3532" s="4"/>
      <c r="J3532" s="4"/>
      <c r="K3532" s="4"/>
      <c r="L3532" s="4"/>
      <c r="M3532" s="4"/>
      <c r="N3532" s="4"/>
      <c r="O3532" s="4"/>
      <c r="P3532" s="4"/>
      <c r="Q3532" s="4"/>
      <c r="R3532" s="4"/>
      <c r="S3532" s="4"/>
      <c r="T3532" s="4"/>
      <c r="U3532" s="4"/>
      <c r="V3532" s="4"/>
      <c r="W3532" s="4"/>
      <c r="X3532" s="4"/>
      <c r="Y3532" s="4"/>
      <c r="Z3532" s="4"/>
      <c r="AA3532" s="4"/>
      <c r="AB3532" s="4"/>
      <c r="AC3532" s="4"/>
      <c r="AD3532" s="4"/>
      <c r="AE3532" s="4"/>
      <c r="AF3532" s="4"/>
      <c r="AG3532" s="4"/>
      <c r="AH3532" s="4"/>
      <c r="AI3532" s="4"/>
      <c r="AJ3532" s="4"/>
      <c r="AK3532" s="4"/>
      <c r="AL3532" s="4"/>
      <c r="AM3532" s="4"/>
      <c r="AN3532" s="4"/>
      <c r="AO3532" s="4"/>
      <c r="AP3532" s="4"/>
    </row>
    <row r="3533" spans="1:42" s="2" customFormat="1" x14ac:dyDescent="0.25">
      <c r="A3533" s="4"/>
      <c r="B3533" s="4"/>
      <c r="C3533" s="4"/>
      <c r="D3533" s="4"/>
      <c r="E3533" s="4"/>
      <c r="F3533" s="4"/>
      <c r="G3533" s="4"/>
      <c r="H3533" s="4"/>
      <c r="I3533" s="4"/>
      <c r="J3533" s="4"/>
      <c r="K3533" s="4"/>
      <c r="L3533" s="4"/>
      <c r="M3533" s="4"/>
      <c r="N3533" s="4"/>
      <c r="O3533" s="4"/>
      <c r="P3533" s="4"/>
      <c r="Q3533" s="4"/>
      <c r="R3533" s="4"/>
      <c r="S3533" s="4"/>
      <c r="T3533" s="4"/>
      <c r="U3533" s="4"/>
      <c r="V3533" s="4"/>
      <c r="W3533" s="4"/>
      <c r="X3533" s="4"/>
      <c r="Y3533" s="4"/>
      <c r="Z3533" s="4"/>
      <c r="AA3533" s="4"/>
      <c r="AB3533" s="4"/>
      <c r="AC3533" s="4"/>
      <c r="AD3533" s="4"/>
      <c r="AE3533" s="4"/>
      <c r="AF3533" s="4"/>
      <c r="AG3533" s="4"/>
      <c r="AH3533" s="4"/>
      <c r="AI3533" s="4"/>
      <c r="AJ3533" s="4"/>
      <c r="AK3533" s="4"/>
      <c r="AL3533" s="4"/>
      <c r="AM3533" s="4"/>
      <c r="AN3533" s="4"/>
      <c r="AO3533" s="4"/>
      <c r="AP3533" s="4"/>
    </row>
    <row r="3534" spans="1:42" s="2" customFormat="1" x14ac:dyDescent="0.25">
      <c r="A3534" s="4"/>
      <c r="B3534" s="4"/>
      <c r="C3534" s="4"/>
      <c r="D3534" s="4"/>
      <c r="E3534" s="4"/>
      <c r="F3534" s="4"/>
      <c r="G3534" s="4"/>
      <c r="H3534" s="4"/>
      <c r="I3534" s="4"/>
      <c r="J3534" s="4"/>
      <c r="K3534" s="4"/>
      <c r="L3534" s="4"/>
      <c r="M3534" s="4"/>
      <c r="N3534" s="4"/>
      <c r="O3534" s="4"/>
      <c r="P3534" s="4"/>
      <c r="Q3534" s="4"/>
      <c r="R3534" s="4"/>
      <c r="S3534" s="4"/>
      <c r="T3534" s="4"/>
      <c r="U3534" s="4"/>
      <c r="V3534" s="4"/>
      <c r="W3534" s="4"/>
      <c r="X3534" s="4"/>
      <c r="Y3534" s="4"/>
      <c r="Z3534" s="4"/>
      <c r="AA3534" s="4"/>
      <c r="AB3534" s="4"/>
      <c r="AC3534" s="4"/>
      <c r="AD3534" s="4"/>
      <c r="AE3534" s="4"/>
      <c r="AF3534" s="4"/>
      <c r="AG3534" s="4"/>
      <c r="AH3534" s="4"/>
      <c r="AI3534" s="4"/>
      <c r="AJ3534" s="4"/>
      <c r="AK3534" s="4"/>
      <c r="AL3534" s="4"/>
      <c r="AM3534" s="4"/>
      <c r="AN3534" s="4"/>
      <c r="AO3534" s="4"/>
      <c r="AP3534" s="4"/>
    </row>
    <row r="3535" spans="1:42" s="2" customFormat="1" x14ac:dyDescent="0.25">
      <c r="A3535" s="4"/>
      <c r="B3535" s="4"/>
      <c r="C3535" s="4"/>
      <c r="D3535" s="4"/>
      <c r="E3535" s="4"/>
      <c r="F3535" s="4"/>
      <c r="G3535" s="4"/>
      <c r="H3535" s="4"/>
      <c r="I3535" s="4"/>
      <c r="J3535" s="4"/>
      <c r="K3535" s="4"/>
      <c r="L3535" s="4"/>
      <c r="M3535" s="4"/>
      <c r="N3535" s="4"/>
      <c r="O3535" s="4"/>
      <c r="P3535" s="4"/>
      <c r="Q3535" s="4"/>
      <c r="R3535" s="4"/>
      <c r="S3535" s="4"/>
      <c r="T3535" s="4"/>
      <c r="U3535" s="4"/>
      <c r="V3535" s="4"/>
      <c r="W3535" s="4"/>
      <c r="X3535" s="4"/>
      <c r="Y3535" s="4"/>
      <c r="Z3535" s="4"/>
      <c r="AA3535" s="4"/>
      <c r="AB3535" s="4"/>
      <c r="AC3535" s="4"/>
      <c r="AD3535" s="4"/>
      <c r="AE3535" s="4"/>
      <c r="AF3535" s="4"/>
      <c r="AG3535" s="4"/>
      <c r="AH3535" s="4"/>
      <c r="AI3535" s="4"/>
      <c r="AJ3535" s="4"/>
      <c r="AK3535" s="4"/>
      <c r="AL3535" s="4"/>
      <c r="AM3535" s="4"/>
      <c r="AN3535" s="4"/>
      <c r="AO3535" s="4"/>
      <c r="AP3535" s="4"/>
    </row>
    <row r="3536" spans="1:42" s="2" customFormat="1" x14ac:dyDescent="0.25">
      <c r="A3536" s="4"/>
      <c r="B3536" s="4"/>
      <c r="C3536" s="4"/>
      <c r="D3536" s="4"/>
      <c r="E3536" s="4"/>
      <c r="F3536" s="4"/>
      <c r="G3536" s="4"/>
      <c r="H3536" s="4"/>
      <c r="I3536" s="4"/>
      <c r="J3536" s="4"/>
      <c r="K3536" s="4"/>
      <c r="L3536" s="4"/>
      <c r="M3536" s="4"/>
      <c r="N3536" s="4"/>
      <c r="O3536" s="4"/>
      <c r="P3536" s="4"/>
      <c r="Q3536" s="4"/>
      <c r="R3536" s="4"/>
      <c r="S3536" s="4"/>
      <c r="T3536" s="4"/>
      <c r="U3536" s="4"/>
      <c r="V3536" s="4"/>
      <c r="W3536" s="4"/>
      <c r="X3536" s="4"/>
      <c r="Y3536" s="4"/>
      <c r="Z3536" s="4"/>
      <c r="AA3536" s="4"/>
      <c r="AB3536" s="4"/>
      <c r="AC3536" s="4"/>
      <c r="AD3536" s="4"/>
      <c r="AE3536" s="4"/>
      <c r="AF3536" s="4"/>
      <c r="AG3536" s="4"/>
      <c r="AH3536" s="4"/>
      <c r="AI3536" s="4"/>
      <c r="AJ3536" s="4"/>
      <c r="AK3536" s="4"/>
      <c r="AL3536" s="4"/>
      <c r="AM3536" s="4"/>
      <c r="AN3536" s="4"/>
      <c r="AO3536" s="4"/>
      <c r="AP3536" s="4"/>
    </row>
    <row r="3537" spans="1:42" s="2" customFormat="1" x14ac:dyDescent="0.25">
      <c r="A3537" s="4"/>
      <c r="B3537" s="4"/>
      <c r="C3537" s="4"/>
      <c r="D3537" s="4"/>
      <c r="E3537" s="4"/>
      <c r="F3537" s="4"/>
      <c r="G3537" s="4"/>
      <c r="H3537" s="4"/>
      <c r="I3537" s="4"/>
      <c r="J3537" s="4"/>
      <c r="K3537" s="4"/>
      <c r="L3537" s="4"/>
      <c r="M3537" s="4"/>
      <c r="N3537" s="4"/>
      <c r="O3537" s="4"/>
      <c r="P3537" s="4"/>
      <c r="Q3537" s="4"/>
      <c r="R3537" s="4"/>
      <c r="S3537" s="4"/>
      <c r="T3537" s="4"/>
      <c r="U3537" s="4"/>
      <c r="V3537" s="4"/>
      <c r="W3537" s="4"/>
      <c r="X3537" s="4"/>
      <c r="Y3537" s="4"/>
      <c r="Z3537" s="4"/>
      <c r="AA3537" s="4"/>
      <c r="AB3537" s="4"/>
      <c r="AC3537" s="4"/>
      <c r="AD3537" s="4"/>
      <c r="AE3537" s="4"/>
      <c r="AF3537" s="4"/>
      <c r="AG3537" s="4"/>
      <c r="AH3537" s="4"/>
      <c r="AI3537" s="4"/>
      <c r="AJ3537" s="4"/>
      <c r="AK3537" s="4"/>
      <c r="AL3537" s="4"/>
      <c r="AM3537" s="4"/>
      <c r="AN3537" s="4"/>
      <c r="AO3537" s="4"/>
      <c r="AP3537" s="4"/>
    </row>
    <row r="3538" spans="1:42" s="2" customFormat="1" x14ac:dyDescent="0.25">
      <c r="A3538" s="4"/>
      <c r="B3538" s="4"/>
      <c r="C3538" s="4"/>
      <c r="D3538" s="4"/>
      <c r="E3538" s="4"/>
      <c r="F3538" s="4"/>
      <c r="G3538" s="4"/>
      <c r="H3538" s="4"/>
      <c r="I3538" s="4"/>
      <c r="J3538" s="4"/>
      <c r="K3538" s="4"/>
      <c r="L3538" s="4"/>
      <c r="M3538" s="4"/>
      <c r="N3538" s="4"/>
      <c r="O3538" s="4"/>
      <c r="P3538" s="4"/>
      <c r="Q3538" s="4"/>
      <c r="R3538" s="4"/>
      <c r="S3538" s="4"/>
      <c r="T3538" s="4"/>
      <c r="U3538" s="4"/>
      <c r="V3538" s="4"/>
      <c r="W3538" s="4"/>
      <c r="X3538" s="4"/>
      <c r="Y3538" s="4"/>
      <c r="Z3538" s="4"/>
      <c r="AA3538" s="4"/>
      <c r="AB3538" s="4"/>
      <c r="AC3538" s="4"/>
      <c r="AD3538" s="4"/>
      <c r="AE3538" s="4"/>
      <c r="AF3538" s="4"/>
      <c r="AG3538" s="4"/>
      <c r="AH3538" s="4"/>
      <c r="AI3538" s="4"/>
      <c r="AJ3538" s="4"/>
      <c r="AK3538" s="4"/>
      <c r="AL3538" s="4"/>
      <c r="AM3538" s="4"/>
      <c r="AN3538" s="4"/>
      <c r="AO3538" s="4"/>
      <c r="AP3538" s="4"/>
    </row>
    <row r="3539" spans="1:42" s="2" customFormat="1" x14ac:dyDescent="0.25">
      <c r="A3539" s="4"/>
      <c r="B3539" s="4"/>
      <c r="C3539" s="4"/>
      <c r="D3539" s="4"/>
      <c r="E3539" s="4"/>
      <c r="F3539" s="4"/>
      <c r="G3539" s="4"/>
      <c r="H3539" s="4"/>
      <c r="I3539" s="4"/>
      <c r="J3539" s="4"/>
      <c r="K3539" s="4"/>
      <c r="L3539" s="4"/>
      <c r="M3539" s="4"/>
      <c r="N3539" s="4"/>
      <c r="O3539" s="4"/>
      <c r="P3539" s="4"/>
      <c r="Q3539" s="4"/>
      <c r="R3539" s="4"/>
      <c r="S3539" s="4"/>
      <c r="T3539" s="4"/>
      <c r="U3539" s="4"/>
      <c r="V3539" s="4"/>
      <c r="W3539" s="4"/>
      <c r="X3539" s="4"/>
      <c r="Y3539" s="4"/>
      <c r="Z3539" s="4"/>
      <c r="AA3539" s="4"/>
      <c r="AB3539" s="4"/>
      <c r="AC3539" s="4"/>
      <c r="AD3539" s="4"/>
      <c r="AE3539" s="4"/>
      <c r="AF3539" s="4"/>
      <c r="AG3539" s="4"/>
      <c r="AH3539" s="4"/>
      <c r="AI3539" s="4"/>
      <c r="AJ3539" s="4"/>
      <c r="AK3539" s="4"/>
      <c r="AL3539" s="4"/>
      <c r="AM3539" s="4"/>
      <c r="AN3539" s="4"/>
      <c r="AO3539" s="4"/>
      <c r="AP3539" s="4"/>
    </row>
    <row r="3540" spans="1:42" s="2" customFormat="1" x14ac:dyDescent="0.25">
      <c r="A3540" s="4"/>
      <c r="B3540" s="4"/>
      <c r="C3540" s="4"/>
      <c r="D3540" s="4"/>
      <c r="E3540" s="4"/>
      <c r="F3540" s="4"/>
      <c r="G3540" s="4"/>
      <c r="H3540" s="4"/>
      <c r="I3540" s="4"/>
      <c r="J3540" s="4"/>
      <c r="K3540" s="4"/>
      <c r="L3540" s="4"/>
      <c r="M3540" s="4"/>
      <c r="N3540" s="4"/>
      <c r="O3540" s="4"/>
      <c r="P3540" s="4"/>
      <c r="Q3540" s="4"/>
      <c r="R3540" s="4"/>
      <c r="S3540" s="4"/>
      <c r="T3540" s="4"/>
      <c r="U3540" s="4"/>
      <c r="V3540" s="4"/>
      <c r="W3540" s="4"/>
      <c r="X3540" s="4"/>
      <c r="Y3540" s="4"/>
      <c r="Z3540" s="4"/>
      <c r="AA3540" s="4"/>
      <c r="AB3540" s="4"/>
      <c r="AC3540" s="4"/>
      <c r="AD3540" s="4"/>
      <c r="AE3540" s="4"/>
      <c r="AF3540" s="4"/>
      <c r="AG3540" s="4"/>
      <c r="AH3540" s="4"/>
      <c r="AI3540" s="4"/>
      <c r="AJ3540" s="4"/>
      <c r="AK3540" s="4"/>
      <c r="AL3540" s="4"/>
      <c r="AM3540" s="4"/>
      <c r="AN3540" s="4"/>
      <c r="AO3540" s="4"/>
      <c r="AP3540" s="4"/>
    </row>
    <row r="3541" spans="1:42" s="2" customFormat="1" x14ac:dyDescent="0.25">
      <c r="A3541" s="4"/>
      <c r="B3541" s="4"/>
      <c r="C3541" s="4"/>
      <c r="D3541" s="4"/>
      <c r="E3541" s="4"/>
      <c r="F3541" s="4"/>
      <c r="G3541" s="4"/>
      <c r="H3541" s="4"/>
      <c r="I3541" s="4"/>
      <c r="J3541" s="4"/>
      <c r="K3541" s="4"/>
      <c r="L3541" s="4"/>
      <c r="M3541" s="4"/>
      <c r="N3541" s="4"/>
      <c r="O3541" s="4"/>
      <c r="P3541" s="4"/>
      <c r="Q3541" s="4"/>
      <c r="R3541" s="4"/>
      <c r="S3541" s="4"/>
      <c r="T3541" s="4"/>
      <c r="U3541" s="4"/>
      <c r="V3541" s="4"/>
      <c r="W3541" s="4"/>
      <c r="X3541" s="4"/>
      <c r="Y3541" s="4"/>
      <c r="Z3541" s="4"/>
      <c r="AA3541" s="4"/>
      <c r="AB3541" s="4"/>
      <c r="AC3541" s="4"/>
      <c r="AD3541" s="4"/>
      <c r="AE3541" s="4"/>
      <c r="AF3541" s="4"/>
      <c r="AG3541" s="4"/>
      <c r="AH3541" s="4"/>
      <c r="AI3541" s="4"/>
      <c r="AJ3541" s="4"/>
      <c r="AK3541" s="4"/>
      <c r="AL3541" s="4"/>
      <c r="AM3541" s="4"/>
      <c r="AN3541" s="4"/>
      <c r="AO3541" s="4"/>
      <c r="AP3541" s="4"/>
    </row>
    <row r="3542" spans="1:42" s="2" customFormat="1" x14ac:dyDescent="0.25">
      <c r="A3542" s="4"/>
      <c r="B3542" s="4"/>
      <c r="C3542" s="4"/>
      <c r="D3542" s="4"/>
      <c r="E3542" s="4"/>
      <c r="F3542" s="4"/>
      <c r="G3542" s="4"/>
      <c r="H3542" s="4"/>
      <c r="I3542" s="4"/>
      <c r="J3542" s="4"/>
      <c r="K3542" s="4"/>
      <c r="L3542" s="4"/>
      <c r="M3542" s="4"/>
      <c r="N3542" s="4"/>
      <c r="O3542" s="4"/>
      <c r="P3542" s="4"/>
      <c r="Q3542" s="4"/>
      <c r="R3542" s="4"/>
      <c r="S3542" s="4"/>
      <c r="T3542" s="4"/>
      <c r="U3542" s="4"/>
      <c r="V3542" s="4"/>
      <c r="W3542" s="4"/>
      <c r="X3542" s="4"/>
      <c r="Y3542" s="4"/>
      <c r="Z3542" s="4"/>
      <c r="AA3542" s="4"/>
      <c r="AB3542" s="4"/>
      <c r="AC3542" s="4"/>
      <c r="AD3542" s="4"/>
      <c r="AE3542" s="4"/>
      <c r="AF3542" s="4"/>
      <c r="AG3542" s="4"/>
      <c r="AH3542" s="4"/>
      <c r="AI3542" s="4"/>
      <c r="AJ3542" s="4"/>
      <c r="AK3542" s="4"/>
      <c r="AL3542" s="4"/>
      <c r="AM3542" s="4"/>
      <c r="AN3542" s="4"/>
      <c r="AO3542" s="4"/>
      <c r="AP3542" s="4"/>
    </row>
    <row r="3543" spans="1:42" s="2" customFormat="1" x14ac:dyDescent="0.25">
      <c r="A3543" s="4"/>
      <c r="B3543" s="4"/>
      <c r="C3543" s="4"/>
      <c r="D3543" s="4"/>
      <c r="E3543" s="4"/>
      <c r="F3543" s="4"/>
      <c r="G3543" s="4"/>
      <c r="H3543" s="4"/>
      <c r="I3543" s="4"/>
      <c r="J3543" s="4"/>
      <c r="K3543" s="4"/>
      <c r="L3543" s="4"/>
      <c r="M3543" s="4"/>
      <c r="N3543" s="4"/>
      <c r="O3543" s="4"/>
      <c r="P3543" s="4"/>
      <c r="Q3543" s="4"/>
      <c r="R3543" s="4"/>
      <c r="S3543" s="4"/>
      <c r="T3543" s="4"/>
      <c r="U3543" s="4"/>
      <c r="V3543" s="4"/>
      <c r="W3543" s="4"/>
      <c r="X3543" s="4"/>
      <c r="Y3543" s="4"/>
      <c r="Z3543" s="4"/>
      <c r="AA3543" s="4"/>
      <c r="AB3543" s="4"/>
      <c r="AC3543" s="4"/>
      <c r="AD3543" s="4"/>
      <c r="AE3543" s="4"/>
      <c r="AF3543" s="4"/>
      <c r="AG3543" s="4"/>
      <c r="AH3543" s="4"/>
      <c r="AI3543" s="4"/>
      <c r="AJ3543" s="4"/>
      <c r="AK3543" s="4"/>
      <c r="AL3543" s="4"/>
      <c r="AM3543" s="4"/>
      <c r="AN3543" s="4"/>
      <c r="AO3543" s="4"/>
      <c r="AP3543" s="4"/>
    </row>
    <row r="3544" spans="1:42" s="2" customFormat="1" x14ac:dyDescent="0.25">
      <c r="A3544" s="4"/>
      <c r="B3544" s="4"/>
      <c r="C3544" s="4"/>
      <c r="D3544" s="4"/>
      <c r="E3544" s="4"/>
      <c r="F3544" s="4"/>
      <c r="G3544" s="4"/>
      <c r="H3544" s="4"/>
      <c r="I3544" s="4"/>
      <c r="J3544" s="4"/>
      <c r="K3544" s="4"/>
      <c r="L3544" s="4"/>
      <c r="M3544" s="4"/>
      <c r="N3544" s="4"/>
      <c r="O3544" s="4"/>
      <c r="P3544" s="4"/>
      <c r="Q3544" s="4"/>
      <c r="R3544" s="4"/>
      <c r="S3544" s="4"/>
      <c r="T3544" s="4"/>
      <c r="U3544" s="4"/>
      <c r="V3544" s="4"/>
      <c r="W3544" s="4"/>
      <c r="X3544" s="4"/>
      <c r="Y3544" s="4"/>
      <c r="Z3544" s="4"/>
      <c r="AA3544" s="4"/>
      <c r="AB3544" s="4"/>
      <c r="AC3544" s="4"/>
      <c r="AD3544" s="4"/>
      <c r="AE3544" s="4"/>
      <c r="AF3544" s="4"/>
      <c r="AG3544" s="4"/>
      <c r="AH3544" s="4"/>
      <c r="AI3544" s="4"/>
      <c r="AJ3544" s="4"/>
      <c r="AK3544" s="4"/>
      <c r="AL3544" s="4"/>
      <c r="AM3544" s="4"/>
      <c r="AN3544" s="4"/>
      <c r="AO3544" s="4"/>
      <c r="AP3544" s="4"/>
    </row>
    <row r="3545" spans="1:42" s="2" customFormat="1" x14ac:dyDescent="0.25">
      <c r="A3545" s="4"/>
      <c r="B3545" s="4"/>
      <c r="C3545" s="4"/>
      <c r="D3545" s="4"/>
      <c r="E3545" s="4"/>
      <c r="F3545" s="4"/>
      <c r="G3545" s="4"/>
      <c r="H3545" s="4"/>
      <c r="I3545" s="4"/>
      <c r="J3545" s="4"/>
      <c r="K3545" s="4"/>
      <c r="L3545" s="4"/>
      <c r="M3545" s="4"/>
      <c r="N3545" s="4"/>
      <c r="O3545" s="4"/>
      <c r="P3545" s="4"/>
      <c r="Q3545" s="4"/>
      <c r="R3545" s="4"/>
      <c r="S3545" s="4"/>
      <c r="T3545" s="4"/>
      <c r="U3545" s="4"/>
      <c r="V3545" s="4"/>
      <c r="W3545" s="4"/>
      <c r="X3545" s="4"/>
      <c r="Y3545" s="4"/>
      <c r="Z3545" s="4"/>
      <c r="AA3545" s="4"/>
      <c r="AB3545" s="4"/>
      <c r="AC3545" s="4"/>
      <c r="AD3545" s="4"/>
      <c r="AE3545" s="4"/>
      <c r="AF3545" s="4"/>
      <c r="AG3545" s="4"/>
      <c r="AH3545" s="4"/>
      <c r="AI3545" s="4"/>
      <c r="AJ3545" s="4"/>
      <c r="AK3545" s="4"/>
      <c r="AL3545" s="4"/>
      <c r="AM3545" s="4"/>
      <c r="AN3545" s="4"/>
      <c r="AO3545" s="4"/>
      <c r="AP3545" s="4"/>
    </row>
    <row r="3546" spans="1:42" s="2" customFormat="1" x14ac:dyDescent="0.25">
      <c r="A3546" s="4"/>
      <c r="B3546" s="4"/>
      <c r="C3546" s="4"/>
      <c r="D3546" s="4"/>
      <c r="E3546" s="4"/>
      <c r="F3546" s="4"/>
      <c r="G3546" s="4"/>
      <c r="H3546" s="4"/>
      <c r="I3546" s="4"/>
      <c r="J3546" s="4"/>
      <c r="K3546" s="4"/>
      <c r="L3546" s="4"/>
      <c r="M3546" s="4"/>
      <c r="N3546" s="4"/>
      <c r="O3546" s="4"/>
      <c r="P3546" s="4"/>
      <c r="Q3546" s="4"/>
      <c r="R3546" s="4"/>
      <c r="S3546" s="4"/>
      <c r="T3546" s="4"/>
      <c r="U3546" s="4"/>
      <c r="V3546" s="4"/>
      <c r="W3546" s="4"/>
      <c r="X3546" s="4"/>
      <c r="Y3546" s="4"/>
      <c r="Z3546" s="4"/>
      <c r="AA3546" s="4"/>
      <c r="AB3546" s="4"/>
      <c r="AC3546" s="4"/>
      <c r="AD3546" s="4"/>
      <c r="AE3546" s="4"/>
      <c r="AF3546" s="4"/>
      <c r="AG3546" s="4"/>
      <c r="AH3546" s="4"/>
      <c r="AI3546" s="4"/>
      <c r="AJ3546" s="4"/>
      <c r="AK3546" s="4"/>
      <c r="AL3546" s="4"/>
      <c r="AM3546" s="4"/>
      <c r="AN3546" s="4"/>
      <c r="AO3546" s="4"/>
      <c r="AP3546" s="4"/>
    </row>
    <row r="3547" spans="1:42" s="2" customFormat="1" x14ac:dyDescent="0.25">
      <c r="A3547" s="4"/>
      <c r="B3547" s="4"/>
      <c r="C3547" s="4"/>
      <c r="D3547" s="4"/>
      <c r="E3547" s="4"/>
      <c r="F3547" s="4"/>
      <c r="G3547" s="4"/>
      <c r="H3547" s="4"/>
      <c r="I3547" s="4"/>
      <c r="J3547" s="4"/>
      <c r="K3547" s="4"/>
      <c r="L3547" s="4"/>
      <c r="M3547" s="4"/>
      <c r="N3547" s="4"/>
      <c r="O3547" s="4"/>
      <c r="P3547" s="4"/>
      <c r="Q3547" s="4"/>
      <c r="R3547" s="4"/>
      <c r="S3547" s="4"/>
      <c r="T3547" s="4"/>
      <c r="U3547" s="4"/>
      <c r="V3547" s="4"/>
      <c r="W3547" s="4"/>
      <c r="X3547" s="4"/>
      <c r="Y3547" s="4"/>
      <c r="Z3547" s="4"/>
      <c r="AA3547" s="4"/>
      <c r="AB3547" s="4"/>
      <c r="AC3547" s="4"/>
      <c r="AD3547" s="4"/>
      <c r="AE3547" s="4"/>
      <c r="AF3547" s="4"/>
      <c r="AG3547" s="4"/>
      <c r="AH3547" s="4"/>
      <c r="AI3547" s="4"/>
      <c r="AJ3547" s="4"/>
      <c r="AK3547" s="4"/>
      <c r="AL3547" s="4"/>
      <c r="AM3547" s="4"/>
      <c r="AN3547" s="4"/>
      <c r="AO3547" s="4"/>
      <c r="AP3547" s="4"/>
    </row>
    <row r="3548" spans="1:42" s="2" customFormat="1" x14ac:dyDescent="0.25">
      <c r="A3548" s="4"/>
      <c r="B3548" s="4"/>
      <c r="C3548" s="4"/>
      <c r="D3548" s="4"/>
      <c r="E3548" s="4"/>
      <c r="F3548" s="4"/>
      <c r="G3548" s="4"/>
      <c r="H3548" s="4"/>
      <c r="I3548" s="4"/>
      <c r="J3548" s="4"/>
      <c r="K3548" s="4"/>
      <c r="L3548" s="4"/>
      <c r="M3548" s="4"/>
      <c r="N3548" s="4"/>
      <c r="O3548" s="4"/>
      <c r="P3548" s="4"/>
      <c r="Q3548" s="4"/>
      <c r="R3548" s="4"/>
      <c r="S3548" s="4"/>
      <c r="T3548" s="4"/>
      <c r="U3548" s="4"/>
      <c r="V3548" s="4"/>
      <c r="W3548" s="4"/>
      <c r="X3548" s="4"/>
      <c r="Y3548" s="4"/>
      <c r="Z3548" s="4"/>
      <c r="AA3548" s="4"/>
      <c r="AB3548" s="4"/>
      <c r="AC3548" s="4"/>
      <c r="AD3548" s="4"/>
      <c r="AE3548" s="4"/>
      <c r="AF3548" s="4"/>
      <c r="AG3548" s="4"/>
      <c r="AH3548" s="4"/>
      <c r="AI3548" s="4"/>
      <c r="AJ3548" s="4"/>
      <c r="AK3548" s="4"/>
      <c r="AL3548" s="4"/>
      <c r="AM3548" s="4"/>
      <c r="AN3548" s="4"/>
      <c r="AO3548" s="4"/>
      <c r="AP3548" s="4"/>
    </row>
    <row r="3549" spans="1:42" s="2" customFormat="1" x14ac:dyDescent="0.25">
      <c r="A3549" s="4"/>
      <c r="B3549" s="4"/>
      <c r="C3549" s="4"/>
      <c r="D3549" s="4"/>
      <c r="E3549" s="4"/>
      <c r="F3549" s="4"/>
      <c r="G3549" s="4"/>
      <c r="H3549" s="4"/>
      <c r="I3549" s="4"/>
      <c r="J3549" s="4"/>
      <c r="K3549" s="4"/>
      <c r="L3549" s="4"/>
      <c r="M3549" s="4"/>
      <c r="N3549" s="4"/>
      <c r="O3549" s="4"/>
      <c r="P3549" s="4"/>
      <c r="Q3549" s="4"/>
      <c r="R3549" s="4"/>
      <c r="S3549" s="4"/>
      <c r="T3549" s="4"/>
      <c r="U3549" s="4"/>
      <c r="V3549" s="4"/>
      <c r="W3549" s="4"/>
      <c r="X3549" s="4"/>
      <c r="Y3549" s="4"/>
      <c r="Z3549" s="4"/>
      <c r="AA3549" s="4"/>
      <c r="AB3549" s="4"/>
      <c r="AC3549" s="4"/>
      <c r="AD3549" s="4"/>
      <c r="AE3549" s="4"/>
      <c r="AF3549" s="4"/>
      <c r="AG3549" s="4"/>
      <c r="AH3549" s="4"/>
      <c r="AI3549" s="4"/>
      <c r="AJ3549" s="4"/>
      <c r="AK3549" s="4"/>
      <c r="AL3549" s="4"/>
      <c r="AM3549" s="4"/>
      <c r="AN3549" s="4"/>
      <c r="AO3549" s="4"/>
      <c r="AP3549" s="4"/>
    </row>
    <row r="3550" spans="1:42" s="2" customFormat="1" x14ac:dyDescent="0.25">
      <c r="A3550" s="4"/>
      <c r="B3550" s="4"/>
      <c r="C3550" s="4"/>
      <c r="D3550" s="4"/>
      <c r="E3550" s="4"/>
      <c r="F3550" s="4"/>
      <c r="G3550" s="4"/>
      <c r="H3550" s="4"/>
      <c r="I3550" s="4"/>
      <c r="J3550" s="4"/>
      <c r="K3550" s="4"/>
      <c r="L3550" s="4"/>
      <c r="M3550" s="4"/>
      <c r="N3550" s="4"/>
      <c r="O3550" s="4"/>
      <c r="P3550" s="4"/>
      <c r="Q3550" s="4"/>
      <c r="R3550" s="4"/>
      <c r="S3550" s="4"/>
      <c r="T3550" s="4"/>
      <c r="U3550" s="4"/>
      <c r="V3550" s="4"/>
      <c r="W3550" s="4"/>
      <c r="X3550" s="4"/>
      <c r="Y3550" s="4"/>
      <c r="Z3550" s="4"/>
      <c r="AA3550" s="4"/>
      <c r="AB3550" s="4"/>
      <c r="AC3550" s="4"/>
      <c r="AD3550" s="4"/>
      <c r="AE3550" s="4"/>
      <c r="AF3550" s="4"/>
      <c r="AG3550" s="4"/>
      <c r="AH3550" s="4"/>
      <c r="AI3550" s="4"/>
      <c r="AJ3550" s="4"/>
      <c r="AK3550" s="4"/>
      <c r="AL3550" s="4"/>
      <c r="AM3550" s="4"/>
      <c r="AN3550" s="4"/>
      <c r="AO3550" s="4"/>
      <c r="AP3550" s="4"/>
    </row>
    <row r="3551" spans="1:42" s="2" customFormat="1" x14ac:dyDescent="0.25">
      <c r="A3551" s="4"/>
      <c r="B3551" s="4"/>
      <c r="C3551" s="4"/>
      <c r="D3551" s="4"/>
      <c r="E3551" s="4"/>
      <c r="F3551" s="4"/>
      <c r="G3551" s="4"/>
      <c r="H3551" s="4"/>
      <c r="I3551" s="4"/>
      <c r="J3551" s="4"/>
      <c r="K3551" s="4"/>
      <c r="L3551" s="4"/>
      <c r="M3551" s="4"/>
      <c r="N3551" s="4"/>
      <c r="O3551" s="4"/>
      <c r="P3551" s="4"/>
      <c r="Q3551" s="4"/>
      <c r="R3551" s="4"/>
      <c r="S3551" s="4"/>
      <c r="T3551" s="4"/>
      <c r="U3551" s="4"/>
      <c r="V3551" s="4"/>
      <c r="W3551" s="4"/>
      <c r="X3551" s="4"/>
      <c r="Y3551" s="4"/>
      <c r="Z3551" s="4"/>
      <c r="AA3551" s="4"/>
      <c r="AB3551" s="4"/>
      <c r="AC3551" s="4"/>
      <c r="AD3551" s="4"/>
      <c r="AE3551" s="4"/>
      <c r="AF3551" s="4"/>
      <c r="AG3551" s="4"/>
      <c r="AH3551" s="4"/>
      <c r="AI3551" s="4"/>
      <c r="AJ3551" s="4"/>
      <c r="AK3551" s="4"/>
      <c r="AL3551" s="4"/>
      <c r="AM3551" s="4"/>
      <c r="AN3551" s="4"/>
      <c r="AO3551" s="4"/>
      <c r="AP3551" s="4"/>
    </row>
    <row r="3552" spans="1:42" s="2" customFormat="1" x14ac:dyDescent="0.25">
      <c r="A3552" s="4"/>
      <c r="B3552" s="4"/>
      <c r="C3552" s="4"/>
      <c r="D3552" s="4"/>
      <c r="E3552" s="4"/>
      <c r="F3552" s="4"/>
      <c r="G3552" s="4"/>
      <c r="H3552" s="4"/>
      <c r="I3552" s="4"/>
      <c r="J3552" s="4"/>
      <c r="K3552" s="4"/>
      <c r="L3552" s="4"/>
      <c r="M3552" s="4"/>
      <c r="N3552" s="4"/>
      <c r="O3552" s="4"/>
      <c r="P3552" s="4"/>
      <c r="Q3552" s="4"/>
      <c r="R3552" s="4"/>
      <c r="S3552" s="4"/>
      <c r="T3552" s="4"/>
      <c r="U3552" s="4"/>
      <c r="V3552" s="4"/>
      <c r="W3552" s="4"/>
      <c r="X3552" s="4"/>
      <c r="Y3552" s="4"/>
      <c r="Z3552" s="4"/>
      <c r="AA3552" s="4"/>
      <c r="AB3552" s="4"/>
      <c r="AC3552" s="4"/>
      <c r="AD3552" s="4"/>
      <c r="AE3552" s="4"/>
      <c r="AF3552" s="4"/>
      <c r="AG3552" s="4"/>
      <c r="AH3552" s="4"/>
      <c r="AI3552" s="4"/>
      <c r="AJ3552" s="4"/>
      <c r="AK3552" s="4"/>
      <c r="AL3552" s="4"/>
      <c r="AM3552" s="4"/>
      <c r="AN3552" s="4"/>
      <c r="AO3552" s="4"/>
      <c r="AP3552" s="4"/>
    </row>
    <row r="3553" spans="1:42" s="2" customFormat="1" x14ac:dyDescent="0.25">
      <c r="A3553" s="4"/>
      <c r="B3553" s="4"/>
      <c r="C3553" s="4"/>
      <c r="D3553" s="4"/>
      <c r="E3553" s="4"/>
      <c r="F3553" s="4"/>
      <c r="G3553" s="4"/>
      <c r="H3553" s="4"/>
      <c r="I3553" s="4"/>
      <c r="J3553" s="4"/>
      <c r="K3553" s="4"/>
      <c r="L3553" s="4"/>
      <c r="M3553" s="4"/>
      <c r="N3553" s="4"/>
      <c r="O3553" s="4"/>
      <c r="P3553" s="4"/>
      <c r="Q3553" s="4"/>
      <c r="R3553" s="4"/>
      <c r="S3553" s="4"/>
      <c r="T3553" s="4"/>
      <c r="U3553" s="4"/>
      <c r="V3553" s="4"/>
      <c r="W3553" s="4"/>
      <c r="X3553" s="4"/>
      <c r="Y3553" s="4"/>
      <c r="Z3553" s="4"/>
      <c r="AA3553" s="4"/>
      <c r="AB3553" s="4"/>
      <c r="AC3553" s="4"/>
      <c r="AD3553" s="4"/>
      <c r="AE3553" s="4"/>
      <c r="AF3553" s="4"/>
      <c r="AG3553" s="4"/>
      <c r="AH3553" s="4"/>
      <c r="AI3553" s="4"/>
      <c r="AJ3553" s="4"/>
      <c r="AK3553" s="4"/>
      <c r="AL3553" s="4"/>
      <c r="AM3553" s="4"/>
      <c r="AN3553" s="4"/>
      <c r="AO3553" s="4"/>
      <c r="AP3553" s="4"/>
    </row>
    <row r="3554" spans="1:42" s="2" customFormat="1" x14ac:dyDescent="0.25">
      <c r="A3554" s="4"/>
      <c r="B3554" s="4"/>
      <c r="C3554" s="4"/>
      <c r="D3554" s="4"/>
      <c r="E3554" s="4"/>
      <c r="F3554" s="4"/>
      <c r="G3554" s="4"/>
      <c r="H3554" s="4"/>
      <c r="I3554" s="4"/>
      <c r="J3554" s="4"/>
      <c r="K3554" s="4"/>
      <c r="L3554" s="4"/>
      <c r="M3554" s="4"/>
      <c r="N3554" s="4"/>
      <c r="O3554" s="4"/>
      <c r="P3554" s="4"/>
      <c r="Q3554" s="4"/>
      <c r="R3554" s="4"/>
      <c r="S3554" s="4"/>
      <c r="T3554" s="4"/>
      <c r="U3554" s="4"/>
      <c r="V3554" s="4"/>
      <c r="W3554" s="4"/>
      <c r="X3554" s="4"/>
      <c r="Y3554" s="4"/>
      <c r="Z3554" s="4"/>
      <c r="AA3554" s="4"/>
      <c r="AB3554" s="4"/>
      <c r="AC3554" s="4"/>
      <c r="AD3554" s="4"/>
      <c r="AE3554" s="4"/>
      <c r="AF3554" s="4"/>
      <c r="AG3554" s="4"/>
      <c r="AH3554" s="4"/>
      <c r="AI3554" s="4"/>
      <c r="AJ3554" s="4"/>
      <c r="AK3554" s="4"/>
      <c r="AL3554" s="4"/>
      <c r="AM3554" s="4"/>
      <c r="AN3554" s="4"/>
      <c r="AO3554" s="4"/>
      <c r="AP3554" s="4"/>
    </row>
    <row r="3555" spans="1:42" s="2" customFormat="1" x14ac:dyDescent="0.25">
      <c r="A3555" s="4"/>
      <c r="B3555" s="4"/>
      <c r="C3555" s="4"/>
      <c r="D3555" s="4"/>
      <c r="E3555" s="4"/>
      <c r="F3555" s="4"/>
      <c r="G3555" s="4"/>
      <c r="H3555" s="4"/>
      <c r="I3555" s="4"/>
      <c r="J3555" s="4"/>
      <c r="K3555" s="4"/>
      <c r="L3555" s="4"/>
      <c r="M3555" s="4"/>
      <c r="N3555" s="4"/>
      <c r="O3555" s="4"/>
      <c r="P3555" s="4"/>
      <c r="Q3555" s="4"/>
      <c r="R3555" s="4"/>
      <c r="S3555" s="4"/>
      <c r="T3555" s="4"/>
      <c r="U3555" s="4"/>
      <c r="V3555" s="4"/>
      <c r="W3555" s="4"/>
      <c r="X3555" s="4"/>
      <c r="Y3555" s="4"/>
      <c r="Z3555" s="4"/>
      <c r="AA3555" s="4"/>
      <c r="AB3555" s="4"/>
      <c r="AC3555" s="4"/>
      <c r="AD3555" s="4"/>
      <c r="AE3555" s="4"/>
      <c r="AF3555" s="4"/>
      <c r="AG3555" s="4"/>
      <c r="AH3555" s="4"/>
      <c r="AI3555" s="4"/>
      <c r="AJ3555" s="4"/>
      <c r="AK3555" s="4"/>
      <c r="AL3555" s="4"/>
      <c r="AM3555" s="4"/>
      <c r="AN3555" s="4"/>
      <c r="AO3555" s="4"/>
      <c r="AP3555" s="4"/>
    </row>
    <row r="3556" spans="1:42" s="2" customFormat="1" x14ac:dyDescent="0.25">
      <c r="A3556" s="4"/>
      <c r="B3556" s="4"/>
      <c r="C3556" s="4"/>
      <c r="D3556" s="4"/>
      <c r="E3556" s="4"/>
      <c r="F3556" s="4"/>
      <c r="G3556" s="4"/>
      <c r="H3556" s="4"/>
      <c r="I3556" s="4"/>
      <c r="J3556" s="4"/>
      <c r="K3556" s="4"/>
      <c r="L3556" s="4"/>
      <c r="M3556" s="4"/>
      <c r="N3556" s="4"/>
      <c r="O3556" s="4"/>
      <c r="P3556" s="4"/>
      <c r="Q3556" s="4"/>
      <c r="R3556" s="4"/>
      <c r="S3556" s="4"/>
      <c r="T3556" s="4"/>
      <c r="U3556" s="4"/>
      <c r="V3556" s="4"/>
      <c r="W3556" s="4"/>
      <c r="X3556" s="4"/>
      <c r="Y3556" s="4"/>
      <c r="Z3556" s="4"/>
      <c r="AA3556" s="4"/>
      <c r="AB3556" s="4"/>
      <c r="AC3556" s="4"/>
      <c r="AD3556" s="4"/>
      <c r="AE3556" s="4"/>
      <c r="AF3556" s="4"/>
      <c r="AG3556" s="4"/>
      <c r="AH3556" s="4"/>
      <c r="AI3556" s="4"/>
      <c r="AJ3556" s="4"/>
      <c r="AK3556" s="4"/>
      <c r="AL3556" s="4"/>
      <c r="AM3556" s="4"/>
      <c r="AN3556" s="4"/>
      <c r="AO3556" s="4"/>
      <c r="AP3556" s="4"/>
    </row>
    <row r="3557" spans="1:42" s="2" customFormat="1" x14ac:dyDescent="0.25">
      <c r="A3557" s="4"/>
      <c r="B3557" s="4"/>
      <c r="C3557" s="4"/>
      <c r="D3557" s="4"/>
      <c r="E3557" s="4"/>
      <c r="F3557" s="4"/>
      <c r="G3557" s="4"/>
      <c r="H3557" s="4"/>
      <c r="I3557" s="4"/>
      <c r="J3557" s="4"/>
      <c r="K3557" s="4"/>
      <c r="L3557" s="4"/>
      <c r="M3557" s="4"/>
      <c r="N3557" s="4"/>
      <c r="O3557" s="4"/>
      <c r="P3557" s="4"/>
      <c r="Q3557" s="4"/>
      <c r="R3557" s="4"/>
      <c r="S3557" s="4"/>
      <c r="T3557" s="4"/>
      <c r="U3557" s="4"/>
      <c r="V3557" s="4"/>
      <c r="W3557" s="4"/>
      <c r="X3557" s="4"/>
      <c r="Y3557" s="4"/>
      <c r="Z3557" s="4"/>
      <c r="AA3557" s="4"/>
      <c r="AB3557" s="4"/>
      <c r="AC3557" s="4"/>
      <c r="AD3557" s="4"/>
      <c r="AE3557" s="4"/>
      <c r="AF3557" s="4"/>
      <c r="AG3557" s="4"/>
      <c r="AH3557" s="4"/>
      <c r="AI3557" s="4"/>
      <c r="AJ3557" s="4"/>
      <c r="AK3557" s="4"/>
      <c r="AL3557" s="4"/>
      <c r="AM3557" s="4"/>
      <c r="AN3557" s="4"/>
      <c r="AO3557" s="4"/>
      <c r="AP3557" s="4"/>
    </row>
    <row r="3558" spans="1:42" s="2" customFormat="1" x14ac:dyDescent="0.25">
      <c r="A3558" s="4"/>
      <c r="B3558" s="4"/>
      <c r="C3558" s="4"/>
      <c r="D3558" s="4"/>
      <c r="E3558" s="4"/>
      <c r="F3558" s="4"/>
      <c r="G3558" s="4"/>
      <c r="H3558" s="4"/>
      <c r="I3558" s="4"/>
      <c r="J3558" s="4"/>
      <c r="K3558" s="4"/>
      <c r="L3558" s="4"/>
      <c r="M3558" s="4"/>
      <c r="N3558" s="4"/>
      <c r="O3558" s="4"/>
      <c r="P3558" s="4"/>
      <c r="Q3558" s="4"/>
      <c r="R3558" s="4"/>
      <c r="S3558" s="4"/>
      <c r="T3558" s="4"/>
      <c r="U3558" s="4"/>
      <c r="V3558" s="4"/>
      <c r="W3558" s="4"/>
      <c r="X3558" s="4"/>
      <c r="Y3558" s="4"/>
      <c r="Z3558" s="4"/>
      <c r="AA3558" s="4"/>
      <c r="AB3558" s="4"/>
      <c r="AC3558" s="4"/>
      <c r="AD3558" s="4"/>
      <c r="AE3558" s="4"/>
      <c r="AF3558" s="4"/>
      <c r="AG3558" s="4"/>
      <c r="AH3558" s="4"/>
      <c r="AI3558" s="4"/>
      <c r="AJ3558" s="4"/>
      <c r="AK3558" s="4"/>
      <c r="AL3558" s="4"/>
      <c r="AM3558" s="4"/>
      <c r="AN3558" s="4"/>
      <c r="AO3558" s="4"/>
      <c r="AP3558" s="4"/>
    </row>
    <row r="3559" spans="1:42" s="2" customFormat="1" x14ac:dyDescent="0.25">
      <c r="A3559" s="4"/>
      <c r="B3559" s="4"/>
      <c r="C3559" s="4"/>
      <c r="D3559" s="4"/>
      <c r="E3559" s="4"/>
      <c r="F3559" s="4"/>
      <c r="G3559" s="4"/>
      <c r="H3559" s="4"/>
      <c r="I3559" s="4"/>
      <c r="J3559" s="4"/>
      <c r="K3559" s="4"/>
      <c r="L3559" s="4"/>
      <c r="M3559" s="4"/>
      <c r="N3559" s="4"/>
      <c r="O3559" s="4"/>
      <c r="P3559" s="4"/>
      <c r="Q3559" s="4"/>
      <c r="R3559" s="4"/>
      <c r="S3559" s="4"/>
      <c r="T3559" s="4"/>
      <c r="U3559" s="4"/>
      <c r="V3559" s="4"/>
      <c r="W3559" s="4"/>
      <c r="X3559" s="4"/>
      <c r="Y3559" s="4"/>
      <c r="Z3559" s="4"/>
      <c r="AA3559" s="4"/>
      <c r="AB3559" s="4"/>
      <c r="AC3559" s="4"/>
      <c r="AD3559" s="4"/>
      <c r="AE3559" s="4"/>
      <c r="AF3559" s="4"/>
      <c r="AG3559" s="4"/>
      <c r="AH3559" s="4"/>
      <c r="AI3559" s="4"/>
      <c r="AJ3559" s="4"/>
      <c r="AK3559" s="4"/>
      <c r="AL3559" s="4"/>
      <c r="AM3559" s="4"/>
      <c r="AN3559" s="4"/>
      <c r="AO3559" s="4"/>
      <c r="AP3559" s="4"/>
    </row>
    <row r="3560" spans="1:42" s="2" customFormat="1" x14ac:dyDescent="0.25">
      <c r="A3560" s="4"/>
      <c r="B3560" s="4"/>
      <c r="C3560" s="4"/>
      <c r="D3560" s="4"/>
      <c r="E3560" s="4"/>
      <c r="F3560" s="4"/>
      <c r="G3560" s="4"/>
      <c r="H3560" s="4"/>
      <c r="I3560" s="4"/>
      <c r="J3560" s="4"/>
      <c r="K3560" s="4"/>
      <c r="L3560" s="4"/>
      <c r="M3560" s="4"/>
      <c r="N3560" s="4"/>
      <c r="O3560" s="4"/>
      <c r="P3560" s="4"/>
      <c r="Q3560" s="4"/>
      <c r="R3560" s="4"/>
      <c r="S3560" s="4"/>
      <c r="T3560" s="4"/>
      <c r="U3560" s="4"/>
      <c r="V3560" s="4"/>
      <c r="W3560" s="4"/>
      <c r="X3560" s="4"/>
      <c r="Y3560" s="4"/>
      <c r="Z3560" s="4"/>
      <c r="AA3560" s="4"/>
      <c r="AB3560" s="4"/>
      <c r="AC3560" s="4"/>
      <c r="AD3560" s="4"/>
      <c r="AE3560" s="4"/>
      <c r="AF3560" s="4"/>
      <c r="AG3560" s="4"/>
      <c r="AH3560" s="4"/>
      <c r="AI3560" s="4"/>
      <c r="AJ3560" s="4"/>
      <c r="AK3560" s="4"/>
      <c r="AL3560" s="4"/>
      <c r="AM3560" s="4"/>
      <c r="AN3560" s="4"/>
      <c r="AO3560" s="4"/>
      <c r="AP3560" s="4"/>
    </row>
    <row r="3561" spans="1:42" s="2" customFormat="1" x14ac:dyDescent="0.25">
      <c r="A3561" s="4"/>
      <c r="B3561" s="4"/>
      <c r="C3561" s="4"/>
      <c r="D3561" s="4"/>
      <c r="E3561" s="4"/>
      <c r="F3561" s="4"/>
      <c r="G3561" s="4"/>
      <c r="H3561" s="4"/>
      <c r="I3561" s="4"/>
      <c r="J3561" s="4"/>
      <c r="K3561" s="4"/>
      <c r="L3561" s="4"/>
      <c r="M3561" s="4"/>
      <c r="N3561" s="4"/>
      <c r="O3561" s="4"/>
      <c r="P3561" s="4"/>
      <c r="Q3561" s="4"/>
      <c r="R3561" s="4"/>
      <c r="S3561" s="4"/>
      <c r="T3561" s="4"/>
      <c r="U3561" s="4"/>
      <c r="V3561" s="4"/>
      <c r="W3561" s="4"/>
      <c r="X3561" s="4"/>
      <c r="Y3561" s="4"/>
      <c r="Z3561" s="4"/>
      <c r="AA3561" s="4"/>
      <c r="AB3561" s="4"/>
      <c r="AC3561" s="4"/>
      <c r="AD3561" s="4"/>
      <c r="AE3561" s="4"/>
      <c r="AF3561" s="4"/>
      <c r="AG3561" s="4"/>
      <c r="AH3561" s="4"/>
      <c r="AI3561" s="4"/>
      <c r="AJ3561" s="4"/>
      <c r="AK3561" s="4"/>
      <c r="AL3561" s="4"/>
      <c r="AM3561" s="4"/>
      <c r="AN3561" s="4"/>
      <c r="AO3561" s="4"/>
      <c r="AP3561" s="4"/>
    </row>
    <row r="3562" spans="1:42" s="2" customFormat="1" x14ac:dyDescent="0.25">
      <c r="A3562" s="4"/>
      <c r="B3562" s="4"/>
      <c r="C3562" s="4"/>
      <c r="D3562" s="4"/>
      <c r="E3562" s="4"/>
      <c r="F3562" s="4"/>
      <c r="G3562" s="4"/>
      <c r="H3562" s="4"/>
      <c r="I3562" s="4"/>
      <c r="J3562" s="4"/>
      <c r="K3562" s="4"/>
      <c r="L3562" s="4"/>
      <c r="M3562" s="4"/>
      <c r="N3562" s="4"/>
      <c r="O3562" s="4"/>
      <c r="P3562" s="4"/>
      <c r="Q3562" s="4"/>
      <c r="R3562" s="4"/>
      <c r="S3562" s="4"/>
      <c r="T3562" s="4"/>
      <c r="U3562" s="4"/>
      <c r="V3562" s="4"/>
      <c r="W3562" s="4"/>
      <c r="X3562" s="4"/>
      <c r="Y3562" s="4"/>
      <c r="Z3562" s="4"/>
      <c r="AA3562" s="4"/>
      <c r="AB3562" s="4"/>
      <c r="AC3562" s="4"/>
      <c r="AD3562" s="4"/>
      <c r="AE3562" s="4"/>
      <c r="AF3562" s="4"/>
      <c r="AG3562" s="4"/>
      <c r="AH3562" s="4"/>
      <c r="AI3562" s="4"/>
      <c r="AJ3562" s="4"/>
      <c r="AK3562" s="4"/>
      <c r="AL3562" s="4"/>
      <c r="AM3562" s="4"/>
      <c r="AN3562" s="4"/>
      <c r="AO3562" s="4"/>
      <c r="AP3562" s="4"/>
    </row>
    <row r="3563" spans="1:42" s="2" customFormat="1" x14ac:dyDescent="0.25">
      <c r="A3563" s="4"/>
      <c r="B3563" s="4"/>
      <c r="C3563" s="4"/>
      <c r="D3563" s="4"/>
      <c r="E3563" s="4"/>
      <c r="F3563" s="4"/>
      <c r="G3563" s="4"/>
      <c r="H3563" s="4"/>
      <c r="I3563" s="4"/>
      <c r="J3563" s="4"/>
      <c r="K3563" s="4"/>
      <c r="L3563" s="4"/>
      <c r="M3563" s="4"/>
      <c r="N3563" s="4"/>
      <c r="O3563" s="4"/>
      <c r="P3563" s="4"/>
      <c r="Q3563" s="4"/>
      <c r="R3563" s="4"/>
      <c r="S3563" s="4"/>
      <c r="T3563" s="4"/>
      <c r="U3563" s="4"/>
      <c r="V3563" s="4"/>
      <c r="W3563" s="4"/>
      <c r="X3563" s="4"/>
      <c r="Y3563" s="4"/>
      <c r="Z3563" s="4"/>
      <c r="AA3563" s="4"/>
      <c r="AB3563" s="4"/>
      <c r="AC3563" s="4"/>
      <c r="AD3563" s="4"/>
      <c r="AE3563" s="4"/>
      <c r="AF3563" s="4"/>
      <c r="AG3563" s="4"/>
      <c r="AH3563" s="4"/>
      <c r="AI3563" s="4"/>
      <c r="AJ3563" s="4"/>
      <c r="AK3563" s="4"/>
      <c r="AL3563" s="4"/>
      <c r="AM3563" s="4"/>
      <c r="AN3563" s="4"/>
      <c r="AO3563" s="4"/>
      <c r="AP3563" s="4"/>
    </row>
    <row r="3564" spans="1:42" s="2" customFormat="1" x14ac:dyDescent="0.25">
      <c r="A3564" s="4"/>
      <c r="B3564" s="4"/>
      <c r="C3564" s="4"/>
      <c r="D3564" s="4"/>
      <c r="E3564" s="4"/>
      <c r="F3564" s="4"/>
      <c r="G3564" s="4"/>
      <c r="H3564" s="4"/>
      <c r="I3564" s="4"/>
      <c r="J3564" s="4"/>
      <c r="K3564" s="4"/>
      <c r="L3564" s="4"/>
      <c r="M3564" s="4"/>
      <c r="N3564" s="4"/>
      <c r="O3564" s="4"/>
      <c r="P3564" s="4"/>
      <c r="Q3564" s="4"/>
      <c r="R3564" s="4"/>
      <c r="S3564" s="4"/>
      <c r="T3564" s="4"/>
      <c r="U3564" s="4"/>
      <c r="V3564" s="4"/>
      <c r="W3564" s="4"/>
      <c r="X3564" s="4"/>
      <c r="Y3564" s="4"/>
      <c r="Z3564" s="4"/>
      <c r="AA3564" s="4"/>
      <c r="AB3564" s="4"/>
      <c r="AC3564" s="4"/>
      <c r="AD3564" s="4"/>
      <c r="AE3564" s="4"/>
      <c r="AF3564" s="4"/>
      <c r="AG3564" s="4"/>
      <c r="AH3564" s="4"/>
      <c r="AI3564" s="4"/>
      <c r="AJ3564" s="4"/>
      <c r="AK3564" s="4"/>
      <c r="AL3564" s="4"/>
      <c r="AM3564" s="4"/>
      <c r="AN3564" s="4"/>
      <c r="AO3564" s="4"/>
      <c r="AP3564" s="4"/>
    </row>
    <row r="3565" spans="1:42" s="2" customFormat="1" x14ac:dyDescent="0.25">
      <c r="A3565" s="4"/>
      <c r="B3565" s="4"/>
      <c r="C3565" s="4"/>
      <c r="D3565" s="4"/>
      <c r="E3565" s="4"/>
      <c r="F3565" s="4"/>
      <c r="G3565" s="4"/>
      <c r="H3565" s="4"/>
      <c r="I3565" s="4"/>
      <c r="J3565" s="4"/>
      <c r="K3565" s="4"/>
      <c r="L3565" s="4"/>
      <c r="M3565" s="4"/>
      <c r="N3565" s="4"/>
      <c r="O3565" s="4"/>
      <c r="P3565" s="4"/>
      <c r="Q3565" s="4"/>
      <c r="R3565" s="4"/>
      <c r="S3565" s="4"/>
      <c r="T3565" s="4"/>
      <c r="U3565" s="4"/>
      <c r="V3565" s="4"/>
      <c r="W3565" s="4"/>
      <c r="X3565" s="4"/>
      <c r="Y3565" s="4"/>
      <c r="Z3565" s="4"/>
      <c r="AA3565" s="4"/>
      <c r="AB3565" s="4"/>
      <c r="AC3565" s="4"/>
      <c r="AD3565" s="4"/>
      <c r="AE3565" s="4"/>
      <c r="AF3565" s="4"/>
      <c r="AG3565" s="4"/>
      <c r="AH3565" s="4"/>
      <c r="AI3565" s="4"/>
      <c r="AJ3565" s="4"/>
      <c r="AK3565" s="4"/>
      <c r="AL3565" s="4"/>
      <c r="AM3565" s="4"/>
      <c r="AN3565" s="4"/>
      <c r="AO3565" s="4"/>
      <c r="AP3565" s="4"/>
    </row>
    <row r="3566" spans="1:42" s="2" customFormat="1" x14ac:dyDescent="0.25">
      <c r="A3566" s="4"/>
      <c r="B3566" s="4"/>
      <c r="C3566" s="4"/>
      <c r="D3566" s="4"/>
      <c r="E3566" s="4"/>
      <c r="F3566" s="4"/>
      <c r="G3566" s="4"/>
      <c r="H3566" s="4"/>
      <c r="I3566" s="4"/>
      <c r="J3566" s="4"/>
      <c r="K3566" s="4"/>
      <c r="L3566" s="4"/>
      <c r="M3566" s="4"/>
      <c r="N3566" s="4"/>
      <c r="O3566" s="4"/>
      <c r="P3566" s="4"/>
      <c r="Q3566" s="4"/>
      <c r="R3566" s="4"/>
      <c r="S3566" s="4"/>
      <c r="T3566" s="4"/>
      <c r="U3566" s="4"/>
      <c r="V3566" s="4"/>
      <c r="W3566" s="4"/>
      <c r="X3566" s="4"/>
      <c r="Y3566" s="4"/>
      <c r="Z3566" s="4"/>
      <c r="AA3566" s="4"/>
      <c r="AB3566" s="4"/>
      <c r="AC3566" s="4"/>
      <c r="AD3566" s="4"/>
      <c r="AE3566" s="4"/>
      <c r="AF3566" s="4"/>
      <c r="AG3566" s="4"/>
      <c r="AH3566" s="4"/>
      <c r="AI3566" s="4"/>
      <c r="AJ3566" s="4"/>
      <c r="AK3566" s="4"/>
      <c r="AL3566" s="4"/>
      <c r="AM3566" s="4"/>
      <c r="AN3566" s="4"/>
      <c r="AO3566" s="4"/>
      <c r="AP3566" s="4"/>
    </row>
    <row r="3567" spans="1:42" s="2" customFormat="1" x14ac:dyDescent="0.25">
      <c r="A3567" s="4"/>
      <c r="B3567" s="4"/>
      <c r="C3567" s="4"/>
      <c r="D3567" s="4"/>
      <c r="E3567" s="4"/>
      <c r="F3567" s="4"/>
      <c r="G3567" s="4"/>
      <c r="H3567" s="4"/>
      <c r="I3567" s="4"/>
      <c r="J3567" s="4"/>
      <c r="K3567" s="4"/>
      <c r="L3567" s="4"/>
      <c r="M3567" s="4"/>
      <c r="N3567" s="4"/>
      <c r="O3567" s="4"/>
      <c r="P3567" s="4"/>
      <c r="Q3567" s="4"/>
      <c r="R3567" s="4"/>
      <c r="S3567" s="4"/>
      <c r="T3567" s="4"/>
      <c r="U3567" s="4"/>
      <c r="V3567" s="4"/>
      <c r="W3567" s="4"/>
      <c r="X3567" s="4"/>
      <c r="Y3567" s="4"/>
      <c r="Z3567" s="4"/>
      <c r="AA3567" s="4"/>
      <c r="AB3567" s="4"/>
      <c r="AC3567" s="4"/>
      <c r="AD3567" s="4"/>
      <c r="AE3567" s="4"/>
      <c r="AF3567" s="4"/>
      <c r="AG3567" s="4"/>
      <c r="AH3567" s="4"/>
      <c r="AI3567" s="4"/>
      <c r="AJ3567" s="4"/>
      <c r="AK3567" s="4"/>
      <c r="AL3567" s="4"/>
      <c r="AM3567" s="4"/>
      <c r="AN3567" s="4"/>
      <c r="AO3567" s="4"/>
      <c r="AP3567" s="4"/>
    </row>
    <row r="3568" spans="1:42" s="2" customFormat="1" x14ac:dyDescent="0.25">
      <c r="A3568" s="4"/>
      <c r="B3568" s="4"/>
      <c r="C3568" s="4"/>
      <c r="D3568" s="4"/>
      <c r="E3568" s="4"/>
      <c r="F3568" s="4"/>
      <c r="G3568" s="4"/>
      <c r="H3568" s="4"/>
      <c r="I3568" s="4"/>
      <c r="J3568" s="4"/>
      <c r="K3568" s="4"/>
      <c r="L3568" s="4"/>
      <c r="M3568" s="4"/>
      <c r="N3568" s="4"/>
      <c r="O3568" s="4"/>
      <c r="P3568" s="4"/>
      <c r="Q3568" s="4"/>
      <c r="R3568" s="4"/>
      <c r="S3568" s="4"/>
      <c r="T3568" s="4"/>
      <c r="U3568" s="4"/>
      <c r="V3568" s="4"/>
      <c r="W3568" s="4"/>
      <c r="X3568" s="4"/>
      <c r="Y3568" s="4"/>
      <c r="Z3568" s="4"/>
      <c r="AA3568" s="4"/>
      <c r="AB3568" s="4"/>
      <c r="AC3568" s="4"/>
      <c r="AD3568" s="4"/>
      <c r="AE3568" s="4"/>
      <c r="AF3568" s="4"/>
      <c r="AG3568" s="4"/>
      <c r="AH3568" s="4"/>
      <c r="AI3568" s="4"/>
      <c r="AJ3568" s="4"/>
      <c r="AK3568" s="4"/>
      <c r="AL3568" s="4"/>
      <c r="AM3568" s="4"/>
      <c r="AN3568" s="4"/>
      <c r="AO3568" s="4"/>
      <c r="AP3568" s="4"/>
    </row>
    <row r="3569" spans="1:42" s="2" customFormat="1" x14ac:dyDescent="0.25">
      <c r="A3569" s="4"/>
      <c r="B3569" s="4"/>
      <c r="C3569" s="4"/>
      <c r="D3569" s="4"/>
      <c r="E3569" s="4"/>
      <c r="F3569" s="4"/>
      <c r="G3569" s="4"/>
      <c r="H3569" s="4"/>
      <c r="I3569" s="4"/>
      <c r="J3569" s="4"/>
      <c r="K3569" s="4"/>
      <c r="L3569" s="4"/>
      <c r="M3569" s="4"/>
      <c r="N3569" s="4"/>
      <c r="O3569" s="4"/>
      <c r="P3569" s="4"/>
      <c r="Q3569" s="4"/>
      <c r="R3569" s="4"/>
      <c r="S3569" s="4"/>
      <c r="T3569" s="4"/>
      <c r="U3569" s="4"/>
      <c r="V3569" s="4"/>
      <c r="W3569" s="4"/>
      <c r="X3569" s="4"/>
      <c r="Y3569" s="4"/>
      <c r="Z3569" s="4"/>
      <c r="AA3569" s="4"/>
      <c r="AB3569" s="4"/>
      <c r="AC3569" s="4"/>
      <c r="AD3569" s="4"/>
      <c r="AE3569" s="4"/>
      <c r="AF3569" s="4"/>
      <c r="AG3569" s="4"/>
      <c r="AH3569" s="4"/>
      <c r="AI3569" s="4"/>
      <c r="AJ3569" s="4"/>
      <c r="AK3569" s="4"/>
      <c r="AL3569" s="4"/>
      <c r="AM3569" s="4"/>
      <c r="AN3569" s="4"/>
      <c r="AO3569" s="4"/>
      <c r="AP3569" s="4"/>
    </row>
    <row r="3570" spans="1:42" s="2" customFormat="1" x14ac:dyDescent="0.25">
      <c r="A3570" s="4"/>
      <c r="B3570" s="4"/>
      <c r="C3570" s="4"/>
      <c r="D3570" s="4"/>
      <c r="E3570" s="4"/>
      <c r="F3570" s="4"/>
      <c r="G3570" s="4"/>
      <c r="H3570" s="4"/>
      <c r="I3570" s="4"/>
      <c r="J3570" s="4"/>
      <c r="K3570" s="4"/>
      <c r="L3570" s="4"/>
      <c r="M3570" s="4"/>
      <c r="N3570" s="4"/>
      <c r="O3570" s="4"/>
      <c r="P3570" s="4"/>
      <c r="Q3570" s="4"/>
      <c r="R3570" s="4"/>
      <c r="S3570" s="4"/>
      <c r="T3570" s="4"/>
      <c r="U3570" s="4"/>
      <c r="V3570" s="4"/>
      <c r="W3570" s="4"/>
      <c r="X3570" s="4"/>
      <c r="Y3570" s="4"/>
      <c r="Z3570" s="4"/>
      <c r="AA3570" s="4"/>
      <c r="AB3570" s="4"/>
      <c r="AC3570" s="4"/>
      <c r="AD3570" s="4"/>
      <c r="AE3570" s="4"/>
      <c r="AF3570" s="4"/>
      <c r="AG3570" s="4"/>
      <c r="AH3570" s="4"/>
      <c r="AI3570" s="4"/>
      <c r="AJ3570" s="4"/>
      <c r="AK3570" s="4"/>
      <c r="AL3570" s="4"/>
      <c r="AM3570" s="4"/>
      <c r="AN3570" s="4"/>
      <c r="AO3570" s="4"/>
      <c r="AP3570" s="4"/>
    </row>
    <row r="3571" spans="1:42" s="2" customFormat="1" x14ac:dyDescent="0.25">
      <c r="A3571" s="4"/>
      <c r="B3571" s="4"/>
      <c r="C3571" s="4"/>
      <c r="D3571" s="4"/>
      <c r="E3571" s="4"/>
      <c r="F3571" s="4"/>
      <c r="G3571" s="4"/>
      <c r="H3571" s="4"/>
      <c r="I3571" s="4"/>
      <c r="J3571" s="4"/>
      <c r="K3571" s="4"/>
      <c r="L3571" s="4"/>
      <c r="M3571" s="4"/>
      <c r="N3571" s="4"/>
      <c r="O3571" s="4"/>
      <c r="P3571" s="4"/>
      <c r="Q3571" s="4"/>
      <c r="R3571" s="4"/>
      <c r="S3571" s="4"/>
      <c r="T3571" s="4"/>
      <c r="U3571" s="4"/>
      <c r="V3571" s="4"/>
      <c r="W3571" s="4"/>
      <c r="X3571" s="4"/>
      <c r="Y3571" s="4"/>
      <c r="Z3571" s="4"/>
      <c r="AA3571" s="4"/>
      <c r="AB3571" s="4"/>
      <c r="AC3571" s="4"/>
      <c r="AD3571" s="4"/>
      <c r="AE3571" s="4"/>
      <c r="AF3571" s="4"/>
      <c r="AG3571" s="4"/>
      <c r="AH3571" s="4"/>
      <c r="AI3571" s="4"/>
      <c r="AJ3571" s="4"/>
      <c r="AK3571" s="4"/>
      <c r="AL3571" s="4"/>
      <c r="AM3571" s="4"/>
      <c r="AN3571" s="4"/>
      <c r="AO3571" s="4"/>
      <c r="AP3571" s="4"/>
    </row>
    <row r="3572" spans="1:42" s="2" customFormat="1" x14ac:dyDescent="0.25">
      <c r="A3572" s="4"/>
      <c r="B3572" s="4"/>
      <c r="C3572" s="4"/>
      <c r="D3572" s="4"/>
      <c r="E3572" s="4"/>
      <c r="F3572" s="4"/>
      <c r="G3572" s="4"/>
      <c r="H3572" s="4"/>
      <c r="I3572" s="4"/>
      <c r="J3572" s="4"/>
      <c r="K3572" s="4"/>
      <c r="L3572" s="4"/>
      <c r="M3572" s="4"/>
      <c r="N3572" s="4"/>
      <c r="O3572" s="4"/>
      <c r="P3572" s="4"/>
      <c r="Q3572" s="4"/>
      <c r="R3572" s="4"/>
      <c r="S3572" s="4"/>
      <c r="T3572" s="4"/>
      <c r="U3572" s="4"/>
      <c r="V3572" s="4"/>
      <c r="W3572" s="4"/>
      <c r="X3572" s="4"/>
      <c r="Y3572" s="4"/>
      <c r="Z3572" s="4"/>
      <c r="AA3572" s="4"/>
      <c r="AB3572" s="4"/>
      <c r="AC3572" s="4"/>
      <c r="AD3572" s="4"/>
      <c r="AE3572" s="4"/>
      <c r="AF3572" s="4"/>
      <c r="AG3572" s="4"/>
      <c r="AH3572" s="4"/>
      <c r="AI3572" s="4"/>
      <c r="AJ3572" s="4"/>
      <c r="AK3572" s="4"/>
      <c r="AL3572" s="4"/>
      <c r="AM3572" s="4"/>
      <c r="AN3572" s="4"/>
      <c r="AO3572" s="4"/>
      <c r="AP3572" s="4"/>
    </row>
    <row r="3573" spans="1:42" s="2" customFormat="1" x14ac:dyDescent="0.25">
      <c r="A3573" s="4"/>
      <c r="B3573" s="4"/>
      <c r="C3573" s="4"/>
      <c r="D3573" s="4"/>
      <c r="E3573" s="4"/>
      <c r="F3573" s="4"/>
      <c r="G3573" s="4"/>
      <c r="H3573" s="4"/>
      <c r="I3573" s="4"/>
      <c r="J3573" s="4"/>
      <c r="K3573" s="4"/>
      <c r="L3573" s="4"/>
      <c r="M3573" s="4"/>
      <c r="N3573" s="4"/>
      <c r="O3573" s="4"/>
      <c r="P3573" s="4"/>
      <c r="Q3573" s="4"/>
      <c r="R3573" s="4"/>
      <c r="S3573" s="4"/>
      <c r="T3573" s="4"/>
      <c r="U3573" s="4"/>
      <c r="V3573" s="4"/>
      <c r="W3573" s="4"/>
      <c r="X3573" s="4"/>
      <c r="Y3573" s="4"/>
      <c r="Z3573" s="4"/>
      <c r="AA3573" s="4"/>
      <c r="AB3573" s="4"/>
      <c r="AC3573" s="4"/>
      <c r="AD3573" s="4"/>
      <c r="AE3573" s="4"/>
      <c r="AF3573" s="4"/>
      <c r="AG3573" s="4"/>
      <c r="AH3573" s="4"/>
      <c r="AI3573" s="4"/>
      <c r="AJ3573" s="4"/>
      <c r="AK3573" s="4"/>
      <c r="AL3573" s="4"/>
      <c r="AM3573" s="4"/>
      <c r="AN3573" s="4"/>
      <c r="AO3573" s="4"/>
      <c r="AP3573" s="4"/>
    </row>
    <row r="3574" spans="1:42" s="2" customFormat="1" x14ac:dyDescent="0.25">
      <c r="A3574" s="4"/>
      <c r="B3574" s="4"/>
      <c r="C3574" s="4"/>
      <c r="D3574" s="4"/>
      <c r="E3574" s="4"/>
      <c r="F3574" s="4"/>
      <c r="G3574" s="4"/>
      <c r="H3574" s="4"/>
      <c r="I3574" s="4"/>
      <c r="J3574" s="4"/>
      <c r="K3574" s="4"/>
      <c r="L3574" s="4"/>
      <c r="M3574" s="4"/>
      <c r="N3574" s="4"/>
      <c r="O3574" s="4"/>
      <c r="P3574" s="4"/>
      <c r="Q3574" s="4"/>
      <c r="R3574" s="4"/>
      <c r="S3574" s="4"/>
      <c r="T3574" s="4"/>
      <c r="U3574" s="4"/>
      <c r="V3574" s="4"/>
      <c r="W3574" s="4"/>
      <c r="X3574" s="4"/>
      <c r="Y3574" s="4"/>
      <c r="Z3574" s="4"/>
      <c r="AA3574" s="4"/>
      <c r="AB3574" s="4"/>
      <c r="AC3574" s="4"/>
      <c r="AD3574" s="4"/>
      <c r="AE3574" s="4"/>
      <c r="AF3574" s="4"/>
      <c r="AG3574" s="4"/>
      <c r="AH3574" s="4"/>
      <c r="AI3574" s="4"/>
      <c r="AJ3574" s="4"/>
      <c r="AK3574" s="4"/>
      <c r="AL3574" s="4"/>
      <c r="AM3574" s="4"/>
      <c r="AN3574" s="4"/>
      <c r="AO3574" s="4"/>
      <c r="AP3574" s="4"/>
    </row>
    <row r="3575" spans="1:42" s="2" customFormat="1" x14ac:dyDescent="0.25">
      <c r="A3575" s="4"/>
      <c r="B3575" s="4"/>
      <c r="C3575" s="4"/>
      <c r="D3575" s="4"/>
      <c r="E3575" s="4"/>
      <c r="F3575" s="4"/>
      <c r="G3575" s="4"/>
      <c r="H3575" s="4"/>
      <c r="I3575" s="4"/>
      <c r="J3575" s="4"/>
      <c r="K3575" s="4"/>
      <c r="L3575" s="4"/>
      <c r="M3575" s="4"/>
      <c r="N3575" s="4"/>
      <c r="O3575" s="4"/>
      <c r="P3575" s="4"/>
      <c r="Q3575" s="4"/>
      <c r="R3575" s="4"/>
      <c r="S3575" s="4"/>
      <c r="T3575" s="4"/>
      <c r="U3575" s="4"/>
      <c r="V3575" s="4"/>
      <c r="W3575" s="4"/>
      <c r="X3575" s="4"/>
      <c r="Y3575" s="4"/>
      <c r="Z3575" s="4"/>
      <c r="AA3575" s="4"/>
      <c r="AB3575" s="4"/>
      <c r="AC3575" s="4"/>
      <c r="AD3575" s="4"/>
      <c r="AE3575" s="4"/>
      <c r="AF3575" s="4"/>
      <c r="AG3575" s="4"/>
      <c r="AH3575" s="4"/>
      <c r="AI3575" s="4"/>
      <c r="AJ3575" s="4"/>
      <c r="AK3575" s="4"/>
      <c r="AL3575" s="4"/>
      <c r="AM3575" s="4"/>
      <c r="AN3575" s="4"/>
      <c r="AO3575" s="4"/>
      <c r="AP3575" s="4"/>
    </row>
    <row r="3576" spans="1:42" s="2" customFormat="1" x14ac:dyDescent="0.25">
      <c r="A3576" s="4"/>
      <c r="B3576" s="4"/>
      <c r="C3576" s="4"/>
      <c r="D3576" s="4"/>
      <c r="E3576" s="4"/>
      <c r="F3576" s="4"/>
      <c r="G3576" s="4"/>
      <c r="H3576" s="4"/>
      <c r="I3576" s="4"/>
      <c r="J3576" s="4"/>
      <c r="K3576" s="4"/>
      <c r="L3576" s="4"/>
      <c r="M3576" s="4"/>
      <c r="N3576" s="4"/>
      <c r="O3576" s="4"/>
      <c r="P3576" s="4"/>
      <c r="Q3576" s="4"/>
      <c r="R3576" s="4"/>
      <c r="S3576" s="4"/>
      <c r="T3576" s="4"/>
      <c r="U3576" s="4"/>
      <c r="V3576" s="4"/>
      <c r="W3576" s="4"/>
      <c r="X3576" s="4"/>
      <c r="Y3576" s="4"/>
      <c r="Z3576" s="4"/>
      <c r="AA3576" s="4"/>
      <c r="AB3576" s="4"/>
      <c r="AC3576" s="4"/>
      <c r="AD3576" s="4"/>
      <c r="AE3576" s="4"/>
      <c r="AF3576" s="4"/>
      <c r="AG3576" s="4"/>
      <c r="AH3576" s="4"/>
      <c r="AI3576" s="4"/>
      <c r="AJ3576" s="4"/>
      <c r="AK3576" s="4"/>
      <c r="AL3576" s="4"/>
      <c r="AM3576" s="4"/>
      <c r="AN3576" s="4"/>
      <c r="AO3576" s="4"/>
      <c r="AP3576" s="4"/>
    </row>
    <row r="3577" spans="1:42" s="2" customFormat="1" x14ac:dyDescent="0.25">
      <c r="A3577" s="4"/>
      <c r="B3577" s="4"/>
      <c r="C3577" s="4"/>
      <c r="D3577" s="4"/>
      <c r="E3577" s="4"/>
      <c r="F3577" s="4"/>
      <c r="G3577" s="4"/>
      <c r="H3577" s="4"/>
      <c r="I3577" s="4"/>
      <c r="J3577" s="4"/>
      <c r="K3577" s="4"/>
      <c r="L3577" s="4"/>
      <c r="M3577" s="4"/>
      <c r="N3577" s="4"/>
      <c r="O3577" s="4"/>
      <c r="P3577" s="4"/>
      <c r="Q3577" s="4"/>
      <c r="R3577" s="4"/>
      <c r="S3577" s="4"/>
      <c r="T3577" s="4"/>
      <c r="U3577" s="4"/>
      <c r="V3577" s="4"/>
      <c r="W3577" s="4"/>
      <c r="X3577" s="4"/>
      <c r="Y3577" s="4"/>
      <c r="Z3577" s="4"/>
      <c r="AA3577" s="4"/>
      <c r="AB3577" s="4"/>
      <c r="AC3577" s="4"/>
      <c r="AD3577" s="4"/>
      <c r="AE3577" s="4"/>
      <c r="AF3577" s="4"/>
      <c r="AG3577" s="4"/>
      <c r="AH3577" s="4"/>
      <c r="AI3577" s="4"/>
      <c r="AJ3577" s="4"/>
      <c r="AK3577" s="4"/>
      <c r="AL3577" s="4"/>
      <c r="AM3577" s="4"/>
      <c r="AN3577" s="4"/>
      <c r="AO3577" s="4"/>
      <c r="AP3577" s="4"/>
    </row>
    <row r="3578" spans="1:42" s="2" customFormat="1" x14ac:dyDescent="0.25">
      <c r="A3578" s="4"/>
      <c r="B3578" s="4"/>
      <c r="C3578" s="4"/>
      <c r="D3578" s="4"/>
      <c r="E3578" s="4"/>
      <c r="F3578" s="4"/>
      <c r="G3578" s="4"/>
      <c r="H3578" s="4"/>
      <c r="I3578" s="4"/>
      <c r="J3578" s="4"/>
      <c r="K3578" s="4"/>
      <c r="L3578" s="4"/>
      <c r="M3578" s="4"/>
      <c r="N3578" s="4"/>
      <c r="O3578" s="4"/>
      <c r="P3578" s="4"/>
      <c r="Q3578" s="4"/>
      <c r="R3578" s="4"/>
      <c r="S3578" s="4"/>
      <c r="T3578" s="4"/>
      <c r="U3578" s="4"/>
      <c r="V3578" s="4"/>
      <c r="W3578" s="4"/>
      <c r="X3578" s="4"/>
      <c r="Y3578" s="4"/>
      <c r="Z3578" s="4"/>
      <c r="AA3578" s="4"/>
      <c r="AB3578" s="4"/>
      <c r="AC3578" s="4"/>
      <c r="AD3578" s="4"/>
      <c r="AE3578" s="4"/>
      <c r="AF3578" s="4"/>
      <c r="AG3578" s="4"/>
      <c r="AH3578" s="4"/>
      <c r="AI3578" s="4"/>
      <c r="AJ3578" s="4"/>
      <c r="AK3578" s="4"/>
      <c r="AL3578" s="4"/>
      <c r="AM3578" s="4"/>
      <c r="AN3578" s="4"/>
      <c r="AO3578" s="4"/>
      <c r="AP3578" s="4"/>
    </row>
    <row r="3579" spans="1:42" s="2" customFormat="1" x14ac:dyDescent="0.25">
      <c r="A3579" s="4"/>
      <c r="B3579" s="4"/>
      <c r="C3579" s="4"/>
      <c r="D3579" s="4"/>
      <c r="E3579" s="4"/>
      <c r="F3579" s="4"/>
      <c r="G3579" s="4"/>
      <c r="H3579" s="4"/>
      <c r="I3579" s="4"/>
      <c r="J3579" s="4"/>
      <c r="K3579" s="4"/>
      <c r="L3579" s="4"/>
      <c r="M3579" s="4"/>
      <c r="N3579" s="4"/>
      <c r="O3579" s="4"/>
      <c r="P3579" s="4"/>
      <c r="Q3579" s="4"/>
      <c r="R3579" s="4"/>
      <c r="S3579" s="4"/>
      <c r="T3579" s="4"/>
      <c r="U3579" s="4"/>
      <c r="V3579" s="4"/>
      <c r="W3579" s="4"/>
      <c r="X3579" s="4"/>
      <c r="Y3579" s="4"/>
      <c r="Z3579" s="4"/>
      <c r="AA3579" s="4"/>
      <c r="AB3579" s="4"/>
      <c r="AC3579" s="4"/>
      <c r="AD3579" s="4"/>
      <c r="AE3579" s="4"/>
      <c r="AF3579" s="4"/>
      <c r="AG3579" s="4"/>
      <c r="AH3579" s="4"/>
      <c r="AI3579" s="4"/>
      <c r="AJ3579" s="4"/>
      <c r="AK3579" s="4"/>
      <c r="AL3579" s="4"/>
      <c r="AM3579" s="4"/>
      <c r="AN3579" s="4"/>
      <c r="AO3579" s="4"/>
      <c r="AP3579" s="4"/>
    </row>
    <row r="3580" spans="1:42" s="2" customFormat="1" x14ac:dyDescent="0.25">
      <c r="A3580" s="4"/>
      <c r="B3580" s="4"/>
      <c r="C3580" s="4"/>
      <c r="D3580" s="4"/>
      <c r="E3580" s="4"/>
      <c r="F3580" s="4"/>
      <c r="G3580" s="4"/>
      <c r="H3580" s="4"/>
      <c r="I3580" s="4"/>
      <c r="J3580" s="4"/>
      <c r="K3580" s="4"/>
      <c r="L3580" s="4"/>
      <c r="M3580" s="4"/>
      <c r="N3580" s="4"/>
      <c r="O3580" s="4"/>
      <c r="P3580" s="4"/>
      <c r="Q3580" s="4"/>
      <c r="R3580" s="4"/>
      <c r="S3580" s="4"/>
      <c r="T3580" s="4"/>
      <c r="U3580" s="4"/>
      <c r="V3580" s="4"/>
      <c r="W3580" s="4"/>
      <c r="X3580" s="4"/>
      <c r="Y3580" s="4"/>
      <c r="Z3580" s="4"/>
      <c r="AA3580" s="4"/>
      <c r="AB3580" s="4"/>
      <c r="AC3580" s="4"/>
      <c r="AD3580" s="4"/>
      <c r="AE3580" s="4"/>
      <c r="AF3580" s="4"/>
      <c r="AG3580" s="4"/>
      <c r="AH3580" s="4"/>
      <c r="AI3580" s="4"/>
      <c r="AJ3580" s="4"/>
      <c r="AK3580" s="4"/>
      <c r="AL3580" s="4"/>
      <c r="AM3580" s="4"/>
      <c r="AN3580" s="4"/>
      <c r="AO3580" s="4"/>
      <c r="AP3580" s="4"/>
    </row>
    <row r="3581" spans="1:42" s="2" customFormat="1" x14ac:dyDescent="0.25">
      <c r="A3581" s="4"/>
      <c r="B3581" s="4"/>
      <c r="C3581" s="4"/>
      <c r="D3581" s="4"/>
      <c r="E3581" s="4"/>
      <c r="F3581" s="4"/>
      <c r="G3581" s="4"/>
      <c r="H3581" s="4"/>
      <c r="I3581" s="4"/>
      <c r="J3581" s="4"/>
      <c r="K3581" s="4"/>
      <c r="L3581" s="4"/>
      <c r="M3581" s="4"/>
      <c r="N3581" s="4"/>
      <c r="O3581" s="4"/>
      <c r="P3581" s="4"/>
      <c r="Q3581" s="4"/>
      <c r="R3581" s="4"/>
      <c r="S3581" s="4"/>
      <c r="T3581" s="4"/>
      <c r="U3581" s="4"/>
      <c r="V3581" s="4"/>
      <c r="W3581" s="4"/>
      <c r="X3581" s="4"/>
      <c r="Y3581" s="4"/>
      <c r="Z3581" s="4"/>
      <c r="AA3581" s="4"/>
      <c r="AB3581" s="4"/>
      <c r="AC3581" s="4"/>
      <c r="AD3581" s="4"/>
      <c r="AE3581" s="4"/>
      <c r="AF3581" s="4"/>
      <c r="AG3581" s="4"/>
      <c r="AH3581" s="4"/>
      <c r="AI3581" s="4"/>
      <c r="AJ3581" s="4"/>
      <c r="AK3581" s="4"/>
      <c r="AL3581" s="4"/>
      <c r="AM3581" s="4"/>
      <c r="AN3581" s="4"/>
      <c r="AO3581" s="4"/>
      <c r="AP3581" s="4"/>
    </row>
    <row r="3582" spans="1:42" s="2" customFormat="1" x14ac:dyDescent="0.25">
      <c r="A3582" s="4"/>
      <c r="B3582" s="4"/>
      <c r="C3582" s="4"/>
      <c r="D3582" s="4"/>
      <c r="E3582" s="4"/>
      <c r="F3582" s="4"/>
      <c r="G3582" s="4"/>
      <c r="H3582" s="4"/>
      <c r="I3582" s="4"/>
      <c r="J3582" s="4"/>
      <c r="K3582" s="4"/>
      <c r="L3582" s="4"/>
      <c r="M3582" s="4"/>
      <c r="N3582" s="4"/>
      <c r="O3582" s="4"/>
      <c r="P3582" s="4"/>
      <c r="Q3582" s="4"/>
      <c r="R3582" s="4"/>
      <c r="S3582" s="4"/>
      <c r="T3582" s="4"/>
      <c r="U3582" s="4"/>
      <c r="V3582" s="4"/>
      <c r="W3582" s="4"/>
      <c r="X3582" s="4"/>
      <c r="Y3582" s="4"/>
      <c r="Z3582" s="4"/>
      <c r="AA3582" s="4"/>
      <c r="AB3582" s="4"/>
      <c r="AC3582" s="4"/>
      <c r="AD3582" s="4"/>
      <c r="AE3582" s="4"/>
      <c r="AF3582" s="4"/>
      <c r="AG3582" s="4"/>
      <c r="AH3582" s="4"/>
      <c r="AI3582" s="4"/>
      <c r="AJ3582" s="4"/>
      <c r="AK3582" s="4"/>
      <c r="AL3582" s="4"/>
      <c r="AM3582" s="4"/>
      <c r="AN3582" s="4"/>
      <c r="AO3582" s="4"/>
      <c r="AP3582" s="4"/>
    </row>
    <row r="3583" spans="1:42" s="2" customFormat="1" x14ac:dyDescent="0.25">
      <c r="A3583" s="4"/>
      <c r="B3583" s="4"/>
      <c r="C3583" s="4"/>
      <c r="D3583" s="4"/>
      <c r="E3583" s="4"/>
      <c r="F3583" s="4"/>
      <c r="G3583" s="4"/>
      <c r="H3583" s="4"/>
      <c r="I3583" s="4"/>
      <c r="J3583" s="4"/>
      <c r="K3583" s="4"/>
      <c r="L3583" s="4"/>
      <c r="M3583" s="4"/>
      <c r="N3583" s="4"/>
      <c r="O3583" s="4"/>
      <c r="P3583" s="4"/>
      <c r="Q3583" s="4"/>
      <c r="R3583" s="4"/>
      <c r="S3583" s="4"/>
      <c r="T3583" s="4"/>
      <c r="U3583" s="4"/>
      <c r="V3583" s="4"/>
      <c r="W3583" s="4"/>
      <c r="X3583" s="4"/>
      <c r="Y3583" s="4"/>
      <c r="Z3583" s="4"/>
      <c r="AA3583" s="4"/>
      <c r="AB3583" s="4"/>
      <c r="AC3583" s="4"/>
      <c r="AD3583" s="4"/>
      <c r="AE3583" s="4"/>
      <c r="AF3583" s="4"/>
      <c r="AG3583" s="4"/>
      <c r="AH3583" s="4"/>
      <c r="AI3583" s="4"/>
      <c r="AJ3583" s="4"/>
      <c r="AK3583" s="4"/>
      <c r="AL3583" s="4"/>
      <c r="AM3583" s="4"/>
      <c r="AN3583" s="4"/>
      <c r="AO3583" s="4"/>
      <c r="AP3583" s="4"/>
    </row>
    <row r="3584" spans="1:42" s="2" customFormat="1" x14ac:dyDescent="0.25">
      <c r="A3584" s="4"/>
      <c r="B3584" s="4"/>
      <c r="C3584" s="4"/>
      <c r="D3584" s="4"/>
      <c r="E3584" s="4"/>
      <c r="F3584" s="4"/>
      <c r="G3584" s="4"/>
      <c r="H3584" s="4"/>
      <c r="I3584" s="4"/>
      <c r="J3584" s="4"/>
      <c r="K3584" s="4"/>
      <c r="L3584" s="4"/>
      <c r="M3584" s="4"/>
      <c r="N3584" s="4"/>
      <c r="O3584" s="4"/>
      <c r="P3584" s="4"/>
      <c r="Q3584" s="4"/>
      <c r="R3584" s="4"/>
      <c r="S3584" s="4"/>
      <c r="T3584" s="4"/>
      <c r="U3584" s="4"/>
      <c r="V3584" s="4"/>
      <c r="W3584" s="4"/>
      <c r="X3584" s="4"/>
      <c r="Y3584" s="4"/>
      <c r="Z3584" s="4"/>
      <c r="AA3584" s="4"/>
      <c r="AB3584" s="4"/>
      <c r="AC3584" s="4"/>
      <c r="AD3584" s="4"/>
      <c r="AE3584" s="4"/>
      <c r="AF3584" s="4"/>
      <c r="AG3584" s="4"/>
      <c r="AH3584" s="4"/>
      <c r="AI3584" s="4"/>
      <c r="AJ3584" s="4"/>
      <c r="AK3584" s="4"/>
      <c r="AL3584" s="4"/>
      <c r="AM3584" s="4"/>
      <c r="AN3584" s="4"/>
      <c r="AO3584" s="4"/>
      <c r="AP3584" s="4"/>
    </row>
    <row r="3585" spans="1:42" s="2" customFormat="1" x14ac:dyDescent="0.25">
      <c r="A3585" s="4"/>
      <c r="B3585" s="4"/>
      <c r="C3585" s="4"/>
      <c r="D3585" s="4"/>
      <c r="E3585" s="4"/>
      <c r="F3585" s="4"/>
      <c r="G3585" s="4"/>
      <c r="H3585" s="4"/>
      <c r="I3585" s="4"/>
      <c r="J3585" s="4"/>
      <c r="K3585" s="4"/>
      <c r="L3585" s="4"/>
      <c r="M3585" s="4"/>
      <c r="N3585" s="4"/>
      <c r="O3585" s="4"/>
      <c r="P3585" s="4"/>
      <c r="Q3585" s="4"/>
      <c r="R3585" s="4"/>
      <c r="S3585" s="4"/>
      <c r="T3585" s="4"/>
      <c r="U3585" s="4"/>
      <c r="V3585" s="4"/>
      <c r="W3585" s="4"/>
      <c r="X3585" s="4"/>
      <c r="Y3585" s="4"/>
      <c r="Z3585" s="4"/>
      <c r="AA3585" s="4"/>
      <c r="AB3585" s="4"/>
      <c r="AC3585" s="4"/>
      <c r="AD3585" s="4"/>
      <c r="AE3585" s="4"/>
      <c r="AF3585" s="4"/>
      <c r="AG3585" s="4"/>
      <c r="AH3585" s="4"/>
      <c r="AI3585" s="4"/>
      <c r="AJ3585" s="4"/>
      <c r="AK3585" s="4"/>
      <c r="AL3585" s="4"/>
      <c r="AM3585" s="4"/>
      <c r="AN3585" s="4"/>
      <c r="AO3585" s="4"/>
      <c r="AP3585" s="4"/>
    </row>
    <row r="3586" spans="1:42" s="2" customFormat="1" x14ac:dyDescent="0.25">
      <c r="A3586" s="4"/>
      <c r="B3586" s="4"/>
      <c r="C3586" s="4"/>
      <c r="D3586" s="4"/>
      <c r="E3586" s="4"/>
      <c r="F3586" s="4"/>
      <c r="G3586" s="4"/>
      <c r="H3586" s="4"/>
      <c r="I3586" s="4"/>
      <c r="J3586" s="4"/>
      <c r="K3586" s="4"/>
      <c r="L3586" s="4"/>
      <c r="M3586" s="4"/>
      <c r="N3586" s="4"/>
      <c r="O3586" s="4"/>
      <c r="P3586" s="4"/>
      <c r="Q3586" s="4"/>
      <c r="R3586" s="4"/>
      <c r="S3586" s="4"/>
      <c r="T3586" s="4"/>
      <c r="U3586" s="4"/>
      <c r="V3586" s="4"/>
      <c r="W3586" s="4"/>
      <c r="X3586" s="4"/>
      <c r="Y3586" s="4"/>
      <c r="Z3586" s="4"/>
      <c r="AA3586" s="4"/>
      <c r="AB3586" s="4"/>
      <c r="AC3586" s="4"/>
      <c r="AD3586" s="4"/>
      <c r="AE3586" s="4"/>
      <c r="AF3586" s="4"/>
      <c r="AG3586" s="4"/>
      <c r="AH3586" s="4"/>
      <c r="AI3586" s="4"/>
      <c r="AJ3586" s="4"/>
      <c r="AK3586" s="4"/>
      <c r="AL3586" s="4"/>
      <c r="AM3586" s="4"/>
      <c r="AN3586" s="4"/>
      <c r="AO3586" s="4"/>
      <c r="AP3586" s="4"/>
    </row>
    <row r="3587" spans="1:42" s="2" customFormat="1" x14ac:dyDescent="0.25">
      <c r="A3587" s="4"/>
      <c r="B3587" s="4"/>
      <c r="C3587" s="4"/>
      <c r="D3587" s="4"/>
      <c r="E3587" s="4"/>
      <c r="F3587" s="4"/>
      <c r="G3587" s="4"/>
      <c r="H3587" s="4"/>
      <c r="I3587" s="4"/>
      <c r="J3587" s="4"/>
      <c r="K3587" s="4"/>
      <c r="L3587" s="4"/>
      <c r="M3587" s="4"/>
      <c r="N3587" s="4"/>
      <c r="O3587" s="4"/>
      <c r="P3587" s="4"/>
      <c r="Q3587" s="4"/>
      <c r="R3587" s="4"/>
      <c r="S3587" s="4"/>
      <c r="T3587" s="4"/>
      <c r="U3587" s="4"/>
      <c r="V3587" s="4"/>
      <c r="W3587" s="4"/>
      <c r="X3587" s="4"/>
      <c r="Y3587" s="4"/>
      <c r="Z3587" s="4"/>
      <c r="AA3587" s="4"/>
      <c r="AB3587" s="4"/>
      <c r="AC3587" s="4"/>
      <c r="AD3587" s="4"/>
      <c r="AE3587" s="4"/>
      <c r="AF3587" s="4"/>
      <c r="AG3587" s="4"/>
      <c r="AH3587" s="4"/>
      <c r="AI3587" s="4"/>
      <c r="AJ3587" s="4"/>
      <c r="AK3587" s="4"/>
      <c r="AL3587" s="4"/>
      <c r="AM3587" s="4"/>
      <c r="AN3587" s="4"/>
      <c r="AO3587" s="4"/>
      <c r="AP3587" s="4"/>
    </row>
    <row r="3588" spans="1:42" s="2" customFormat="1" x14ac:dyDescent="0.25">
      <c r="A3588" s="4"/>
      <c r="B3588" s="4"/>
      <c r="C3588" s="4"/>
      <c r="D3588" s="4"/>
      <c r="E3588" s="4"/>
      <c r="F3588" s="4"/>
      <c r="G3588" s="4"/>
      <c r="H3588" s="4"/>
      <c r="I3588" s="4"/>
      <c r="J3588" s="4"/>
      <c r="K3588" s="4"/>
      <c r="L3588" s="4"/>
      <c r="M3588" s="4"/>
      <c r="N3588" s="4"/>
      <c r="O3588" s="4"/>
      <c r="P3588" s="4"/>
      <c r="Q3588" s="4"/>
      <c r="R3588" s="4"/>
      <c r="S3588" s="4"/>
      <c r="T3588" s="4"/>
      <c r="U3588" s="4"/>
      <c r="V3588" s="4"/>
      <c r="W3588" s="4"/>
      <c r="X3588" s="4"/>
      <c r="Y3588" s="4"/>
      <c r="Z3588" s="4"/>
      <c r="AA3588" s="4"/>
      <c r="AB3588" s="4"/>
      <c r="AC3588" s="4"/>
      <c r="AD3588" s="4"/>
      <c r="AE3588" s="4"/>
      <c r="AF3588" s="4"/>
      <c r="AG3588" s="4"/>
      <c r="AH3588" s="4"/>
      <c r="AI3588" s="4"/>
      <c r="AJ3588" s="4"/>
      <c r="AK3588" s="4"/>
      <c r="AL3588" s="4"/>
      <c r="AM3588" s="4"/>
      <c r="AN3588" s="4"/>
      <c r="AO3588" s="4"/>
      <c r="AP3588" s="4"/>
    </row>
    <row r="3589" spans="1:42" s="2" customFormat="1" x14ac:dyDescent="0.25">
      <c r="A3589" s="4"/>
      <c r="B3589" s="4"/>
      <c r="C3589" s="4"/>
      <c r="D3589" s="4"/>
      <c r="E3589" s="4"/>
      <c r="F3589" s="4"/>
      <c r="G3589" s="4"/>
      <c r="H3589" s="4"/>
      <c r="I3589" s="4"/>
      <c r="J3589" s="4"/>
      <c r="K3589" s="4"/>
      <c r="L3589" s="4"/>
      <c r="M3589" s="4"/>
      <c r="N3589" s="4"/>
      <c r="O3589" s="4"/>
      <c r="P3589" s="4"/>
      <c r="Q3589" s="4"/>
      <c r="R3589" s="4"/>
      <c r="S3589" s="4"/>
      <c r="T3589" s="4"/>
      <c r="U3589" s="4"/>
      <c r="V3589" s="4"/>
      <c r="W3589" s="4"/>
      <c r="X3589" s="4"/>
      <c r="Y3589" s="4"/>
      <c r="Z3589" s="4"/>
      <c r="AA3589" s="4"/>
      <c r="AB3589" s="4"/>
      <c r="AC3589" s="4"/>
      <c r="AD3589" s="4"/>
      <c r="AE3589" s="4"/>
      <c r="AF3589" s="4"/>
      <c r="AG3589" s="4"/>
      <c r="AH3589" s="4"/>
      <c r="AI3589" s="4"/>
      <c r="AJ3589" s="4"/>
      <c r="AK3589" s="4"/>
      <c r="AL3589" s="4"/>
      <c r="AM3589" s="4"/>
      <c r="AN3589" s="4"/>
      <c r="AO3589" s="4"/>
      <c r="AP3589" s="4"/>
    </row>
    <row r="3590" spans="1:42" s="2" customFormat="1" x14ac:dyDescent="0.25">
      <c r="A3590" s="4"/>
      <c r="B3590" s="4"/>
      <c r="C3590" s="4"/>
      <c r="D3590" s="4"/>
      <c r="E3590" s="4"/>
      <c r="F3590" s="4"/>
      <c r="G3590" s="4"/>
      <c r="H3590" s="4"/>
      <c r="I3590" s="4"/>
      <c r="J3590" s="4"/>
      <c r="K3590" s="4"/>
      <c r="L3590" s="4"/>
      <c r="M3590" s="4"/>
      <c r="N3590" s="4"/>
      <c r="O3590" s="4"/>
      <c r="P3590" s="4"/>
      <c r="Q3590" s="4"/>
      <c r="R3590" s="4"/>
      <c r="S3590" s="4"/>
      <c r="T3590" s="4"/>
      <c r="U3590" s="4"/>
      <c r="V3590" s="4"/>
      <c r="W3590" s="4"/>
      <c r="X3590" s="4"/>
      <c r="Y3590" s="4"/>
      <c r="Z3590" s="4"/>
      <c r="AA3590" s="4"/>
      <c r="AB3590" s="4"/>
      <c r="AC3590" s="4"/>
      <c r="AD3590" s="4"/>
      <c r="AE3590" s="4"/>
      <c r="AF3590" s="4"/>
      <c r="AG3590" s="4"/>
      <c r="AH3590" s="4"/>
      <c r="AI3590" s="4"/>
      <c r="AJ3590" s="4"/>
      <c r="AK3590" s="4"/>
      <c r="AL3590" s="4"/>
      <c r="AM3590" s="4"/>
      <c r="AN3590" s="4"/>
      <c r="AO3590" s="4"/>
      <c r="AP3590" s="4"/>
    </row>
    <row r="3591" spans="1:42" s="2" customFormat="1" x14ac:dyDescent="0.25">
      <c r="A3591" s="4"/>
      <c r="B3591" s="4"/>
      <c r="C3591" s="4"/>
      <c r="D3591" s="4"/>
      <c r="E3591" s="4"/>
      <c r="F3591" s="4"/>
      <c r="G3591" s="4"/>
      <c r="H3591" s="4"/>
      <c r="I3591" s="4"/>
      <c r="J3591" s="4"/>
      <c r="K3591" s="4"/>
      <c r="L3591" s="4"/>
      <c r="M3591" s="4"/>
      <c r="N3591" s="4"/>
      <c r="O3591" s="4"/>
      <c r="P3591" s="4"/>
      <c r="Q3591" s="4"/>
      <c r="R3591" s="4"/>
      <c r="S3591" s="4"/>
      <c r="T3591" s="4"/>
      <c r="U3591" s="4"/>
      <c r="V3591" s="4"/>
      <c r="W3591" s="4"/>
      <c r="X3591" s="4"/>
      <c r="Y3591" s="4"/>
      <c r="Z3591" s="4"/>
      <c r="AA3591" s="4"/>
      <c r="AB3591" s="4"/>
      <c r="AC3591" s="4"/>
      <c r="AD3591" s="4"/>
      <c r="AE3591" s="4"/>
      <c r="AF3591" s="4"/>
      <c r="AG3591" s="4"/>
      <c r="AH3591" s="4"/>
      <c r="AI3591" s="4"/>
      <c r="AJ3591" s="4"/>
      <c r="AK3591" s="4"/>
      <c r="AL3591" s="4"/>
      <c r="AM3591" s="4"/>
      <c r="AN3591" s="4"/>
      <c r="AO3591" s="4"/>
      <c r="AP3591" s="4"/>
    </row>
    <row r="3592" spans="1:42" s="2" customFormat="1" x14ac:dyDescent="0.25">
      <c r="A3592" s="4"/>
      <c r="B3592" s="4"/>
      <c r="C3592" s="4"/>
      <c r="D3592" s="4"/>
      <c r="E3592" s="4"/>
      <c r="F3592" s="4"/>
      <c r="G3592" s="4"/>
      <c r="H3592" s="4"/>
      <c r="I3592" s="4"/>
      <c r="J3592" s="4"/>
      <c r="K3592" s="4"/>
      <c r="L3592" s="4"/>
      <c r="M3592" s="4"/>
      <c r="N3592" s="4"/>
      <c r="O3592" s="4"/>
      <c r="P3592" s="4"/>
      <c r="Q3592" s="4"/>
      <c r="R3592" s="4"/>
      <c r="S3592" s="4"/>
      <c r="T3592" s="4"/>
      <c r="U3592" s="4"/>
      <c r="V3592" s="4"/>
      <c r="W3592" s="4"/>
      <c r="X3592" s="4"/>
      <c r="Y3592" s="4"/>
      <c r="Z3592" s="4"/>
      <c r="AA3592" s="4"/>
      <c r="AB3592" s="4"/>
      <c r="AC3592" s="4"/>
      <c r="AD3592" s="4"/>
      <c r="AE3592" s="4"/>
      <c r="AF3592" s="4"/>
      <c r="AG3592" s="4"/>
      <c r="AH3592" s="4"/>
      <c r="AI3592" s="4"/>
      <c r="AJ3592" s="4"/>
      <c r="AK3592" s="4"/>
      <c r="AL3592" s="4"/>
      <c r="AM3592" s="4"/>
      <c r="AN3592" s="4"/>
      <c r="AO3592" s="4"/>
      <c r="AP3592" s="4"/>
    </row>
    <row r="3593" spans="1:42" s="2" customFormat="1" x14ac:dyDescent="0.25">
      <c r="A3593" s="4"/>
      <c r="B3593" s="4"/>
      <c r="C3593" s="4"/>
      <c r="D3593" s="4"/>
      <c r="E3593" s="4"/>
      <c r="F3593" s="4"/>
      <c r="G3593" s="4"/>
      <c r="H3593" s="4"/>
      <c r="I3593" s="4"/>
      <c r="J3593" s="4"/>
      <c r="K3593" s="4"/>
      <c r="L3593" s="4"/>
      <c r="M3593" s="4"/>
      <c r="N3593" s="4"/>
      <c r="O3593" s="4"/>
      <c r="P3593" s="4"/>
      <c r="Q3593" s="4"/>
      <c r="R3593" s="4"/>
      <c r="S3593" s="4"/>
      <c r="T3593" s="4"/>
      <c r="U3593" s="4"/>
      <c r="V3593" s="4"/>
      <c r="W3593" s="4"/>
      <c r="X3593" s="4"/>
      <c r="Y3593" s="4"/>
      <c r="Z3593" s="4"/>
      <c r="AA3593" s="4"/>
      <c r="AB3593" s="4"/>
      <c r="AC3593" s="4"/>
      <c r="AD3593" s="4"/>
      <c r="AE3593" s="4"/>
      <c r="AF3593" s="4"/>
      <c r="AG3593" s="4"/>
      <c r="AH3593" s="4"/>
      <c r="AI3593" s="4"/>
      <c r="AJ3593" s="4"/>
      <c r="AK3593" s="4"/>
      <c r="AL3593" s="4"/>
      <c r="AM3593" s="4"/>
      <c r="AN3593" s="4"/>
      <c r="AO3593" s="4"/>
      <c r="AP3593" s="4"/>
    </row>
    <row r="3594" spans="1:42" s="2" customFormat="1" x14ac:dyDescent="0.25">
      <c r="A3594" s="4"/>
      <c r="B3594" s="4"/>
      <c r="C3594" s="4"/>
      <c r="D3594" s="4"/>
      <c r="E3594" s="4"/>
      <c r="F3594" s="4"/>
      <c r="G3594" s="4"/>
      <c r="H3594" s="4"/>
      <c r="I3594" s="4"/>
      <c r="J3594" s="4"/>
      <c r="K3594" s="4"/>
      <c r="L3594" s="4"/>
      <c r="M3594" s="4"/>
      <c r="N3594" s="4"/>
      <c r="O3594" s="4"/>
      <c r="P3594" s="4"/>
      <c r="Q3594" s="4"/>
      <c r="R3594" s="4"/>
      <c r="S3594" s="4"/>
      <c r="T3594" s="4"/>
      <c r="U3594" s="4"/>
      <c r="V3594" s="4"/>
      <c r="W3594" s="4"/>
      <c r="X3594" s="4"/>
      <c r="Y3594" s="4"/>
      <c r="Z3594" s="4"/>
      <c r="AA3594" s="4"/>
      <c r="AB3594" s="4"/>
      <c r="AC3594" s="4"/>
      <c r="AD3594" s="4"/>
      <c r="AE3594" s="4"/>
      <c r="AF3594" s="4"/>
      <c r="AG3594" s="4"/>
      <c r="AH3594" s="4"/>
      <c r="AI3594" s="4"/>
      <c r="AJ3594" s="4"/>
      <c r="AK3594" s="4"/>
      <c r="AL3594" s="4"/>
      <c r="AM3594" s="4"/>
      <c r="AN3594" s="4"/>
      <c r="AO3594" s="4"/>
      <c r="AP3594" s="4"/>
    </row>
    <row r="3595" spans="1:42" s="2" customFormat="1" x14ac:dyDescent="0.25">
      <c r="A3595" s="4"/>
      <c r="B3595" s="4"/>
      <c r="C3595" s="4"/>
      <c r="D3595" s="4"/>
      <c r="E3595" s="4"/>
      <c r="F3595" s="4"/>
      <c r="G3595" s="4"/>
      <c r="H3595" s="4"/>
      <c r="I3595" s="4"/>
      <c r="J3595" s="4"/>
      <c r="K3595" s="4"/>
      <c r="L3595" s="4"/>
      <c r="M3595" s="4"/>
      <c r="N3595" s="4"/>
      <c r="O3595" s="4"/>
      <c r="P3595" s="4"/>
      <c r="Q3595" s="4"/>
      <c r="R3595" s="4"/>
      <c r="S3595" s="4"/>
      <c r="T3595" s="4"/>
      <c r="U3595" s="4"/>
      <c r="V3595" s="4"/>
      <c r="W3595" s="4"/>
      <c r="X3595" s="4"/>
      <c r="Y3595" s="4"/>
      <c r="Z3595" s="4"/>
      <c r="AA3595" s="4"/>
      <c r="AB3595" s="4"/>
      <c r="AC3595" s="4"/>
      <c r="AD3595" s="4"/>
      <c r="AE3595" s="4"/>
      <c r="AF3595" s="4"/>
      <c r="AG3595" s="4"/>
      <c r="AH3595" s="4"/>
      <c r="AI3595" s="4"/>
      <c r="AJ3595" s="4"/>
      <c r="AK3595" s="4"/>
      <c r="AL3595" s="4"/>
      <c r="AM3595" s="4"/>
      <c r="AN3595" s="4"/>
      <c r="AO3595" s="4"/>
      <c r="AP3595" s="4"/>
    </row>
    <row r="3596" spans="1:42" s="2" customFormat="1" x14ac:dyDescent="0.25">
      <c r="A3596" s="4"/>
      <c r="B3596" s="4"/>
      <c r="C3596" s="4"/>
      <c r="D3596" s="4"/>
      <c r="E3596" s="4"/>
      <c r="F3596" s="4"/>
      <c r="G3596" s="4"/>
      <c r="H3596" s="4"/>
      <c r="I3596" s="4"/>
      <c r="J3596" s="4"/>
      <c r="K3596" s="4"/>
      <c r="L3596" s="4"/>
      <c r="M3596" s="4"/>
      <c r="N3596" s="4"/>
      <c r="O3596" s="4"/>
      <c r="P3596" s="4"/>
      <c r="Q3596" s="4"/>
      <c r="R3596" s="4"/>
      <c r="S3596" s="4"/>
      <c r="T3596" s="4"/>
      <c r="U3596" s="4"/>
      <c r="V3596" s="4"/>
      <c r="W3596" s="4"/>
      <c r="X3596" s="4"/>
      <c r="Y3596" s="4"/>
      <c r="Z3596" s="4"/>
      <c r="AA3596" s="4"/>
      <c r="AB3596" s="4"/>
      <c r="AC3596" s="4"/>
      <c r="AD3596" s="4"/>
      <c r="AE3596" s="4"/>
      <c r="AF3596" s="4"/>
      <c r="AG3596" s="4"/>
      <c r="AH3596" s="4"/>
      <c r="AI3596" s="4"/>
      <c r="AJ3596" s="4"/>
      <c r="AK3596" s="4"/>
      <c r="AL3596" s="4"/>
      <c r="AM3596" s="4"/>
      <c r="AN3596" s="4"/>
      <c r="AO3596" s="4"/>
      <c r="AP3596" s="4"/>
    </row>
    <row r="3597" spans="1:42" s="2" customFormat="1" x14ac:dyDescent="0.25">
      <c r="A3597" s="4"/>
      <c r="B3597" s="4"/>
      <c r="C3597" s="4"/>
      <c r="D3597" s="4"/>
      <c r="E3597" s="4"/>
      <c r="F3597" s="4"/>
      <c r="G3597" s="4"/>
      <c r="H3597" s="4"/>
      <c r="I3597" s="4"/>
      <c r="J3597" s="4"/>
      <c r="K3597" s="4"/>
      <c r="L3597" s="4"/>
      <c r="M3597" s="4"/>
      <c r="N3597" s="4"/>
      <c r="O3597" s="4"/>
      <c r="P3597" s="4"/>
      <c r="Q3597" s="4"/>
      <c r="R3597" s="4"/>
      <c r="S3597" s="4"/>
      <c r="T3597" s="4"/>
      <c r="U3597" s="4"/>
      <c r="V3597" s="4"/>
      <c r="W3597" s="4"/>
      <c r="X3597" s="4"/>
      <c r="Y3597" s="4"/>
      <c r="Z3597" s="4"/>
      <c r="AA3597" s="4"/>
      <c r="AB3597" s="4"/>
      <c r="AC3597" s="4"/>
      <c r="AD3597" s="4"/>
      <c r="AE3597" s="4"/>
      <c r="AF3597" s="4"/>
      <c r="AG3597" s="4"/>
      <c r="AH3597" s="4"/>
      <c r="AI3597" s="4"/>
      <c r="AJ3597" s="4"/>
      <c r="AK3597" s="4"/>
      <c r="AL3597" s="4"/>
      <c r="AM3597" s="4"/>
      <c r="AN3597" s="4"/>
      <c r="AO3597" s="4"/>
      <c r="AP3597" s="4"/>
    </row>
    <row r="3598" spans="1:42" s="2" customFormat="1" x14ac:dyDescent="0.25">
      <c r="A3598" s="4"/>
      <c r="B3598" s="4"/>
      <c r="C3598" s="4"/>
      <c r="D3598" s="4"/>
      <c r="E3598" s="4"/>
      <c r="F3598" s="4"/>
      <c r="G3598" s="4"/>
      <c r="H3598" s="4"/>
      <c r="I3598" s="4"/>
      <c r="J3598" s="4"/>
      <c r="K3598" s="4"/>
      <c r="L3598" s="4"/>
      <c r="M3598" s="4"/>
      <c r="N3598" s="4"/>
      <c r="O3598" s="4"/>
      <c r="P3598" s="4"/>
      <c r="Q3598" s="4"/>
      <c r="R3598" s="4"/>
      <c r="S3598" s="4"/>
      <c r="T3598" s="4"/>
      <c r="U3598" s="4"/>
      <c r="V3598" s="4"/>
      <c r="W3598" s="4"/>
      <c r="X3598" s="4"/>
      <c r="Y3598" s="4"/>
      <c r="Z3598" s="4"/>
      <c r="AA3598" s="4"/>
      <c r="AB3598" s="4"/>
      <c r="AC3598" s="4"/>
      <c r="AD3598" s="4"/>
      <c r="AE3598" s="4"/>
      <c r="AF3598" s="4"/>
      <c r="AG3598" s="4"/>
      <c r="AH3598" s="4"/>
      <c r="AI3598" s="4"/>
      <c r="AJ3598" s="4"/>
      <c r="AK3598" s="4"/>
      <c r="AL3598" s="4"/>
      <c r="AM3598" s="4"/>
      <c r="AN3598" s="4"/>
      <c r="AO3598" s="4"/>
      <c r="AP3598" s="4"/>
    </row>
    <row r="3599" spans="1:42" s="2" customFormat="1" x14ac:dyDescent="0.25">
      <c r="A3599" s="4"/>
      <c r="B3599" s="4"/>
      <c r="C3599" s="4"/>
      <c r="D3599" s="4"/>
      <c r="E3599" s="4"/>
      <c r="F3599" s="4"/>
      <c r="G3599" s="4"/>
      <c r="H3599" s="4"/>
      <c r="I3599" s="4"/>
      <c r="J3599" s="4"/>
      <c r="K3599" s="4"/>
      <c r="L3599" s="4"/>
      <c r="M3599" s="4"/>
      <c r="N3599" s="4"/>
      <c r="O3599" s="4"/>
      <c r="P3599" s="4"/>
      <c r="Q3599" s="4"/>
      <c r="R3599" s="4"/>
      <c r="S3599" s="4"/>
      <c r="T3599" s="4"/>
      <c r="U3599" s="4"/>
      <c r="V3599" s="4"/>
      <c r="W3599" s="4"/>
      <c r="X3599" s="4"/>
      <c r="Y3599" s="4"/>
      <c r="Z3599" s="4"/>
      <c r="AA3599" s="4"/>
      <c r="AB3599" s="4"/>
      <c r="AC3599" s="4"/>
      <c r="AD3599" s="4"/>
      <c r="AE3599" s="4"/>
      <c r="AF3599" s="4"/>
      <c r="AG3599" s="4"/>
      <c r="AH3599" s="4"/>
      <c r="AI3599" s="4"/>
      <c r="AJ3599" s="4"/>
      <c r="AK3599" s="4"/>
      <c r="AL3599" s="4"/>
      <c r="AM3599" s="4"/>
      <c r="AN3599" s="4"/>
      <c r="AO3599" s="4"/>
      <c r="AP3599" s="4"/>
    </row>
    <row r="3600" spans="1:42" s="2" customFormat="1" x14ac:dyDescent="0.25">
      <c r="A3600" s="4"/>
      <c r="B3600" s="4"/>
      <c r="C3600" s="4"/>
      <c r="D3600" s="4"/>
      <c r="E3600" s="4"/>
      <c r="F3600" s="4"/>
      <c r="G3600" s="4"/>
      <c r="H3600" s="4"/>
      <c r="I3600" s="4"/>
      <c r="J3600" s="4"/>
      <c r="K3600" s="4"/>
      <c r="L3600" s="4"/>
      <c r="M3600" s="4"/>
      <c r="N3600" s="4"/>
      <c r="O3600" s="4"/>
      <c r="P3600" s="4"/>
      <c r="Q3600" s="4"/>
      <c r="R3600" s="4"/>
      <c r="S3600" s="4"/>
      <c r="T3600" s="4"/>
      <c r="U3600" s="4"/>
      <c r="V3600" s="4"/>
      <c r="W3600" s="4"/>
      <c r="X3600" s="4"/>
      <c r="Y3600" s="4"/>
      <c r="Z3600" s="4"/>
      <c r="AA3600" s="4"/>
      <c r="AB3600" s="4"/>
      <c r="AC3600" s="4"/>
      <c r="AD3600" s="4"/>
      <c r="AE3600" s="4"/>
      <c r="AF3600" s="4"/>
      <c r="AG3600" s="4"/>
      <c r="AH3600" s="4"/>
      <c r="AI3600" s="4"/>
      <c r="AJ3600" s="4"/>
      <c r="AK3600" s="4"/>
      <c r="AL3600" s="4"/>
      <c r="AM3600" s="4"/>
      <c r="AN3600" s="4"/>
      <c r="AO3600" s="4"/>
      <c r="AP3600" s="4"/>
    </row>
    <row r="3601" spans="1:42" s="2" customFormat="1" x14ac:dyDescent="0.25">
      <c r="A3601" s="4"/>
      <c r="B3601" s="4"/>
      <c r="C3601" s="4"/>
      <c r="D3601" s="4"/>
      <c r="E3601" s="4"/>
      <c r="F3601" s="4"/>
      <c r="G3601" s="4"/>
      <c r="H3601" s="4"/>
      <c r="I3601" s="4"/>
      <c r="J3601" s="4"/>
      <c r="K3601" s="4"/>
      <c r="L3601" s="4"/>
      <c r="M3601" s="4"/>
      <c r="N3601" s="4"/>
      <c r="O3601" s="4"/>
      <c r="P3601" s="4"/>
      <c r="Q3601" s="4"/>
      <c r="R3601" s="4"/>
      <c r="S3601" s="4"/>
      <c r="T3601" s="4"/>
      <c r="U3601" s="4"/>
      <c r="V3601" s="4"/>
      <c r="W3601" s="4"/>
      <c r="X3601" s="4"/>
      <c r="Y3601" s="4"/>
      <c r="Z3601" s="4"/>
      <c r="AA3601" s="4"/>
      <c r="AB3601" s="4"/>
      <c r="AC3601" s="4"/>
      <c r="AD3601" s="4"/>
      <c r="AE3601" s="4"/>
      <c r="AF3601" s="4"/>
      <c r="AG3601" s="4"/>
      <c r="AH3601" s="4"/>
      <c r="AI3601" s="4"/>
      <c r="AJ3601" s="4"/>
      <c r="AK3601" s="4"/>
      <c r="AL3601" s="4"/>
      <c r="AM3601" s="4"/>
      <c r="AN3601" s="4"/>
      <c r="AO3601" s="4"/>
      <c r="AP3601" s="4"/>
    </row>
    <row r="3602" spans="1:42" s="2" customFormat="1" x14ac:dyDescent="0.25">
      <c r="A3602" s="4"/>
      <c r="B3602" s="4"/>
      <c r="C3602" s="4"/>
      <c r="D3602" s="4"/>
      <c r="E3602" s="4"/>
      <c r="F3602" s="4"/>
      <c r="G3602" s="4"/>
      <c r="H3602" s="4"/>
      <c r="I3602" s="4"/>
      <c r="J3602" s="4"/>
      <c r="K3602" s="4"/>
      <c r="L3602" s="4"/>
      <c r="M3602" s="4"/>
      <c r="N3602" s="4"/>
      <c r="O3602" s="4"/>
      <c r="P3602" s="4"/>
      <c r="Q3602" s="4"/>
      <c r="R3602" s="4"/>
      <c r="S3602" s="4"/>
      <c r="T3602" s="4"/>
      <c r="U3602" s="4"/>
      <c r="V3602" s="4"/>
      <c r="W3602" s="4"/>
      <c r="X3602" s="4"/>
      <c r="Y3602" s="4"/>
      <c r="Z3602" s="4"/>
      <c r="AA3602" s="4"/>
      <c r="AB3602" s="4"/>
      <c r="AC3602" s="4"/>
      <c r="AD3602" s="4"/>
      <c r="AE3602" s="4"/>
      <c r="AF3602" s="4"/>
      <c r="AG3602" s="4"/>
      <c r="AH3602" s="4"/>
      <c r="AI3602" s="4"/>
      <c r="AJ3602" s="4"/>
      <c r="AK3602" s="4"/>
      <c r="AL3602" s="4"/>
      <c r="AM3602" s="4"/>
      <c r="AN3602" s="4"/>
      <c r="AO3602" s="4"/>
      <c r="AP3602" s="4"/>
    </row>
    <row r="3603" spans="1:42" s="2" customFormat="1" x14ac:dyDescent="0.25">
      <c r="A3603" s="4"/>
      <c r="B3603" s="4"/>
      <c r="C3603" s="4"/>
      <c r="D3603" s="4"/>
      <c r="E3603" s="4"/>
      <c r="F3603" s="4"/>
      <c r="G3603" s="4"/>
      <c r="H3603" s="4"/>
      <c r="I3603" s="4"/>
      <c r="J3603" s="4"/>
      <c r="K3603" s="4"/>
      <c r="L3603" s="4"/>
      <c r="M3603" s="4"/>
      <c r="N3603" s="4"/>
      <c r="O3603" s="4"/>
      <c r="P3603" s="4"/>
      <c r="Q3603" s="4"/>
      <c r="R3603" s="4"/>
      <c r="S3603" s="4"/>
      <c r="T3603" s="4"/>
      <c r="U3603" s="4"/>
      <c r="V3603" s="4"/>
      <c r="W3603" s="4"/>
      <c r="X3603" s="4"/>
      <c r="Y3603" s="4"/>
      <c r="Z3603" s="4"/>
      <c r="AA3603" s="4"/>
      <c r="AB3603" s="4"/>
      <c r="AC3603" s="4"/>
      <c r="AD3603" s="4"/>
      <c r="AE3603" s="4"/>
      <c r="AF3603" s="4"/>
      <c r="AG3603" s="4"/>
      <c r="AH3603" s="4"/>
      <c r="AI3603" s="4"/>
      <c r="AJ3603" s="4"/>
      <c r="AK3603" s="4"/>
      <c r="AL3603" s="4"/>
      <c r="AM3603" s="4"/>
      <c r="AN3603" s="4"/>
      <c r="AO3603" s="4"/>
      <c r="AP3603" s="4"/>
    </row>
    <row r="3604" spans="1:42" s="2" customFormat="1" x14ac:dyDescent="0.25">
      <c r="A3604" s="4"/>
      <c r="B3604" s="4"/>
      <c r="C3604" s="4"/>
      <c r="D3604" s="4"/>
      <c r="E3604" s="4"/>
      <c r="F3604" s="4"/>
      <c r="G3604" s="4"/>
      <c r="H3604" s="4"/>
      <c r="I3604" s="4"/>
      <c r="J3604" s="4"/>
      <c r="K3604" s="4"/>
      <c r="L3604" s="4"/>
      <c r="M3604" s="4"/>
      <c r="N3604" s="4"/>
      <c r="O3604" s="4"/>
      <c r="P3604" s="4"/>
      <c r="Q3604" s="4"/>
      <c r="R3604" s="4"/>
      <c r="S3604" s="4"/>
      <c r="T3604" s="4"/>
      <c r="U3604" s="4"/>
      <c r="V3604" s="4"/>
      <c r="W3604" s="4"/>
      <c r="X3604" s="4"/>
      <c r="Y3604" s="4"/>
      <c r="Z3604" s="4"/>
      <c r="AA3604" s="4"/>
      <c r="AB3604" s="4"/>
      <c r="AC3604" s="4"/>
      <c r="AD3604" s="4"/>
      <c r="AE3604" s="4"/>
      <c r="AF3604" s="4"/>
      <c r="AG3604" s="4"/>
      <c r="AH3604" s="4"/>
      <c r="AI3604" s="4"/>
      <c r="AJ3604" s="4"/>
      <c r="AK3604" s="4"/>
      <c r="AL3604" s="4"/>
      <c r="AM3604" s="4"/>
      <c r="AN3604" s="4"/>
      <c r="AO3604" s="4"/>
      <c r="AP3604" s="4"/>
    </row>
    <row r="3605" spans="1:42" s="2" customFormat="1" x14ac:dyDescent="0.25">
      <c r="A3605" s="4"/>
      <c r="B3605" s="4"/>
      <c r="C3605" s="4"/>
      <c r="D3605" s="4"/>
      <c r="E3605" s="4"/>
      <c r="F3605" s="4"/>
      <c r="G3605" s="4"/>
      <c r="H3605" s="4"/>
      <c r="I3605" s="4"/>
      <c r="J3605" s="4"/>
      <c r="K3605" s="4"/>
      <c r="L3605" s="4"/>
      <c r="M3605" s="4"/>
      <c r="N3605" s="4"/>
      <c r="O3605" s="4"/>
      <c r="P3605" s="4"/>
      <c r="Q3605" s="4"/>
      <c r="R3605" s="4"/>
      <c r="S3605" s="4"/>
      <c r="T3605" s="4"/>
      <c r="U3605" s="4"/>
      <c r="V3605" s="4"/>
      <c r="W3605" s="4"/>
      <c r="X3605" s="4"/>
      <c r="Y3605" s="4"/>
      <c r="Z3605" s="4"/>
      <c r="AA3605" s="4"/>
      <c r="AB3605" s="4"/>
      <c r="AC3605" s="4"/>
      <c r="AD3605" s="4"/>
      <c r="AE3605" s="4"/>
      <c r="AF3605" s="4"/>
      <c r="AG3605" s="4"/>
      <c r="AH3605" s="4"/>
      <c r="AI3605" s="4"/>
      <c r="AJ3605" s="4"/>
      <c r="AK3605" s="4"/>
      <c r="AL3605" s="4"/>
      <c r="AM3605" s="4"/>
      <c r="AN3605" s="4"/>
      <c r="AO3605" s="4"/>
      <c r="AP3605" s="4"/>
    </row>
    <row r="3606" spans="1:42" s="2" customFormat="1" x14ac:dyDescent="0.25">
      <c r="A3606" s="4"/>
      <c r="B3606" s="4"/>
      <c r="C3606" s="4"/>
      <c r="D3606" s="4"/>
      <c r="E3606" s="4"/>
      <c r="F3606" s="4"/>
      <c r="G3606" s="4"/>
      <c r="H3606" s="4"/>
      <c r="I3606" s="4"/>
      <c r="J3606" s="4"/>
      <c r="K3606" s="4"/>
      <c r="L3606" s="4"/>
      <c r="M3606" s="4"/>
      <c r="N3606" s="4"/>
      <c r="O3606" s="4"/>
      <c r="P3606" s="4"/>
      <c r="Q3606" s="4"/>
      <c r="R3606" s="4"/>
      <c r="S3606" s="4"/>
      <c r="T3606" s="4"/>
      <c r="U3606" s="4"/>
      <c r="V3606" s="4"/>
      <c r="W3606" s="4"/>
      <c r="X3606" s="4"/>
      <c r="Y3606" s="4"/>
      <c r="Z3606" s="4"/>
      <c r="AA3606" s="4"/>
      <c r="AB3606" s="4"/>
      <c r="AC3606" s="4"/>
      <c r="AD3606" s="4"/>
      <c r="AE3606" s="4"/>
      <c r="AF3606" s="4"/>
      <c r="AG3606" s="4"/>
      <c r="AH3606" s="4"/>
      <c r="AI3606" s="4"/>
      <c r="AJ3606" s="4"/>
      <c r="AK3606" s="4"/>
      <c r="AL3606" s="4"/>
      <c r="AM3606" s="4"/>
      <c r="AN3606" s="4"/>
      <c r="AO3606" s="4"/>
      <c r="AP3606" s="4"/>
    </row>
    <row r="3607" spans="1:42" s="2" customFormat="1" x14ac:dyDescent="0.25">
      <c r="A3607" s="4"/>
      <c r="B3607" s="4"/>
      <c r="C3607" s="4"/>
      <c r="D3607" s="4"/>
      <c r="E3607" s="4"/>
      <c r="F3607" s="4"/>
      <c r="G3607" s="4"/>
      <c r="H3607" s="4"/>
      <c r="I3607" s="4"/>
      <c r="J3607" s="4"/>
      <c r="K3607" s="4"/>
      <c r="L3607" s="4"/>
      <c r="M3607" s="4"/>
      <c r="N3607" s="4"/>
      <c r="O3607" s="4"/>
      <c r="P3607" s="4"/>
      <c r="Q3607" s="4"/>
      <c r="R3607" s="4"/>
      <c r="S3607" s="4"/>
      <c r="T3607" s="4"/>
      <c r="U3607" s="4"/>
      <c r="V3607" s="4"/>
      <c r="W3607" s="4"/>
      <c r="X3607" s="4"/>
      <c r="Y3607" s="4"/>
      <c r="Z3607" s="4"/>
      <c r="AA3607" s="4"/>
      <c r="AB3607" s="4"/>
      <c r="AC3607" s="4"/>
      <c r="AD3607" s="4"/>
      <c r="AE3607" s="4"/>
      <c r="AF3607" s="4"/>
      <c r="AG3607" s="4"/>
      <c r="AH3607" s="4"/>
      <c r="AI3607" s="4"/>
      <c r="AJ3607" s="4"/>
      <c r="AK3607" s="4"/>
      <c r="AL3607" s="4"/>
      <c r="AM3607" s="4"/>
      <c r="AN3607" s="4"/>
      <c r="AO3607" s="4"/>
      <c r="AP3607" s="4"/>
    </row>
    <row r="3608" spans="1:42" s="2" customFormat="1" x14ac:dyDescent="0.25">
      <c r="A3608" s="4"/>
      <c r="B3608" s="4"/>
      <c r="C3608" s="4"/>
      <c r="D3608" s="4"/>
      <c r="E3608" s="4"/>
      <c r="F3608" s="4"/>
      <c r="G3608" s="4"/>
      <c r="H3608" s="4"/>
      <c r="I3608" s="4"/>
      <c r="J3608" s="4"/>
      <c r="K3608" s="4"/>
      <c r="L3608" s="4"/>
      <c r="M3608" s="4"/>
      <c r="N3608" s="4"/>
      <c r="O3608" s="4"/>
      <c r="P3608" s="4"/>
      <c r="Q3608" s="4"/>
      <c r="R3608" s="4"/>
      <c r="S3608" s="4"/>
      <c r="T3608" s="4"/>
      <c r="U3608" s="4"/>
      <c r="V3608" s="4"/>
      <c r="W3608" s="4"/>
      <c r="X3608" s="4"/>
      <c r="Y3608" s="4"/>
      <c r="Z3608" s="4"/>
      <c r="AA3608" s="4"/>
      <c r="AB3608" s="4"/>
      <c r="AC3608" s="4"/>
      <c r="AD3608" s="4"/>
      <c r="AE3608" s="4"/>
      <c r="AF3608" s="4"/>
      <c r="AG3608" s="4"/>
      <c r="AH3608" s="4"/>
      <c r="AI3608" s="4"/>
      <c r="AJ3608" s="4"/>
      <c r="AK3608" s="4"/>
      <c r="AL3608" s="4"/>
      <c r="AM3608" s="4"/>
      <c r="AN3608" s="4"/>
      <c r="AO3608" s="4"/>
      <c r="AP3608" s="4"/>
    </row>
    <row r="3609" spans="1:42" s="2" customFormat="1" x14ac:dyDescent="0.25">
      <c r="A3609" s="4"/>
      <c r="B3609" s="4"/>
      <c r="C3609" s="4"/>
      <c r="D3609" s="4"/>
      <c r="E3609" s="4"/>
      <c r="F3609" s="4"/>
      <c r="G3609" s="4"/>
      <c r="H3609" s="4"/>
      <c r="I3609" s="4"/>
      <c r="J3609" s="4"/>
      <c r="K3609" s="4"/>
      <c r="L3609" s="4"/>
      <c r="M3609" s="4"/>
      <c r="N3609" s="4"/>
      <c r="O3609" s="4"/>
      <c r="P3609" s="4"/>
      <c r="Q3609" s="4"/>
      <c r="R3609" s="4"/>
      <c r="S3609" s="4"/>
      <c r="T3609" s="4"/>
      <c r="U3609" s="4"/>
      <c r="V3609" s="4"/>
      <c r="W3609" s="4"/>
      <c r="X3609" s="4"/>
      <c r="Y3609" s="4"/>
      <c r="Z3609" s="4"/>
      <c r="AA3609" s="4"/>
      <c r="AB3609" s="4"/>
      <c r="AC3609" s="4"/>
      <c r="AD3609" s="4"/>
      <c r="AE3609" s="4"/>
      <c r="AF3609" s="4"/>
      <c r="AG3609" s="4"/>
      <c r="AH3609" s="4"/>
      <c r="AI3609" s="4"/>
      <c r="AJ3609" s="4"/>
      <c r="AK3609" s="4"/>
      <c r="AL3609" s="4"/>
      <c r="AM3609" s="4"/>
      <c r="AN3609" s="4"/>
      <c r="AO3609" s="4"/>
      <c r="AP3609" s="4"/>
    </row>
    <row r="3610" spans="1:42" s="2" customFormat="1" x14ac:dyDescent="0.25">
      <c r="A3610" s="4"/>
      <c r="B3610" s="4"/>
      <c r="C3610" s="4"/>
      <c r="D3610" s="4"/>
      <c r="E3610" s="4"/>
      <c r="F3610" s="4"/>
      <c r="G3610" s="4"/>
      <c r="H3610" s="4"/>
      <c r="I3610" s="4"/>
      <c r="J3610" s="4"/>
      <c r="K3610" s="4"/>
      <c r="L3610" s="4"/>
      <c r="M3610" s="4"/>
      <c r="N3610" s="4"/>
      <c r="O3610" s="4"/>
      <c r="P3610" s="4"/>
      <c r="Q3610" s="4"/>
      <c r="R3610" s="4"/>
      <c r="S3610" s="4"/>
      <c r="T3610" s="4"/>
      <c r="U3610" s="4"/>
      <c r="V3610" s="4"/>
      <c r="W3610" s="4"/>
      <c r="X3610" s="4"/>
      <c r="Y3610" s="4"/>
      <c r="Z3610" s="4"/>
      <c r="AA3610" s="4"/>
      <c r="AB3610" s="4"/>
      <c r="AC3610" s="4"/>
      <c r="AD3610" s="4"/>
      <c r="AE3610" s="4"/>
      <c r="AF3610" s="4"/>
      <c r="AG3610" s="4"/>
      <c r="AH3610" s="4"/>
      <c r="AI3610" s="4"/>
      <c r="AJ3610" s="4"/>
      <c r="AK3610" s="4"/>
      <c r="AL3610" s="4"/>
      <c r="AM3610" s="4"/>
      <c r="AN3610" s="4"/>
      <c r="AO3610" s="4"/>
      <c r="AP3610" s="4"/>
    </row>
    <row r="3611" spans="1:42" s="2" customFormat="1" x14ac:dyDescent="0.25">
      <c r="A3611" s="4"/>
      <c r="B3611" s="4"/>
      <c r="C3611" s="4"/>
      <c r="D3611" s="4"/>
      <c r="E3611" s="4"/>
      <c r="F3611" s="4"/>
      <c r="G3611" s="4"/>
      <c r="H3611" s="4"/>
      <c r="I3611" s="4"/>
      <c r="J3611" s="4"/>
      <c r="K3611" s="4"/>
      <c r="L3611" s="4"/>
      <c r="M3611" s="4"/>
      <c r="N3611" s="4"/>
      <c r="O3611" s="4"/>
      <c r="P3611" s="4"/>
      <c r="Q3611" s="4"/>
      <c r="R3611" s="4"/>
      <c r="S3611" s="4"/>
      <c r="T3611" s="4"/>
      <c r="U3611" s="4"/>
      <c r="V3611" s="4"/>
      <c r="W3611" s="4"/>
      <c r="X3611" s="4"/>
      <c r="Y3611" s="4"/>
      <c r="Z3611" s="4"/>
      <c r="AA3611" s="4"/>
      <c r="AB3611" s="4"/>
      <c r="AC3611" s="4"/>
      <c r="AD3611" s="4"/>
      <c r="AE3611" s="4"/>
      <c r="AF3611" s="4"/>
      <c r="AG3611" s="4"/>
      <c r="AH3611" s="4"/>
      <c r="AI3611" s="4"/>
      <c r="AJ3611" s="4"/>
      <c r="AK3611" s="4"/>
      <c r="AL3611" s="4"/>
      <c r="AM3611" s="4"/>
      <c r="AN3611" s="4"/>
      <c r="AO3611" s="4"/>
      <c r="AP3611" s="4"/>
    </row>
    <row r="3612" spans="1:42" s="2" customFormat="1" x14ac:dyDescent="0.25">
      <c r="A3612" s="4"/>
      <c r="B3612" s="4"/>
      <c r="C3612" s="4"/>
      <c r="D3612" s="4"/>
      <c r="E3612" s="4"/>
      <c r="F3612" s="4"/>
      <c r="G3612" s="4"/>
      <c r="H3612" s="4"/>
      <c r="I3612" s="4"/>
      <c r="J3612" s="4"/>
      <c r="K3612" s="4"/>
      <c r="L3612" s="4"/>
      <c r="M3612" s="4"/>
      <c r="N3612" s="4"/>
      <c r="O3612" s="4"/>
      <c r="P3612" s="4"/>
      <c r="Q3612" s="4"/>
      <c r="R3612" s="4"/>
      <c r="S3612" s="4"/>
      <c r="T3612" s="4"/>
      <c r="U3612" s="4"/>
      <c r="V3612" s="4"/>
      <c r="W3612" s="4"/>
      <c r="X3612" s="4"/>
      <c r="Y3612" s="4"/>
      <c r="Z3612" s="4"/>
      <c r="AA3612" s="4"/>
      <c r="AB3612" s="4"/>
      <c r="AC3612" s="4"/>
      <c r="AD3612" s="4"/>
      <c r="AE3612" s="4"/>
      <c r="AF3612" s="4"/>
      <c r="AG3612" s="4"/>
      <c r="AH3612" s="4"/>
      <c r="AI3612" s="4"/>
      <c r="AJ3612" s="4"/>
      <c r="AK3612" s="4"/>
      <c r="AL3612" s="4"/>
      <c r="AM3612" s="4"/>
      <c r="AN3612" s="4"/>
      <c r="AO3612" s="4"/>
      <c r="AP3612" s="4"/>
    </row>
    <row r="3613" spans="1:42" s="2" customFormat="1" x14ac:dyDescent="0.25">
      <c r="A3613" s="4"/>
      <c r="B3613" s="4"/>
      <c r="C3613" s="4"/>
      <c r="D3613" s="4"/>
      <c r="E3613" s="4"/>
      <c r="F3613" s="4"/>
      <c r="G3613" s="4"/>
      <c r="H3613" s="4"/>
      <c r="I3613" s="4"/>
      <c r="J3613" s="4"/>
      <c r="K3613" s="4"/>
      <c r="L3613" s="4"/>
      <c r="M3613" s="4"/>
      <c r="N3613" s="4"/>
      <c r="O3613" s="4"/>
      <c r="P3613" s="4"/>
      <c r="Q3613" s="4"/>
      <c r="R3613" s="4"/>
      <c r="S3613" s="4"/>
      <c r="T3613" s="4"/>
      <c r="U3613" s="4"/>
      <c r="V3613" s="4"/>
      <c r="W3613" s="4"/>
      <c r="X3613" s="4"/>
      <c r="Y3613" s="4"/>
      <c r="Z3613" s="4"/>
      <c r="AA3613" s="4"/>
      <c r="AB3613" s="4"/>
      <c r="AC3613" s="4"/>
      <c r="AD3613" s="4"/>
      <c r="AE3613" s="4"/>
      <c r="AF3613" s="4"/>
      <c r="AG3613" s="4"/>
      <c r="AH3613" s="4"/>
      <c r="AI3613" s="4"/>
      <c r="AJ3613" s="4"/>
      <c r="AK3613" s="4"/>
      <c r="AL3613" s="4"/>
      <c r="AM3613" s="4"/>
      <c r="AN3613" s="4"/>
      <c r="AO3613" s="4"/>
      <c r="AP3613" s="4"/>
    </row>
    <row r="3614" spans="1:42" s="2" customFormat="1" x14ac:dyDescent="0.25">
      <c r="A3614" s="4"/>
      <c r="B3614" s="4"/>
      <c r="C3614" s="4"/>
      <c r="D3614" s="4"/>
      <c r="E3614" s="4"/>
      <c r="F3614" s="4"/>
      <c r="G3614" s="4"/>
      <c r="H3614" s="4"/>
      <c r="I3614" s="4"/>
      <c r="J3614" s="4"/>
      <c r="K3614" s="4"/>
      <c r="L3614" s="4"/>
      <c r="M3614" s="4"/>
      <c r="N3614" s="4"/>
      <c r="O3614" s="4"/>
      <c r="P3614" s="4"/>
      <c r="Q3614" s="4"/>
      <c r="R3614" s="4"/>
      <c r="S3614" s="4"/>
      <c r="T3614" s="4"/>
      <c r="U3614" s="4"/>
      <c r="V3614" s="4"/>
      <c r="W3614" s="4"/>
      <c r="X3614" s="4"/>
      <c r="Y3614" s="4"/>
      <c r="Z3614" s="4"/>
      <c r="AA3614" s="4"/>
      <c r="AB3614" s="4"/>
      <c r="AC3614" s="4"/>
      <c r="AD3614" s="4"/>
      <c r="AE3614" s="4"/>
      <c r="AF3614" s="4"/>
      <c r="AG3614" s="4"/>
      <c r="AH3614" s="4"/>
      <c r="AI3614" s="4"/>
      <c r="AJ3614" s="4"/>
      <c r="AK3614" s="4"/>
      <c r="AL3614" s="4"/>
      <c r="AM3614" s="4"/>
      <c r="AN3614" s="4"/>
      <c r="AO3614" s="4"/>
      <c r="AP3614" s="4"/>
    </row>
    <row r="3615" spans="1:42" s="2" customFormat="1" x14ac:dyDescent="0.25">
      <c r="A3615" s="4"/>
      <c r="B3615" s="4"/>
      <c r="C3615" s="4"/>
      <c r="D3615" s="4"/>
      <c r="E3615" s="4"/>
      <c r="F3615" s="4"/>
      <c r="G3615" s="4"/>
      <c r="H3615" s="4"/>
      <c r="I3615" s="4"/>
      <c r="J3615" s="4"/>
      <c r="K3615" s="4"/>
      <c r="L3615" s="4"/>
      <c r="M3615" s="4"/>
      <c r="N3615" s="4"/>
      <c r="O3615" s="4"/>
      <c r="P3615" s="4"/>
      <c r="Q3615" s="4"/>
      <c r="R3615" s="4"/>
      <c r="S3615" s="4"/>
      <c r="T3615" s="4"/>
      <c r="U3615" s="4"/>
      <c r="V3615" s="4"/>
      <c r="W3615" s="4"/>
      <c r="X3615" s="4"/>
      <c r="Y3615" s="4"/>
      <c r="Z3615" s="4"/>
      <c r="AA3615" s="4"/>
      <c r="AB3615" s="4"/>
      <c r="AC3615" s="4"/>
      <c r="AD3615" s="4"/>
      <c r="AE3615" s="4"/>
      <c r="AF3615" s="4"/>
      <c r="AG3615" s="4"/>
      <c r="AH3615" s="4"/>
      <c r="AI3615" s="4"/>
      <c r="AJ3615" s="4"/>
      <c r="AK3615" s="4"/>
      <c r="AL3615" s="4"/>
      <c r="AM3615" s="4"/>
      <c r="AN3615" s="4"/>
      <c r="AO3615" s="4"/>
      <c r="AP3615" s="4"/>
    </row>
    <row r="3616" spans="1:42" s="2" customFormat="1" x14ac:dyDescent="0.25">
      <c r="A3616" s="4"/>
      <c r="B3616" s="4"/>
      <c r="C3616" s="4"/>
      <c r="D3616" s="4"/>
      <c r="E3616" s="4"/>
      <c r="F3616" s="4"/>
      <c r="G3616" s="4"/>
      <c r="H3616" s="4"/>
      <c r="I3616" s="4"/>
      <c r="J3616" s="4"/>
      <c r="K3616" s="4"/>
      <c r="L3616" s="4"/>
      <c r="M3616" s="4"/>
      <c r="N3616" s="4"/>
      <c r="O3616" s="4"/>
      <c r="P3616" s="4"/>
      <c r="Q3616" s="4"/>
      <c r="R3616" s="4"/>
      <c r="S3616" s="4"/>
      <c r="T3616" s="4"/>
      <c r="U3616" s="4"/>
      <c r="V3616" s="4"/>
      <c r="W3616" s="4"/>
      <c r="X3616" s="4"/>
      <c r="Y3616" s="4"/>
      <c r="Z3616" s="4"/>
      <c r="AA3616" s="4"/>
      <c r="AB3616" s="4"/>
      <c r="AC3616" s="4"/>
      <c r="AD3616" s="4"/>
      <c r="AE3616" s="4"/>
      <c r="AF3616" s="4"/>
      <c r="AG3616" s="4"/>
      <c r="AH3616" s="4"/>
      <c r="AI3616" s="4"/>
      <c r="AJ3616" s="4"/>
      <c r="AK3616" s="4"/>
      <c r="AL3616" s="4"/>
      <c r="AM3616" s="4"/>
      <c r="AN3616" s="4"/>
      <c r="AO3616" s="4"/>
      <c r="AP3616" s="4"/>
    </row>
    <row r="3617" spans="1:42" s="2" customFormat="1" x14ac:dyDescent="0.25">
      <c r="A3617" s="4"/>
      <c r="B3617" s="4"/>
      <c r="C3617" s="4"/>
      <c r="D3617" s="4"/>
      <c r="E3617" s="4"/>
      <c r="F3617" s="4"/>
      <c r="G3617" s="4"/>
      <c r="H3617" s="4"/>
      <c r="I3617" s="4"/>
      <c r="J3617" s="4"/>
      <c r="K3617" s="4"/>
      <c r="L3617" s="4"/>
      <c r="M3617" s="4"/>
      <c r="N3617" s="4"/>
      <c r="O3617" s="4"/>
      <c r="P3617" s="4"/>
      <c r="Q3617" s="4"/>
      <c r="R3617" s="4"/>
      <c r="S3617" s="4"/>
      <c r="T3617" s="4"/>
      <c r="U3617" s="4"/>
      <c r="V3617" s="4"/>
      <c r="W3617" s="4"/>
      <c r="X3617" s="4"/>
      <c r="Y3617" s="4"/>
      <c r="Z3617" s="4"/>
      <c r="AA3617" s="4"/>
      <c r="AB3617" s="4"/>
      <c r="AC3617" s="4"/>
      <c r="AD3617" s="4"/>
      <c r="AE3617" s="4"/>
      <c r="AF3617" s="4"/>
      <c r="AG3617" s="4"/>
      <c r="AH3617" s="4"/>
      <c r="AI3617" s="4"/>
      <c r="AJ3617" s="4"/>
      <c r="AK3617" s="4"/>
      <c r="AL3617" s="4"/>
      <c r="AM3617" s="4"/>
      <c r="AN3617" s="4"/>
      <c r="AO3617" s="4"/>
      <c r="AP3617" s="4"/>
    </row>
    <row r="3618" spans="1:42" s="2" customFormat="1" x14ac:dyDescent="0.25">
      <c r="A3618" s="4"/>
      <c r="B3618" s="4"/>
      <c r="C3618" s="4"/>
      <c r="D3618" s="4"/>
      <c r="E3618" s="4"/>
      <c r="F3618" s="4"/>
      <c r="G3618" s="4"/>
      <c r="H3618" s="4"/>
      <c r="I3618" s="4"/>
      <c r="J3618" s="4"/>
      <c r="K3618" s="4"/>
      <c r="L3618" s="4"/>
      <c r="M3618" s="4"/>
      <c r="N3618" s="4"/>
      <c r="O3618" s="4"/>
      <c r="P3618" s="4"/>
      <c r="Q3618" s="4"/>
      <c r="R3618" s="4"/>
      <c r="S3618" s="4"/>
      <c r="T3618" s="4"/>
      <c r="U3618" s="4"/>
      <c r="V3618" s="4"/>
      <c r="W3618" s="4"/>
      <c r="X3618" s="4"/>
      <c r="Y3618" s="4"/>
      <c r="Z3618" s="4"/>
      <c r="AA3618" s="4"/>
      <c r="AB3618" s="4"/>
      <c r="AC3618" s="4"/>
      <c r="AD3618" s="4"/>
      <c r="AE3618" s="4"/>
      <c r="AF3618" s="4"/>
      <c r="AG3618" s="4"/>
      <c r="AH3618" s="4"/>
      <c r="AI3618" s="4"/>
      <c r="AJ3618" s="4"/>
      <c r="AK3618" s="4"/>
      <c r="AL3618" s="4"/>
      <c r="AM3618" s="4"/>
      <c r="AN3618" s="4"/>
      <c r="AO3618" s="4"/>
      <c r="AP3618" s="4"/>
    </row>
    <row r="3619" spans="1:42" s="2" customFormat="1" x14ac:dyDescent="0.25">
      <c r="A3619" s="4"/>
      <c r="B3619" s="4"/>
      <c r="C3619" s="4"/>
      <c r="D3619" s="4"/>
      <c r="E3619" s="4"/>
      <c r="F3619" s="4"/>
      <c r="G3619" s="4"/>
      <c r="H3619" s="4"/>
      <c r="I3619" s="4"/>
      <c r="J3619" s="4"/>
      <c r="K3619" s="4"/>
      <c r="L3619" s="4"/>
      <c r="M3619" s="4"/>
      <c r="N3619" s="4"/>
      <c r="O3619" s="4"/>
      <c r="P3619" s="4"/>
      <c r="Q3619" s="4"/>
      <c r="R3619" s="4"/>
      <c r="S3619" s="4"/>
      <c r="T3619" s="4"/>
      <c r="U3619" s="4"/>
      <c r="V3619" s="4"/>
      <c r="W3619" s="4"/>
      <c r="X3619" s="4"/>
      <c r="Y3619" s="4"/>
      <c r="Z3619" s="4"/>
      <c r="AA3619" s="4"/>
      <c r="AB3619" s="4"/>
      <c r="AC3619" s="4"/>
      <c r="AD3619" s="4"/>
      <c r="AE3619" s="4"/>
      <c r="AF3619" s="4"/>
      <c r="AG3619" s="4"/>
      <c r="AH3619" s="4"/>
      <c r="AI3619" s="4"/>
      <c r="AJ3619" s="4"/>
      <c r="AK3619" s="4"/>
      <c r="AL3619" s="4"/>
      <c r="AM3619" s="4"/>
      <c r="AN3619" s="4"/>
      <c r="AO3619" s="4"/>
      <c r="AP3619" s="4"/>
    </row>
    <row r="3620" spans="1:42" s="2" customFormat="1" x14ac:dyDescent="0.25">
      <c r="A3620" s="4"/>
      <c r="B3620" s="4"/>
      <c r="C3620" s="4"/>
      <c r="D3620" s="4"/>
      <c r="E3620" s="4"/>
      <c r="F3620" s="4"/>
      <c r="G3620" s="4"/>
      <c r="H3620" s="4"/>
      <c r="I3620" s="4"/>
      <c r="J3620" s="4"/>
      <c r="K3620" s="4"/>
      <c r="L3620" s="4"/>
      <c r="M3620" s="4"/>
      <c r="N3620" s="4"/>
      <c r="O3620" s="4"/>
      <c r="P3620" s="4"/>
      <c r="Q3620" s="4"/>
      <c r="R3620" s="4"/>
      <c r="S3620" s="4"/>
      <c r="T3620" s="4"/>
      <c r="U3620" s="4"/>
      <c r="V3620" s="4"/>
      <c r="W3620" s="4"/>
      <c r="X3620" s="4"/>
      <c r="Y3620" s="4"/>
      <c r="Z3620" s="4"/>
      <c r="AA3620" s="4"/>
      <c r="AB3620" s="4"/>
      <c r="AC3620" s="4"/>
      <c r="AD3620" s="4"/>
      <c r="AE3620" s="4"/>
      <c r="AF3620" s="4"/>
      <c r="AG3620" s="4"/>
      <c r="AH3620" s="4"/>
      <c r="AI3620" s="4"/>
      <c r="AJ3620" s="4"/>
      <c r="AK3620" s="4"/>
      <c r="AL3620" s="4"/>
      <c r="AM3620" s="4"/>
      <c r="AN3620" s="4"/>
      <c r="AO3620" s="4"/>
      <c r="AP3620" s="4"/>
    </row>
    <row r="3621" spans="1:42" s="2" customFormat="1" x14ac:dyDescent="0.25">
      <c r="A3621" s="4"/>
      <c r="B3621" s="4"/>
      <c r="C3621" s="4"/>
      <c r="D3621" s="4"/>
      <c r="E3621" s="4"/>
      <c r="F3621" s="4"/>
      <c r="G3621" s="4"/>
      <c r="H3621" s="4"/>
      <c r="I3621" s="4"/>
      <c r="J3621" s="4"/>
      <c r="K3621" s="4"/>
      <c r="L3621" s="4"/>
      <c r="M3621" s="4"/>
      <c r="N3621" s="4"/>
      <c r="O3621" s="4"/>
      <c r="P3621" s="4"/>
      <c r="Q3621" s="4"/>
      <c r="R3621" s="4"/>
      <c r="S3621" s="4"/>
      <c r="T3621" s="4"/>
      <c r="U3621" s="4"/>
      <c r="V3621" s="4"/>
      <c r="W3621" s="4"/>
      <c r="X3621" s="4"/>
      <c r="Y3621" s="4"/>
      <c r="Z3621" s="4"/>
      <c r="AA3621" s="4"/>
      <c r="AB3621" s="4"/>
      <c r="AC3621" s="4"/>
      <c r="AD3621" s="4"/>
      <c r="AE3621" s="4"/>
      <c r="AF3621" s="4"/>
      <c r="AG3621" s="4"/>
      <c r="AH3621" s="4"/>
      <c r="AI3621" s="4"/>
      <c r="AJ3621" s="4"/>
      <c r="AK3621" s="4"/>
      <c r="AL3621" s="4"/>
      <c r="AM3621" s="4"/>
      <c r="AN3621" s="4"/>
      <c r="AO3621" s="4"/>
      <c r="AP3621" s="4"/>
    </row>
    <row r="3622" spans="1:42" s="2" customFormat="1" x14ac:dyDescent="0.25">
      <c r="A3622" s="4"/>
      <c r="B3622" s="4"/>
      <c r="C3622" s="4"/>
      <c r="D3622" s="4"/>
      <c r="E3622" s="4"/>
      <c r="F3622" s="4"/>
      <c r="G3622" s="4"/>
      <c r="H3622" s="4"/>
      <c r="I3622" s="4"/>
      <c r="J3622" s="4"/>
      <c r="K3622" s="4"/>
      <c r="L3622" s="4"/>
      <c r="M3622" s="4"/>
      <c r="N3622" s="4"/>
      <c r="O3622" s="4"/>
      <c r="P3622" s="4"/>
      <c r="Q3622" s="4"/>
      <c r="R3622" s="4"/>
      <c r="S3622" s="4"/>
      <c r="T3622" s="4"/>
      <c r="U3622" s="4"/>
      <c r="V3622" s="4"/>
      <c r="W3622" s="4"/>
      <c r="X3622" s="4"/>
      <c r="Y3622" s="4"/>
      <c r="Z3622" s="4"/>
      <c r="AA3622" s="4"/>
      <c r="AB3622" s="4"/>
      <c r="AC3622" s="4"/>
      <c r="AD3622" s="4"/>
      <c r="AE3622" s="4"/>
      <c r="AF3622" s="4"/>
      <c r="AG3622" s="4"/>
      <c r="AH3622" s="4"/>
      <c r="AI3622" s="4"/>
      <c r="AJ3622" s="4"/>
      <c r="AK3622" s="4"/>
      <c r="AL3622" s="4"/>
      <c r="AM3622" s="4"/>
      <c r="AN3622" s="4"/>
      <c r="AO3622" s="4"/>
      <c r="AP3622" s="4"/>
    </row>
    <row r="3623" spans="1:42" s="2" customFormat="1" x14ac:dyDescent="0.25">
      <c r="A3623" s="4"/>
      <c r="B3623" s="4"/>
      <c r="C3623" s="4"/>
      <c r="D3623" s="4"/>
      <c r="E3623" s="4"/>
      <c r="F3623" s="4"/>
      <c r="G3623" s="4"/>
      <c r="H3623" s="4"/>
      <c r="I3623" s="4"/>
      <c r="J3623" s="4"/>
      <c r="K3623" s="4"/>
      <c r="L3623" s="4"/>
      <c r="M3623" s="4"/>
      <c r="N3623" s="4"/>
      <c r="O3623" s="4"/>
      <c r="P3623" s="4"/>
      <c r="Q3623" s="4"/>
      <c r="R3623" s="4"/>
      <c r="S3623" s="4"/>
      <c r="T3623" s="4"/>
      <c r="U3623" s="4"/>
      <c r="V3623" s="4"/>
      <c r="W3623" s="4"/>
      <c r="X3623" s="4"/>
      <c r="Y3623" s="4"/>
      <c r="Z3623" s="4"/>
      <c r="AA3623" s="4"/>
      <c r="AB3623" s="4"/>
      <c r="AC3623" s="4"/>
      <c r="AD3623" s="4"/>
      <c r="AE3623" s="4"/>
      <c r="AF3623" s="4"/>
      <c r="AG3623" s="4"/>
      <c r="AH3623" s="4"/>
      <c r="AI3623" s="4"/>
      <c r="AJ3623" s="4"/>
      <c r="AK3623" s="4"/>
      <c r="AL3623" s="4"/>
      <c r="AM3623" s="4"/>
      <c r="AN3623" s="4"/>
      <c r="AO3623" s="4"/>
      <c r="AP3623" s="4"/>
    </row>
    <row r="3624" spans="1:42" s="2" customFormat="1" x14ac:dyDescent="0.25">
      <c r="A3624" s="4"/>
      <c r="B3624" s="4"/>
      <c r="C3624" s="4"/>
      <c r="D3624" s="4"/>
      <c r="E3624" s="4"/>
      <c r="F3624" s="4"/>
      <c r="G3624" s="4"/>
      <c r="H3624" s="4"/>
      <c r="I3624" s="4"/>
      <c r="J3624" s="4"/>
      <c r="K3624" s="4"/>
      <c r="L3624" s="4"/>
      <c r="M3624" s="4"/>
      <c r="N3624" s="4"/>
      <c r="O3624" s="4"/>
      <c r="P3624" s="4"/>
      <c r="Q3624" s="4"/>
      <c r="R3624" s="4"/>
      <c r="S3624" s="4"/>
      <c r="T3624" s="4"/>
      <c r="U3624" s="4"/>
      <c r="V3624" s="4"/>
      <c r="W3624" s="4"/>
      <c r="X3624" s="4"/>
      <c r="Y3624" s="4"/>
      <c r="Z3624" s="4"/>
      <c r="AA3624" s="4"/>
      <c r="AB3624" s="4"/>
      <c r="AC3624" s="4"/>
      <c r="AD3624" s="4"/>
      <c r="AE3624" s="4"/>
      <c r="AF3624" s="4"/>
      <c r="AG3624" s="4"/>
      <c r="AH3624" s="4"/>
      <c r="AI3624" s="4"/>
      <c r="AJ3624" s="4"/>
      <c r="AK3624" s="4"/>
      <c r="AL3624" s="4"/>
      <c r="AM3624" s="4"/>
      <c r="AN3624" s="4"/>
      <c r="AO3624" s="4"/>
      <c r="AP3624" s="4"/>
    </row>
    <row r="3625" spans="1:42" s="2" customFormat="1" x14ac:dyDescent="0.25">
      <c r="A3625" s="4"/>
      <c r="B3625" s="4"/>
      <c r="C3625" s="4"/>
      <c r="D3625" s="4"/>
      <c r="E3625" s="4"/>
      <c r="F3625" s="4"/>
      <c r="G3625" s="4"/>
      <c r="H3625" s="4"/>
      <c r="I3625" s="4"/>
      <c r="J3625" s="4"/>
      <c r="K3625" s="4"/>
      <c r="L3625" s="4"/>
      <c r="M3625" s="4"/>
      <c r="N3625" s="4"/>
      <c r="O3625" s="4"/>
      <c r="P3625" s="4"/>
      <c r="Q3625" s="4"/>
      <c r="R3625" s="4"/>
      <c r="S3625" s="4"/>
      <c r="T3625" s="4"/>
      <c r="U3625" s="4"/>
      <c r="V3625" s="4"/>
      <c r="W3625" s="4"/>
      <c r="X3625" s="4"/>
      <c r="Y3625" s="4"/>
      <c r="Z3625" s="4"/>
      <c r="AA3625" s="4"/>
      <c r="AB3625" s="4"/>
      <c r="AC3625" s="4"/>
      <c r="AD3625" s="4"/>
      <c r="AE3625" s="4"/>
      <c r="AF3625" s="4"/>
      <c r="AG3625" s="4"/>
      <c r="AH3625" s="4"/>
      <c r="AI3625" s="4"/>
      <c r="AJ3625" s="4"/>
      <c r="AK3625" s="4"/>
      <c r="AL3625" s="4"/>
      <c r="AM3625" s="4"/>
      <c r="AN3625" s="4"/>
      <c r="AO3625" s="4"/>
      <c r="AP3625" s="4"/>
    </row>
    <row r="3626" spans="1:42" s="2" customFormat="1" x14ac:dyDescent="0.25">
      <c r="A3626" s="4"/>
      <c r="B3626" s="4"/>
      <c r="C3626" s="4"/>
      <c r="D3626" s="4"/>
      <c r="E3626" s="4"/>
      <c r="F3626" s="4"/>
      <c r="G3626" s="4"/>
      <c r="H3626" s="4"/>
      <c r="I3626" s="4"/>
      <c r="J3626" s="4"/>
      <c r="K3626" s="4"/>
      <c r="L3626" s="4"/>
      <c r="M3626" s="4"/>
      <c r="N3626" s="4"/>
      <c r="O3626" s="4"/>
      <c r="P3626" s="4"/>
      <c r="Q3626" s="4"/>
      <c r="R3626" s="4"/>
      <c r="S3626" s="4"/>
      <c r="T3626" s="4"/>
      <c r="U3626" s="4"/>
      <c r="V3626" s="4"/>
      <c r="W3626" s="4"/>
      <c r="X3626" s="4"/>
      <c r="Y3626" s="4"/>
      <c r="Z3626" s="4"/>
      <c r="AA3626" s="4"/>
      <c r="AB3626" s="4"/>
      <c r="AC3626" s="4"/>
      <c r="AD3626" s="4"/>
      <c r="AE3626" s="4"/>
      <c r="AF3626" s="4"/>
      <c r="AG3626" s="4"/>
      <c r="AH3626" s="4"/>
      <c r="AI3626" s="4"/>
      <c r="AJ3626" s="4"/>
      <c r="AK3626" s="4"/>
      <c r="AL3626" s="4"/>
      <c r="AM3626" s="4"/>
      <c r="AN3626" s="4"/>
      <c r="AO3626" s="4"/>
      <c r="AP3626" s="4"/>
    </row>
    <row r="3627" spans="1:42" s="2" customFormat="1" x14ac:dyDescent="0.25">
      <c r="A3627" s="4"/>
      <c r="B3627" s="4"/>
      <c r="C3627" s="4"/>
      <c r="D3627" s="4"/>
      <c r="E3627" s="4"/>
      <c r="F3627" s="4"/>
      <c r="G3627" s="4"/>
      <c r="H3627" s="4"/>
      <c r="I3627" s="4"/>
      <c r="J3627" s="4"/>
      <c r="K3627" s="4"/>
      <c r="L3627" s="4"/>
      <c r="M3627" s="4"/>
      <c r="N3627" s="4"/>
      <c r="O3627" s="4"/>
      <c r="P3627" s="4"/>
      <c r="Q3627" s="4"/>
      <c r="R3627" s="4"/>
      <c r="S3627" s="4"/>
      <c r="T3627" s="4"/>
      <c r="U3627" s="4"/>
      <c r="V3627" s="4"/>
      <c r="W3627" s="4"/>
      <c r="X3627" s="4"/>
      <c r="Y3627" s="4"/>
      <c r="Z3627" s="4"/>
      <c r="AA3627" s="4"/>
      <c r="AB3627" s="4"/>
      <c r="AC3627" s="4"/>
      <c r="AD3627" s="4"/>
      <c r="AE3627" s="4"/>
      <c r="AF3627" s="4"/>
      <c r="AG3627" s="4"/>
      <c r="AH3627" s="4"/>
      <c r="AI3627" s="4"/>
      <c r="AJ3627" s="4"/>
      <c r="AK3627" s="4"/>
      <c r="AL3627" s="4"/>
      <c r="AM3627" s="4"/>
      <c r="AN3627" s="4"/>
      <c r="AO3627" s="4"/>
      <c r="AP3627" s="4"/>
    </row>
    <row r="3628" spans="1:42" s="2" customFormat="1" x14ac:dyDescent="0.25">
      <c r="A3628" s="4"/>
      <c r="B3628" s="4"/>
      <c r="C3628" s="4"/>
      <c r="D3628" s="4"/>
      <c r="E3628" s="4"/>
      <c r="F3628" s="4"/>
      <c r="G3628" s="4"/>
      <c r="H3628" s="4"/>
      <c r="I3628" s="4"/>
      <c r="J3628" s="4"/>
      <c r="K3628" s="4"/>
      <c r="L3628" s="4"/>
      <c r="M3628" s="4"/>
      <c r="N3628" s="4"/>
      <c r="O3628" s="4"/>
      <c r="P3628" s="4"/>
      <c r="Q3628" s="4"/>
      <c r="R3628" s="4"/>
      <c r="S3628" s="4"/>
      <c r="T3628" s="4"/>
      <c r="U3628" s="4"/>
      <c r="V3628" s="4"/>
      <c r="W3628" s="4"/>
      <c r="X3628" s="4"/>
      <c r="Y3628" s="4"/>
      <c r="Z3628" s="4"/>
      <c r="AA3628" s="4"/>
      <c r="AB3628" s="4"/>
      <c r="AC3628" s="4"/>
      <c r="AD3628" s="4"/>
      <c r="AE3628" s="4"/>
      <c r="AF3628" s="4"/>
      <c r="AG3628" s="4"/>
      <c r="AH3628" s="4"/>
      <c r="AI3628" s="4"/>
      <c r="AJ3628" s="4"/>
      <c r="AK3628" s="4"/>
      <c r="AL3628" s="4"/>
      <c r="AM3628" s="4"/>
      <c r="AN3628" s="4"/>
      <c r="AO3628" s="4"/>
      <c r="AP3628" s="4"/>
    </row>
    <row r="3629" spans="1:42" s="2" customFormat="1" x14ac:dyDescent="0.25">
      <c r="A3629" s="4"/>
      <c r="B3629" s="4"/>
      <c r="C3629" s="4"/>
      <c r="D3629" s="4"/>
      <c r="E3629" s="4"/>
      <c r="F3629" s="4"/>
      <c r="G3629" s="4"/>
      <c r="H3629" s="4"/>
      <c r="I3629" s="4"/>
      <c r="J3629" s="4"/>
      <c r="K3629" s="4"/>
      <c r="L3629" s="4"/>
      <c r="M3629" s="4"/>
      <c r="N3629" s="4"/>
      <c r="O3629" s="4"/>
      <c r="P3629" s="4"/>
      <c r="Q3629" s="4"/>
      <c r="R3629" s="4"/>
      <c r="S3629" s="4"/>
      <c r="T3629" s="4"/>
      <c r="U3629" s="4"/>
      <c r="V3629" s="4"/>
      <c r="W3629" s="4"/>
      <c r="X3629" s="4"/>
      <c r="Y3629" s="4"/>
      <c r="Z3629" s="4"/>
      <c r="AA3629" s="4"/>
      <c r="AB3629" s="4"/>
      <c r="AC3629" s="4"/>
      <c r="AD3629" s="4"/>
      <c r="AE3629" s="4"/>
      <c r="AF3629" s="4"/>
      <c r="AG3629" s="4"/>
      <c r="AH3629" s="4"/>
      <c r="AI3629" s="4"/>
      <c r="AJ3629" s="4"/>
      <c r="AK3629" s="4"/>
      <c r="AL3629" s="4"/>
      <c r="AM3629" s="4"/>
      <c r="AN3629" s="4"/>
      <c r="AO3629" s="4"/>
      <c r="AP3629" s="4"/>
    </row>
    <row r="3630" spans="1:42" s="2" customFormat="1" x14ac:dyDescent="0.25">
      <c r="A3630" s="4"/>
      <c r="B3630" s="4"/>
      <c r="C3630" s="4"/>
      <c r="D3630" s="4"/>
      <c r="E3630" s="4"/>
      <c r="F3630" s="4"/>
      <c r="G3630" s="4"/>
      <c r="H3630" s="4"/>
      <c r="I3630" s="4"/>
      <c r="J3630" s="4"/>
      <c r="K3630" s="4"/>
      <c r="L3630" s="4"/>
      <c r="M3630" s="4"/>
      <c r="N3630" s="4"/>
      <c r="O3630" s="4"/>
      <c r="P3630" s="4"/>
      <c r="Q3630" s="4"/>
      <c r="R3630" s="4"/>
      <c r="S3630" s="4"/>
      <c r="T3630" s="4"/>
      <c r="U3630" s="4"/>
      <c r="V3630" s="4"/>
      <c r="W3630" s="4"/>
      <c r="X3630" s="4"/>
      <c r="Y3630" s="4"/>
      <c r="Z3630" s="4"/>
      <c r="AA3630" s="4"/>
      <c r="AB3630" s="4"/>
      <c r="AC3630" s="4"/>
      <c r="AD3630" s="4"/>
      <c r="AE3630" s="4"/>
      <c r="AF3630" s="4"/>
      <c r="AG3630" s="4"/>
      <c r="AH3630" s="4"/>
      <c r="AI3630" s="4"/>
      <c r="AJ3630" s="4"/>
      <c r="AK3630" s="4"/>
      <c r="AL3630" s="4"/>
      <c r="AM3630" s="4"/>
      <c r="AN3630" s="4"/>
      <c r="AO3630" s="4"/>
      <c r="AP3630" s="4"/>
    </row>
    <row r="3631" spans="1:42" s="2" customFormat="1" x14ac:dyDescent="0.25">
      <c r="A3631" s="4"/>
      <c r="B3631" s="4"/>
      <c r="C3631" s="4"/>
      <c r="D3631" s="4"/>
      <c r="E3631" s="4"/>
      <c r="F3631" s="4"/>
      <c r="G3631" s="4"/>
      <c r="H3631" s="4"/>
      <c r="I3631" s="4"/>
      <c r="J3631" s="4"/>
      <c r="K3631" s="4"/>
      <c r="L3631" s="4"/>
      <c r="M3631" s="4"/>
      <c r="N3631" s="4"/>
      <c r="O3631" s="4"/>
      <c r="P3631" s="4"/>
      <c r="Q3631" s="4"/>
      <c r="R3631" s="4"/>
      <c r="S3631" s="4"/>
      <c r="T3631" s="4"/>
      <c r="U3631" s="4"/>
      <c r="V3631" s="4"/>
      <c r="W3631" s="4"/>
      <c r="X3631" s="4"/>
      <c r="Y3631" s="4"/>
      <c r="Z3631" s="4"/>
      <c r="AA3631" s="4"/>
      <c r="AB3631" s="4"/>
      <c r="AC3631" s="4"/>
      <c r="AD3631" s="4"/>
      <c r="AE3631" s="4"/>
      <c r="AF3631" s="4"/>
      <c r="AG3631" s="4"/>
      <c r="AH3631" s="4"/>
      <c r="AI3631" s="4"/>
      <c r="AJ3631" s="4"/>
      <c r="AK3631" s="4"/>
      <c r="AL3631" s="4"/>
      <c r="AM3631" s="4"/>
      <c r="AN3631" s="4"/>
      <c r="AO3631" s="4"/>
      <c r="AP3631" s="4"/>
    </row>
    <row r="3632" spans="1:42" s="2" customFormat="1" x14ac:dyDescent="0.25">
      <c r="A3632" s="4"/>
      <c r="B3632" s="4"/>
      <c r="C3632" s="4"/>
      <c r="D3632" s="4"/>
      <c r="E3632" s="4"/>
      <c r="F3632" s="4"/>
      <c r="G3632" s="4"/>
      <c r="H3632" s="4"/>
      <c r="I3632" s="4"/>
      <c r="J3632" s="4"/>
      <c r="K3632" s="4"/>
      <c r="L3632" s="4"/>
      <c r="M3632" s="4"/>
      <c r="N3632" s="4"/>
      <c r="O3632" s="4"/>
      <c r="P3632" s="4"/>
      <c r="Q3632" s="4"/>
      <c r="R3632" s="4"/>
      <c r="S3632" s="4"/>
      <c r="T3632" s="4"/>
      <c r="U3632" s="4"/>
      <c r="V3632" s="4"/>
      <c r="W3632" s="4"/>
      <c r="X3632" s="4"/>
      <c r="Y3632" s="4"/>
      <c r="Z3632" s="4"/>
      <c r="AA3632" s="4"/>
      <c r="AB3632" s="4"/>
      <c r="AC3632" s="4"/>
      <c r="AD3632" s="4"/>
      <c r="AE3632" s="4"/>
      <c r="AF3632" s="4"/>
      <c r="AG3632" s="4"/>
      <c r="AH3632" s="4"/>
      <c r="AI3632" s="4"/>
      <c r="AJ3632" s="4"/>
      <c r="AK3632" s="4"/>
      <c r="AL3632" s="4"/>
      <c r="AM3632" s="4"/>
      <c r="AN3632" s="4"/>
      <c r="AO3632" s="4"/>
      <c r="AP3632" s="4"/>
    </row>
    <row r="3633" spans="1:42" s="2" customFormat="1" x14ac:dyDescent="0.25">
      <c r="A3633" s="4"/>
      <c r="B3633" s="4"/>
      <c r="C3633" s="4"/>
      <c r="D3633" s="4"/>
      <c r="E3633" s="4"/>
      <c r="F3633" s="4"/>
      <c r="G3633" s="4"/>
      <c r="H3633" s="4"/>
      <c r="I3633" s="4"/>
      <c r="J3633" s="4"/>
      <c r="K3633" s="4"/>
      <c r="L3633" s="4"/>
      <c r="M3633" s="4"/>
      <c r="N3633" s="4"/>
      <c r="O3633" s="4"/>
      <c r="P3633" s="4"/>
      <c r="Q3633" s="4"/>
      <c r="R3633" s="4"/>
      <c r="S3633" s="4"/>
      <c r="T3633" s="4"/>
      <c r="U3633" s="4"/>
      <c r="V3633" s="4"/>
      <c r="W3633" s="4"/>
      <c r="X3633" s="4"/>
      <c r="Y3633" s="4"/>
      <c r="Z3633" s="4"/>
      <c r="AA3633" s="4"/>
      <c r="AB3633" s="4"/>
      <c r="AC3633" s="4"/>
      <c r="AD3633" s="4"/>
      <c r="AE3633" s="4"/>
      <c r="AF3633" s="4"/>
      <c r="AG3633" s="4"/>
      <c r="AH3633" s="4"/>
      <c r="AI3633" s="4"/>
      <c r="AJ3633" s="4"/>
      <c r="AK3633" s="4"/>
      <c r="AL3633" s="4"/>
      <c r="AM3633" s="4"/>
      <c r="AN3633" s="4"/>
      <c r="AO3633" s="4"/>
      <c r="AP3633" s="4"/>
    </row>
    <row r="3634" spans="1:42" s="2" customFormat="1" x14ac:dyDescent="0.25">
      <c r="A3634" s="4"/>
      <c r="B3634" s="4"/>
      <c r="C3634" s="4"/>
      <c r="D3634" s="4"/>
      <c r="E3634" s="4"/>
      <c r="F3634" s="4"/>
      <c r="G3634" s="4"/>
      <c r="H3634" s="4"/>
      <c r="I3634" s="4"/>
      <c r="J3634" s="4"/>
      <c r="K3634" s="4"/>
      <c r="L3634" s="4"/>
      <c r="M3634" s="4"/>
      <c r="N3634" s="4"/>
      <c r="O3634" s="4"/>
      <c r="P3634" s="4"/>
      <c r="Q3634" s="4"/>
      <c r="R3634" s="4"/>
      <c r="S3634" s="4"/>
      <c r="T3634" s="4"/>
      <c r="U3634" s="4"/>
      <c r="V3634" s="4"/>
      <c r="W3634" s="4"/>
      <c r="X3634" s="4"/>
      <c r="Y3634" s="4"/>
      <c r="Z3634" s="4"/>
      <c r="AA3634" s="4"/>
      <c r="AB3634" s="4"/>
      <c r="AC3634" s="4"/>
      <c r="AD3634" s="4"/>
      <c r="AE3634" s="4"/>
      <c r="AF3634" s="4"/>
      <c r="AG3634" s="4"/>
      <c r="AH3634" s="4"/>
      <c r="AI3634" s="4"/>
      <c r="AJ3634" s="4"/>
      <c r="AK3634" s="4"/>
      <c r="AL3634" s="4"/>
      <c r="AM3634" s="4"/>
      <c r="AN3634" s="4"/>
      <c r="AO3634" s="4"/>
      <c r="AP3634" s="4"/>
    </row>
    <row r="3635" spans="1:42" s="2" customFormat="1" x14ac:dyDescent="0.25">
      <c r="A3635" s="4"/>
      <c r="B3635" s="4"/>
      <c r="C3635" s="4"/>
      <c r="D3635" s="4"/>
      <c r="E3635" s="4"/>
      <c r="F3635" s="4"/>
      <c r="G3635" s="4"/>
      <c r="H3635" s="4"/>
      <c r="I3635" s="4"/>
      <c r="J3635" s="4"/>
      <c r="K3635" s="4"/>
      <c r="L3635" s="4"/>
      <c r="M3635" s="4"/>
      <c r="N3635" s="4"/>
      <c r="O3635" s="4"/>
      <c r="P3635" s="4"/>
      <c r="Q3635" s="4"/>
      <c r="R3635" s="4"/>
      <c r="S3635" s="4"/>
      <c r="T3635" s="4"/>
      <c r="U3635" s="4"/>
      <c r="V3635" s="4"/>
      <c r="W3635" s="4"/>
      <c r="X3635" s="4"/>
      <c r="Y3635" s="4"/>
      <c r="Z3635" s="4"/>
      <c r="AA3635" s="4"/>
      <c r="AB3635" s="4"/>
      <c r="AC3635" s="4"/>
      <c r="AD3635" s="4"/>
      <c r="AE3635" s="4"/>
      <c r="AF3635" s="4"/>
      <c r="AG3635" s="4"/>
      <c r="AH3635" s="4"/>
      <c r="AI3635" s="4"/>
      <c r="AJ3635" s="4"/>
      <c r="AK3635" s="4"/>
      <c r="AL3635" s="4"/>
      <c r="AM3635" s="4"/>
      <c r="AN3635" s="4"/>
      <c r="AO3635" s="4"/>
      <c r="AP3635" s="4"/>
    </row>
    <row r="3636" spans="1:42" s="2" customFormat="1" x14ac:dyDescent="0.25">
      <c r="A3636" s="4"/>
      <c r="B3636" s="4"/>
      <c r="C3636" s="4"/>
      <c r="D3636" s="4"/>
      <c r="E3636" s="4"/>
      <c r="F3636" s="4"/>
      <c r="G3636" s="4"/>
      <c r="H3636" s="4"/>
      <c r="I3636" s="4"/>
      <c r="J3636" s="4"/>
      <c r="K3636" s="4"/>
      <c r="L3636" s="4"/>
      <c r="M3636" s="4"/>
      <c r="N3636" s="4"/>
      <c r="O3636" s="4"/>
      <c r="P3636" s="4"/>
      <c r="Q3636" s="4"/>
      <c r="R3636" s="4"/>
      <c r="S3636" s="4"/>
      <c r="T3636" s="4"/>
      <c r="U3636" s="4"/>
      <c r="V3636" s="4"/>
      <c r="W3636" s="4"/>
      <c r="X3636" s="4"/>
      <c r="Y3636" s="4"/>
      <c r="Z3636" s="4"/>
      <c r="AA3636" s="4"/>
      <c r="AB3636" s="4"/>
      <c r="AC3636" s="4"/>
      <c r="AD3636" s="4"/>
      <c r="AE3636" s="4"/>
      <c r="AF3636" s="4"/>
      <c r="AG3636" s="4"/>
      <c r="AH3636" s="4"/>
      <c r="AI3636" s="4"/>
      <c r="AJ3636" s="4"/>
      <c r="AK3636" s="4"/>
      <c r="AL3636" s="4"/>
      <c r="AM3636" s="4"/>
      <c r="AN3636" s="4"/>
      <c r="AO3636" s="4"/>
      <c r="AP3636" s="4"/>
    </row>
    <row r="3637" spans="1:42" s="2" customFormat="1" x14ac:dyDescent="0.25">
      <c r="A3637" s="4"/>
      <c r="B3637" s="4"/>
      <c r="C3637" s="4"/>
      <c r="D3637" s="4"/>
      <c r="E3637" s="4"/>
      <c r="F3637" s="4"/>
      <c r="G3637" s="4"/>
      <c r="H3637" s="4"/>
      <c r="I3637" s="4"/>
      <c r="J3637" s="4"/>
      <c r="K3637" s="4"/>
      <c r="L3637" s="4"/>
      <c r="M3637" s="4"/>
      <c r="N3637" s="4"/>
      <c r="O3637" s="4"/>
      <c r="P3637" s="4"/>
      <c r="Q3637" s="4"/>
      <c r="R3637" s="4"/>
      <c r="S3637" s="4"/>
      <c r="T3637" s="4"/>
      <c r="U3637" s="4"/>
      <c r="V3637" s="4"/>
      <c r="W3637" s="4"/>
      <c r="X3637" s="4"/>
      <c r="Y3637" s="4"/>
      <c r="Z3637" s="4"/>
      <c r="AA3637" s="4"/>
      <c r="AB3637" s="4"/>
      <c r="AC3637" s="4"/>
      <c r="AD3637" s="4"/>
      <c r="AE3637" s="4"/>
      <c r="AF3637" s="4"/>
      <c r="AG3637" s="4"/>
      <c r="AH3637" s="4"/>
      <c r="AI3637" s="4"/>
      <c r="AJ3637" s="4"/>
      <c r="AK3637" s="4"/>
      <c r="AL3637" s="4"/>
      <c r="AM3637" s="4"/>
      <c r="AN3637" s="4"/>
      <c r="AO3637" s="4"/>
      <c r="AP3637" s="4"/>
    </row>
    <row r="3638" spans="1:42" s="2" customFormat="1" x14ac:dyDescent="0.25">
      <c r="A3638" s="4"/>
      <c r="B3638" s="4"/>
      <c r="C3638" s="4"/>
      <c r="D3638" s="4"/>
      <c r="E3638" s="4"/>
      <c r="F3638" s="4"/>
      <c r="G3638" s="4"/>
      <c r="H3638" s="4"/>
      <c r="I3638" s="4"/>
      <c r="J3638" s="4"/>
      <c r="K3638" s="4"/>
      <c r="L3638" s="4"/>
      <c r="M3638" s="4"/>
      <c r="N3638" s="4"/>
      <c r="O3638" s="4"/>
      <c r="P3638" s="4"/>
      <c r="Q3638" s="4"/>
      <c r="R3638" s="4"/>
      <c r="S3638" s="4"/>
      <c r="T3638" s="4"/>
      <c r="U3638" s="4"/>
      <c r="V3638" s="4"/>
      <c r="W3638" s="4"/>
      <c r="X3638" s="4"/>
      <c r="Y3638" s="4"/>
      <c r="Z3638" s="4"/>
      <c r="AA3638" s="4"/>
      <c r="AB3638" s="4"/>
      <c r="AC3638" s="4"/>
      <c r="AD3638" s="4"/>
      <c r="AE3638" s="4"/>
      <c r="AF3638" s="4"/>
      <c r="AG3638" s="4"/>
      <c r="AH3638" s="4"/>
      <c r="AI3638" s="4"/>
      <c r="AJ3638" s="4"/>
      <c r="AK3638" s="4"/>
      <c r="AL3638" s="4"/>
      <c r="AM3638" s="4"/>
      <c r="AN3638" s="4"/>
      <c r="AO3638" s="4"/>
      <c r="AP3638" s="4"/>
    </row>
    <row r="3639" spans="1:42" s="2" customFormat="1" x14ac:dyDescent="0.25">
      <c r="A3639" s="4"/>
      <c r="B3639" s="4"/>
      <c r="C3639" s="4"/>
      <c r="D3639" s="4"/>
      <c r="E3639" s="4"/>
      <c r="F3639" s="4"/>
      <c r="G3639" s="4"/>
      <c r="H3639" s="4"/>
      <c r="I3639" s="4"/>
      <c r="J3639" s="4"/>
      <c r="K3639" s="4"/>
      <c r="L3639" s="4"/>
      <c r="M3639" s="4"/>
      <c r="N3639" s="4"/>
      <c r="O3639" s="4"/>
      <c r="P3639" s="4"/>
      <c r="Q3639" s="4"/>
      <c r="R3639" s="4"/>
      <c r="S3639" s="4"/>
      <c r="T3639" s="4"/>
      <c r="U3639" s="4"/>
      <c r="V3639" s="4"/>
      <c r="W3639" s="4"/>
      <c r="X3639" s="4"/>
      <c r="Y3639" s="4"/>
      <c r="Z3639" s="4"/>
      <c r="AA3639" s="4"/>
      <c r="AB3639" s="4"/>
      <c r="AC3639" s="4"/>
      <c r="AD3639" s="4"/>
      <c r="AE3639" s="4"/>
      <c r="AF3639" s="4"/>
      <c r="AG3639" s="4"/>
      <c r="AH3639" s="4"/>
      <c r="AI3639" s="4"/>
      <c r="AJ3639" s="4"/>
      <c r="AK3639" s="4"/>
      <c r="AL3639" s="4"/>
      <c r="AM3639" s="4"/>
      <c r="AN3639" s="4"/>
      <c r="AO3639" s="4"/>
      <c r="AP3639" s="4"/>
    </row>
    <row r="3640" spans="1:42" s="2" customFormat="1" x14ac:dyDescent="0.25">
      <c r="A3640" s="4"/>
      <c r="B3640" s="4"/>
      <c r="C3640" s="4"/>
      <c r="D3640" s="4"/>
      <c r="E3640" s="4"/>
      <c r="F3640" s="4"/>
      <c r="G3640" s="4"/>
      <c r="H3640" s="4"/>
      <c r="I3640" s="4"/>
      <c r="J3640" s="4"/>
      <c r="K3640" s="4"/>
      <c r="L3640" s="4"/>
      <c r="M3640" s="4"/>
      <c r="N3640" s="4"/>
      <c r="O3640" s="4"/>
      <c r="P3640" s="4"/>
      <c r="Q3640" s="4"/>
      <c r="R3640" s="4"/>
      <c r="S3640" s="4"/>
      <c r="T3640" s="4"/>
      <c r="U3640" s="4"/>
      <c r="V3640" s="4"/>
      <c r="W3640" s="4"/>
      <c r="X3640" s="4"/>
      <c r="Y3640" s="4"/>
      <c r="Z3640" s="4"/>
      <c r="AA3640" s="4"/>
      <c r="AB3640" s="4"/>
      <c r="AC3640" s="4"/>
      <c r="AD3640" s="4"/>
      <c r="AE3640" s="4"/>
      <c r="AF3640" s="4"/>
      <c r="AG3640" s="4"/>
      <c r="AH3640" s="4"/>
      <c r="AI3640" s="4"/>
      <c r="AJ3640" s="4"/>
      <c r="AK3640" s="4"/>
      <c r="AL3640" s="4"/>
      <c r="AM3640" s="4"/>
      <c r="AN3640" s="4"/>
      <c r="AO3640" s="4"/>
      <c r="AP3640" s="4"/>
    </row>
    <row r="3641" spans="1:42" s="2" customFormat="1" x14ac:dyDescent="0.25">
      <c r="A3641" s="4"/>
      <c r="B3641" s="4"/>
      <c r="C3641" s="4"/>
      <c r="D3641" s="4"/>
      <c r="E3641" s="4"/>
      <c r="F3641" s="4"/>
      <c r="G3641" s="4"/>
      <c r="H3641" s="4"/>
      <c r="I3641" s="4"/>
      <c r="J3641" s="4"/>
      <c r="K3641" s="4"/>
      <c r="L3641" s="4"/>
      <c r="M3641" s="4"/>
      <c r="N3641" s="4"/>
      <c r="O3641" s="4"/>
      <c r="P3641" s="4"/>
      <c r="Q3641" s="4"/>
      <c r="R3641" s="4"/>
      <c r="S3641" s="4"/>
      <c r="T3641" s="4"/>
      <c r="U3641" s="4"/>
      <c r="V3641" s="4"/>
      <c r="W3641" s="4"/>
      <c r="X3641" s="4"/>
      <c r="Y3641" s="4"/>
      <c r="Z3641" s="4"/>
      <c r="AA3641" s="4"/>
      <c r="AB3641" s="4"/>
      <c r="AC3641" s="4"/>
      <c r="AD3641" s="4"/>
      <c r="AE3641" s="4"/>
      <c r="AF3641" s="4"/>
      <c r="AG3641" s="4"/>
      <c r="AH3641" s="4"/>
      <c r="AI3641" s="4"/>
      <c r="AJ3641" s="4"/>
      <c r="AK3641" s="4"/>
      <c r="AL3641" s="4"/>
      <c r="AM3641" s="4"/>
      <c r="AN3641" s="4"/>
      <c r="AO3641" s="4"/>
      <c r="AP3641" s="4"/>
    </row>
    <row r="3642" spans="1:42" s="2" customFormat="1" x14ac:dyDescent="0.25">
      <c r="A3642" s="4"/>
      <c r="B3642" s="4"/>
      <c r="C3642" s="4"/>
      <c r="D3642" s="4"/>
      <c r="E3642" s="4"/>
      <c r="F3642" s="4"/>
      <c r="G3642" s="4"/>
      <c r="H3642" s="4"/>
      <c r="I3642" s="4"/>
      <c r="J3642" s="4"/>
      <c r="K3642" s="4"/>
      <c r="L3642" s="4"/>
      <c r="M3642" s="4"/>
      <c r="N3642" s="4"/>
      <c r="O3642" s="4"/>
      <c r="P3642" s="4"/>
      <c r="Q3642" s="4"/>
      <c r="R3642" s="4"/>
      <c r="S3642" s="4"/>
      <c r="T3642" s="4"/>
      <c r="U3642" s="4"/>
      <c r="V3642" s="4"/>
      <c r="W3642" s="4"/>
      <c r="X3642" s="4"/>
      <c r="Y3642" s="4"/>
      <c r="Z3642" s="4"/>
      <c r="AA3642" s="4"/>
      <c r="AB3642" s="4"/>
      <c r="AC3642" s="4"/>
      <c r="AD3642" s="4"/>
      <c r="AE3642" s="4"/>
      <c r="AF3642" s="4"/>
      <c r="AG3642" s="4"/>
      <c r="AH3642" s="4"/>
      <c r="AI3642" s="4"/>
      <c r="AJ3642" s="4"/>
      <c r="AK3642" s="4"/>
      <c r="AL3642" s="4"/>
      <c r="AM3642" s="4"/>
      <c r="AN3642" s="4"/>
      <c r="AO3642" s="4"/>
      <c r="AP3642" s="4"/>
    </row>
    <row r="3643" spans="1:42" s="2" customFormat="1" x14ac:dyDescent="0.25">
      <c r="A3643" s="4"/>
      <c r="B3643" s="4"/>
      <c r="C3643" s="4"/>
      <c r="D3643" s="4"/>
      <c r="E3643" s="4"/>
      <c r="F3643" s="4"/>
      <c r="G3643" s="4"/>
      <c r="H3643" s="4"/>
      <c r="I3643" s="4"/>
      <c r="J3643" s="4"/>
      <c r="K3643" s="4"/>
      <c r="L3643" s="4"/>
      <c r="M3643" s="4"/>
      <c r="N3643" s="4"/>
      <c r="O3643" s="4"/>
      <c r="P3643" s="4"/>
      <c r="Q3643" s="4"/>
      <c r="R3643" s="4"/>
      <c r="S3643" s="4"/>
      <c r="T3643" s="4"/>
      <c r="U3643" s="4"/>
      <c r="V3643" s="4"/>
      <c r="W3643" s="4"/>
      <c r="X3643" s="4"/>
      <c r="Y3643" s="4"/>
      <c r="Z3643" s="4"/>
      <c r="AA3643" s="4"/>
      <c r="AB3643" s="4"/>
      <c r="AC3643" s="4"/>
      <c r="AD3643" s="4"/>
      <c r="AE3643" s="4"/>
      <c r="AF3643" s="4"/>
      <c r="AG3643" s="4"/>
      <c r="AH3643" s="4"/>
      <c r="AI3643" s="4"/>
      <c r="AJ3643" s="4"/>
      <c r="AK3643" s="4"/>
      <c r="AL3643" s="4"/>
      <c r="AM3643" s="4"/>
      <c r="AN3643" s="4"/>
      <c r="AO3643" s="4"/>
      <c r="AP3643" s="4"/>
    </row>
    <row r="3644" spans="1:42" s="2" customFormat="1" x14ac:dyDescent="0.25">
      <c r="A3644" s="4"/>
      <c r="B3644" s="4"/>
      <c r="C3644" s="4"/>
      <c r="D3644" s="4"/>
      <c r="E3644" s="4"/>
      <c r="F3644" s="4"/>
      <c r="G3644" s="4"/>
      <c r="H3644" s="4"/>
      <c r="I3644" s="4"/>
      <c r="J3644" s="4"/>
      <c r="K3644" s="4"/>
      <c r="L3644" s="4"/>
      <c r="M3644" s="4"/>
      <c r="N3644" s="4"/>
      <c r="O3644" s="4"/>
      <c r="P3644" s="4"/>
      <c r="Q3644" s="4"/>
      <c r="R3644" s="4"/>
      <c r="S3644" s="4"/>
      <c r="T3644" s="4"/>
      <c r="U3644" s="4"/>
      <c r="V3644" s="4"/>
      <c r="W3644" s="4"/>
      <c r="X3644" s="4"/>
      <c r="Y3644" s="4"/>
      <c r="Z3644" s="4"/>
      <c r="AA3644" s="4"/>
      <c r="AB3644" s="4"/>
      <c r="AC3644" s="4"/>
      <c r="AD3644" s="4"/>
      <c r="AE3644" s="4"/>
      <c r="AF3644" s="4"/>
      <c r="AG3644" s="4"/>
      <c r="AH3644" s="4"/>
      <c r="AI3644" s="4"/>
      <c r="AJ3644" s="4"/>
      <c r="AK3644" s="4"/>
      <c r="AL3644" s="4"/>
      <c r="AM3644" s="4"/>
      <c r="AN3644" s="4"/>
      <c r="AO3644" s="4"/>
      <c r="AP3644" s="4"/>
    </row>
    <row r="3645" spans="1:42" s="2" customFormat="1" x14ac:dyDescent="0.25">
      <c r="A3645" s="4"/>
      <c r="B3645" s="4"/>
      <c r="C3645" s="4"/>
      <c r="D3645" s="4"/>
      <c r="E3645" s="4"/>
      <c r="F3645" s="4"/>
      <c r="G3645" s="4"/>
      <c r="H3645" s="4"/>
      <c r="I3645" s="4"/>
      <c r="J3645" s="4"/>
      <c r="K3645" s="4"/>
      <c r="L3645" s="4"/>
      <c r="M3645" s="4"/>
      <c r="N3645" s="4"/>
      <c r="O3645" s="4"/>
      <c r="P3645" s="4"/>
      <c r="Q3645" s="4"/>
      <c r="R3645" s="4"/>
      <c r="S3645" s="4"/>
      <c r="T3645" s="4"/>
      <c r="U3645" s="4"/>
      <c r="V3645" s="4"/>
      <c r="W3645" s="4"/>
      <c r="X3645" s="4"/>
      <c r="Y3645" s="4"/>
      <c r="Z3645" s="4"/>
      <c r="AA3645" s="4"/>
      <c r="AB3645" s="4"/>
      <c r="AC3645" s="4"/>
      <c r="AD3645" s="4"/>
      <c r="AE3645" s="4"/>
      <c r="AF3645" s="4"/>
      <c r="AG3645" s="4"/>
      <c r="AH3645" s="4"/>
      <c r="AI3645" s="4"/>
      <c r="AJ3645" s="4"/>
      <c r="AK3645" s="4"/>
      <c r="AL3645" s="4"/>
      <c r="AM3645" s="4"/>
      <c r="AN3645" s="4"/>
      <c r="AO3645" s="4"/>
      <c r="AP3645" s="4"/>
    </row>
    <row r="3646" spans="1:42" s="2" customFormat="1" x14ac:dyDescent="0.25">
      <c r="A3646" s="4"/>
      <c r="B3646" s="4"/>
      <c r="C3646" s="4"/>
      <c r="D3646" s="4"/>
      <c r="E3646" s="4"/>
      <c r="F3646" s="4"/>
      <c r="G3646" s="4"/>
      <c r="H3646" s="4"/>
      <c r="I3646" s="4"/>
      <c r="J3646" s="4"/>
      <c r="K3646" s="4"/>
      <c r="L3646" s="4"/>
      <c r="M3646" s="4"/>
      <c r="N3646" s="4"/>
      <c r="O3646" s="4"/>
      <c r="P3646" s="4"/>
      <c r="Q3646" s="4"/>
      <c r="R3646" s="4"/>
      <c r="S3646" s="4"/>
      <c r="T3646" s="4"/>
      <c r="U3646" s="4"/>
      <c r="V3646" s="4"/>
      <c r="W3646" s="4"/>
      <c r="X3646" s="4"/>
      <c r="Y3646" s="4"/>
      <c r="Z3646" s="4"/>
      <c r="AA3646" s="4"/>
      <c r="AB3646" s="4"/>
      <c r="AC3646" s="4"/>
      <c r="AD3646" s="4"/>
      <c r="AE3646" s="4"/>
      <c r="AF3646" s="4"/>
      <c r="AG3646" s="4"/>
      <c r="AH3646" s="4"/>
      <c r="AI3646" s="4"/>
      <c r="AJ3646" s="4"/>
      <c r="AK3646" s="4"/>
      <c r="AL3646" s="4"/>
      <c r="AM3646" s="4"/>
      <c r="AN3646" s="4"/>
      <c r="AO3646" s="4"/>
      <c r="AP3646" s="4"/>
    </row>
    <row r="3647" spans="1:42" s="2" customFormat="1" x14ac:dyDescent="0.25">
      <c r="A3647" s="4"/>
      <c r="B3647" s="4"/>
      <c r="C3647" s="4"/>
      <c r="D3647" s="4"/>
      <c r="E3647" s="4"/>
      <c r="F3647" s="4"/>
      <c r="G3647" s="4"/>
      <c r="H3647" s="4"/>
      <c r="I3647" s="4"/>
      <c r="J3647" s="4"/>
      <c r="K3647" s="4"/>
      <c r="L3647" s="4"/>
      <c r="M3647" s="4"/>
      <c r="N3647" s="4"/>
      <c r="O3647" s="4"/>
      <c r="P3647" s="4"/>
      <c r="Q3647" s="4"/>
      <c r="R3647" s="4"/>
      <c r="S3647" s="4"/>
      <c r="T3647" s="4"/>
      <c r="U3647" s="4"/>
      <c r="V3647" s="4"/>
      <c r="W3647" s="4"/>
      <c r="X3647" s="4"/>
      <c r="Y3647" s="4"/>
      <c r="Z3647" s="4"/>
      <c r="AA3647" s="4"/>
      <c r="AB3647" s="4"/>
      <c r="AC3647" s="4"/>
      <c r="AD3647" s="4"/>
      <c r="AE3647" s="4"/>
      <c r="AF3647" s="4"/>
      <c r="AG3647" s="4"/>
      <c r="AH3647" s="4"/>
      <c r="AI3647" s="4"/>
      <c r="AJ3647" s="4"/>
      <c r="AK3647" s="4"/>
      <c r="AL3647" s="4"/>
      <c r="AM3647" s="4"/>
      <c r="AN3647" s="4"/>
      <c r="AO3647" s="4"/>
      <c r="AP3647" s="4"/>
    </row>
    <row r="3648" spans="1:42" s="2" customFormat="1" x14ac:dyDescent="0.25">
      <c r="A3648" s="4"/>
      <c r="B3648" s="4"/>
      <c r="C3648" s="4"/>
      <c r="D3648" s="4"/>
      <c r="E3648" s="4"/>
      <c r="F3648" s="4"/>
      <c r="G3648" s="4"/>
      <c r="H3648" s="4"/>
      <c r="I3648" s="4"/>
      <c r="J3648" s="4"/>
      <c r="K3648" s="4"/>
      <c r="L3648" s="4"/>
      <c r="M3648" s="4"/>
      <c r="N3648" s="4"/>
      <c r="O3648" s="4"/>
      <c r="P3648" s="4"/>
      <c r="Q3648" s="4"/>
      <c r="R3648" s="4"/>
      <c r="S3648" s="4"/>
      <c r="T3648" s="4"/>
      <c r="U3648" s="4"/>
      <c r="V3648" s="4"/>
      <c r="W3648" s="4"/>
      <c r="X3648" s="4"/>
      <c r="Y3648" s="4"/>
      <c r="Z3648" s="4"/>
      <c r="AA3648" s="4"/>
      <c r="AB3648" s="4"/>
      <c r="AC3648" s="4"/>
      <c r="AD3648" s="4"/>
      <c r="AE3648" s="4"/>
      <c r="AF3648" s="4"/>
      <c r="AG3648" s="4"/>
      <c r="AH3648" s="4"/>
      <c r="AI3648" s="4"/>
      <c r="AJ3648" s="4"/>
      <c r="AK3648" s="4"/>
      <c r="AL3648" s="4"/>
      <c r="AM3648" s="4"/>
      <c r="AN3648" s="4"/>
      <c r="AO3648" s="4"/>
      <c r="AP3648" s="4"/>
    </row>
    <row r="3649" spans="1:42" s="2" customFormat="1" x14ac:dyDescent="0.25">
      <c r="A3649" s="4"/>
      <c r="B3649" s="4"/>
      <c r="C3649" s="4"/>
      <c r="D3649" s="4"/>
      <c r="E3649" s="4"/>
      <c r="F3649" s="4"/>
      <c r="G3649" s="4"/>
      <c r="H3649" s="4"/>
      <c r="I3649" s="4"/>
      <c r="J3649" s="4"/>
      <c r="K3649" s="4"/>
      <c r="L3649" s="4"/>
      <c r="M3649" s="4"/>
      <c r="N3649" s="4"/>
      <c r="O3649" s="4"/>
      <c r="P3649" s="4"/>
      <c r="Q3649" s="4"/>
      <c r="R3649" s="4"/>
      <c r="S3649" s="4"/>
      <c r="T3649" s="4"/>
      <c r="U3649" s="4"/>
      <c r="V3649" s="4"/>
      <c r="W3649" s="4"/>
      <c r="X3649" s="4"/>
      <c r="Y3649" s="4"/>
      <c r="Z3649" s="4"/>
      <c r="AA3649" s="4"/>
      <c r="AB3649" s="4"/>
      <c r="AC3649" s="4"/>
      <c r="AD3649" s="4"/>
      <c r="AE3649" s="4"/>
      <c r="AF3649" s="4"/>
      <c r="AG3649" s="4"/>
      <c r="AH3649" s="4"/>
      <c r="AI3649" s="4"/>
      <c r="AJ3649" s="4"/>
      <c r="AK3649" s="4"/>
      <c r="AL3649" s="4"/>
      <c r="AM3649" s="4"/>
      <c r="AN3649" s="4"/>
      <c r="AO3649" s="4"/>
      <c r="AP3649" s="4"/>
    </row>
    <row r="3650" spans="1:42" s="2" customFormat="1" x14ac:dyDescent="0.25">
      <c r="A3650" s="4"/>
      <c r="B3650" s="4"/>
      <c r="C3650" s="4"/>
      <c r="D3650" s="4"/>
      <c r="E3650" s="4"/>
      <c r="F3650" s="4"/>
      <c r="G3650" s="4"/>
      <c r="H3650" s="4"/>
      <c r="I3650" s="4"/>
      <c r="J3650" s="4"/>
      <c r="K3650" s="4"/>
      <c r="L3650" s="4"/>
      <c r="M3650" s="4"/>
      <c r="N3650" s="4"/>
      <c r="O3650" s="4"/>
      <c r="P3650" s="4"/>
      <c r="Q3650" s="4"/>
      <c r="R3650" s="4"/>
      <c r="S3650" s="4"/>
      <c r="T3650" s="4"/>
      <c r="U3650" s="4"/>
      <c r="V3650" s="4"/>
      <c r="W3650" s="4"/>
      <c r="X3650" s="4"/>
      <c r="Y3650" s="4"/>
      <c r="Z3650" s="4"/>
      <c r="AA3650" s="4"/>
      <c r="AB3650" s="4"/>
      <c r="AC3650" s="4"/>
      <c r="AD3650" s="4"/>
      <c r="AE3650" s="4"/>
      <c r="AF3650" s="4"/>
      <c r="AG3650" s="4"/>
      <c r="AH3650" s="4"/>
      <c r="AI3650" s="4"/>
      <c r="AJ3650" s="4"/>
      <c r="AK3650" s="4"/>
      <c r="AL3650" s="4"/>
      <c r="AM3650" s="4"/>
      <c r="AN3650" s="4"/>
      <c r="AO3650" s="4"/>
      <c r="AP3650" s="4"/>
    </row>
    <row r="3651" spans="1:42" s="2" customFormat="1" x14ac:dyDescent="0.25">
      <c r="A3651" s="4"/>
      <c r="B3651" s="4"/>
      <c r="C3651" s="4"/>
      <c r="D3651" s="4"/>
      <c r="E3651" s="4"/>
      <c r="F3651" s="4"/>
      <c r="G3651" s="4"/>
      <c r="H3651" s="4"/>
      <c r="I3651" s="4"/>
      <c r="J3651" s="4"/>
      <c r="K3651" s="4"/>
      <c r="L3651" s="4"/>
      <c r="M3651" s="4"/>
      <c r="N3651" s="4"/>
      <c r="O3651" s="4"/>
      <c r="P3651" s="4"/>
      <c r="Q3651" s="4"/>
      <c r="R3651" s="4"/>
      <c r="S3651" s="4"/>
      <c r="T3651" s="4"/>
      <c r="U3651" s="4"/>
      <c r="V3651" s="4"/>
      <c r="W3651" s="4"/>
      <c r="X3651" s="4"/>
      <c r="Y3651" s="4"/>
      <c r="Z3651" s="4"/>
      <c r="AA3651" s="4"/>
      <c r="AB3651" s="4"/>
      <c r="AC3651" s="4"/>
      <c r="AD3651" s="4"/>
      <c r="AE3651" s="4"/>
      <c r="AF3651" s="4"/>
      <c r="AG3651" s="4"/>
      <c r="AH3651" s="4"/>
      <c r="AI3651" s="4"/>
      <c r="AJ3651" s="4"/>
      <c r="AK3651" s="4"/>
      <c r="AL3651" s="4"/>
      <c r="AM3651" s="4"/>
      <c r="AN3651" s="4"/>
      <c r="AO3651" s="4"/>
      <c r="AP3651" s="4"/>
    </row>
    <row r="3652" spans="1:42" s="2" customFormat="1" x14ac:dyDescent="0.25">
      <c r="A3652" s="4"/>
      <c r="B3652" s="4"/>
      <c r="C3652" s="4"/>
      <c r="D3652" s="4"/>
      <c r="E3652" s="4"/>
      <c r="F3652" s="4"/>
      <c r="G3652" s="4"/>
      <c r="H3652" s="4"/>
      <c r="I3652" s="4"/>
      <c r="J3652" s="4"/>
      <c r="K3652" s="4"/>
      <c r="L3652" s="4"/>
      <c r="M3652" s="4"/>
      <c r="N3652" s="4"/>
      <c r="O3652" s="4"/>
      <c r="P3652" s="4"/>
      <c r="Q3652" s="4"/>
      <c r="R3652" s="4"/>
      <c r="S3652" s="4"/>
      <c r="T3652" s="4"/>
      <c r="U3652" s="4"/>
      <c r="V3652" s="4"/>
      <c r="W3652" s="4"/>
      <c r="X3652" s="4"/>
      <c r="Y3652" s="4"/>
      <c r="Z3652" s="4"/>
      <c r="AA3652" s="4"/>
      <c r="AB3652" s="4"/>
      <c r="AC3652" s="4"/>
      <c r="AD3652" s="4"/>
      <c r="AE3652" s="4"/>
      <c r="AF3652" s="4"/>
      <c r="AG3652" s="4"/>
      <c r="AH3652" s="4"/>
      <c r="AI3652" s="4"/>
      <c r="AJ3652" s="4"/>
      <c r="AK3652" s="4"/>
      <c r="AL3652" s="4"/>
      <c r="AM3652" s="4"/>
      <c r="AN3652" s="4"/>
      <c r="AO3652" s="4"/>
      <c r="AP3652" s="4"/>
    </row>
    <row r="3653" spans="1:42" s="2" customFormat="1" x14ac:dyDescent="0.25">
      <c r="A3653" s="4"/>
      <c r="B3653" s="4"/>
      <c r="C3653" s="4"/>
      <c r="D3653" s="4"/>
      <c r="E3653" s="4"/>
      <c r="F3653" s="4"/>
      <c r="G3653" s="4"/>
      <c r="H3653" s="4"/>
      <c r="I3653" s="4"/>
      <c r="J3653" s="4"/>
      <c r="K3653" s="4"/>
      <c r="L3653" s="4"/>
      <c r="M3653" s="4"/>
      <c r="N3653" s="4"/>
      <c r="O3653" s="4"/>
      <c r="P3653" s="4"/>
      <c r="Q3653" s="4"/>
      <c r="R3653" s="4"/>
      <c r="S3653" s="4"/>
      <c r="T3653" s="4"/>
      <c r="U3653" s="4"/>
      <c r="V3653" s="4"/>
      <c r="W3653" s="4"/>
      <c r="X3653" s="4"/>
      <c r="Y3653" s="4"/>
      <c r="Z3653" s="4"/>
      <c r="AA3653" s="4"/>
      <c r="AB3653" s="4"/>
      <c r="AC3653" s="4"/>
      <c r="AD3653" s="4"/>
      <c r="AE3653" s="4"/>
      <c r="AF3653" s="4"/>
      <c r="AG3653" s="4"/>
      <c r="AH3653" s="4"/>
      <c r="AI3653" s="4"/>
      <c r="AJ3653" s="4"/>
      <c r="AK3653" s="4"/>
      <c r="AL3653" s="4"/>
      <c r="AM3653" s="4"/>
      <c r="AN3653" s="4"/>
      <c r="AO3653" s="4"/>
      <c r="AP3653" s="4"/>
    </row>
    <row r="3654" spans="1:42" s="2" customFormat="1" x14ac:dyDescent="0.25">
      <c r="A3654" s="4"/>
      <c r="B3654" s="4"/>
      <c r="C3654" s="4"/>
      <c r="D3654" s="4"/>
      <c r="E3654" s="4"/>
      <c r="F3654" s="4"/>
      <c r="G3654" s="4"/>
      <c r="H3654" s="4"/>
      <c r="I3654" s="4"/>
      <c r="J3654" s="4"/>
      <c r="K3654" s="4"/>
      <c r="L3654" s="4"/>
      <c r="M3654" s="4"/>
      <c r="N3654" s="4"/>
      <c r="O3654" s="4"/>
      <c r="P3654" s="4"/>
      <c r="Q3654" s="4"/>
      <c r="R3654" s="4"/>
      <c r="S3654" s="4"/>
      <c r="T3654" s="4"/>
      <c r="U3654" s="4"/>
      <c r="V3654" s="4"/>
      <c r="W3654" s="4"/>
      <c r="X3654" s="4"/>
      <c r="Y3654" s="4"/>
      <c r="Z3654" s="4"/>
      <c r="AA3654" s="4"/>
      <c r="AB3654" s="4"/>
      <c r="AC3654" s="4"/>
      <c r="AD3654" s="4"/>
      <c r="AE3654" s="4"/>
      <c r="AF3654" s="4"/>
      <c r="AG3654" s="4"/>
      <c r="AH3654" s="4"/>
      <c r="AI3654" s="4"/>
      <c r="AJ3654" s="4"/>
      <c r="AK3654" s="4"/>
      <c r="AL3654" s="4"/>
      <c r="AM3654" s="4"/>
      <c r="AN3654" s="4"/>
      <c r="AO3654" s="4"/>
      <c r="AP3654" s="4"/>
    </row>
    <row r="3655" spans="1:42" s="2" customFormat="1" x14ac:dyDescent="0.25">
      <c r="A3655" s="4"/>
      <c r="B3655" s="4"/>
      <c r="C3655" s="4"/>
      <c r="D3655" s="4"/>
      <c r="E3655" s="4"/>
      <c r="F3655" s="4"/>
      <c r="G3655" s="4"/>
      <c r="H3655" s="4"/>
      <c r="I3655" s="4"/>
      <c r="J3655" s="4"/>
      <c r="K3655" s="4"/>
      <c r="L3655" s="4"/>
      <c r="M3655" s="4"/>
      <c r="N3655" s="4"/>
      <c r="O3655" s="4"/>
      <c r="P3655" s="4"/>
      <c r="Q3655" s="4"/>
      <c r="R3655" s="4"/>
      <c r="S3655" s="4"/>
      <c r="T3655" s="4"/>
      <c r="U3655" s="4"/>
      <c r="V3655" s="4"/>
      <c r="W3655" s="4"/>
      <c r="X3655" s="4"/>
      <c r="Y3655" s="4"/>
      <c r="Z3655" s="4"/>
      <c r="AA3655" s="4"/>
      <c r="AB3655" s="4"/>
      <c r="AC3655" s="4"/>
      <c r="AD3655" s="4"/>
      <c r="AE3655" s="4"/>
      <c r="AF3655" s="4"/>
      <c r="AG3655" s="4"/>
      <c r="AH3655" s="4"/>
      <c r="AI3655" s="4"/>
      <c r="AJ3655" s="4"/>
      <c r="AK3655" s="4"/>
      <c r="AL3655" s="4"/>
      <c r="AM3655" s="4"/>
      <c r="AN3655" s="4"/>
      <c r="AO3655" s="4"/>
      <c r="AP3655" s="4"/>
    </row>
    <row r="3656" spans="1:42" s="2" customFormat="1" x14ac:dyDescent="0.25">
      <c r="A3656" s="4"/>
      <c r="B3656" s="4"/>
      <c r="C3656" s="4"/>
      <c r="D3656" s="4"/>
      <c r="E3656" s="4"/>
      <c r="F3656" s="4"/>
      <c r="G3656" s="4"/>
      <c r="H3656" s="4"/>
      <c r="I3656" s="4"/>
      <c r="J3656" s="4"/>
      <c r="K3656" s="4"/>
      <c r="L3656" s="4"/>
      <c r="M3656" s="4"/>
      <c r="N3656" s="4"/>
      <c r="O3656" s="4"/>
      <c r="P3656" s="4"/>
      <c r="Q3656" s="4"/>
      <c r="R3656" s="4"/>
      <c r="S3656" s="4"/>
      <c r="T3656" s="4"/>
      <c r="U3656" s="4"/>
      <c r="V3656" s="4"/>
      <c r="W3656" s="4"/>
      <c r="X3656" s="4"/>
      <c r="Y3656" s="4"/>
      <c r="Z3656" s="4"/>
      <c r="AA3656" s="4"/>
      <c r="AB3656" s="4"/>
      <c r="AC3656" s="4"/>
      <c r="AD3656" s="4"/>
      <c r="AE3656" s="4"/>
      <c r="AF3656" s="4"/>
      <c r="AG3656" s="4"/>
      <c r="AH3656" s="4"/>
      <c r="AI3656" s="4"/>
      <c r="AJ3656" s="4"/>
      <c r="AK3656" s="4"/>
      <c r="AL3656" s="4"/>
      <c r="AM3656" s="4"/>
      <c r="AN3656" s="4"/>
      <c r="AO3656" s="4"/>
      <c r="AP3656" s="4"/>
    </row>
    <row r="3657" spans="1:42" s="2" customFormat="1" x14ac:dyDescent="0.25">
      <c r="A3657" s="4"/>
      <c r="B3657" s="4"/>
      <c r="C3657" s="4"/>
      <c r="D3657" s="4"/>
      <c r="E3657" s="4"/>
      <c r="F3657" s="4"/>
      <c r="G3657" s="4"/>
      <c r="H3657" s="4"/>
      <c r="I3657" s="4"/>
      <c r="J3657" s="4"/>
      <c r="K3657" s="4"/>
      <c r="L3657" s="4"/>
      <c r="M3657" s="4"/>
      <c r="N3657" s="4"/>
      <c r="O3657" s="4"/>
      <c r="P3657" s="4"/>
      <c r="Q3657" s="4"/>
      <c r="R3657" s="4"/>
      <c r="S3657" s="4"/>
      <c r="T3657" s="4"/>
      <c r="U3657" s="4"/>
      <c r="V3657" s="4"/>
      <c r="W3657" s="4"/>
      <c r="X3657" s="4"/>
      <c r="Y3657" s="4"/>
      <c r="Z3657" s="4"/>
      <c r="AA3657" s="4"/>
      <c r="AB3657" s="4"/>
      <c r="AC3657" s="4"/>
      <c r="AD3657" s="4"/>
      <c r="AE3657" s="4"/>
      <c r="AF3657" s="4"/>
      <c r="AG3657" s="4"/>
      <c r="AH3657" s="4"/>
      <c r="AI3657" s="4"/>
      <c r="AJ3657" s="4"/>
      <c r="AK3657" s="4"/>
      <c r="AL3657" s="4"/>
      <c r="AM3657" s="4"/>
      <c r="AN3657" s="4"/>
      <c r="AO3657" s="4"/>
      <c r="AP3657" s="4"/>
    </row>
    <row r="3658" spans="1:42" s="2" customFormat="1" x14ac:dyDescent="0.25">
      <c r="A3658" s="4"/>
      <c r="B3658" s="4"/>
      <c r="C3658" s="4"/>
      <c r="D3658" s="4"/>
      <c r="E3658" s="4"/>
      <c r="F3658" s="4"/>
      <c r="G3658" s="4"/>
      <c r="H3658" s="4"/>
      <c r="I3658" s="4"/>
      <c r="J3658" s="4"/>
      <c r="K3658" s="4"/>
      <c r="L3658" s="4"/>
      <c r="M3658" s="4"/>
      <c r="N3658" s="4"/>
      <c r="O3658" s="4"/>
      <c r="P3658" s="4"/>
      <c r="Q3658" s="4"/>
      <c r="R3658" s="4"/>
      <c r="S3658" s="4"/>
      <c r="T3658" s="4"/>
      <c r="U3658" s="4"/>
      <c r="V3658" s="4"/>
      <c r="W3658" s="4"/>
      <c r="X3658" s="4"/>
      <c r="Y3658" s="4"/>
      <c r="Z3658" s="4"/>
      <c r="AA3658" s="4"/>
      <c r="AB3658" s="4"/>
      <c r="AC3658" s="4"/>
      <c r="AD3658" s="4"/>
      <c r="AE3658" s="4"/>
      <c r="AF3658" s="4"/>
      <c r="AG3658" s="4"/>
      <c r="AH3658" s="4"/>
      <c r="AI3658" s="4"/>
      <c r="AJ3658" s="4"/>
      <c r="AK3658" s="4"/>
      <c r="AL3658" s="4"/>
      <c r="AM3658" s="4"/>
      <c r="AN3658" s="4"/>
      <c r="AO3658" s="4"/>
      <c r="AP3658" s="4"/>
    </row>
    <row r="3659" spans="1:42" s="2" customFormat="1" x14ac:dyDescent="0.25">
      <c r="A3659" s="4"/>
      <c r="B3659" s="4"/>
      <c r="C3659" s="4"/>
      <c r="D3659" s="4"/>
      <c r="E3659" s="4"/>
      <c r="F3659" s="4"/>
      <c r="G3659" s="4"/>
      <c r="H3659" s="4"/>
      <c r="I3659" s="4"/>
      <c r="J3659" s="4"/>
      <c r="K3659" s="4"/>
      <c r="L3659" s="4"/>
      <c r="M3659" s="4"/>
      <c r="N3659" s="4"/>
      <c r="O3659" s="4"/>
      <c r="P3659" s="4"/>
      <c r="Q3659" s="4"/>
      <c r="R3659" s="4"/>
      <c r="S3659" s="4"/>
      <c r="T3659" s="4"/>
      <c r="U3659" s="4"/>
      <c r="V3659" s="4"/>
      <c r="W3659" s="4"/>
      <c r="X3659" s="4"/>
      <c r="Y3659" s="4"/>
      <c r="Z3659" s="4"/>
      <c r="AA3659" s="4"/>
      <c r="AB3659" s="4"/>
      <c r="AC3659" s="4"/>
      <c r="AD3659" s="4"/>
      <c r="AE3659" s="4"/>
      <c r="AF3659" s="4"/>
      <c r="AG3659" s="4"/>
      <c r="AH3659" s="4"/>
      <c r="AI3659" s="4"/>
      <c r="AJ3659" s="4"/>
      <c r="AK3659" s="4"/>
      <c r="AL3659" s="4"/>
      <c r="AM3659" s="4"/>
      <c r="AN3659" s="4"/>
      <c r="AO3659" s="4"/>
      <c r="AP3659" s="4"/>
    </row>
    <row r="3660" spans="1:42" s="2" customFormat="1" x14ac:dyDescent="0.25">
      <c r="A3660" s="4"/>
      <c r="B3660" s="4"/>
      <c r="C3660" s="4"/>
      <c r="D3660" s="4"/>
      <c r="E3660" s="4"/>
      <c r="F3660" s="4"/>
      <c r="G3660" s="4"/>
      <c r="H3660" s="4"/>
      <c r="I3660" s="4"/>
      <c r="J3660" s="4"/>
      <c r="K3660" s="4"/>
      <c r="L3660" s="4"/>
      <c r="M3660" s="4"/>
      <c r="N3660" s="4"/>
      <c r="O3660" s="4"/>
      <c r="P3660" s="4"/>
      <c r="Q3660" s="4"/>
      <c r="R3660" s="4"/>
      <c r="S3660" s="4"/>
      <c r="T3660" s="4"/>
      <c r="U3660" s="4"/>
      <c r="V3660" s="4"/>
      <c r="W3660" s="4"/>
      <c r="X3660" s="4"/>
      <c r="Y3660" s="4"/>
      <c r="Z3660" s="4"/>
      <c r="AA3660" s="4"/>
      <c r="AB3660" s="4"/>
      <c r="AC3660" s="4"/>
      <c r="AD3660" s="4"/>
      <c r="AE3660" s="4"/>
      <c r="AF3660" s="4"/>
      <c r="AG3660" s="4"/>
      <c r="AH3660" s="4"/>
      <c r="AI3660" s="4"/>
      <c r="AJ3660" s="4"/>
      <c r="AK3660" s="4"/>
      <c r="AL3660" s="4"/>
      <c r="AM3660" s="4"/>
      <c r="AN3660" s="4"/>
      <c r="AO3660" s="4"/>
      <c r="AP3660" s="4"/>
    </row>
    <row r="3661" spans="1:42" s="2" customFormat="1" x14ac:dyDescent="0.25">
      <c r="A3661" s="4"/>
      <c r="B3661" s="4"/>
      <c r="C3661" s="4"/>
      <c r="D3661" s="4"/>
      <c r="E3661" s="4"/>
      <c r="F3661" s="4"/>
      <c r="G3661" s="4"/>
      <c r="H3661" s="4"/>
      <c r="I3661" s="4"/>
      <c r="J3661" s="4"/>
      <c r="K3661" s="4"/>
      <c r="L3661" s="4"/>
      <c r="M3661" s="4"/>
      <c r="N3661" s="4"/>
      <c r="O3661" s="4"/>
      <c r="P3661" s="4"/>
      <c r="Q3661" s="4"/>
      <c r="R3661" s="4"/>
      <c r="S3661" s="4"/>
      <c r="T3661" s="4"/>
      <c r="U3661" s="4"/>
      <c r="V3661" s="4"/>
      <c r="W3661" s="4"/>
      <c r="X3661" s="4"/>
      <c r="Y3661" s="4"/>
      <c r="Z3661" s="4"/>
      <c r="AA3661" s="4"/>
      <c r="AB3661" s="4"/>
      <c r="AC3661" s="4"/>
      <c r="AD3661" s="4"/>
      <c r="AE3661" s="4"/>
      <c r="AF3661" s="4"/>
      <c r="AG3661" s="4"/>
      <c r="AH3661" s="4"/>
      <c r="AI3661" s="4"/>
      <c r="AJ3661" s="4"/>
      <c r="AK3661" s="4"/>
      <c r="AL3661" s="4"/>
      <c r="AM3661" s="4"/>
      <c r="AN3661" s="4"/>
      <c r="AO3661" s="4"/>
      <c r="AP3661" s="4"/>
    </row>
    <row r="3662" spans="1:42" s="2" customFormat="1" x14ac:dyDescent="0.25">
      <c r="A3662" s="4"/>
      <c r="B3662" s="4"/>
      <c r="C3662" s="4"/>
      <c r="D3662" s="4"/>
      <c r="E3662" s="4"/>
      <c r="F3662" s="4"/>
      <c r="G3662" s="4"/>
      <c r="H3662" s="4"/>
      <c r="I3662" s="4"/>
      <c r="J3662" s="4"/>
      <c r="K3662" s="4"/>
      <c r="L3662" s="4"/>
      <c r="M3662" s="4"/>
      <c r="N3662" s="4"/>
      <c r="O3662" s="4"/>
      <c r="P3662" s="4"/>
      <c r="Q3662" s="4"/>
      <c r="R3662" s="4"/>
      <c r="S3662" s="4"/>
      <c r="T3662" s="4"/>
      <c r="U3662" s="4"/>
      <c r="V3662" s="4"/>
      <c r="W3662" s="4"/>
      <c r="X3662" s="4"/>
      <c r="Y3662" s="4"/>
      <c r="Z3662" s="4"/>
      <c r="AA3662" s="4"/>
      <c r="AB3662" s="4"/>
      <c r="AC3662" s="4"/>
      <c r="AD3662" s="4"/>
      <c r="AE3662" s="4"/>
      <c r="AF3662" s="4"/>
      <c r="AG3662" s="4"/>
      <c r="AH3662" s="4"/>
      <c r="AI3662" s="4"/>
      <c r="AJ3662" s="4"/>
      <c r="AK3662" s="4"/>
      <c r="AL3662" s="4"/>
      <c r="AM3662" s="4"/>
      <c r="AN3662" s="4"/>
      <c r="AO3662" s="4"/>
      <c r="AP3662" s="4"/>
    </row>
    <row r="3663" spans="1:42" s="2" customFormat="1" x14ac:dyDescent="0.25">
      <c r="A3663" s="4"/>
      <c r="B3663" s="4"/>
      <c r="C3663" s="4"/>
      <c r="D3663" s="4"/>
      <c r="E3663" s="4"/>
      <c r="F3663" s="4"/>
      <c r="G3663" s="4"/>
      <c r="H3663" s="4"/>
      <c r="I3663" s="4"/>
      <c r="J3663" s="4"/>
      <c r="K3663" s="4"/>
      <c r="L3663" s="4"/>
      <c r="M3663" s="4"/>
      <c r="N3663" s="4"/>
      <c r="O3663" s="4"/>
      <c r="P3663" s="4"/>
      <c r="Q3663" s="4"/>
      <c r="R3663" s="4"/>
      <c r="S3663" s="4"/>
      <c r="T3663" s="4"/>
      <c r="U3663" s="4"/>
      <c r="V3663" s="4"/>
      <c r="W3663" s="4"/>
      <c r="X3663" s="4"/>
      <c r="Y3663" s="4"/>
      <c r="Z3663" s="4"/>
      <c r="AA3663" s="4"/>
      <c r="AB3663" s="4"/>
      <c r="AC3663" s="4"/>
      <c r="AD3663" s="4"/>
      <c r="AE3663" s="4"/>
      <c r="AF3663" s="4"/>
      <c r="AG3663" s="4"/>
      <c r="AH3663" s="4"/>
      <c r="AI3663" s="4"/>
      <c r="AJ3663" s="4"/>
      <c r="AK3663" s="4"/>
      <c r="AL3663" s="4"/>
      <c r="AM3663" s="4"/>
      <c r="AN3663" s="4"/>
      <c r="AO3663" s="4"/>
      <c r="AP3663" s="4"/>
    </row>
    <row r="3664" spans="1:42" s="2" customFormat="1" x14ac:dyDescent="0.25">
      <c r="A3664" s="4"/>
      <c r="B3664" s="4"/>
      <c r="C3664" s="4"/>
      <c r="D3664" s="4"/>
      <c r="E3664" s="4"/>
      <c r="F3664" s="4"/>
      <c r="G3664" s="4"/>
      <c r="H3664" s="4"/>
      <c r="I3664" s="4"/>
      <c r="J3664" s="4"/>
      <c r="K3664" s="4"/>
      <c r="L3664" s="4"/>
      <c r="M3664" s="4"/>
      <c r="N3664" s="4"/>
      <c r="O3664" s="4"/>
      <c r="P3664" s="4"/>
      <c r="Q3664" s="4"/>
      <c r="R3664" s="4"/>
      <c r="S3664" s="4"/>
      <c r="T3664" s="4"/>
      <c r="U3664" s="4"/>
      <c r="V3664" s="4"/>
      <c r="W3664" s="4"/>
      <c r="X3664" s="4"/>
      <c r="Y3664" s="4"/>
      <c r="Z3664" s="4"/>
      <c r="AA3664" s="4"/>
      <c r="AB3664" s="4"/>
      <c r="AC3664" s="4"/>
      <c r="AD3664" s="4"/>
      <c r="AE3664" s="4"/>
      <c r="AF3664" s="4"/>
      <c r="AG3664" s="4"/>
      <c r="AH3664" s="4"/>
      <c r="AI3664" s="4"/>
      <c r="AJ3664" s="4"/>
      <c r="AK3664" s="4"/>
      <c r="AL3664" s="4"/>
      <c r="AM3664" s="4"/>
      <c r="AN3664" s="4"/>
      <c r="AO3664" s="4"/>
      <c r="AP3664" s="4"/>
    </row>
    <row r="3665" spans="1:42" s="2" customFormat="1" x14ac:dyDescent="0.25">
      <c r="A3665" s="4"/>
      <c r="B3665" s="4"/>
      <c r="C3665" s="4"/>
      <c r="D3665" s="4"/>
      <c r="E3665" s="4"/>
      <c r="F3665" s="4"/>
      <c r="G3665" s="4"/>
      <c r="H3665" s="4"/>
      <c r="I3665" s="4"/>
      <c r="J3665" s="4"/>
      <c r="K3665" s="4"/>
      <c r="L3665" s="4"/>
      <c r="M3665" s="4"/>
      <c r="N3665" s="4"/>
      <c r="O3665" s="4"/>
      <c r="P3665" s="4"/>
      <c r="Q3665" s="4"/>
      <c r="R3665" s="4"/>
      <c r="S3665" s="4"/>
      <c r="T3665" s="4"/>
      <c r="U3665" s="4"/>
      <c r="V3665" s="4"/>
      <c r="W3665" s="4"/>
      <c r="X3665" s="4"/>
      <c r="Y3665" s="4"/>
      <c r="Z3665" s="4"/>
      <c r="AA3665" s="4"/>
      <c r="AB3665" s="4"/>
      <c r="AC3665" s="4"/>
      <c r="AD3665" s="4"/>
      <c r="AE3665" s="4"/>
      <c r="AF3665" s="4"/>
      <c r="AG3665" s="4"/>
      <c r="AH3665" s="4"/>
      <c r="AI3665" s="4"/>
      <c r="AJ3665" s="4"/>
      <c r="AK3665" s="4"/>
      <c r="AL3665" s="4"/>
      <c r="AM3665" s="4"/>
      <c r="AN3665" s="4"/>
      <c r="AO3665" s="4"/>
      <c r="AP3665" s="4"/>
    </row>
    <row r="3666" spans="1:42" s="2" customFormat="1" x14ac:dyDescent="0.25">
      <c r="A3666" s="4"/>
      <c r="B3666" s="4"/>
      <c r="C3666" s="4"/>
      <c r="D3666" s="4"/>
      <c r="E3666" s="4"/>
      <c r="F3666" s="4"/>
      <c r="G3666" s="4"/>
      <c r="H3666" s="4"/>
      <c r="I3666" s="4"/>
      <c r="J3666" s="4"/>
      <c r="K3666" s="4"/>
      <c r="L3666" s="4"/>
      <c r="M3666" s="4"/>
      <c r="N3666" s="4"/>
      <c r="O3666" s="4"/>
      <c r="P3666" s="4"/>
      <c r="Q3666" s="4"/>
      <c r="R3666" s="4"/>
      <c r="S3666" s="4"/>
      <c r="T3666" s="4"/>
      <c r="U3666" s="4"/>
      <c r="V3666" s="4"/>
      <c r="W3666" s="4"/>
      <c r="X3666" s="4"/>
      <c r="Y3666" s="4"/>
      <c r="Z3666" s="4"/>
      <c r="AA3666" s="4"/>
      <c r="AB3666" s="4"/>
      <c r="AC3666" s="4"/>
      <c r="AD3666" s="4"/>
      <c r="AE3666" s="4"/>
      <c r="AF3666" s="4"/>
      <c r="AG3666" s="4"/>
      <c r="AH3666" s="4"/>
      <c r="AI3666" s="4"/>
      <c r="AJ3666" s="4"/>
      <c r="AK3666" s="4"/>
      <c r="AL3666" s="4"/>
      <c r="AM3666" s="4"/>
      <c r="AN3666" s="4"/>
      <c r="AO3666" s="4"/>
      <c r="AP3666" s="4"/>
    </row>
    <row r="3667" spans="1:42" s="2" customFormat="1" x14ac:dyDescent="0.25">
      <c r="A3667" s="4"/>
      <c r="B3667" s="4"/>
      <c r="C3667" s="4"/>
      <c r="D3667" s="4"/>
      <c r="E3667" s="4"/>
      <c r="F3667" s="4"/>
      <c r="G3667" s="4"/>
      <c r="H3667" s="4"/>
      <c r="I3667" s="4"/>
      <c r="J3667" s="4"/>
      <c r="K3667" s="4"/>
      <c r="L3667" s="4"/>
      <c r="M3667" s="4"/>
      <c r="N3667" s="4"/>
      <c r="O3667" s="4"/>
      <c r="P3667" s="4"/>
      <c r="Q3667" s="4"/>
      <c r="R3667" s="4"/>
      <c r="S3667" s="4"/>
      <c r="T3667" s="4"/>
      <c r="U3667" s="4"/>
      <c r="V3667" s="4"/>
      <c r="W3667" s="4"/>
      <c r="X3667" s="4"/>
      <c r="Y3667" s="4"/>
      <c r="Z3667" s="4"/>
      <c r="AA3667" s="4"/>
      <c r="AB3667" s="4"/>
      <c r="AC3667" s="4"/>
      <c r="AD3667" s="4"/>
      <c r="AE3667" s="4"/>
      <c r="AF3667" s="4"/>
      <c r="AG3667" s="4"/>
      <c r="AH3667" s="4"/>
      <c r="AI3667" s="4"/>
      <c r="AJ3667" s="4"/>
      <c r="AK3667" s="4"/>
      <c r="AL3667" s="4"/>
      <c r="AM3667" s="4"/>
      <c r="AN3667" s="4"/>
      <c r="AO3667" s="4"/>
      <c r="AP3667" s="4"/>
    </row>
    <row r="3668" spans="1:42" s="2" customFormat="1" x14ac:dyDescent="0.25">
      <c r="A3668" s="4"/>
      <c r="B3668" s="4"/>
      <c r="C3668" s="4"/>
      <c r="D3668" s="4"/>
      <c r="E3668" s="4"/>
      <c r="F3668" s="4"/>
      <c r="G3668" s="4"/>
      <c r="H3668" s="4"/>
      <c r="I3668" s="4"/>
      <c r="J3668" s="4"/>
      <c r="K3668" s="4"/>
      <c r="L3668" s="4"/>
      <c r="M3668" s="4"/>
      <c r="N3668" s="4"/>
      <c r="O3668" s="4"/>
      <c r="P3668" s="4"/>
      <c r="Q3668" s="4"/>
      <c r="R3668" s="4"/>
      <c r="S3668" s="4"/>
      <c r="T3668" s="4"/>
      <c r="U3668" s="4"/>
      <c r="V3668" s="4"/>
      <c r="W3668" s="4"/>
      <c r="X3668" s="4"/>
      <c r="Y3668" s="4"/>
      <c r="Z3668" s="4"/>
      <c r="AA3668" s="4"/>
      <c r="AB3668" s="4"/>
      <c r="AC3668" s="4"/>
      <c r="AD3668" s="4"/>
      <c r="AE3668" s="4"/>
      <c r="AF3668" s="4"/>
      <c r="AG3668" s="4"/>
      <c r="AH3668" s="4"/>
      <c r="AI3668" s="4"/>
      <c r="AJ3668" s="4"/>
      <c r="AK3668" s="4"/>
      <c r="AL3668" s="4"/>
      <c r="AM3668" s="4"/>
      <c r="AN3668" s="4"/>
      <c r="AO3668" s="4"/>
      <c r="AP3668" s="4"/>
    </row>
    <row r="3669" spans="1:42" s="2" customFormat="1" x14ac:dyDescent="0.25">
      <c r="A3669" s="4"/>
      <c r="B3669" s="4"/>
      <c r="C3669" s="4"/>
      <c r="D3669" s="4"/>
      <c r="E3669" s="4"/>
      <c r="F3669" s="4"/>
      <c r="G3669" s="4"/>
      <c r="H3669" s="4"/>
      <c r="I3669" s="4"/>
      <c r="J3669" s="4"/>
      <c r="K3669" s="4"/>
      <c r="L3669" s="4"/>
      <c r="M3669" s="4"/>
      <c r="N3669" s="4"/>
      <c r="O3669" s="4"/>
      <c r="P3669" s="4"/>
      <c r="Q3669" s="4"/>
      <c r="R3669" s="4"/>
      <c r="S3669" s="4"/>
      <c r="T3669" s="4"/>
      <c r="U3669" s="4"/>
      <c r="V3669" s="4"/>
      <c r="W3669" s="4"/>
      <c r="X3669" s="4"/>
      <c r="Y3669" s="4"/>
      <c r="Z3669" s="4"/>
      <c r="AA3669" s="4"/>
      <c r="AB3669" s="4"/>
      <c r="AC3669" s="4"/>
      <c r="AD3669" s="4"/>
      <c r="AE3669" s="4"/>
      <c r="AF3669" s="4"/>
      <c r="AG3669" s="4"/>
      <c r="AH3669" s="4"/>
      <c r="AI3669" s="4"/>
      <c r="AJ3669" s="4"/>
      <c r="AK3669" s="4"/>
      <c r="AL3669" s="4"/>
      <c r="AM3669" s="4"/>
      <c r="AN3669" s="4"/>
      <c r="AO3669" s="4"/>
      <c r="AP3669" s="4"/>
    </row>
    <row r="3670" spans="1:42" s="2" customFormat="1" x14ac:dyDescent="0.25">
      <c r="A3670" s="4"/>
      <c r="B3670" s="4"/>
      <c r="C3670" s="4"/>
      <c r="D3670" s="4"/>
      <c r="E3670" s="4"/>
      <c r="F3670" s="4"/>
      <c r="G3670" s="4"/>
      <c r="H3670" s="4"/>
      <c r="I3670" s="4"/>
      <c r="J3670" s="4"/>
      <c r="K3670" s="4"/>
      <c r="L3670" s="4"/>
      <c r="M3670" s="4"/>
      <c r="N3670" s="4"/>
      <c r="O3670" s="4"/>
      <c r="P3670" s="4"/>
      <c r="Q3670" s="4"/>
      <c r="R3670" s="4"/>
      <c r="S3670" s="4"/>
      <c r="T3670" s="4"/>
      <c r="U3670" s="4"/>
      <c r="V3670" s="4"/>
      <c r="W3670" s="4"/>
      <c r="X3670" s="4"/>
      <c r="Y3670" s="4"/>
      <c r="Z3670" s="4"/>
      <c r="AA3670" s="4"/>
      <c r="AB3670" s="4"/>
      <c r="AC3670" s="4"/>
      <c r="AD3670" s="4"/>
      <c r="AE3670" s="4"/>
      <c r="AF3670" s="4"/>
      <c r="AG3670" s="4"/>
      <c r="AH3670" s="4"/>
      <c r="AI3670" s="4"/>
      <c r="AJ3670" s="4"/>
      <c r="AK3670" s="4"/>
      <c r="AL3670" s="4"/>
      <c r="AM3670" s="4"/>
      <c r="AN3670" s="4"/>
      <c r="AO3670" s="4"/>
      <c r="AP3670" s="4"/>
    </row>
    <row r="3671" spans="1:42" s="2" customFormat="1" x14ac:dyDescent="0.25">
      <c r="A3671" s="4"/>
      <c r="B3671" s="4"/>
      <c r="C3671" s="4"/>
      <c r="D3671" s="4"/>
      <c r="E3671" s="4"/>
      <c r="F3671" s="4"/>
      <c r="G3671" s="4"/>
      <c r="H3671" s="4"/>
      <c r="I3671" s="4"/>
      <c r="J3671" s="4"/>
      <c r="K3671" s="4"/>
      <c r="L3671" s="4"/>
      <c r="M3671" s="4"/>
      <c r="N3671" s="4"/>
      <c r="O3671" s="4"/>
      <c r="P3671" s="4"/>
      <c r="Q3671" s="4"/>
      <c r="R3671" s="4"/>
      <c r="S3671" s="4"/>
      <c r="T3671" s="4"/>
      <c r="U3671" s="4"/>
      <c r="V3671" s="4"/>
      <c r="W3671" s="4"/>
      <c r="X3671" s="4"/>
      <c r="Y3671" s="4"/>
      <c r="Z3671" s="4"/>
      <c r="AA3671" s="4"/>
      <c r="AB3671" s="4"/>
      <c r="AC3671" s="4"/>
      <c r="AD3671" s="4"/>
      <c r="AE3671" s="4"/>
      <c r="AF3671" s="4"/>
      <c r="AG3671" s="4"/>
      <c r="AH3671" s="4"/>
      <c r="AI3671" s="4"/>
      <c r="AJ3671" s="4"/>
      <c r="AK3671" s="4"/>
      <c r="AL3671" s="4"/>
      <c r="AM3671" s="4"/>
      <c r="AN3671" s="4"/>
      <c r="AO3671" s="4"/>
      <c r="AP3671" s="4"/>
    </row>
    <row r="3672" spans="1:42" s="2" customFormat="1" x14ac:dyDescent="0.25">
      <c r="A3672" s="4"/>
      <c r="B3672" s="4"/>
      <c r="C3672" s="4"/>
      <c r="D3672" s="4"/>
      <c r="E3672" s="4"/>
      <c r="F3672" s="4"/>
      <c r="G3672" s="4"/>
      <c r="H3672" s="4"/>
      <c r="I3672" s="4"/>
      <c r="J3672" s="4"/>
      <c r="K3672" s="4"/>
      <c r="L3672" s="4"/>
      <c r="M3672" s="4"/>
      <c r="N3672" s="4"/>
      <c r="O3672" s="4"/>
      <c r="P3672" s="4"/>
      <c r="Q3672" s="4"/>
      <c r="R3672" s="4"/>
      <c r="S3672" s="4"/>
      <c r="T3672" s="4"/>
      <c r="U3672" s="4"/>
      <c r="V3672" s="4"/>
      <c r="W3672" s="4"/>
      <c r="X3672" s="4"/>
      <c r="Y3672" s="4"/>
      <c r="Z3672" s="4"/>
      <c r="AA3672" s="4"/>
      <c r="AB3672" s="4"/>
      <c r="AC3672" s="4"/>
      <c r="AD3672" s="4"/>
      <c r="AE3672" s="4"/>
      <c r="AF3672" s="4"/>
      <c r="AG3672" s="4"/>
      <c r="AH3672" s="4"/>
      <c r="AI3672" s="4"/>
      <c r="AJ3672" s="4"/>
      <c r="AK3672" s="4"/>
      <c r="AL3672" s="4"/>
      <c r="AM3672" s="4"/>
      <c r="AN3672" s="4"/>
      <c r="AO3672" s="4"/>
      <c r="AP3672" s="4"/>
    </row>
    <row r="3673" spans="1:42" s="2" customFormat="1" x14ac:dyDescent="0.25">
      <c r="A3673" s="4"/>
      <c r="B3673" s="4"/>
      <c r="C3673" s="4"/>
      <c r="D3673" s="4"/>
      <c r="E3673" s="4"/>
      <c r="F3673" s="4"/>
      <c r="G3673" s="4"/>
      <c r="H3673" s="4"/>
      <c r="I3673" s="4"/>
      <c r="J3673" s="4"/>
      <c r="K3673" s="4"/>
      <c r="L3673" s="4"/>
      <c r="M3673" s="4"/>
      <c r="N3673" s="4"/>
      <c r="O3673" s="4"/>
      <c r="P3673" s="4"/>
      <c r="Q3673" s="4"/>
      <c r="R3673" s="4"/>
      <c r="S3673" s="4"/>
      <c r="T3673" s="4"/>
      <c r="U3673" s="4"/>
      <c r="V3673" s="4"/>
      <c r="W3673" s="4"/>
      <c r="X3673" s="4"/>
      <c r="Y3673" s="4"/>
      <c r="Z3673" s="4"/>
      <c r="AA3673" s="4"/>
      <c r="AB3673" s="4"/>
      <c r="AC3673" s="4"/>
      <c r="AD3673" s="4"/>
      <c r="AE3673" s="4"/>
      <c r="AF3673" s="4"/>
      <c r="AG3673" s="4"/>
      <c r="AH3673" s="4"/>
      <c r="AI3673" s="4"/>
      <c r="AJ3673" s="4"/>
      <c r="AK3673" s="4"/>
      <c r="AL3673" s="4"/>
      <c r="AM3673" s="4"/>
      <c r="AN3673" s="4"/>
      <c r="AO3673" s="4"/>
      <c r="AP3673" s="4"/>
    </row>
    <row r="3674" spans="1:42" s="2" customFormat="1" x14ac:dyDescent="0.25">
      <c r="A3674" s="4"/>
      <c r="B3674" s="4"/>
      <c r="C3674" s="4"/>
      <c r="D3674" s="4"/>
      <c r="E3674" s="4"/>
      <c r="F3674" s="4"/>
      <c r="G3674" s="4"/>
      <c r="H3674" s="4"/>
      <c r="I3674" s="4"/>
      <c r="J3674" s="4"/>
      <c r="K3674" s="4"/>
      <c r="L3674" s="4"/>
      <c r="M3674" s="4"/>
      <c r="N3674" s="4"/>
      <c r="O3674" s="4"/>
      <c r="P3674" s="4"/>
      <c r="Q3674" s="4"/>
      <c r="R3674" s="4"/>
      <c r="S3674" s="4"/>
      <c r="T3674" s="4"/>
      <c r="U3674" s="4"/>
      <c r="V3674" s="4"/>
      <c r="W3674" s="4"/>
      <c r="X3674" s="4"/>
      <c r="Y3674" s="4"/>
      <c r="Z3674" s="4"/>
      <c r="AA3674" s="4"/>
      <c r="AB3674" s="4"/>
      <c r="AC3674" s="4"/>
      <c r="AD3674" s="4"/>
      <c r="AE3674" s="4"/>
      <c r="AF3674" s="4"/>
      <c r="AG3674" s="4"/>
      <c r="AH3674" s="4"/>
      <c r="AI3674" s="4"/>
      <c r="AJ3674" s="4"/>
      <c r="AK3674" s="4"/>
      <c r="AL3674" s="4"/>
      <c r="AM3674" s="4"/>
      <c r="AN3674" s="4"/>
      <c r="AO3674" s="4"/>
      <c r="AP3674" s="4"/>
    </row>
    <row r="3675" spans="1:42" s="2" customFormat="1" x14ac:dyDescent="0.25">
      <c r="A3675" s="4"/>
      <c r="B3675" s="4"/>
      <c r="C3675" s="4"/>
      <c r="D3675" s="4"/>
      <c r="E3675" s="4"/>
      <c r="F3675" s="4"/>
      <c r="G3675" s="4"/>
      <c r="H3675" s="4"/>
      <c r="I3675" s="4"/>
      <c r="J3675" s="4"/>
      <c r="K3675" s="4"/>
      <c r="L3675" s="4"/>
      <c r="M3675" s="4"/>
      <c r="N3675" s="4"/>
      <c r="O3675" s="4"/>
      <c r="P3675" s="4"/>
      <c r="Q3675" s="4"/>
      <c r="R3675" s="4"/>
      <c r="S3675" s="4"/>
      <c r="T3675" s="4"/>
      <c r="U3675" s="4"/>
      <c r="V3675" s="4"/>
      <c r="W3675" s="4"/>
      <c r="X3675" s="4"/>
      <c r="Y3675" s="4"/>
      <c r="Z3675" s="4"/>
      <c r="AA3675" s="4"/>
      <c r="AB3675" s="4"/>
      <c r="AC3675" s="4"/>
      <c r="AD3675" s="4"/>
      <c r="AE3675" s="4"/>
      <c r="AF3675" s="4"/>
      <c r="AG3675" s="4"/>
      <c r="AH3675" s="4"/>
      <c r="AI3675" s="4"/>
      <c r="AJ3675" s="4"/>
      <c r="AK3675" s="4"/>
      <c r="AL3675" s="4"/>
      <c r="AM3675" s="4"/>
      <c r="AN3675" s="4"/>
      <c r="AO3675" s="4"/>
      <c r="AP3675" s="4"/>
    </row>
    <row r="3676" spans="1:42" s="2" customFormat="1" x14ac:dyDescent="0.25">
      <c r="A3676" s="4"/>
      <c r="B3676" s="4"/>
      <c r="C3676" s="4"/>
      <c r="D3676" s="4"/>
      <c r="E3676" s="4"/>
      <c r="F3676" s="4"/>
      <c r="G3676" s="4"/>
      <c r="H3676" s="4"/>
      <c r="I3676" s="4"/>
      <c r="J3676" s="4"/>
      <c r="K3676" s="4"/>
      <c r="L3676" s="4"/>
      <c r="M3676" s="4"/>
      <c r="N3676" s="4"/>
      <c r="O3676" s="4"/>
      <c r="P3676" s="4"/>
      <c r="Q3676" s="4"/>
      <c r="R3676" s="4"/>
      <c r="S3676" s="4"/>
      <c r="T3676" s="4"/>
      <c r="U3676" s="4"/>
      <c r="V3676" s="4"/>
      <c r="W3676" s="4"/>
      <c r="X3676" s="4"/>
      <c r="Y3676" s="4"/>
      <c r="Z3676" s="4"/>
      <c r="AA3676" s="4"/>
      <c r="AB3676" s="4"/>
      <c r="AC3676" s="4"/>
      <c r="AD3676" s="4"/>
      <c r="AE3676" s="4"/>
      <c r="AF3676" s="4"/>
      <c r="AG3676" s="4"/>
      <c r="AH3676" s="4"/>
      <c r="AI3676" s="4"/>
      <c r="AJ3676" s="4"/>
      <c r="AK3676" s="4"/>
      <c r="AL3676" s="4"/>
      <c r="AM3676" s="4"/>
      <c r="AN3676" s="4"/>
      <c r="AO3676" s="4"/>
      <c r="AP3676" s="4"/>
    </row>
    <row r="3677" spans="1:42" s="2" customFormat="1" x14ac:dyDescent="0.25">
      <c r="A3677" s="4"/>
      <c r="B3677" s="4"/>
      <c r="C3677" s="4"/>
      <c r="D3677" s="4"/>
      <c r="E3677" s="4"/>
      <c r="F3677" s="4"/>
      <c r="G3677" s="4"/>
      <c r="H3677" s="4"/>
      <c r="I3677" s="4"/>
      <c r="J3677" s="4"/>
      <c r="K3677" s="4"/>
      <c r="L3677" s="4"/>
      <c r="M3677" s="4"/>
      <c r="N3677" s="4"/>
      <c r="O3677" s="4"/>
      <c r="P3677" s="4"/>
      <c r="Q3677" s="4"/>
      <c r="R3677" s="4"/>
      <c r="S3677" s="4"/>
      <c r="T3677" s="4"/>
      <c r="U3677" s="4"/>
      <c r="V3677" s="4"/>
      <c r="W3677" s="4"/>
      <c r="X3677" s="4"/>
      <c r="Y3677" s="4"/>
      <c r="Z3677" s="4"/>
      <c r="AA3677" s="4"/>
      <c r="AB3677" s="4"/>
      <c r="AC3677" s="4"/>
      <c r="AD3677" s="4"/>
      <c r="AE3677" s="4"/>
      <c r="AF3677" s="4"/>
      <c r="AG3677" s="4"/>
      <c r="AH3677" s="4"/>
      <c r="AI3677" s="4"/>
      <c r="AJ3677" s="4"/>
      <c r="AK3677" s="4"/>
      <c r="AL3677" s="4"/>
      <c r="AM3677" s="4"/>
      <c r="AN3677" s="4"/>
      <c r="AO3677" s="4"/>
      <c r="AP3677" s="4"/>
    </row>
    <row r="3678" spans="1:42" s="2" customFormat="1" x14ac:dyDescent="0.25">
      <c r="A3678" s="4"/>
      <c r="B3678" s="4"/>
      <c r="C3678" s="4"/>
      <c r="D3678" s="4"/>
      <c r="E3678" s="4"/>
      <c r="F3678" s="4"/>
      <c r="G3678" s="4"/>
      <c r="H3678" s="4"/>
      <c r="I3678" s="4"/>
      <c r="J3678" s="4"/>
      <c r="K3678" s="4"/>
      <c r="L3678" s="4"/>
      <c r="M3678" s="4"/>
      <c r="N3678" s="4"/>
      <c r="O3678" s="4"/>
      <c r="P3678" s="4"/>
      <c r="Q3678" s="4"/>
      <c r="R3678" s="4"/>
      <c r="S3678" s="4"/>
      <c r="T3678" s="4"/>
      <c r="U3678" s="4"/>
      <c r="V3678" s="4"/>
      <c r="W3678" s="4"/>
      <c r="X3678" s="4"/>
      <c r="Y3678" s="4"/>
      <c r="Z3678" s="4"/>
      <c r="AA3678" s="4"/>
      <c r="AB3678" s="4"/>
      <c r="AC3678" s="4"/>
      <c r="AD3678" s="4"/>
      <c r="AE3678" s="4"/>
      <c r="AF3678" s="4"/>
      <c r="AG3678" s="4"/>
      <c r="AH3678" s="4"/>
      <c r="AI3678" s="4"/>
      <c r="AJ3678" s="4"/>
      <c r="AK3678" s="4"/>
      <c r="AL3678" s="4"/>
      <c r="AM3678" s="4"/>
      <c r="AN3678" s="4"/>
      <c r="AO3678" s="4"/>
      <c r="AP3678" s="4"/>
    </row>
    <row r="3679" spans="1:42" s="2" customFormat="1" x14ac:dyDescent="0.25">
      <c r="A3679" s="4"/>
      <c r="B3679" s="4"/>
      <c r="C3679" s="4"/>
      <c r="D3679" s="4"/>
      <c r="E3679" s="4"/>
      <c r="F3679" s="4"/>
      <c r="G3679" s="4"/>
      <c r="H3679" s="4"/>
      <c r="I3679" s="4"/>
      <c r="J3679" s="4"/>
      <c r="K3679" s="4"/>
      <c r="L3679" s="4"/>
      <c r="M3679" s="4"/>
      <c r="N3679" s="4"/>
      <c r="O3679" s="4"/>
      <c r="P3679" s="4"/>
      <c r="Q3679" s="4"/>
      <c r="R3679" s="4"/>
      <c r="S3679" s="4"/>
      <c r="T3679" s="4"/>
      <c r="U3679" s="4"/>
      <c r="V3679" s="4"/>
      <c r="W3679" s="4"/>
      <c r="X3679" s="4"/>
      <c r="Y3679" s="4"/>
      <c r="Z3679" s="4"/>
      <c r="AA3679" s="4"/>
      <c r="AB3679" s="4"/>
      <c r="AC3679" s="4"/>
      <c r="AD3679" s="4"/>
      <c r="AE3679" s="4"/>
      <c r="AF3679" s="4"/>
      <c r="AG3679" s="4"/>
      <c r="AH3679" s="4"/>
      <c r="AI3679" s="4"/>
      <c r="AJ3679" s="4"/>
      <c r="AK3679" s="4"/>
      <c r="AL3679" s="4"/>
      <c r="AM3679" s="4"/>
      <c r="AN3679" s="4"/>
      <c r="AO3679" s="4"/>
      <c r="AP3679" s="4"/>
    </row>
    <row r="3680" spans="1:42" s="2" customFormat="1" x14ac:dyDescent="0.25">
      <c r="A3680" s="4"/>
      <c r="B3680" s="4"/>
      <c r="C3680" s="4"/>
      <c r="D3680" s="4"/>
      <c r="E3680" s="4"/>
      <c r="F3680" s="4"/>
      <c r="G3680" s="4"/>
      <c r="H3680" s="4"/>
      <c r="I3680" s="4"/>
      <c r="J3680" s="4"/>
      <c r="K3680" s="4"/>
      <c r="L3680" s="4"/>
      <c r="M3680" s="4"/>
      <c r="N3680" s="4"/>
      <c r="O3680" s="4"/>
      <c r="P3680" s="4"/>
      <c r="Q3680" s="4"/>
      <c r="R3680" s="4"/>
      <c r="S3680" s="4"/>
      <c r="T3680" s="4"/>
      <c r="U3680" s="4"/>
      <c r="V3680" s="4"/>
      <c r="W3680" s="4"/>
      <c r="X3680" s="4"/>
      <c r="Y3680" s="4"/>
      <c r="Z3680" s="4"/>
      <c r="AA3680" s="4"/>
      <c r="AB3680" s="4"/>
      <c r="AC3680" s="4"/>
      <c r="AD3680" s="4"/>
      <c r="AE3680" s="4"/>
      <c r="AF3680" s="4"/>
      <c r="AG3680" s="4"/>
      <c r="AH3680" s="4"/>
      <c r="AI3680" s="4"/>
      <c r="AJ3680" s="4"/>
      <c r="AK3680" s="4"/>
      <c r="AL3680" s="4"/>
      <c r="AM3680" s="4"/>
      <c r="AN3680" s="4"/>
      <c r="AO3680" s="4"/>
      <c r="AP3680" s="4"/>
    </row>
    <row r="3681" spans="1:42" s="2" customFormat="1" x14ac:dyDescent="0.25">
      <c r="A3681" s="4"/>
      <c r="B3681" s="4"/>
      <c r="C3681" s="4"/>
      <c r="D3681" s="4"/>
      <c r="E3681" s="4"/>
      <c r="F3681" s="4"/>
      <c r="G3681" s="4"/>
      <c r="H3681" s="4"/>
      <c r="I3681" s="4"/>
      <c r="J3681" s="4"/>
      <c r="K3681" s="4"/>
      <c r="L3681" s="4"/>
      <c r="M3681" s="4"/>
      <c r="N3681" s="4"/>
      <c r="O3681" s="4"/>
      <c r="P3681" s="4"/>
      <c r="Q3681" s="4"/>
      <c r="R3681" s="4"/>
      <c r="S3681" s="4"/>
      <c r="T3681" s="4"/>
      <c r="U3681" s="4"/>
      <c r="V3681" s="4"/>
      <c r="W3681" s="4"/>
      <c r="X3681" s="4"/>
      <c r="Y3681" s="4"/>
      <c r="Z3681" s="4"/>
      <c r="AA3681" s="4"/>
      <c r="AB3681" s="4"/>
      <c r="AC3681" s="4"/>
      <c r="AD3681" s="4"/>
      <c r="AE3681" s="4"/>
      <c r="AF3681" s="4"/>
      <c r="AG3681" s="4"/>
      <c r="AH3681" s="4"/>
      <c r="AI3681" s="4"/>
      <c r="AJ3681" s="4"/>
      <c r="AK3681" s="4"/>
      <c r="AL3681" s="4"/>
      <c r="AM3681" s="4"/>
      <c r="AN3681" s="4"/>
      <c r="AO3681" s="4"/>
      <c r="AP3681" s="4"/>
    </row>
    <row r="3682" spans="1:42" s="2" customFormat="1" x14ac:dyDescent="0.25">
      <c r="A3682" s="4"/>
      <c r="B3682" s="4"/>
      <c r="C3682" s="4"/>
      <c r="D3682" s="4"/>
      <c r="E3682" s="4"/>
      <c r="F3682" s="4"/>
      <c r="G3682" s="4"/>
      <c r="H3682" s="4"/>
      <c r="I3682" s="4"/>
      <c r="J3682" s="4"/>
      <c r="K3682" s="4"/>
      <c r="L3682" s="4"/>
      <c r="M3682" s="4"/>
      <c r="N3682" s="4"/>
      <c r="O3682" s="4"/>
      <c r="P3682" s="4"/>
      <c r="Q3682" s="4"/>
      <c r="R3682" s="4"/>
      <c r="S3682" s="4"/>
      <c r="T3682" s="4"/>
      <c r="U3682" s="4"/>
      <c r="V3682" s="4"/>
      <c r="W3682" s="4"/>
      <c r="X3682" s="4"/>
      <c r="Y3682" s="4"/>
      <c r="Z3682" s="4"/>
      <c r="AA3682" s="4"/>
      <c r="AB3682" s="4"/>
      <c r="AC3682" s="4"/>
      <c r="AD3682" s="4"/>
      <c r="AE3682" s="4"/>
      <c r="AF3682" s="4"/>
      <c r="AG3682" s="4"/>
      <c r="AH3682" s="4"/>
      <c r="AI3682" s="4"/>
      <c r="AJ3682" s="4"/>
      <c r="AK3682" s="4"/>
      <c r="AL3682" s="4"/>
      <c r="AM3682" s="4"/>
      <c r="AN3682" s="4"/>
      <c r="AO3682" s="4"/>
      <c r="AP3682" s="4"/>
    </row>
    <row r="3683" spans="1:42" s="2" customFormat="1" x14ac:dyDescent="0.25">
      <c r="A3683" s="4"/>
      <c r="B3683" s="4"/>
      <c r="C3683" s="4"/>
      <c r="D3683" s="4"/>
      <c r="E3683" s="4"/>
      <c r="F3683" s="4"/>
      <c r="G3683" s="4"/>
      <c r="H3683" s="4"/>
      <c r="I3683" s="4"/>
      <c r="J3683" s="4"/>
      <c r="K3683" s="4"/>
      <c r="L3683" s="4"/>
      <c r="M3683" s="4"/>
      <c r="N3683" s="4"/>
      <c r="O3683" s="4"/>
      <c r="P3683" s="4"/>
      <c r="Q3683" s="4"/>
      <c r="R3683" s="4"/>
      <c r="S3683" s="4"/>
      <c r="T3683" s="4"/>
      <c r="U3683" s="4"/>
      <c r="V3683" s="4"/>
      <c r="W3683" s="4"/>
      <c r="X3683" s="4"/>
      <c r="Y3683" s="4"/>
      <c r="Z3683" s="4"/>
      <c r="AA3683" s="4"/>
      <c r="AB3683" s="4"/>
      <c r="AC3683" s="4"/>
      <c r="AD3683" s="4"/>
      <c r="AE3683" s="4"/>
      <c r="AF3683" s="4"/>
      <c r="AG3683" s="4"/>
      <c r="AH3683" s="4"/>
      <c r="AI3683" s="4"/>
      <c r="AJ3683" s="4"/>
      <c r="AK3683" s="4"/>
      <c r="AL3683" s="4"/>
      <c r="AM3683" s="4"/>
      <c r="AN3683" s="4"/>
      <c r="AO3683" s="4"/>
      <c r="AP3683" s="4"/>
    </row>
    <row r="3684" spans="1:42" s="2" customFormat="1" x14ac:dyDescent="0.25">
      <c r="A3684" s="4"/>
      <c r="B3684" s="4"/>
      <c r="C3684" s="4"/>
      <c r="D3684" s="4"/>
      <c r="E3684" s="4"/>
      <c r="F3684" s="4"/>
      <c r="G3684" s="4"/>
      <c r="H3684" s="4"/>
      <c r="I3684" s="4"/>
      <c r="J3684" s="4"/>
      <c r="K3684" s="4"/>
      <c r="L3684" s="4"/>
      <c r="M3684" s="4"/>
      <c r="N3684" s="4"/>
      <c r="O3684" s="4"/>
      <c r="P3684" s="4"/>
      <c r="Q3684" s="4"/>
      <c r="R3684" s="4"/>
      <c r="S3684" s="4"/>
      <c r="T3684" s="4"/>
      <c r="U3684" s="4"/>
      <c r="V3684" s="4"/>
      <c r="W3684" s="4"/>
      <c r="X3684" s="4"/>
      <c r="Y3684" s="4"/>
      <c r="Z3684" s="4"/>
      <c r="AA3684" s="4"/>
      <c r="AB3684" s="4"/>
      <c r="AC3684" s="4"/>
      <c r="AD3684" s="4"/>
      <c r="AE3684" s="4"/>
      <c r="AF3684" s="4"/>
      <c r="AG3684" s="4"/>
      <c r="AH3684" s="4"/>
      <c r="AI3684" s="4"/>
      <c r="AJ3684" s="4"/>
      <c r="AK3684" s="4"/>
      <c r="AL3684" s="4"/>
      <c r="AM3684" s="4"/>
      <c r="AN3684" s="4"/>
      <c r="AO3684" s="4"/>
      <c r="AP3684" s="4"/>
    </row>
    <row r="3685" spans="1:42" s="2" customFormat="1" x14ac:dyDescent="0.25">
      <c r="A3685" s="4"/>
      <c r="B3685" s="4"/>
      <c r="C3685" s="4"/>
      <c r="D3685" s="4"/>
      <c r="E3685" s="4"/>
      <c r="F3685" s="4"/>
      <c r="G3685" s="4"/>
      <c r="H3685" s="4"/>
      <c r="I3685" s="4"/>
      <c r="J3685" s="4"/>
      <c r="K3685" s="4"/>
      <c r="L3685" s="4"/>
      <c r="M3685" s="4"/>
      <c r="N3685" s="4"/>
      <c r="O3685" s="4"/>
      <c r="P3685" s="4"/>
      <c r="Q3685" s="4"/>
      <c r="R3685" s="4"/>
      <c r="S3685" s="4"/>
      <c r="T3685" s="4"/>
      <c r="U3685" s="4"/>
      <c r="V3685" s="4"/>
      <c r="W3685" s="4"/>
      <c r="X3685" s="4"/>
      <c r="Y3685" s="4"/>
      <c r="Z3685" s="4"/>
      <c r="AA3685" s="4"/>
      <c r="AB3685" s="4"/>
      <c r="AC3685" s="4"/>
      <c r="AD3685" s="4"/>
      <c r="AE3685" s="4"/>
      <c r="AF3685" s="4"/>
      <c r="AG3685" s="4"/>
      <c r="AH3685" s="4"/>
      <c r="AI3685" s="4"/>
      <c r="AJ3685" s="4"/>
      <c r="AK3685" s="4"/>
      <c r="AL3685" s="4"/>
      <c r="AM3685" s="4"/>
      <c r="AN3685" s="4"/>
      <c r="AO3685" s="4"/>
      <c r="AP3685" s="4"/>
    </row>
    <row r="3686" spans="1:42" s="2" customFormat="1" x14ac:dyDescent="0.25">
      <c r="A3686" s="4"/>
      <c r="B3686" s="4"/>
      <c r="C3686" s="4"/>
      <c r="D3686" s="4"/>
      <c r="E3686" s="4"/>
      <c r="F3686" s="4"/>
      <c r="G3686" s="4"/>
      <c r="H3686" s="4"/>
      <c r="I3686" s="4"/>
      <c r="J3686" s="4"/>
      <c r="K3686" s="4"/>
      <c r="L3686" s="4"/>
      <c r="M3686" s="4"/>
      <c r="N3686" s="4"/>
      <c r="O3686" s="4"/>
      <c r="P3686" s="4"/>
      <c r="Q3686" s="4"/>
      <c r="R3686" s="4"/>
      <c r="S3686" s="4"/>
      <c r="T3686" s="4"/>
      <c r="U3686" s="4"/>
      <c r="V3686" s="4"/>
      <c r="W3686" s="4"/>
      <c r="X3686" s="4"/>
      <c r="Y3686" s="4"/>
      <c r="Z3686" s="4"/>
      <c r="AA3686" s="4"/>
      <c r="AB3686" s="4"/>
      <c r="AC3686" s="4"/>
      <c r="AD3686" s="4"/>
      <c r="AE3686" s="4"/>
      <c r="AF3686" s="4"/>
      <c r="AG3686" s="4"/>
      <c r="AH3686" s="4"/>
      <c r="AI3686" s="4"/>
      <c r="AJ3686" s="4"/>
      <c r="AK3686" s="4"/>
      <c r="AL3686" s="4"/>
      <c r="AM3686" s="4"/>
      <c r="AN3686" s="4"/>
      <c r="AO3686" s="4"/>
      <c r="AP3686" s="4"/>
    </row>
    <row r="3687" spans="1:42" s="2" customFormat="1" x14ac:dyDescent="0.25">
      <c r="A3687" s="4"/>
      <c r="B3687" s="4"/>
      <c r="C3687" s="4"/>
      <c r="D3687" s="4"/>
      <c r="E3687" s="4"/>
      <c r="F3687" s="4"/>
      <c r="G3687" s="4"/>
      <c r="H3687" s="4"/>
      <c r="I3687" s="4"/>
      <c r="J3687" s="4"/>
      <c r="K3687" s="4"/>
      <c r="L3687" s="4"/>
      <c r="M3687" s="4"/>
      <c r="N3687" s="4"/>
      <c r="O3687" s="4"/>
      <c r="P3687" s="4"/>
      <c r="Q3687" s="4"/>
      <c r="R3687" s="4"/>
      <c r="S3687" s="4"/>
      <c r="T3687" s="4"/>
      <c r="U3687" s="4"/>
      <c r="V3687" s="4"/>
      <c r="W3687" s="4"/>
      <c r="X3687" s="4"/>
      <c r="Y3687" s="4"/>
      <c r="Z3687" s="4"/>
      <c r="AA3687" s="4"/>
      <c r="AB3687" s="4"/>
      <c r="AC3687" s="4"/>
      <c r="AD3687" s="4"/>
      <c r="AE3687" s="4"/>
      <c r="AF3687" s="4"/>
      <c r="AG3687" s="4"/>
      <c r="AH3687" s="4"/>
      <c r="AI3687" s="4"/>
      <c r="AJ3687" s="4"/>
      <c r="AK3687" s="4"/>
      <c r="AL3687" s="4"/>
      <c r="AM3687" s="4"/>
      <c r="AN3687" s="4"/>
      <c r="AO3687" s="4"/>
      <c r="AP3687" s="4"/>
    </row>
    <row r="3688" spans="1:42" s="2" customFormat="1" x14ac:dyDescent="0.25">
      <c r="A3688" s="4"/>
      <c r="B3688" s="4"/>
      <c r="C3688" s="4"/>
      <c r="D3688" s="4"/>
      <c r="E3688" s="4"/>
      <c r="F3688" s="4"/>
      <c r="G3688" s="4"/>
      <c r="H3688" s="4"/>
      <c r="I3688" s="4"/>
      <c r="J3688" s="4"/>
      <c r="K3688" s="4"/>
      <c r="L3688" s="4"/>
      <c r="M3688" s="4"/>
      <c r="N3688" s="4"/>
      <c r="O3688" s="4"/>
      <c r="P3688" s="4"/>
      <c r="Q3688" s="4"/>
      <c r="R3688" s="4"/>
      <c r="S3688" s="4"/>
      <c r="T3688" s="4"/>
      <c r="U3688" s="4"/>
      <c r="V3688" s="4"/>
      <c r="W3688" s="4"/>
      <c r="X3688" s="4"/>
      <c r="Y3688" s="4"/>
      <c r="Z3688" s="4"/>
      <c r="AA3688" s="4"/>
      <c r="AB3688" s="4"/>
      <c r="AC3688" s="4"/>
      <c r="AD3688" s="4"/>
      <c r="AE3688" s="4"/>
      <c r="AF3688" s="4"/>
      <c r="AG3688" s="4"/>
      <c r="AH3688" s="4"/>
      <c r="AI3688" s="4"/>
      <c r="AJ3688" s="4"/>
      <c r="AK3688" s="4"/>
      <c r="AL3688" s="4"/>
      <c r="AM3688" s="4"/>
      <c r="AN3688" s="4"/>
      <c r="AO3688" s="4"/>
      <c r="AP3688" s="4"/>
    </row>
    <row r="3689" spans="1:42" s="2" customFormat="1" x14ac:dyDescent="0.25">
      <c r="A3689" s="4"/>
      <c r="B3689" s="4"/>
      <c r="C3689" s="4"/>
      <c r="D3689" s="4"/>
      <c r="E3689" s="4"/>
      <c r="F3689" s="4"/>
      <c r="G3689" s="4"/>
      <c r="H3689" s="4"/>
      <c r="I3689" s="4"/>
      <c r="J3689" s="4"/>
      <c r="K3689" s="4"/>
      <c r="L3689" s="4"/>
      <c r="M3689" s="4"/>
      <c r="N3689" s="4"/>
      <c r="O3689" s="4"/>
      <c r="P3689" s="4"/>
      <c r="Q3689" s="4"/>
      <c r="R3689" s="4"/>
      <c r="S3689" s="4"/>
      <c r="T3689" s="4"/>
      <c r="U3689" s="4"/>
      <c r="V3689" s="4"/>
      <c r="W3689" s="4"/>
      <c r="X3689" s="4"/>
      <c r="Y3689" s="4"/>
      <c r="Z3689" s="4"/>
      <c r="AA3689" s="4"/>
      <c r="AB3689" s="4"/>
      <c r="AC3689" s="4"/>
      <c r="AD3689" s="4"/>
      <c r="AE3689" s="4"/>
      <c r="AF3689" s="4"/>
      <c r="AG3689" s="4"/>
      <c r="AH3689" s="4"/>
      <c r="AI3689" s="4"/>
      <c r="AJ3689" s="4"/>
      <c r="AK3689" s="4"/>
      <c r="AL3689" s="4"/>
      <c r="AM3689" s="4"/>
      <c r="AN3689" s="4"/>
      <c r="AO3689" s="4"/>
      <c r="AP3689" s="4"/>
    </row>
    <row r="3690" spans="1:42" s="2" customFormat="1" x14ac:dyDescent="0.25">
      <c r="A3690" s="4"/>
      <c r="B3690" s="4"/>
      <c r="C3690" s="4"/>
      <c r="D3690" s="4"/>
      <c r="E3690" s="4"/>
      <c r="F3690" s="4"/>
      <c r="G3690" s="4"/>
      <c r="H3690" s="4"/>
      <c r="I3690" s="4"/>
      <c r="J3690" s="4"/>
      <c r="K3690" s="4"/>
      <c r="L3690" s="4"/>
      <c r="M3690" s="4"/>
      <c r="N3690" s="4"/>
      <c r="O3690" s="4"/>
      <c r="P3690" s="4"/>
      <c r="Q3690" s="4"/>
      <c r="R3690" s="4"/>
      <c r="S3690" s="4"/>
      <c r="T3690" s="4"/>
      <c r="U3690" s="4"/>
      <c r="V3690" s="4"/>
      <c r="W3690" s="4"/>
      <c r="X3690" s="4"/>
      <c r="Y3690" s="4"/>
      <c r="Z3690" s="4"/>
      <c r="AA3690" s="4"/>
      <c r="AB3690" s="4"/>
      <c r="AC3690" s="4"/>
      <c r="AD3690" s="4"/>
      <c r="AE3690" s="4"/>
      <c r="AF3690" s="4"/>
      <c r="AG3690" s="4"/>
      <c r="AH3690" s="4"/>
      <c r="AI3690" s="4"/>
      <c r="AJ3690" s="4"/>
      <c r="AK3690" s="4"/>
      <c r="AL3690" s="4"/>
      <c r="AM3690" s="4"/>
      <c r="AN3690" s="4"/>
      <c r="AO3690" s="4"/>
      <c r="AP3690" s="4"/>
    </row>
    <row r="3691" spans="1:42" s="2" customFormat="1" x14ac:dyDescent="0.25">
      <c r="A3691" s="4"/>
      <c r="B3691" s="4"/>
      <c r="C3691" s="4"/>
      <c r="D3691" s="4"/>
      <c r="E3691" s="4"/>
      <c r="F3691" s="4"/>
      <c r="G3691" s="4"/>
      <c r="H3691" s="4"/>
      <c r="I3691" s="4"/>
      <c r="J3691" s="4"/>
      <c r="K3691" s="4"/>
      <c r="L3691" s="4"/>
      <c r="M3691" s="4"/>
      <c r="N3691" s="4"/>
      <c r="O3691" s="4"/>
      <c r="P3691" s="4"/>
      <c r="Q3691" s="4"/>
      <c r="R3691" s="4"/>
      <c r="S3691" s="4"/>
      <c r="T3691" s="4"/>
      <c r="U3691" s="4"/>
      <c r="V3691" s="4"/>
      <c r="W3691" s="4"/>
      <c r="X3691" s="4"/>
      <c r="Y3691" s="4"/>
      <c r="Z3691" s="4"/>
      <c r="AA3691" s="4"/>
      <c r="AB3691" s="4"/>
      <c r="AC3691" s="4"/>
      <c r="AD3691" s="4"/>
      <c r="AE3691" s="4"/>
      <c r="AF3691" s="4"/>
      <c r="AG3691" s="4"/>
      <c r="AH3691" s="4"/>
      <c r="AI3691" s="4"/>
      <c r="AJ3691" s="4"/>
      <c r="AK3691" s="4"/>
      <c r="AL3691" s="4"/>
      <c r="AM3691" s="4"/>
      <c r="AN3691" s="4"/>
      <c r="AO3691" s="4"/>
      <c r="AP3691" s="4"/>
    </row>
    <row r="3692" spans="1:42" s="2" customFormat="1" x14ac:dyDescent="0.25">
      <c r="A3692" s="4"/>
      <c r="B3692" s="4"/>
      <c r="C3692" s="4"/>
      <c r="D3692" s="4"/>
      <c r="E3692" s="4"/>
      <c r="F3692" s="4"/>
      <c r="G3692" s="4"/>
      <c r="H3692" s="4"/>
      <c r="I3692" s="4"/>
      <c r="J3692" s="4"/>
      <c r="K3692" s="4"/>
      <c r="L3692" s="4"/>
      <c r="M3692" s="4"/>
      <c r="N3692" s="4"/>
      <c r="O3692" s="4"/>
      <c r="P3692" s="4"/>
      <c r="Q3692" s="4"/>
      <c r="R3692" s="4"/>
      <c r="S3692" s="4"/>
      <c r="T3692" s="4"/>
      <c r="U3692" s="4"/>
      <c r="V3692" s="4"/>
      <c r="W3692" s="4"/>
      <c r="X3692" s="4"/>
      <c r="Y3692" s="4"/>
      <c r="Z3692" s="4"/>
      <c r="AA3692" s="4"/>
      <c r="AB3692" s="4"/>
      <c r="AC3692" s="4"/>
      <c r="AD3692" s="4"/>
      <c r="AE3692" s="4"/>
      <c r="AF3692" s="4"/>
      <c r="AG3692" s="4"/>
      <c r="AH3692" s="4"/>
      <c r="AI3692" s="4"/>
      <c r="AJ3692" s="4"/>
      <c r="AK3692" s="4"/>
      <c r="AL3692" s="4"/>
      <c r="AM3692" s="4"/>
      <c r="AN3692" s="4"/>
      <c r="AO3692" s="4"/>
      <c r="AP3692" s="4"/>
    </row>
    <row r="3693" spans="1:42" s="2" customFormat="1" x14ac:dyDescent="0.25">
      <c r="A3693" s="4"/>
      <c r="B3693" s="4"/>
      <c r="C3693" s="4"/>
      <c r="D3693" s="4"/>
      <c r="E3693" s="4"/>
      <c r="F3693" s="4"/>
      <c r="G3693" s="4"/>
      <c r="H3693" s="4"/>
      <c r="I3693" s="4"/>
      <c r="J3693" s="4"/>
      <c r="K3693" s="4"/>
      <c r="L3693" s="4"/>
      <c r="M3693" s="4"/>
      <c r="N3693" s="4"/>
      <c r="O3693" s="4"/>
      <c r="P3693" s="4"/>
      <c r="Q3693" s="4"/>
      <c r="R3693" s="4"/>
      <c r="S3693" s="4"/>
      <c r="T3693" s="4"/>
      <c r="U3693" s="4"/>
      <c r="V3693" s="4"/>
      <c r="W3693" s="4"/>
      <c r="X3693" s="4"/>
      <c r="Y3693" s="4"/>
      <c r="Z3693" s="4"/>
      <c r="AA3693" s="4"/>
      <c r="AB3693" s="4"/>
      <c r="AC3693" s="4"/>
      <c r="AD3693" s="4"/>
      <c r="AE3693" s="4"/>
      <c r="AF3693" s="4"/>
      <c r="AG3693" s="4"/>
      <c r="AH3693" s="4"/>
      <c r="AI3693" s="4"/>
      <c r="AJ3693" s="4"/>
      <c r="AK3693" s="4"/>
      <c r="AL3693" s="4"/>
      <c r="AM3693" s="4"/>
      <c r="AN3693" s="4"/>
      <c r="AO3693" s="4"/>
      <c r="AP3693" s="4"/>
    </row>
    <row r="3694" spans="1:42" s="2" customFormat="1" x14ac:dyDescent="0.25">
      <c r="A3694" s="4"/>
      <c r="B3694" s="4"/>
      <c r="C3694" s="4"/>
      <c r="D3694" s="4"/>
      <c r="E3694" s="4"/>
      <c r="F3694" s="4"/>
      <c r="G3694" s="4"/>
      <c r="H3694" s="4"/>
      <c r="I3694" s="4"/>
      <c r="J3694" s="4"/>
      <c r="K3694" s="4"/>
      <c r="L3694" s="4"/>
      <c r="M3694" s="4"/>
      <c r="N3694" s="4"/>
      <c r="O3694" s="4"/>
      <c r="P3694" s="4"/>
      <c r="Q3694" s="4"/>
      <c r="R3694" s="4"/>
      <c r="S3694" s="4"/>
      <c r="T3694" s="4"/>
      <c r="U3694" s="4"/>
      <c r="V3694" s="4"/>
      <c r="W3694" s="4"/>
      <c r="X3694" s="4"/>
      <c r="Y3694" s="4"/>
      <c r="Z3694" s="4"/>
      <c r="AA3694" s="4"/>
      <c r="AB3694" s="4"/>
      <c r="AC3694" s="4"/>
      <c r="AD3694" s="4"/>
      <c r="AE3694" s="4"/>
      <c r="AF3694" s="4"/>
      <c r="AG3694" s="4"/>
      <c r="AH3694" s="4"/>
      <c r="AI3694" s="4"/>
      <c r="AJ3694" s="4"/>
      <c r="AK3694" s="4"/>
      <c r="AL3694" s="4"/>
      <c r="AM3694" s="4"/>
      <c r="AN3694" s="4"/>
      <c r="AO3694" s="4"/>
      <c r="AP3694" s="4"/>
    </row>
    <row r="3695" spans="1:42" s="2" customFormat="1" x14ac:dyDescent="0.25">
      <c r="A3695" s="4"/>
      <c r="B3695" s="4"/>
      <c r="C3695" s="4"/>
      <c r="D3695" s="4"/>
      <c r="E3695" s="4"/>
      <c r="F3695" s="4"/>
      <c r="G3695" s="4"/>
      <c r="H3695" s="4"/>
      <c r="I3695" s="4"/>
      <c r="J3695" s="4"/>
      <c r="K3695" s="4"/>
      <c r="L3695" s="4"/>
      <c r="M3695" s="4"/>
      <c r="N3695" s="4"/>
      <c r="O3695" s="4"/>
      <c r="P3695" s="4"/>
      <c r="Q3695" s="4"/>
      <c r="R3695" s="4"/>
      <c r="S3695" s="4"/>
      <c r="T3695" s="4"/>
      <c r="U3695" s="4"/>
      <c r="V3695" s="4"/>
      <c r="W3695" s="4"/>
      <c r="X3695" s="4"/>
      <c r="Y3695" s="4"/>
      <c r="Z3695" s="4"/>
      <c r="AA3695" s="4"/>
      <c r="AB3695" s="4"/>
      <c r="AC3695" s="4"/>
      <c r="AD3695" s="4"/>
      <c r="AE3695" s="4"/>
      <c r="AF3695" s="4"/>
      <c r="AG3695" s="4"/>
      <c r="AH3695" s="4"/>
      <c r="AI3695" s="4"/>
      <c r="AJ3695" s="4"/>
      <c r="AK3695" s="4"/>
      <c r="AL3695" s="4"/>
      <c r="AM3695" s="4"/>
      <c r="AN3695" s="4"/>
      <c r="AO3695" s="4"/>
      <c r="AP3695" s="4"/>
    </row>
    <row r="3696" spans="1:42" s="2" customFormat="1" x14ac:dyDescent="0.25">
      <c r="A3696" s="4"/>
      <c r="B3696" s="4"/>
      <c r="C3696" s="4"/>
      <c r="D3696" s="4"/>
      <c r="E3696" s="4"/>
      <c r="F3696" s="4"/>
      <c r="G3696" s="4"/>
      <c r="H3696" s="4"/>
      <c r="I3696" s="4"/>
      <c r="J3696" s="4"/>
      <c r="K3696" s="4"/>
      <c r="L3696" s="4"/>
      <c r="M3696" s="4"/>
      <c r="N3696" s="4"/>
      <c r="O3696" s="4"/>
      <c r="P3696" s="4"/>
      <c r="Q3696" s="4"/>
      <c r="R3696" s="4"/>
      <c r="S3696" s="4"/>
      <c r="T3696" s="4"/>
      <c r="U3696" s="4"/>
      <c r="V3696" s="4"/>
      <c r="W3696" s="4"/>
      <c r="X3696" s="4"/>
      <c r="Y3696" s="4"/>
      <c r="Z3696" s="4"/>
      <c r="AA3696" s="4"/>
      <c r="AB3696" s="4"/>
      <c r="AC3696" s="4"/>
      <c r="AD3696" s="4"/>
      <c r="AE3696" s="4"/>
      <c r="AF3696" s="4"/>
      <c r="AG3696" s="4"/>
      <c r="AH3696" s="4"/>
      <c r="AI3696" s="4"/>
      <c r="AJ3696" s="4"/>
      <c r="AK3696" s="4"/>
      <c r="AL3696" s="4"/>
      <c r="AM3696" s="4"/>
      <c r="AN3696" s="4"/>
      <c r="AO3696" s="4"/>
      <c r="AP3696" s="4"/>
    </row>
    <row r="3697" spans="1:42" s="2" customFormat="1" x14ac:dyDescent="0.25">
      <c r="A3697" s="4"/>
      <c r="B3697" s="4"/>
      <c r="C3697" s="4"/>
      <c r="D3697" s="4"/>
      <c r="E3697" s="4"/>
      <c r="F3697" s="4"/>
      <c r="G3697" s="4"/>
      <c r="H3697" s="4"/>
      <c r="I3697" s="4"/>
      <c r="J3697" s="4"/>
      <c r="K3697" s="4"/>
      <c r="L3697" s="4"/>
      <c r="M3697" s="4"/>
      <c r="N3697" s="4"/>
      <c r="O3697" s="4"/>
      <c r="P3697" s="4"/>
      <c r="Q3697" s="4"/>
      <c r="R3697" s="4"/>
      <c r="S3697" s="4"/>
      <c r="T3697" s="4"/>
      <c r="U3697" s="4"/>
      <c r="V3697" s="4"/>
      <c r="W3697" s="4"/>
      <c r="X3697" s="4"/>
      <c r="Y3697" s="4"/>
      <c r="Z3697" s="4"/>
      <c r="AA3697" s="4"/>
      <c r="AB3697" s="4"/>
      <c r="AC3697" s="4"/>
      <c r="AD3697" s="4"/>
      <c r="AE3697" s="4"/>
      <c r="AF3697" s="4"/>
      <c r="AG3697" s="4"/>
      <c r="AH3697" s="4"/>
      <c r="AI3697" s="4"/>
      <c r="AJ3697" s="4"/>
      <c r="AK3697" s="4"/>
      <c r="AL3697" s="4"/>
      <c r="AM3697" s="4"/>
      <c r="AN3697" s="4"/>
      <c r="AO3697" s="4"/>
      <c r="AP3697" s="4"/>
    </row>
    <row r="3698" spans="1:42" s="2" customFormat="1" x14ac:dyDescent="0.25">
      <c r="A3698" s="4"/>
      <c r="B3698" s="4"/>
      <c r="C3698" s="4"/>
      <c r="D3698" s="4"/>
      <c r="E3698" s="4"/>
      <c r="F3698" s="4"/>
      <c r="G3698" s="4"/>
      <c r="H3698" s="4"/>
      <c r="I3698" s="4"/>
      <c r="J3698" s="4"/>
      <c r="K3698" s="4"/>
      <c r="L3698" s="4"/>
      <c r="M3698" s="4"/>
      <c r="N3698" s="4"/>
      <c r="O3698" s="4"/>
      <c r="P3698" s="4"/>
      <c r="Q3698" s="4"/>
      <c r="R3698" s="4"/>
      <c r="S3698" s="4"/>
      <c r="T3698" s="4"/>
      <c r="U3698" s="4"/>
      <c r="V3698" s="4"/>
      <c r="W3698" s="4"/>
      <c r="X3698" s="4"/>
      <c r="Y3698" s="4"/>
      <c r="Z3698" s="4"/>
      <c r="AA3698" s="4"/>
      <c r="AB3698" s="4"/>
      <c r="AC3698" s="4"/>
      <c r="AD3698" s="4"/>
      <c r="AE3698" s="4"/>
      <c r="AF3698" s="4"/>
      <c r="AG3698" s="4"/>
      <c r="AH3698" s="4"/>
      <c r="AI3698" s="4"/>
      <c r="AJ3698" s="4"/>
      <c r="AK3698" s="4"/>
      <c r="AL3698" s="4"/>
      <c r="AM3698" s="4"/>
      <c r="AN3698" s="4"/>
      <c r="AO3698" s="4"/>
      <c r="AP3698" s="4"/>
    </row>
    <row r="3699" spans="1:42" s="2" customFormat="1" x14ac:dyDescent="0.25">
      <c r="A3699" s="4"/>
      <c r="B3699" s="4"/>
      <c r="C3699" s="4"/>
      <c r="D3699" s="4"/>
      <c r="E3699" s="4"/>
      <c r="F3699" s="4"/>
      <c r="G3699" s="4"/>
      <c r="H3699" s="4"/>
      <c r="I3699" s="4"/>
      <c r="J3699" s="4"/>
      <c r="K3699" s="4"/>
      <c r="L3699" s="4"/>
      <c r="M3699" s="4"/>
      <c r="N3699" s="4"/>
      <c r="O3699" s="4"/>
      <c r="P3699" s="4"/>
      <c r="Q3699" s="4"/>
      <c r="R3699" s="4"/>
      <c r="S3699" s="4"/>
      <c r="T3699" s="4"/>
      <c r="U3699" s="4"/>
      <c r="V3699" s="4"/>
      <c r="W3699" s="4"/>
      <c r="X3699" s="4"/>
      <c r="Y3699" s="4"/>
      <c r="Z3699" s="4"/>
      <c r="AA3699" s="4"/>
      <c r="AB3699" s="4"/>
      <c r="AC3699" s="4"/>
      <c r="AD3699" s="4"/>
      <c r="AE3699" s="4"/>
      <c r="AF3699" s="4"/>
      <c r="AG3699" s="4"/>
      <c r="AH3699" s="4"/>
      <c r="AI3699" s="4"/>
      <c r="AJ3699" s="4"/>
      <c r="AK3699" s="4"/>
      <c r="AL3699" s="4"/>
      <c r="AM3699" s="4"/>
      <c r="AN3699" s="4"/>
      <c r="AO3699" s="4"/>
      <c r="AP3699" s="4"/>
    </row>
    <row r="3700" spans="1:42" s="2" customFormat="1" x14ac:dyDescent="0.25">
      <c r="A3700" s="4"/>
      <c r="B3700" s="4"/>
      <c r="C3700" s="4"/>
      <c r="D3700" s="4"/>
      <c r="E3700" s="4"/>
      <c r="F3700" s="4"/>
      <c r="G3700" s="4"/>
      <c r="H3700" s="4"/>
      <c r="I3700" s="4"/>
      <c r="J3700" s="4"/>
      <c r="K3700" s="4"/>
      <c r="L3700" s="4"/>
      <c r="M3700" s="4"/>
      <c r="N3700" s="4"/>
      <c r="O3700" s="4"/>
      <c r="P3700" s="4"/>
      <c r="Q3700" s="4"/>
      <c r="R3700" s="4"/>
      <c r="S3700" s="4"/>
      <c r="T3700" s="4"/>
      <c r="U3700" s="4"/>
      <c r="V3700" s="4"/>
      <c r="W3700" s="4"/>
      <c r="X3700" s="4"/>
      <c r="Y3700" s="4"/>
      <c r="Z3700" s="4"/>
      <c r="AA3700" s="4"/>
      <c r="AB3700" s="4"/>
      <c r="AC3700" s="4"/>
      <c r="AD3700" s="4"/>
      <c r="AE3700" s="4"/>
      <c r="AF3700" s="4"/>
      <c r="AG3700" s="4"/>
      <c r="AH3700" s="4"/>
      <c r="AI3700" s="4"/>
      <c r="AJ3700" s="4"/>
      <c r="AK3700" s="4"/>
      <c r="AL3700" s="4"/>
      <c r="AM3700" s="4"/>
      <c r="AN3700" s="4"/>
      <c r="AO3700" s="4"/>
      <c r="AP3700" s="4"/>
    </row>
    <row r="3701" spans="1:42" s="2" customFormat="1" x14ac:dyDescent="0.25">
      <c r="A3701" s="4"/>
      <c r="B3701" s="4"/>
      <c r="C3701" s="4"/>
      <c r="D3701" s="4"/>
      <c r="E3701" s="4"/>
      <c r="F3701" s="4"/>
      <c r="G3701" s="4"/>
      <c r="H3701" s="4"/>
      <c r="I3701" s="4"/>
      <c r="J3701" s="4"/>
      <c r="K3701" s="4"/>
      <c r="L3701" s="4"/>
      <c r="M3701" s="4"/>
      <c r="N3701" s="4"/>
      <c r="O3701" s="4"/>
      <c r="P3701" s="4"/>
      <c r="Q3701" s="4"/>
      <c r="R3701" s="4"/>
      <c r="S3701" s="4"/>
      <c r="T3701" s="4"/>
      <c r="U3701" s="4"/>
      <c r="V3701" s="4"/>
      <c r="W3701" s="4"/>
      <c r="X3701" s="4"/>
      <c r="Y3701" s="4"/>
      <c r="Z3701" s="4"/>
      <c r="AA3701" s="4"/>
      <c r="AB3701" s="4"/>
      <c r="AC3701" s="4"/>
      <c r="AD3701" s="4"/>
      <c r="AE3701" s="4"/>
      <c r="AF3701" s="4"/>
      <c r="AG3701" s="4"/>
      <c r="AH3701" s="4"/>
      <c r="AI3701" s="4"/>
      <c r="AJ3701" s="4"/>
      <c r="AK3701" s="4"/>
      <c r="AL3701" s="4"/>
      <c r="AM3701" s="4"/>
      <c r="AN3701" s="4"/>
      <c r="AO3701" s="4"/>
      <c r="AP3701" s="4"/>
    </row>
    <row r="3702" spans="1:42" s="2" customFormat="1" x14ac:dyDescent="0.25">
      <c r="A3702" s="4"/>
      <c r="B3702" s="4"/>
      <c r="C3702" s="4"/>
      <c r="D3702" s="4"/>
      <c r="E3702" s="4"/>
      <c r="F3702" s="4"/>
      <c r="G3702" s="4"/>
      <c r="H3702" s="4"/>
      <c r="I3702" s="4"/>
      <c r="J3702" s="4"/>
      <c r="K3702" s="4"/>
      <c r="L3702" s="4"/>
      <c r="M3702" s="4"/>
      <c r="N3702" s="4"/>
      <c r="O3702" s="4"/>
      <c r="P3702" s="4"/>
      <c r="Q3702" s="4"/>
      <c r="R3702" s="4"/>
      <c r="S3702" s="4"/>
      <c r="T3702" s="4"/>
      <c r="U3702" s="4"/>
      <c r="V3702" s="4"/>
      <c r="W3702" s="4"/>
      <c r="X3702" s="4"/>
      <c r="Y3702" s="4"/>
      <c r="Z3702" s="4"/>
      <c r="AA3702" s="4"/>
      <c r="AB3702" s="4"/>
      <c r="AC3702" s="4"/>
      <c r="AD3702" s="4"/>
      <c r="AE3702" s="4"/>
      <c r="AF3702" s="4"/>
      <c r="AG3702" s="4"/>
      <c r="AH3702" s="4"/>
      <c r="AI3702" s="4"/>
      <c r="AJ3702" s="4"/>
      <c r="AK3702" s="4"/>
      <c r="AL3702" s="4"/>
      <c r="AM3702" s="4"/>
      <c r="AN3702" s="4"/>
      <c r="AO3702" s="4"/>
      <c r="AP3702" s="4"/>
    </row>
    <row r="3703" spans="1:42" s="2" customFormat="1" x14ac:dyDescent="0.25">
      <c r="A3703" s="4"/>
      <c r="B3703" s="4"/>
      <c r="C3703" s="4"/>
      <c r="D3703" s="4"/>
      <c r="E3703" s="4"/>
      <c r="F3703" s="4"/>
      <c r="G3703" s="4"/>
      <c r="H3703" s="4"/>
      <c r="I3703" s="4"/>
      <c r="J3703" s="4"/>
      <c r="K3703" s="4"/>
      <c r="L3703" s="4"/>
      <c r="M3703" s="4"/>
      <c r="N3703" s="4"/>
      <c r="O3703" s="4"/>
      <c r="P3703" s="4"/>
      <c r="Q3703" s="4"/>
      <c r="R3703" s="4"/>
      <c r="S3703" s="4"/>
      <c r="T3703" s="4"/>
      <c r="U3703" s="4"/>
      <c r="V3703" s="4"/>
      <c r="W3703" s="4"/>
      <c r="X3703" s="4"/>
      <c r="Y3703" s="4"/>
      <c r="Z3703" s="4"/>
      <c r="AA3703" s="4"/>
      <c r="AB3703" s="4"/>
      <c r="AC3703" s="4"/>
      <c r="AD3703" s="4"/>
      <c r="AE3703" s="4"/>
      <c r="AF3703" s="4"/>
      <c r="AG3703" s="4"/>
      <c r="AH3703" s="4"/>
      <c r="AI3703" s="4"/>
      <c r="AJ3703" s="4"/>
      <c r="AK3703" s="4"/>
      <c r="AL3703" s="4"/>
      <c r="AM3703" s="4"/>
      <c r="AN3703" s="4"/>
      <c r="AO3703" s="4"/>
      <c r="AP3703" s="4"/>
    </row>
    <row r="3704" spans="1:42" s="2" customFormat="1" x14ac:dyDescent="0.25">
      <c r="A3704" s="4"/>
      <c r="B3704" s="4"/>
      <c r="C3704" s="4"/>
      <c r="D3704" s="4"/>
      <c r="E3704" s="4"/>
      <c r="F3704" s="4"/>
      <c r="G3704" s="4"/>
      <c r="H3704" s="4"/>
      <c r="I3704" s="4"/>
      <c r="J3704" s="4"/>
      <c r="K3704" s="4"/>
      <c r="L3704" s="4"/>
      <c r="M3704" s="4"/>
      <c r="N3704" s="4"/>
      <c r="O3704" s="4"/>
      <c r="P3704" s="4"/>
      <c r="Q3704" s="4"/>
      <c r="R3704" s="4"/>
      <c r="S3704" s="4"/>
      <c r="T3704" s="4"/>
      <c r="U3704" s="4"/>
      <c r="V3704" s="4"/>
      <c r="W3704" s="4"/>
      <c r="X3704" s="4"/>
      <c r="Y3704" s="4"/>
      <c r="Z3704" s="4"/>
      <c r="AA3704" s="4"/>
      <c r="AB3704" s="4"/>
      <c r="AC3704" s="4"/>
      <c r="AD3704" s="4"/>
      <c r="AE3704" s="4"/>
      <c r="AF3704" s="4"/>
      <c r="AG3704" s="4"/>
      <c r="AH3704" s="4"/>
      <c r="AI3704" s="4"/>
      <c r="AJ3704" s="4"/>
      <c r="AK3704" s="4"/>
      <c r="AL3704" s="4"/>
      <c r="AM3704" s="4"/>
      <c r="AN3704" s="4"/>
      <c r="AO3704" s="4"/>
      <c r="AP3704" s="4"/>
    </row>
    <row r="3705" spans="1:42" s="2" customFormat="1" x14ac:dyDescent="0.25">
      <c r="A3705" s="4"/>
      <c r="B3705" s="4"/>
      <c r="C3705" s="4"/>
      <c r="D3705" s="4"/>
      <c r="E3705" s="4"/>
      <c r="F3705" s="4"/>
      <c r="G3705" s="4"/>
      <c r="H3705" s="4"/>
      <c r="I3705" s="4"/>
      <c r="J3705" s="4"/>
      <c r="K3705" s="4"/>
      <c r="L3705" s="4"/>
      <c r="M3705" s="4"/>
      <c r="N3705" s="4"/>
      <c r="O3705" s="4"/>
      <c r="P3705" s="4"/>
      <c r="Q3705" s="4"/>
      <c r="R3705" s="4"/>
      <c r="S3705" s="4"/>
      <c r="T3705" s="4"/>
      <c r="U3705" s="4"/>
      <c r="V3705" s="4"/>
      <c r="W3705" s="4"/>
      <c r="X3705" s="4"/>
      <c r="Y3705" s="4"/>
      <c r="Z3705" s="4"/>
      <c r="AA3705" s="4"/>
      <c r="AB3705" s="4"/>
      <c r="AC3705" s="4"/>
      <c r="AD3705" s="4"/>
      <c r="AE3705" s="4"/>
      <c r="AF3705" s="4"/>
      <c r="AG3705" s="4"/>
      <c r="AH3705" s="4"/>
      <c r="AI3705" s="4"/>
      <c r="AJ3705" s="4"/>
      <c r="AK3705" s="4"/>
      <c r="AL3705" s="4"/>
      <c r="AM3705" s="4"/>
      <c r="AN3705" s="4"/>
      <c r="AO3705" s="4"/>
      <c r="AP3705" s="4"/>
    </row>
    <row r="3706" spans="1:42" s="2" customFormat="1" x14ac:dyDescent="0.25">
      <c r="A3706" s="4"/>
      <c r="B3706" s="4"/>
      <c r="C3706" s="4"/>
      <c r="D3706" s="4"/>
      <c r="E3706" s="4"/>
      <c r="F3706" s="4"/>
      <c r="G3706" s="4"/>
      <c r="H3706" s="4"/>
      <c r="I3706" s="4"/>
      <c r="J3706" s="4"/>
      <c r="K3706" s="4"/>
      <c r="L3706" s="4"/>
      <c r="M3706" s="4"/>
      <c r="N3706" s="4"/>
      <c r="O3706" s="4"/>
      <c r="P3706" s="4"/>
      <c r="Q3706" s="4"/>
      <c r="R3706" s="4"/>
      <c r="S3706" s="4"/>
      <c r="T3706" s="4"/>
      <c r="U3706" s="4"/>
      <c r="V3706" s="4"/>
      <c r="W3706" s="4"/>
      <c r="X3706" s="4"/>
      <c r="Y3706" s="4"/>
      <c r="Z3706" s="4"/>
      <c r="AA3706" s="4"/>
      <c r="AB3706" s="4"/>
      <c r="AC3706" s="4"/>
      <c r="AD3706" s="4"/>
      <c r="AE3706" s="4"/>
      <c r="AF3706" s="4"/>
      <c r="AG3706" s="4"/>
      <c r="AH3706" s="4"/>
      <c r="AI3706" s="4"/>
      <c r="AJ3706" s="4"/>
      <c r="AK3706" s="4"/>
      <c r="AL3706" s="4"/>
      <c r="AM3706" s="4"/>
      <c r="AN3706" s="4"/>
      <c r="AO3706" s="4"/>
      <c r="AP3706" s="4"/>
    </row>
    <row r="3707" spans="1:42" s="2" customFormat="1" x14ac:dyDescent="0.25">
      <c r="A3707" s="4"/>
      <c r="B3707" s="4"/>
      <c r="C3707" s="4"/>
      <c r="D3707" s="4"/>
      <c r="E3707" s="4"/>
      <c r="F3707" s="4"/>
      <c r="G3707" s="4"/>
      <c r="H3707" s="4"/>
      <c r="I3707" s="4"/>
      <c r="J3707" s="4"/>
      <c r="K3707" s="4"/>
      <c r="L3707" s="4"/>
      <c r="M3707" s="4"/>
      <c r="N3707" s="4"/>
      <c r="O3707" s="4"/>
      <c r="P3707" s="4"/>
      <c r="Q3707" s="4"/>
      <c r="R3707" s="4"/>
      <c r="S3707" s="4"/>
      <c r="T3707" s="4"/>
      <c r="U3707" s="4"/>
      <c r="V3707" s="4"/>
      <c r="W3707" s="4"/>
      <c r="X3707" s="4"/>
      <c r="Y3707" s="4"/>
      <c r="Z3707" s="4"/>
      <c r="AA3707" s="4"/>
      <c r="AB3707" s="4"/>
      <c r="AC3707" s="4"/>
      <c r="AD3707" s="4"/>
      <c r="AE3707" s="4"/>
      <c r="AF3707" s="4"/>
      <c r="AG3707" s="4"/>
      <c r="AH3707" s="4"/>
      <c r="AI3707" s="4"/>
      <c r="AJ3707" s="4"/>
      <c r="AK3707" s="4"/>
      <c r="AL3707" s="4"/>
      <c r="AM3707" s="4"/>
      <c r="AN3707" s="4"/>
      <c r="AO3707" s="4"/>
      <c r="AP3707" s="4"/>
    </row>
    <row r="3708" spans="1:42" s="2" customFormat="1" x14ac:dyDescent="0.25">
      <c r="A3708" s="4"/>
      <c r="B3708" s="4"/>
      <c r="C3708" s="4"/>
      <c r="D3708" s="4"/>
      <c r="E3708" s="4"/>
      <c r="F3708" s="4"/>
      <c r="G3708" s="4"/>
      <c r="H3708" s="4"/>
      <c r="I3708" s="4"/>
      <c r="J3708" s="4"/>
      <c r="K3708" s="4"/>
      <c r="L3708" s="4"/>
      <c r="M3708" s="4"/>
      <c r="N3708" s="4"/>
      <c r="O3708" s="4"/>
      <c r="P3708" s="4"/>
      <c r="Q3708" s="4"/>
      <c r="R3708" s="4"/>
      <c r="S3708" s="4"/>
      <c r="T3708" s="4"/>
      <c r="U3708" s="4"/>
      <c r="V3708" s="4"/>
      <c r="W3708" s="4"/>
      <c r="X3708" s="4"/>
      <c r="Y3708" s="4"/>
      <c r="Z3708" s="4"/>
      <c r="AA3708" s="4"/>
      <c r="AB3708" s="4"/>
      <c r="AC3708" s="4"/>
      <c r="AD3708" s="4"/>
      <c r="AE3708" s="4"/>
      <c r="AF3708" s="4"/>
      <c r="AG3708" s="4"/>
      <c r="AH3708" s="4"/>
      <c r="AI3708" s="4"/>
      <c r="AJ3708" s="4"/>
      <c r="AK3708" s="4"/>
      <c r="AL3708" s="4"/>
      <c r="AM3708" s="4"/>
      <c r="AN3708" s="4"/>
      <c r="AO3708" s="4"/>
      <c r="AP3708" s="4"/>
    </row>
    <row r="3709" spans="1:42" s="2" customFormat="1" x14ac:dyDescent="0.25">
      <c r="A3709" s="4"/>
      <c r="B3709" s="4"/>
      <c r="C3709" s="4"/>
      <c r="D3709" s="4"/>
      <c r="E3709" s="4"/>
      <c r="F3709" s="4"/>
      <c r="G3709" s="4"/>
      <c r="H3709" s="4"/>
      <c r="I3709" s="4"/>
      <c r="J3709" s="4"/>
      <c r="K3709" s="4"/>
      <c r="L3709" s="4"/>
      <c r="M3709" s="4"/>
      <c r="N3709" s="4"/>
      <c r="O3709" s="4"/>
      <c r="P3709" s="4"/>
      <c r="Q3709" s="4"/>
      <c r="R3709" s="4"/>
      <c r="S3709" s="4"/>
      <c r="T3709" s="4"/>
      <c r="U3709" s="4"/>
      <c r="V3709" s="4"/>
      <c r="W3709" s="4"/>
      <c r="X3709" s="4"/>
      <c r="Y3709" s="4"/>
      <c r="Z3709" s="4"/>
      <c r="AA3709" s="4"/>
      <c r="AB3709" s="4"/>
      <c r="AC3709" s="4"/>
      <c r="AD3709" s="4"/>
      <c r="AE3709" s="4"/>
      <c r="AF3709" s="4"/>
      <c r="AG3709" s="4"/>
      <c r="AH3709" s="4"/>
      <c r="AI3709" s="4"/>
      <c r="AJ3709" s="4"/>
      <c r="AK3709" s="4"/>
      <c r="AL3709" s="4"/>
      <c r="AM3709" s="4"/>
      <c r="AN3709" s="4"/>
      <c r="AO3709" s="4"/>
      <c r="AP3709" s="4"/>
    </row>
    <row r="3710" spans="1:42" s="2" customFormat="1" x14ac:dyDescent="0.25">
      <c r="A3710" s="4"/>
      <c r="B3710" s="4"/>
      <c r="C3710" s="4"/>
      <c r="D3710" s="4"/>
      <c r="E3710" s="4"/>
      <c r="F3710" s="4"/>
      <c r="G3710" s="4"/>
      <c r="H3710" s="4"/>
      <c r="I3710" s="4"/>
      <c r="J3710" s="4"/>
      <c r="K3710" s="4"/>
      <c r="L3710" s="4"/>
      <c r="M3710" s="4"/>
      <c r="N3710" s="4"/>
      <c r="O3710" s="4"/>
      <c r="P3710" s="4"/>
      <c r="Q3710" s="4"/>
      <c r="R3710" s="4"/>
      <c r="S3710" s="4"/>
      <c r="T3710" s="4"/>
      <c r="U3710" s="4"/>
      <c r="V3710" s="4"/>
      <c r="W3710" s="4"/>
      <c r="X3710" s="4"/>
      <c r="Y3710" s="4"/>
      <c r="Z3710" s="4"/>
      <c r="AA3710" s="4"/>
      <c r="AB3710" s="4"/>
      <c r="AC3710" s="4"/>
      <c r="AD3710" s="4"/>
      <c r="AE3710" s="4"/>
      <c r="AF3710" s="4"/>
      <c r="AG3710" s="4"/>
      <c r="AH3710" s="4"/>
      <c r="AI3710" s="4"/>
      <c r="AJ3710" s="4"/>
      <c r="AK3710" s="4"/>
      <c r="AL3710" s="4"/>
      <c r="AM3710" s="4"/>
      <c r="AN3710" s="4"/>
      <c r="AO3710" s="4"/>
      <c r="AP3710" s="4"/>
    </row>
    <row r="3711" spans="1:42" s="2" customFormat="1" x14ac:dyDescent="0.25">
      <c r="A3711" s="4"/>
      <c r="B3711" s="4"/>
      <c r="C3711" s="4"/>
      <c r="D3711" s="4"/>
      <c r="E3711" s="4"/>
      <c r="F3711" s="4"/>
      <c r="G3711" s="4"/>
      <c r="H3711" s="4"/>
      <c r="I3711" s="4"/>
      <c r="J3711" s="4"/>
      <c r="K3711" s="4"/>
      <c r="L3711" s="4"/>
      <c r="M3711" s="4"/>
      <c r="N3711" s="4"/>
      <c r="O3711" s="4"/>
      <c r="P3711" s="4"/>
      <c r="Q3711" s="4"/>
      <c r="R3711" s="4"/>
      <c r="S3711" s="4"/>
      <c r="T3711" s="4"/>
      <c r="U3711" s="4"/>
      <c r="V3711" s="4"/>
      <c r="W3711" s="4"/>
      <c r="X3711" s="4"/>
      <c r="Y3711" s="4"/>
      <c r="Z3711" s="4"/>
      <c r="AA3711" s="4"/>
      <c r="AB3711" s="4"/>
      <c r="AC3711" s="4"/>
      <c r="AD3711" s="4"/>
      <c r="AE3711" s="4"/>
      <c r="AF3711" s="4"/>
      <c r="AG3711" s="4"/>
      <c r="AH3711" s="4"/>
      <c r="AI3711" s="4"/>
      <c r="AJ3711" s="4"/>
      <c r="AK3711" s="4"/>
      <c r="AL3711" s="4"/>
      <c r="AM3711" s="4"/>
      <c r="AN3711" s="4"/>
      <c r="AO3711" s="4"/>
      <c r="AP3711" s="4"/>
    </row>
    <row r="3712" spans="1:42" s="2" customFormat="1" x14ac:dyDescent="0.25">
      <c r="A3712" s="4"/>
      <c r="B3712" s="4"/>
      <c r="C3712" s="4"/>
      <c r="D3712" s="4"/>
      <c r="E3712" s="4"/>
      <c r="F3712" s="4"/>
      <c r="G3712" s="4"/>
      <c r="H3712" s="4"/>
      <c r="I3712" s="4"/>
      <c r="J3712" s="4"/>
      <c r="K3712" s="4"/>
      <c r="L3712" s="4"/>
      <c r="M3712" s="4"/>
      <c r="N3712" s="4"/>
      <c r="O3712" s="4"/>
      <c r="P3712" s="4"/>
      <c r="Q3712" s="4"/>
      <c r="R3712" s="4"/>
      <c r="S3712" s="4"/>
      <c r="T3712" s="4"/>
      <c r="U3712" s="4"/>
      <c r="V3712" s="4"/>
      <c r="W3712" s="4"/>
      <c r="X3712" s="4"/>
      <c r="Y3712" s="4"/>
      <c r="Z3712" s="4"/>
      <c r="AA3712" s="4"/>
      <c r="AB3712" s="4"/>
      <c r="AC3712" s="4"/>
      <c r="AD3712" s="4"/>
      <c r="AE3712" s="4"/>
      <c r="AF3712" s="4"/>
      <c r="AG3712" s="4"/>
      <c r="AH3712" s="4"/>
      <c r="AI3712" s="4"/>
      <c r="AJ3712" s="4"/>
      <c r="AK3712" s="4"/>
      <c r="AL3712" s="4"/>
      <c r="AM3712" s="4"/>
      <c r="AN3712" s="4"/>
      <c r="AO3712" s="4"/>
      <c r="AP3712" s="4"/>
    </row>
    <row r="3713" spans="1:42" s="2" customFormat="1" x14ac:dyDescent="0.25">
      <c r="A3713" s="4"/>
      <c r="B3713" s="4"/>
      <c r="C3713" s="4"/>
      <c r="D3713" s="4"/>
      <c r="E3713" s="4"/>
      <c r="F3713" s="4"/>
      <c r="G3713" s="4"/>
      <c r="H3713" s="4"/>
      <c r="I3713" s="4"/>
      <c r="J3713" s="4"/>
      <c r="K3713" s="4"/>
      <c r="L3713" s="4"/>
      <c r="M3713" s="4"/>
      <c r="N3713" s="4"/>
      <c r="O3713" s="4"/>
      <c r="P3713" s="4"/>
      <c r="Q3713" s="4"/>
      <c r="R3713" s="4"/>
      <c r="S3713" s="4"/>
      <c r="T3713" s="4"/>
      <c r="U3713" s="4"/>
      <c r="V3713" s="4"/>
      <c r="W3713" s="4"/>
      <c r="X3713" s="4"/>
      <c r="Y3713" s="4"/>
      <c r="Z3713" s="4"/>
      <c r="AA3713" s="4"/>
      <c r="AB3713" s="4"/>
      <c r="AC3713" s="4"/>
      <c r="AD3713" s="4"/>
      <c r="AE3713" s="4"/>
      <c r="AF3713" s="4"/>
      <c r="AG3713" s="4"/>
      <c r="AH3713" s="4"/>
      <c r="AI3713" s="4"/>
      <c r="AJ3713" s="4"/>
      <c r="AK3713" s="4"/>
      <c r="AL3713" s="4"/>
      <c r="AM3713" s="4"/>
      <c r="AN3713" s="4"/>
      <c r="AO3713" s="4"/>
      <c r="AP3713" s="4"/>
    </row>
    <row r="3714" spans="1:42" s="2" customFormat="1" x14ac:dyDescent="0.25">
      <c r="A3714" s="4"/>
      <c r="B3714" s="4"/>
      <c r="C3714" s="4"/>
      <c r="D3714" s="4"/>
      <c r="E3714" s="4"/>
      <c r="F3714" s="4"/>
      <c r="G3714" s="4"/>
      <c r="H3714" s="4"/>
      <c r="I3714" s="4"/>
      <c r="J3714" s="4"/>
      <c r="K3714" s="4"/>
      <c r="L3714" s="4"/>
      <c r="M3714" s="4"/>
      <c r="N3714" s="4"/>
      <c r="O3714" s="4"/>
      <c r="P3714" s="4"/>
      <c r="Q3714" s="4"/>
      <c r="R3714" s="4"/>
      <c r="S3714" s="4"/>
      <c r="T3714" s="4"/>
      <c r="U3714" s="4"/>
      <c r="V3714" s="4"/>
      <c r="W3714" s="4"/>
      <c r="X3714" s="4"/>
      <c r="Y3714" s="4"/>
      <c r="Z3714" s="4"/>
      <c r="AA3714" s="4"/>
      <c r="AB3714" s="4"/>
      <c r="AC3714" s="4"/>
      <c r="AD3714" s="4"/>
      <c r="AE3714" s="4"/>
      <c r="AF3714" s="4"/>
      <c r="AG3714" s="4"/>
      <c r="AH3714" s="4"/>
      <c r="AI3714" s="4"/>
      <c r="AJ3714" s="4"/>
      <c r="AK3714" s="4"/>
      <c r="AL3714" s="4"/>
      <c r="AM3714" s="4"/>
      <c r="AN3714" s="4"/>
      <c r="AO3714" s="4"/>
      <c r="AP3714" s="4"/>
    </row>
    <row r="3715" spans="1:42" s="2" customFormat="1" x14ac:dyDescent="0.25">
      <c r="A3715" s="4"/>
      <c r="B3715" s="4"/>
      <c r="C3715" s="4"/>
      <c r="D3715" s="4"/>
      <c r="E3715" s="4"/>
      <c r="F3715" s="4"/>
      <c r="G3715" s="4"/>
      <c r="H3715" s="4"/>
      <c r="I3715" s="4"/>
      <c r="J3715" s="4"/>
      <c r="K3715" s="4"/>
      <c r="L3715" s="4"/>
      <c r="M3715" s="4"/>
      <c r="N3715" s="4"/>
      <c r="O3715" s="4"/>
      <c r="P3715" s="4"/>
      <c r="Q3715" s="4"/>
      <c r="R3715" s="4"/>
      <c r="S3715" s="4"/>
      <c r="T3715" s="4"/>
      <c r="U3715" s="4"/>
      <c r="V3715" s="4"/>
      <c r="W3715" s="4"/>
      <c r="X3715" s="4"/>
      <c r="Y3715" s="4"/>
      <c r="Z3715" s="4"/>
      <c r="AA3715" s="4"/>
      <c r="AB3715" s="4"/>
      <c r="AC3715" s="4"/>
      <c r="AD3715" s="4"/>
      <c r="AE3715" s="4"/>
      <c r="AF3715" s="4"/>
      <c r="AG3715" s="4"/>
      <c r="AH3715" s="4"/>
      <c r="AI3715" s="4"/>
      <c r="AJ3715" s="4"/>
      <c r="AK3715" s="4"/>
      <c r="AL3715" s="4"/>
      <c r="AM3715" s="4"/>
      <c r="AN3715" s="4"/>
      <c r="AO3715" s="4"/>
      <c r="AP3715" s="4"/>
    </row>
    <row r="3716" spans="1:42" s="2" customFormat="1" x14ac:dyDescent="0.25">
      <c r="A3716" s="4"/>
      <c r="B3716" s="4"/>
      <c r="C3716" s="4"/>
      <c r="D3716" s="4"/>
      <c r="E3716" s="4"/>
      <c r="F3716" s="4"/>
      <c r="G3716" s="4"/>
      <c r="H3716" s="4"/>
      <c r="I3716" s="4"/>
      <c r="J3716" s="4"/>
      <c r="K3716" s="4"/>
      <c r="L3716" s="4"/>
      <c r="M3716" s="4"/>
      <c r="N3716" s="4"/>
      <c r="O3716" s="4"/>
      <c r="P3716" s="4"/>
      <c r="Q3716" s="4"/>
      <c r="R3716" s="4"/>
      <c r="S3716" s="4"/>
      <c r="T3716" s="4"/>
      <c r="U3716" s="4"/>
      <c r="V3716" s="4"/>
      <c r="W3716" s="4"/>
      <c r="X3716" s="4"/>
      <c r="Y3716" s="4"/>
      <c r="Z3716" s="4"/>
      <c r="AA3716" s="4"/>
      <c r="AB3716" s="4"/>
      <c r="AC3716" s="4"/>
      <c r="AD3716" s="4"/>
      <c r="AE3716" s="4"/>
      <c r="AF3716" s="4"/>
      <c r="AG3716" s="4"/>
      <c r="AH3716" s="4"/>
      <c r="AI3716" s="4"/>
      <c r="AJ3716" s="4"/>
      <c r="AK3716" s="4"/>
      <c r="AL3716" s="4"/>
      <c r="AM3716" s="4"/>
      <c r="AN3716" s="4"/>
      <c r="AO3716" s="4"/>
      <c r="AP3716" s="4"/>
    </row>
    <row r="3717" spans="1:42" s="2" customFormat="1" x14ac:dyDescent="0.25">
      <c r="A3717" s="4"/>
      <c r="B3717" s="4"/>
      <c r="C3717" s="4"/>
      <c r="D3717" s="4"/>
      <c r="E3717" s="4"/>
      <c r="F3717" s="4"/>
      <c r="G3717" s="4"/>
      <c r="H3717" s="4"/>
      <c r="I3717" s="4"/>
      <c r="J3717" s="4"/>
      <c r="K3717" s="4"/>
      <c r="L3717" s="4"/>
      <c r="M3717" s="4"/>
      <c r="N3717" s="4"/>
      <c r="O3717" s="4"/>
      <c r="P3717" s="4"/>
      <c r="Q3717" s="4"/>
      <c r="R3717" s="4"/>
      <c r="S3717" s="4"/>
      <c r="T3717" s="4"/>
      <c r="U3717" s="4"/>
      <c r="V3717" s="4"/>
      <c r="W3717" s="4"/>
      <c r="X3717" s="4"/>
      <c r="Y3717" s="4"/>
      <c r="Z3717" s="4"/>
      <c r="AA3717" s="4"/>
      <c r="AB3717" s="4"/>
      <c r="AC3717" s="4"/>
      <c r="AD3717" s="4"/>
      <c r="AE3717" s="4"/>
      <c r="AF3717" s="4"/>
      <c r="AG3717" s="4"/>
      <c r="AH3717" s="4"/>
      <c r="AI3717" s="4"/>
      <c r="AJ3717" s="4"/>
      <c r="AK3717" s="4"/>
      <c r="AL3717" s="4"/>
      <c r="AM3717" s="4"/>
      <c r="AN3717" s="4"/>
      <c r="AO3717" s="4"/>
      <c r="AP3717" s="4"/>
    </row>
    <row r="3718" spans="1:42" s="2" customFormat="1" x14ac:dyDescent="0.25">
      <c r="A3718" s="4"/>
      <c r="B3718" s="4"/>
      <c r="C3718" s="4"/>
      <c r="D3718" s="4"/>
      <c r="E3718" s="4"/>
      <c r="F3718" s="4"/>
      <c r="G3718" s="4"/>
      <c r="H3718" s="4"/>
      <c r="I3718" s="4"/>
      <c r="J3718" s="4"/>
      <c r="K3718" s="4"/>
      <c r="L3718" s="4"/>
      <c r="M3718" s="4"/>
      <c r="N3718" s="4"/>
      <c r="O3718" s="4"/>
      <c r="P3718" s="4"/>
      <c r="Q3718" s="4"/>
      <c r="R3718" s="4"/>
      <c r="S3718" s="4"/>
      <c r="T3718" s="4"/>
      <c r="U3718" s="4"/>
      <c r="V3718" s="4"/>
      <c r="W3718" s="4"/>
      <c r="X3718" s="4"/>
      <c r="Y3718" s="4"/>
      <c r="Z3718" s="4"/>
      <c r="AA3718" s="4"/>
      <c r="AB3718" s="4"/>
      <c r="AC3718" s="4"/>
      <c r="AD3718" s="4"/>
      <c r="AE3718" s="4"/>
      <c r="AF3718" s="4"/>
      <c r="AG3718" s="4"/>
      <c r="AH3718" s="4"/>
      <c r="AI3718" s="4"/>
      <c r="AJ3718" s="4"/>
      <c r="AK3718" s="4"/>
      <c r="AL3718" s="4"/>
      <c r="AM3718" s="4"/>
      <c r="AN3718" s="4"/>
      <c r="AO3718" s="4"/>
      <c r="AP3718" s="4"/>
    </row>
    <row r="3719" spans="1:42" s="2" customFormat="1" x14ac:dyDescent="0.25">
      <c r="A3719" s="4"/>
      <c r="B3719" s="4"/>
      <c r="C3719" s="4"/>
      <c r="D3719" s="4"/>
      <c r="E3719" s="4"/>
      <c r="F3719" s="4"/>
      <c r="G3719" s="4"/>
      <c r="H3719" s="4"/>
      <c r="I3719" s="4"/>
      <c r="J3719" s="4"/>
      <c r="K3719" s="4"/>
      <c r="L3719" s="4"/>
      <c r="M3719" s="4"/>
      <c r="N3719" s="4"/>
      <c r="O3719" s="4"/>
      <c r="P3719" s="4"/>
      <c r="Q3719" s="4"/>
      <c r="R3719" s="4"/>
      <c r="S3719" s="4"/>
      <c r="T3719" s="4"/>
      <c r="U3719" s="4"/>
      <c r="V3719" s="4"/>
      <c r="W3719" s="4"/>
      <c r="X3719" s="4"/>
      <c r="Y3719" s="4"/>
      <c r="Z3719" s="4"/>
      <c r="AA3719" s="4"/>
      <c r="AB3719" s="4"/>
      <c r="AC3719" s="4"/>
      <c r="AD3719" s="4"/>
      <c r="AE3719" s="4"/>
      <c r="AF3719" s="4"/>
      <c r="AG3719" s="4"/>
      <c r="AH3719" s="4"/>
      <c r="AI3719" s="4"/>
      <c r="AJ3719" s="4"/>
      <c r="AK3719" s="4"/>
      <c r="AL3719" s="4"/>
      <c r="AM3719" s="4"/>
      <c r="AN3719" s="4"/>
      <c r="AO3719" s="4"/>
      <c r="AP3719" s="4"/>
    </row>
    <row r="3720" spans="1:42" s="2" customFormat="1" x14ac:dyDescent="0.25">
      <c r="A3720" s="4"/>
      <c r="B3720" s="4"/>
      <c r="C3720" s="4"/>
      <c r="D3720" s="4"/>
      <c r="E3720" s="4"/>
      <c r="F3720" s="4"/>
      <c r="G3720" s="4"/>
      <c r="H3720" s="4"/>
      <c r="I3720" s="4"/>
      <c r="J3720" s="4"/>
      <c r="K3720" s="4"/>
      <c r="L3720" s="4"/>
      <c r="M3720" s="4"/>
      <c r="N3720" s="4"/>
      <c r="O3720" s="4"/>
      <c r="P3720" s="4"/>
      <c r="Q3720" s="4"/>
      <c r="R3720" s="4"/>
      <c r="S3720" s="4"/>
      <c r="T3720" s="4"/>
      <c r="U3720" s="4"/>
      <c r="V3720" s="4"/>
      <c r="W3720" s="4"/>
      <c r="X3720" s="4"/>
      <c r="Y3720" s="4"/>
      <c r="Z3720" s="4"/>
      <c r="AA3720" s="4"/>
      <c r="AB3720" s="4"/>
      <c r="AC3720" s="4"/>
      <c r="AD3720" s="4"/>
      <c r="AE3720" s="4"/>
      <c r="AF3720" s="4"/>
      <c r="AG3720" s="4"/>
      <c r="AH3720" s="4"/>
      <c r="AI3720" s="4"/>
      <c r="AJ3720" s="4"/>
      <c r="AK3720" s="4"/>
      <c r="AL3720" s="4"/>
      <c r="AM3720" s="4"/>
      <c r="AN3720" s="4"/>
      <c r="AO3720" s="4"/>
      <c r="AP3720" s="4"/>
    </row>
    <row r="3721" spans="1:42" s="2" customFormat="1" x14ac:dyDescent="0.25">
      <c r="A3721" s="4"/>
      <c r="B3721" s="4"/>
      <c r="C3721" s="4"/>
      <c r="D3721" s="4"/>
      <c r="E3721" s="4"/>
      <c r="F3721" s="4"/>
      <c r="G3721" s="4"/>
      <c r="H3721" s="4"/>
      <c r="I3721" s="4"/>
      <c r="J3721" s="4"/>
      <c r="K3721" s="4"/>
      <c r="L3721" s="4"/>
      <c r="M3721" s="4"/>
      <c r="N3721" s="4"/>
      <c r="O3721" s="4"/>
      <c r="P3721" s="4"/>
      <c r="Q3721" s="4"/>
      <c r="R3721" s="4"/>
      <c r="S3721" s="4"/>
      <c r="T3721" s="4"/>
      <c r="U3721" s="4"/>
      <c r="V3721" s="4"/>
      <c r="W3721" s="4"/>
      <c r="X3721" s="4"/>
      <c r="Y3721" s="4"/>
      <c r="Z3721" s="4"/>
      <c r="AA3721" s="4"/>
      <c r="AB3721" s="4"/>
      <c r="AC3721" s="4"/>
      <c r="AD3721" s="4"/>
      <c r="AE3721" s="4"/>
      <c r="AF3721" s="4"/>
      <c r="AG3721" s="4"/>
      <c r="AH3721" s="4"/>
      <c r="AI3721" s="4"/>
      <c r="AJ3721" s="4"/>
      <c r="AK3721" s="4"/>
      <c r="AL3721" s="4"/>
      <c r="AM3721" s="4"/>
      <c r="AN3721" s="4"/>
      <c r="AO3721" s="4"/>
      <c r="AP3721" s="4"/>
    </row>
    <row r="3722" spans="1:42" s="2" customFormat="1" x14ac:dyDescent="0.25">
      <c r="A3722" s="4"/>
      <c r="B3722" s="4"/>
      <c r="C3722" s="4"/>
      <c r="D3722" s="4"/>
      <c r="E3722" s="4"/>
      <c r="F3722" s="4"/>
      <c r="G3722" s="4"/>
      <c r="H3722" s="4"/>
      <c r="I3722" s="4"/>
      <c r="J3722" s="4"/>
      <c r="K3722" s="4"/>
      <c r="L3722" s="4"/>
      <c r="M3722" s="4"/>
      <c r="N3722" s="4"/>
      <c r="O3722" s="4"/>
      <c r="P3722" s="4"/>
      <c r="Q3722" s="4"/>
      <c r="R3722" s="4"/>
      <c r="S3722" s="4"/>
      <c r="T3722" s="4"/>
      <c r="U3722" s="4"/>
      <c r="V3722" s="4"/>
      <c r="W3722" s="4"/>
      <c r="X3722" s="4"/>
      <c r="Y3722" s="4"/>
      <c r="Z3722" s="4"/>
      <c r="AA3722" s="4"/>
      <c r="AB3722" s="4"/>
      <c r="AC3722" s="4"/>
      <c r="AD3722" s="4"/>
      <c r="AE3722" s="4"/>
      <c r="AF3722" s="4"/>
      <c r="AG3722" s="4"/>
      <c r="AH3722" s="4"/>
      <c r="AI3722" s="4"/>
      <c r="AJ3722" s="4"/>
      <c r="AK3722" s="4"/>
      <c r="AL3722" s="4"/>
      <c r="AM3722" s="4"/>
      <c r="AN3722" s="4"/>
      <c r="AO3722" s="4"/>
      <c r="AP3722" s="4"/>
    </row>
    <row r="3723" spans="1:42" s="2" customFormat="1" x14ac:dyDescent="0.25">
      <c r="A3723" s="4"/>
      <c r="B3723" s="4"/>
      <c r="C3723" s="4"/>
      <c r="D3723" s="4"/>
      <c r="E3723" s="4"/>
      <c r="F3723" s="4"/>
      <c r="G3723" s="4"/>
      <c r="H3723" s="4"/>
      <c r="I3723" s="4"/>
      <c r="J3723" s="4"/>
      <c r="K3723" s="4"/>
      <c r="L3723" s="4"/>
      <c r="M3723" s="4"/>
      <c r="N3723" s="4"/>
      <c r="O3723" s="4"/>
      <c r="P3723" s="4"/>
      <c r="Q3723" s="4"/>
      <c r="R3723" s="4"/>
      <c r="S3723" s="4"/>
      <c r="T3723" s="4"/>
      <c r="U3723" s="4"/>
      <c r="V3723" s="4"/>
      <c r="W3723" s="4"/>
      <c r="X3723" s="4"/>
      <c r="Y3723" s="4"/>
      <c r="Z3723" s="4"/>
      <c r="AA3723" s="4"/>
      <c r="AB3723" s="4"/>
      <c r="AC3723" s="4"/>
      <c r="AD3723" s="4"/>
      <c r="AE3723" s="4"/>
      <c r="AF3723" s="4"/>
      <c r="AG3723" s="4"/>
      <c r="AH3723" s="4"/>
      <c r="AI3723" s="4"/>
      <c r="AJ3723" s="4"/>
      <c r="AK3723" s="4"/>
      <c r="AL3723" s="4"/>
      <c r="AM3723" s="4"/>
      <c r="AN3723" s="4"/>
      <c r="AO3723" s="4"/>
      <c r="AP3723" s="4"/>
    </row>
    <row r="3724" spans="1:42" s="2" customFormat="1" x14ac:dyDescent="0.25">
      <c r="A3724" s="4"/>
      <c r="B3724" s="4"/>
      <c r="C3724" s="4"/>
      <c r="D3724" s="4"/>
      <c r="E3724" s="4"/>
      <c r="F3724" s="4"/>
      <c r="G3724" s="4"/>
      <c r="H3724" s="4"/>
      <c r="I3724" s="4"/>
      <c r="J3724" s="4"/>
      <c r="K3724" s="4"/>
      <c r="L3724" s="4"/>
      <c r="M3724" s="4"/>
      <c r="N3724" s="4"/>
      <c r="O3724" s="4"/>
      <c r="P3724" s="4"/>
      <c r="Q3724" s="4"/>
      <c r="R3724" s="4"/>
      <c r="S3724" s="4"/>
      <c r="T3724" s="4"/>
      <c r="U3724" s="4"/>
      <c r="V3724" s="4"/>
      <c r="W3724" s="4"/>
      <c r="X3724" s="4"/>
      <c r="Y3724" s="4"/>
      <c r="Z3724" s="4"/>
      <c r="AA3724" s="4"/>
      <c r="AB3724" s="4"/>
      <c r="AC3724" s="4"/>
      <c r="AD3724" s="4"/>
      <c r="AE3724" s="4"/>
      <c r="AF3724" s="4"/>
      <c r="AG3724" s="4"/>
      <c r="AH3724" s="4"/>
      <c r="AI3724" s="4"/>
      <c r="AJ3724" s="4"/>
      <c r="AK3724" s="4"/>
      <c r="AL3724" s="4"/>
      <c r="AM3724" s="4"/>
      <c r="AN3724" s="4"/>
      <c r="AO3724" s="4"/>
      <c r="AP3724" s="4"/>
    </row>
    <row r="3725" spans="1:42" s="2" customFormat="1" x14ac:dyDescent="0.25">
      <c r="A3725" s="4"/>
      <c r="B3725" s="4"/>
      <c r="C3725" s="4"/>
      <c r="D3725" s="4"/>
      <c r="E3725" s="4"/>
      <c r="F3725" s="4"/>
      <c r="G3725" s="4"/>
      <c r="H3725" s="4"/>
      <c r="I3725" s="4"/>
      <c r="J3725" s="4"/>
      <c r="K3725" s="4"/>
      <c r="L3725" s="4"/>
      <c r="M3725" s="4"/>
      <c r="N3725" s="4"/>
      <c r="O3725" s="4"/>
      <c r="P3725" s="4"/>
      <c r="Q3725" s="4"/>
      <c r="R3725" s="4"/>
      <c r="S3725" s="4"/>
      <c r="T3725" s="4"/>
      <c r="U3725" s="4"/>
      <c r="V3725" s="4"/>
      <c r="W3725" s="4"/>
      <c r="X3725" s="4"/>
      <c r="Y3725" s="4"/>
      <c r="Z3725" s="4"/>
      <c r="AA3725" s="4"/>
      <c r="AB3725" s="4"/>
      <c r="AC3725" s="4"/>
      <c r="AD3725" s="4"/>
      <c r="AE3725" s="4"/>
      <c r="AF3725" s="4"/>
      <c r="AG3725" s="4"/>
      <c r="AH3725" s="4"/>
      <c r="AI3725" s="4"/>
      <c r="AJ3725" s="4"/>
      <c r="AK3725" s="4"/>
      <c r="AL3725" s="4"/>
      <c r="AM3725" s="4"/>
      <c r="AN3725" s="4"/>
      <c r="AO3725" s="4"/>
      <c r="AP3725" s="4"/>
    </row>
    <row r="3726" spans="1:42" s="2" customFormat="1" x14ac:dyDescent="0.25">
      <c r="A3726" s="4"/>
      <c r="B3726" s="4"/>
      <c r="C3726" s="4"/>
      <c r="D3726" s="4"/>
      <c r="E3726" s="4"/>
      <c r="F3726" s="4"/>
      <c r="G3726" s="4"/>
      <c r="H3726" s="4"/>
      <c r="I3726" s="4"/>
      <c r="J3726" s="4"/>
      <c r="K3726" s="4"/>
      <c r="L3726" s="4"/>
      <c r="M3726" s="4"/>
      <c r="N3726" s="4"/>
      <c r="O3726" s="4"/>
      <c r="P3726" s="4"/>
      <c r="Q3726" s="4"/>
      <c r="R3726" s="4"/>
      <c r="S3726" s="4"/>
      <c r="T3726" s="4"/>
      <c r="U3726" s="4"/>
      <c r="V3726" s="4"/>
      <c r="W3726" s="4"/>
      <c r="X3726" s="4"/>
      <c r="Y3726" s="4"/>
      <c r="Z3726" s="4"/>
      <c r="AA3726" s="4"/>
      <c r="AB3726" s="4"/>
      <c r="AC3726" s="4"/>
      <c r="AD3726" s="4"/>
      <c r="AE3726" s="4"/>
      <c r="AF3726" s="4"/>
      <c r="AG3726" s="4"/>
      <c r="AH3726" s="4"/>
      <c r="AI3726" s="4"/>
      <c r="AJ3726" s="4"/>
      <c r="AK3726" s="4"/>
      <c r="AL3726" s="4"/>
      <c r="AM3726" s="4"/>
      <c r="AN3726" s="4"/>
      <c r="AO3726" s="4"/>
      <c r="AP3726" s="4"/>
    </row>
    <row r="3727" spans="1:42" s="2" customFormat="1" x14ac:dyDescent="0.25">
      <c r="A3727" s="4"/>
      <c r="B3727" s="4"/>
      <c r="C3727" s="4"/>
      <c r="D3727" s="4"/>
      <c r="E3727" s="4"/>
      <c r="F3727" s="4"/>
      <c r="G3727" s="4"/>
      <c r="H3727" s="4"/>
      <c r="I3727" s="4"/>
      <c r="J3727" s="4"/>
      <c r="K3727" s="4"/>
      <c r="L3727" s="4"/>
      <c r="M3727" s="4"/>
      <c r="N3727" s="4"/>
      <c r="O3727" s="4"/>
      <c r="P3727" s="4"/>
      <c r="Q3727" s="4"/>
      <c r="R3727" s="4"/>
      <c r="S3727" s="4"/>
      <c r="T3727" s="4"/>
      <c r="U3727" s="4"/>
      <c r="V3727" s="4"/>
      <c r="W3727" s="4"/>
      <c r="X3727" s="4"/>
      <c r="Y3727" s="4"/>
      <c r="Z3727" s="4"/>
      <c r="AA3727" s="4"/>
      <c r="AB3727" s="4"/>
      <c r="AC3727" s="4"/>
      <c r="AD3727" s="4"/>
      <c r="AE3727" s="4"/>
      <c r="AF3727" s="4"/>
      <c r="AG3727" s="4"/>
      <c r="AH3727" s="4"/>
      <c r="AI3727" s="4"/>
      <c r="AJ3727" s="4"/>
      <c r="AK3727" s="4"/>
      <c r="AL3727" s="4"/>
      <c r="AM3727" s="4"/>
      <c r="AN3727" s="4"/>
      <c r="AO3727" s="4"/>
      <c r="AP3727" s="4"/>
    </row>
    <row r="3728" spans="1:42" s="2" customFormat="1" x14ac:dyDescent="0.25">
      <c r="A3728" s="4"/>
      <c r="B3728" s="4"/>
      <c r="C3728" s="4"/>
      <c r="D3728" s="4"/>
      <c r="E3728" s="4"/>
      <c r="F3728" s="4"/>
      <c r="G3728" s="4"/>
      <c r="H3728" s="4"/>
      <c r="I3728" s="4"/>
      <c r="J3728" s="4"/>
      <c r="K3728" s="4"/>
      <c r="L3728" s="4"/>
      <c r="M3728" s="4"/>
      <c r="N3728" s="4"/>
      <c r="O3728" s="4"/>
      <c r="P3728" s="4"/>
      <c r="Q3728" s="4"/>
      <c r="R3728" s="4"/>
      <c r="S3728" s="4"/>
      <c r="T3728" s="4"/>
      <c r="U3728" s="4"/>
      <c r="V3728" s="4"/>
      <c r="W3728" s="4"/>
      <c r="X3728" s="4"/>
      <c r="Y3728" s="4"/>
      <c r="Z3728" s="4"/>
      <c r="AA3728" s="4"/>
      <c r="AB3728" s="4"/>
      <c r="AC3728" s="4"/>
      <c r="AD3728" s="4"/>
      <c r="AE3728" s="4"/>
      <c r="AF3728" s="4"/>
      <c r="AG3728" s="4"/>
      <c r="AH3728" s="4"/>
      <c r="AI3728" s="4"/>
      <c r="AJ3728" s="4"/>
      <c r="AK3728" s="4"/>
      <c r="AL3728" s="4"/>
      <c r="AM3728" s="4"/>
      <c r="AN3728" s="4"/>
      <c r="AO3728" s="4"/>
      <c r="AP3728" s="4"/>
    </row>
    <row r="3729" spans="1:42" s="2" customFormat="1" x14ac:dyDescent="0.25">
      <c r="A3729" s="4"/>
      <c r="B3729" s="4"/>
      <c r="C3729" s="4"/>
      <c r="D3729" s="4"/>
      <c r="E3729" s="4"/>
      <c r="F3729" s="4"/>
      <c r="G3729" s="4"/>
      <c r="H3729" s="4"/>
      <c r="I3729" s="4"/>
      <c r="J3729" s="4"/>
      <c r="K3729" s="4"/>
      <c r="L3729" s="4"/>
      <c r="M3729" s="4"/>
      <c r="N3729" s="4"/>
      <c r="O3729" s="4"/>
      <c r="P3729" s="4"/>
      <c r="Q3729" s="4"/>
      <c r="R3729" s="4"/>
      <c r="S3729" s="4"/>
      <c r="T3729" s="4"/>
      <c r="U3729" s="4"/>
      <c r="V3729" s="4"/>
      <c r="W3729" s="4"/>
      <c r="X3729" s="4"/>
      <c r="Y3729" s="4"/>
      <c r="Z3729" s="4"/>
      <c r="AA3729" s="4"/>
      <c r="AB3729" s="4"/>
      <c r="AC3729" s="4"/>
      <c r="AD3729" s="4"/>
      <c r="AE3729" s="4"/>
      <c r="AF3729" s="4"/>
      <c r="AG3729" s="4"/>
      <c r="AH3729" s="4"/>
      <c r="AI3729" s="4"/>
      <c r="AJ3729" s="4"/>
      <c r="AK3729" s="4"/>
      <c r="AL3729" s="4"/>
      <c r="AM3729" s="4"/>
      <c r="AN3729" s="4"/>
      <c r="AO3729" s="4"/>
      <c r="AP3729" s="4"/>
    </row>
    <row r="3730" spans="1:42" s="2" customFormat="1" x14ac:dyDescent="0.25">
      <c r="A3730" s="4"/>
      <c r="B3730" s="4"/>
      <c r="C3730" s="4"/>
      <c r="D3730" s="4"/>
      <c r="E3730" s="4"/>
      <c r="F3730" s="4"/>
      <c r="G3730" s="4"/>
      <c r="H3730" s="4"/>
      <c r="I3730" s="4"/>
      <c r="J3730" s="4"/>
      <c r="K3730" s="4"/>
      <c r="L3730" s="4"/>
      <c r="M3730" s="4"/>
      <c r="N3730" s="4"/>
      <c r="O3730" s="4"/>
      <c r="P3730" s="4"/>
      <c r="Q3730" s="4"/>
      <c r="R3730" s="4"/>
      <c r="S3730" s="4"/>
      <c r="T3730" s="4"/>
      <c r="U3730" s="4"/>
      <c r="V3730" s="4"/>
      <c r="W3730" s="4"/>
      <c r="X3730" s="4"/>
      <c r="Y3730" s="4"/>
      <c r="Z3730" s="4"/>
      <c r="AA3730" s="4"/>
      <c r="AB3730" s="4"/>
      <c r="AC3730" s="4"/>
      <c r="AD3730" s="4"/>
      <c r="AE3730" s="4"/>
      <c r="AF3730" s="4"/>
      <c r="AG3730" s="4"/>
      <c r="AH3730" s="4"/>
      <c r="AI3730" s="4"/>
      <c r="AJ3730" s="4"/>
      <c r="AK3730" s="4"/>
      <c r="AL3730" s="4"/>
      <c r="AM3730" s="4"/>
      <c r="AN3730" s="4"/>
      <c r="AO3730" s="4"/>
      <c r="AP3730" s="4"/>
    </row>
    <row r="3731" spans="1:42" s="2" customFormat="1" x14ac:dyDescent="0.25">
      <c r="A3731" s="4"/>
      <c r="B3731" s="4"/>
      <c r="C3731" s="4"/>
      <c r="D3731" s="4"/>
      <c r="E3731" s="4"/>
      <c r="F3731" s="4"/>
      <c r="G3731" s="4"/>
      <c r="H3731" s="4"/>
      <c r="I3731" s="4"/>
      <c r="J3731" s="4"/>
      <c r="K3731" s="4"/>
      <c r="L3731" s="4"/>
      <c r="M3731" s="4"/>
      <c r="N3731" s="4"/>
      <c r="O3731" s="4"/>
      <c r="P3731" s="4"/>
      <c r="Q3731" s="4"/>
      <c r="R3731" s="4"/>
      <c r="S3731" s="4"/>
      <c r="T3731" s="4"/>
      <c r="U3731" s="4"/>
      <c r="V3731" s="4"/>
      <c r="W3731" s="4"/>
      <c r="X3731" s="4"/>
      <c r="Y3731" s="4"/>
      <c r="Z3731" s="4"/>
      <c r="AA3731" s="4"/>
      <c r="AB3731" s="4"/>
      <c r="AC3731" s="4"/>
      <c r="AD3731" s="4"/>
      <c r="AE3731" s="4"/>
      <c r="AF3731" s="4"/>
      <c r="AG3731" s="4"/>
      <c r="AH3731" s="4"/>
      <c r="AI3731" s="4"/>
      <c r="AJ3731" s="4"/>
      <c r="AK3731" s="4"/>
      <c r="AL3731" s="4"/>
      <c r="AM3731" s="4"/>
      <c r="AN3731" s="4"/>
      <c r="AO3731" s="4"/>
      <c r="AP3731" s="4"/>
    </row>
    <row r="3732" spans="1:42" s="2" customFormat="1" x14ac:dyDescent="0.25">
      <c r="A3732" s="4"/>
      <c r="B3732" s="4"/>
      <c r="C3732" s="4"/>
      <c r="D3732" s="4"/>
      <c r="E3732" s="4"/>
      <c r="F3732" s="4"/>
      <c r="G3732" s="4"/>
      <c r="H3732" s="4"/>
      <c r="I3732" s="4"/>
      <c r="J3732" s="4"/>
      <c r="K3732" s="4"/>
      <c r="L3732" s="4"/>
      <c r="M3732" s="4"/>
      <c r="N3732" s="4"/>
      <c r="O3732" s="4"/>
      <c r="P3732" s="4"/>
      <c r="Q3732" s="4"/>
      <c r="R3732" s="4"/>
      <c r="S3732" s="4"/>
      <c r="T3732" s="4"/>
      <c r="U3732" s="4"/>
      <c r="V3732" s="4"/>
      <c r="W3732" s="4"/>
      <c r="X3732" s="4"/>
      <c r="Y3732" s="4"/>
      <c r="Z3732" s="4"/>
      <c r="AA3732" s="4"/>
      <c r="AB3732" s="4"/>
      <c r="AC3732" s="4"/>
      <c r="AD3732" s="4"/>
      <c r="AE3732" s="4"/>
      <c r="AF3732" s="4"/>
      <c r="AG3732" s="4"/>
      <c r="AH3732" s="4"/>
      <c r="AI3732" s="4"/>
      <c r="AJ3732" s="4"/>
      <c r="AK3732" s="4"/>
      <c r="AL3732" s="4"/>
      <c r="AM3732" s="4"/>
      <c r="AN3732" s="4"/>
      <c r="AO3732" s="4"/>
      <c r="AP3732" s="4"/>
    </row>
    <row r="3733" spans="1:42" s="2" customFormat="1" x14ac:dyDescent="0.25">
      <c r="A3733" s="4"/>
      <c r="B3733" s="4"/>
      <c r="C3733" s="4"/>
      <c r="D3733" s="4"/>
      <c r="E3733" s="4"/>
      <c r="F3733" s="4"/>
      <c r="G3733" s="4"/>
      <c r="H3733" s="4"/>
      <c r="I3733" s="4"/>
      <c r="J3733" s="4"/>
      <c r="K3733" s="4"/>
      <c r="L3733" s="4"/>
      <c r="M3733" s="4"/>
      <c r="N3733" s="4"/>
      <c r="O3733" s="4"/>
      <c r="P3733" s="4"/>
      <c r="Q3733" s="4"/>
      <c r="R3733" s="4"/>
      <c r="S3733" s="4"/>
      <c r="T3733" s="4"/>
      <c r="U3733" s="4"/>
      <c r="V3733" s="4"/>
      <c r="W3733" s="4"/>
      <c r="X3733" s="4"/>
      <c r="Y3733" s="4"/>
      <c r="Z3733" s="4"/>
      <c r="AA3733" s="4"/>
      <c r="AB3733" s="4"/>
      <c r="AC3733" s="4"/>
      <c r="AD3733" s="4"/>
      <c r="AE3733" s="4"/>
      <c r="AF3733" s="4"/>
      <c r="AG3733" s="4"/>
      <c r="AH3733" s="4"/>
      <c r="AI3733" s="4"/>
      <c r="AJ3733" s="4"/>
      <c r="AK3733" s="4"/>
      <c r="AL3733" s="4"/>
      <c r="AM3733" s="4"/>
      <c r="AN3733" s="4"/>
      <c r="AO3733" s="4"/>
      <c r="AP3733" s="4"/>
    </row>
    <row r="3734" spans="1:42" s="2" customFormat="1" x14ac:dyDescent="0.25">
      <c r="A3734" s="4"/>
      <c r="B3734" s="4"/>
      <c r="C3734" s="4"/>
      <c r="D3734" s="4"/>
      <c r="E3734" s="4"/>
      <c r="F3734" s="4"/>
      <c r="G3734" s="4"/>
      <c r="H3734" s="4"/>
      <c r="I3734" s="4"/>
      <c r="J3734" s="4"/>
      <c r="K3734" s="4"/>
      <c r="L3734" s="4"/>
      <c r="M3734" s="4"/>
      <c r="N3734" s="4"/>
      <c r="O3734" s="4"/>
      <c r="P3734" s="4"/>
      <c r="Q3734" s="4"/>
      <c r="R3734" s="4"/>
      <c r="S3734" s="4"/>
      <c r="T3734" s="4"/>
      <c r="U3734" s="4"/>
      <c r="V3734" s="4"/>
      <c r="W3734" s="4"/>
      <c r="X3734" s="4"/>
      <c r="Y3734" s="4"/>
      <c r="Z3734" s="4"/>
      <c r="AA3734" s="4"/>
      <c r="AB3734" s="4"/>
      <c r="AC3734" s="4"/>
      <c r="AD3734" s="4"/>
      <c r="AE3734" s="4"/>
      <c r="AF3734" s="4"/>
      <c r="AG3734" s="4"/>
      <c r="AH3734" s="4"/>
      <c r="AI3734" s="4"/>
      <c r="AJ3734" s="4"/>
      <c r="AK3734" s="4"/>
      <c r="AL3734" s="4"/>
      <c r="AM3734" s="4"/>
      <c r="AN3734" s="4"/>
      <c r="AO3734" s="4"/>
      <c r="AP3734" s="4"/>
    </row>
    <row r="3735" spans="1:42" s="2" customFormat="1" x14ac:dyDescent="0.25">
      <c r="A3735" s="4"/>
      <c r="B3735" s="4"/>
      <c r="C3735" s="4"/>
      <c r="D3735" s="4"/>
      <c r="E3735" s="4"/>
      <c r="F3735" s="4"/>
      <c r="G3735" s="4"/>
      <c r="H3735" s="4"/>
      <c r="I3735" s="4"/>
      <c r="J3735" s="4"/>
      <c r="K3735" s="4"/>
      <c r="L3735" s="4"/>
      <c r="M3735" s="4"/>
      <c r="N3735" s="4"/>
      <c r="O3735" s="4"/>
      <c r="P3735" s="4"/>
      <c r="Q3735" s="4"/>
      <c r="R3735" s="4"/>
      <c r="S3735" s="4"/>
      <c r="T3735" s="4"/>
      <c r="U3735" s="4"/>
      <c r="V3735" s="4"/>
      <c r="W3735" s="4"/>
      <c r="X3735" s="4"/>
      <c r="Y3735" s="4"/>
      <c r="Z3735" s="4"/>
      <c r="AA3735" s="4"/>
      <c r="AB3735" s="4"/>
      <c r="AC3735" s="4"/>
      <c r="AD3735" s="4"/>
      <c r="AE3735" s="4"/>
      <c r="AF3735" s="4"/>
      <c r="AG3735" s="4"/>
      <c r="AH3735" s="4"/>
      <c r="AI3735" s="4"/>
      <c r="AJ3735" s="4"/>
      <c r="AK3735" s="4"/>
      <c r="AL3735" s="4"/>
      <c r="AM3735" s="4"/>
      <c r="AN3735" s="4"/>
      <c r="AO3735" s="4"/>
      <c r="AP3735" s="4"/>
    </row>
    <row r="3736" spans="1:42" s="2" customFormat="1" x14ac:dyDescent="0.25">
      <c r="A3736" s="4"/>
      <c r="B3736" s="4"/>
      <c r="C3736" s="4"/>
      <c r="D3736" s="4"/>
      <c r="E3736" s="4"/>
      <c r="F3736" s="4"/>
      <c r="G3736" s="4"/>
      <c r="H3736" s="4"/>
      <c r="I3736" s="4"/>
      <c r="J3736" s="4"/>
      <c r="K3736" s="4"/>
      <c r="L3736" s="4"/>
      <c r="M3736" s="4"/>
      <c r="N3736" s="4"/>
      <c r="O3736" s="4"/>
      <c r="P3736" s="4"/>
      <c r="Q3736" s="4"/>
      <c r="R3736" s="4"/>
      <c r="S3736" s="4"/>
      <c r="T3736" s="4"/>
      <c r="U3736" s="4"/>
      <c r="V3736" s="4"/>
      <c r="W3736" s="4"/>
      <c r="X3736" s="4"/>
      <c r="Y3736" s="4"/>
      <c r="Z3736" s="4"/>
      <c r="AA3736" s="4"/>
      <c r="AB3736" s="4"/>
      <c r="AC3736" s="4"/>
      <c r="AD3736" s="4"/>
      <c r="AE3736" s="4"/>
      <c r="AF3736" s="4"/>
      <c r="AG3736" s="4"/>
      <c r="AH3736" s="4"/>
      <c r="AI3736" s="4"/>
      <c r="AJ3736" s="4"/>
      <c r="AK3736" s="4"/>
      <c r="AL3736" s="4"/>
      <c r="AM3736" s="4"/>
      <c r="AN3736" s="4"/>
      <c r="AO3736" s="4"/>
      <c r="AP3736" s="4"/>
    </row>
    <row r="3737" spans="1:42" s="2" customFormat="1" x14ac:dyDescent="0.25">
      <c r="A3737" s="4"/>
      <c r="B3737" s="4"/>
      <c r="C3737" s="4"/>
      <c r="D3737" s="4"/>
      <c r="E3737" s="4"/>
      <c r="F3737" s="4"/>
      <c r="G3737" s="4"/>
      <c r="H3737" s="4"/>
      <c r="I3737" s="4"/>
      <c r="J3737" s="4"/>
      <c r="K3737" s="4"/>
      <c r="L3737" s="4"/>
      <c r="M3737" s="4"/>
      <c r="N3737" s="4"/>
      <c r="O3737" s="4"/>
      <c r="P3737" s="4"/>
      <c r="Q3737" s="4"/>
      <c r="R3737" s="4"/>
      <c r="S3737" s="4"/>
      <c r="T3737" s="4"/>
      <c r="U3737" s="4"/>
      <c r="V3737" s="4"/>
      <c r="W3737" s="4"/>
      <c r="X3737" s="4"/>
      <c r="Y3737" s="4"/>
      <c r="Z3737" s="4"/>
      <c r="AA3737" s="4"/>
      <c r="AB3737" s="4"/>
      <c r="AC3737" s="4"/>
      <c r="AD3737" s="4"/>
      <c r="AE3737" s="4"/>
      <c r="AF3737" s="4"/>
      <c r="AG3737" s="4"/>
      <c r="AH3737" s="4"/>
      <c r="AI3737" s="4"/>
      <c r="AJ3737" s="4"/>
      <c r="AK3737" s="4"/>
      <c r="AL3737" s="4"/>
      <c r="AM3737" s="4"/>
      <c r="AN3737" s="4"/>
      <c r="AO3737" s="4"/>
      <c r="AP3737" s="4"/>
    </row>
    <row r="3738" spans="1:42" s="2" customFormat="1" x14ac:dyDescent="0.25">
      <c r="A3738" s="4"/>
      <c r="B3738" s="4"/>
      <c r="C3738" s="4"/>
      <c r="D3738" s="4"/>
      <c r="E3738" s="4"/>
      <c r="F3738" s="4"/>
      <c r="G3738" s="4"/>
      <c r="H3738" s="4"/>
      <c r="I3738" s="4"/>
      <c r="J3738" s="4"/>
      <c r="K3738" s="4"/>
      <c r="L3738" s="4"/>
      <c r="M3738" s="4"/>
      <c r="N3738" s="4"/>
      <c r="O3738" s="4"/>
      <c r="P3738" s="4"/>
      <c r="Q3738" s="4"/>
      <c r="R3738" s="4"/>
      <c r="S3738" s="4"/>
      <c r="T3738" s="4"/>
      <c r="U3738" s="4"/>
      <c r="V3738" s="4"/>
      <c r="W3738" s="4"/>
      <c r="X3738" s="4"/>
      <c r="Y3738" s="4"/>
      <c r="Z3738" s="4"/>
      <c r="AA3738" s="4"/>
      <c r="AB3738" s="4"/>
      <c r="AC3738" s="4"/>
      <c r="AD3738" s="4"/>
      <c r="AE3738" s="4"/>
      <c r="AF3738" s="4"/>
      <c r="AG3738" s="4"/>
      <c r="AH3738" s="4"/>
      <c r="AI3738" s="4"/>
      <c r="AJ3738" s="4"/>
      <c r="AK3738" s="4"/>
      <c r="AL3738" s="4"/>
      <c r="AM3738" s="4"/>
      <c r="AN3738" s="4"/>
      <c r="AO3738" s="4"/>
      <c r="AP3738" s="4"/>
    </row>
    <row r="3739" spans="1:42" s="2" customFormat="1" x14ac:dyDescent="0.25">
      <c r="A3739" s="4"/>
      <c r="B3739" s="4"/>
      <c r="C3739" s="4"/>
      <c r="D3739" s="4"/>
      <c r="E3739" s="4"/>
      <c r="F3739" s="4"/>
      <c r="G3739" s="4"/>
      <c r="H3739" s="4"/>
      <c r="I3739" s="4"/>
      <c r="J3739" s="4"/>
      <c r="K3739" s="4"/>
      <c r="L3739" s="4"/>
      <c r="M3739" s="4"/>
      <c r="N3739" s="4"/>
      <c r="O3739" s="4"/>
      <c r="P3739" s="4"/>
      <c r="Q3739" s="4"/>
      <c r="R3739" s="4"/>
      <c r="S3739" s="4"/>
      <c r="T3739" s="4"/>
      <c r="U3739" s="4"/>
      <c r="V3739" s="4"/>
      <c r="W3739" s="4"/>
      <c r="X3739" s="4"/>
      <c r="Y3739" s="4"/>
      <c r="Z3739" s="4"/>
      <c r="AA3739" s="4"/>
      <c r="AB3739" s="4"/>
      <c r="AC3739" s="4"/>
      <c r="AD3739" s="4"/>
      <c r="AE3739" s="4"/>
      <c r="AF3739" s="4"/>
      <c r="AG3739" s="4"/>
      <c r="AH3739" s="4"/>
      <c r="AI3739" s="4"/>
      <c r="AJ3739" s="4"/>
      <c r="AK3739" s="4"/>
      <c r="AL3739" s="4"/>
      <c r="AM3739" s="4"/>
      <c r="AN3739" s="4"/>
      <c r="AO3739" s="4"/>
      <c r="AP3739" s="4"/>
    </row>
    <row r="3740" spans="1:42" s="2" customFormat="1" x14ac:dyDescent="0.25">
      <c r="A3740" s="4"/>
      <c r="B3740" s="4"/>
      <c r="C3740" s="4"/>
      <c r="D3740" s="4"/>
      <c r="E3740" s="4"/>
      <c r="F3740" s="4"/>
      <c r="G3740" s="4"/>
      <c r="H3740" s="4"/>
      <c r="I3740" s="4"/>
      <c r="J3740" s="4"/>
      <c r="K3740" s="4"/>
      <c r="L3740" s="4"/>
      <c r="M3740" s="4"/>
      <c r="N3740" s="4"/>
      <c r="O3740" s="4"/>
      <c r="P3740" s="4"/>
      <c r="Q3740" s="4"/>
      <c r="R3740" s="4"/>
      <c r="S3740" s="4"/>
      <c r="T3740" s="4"/>
      <c r="U3740" s="4"/>
      <c r="V3740" s="4"/>
      <c r="W3740" s="4"/>
      <c r="X3740" s="4"/>
      <c r="Y3740" s="4"/>
      <c r="Z3740" s="4"/>
      <c r="AA3740" s="4"/>
      <c r="AB3740" s="4"/>
      <c r="AC3740" s="4"/>
      <c r="AD3740" s="4"/>
      <c r="AE3740" s="4"/>
      <c r="AF3740" s="4"/>
      <c r="AG3740" s="4"/>
      <c r="AH3740" s="4"/>
      <c r="AI3740" s="4"/>
      <c r="AJ3740" s="4"/>
      <c r="AK3740" s="4"/>
      <c r="AL3740" s="4"/>
      <c r="AM3740" s="4"/>
      <c r="AN3740" s="4"/>
      <c r="AO3740" s="4"/>
      <c r="AP3740" s="4"/>
    </row>
    <row r="3741" spans="1:42" s="2" customFormat="1" x14ac:dyDescent="0.25">
      <c r="A3741" s="4"/>
      <c r="B3741" s="4"/>
      <c r="C3741" s="4"/>
      <c r="D3741" s="4"/>
      <c r="E3741" s="4"/>
      <c r="F3741" s="4"/>
      <c r="G3741" s="4"/>
      <c r="H3741" s="4"/>
      <c r="I3741" s="4"/>
      <c r="J3741" s="4"/>
      <c r="K3741" s="4"/>
      <c r="L3741" s="4"/>
      <c r="M3741" s="4"/>
      <c r="N3741" s="4"/>
      <c r="O3741" s="4"/>
      <c r="P3741" s="4"/>
      <c r="Q3741" s="4"/>
      <c r="R3741" s="4"/>
      <c r="S3741" s="4"/>
      <c r="T3741" s="4"/>
      <c r="U3741" s="4"/>
      <c r="V3741" s="4"/>
      <c r="W3741" s="4"/>
      <c r="X3741" s="4"/>
      <c r="Y3741" s="4"/>
      <c r="Z3741" s="4"/>
      <c r="AA3741" s="4"/>
      <c r="AB3741" s="4"/>
      <c r="AC3741" s="4"/>
      <c r="AD3741" s="4"/>
      <c r="AE3741" s="4"/>
      <c r="AF3741" s="4"/>
      <c r="AG3741" s="4"/>
      <c r="AH3741" s="4"/>
      <c r="AI3741" s="4"/>
      <c r="AJ3741" s="4"/>
      <c r="AK3741" s="4"/>
      <c r="AL3741" s="4"/>
      <c r="AM3741" s="4"/>
      <c r="AN3741" s="4"/>
      <c r="AO3741" s="4"/>
      <c r="AP3741" s="4"/>
    </row>
    <row r="3742" spans="1:42" s="2" customFormat="1" x14ac:dyDescent="0.25">
      <c r="A3742" s="4"/>
      <c r="B3742" s="4"/>
      <c r="C3742" s="4"/>
      <c r="D3742" s="4"/>
      <c r="E3742" s="4"/>
      <c r="F3742" s="4"/>
      <c r="G3742" s="4"/>
      <c r="H3742" s="4"/>
      <c r="I3742" s="4"/>
      <c r="J3742" s="4"/>
      <c r="K3742" s="4"/>
      <c r="L3742" s="4"/>
      <c r="M3742" s="4"/>
      <c r="N3742" s="4"/>
      <c r="O3742" s="4"/>
      <c r="P3742" s="4"/>
      <c r="Q3742" s="4"/>
      <c r="R3742" s="4"/>
      <c r="S3742" s="4"/>
      <c r="T3742" s="4"/>
      <c r="U3742" s="4"/>
      <c r="V3742" s="4"/>
      <c r="W3742" s="4"/>
      <c r="X3742" s="4"/>
      <c r="Y3742" s="4"/>
      <c r="Z3742" s="4"/>
      <c r="AA3742" s="4"/>
      <c r="AB3742" s="4"/>
      <c r="AC3742" s="4"/>
      <c r="AD3742" s="4"/>
      <c r="AE3742" s="4"/>
      <c r="AF3742" s="4"/>
      <c r="AG3742" s="4"/>
      <c r="AH3742" s="4"/>
      <c r="AI3742" s="4"/>
      <c r="AJ3742" s="4"/>
      <c r="AK3742" s="4"/>
      <c r="AL3742" s="4"/>
      <c r="AM3742" s="4"/>
      <c r="AN3742" s="4"/>
      <c r="AO3742" s="4"/>
      <c r="AP3742" s="4"/>
    </row>
    <row r="3743" spans="1:42" s="2" customFormat="1" x14ac:dyDescent="0.25">
      <c r="A3743" s="4"/>
      <c r="B3743" s="4"/>
      <c r="C3743" s="4"/>
      <c r="D3743" s="4"/>
      <c r="E3743" s="4"/>
      <c r="F3743" s="4"/>
      <c r="G3743" s="4"/>
      <c r="H3743" s="4"/>
      <c r="I3743" s="4"/>
      <c r="J3743" s="4"/>
      <c r="K3743" s="4"/>
      <c r="L3743" s="4"/>
      <c r="M3743" s="4"/>
      <c r="N3743" s="4"/>
      <c r="O3743" s="4"/>
      <c r="P3743" s="4"/>
      <c r="Q3743" s="4"/>
      <c r="R3743" s="4"/>
      <c r="S3743" s="4"/>
      <c r="T3743" s="4"/>
      <c r="U3743" s="4"/>
      <c r="V3743" s="4"/>
      <c r="W3743" s="4"/>
      <c r="X3743" s="4"/>
      <c r="Y3743" s="4"/>
      <c r="Z3743" s="4"/>
      <c r="AA3743" s="4"/>
      <c r="AB3743" s="4"/>
      <c r="AC3743" s="4"/>
      <c r="AD3743" s="4"/>
      <c r="AE3743" s="4"/>
      <c r="AF3743" s="4"/>
      <c r="AG3743" s="4"/>
      <c r="AH3743" s="4"/>
      <c r="AI3743" s="4"/>
      <c r="AJ3743" s="4"/>
      <c r="AK3743" s="4"/>
      <c r="AL3743" s="4"/>
      <c r="AM3743" s="4"/>
      <c r="AN3743" s="4"/>
      <c r="AO3743" s="4"/>
      <c r="AP3743" s="4"/>
    </row>
    <row r="3744" spans="1:42" s="2" customFormat="1" x14ac:dyDescent="0.25">
      <c r="A3744" s="4"/>
      <c r="B3744" s="4"/>
      <c r="C3744" s="4"/>
      <c r="D3744" s="4"/>
      <c r="E3744" s="4"/>
      <c r="F3744" s="4"/>
      <c r="G3744" s="4"/>
      <c r="H3744" s="4"/>
      <c r="I3744" s="4"/>
      <c r="J3744" s="4"/>
      <c r="K3744" s="4"/>
      <c r="L3744" s="4"/>
      <c r="M3744" s="4"/>
      <c r="N3744" s="4"/>
      <c r="O3744" s="4"/>
      <c r="P3744" s="4"/>
      <c r="Q3744" s="4"/>
      <c r="R3744" s="4"/>
      <c r="S3744" s="4"/>
      <c r="T3744" s="4"/>
      <c r="U3744" s="4"/>
      <c r="V3744" s="4"/>
      <c r="W3744" s="4"/>
      <c r="X3744" s="4"/>
      <c r="Y3744" s="4"/>
      <c r="Z3744" s="4"/>
      <c r="AA3744" s="4"/>
      <c r="AB3744" s="4"/>
      <c r="AC3744" s="4"/>
      <c r="AD3744" s="4"/>
      <c r="AE3744" s="4"/>
      <c r="AF3744" s="4"/>
      <c r="AG3744" s="4"/>
      <c r="AH3744" s="4"/>
      <c r="AI3744" s="4"/>
      <c r="AJ3744" s="4"/>
      <c r="AK3744" s="4"/>
      <c r="AL3744" s="4"/>
      <c r="AM3744" s="4"/>
      <c r="AN3744" s="4"/>
      <c r="AO3744" s="4"/>
      <c r="AP3744" s="4"/>
    </row>
    <row r="3745" spans="1:42" s="2" customFormat="1" x14ac:dyDescent="0.25">
      <c r="A3745" s="4"/>
      <c r="B3745" s="4"/>
      <c r="C3745" s="4"/>
      <c r="D3745" s="4"/>
      <c r="E3745" s="4"/>
      <c r="F3745" s="4"/>
      <c r="G3745" s="4"/>
      <c r="H3745" s="4"/>
      <c r="I3745" s="4"/>
      <c r="J3745" s="4"/>
      <c r="K3745" s="4"/>
      <c r="L3745" s="4"/>
      <c r="M3745" s="4"/>
      <c r="N3745" s="4"/>
      <c r="O3745" s="4"/>
      <c r="P3745" s="4"/>
      <c r="Q3745" s="4"/>
      <c r="R3745" s="4"/>
      <c r="S3745" s="4"/>
      <c r="T3745" s="4"/>
      <c r="U3745" s="4"/>
      <c r="V3745" s="4"/>
      <c r="W3745" s="4"/>
      <c r="X3745" s="4"/>
      <c r="Y3745" s="4"/>
      <c r="Z3745" s="4"/>
      <c r="AA3745" s="4"/>
      <c r="AB3745" s="4"/>
      <c r="AC3745" s="4"/>
      <c r="AD3745" s="4"/>
      <c r="AE3745" s="4"/>
      <c r="AF3745" s="4"/>
      <c r="AG3745" s="4"/>
      <c r="AH3745" s="4"/>
      <c r="AI3745" s="4"/>
      <c r="AJ3745" s="4"/>
      <c r="AK3745" s="4"/>
      <c r="AL3745" s="4"/>
      <c r="AM3745" s="4"/>
      <c r="AN3745" s="4"/>
      <c r="AO3745" s="4"/>
      <c r="AP3745" s="4"/>
    </row>
    <row r="3746" spans="1:42" s="2" customFormat="1" x14ac:dyDescent="0.25">
      <c r="A3746" s="4"/>
      <c r="B3746" s="4"/>
      <c r="C3746" s="4"/>
      <c r="D3746" s="4"/>
      <c r="E3746" s="4"/>
      <c r="F3746" s="4"/>
      <c r="G3746" s="4"/>
      <c r="H3746" s="4"/>
      <c r="I3746" s="4"/>
      <c r="J3746" s="4"/>
      <c r="K3746" s="4"/>
      <c r="L3746" s="4"/>
      <c r="M3746" s="4"/>
      <c r="N3746" s="4"/>
      <c r="O3746" s="4"/>
      <c r="P3746" s="4"/>
      <c r="Q3746" s="4"/>
      <c r="R3746" s="4"/>
      <c r="S3746" s="4"/>
      <c r="T3746" s="4"/>
      <c r="U3746" s="4"/>
      <c r="V3746" s="4"/>
      <c r="W3746" s="4"/>
      <c r="X3746" s="4"/>
      <c r="Y3746" s="4"/>
      <c r="Z3746" s="4"/>
      <c r="AA3746" s="4"/>
      <c r="AB3746" s="4"/>
      <c r="AC3746" s="4"/>
      <c r="AD3746" s="4"/>
      <c r="AE3746" s="4"/>
      <c r="AF3746" s="4"/>
      <c r="AG3746" s="4"/>
      <c r="AH3746" s="4"/>
      <c r="AI3746" s="4"/>
      <c r="AJ3746" s="4"/>
      <c r="AK3746" s="4"/>
      <c r="AL3746" s="4"/>
      <c r="AM3746" s="4"/>
      <c r="AN3746" s="4"/>
      <c r="AO3746" s="4"/>
      <c r="AP3746" s="4"/>
    </row>
    <row r="3747" spans="1:42" s="2" customFormat="1" x14ac:dyDescent="0.25">
      <c r="A3747" s="4"/>
      <c r="B3747" s="4"/>
      <c r="C3747" s="4"/>
      <c r="D3747" s="4"/>
      <c r="E3747" s="4"/>
      <c r="F3747" s="4"/>
      <c r="G3747" s="4"/>
      <c r="H3747" s="4"/>
      <c r="I3747" s="4"/>
      <c r="J3747" s="4"/>
      <c r="K3747" s="4"/>
      <c r="L3747" s="4"/>
      <c r="M3747" s="4"/>
      <c r="N3747" s="4"/>
      <c r="O3747" s="4"/>
      <c r="P3747" s="4"/>
      <c r="Q3747" s="4"/>
      <c r="R3747" s="4"/>
      <c r="S3747" s="4"/>
      <c r="T3747" s="4"/>
      <c r="U3747" s="4"/>
      <c r="V3747" s="4"/>
      <c r="W3747" s="4"/>
      <c r="X3747" s="4"/>
      <c r="Y3747" s="4"/>
      <c r="Z3747" s="4"/>
      <c r="AA3747" s="4"/>
      <c r="AB3747" s="4"/>
      <c r="AC3747" s="4"/>
      <c r="AD3747" s="4"/>
      <c r="AE3747" s="4"/>
      <c r="AF3747" s="4"/>
      <c r="AG3747" s="4"/>
      <c r="AH3747" s="4"/>
      <c r="AI3747" s="4"/>
      <c r="AJ3747" s="4"/>
      <c r="AK3747" s="4"/>
      <c r="AL3747" s="4"/>
      <c r="AM3747" s="4"/>
      <c r="AN3747" s="4"/>
      <c r="AO3747" s="4"/>
      <c r="AP3747" s="4"/>
    </row>
    <row r="3748" spans="1:42" s="2" customFormat="1" x14ac:dyDescent="0.25">
      <c r="A3748" s="4"/>
      <c r="B3748" s="4"/>
      <c r="C3748" s="4"/>
      <c r="D3748" s="4"/>
      <c r="E3748" s="4"/>
      <c r="F3748" s="4"/>
      <c r="G3748" s="4"/>
      <c r="H3748" s="4"/>
      <c r="I3748" s="4"/>
      <c r="J3748" s="4"/>
      <c r="K3748" s="4"/>
      <c r="L3748" s="4"/>
      <c r="M3748" s="4"/>
      <c r="N3748" s="4"/>
      <c r="O3748" s="4"/>
      <c r="P3748" s="4"/>
      <c r="Q3748" s="4"/>
      <c r="R3748" s="4"/>
      <c r="S3748" s="4"/>
      <c r="T3748" s="4"/>
      <c r="U3748" s="4"/>
      <c r="V3748" s="4"/>
      <c r="W3748" s="4"/>
      <c r="X3748" s="4"/>
      <c r="Y3748" s="4"/>
      <c r="Z3748" s="4"/>
      <c r="AA3748" s="4"/>
      <c r="AB3748" s="4"/>
      <c r="AC3748" s="4"/>
      <c r="AD3748" s="4"/>
      <c r="AE3748" s="4"/>
      <c r="AF3748" s="4"/>
      <c r="AG3748" s="4"/>
      <c r="AH3748" s="4"/>
      <c r="AI3748" s="4"/>
      <c r="AJ3748" s="4"/>
      <c r="AK3748" s="4"/>
      <c r="AL3748" s="4"/>
      <c r="AM3748" s="4"/>
      <c r="AN3748" s="4"/>
      <c r="AO3748" s="4"/>
      <c r="AP3748" s="4"/>
    </row>
    <row r="3749" spans="1:42" s="2" customFormat="1" x14ac:dyDescent="0.25">
      <c r="A3749" s="4"/>
      <c r="B3749" s="4"/>
      <c r="C3749" s="4"/>
      <c r="D3749" s="4"/>
      <c r="E3749" s="4"/>
      <c r="F3749" s="4"/>
      <c r="G3749" s="4"/>
      <c r="H3749" s="4"/>
      <c r="I3749" s="4"/>
      <c r="J3749" s="4"/>
      <c r="K3749" s="4"/>
      <c r="L3749" s="4"/>
      <c r="M3749" s="4"/>
      <c r="N3749" s="4"/>
      <c r="O3749" s="4"/>
      <c r="P3749" s="4"/>
      <c r="Q3749" s="4"/>
      <c r="R3749" s="4"/>
      <c r="S3749" s="4"/>
      <c r="T3749" s="4"/>
      <c r="U3749" s="4"/>
      <c r="V3749" s="4"/>
      <c r="W3749" s="4"/>
      <c r="X3749" s="4"/>
      <c r="Y3749" s="4"/>
      <c r="Z3749" s="4"/>
      <c r="AA3749" s="4"/>
      <c r="AB3749" s="4"/>
      <c r="AC3749" s="4"/>
      <c r="AD3749" s="4"/>
      <c r="AE3749" s="4"/>
      <c r="AF3749" s="4"/>
      <c r="AG3749" s="4"/>
      <c r="AH3749" s="4"/>
      <c r="AI3749" s="4"/>
      <c r="AJ3749" s="4"/>
      <c r="AK3749" s="4"/>
      <c r="AL3749" s="4"/>
      <c r="AM3749" s="4"/>
      <c r="AN3749" s="4"/>
      <c r="AO3749" s="4"/>
      <c r="AP3749" s="4"/>
    </row>
    <row r="3750" spans="1:42" s="2" customFormat="1" x14ac:dyDescent="0.25">
      <c r="A3750" s="4"/>
      <c r="B3750" s="4"/>
      <c r="C3750" s="4"/>
      <c r="D3750" s="4"/>
      <c r="E3750" s="4"/>
      <c r="F3750" s="4"/>
      <c r="G3750" s="4"/>
      <c r="H3750" s="4"/>
      <c r="I3750" s="4"/>
      <c r="J3750" s="4"/>
      <c r="K3750" s="4"/>
      <c r="L3750" s="4"/>
      <c r="M3750" s="4"/>
      <c r="N3750" s="4"/>
      <c r="O3750" s="4"/>
      <c r="P3750" s="4"/>
      <c r="Q3750" s="4"/>
      <c r="R3750" s="4"/>
      <c r="S3750" s="4"/>
      <c r="T3750" s="4"/>
      <c r="U3750" s="4"/>
      <c r="V3750" s="4"/>
      <c r="W3750" s="4"/>
      <c r="X3750" s="4"/>
      <c r="Y3750" s="4"/>
      <c r="Z3750" s="4"/>
      <c r="AA3750" s="4"/>
      <c r="AB3750" s="4"/>
      <c r="AC3750" s="4"/>
      <c r="AD3750" s="4"/>
      <c r="AE3750" s="4"/>
      <c r="AF3750" s="4"/>
      <c r="AG3750" s="4"/>
      <c r="AH3750" s="4"/>
      <c r="AI3750" s="4"/>
      <c r="AJ3750" s="4"/>
      <c r="AK3750" s="4"/>
      <c r="AL3750" s="4"/>
      <c r="AM3750" s="4"/>
      <c r="AN3750" s="4"/>
      <c r="AO3750" s="4"/>
      <c r="AP3750" s="4"/>
    </row>
    <row r="3751" spans="1:42" s="2" customFormat="1" x14ac:dyDescent="0.25">
      <c r="A3751" s="4"/>
      <c r="B3751" s="4"/>
      <c r="C3751" s="4"/>
      <c r="D3751" s="4"/>
      <c r="E3751" s="4"/>
      <c r="F3751" s="4"/>
      <c r="G3751" s="4"/>
      <c r="H3751" s="4"/>
      <c r="I3751" s="4"/>
      <c r="J3751" s="4"/>
      <c r="K3751" s="4"/>
      <c r="L3751" s="4"/>
      <c r="M3751" s="4"/>
      <c r="N3751" s="4"/>
      <c r="O3751" s="4"/>
      <c r="P3751" s="4"/>
      <c r="Q3751" s="4"/>
      <c r="R3751" s="4"/>
      <c r="S3751" s="4"/>
      <c r="T3751" s="4"/>
      <c r="U3751" s="4"/>
      <c r="V3751" s="4"/>
      <c r="W3751" s="4"/>
      <c r="X3751" s="4"/>
      <c r="Y3751" s="4"/>
      <c r="Z3751" s="4"/>
      <c r="AA3751" s="4"/>
      <c r="AB3751" s="4"/>
      <c r="AC3751" s="4"/>
      <c r="AD3751" s="4"/>
      <c r="AE3751" s="4"/>
      <c r="AF3751" s="4"/>
      <c r="AG3751" s="4"/>
      <c r="AH3751" s="4"/>
      <c r="AI3751" s="4"/>
      <c r="AJ3751" s="4"/>
      <c r="AK3751" s="4"/>
      <c r="AL3751" s="4"/>
      <c r="AM3751" s="4"/>
      <c r="AN3751" s="4"/>
      <c r="AO3751" s="4"/>
      <c r="AP3751" s="4"/>
    </row>
    <row r="3752" spans="1:42" s="2" customFormat="1" x14ac:dyDescent="0.25">
      <c r="A3752" s="4"/>
      <c r="B3752" s="4"/>
      <c r="C3752" s="4"/>
      <c r="D3752" s="4"/>
      <c r="E3752" s="4"/>
      <c r="F3752" s="4"/>
      <c r="G3752" s="4"/>
      <c r="H3752" s="4"/>
      <c r="I3752" s="4"/>
      <c r="J3752" s="4"/>
      <c r="K3752" s="4"/>
      <c r="L3752" s="4"/>
      <c r="M3752" s="4"/>
      <c r="N3752" s="4"/>
      <c r="O3752" s="4"/>
      <c r="P3752" s="4"/>
      <c r="Q3752" s="4"/>
      <c r="R3752" s="4"/>
      <c r="S3752" s="4"/>
      <c r="T3752" s="4"/>
      <c r="U3752" s="4"/>
      <c r="V3752" s="4"/>
      <c r="W3752" s="4"/>
      <c r="X3752" s="4"/>
      <c r="Y3752" s="4"/>
      <c r="Z3752" s="4"/>
      <c r="AA3752" s="4"/>
      <c r="AB3752" s="4"/>
      <c r="AC3752" s="4"/>
      <c r="AD3752" s="4"/>
      <c r="AE3752" s="4"/>
      <c r="AF3752" s="4"/>
      <c r="AG3752" s="4"/>
      <c r="AH3752" s="4"/>
      <c r="AI3752" s="4"/>
      <c r="AJ3752" s="4"/>
      <c r="AK3752" s="4"/>
      <c r="AL3752" s="4"/>
      <c r="AM3752" s="4"/>
      <c r="AN3752" s="4"/>
      <c r="AO3752" s="4"/>
      <c r="AP3752" s="4"/>
    </row>
    <row r="3753" spans="1:42" s="2" customFormat="1" x14ac:dyDescent="0.25">
      <c r="A3753" s="4"/>
      <c r="B3753" s="4"/>
      <c r="C3753" s="4"/>
      <c r="D3753" s="4"/>
      <c r="E3753" s="4"/>
      <c r="F3753" s="4"/>
      <c r="G3753" s="4"/>
      <c r="H3753" s="4"/>
      <c r="I3753" s="4"/>
      <c r="J3753" s="4"/>
      <c r="K3753" s="4"/>
      <c r="L3753" s="4"/>
      <c r="M3753" s="4"/>
      <c r="N3753" s="4"/>
      <c r="O3753" s="4"/>
      <c r="P3753" s="4"/>
      <c r="Q3753" s="4"/>
      <c r="R3753" s="4"/>
      <c r="S3753" s="4"/>
      <c r="T3753" s="4"/>
      <c r="U3753" s="4"/>
      <c r="V3753" s="4"/>
      <c r="W3753" s="4"/>
      <c r="X3753" s="4"/>
      <c r="Y3753" s="4"/>
      <c r="Z3753" s="4"/>
      <c r="AA3753" s="4"/>
      <c r="AB3753" s="4"/>
      <c r="AC3753" s="4"/>
      <c r="AD3753" s="4"/>
      <c r="AE3753" s="4"/>
      <c r="AF3753" s="4"/>
      <c r="AG3753" s="4"/>
      <c r="AH3753" s="4"/>
      <c r="AI3753" s="4"/>
      <c r="AJ3753" s="4"/>
      <c r="AK3753" s="4"/>
      <c r="AL3753" s="4"/>
      <c r="AM3753" s="4"/>
      <c r="AN3753" s="4"/>
      <c r="AO3753" s="4"/>
      <c r="AP3753" s="4"/>
    </row>
    <row r="3754" spans="1:42" s="2" customFormat="1" x14ac:dyDescent="0.25">
      <c r="A3754" s="4"/>
      <c r="B3754" s="4"/>
      <c r="C3754" s="4"/>
      <c r="D3754" s="4"/>
      <c r="E3754" s="4"/>
      <c r="F3754" s="4"/>
      <c r="G3754" s="4"/>
      <c r="H3754" s="4"/>
      <c r="I3754" s="4"/>
      <c r="J3754" s="4"/>
      <c r="K3754" s="4"/>
      <c r="L3754" s="4"/>
      <c r="M3754" s="4"/>
      <c r="N3754" s="4"/>
      <c r="O3754" s="4"/>
      <c r="P3754" s="4"/>
      <c r="Q3754" s="4"/>
      <c r="R3754" s="4"/>
      <c r="S3754" s="4"/>
      <c r="T3754" s="4"/>
      <c r="U3754" s="4"/>
      <c r="V3754" s="4"/>
      <c r="W3754" s="4"/>
      <c r="X3754" s="4"/>
      <c r="Y3754" s="4"/>
      <c r="Z3754" s="4"/>
      <c r="AA3754" s="4"/>
      <c r="AB3754" s="4"/>
      <c r="AC3754" s="4"/>
      <c r="AD3754" s="4"/>
      <c r="AE3754" s="4"/>
      <c r="AF3754" s="4"/>
      <c r="AG3754" s="4"/>
      <c r="AH3754" s="4"/>
      <c r="AI3754" s="4"/>
      <c r="AJ3754" s="4"/>
      <c r="AK3754" s="4"/>
      <c r="AL3754" s="4"/>
      <c r="AM3754" s="4"/>
      <c r="AN3754" s="4"/>
      <c r="AO3754" s="4"/>
      <c r="AP3754" s="4"/>
    </row>
    <row r="3755" spans="1:42" s="2" customFormat="1" x14ac:dyDescent="0.25">
      <c r="A3755" s="4"/>
      <c r="B3755" s="4"/>
      <c r="C3755" s="4"/>
      <c r="D3755" s="4"/>
      <c r="E3755" s="4"/>
      <c r="F3755" s="4"/>
      <c r="G3755" s="4"/>
      <c r="H3755" s="4"/>
      <c r="I3755" s="4"/>
      <c r="J3755" s="4"/>
      <c r="K3755" s="4"/>
      <c r="L3755" s="4"/>
      <c r="M3755" s="4"/>
      <c r="N3755" s="4"/>
      <c r="O3755" s="4"/>
      <c r="P3755" s="4"/>
      <c r="Q3755" s="4"/>
      <c r="R3755" s="4"/>
      <c r="S3755" s="4"/>
      <c r="T3755" s="4"/>
      <c r="U3755" s="4"/>
      <c r="V3755" s="4"/>
      <c r="W3755" s="4"/>
      <c r="X3755" s="4"/>
      <c r="Y3755" s="4"/>
      <c r="Z3755" s="4"/>
      <c r="AA3755" s="4"/>
      <c r="AB3755" s="4"/>
      <c r="AC3755" s="4"/>
      <c r="AD3755" s="4"/>
      <c r="AE3755" s="4"/>
      <c r="AF3755" s="4"/>
      <c r="AG3755" s="4"/>
      <c r="AH3755" s="4"/>
      <c r="AI3755" s="4"/>
      <c r="AJ3755" s="4"/>
      <c r="AK3755" s="4"/>
      <c r="AL3755" s="4"/>
      <c r="AM3755" s="4"/>
      <c r="AN3755" s="4"/>
      <c r="AO3755" s="4"/>
      <c r="AP3755" s="4"/>
    </row>
    <row r="3756" spans="1:42" s="2" customFormat="1" x14ac:dyDescent="0.25">
      <c r="A3756" s="4"/>
      <c r="B3756" s="4"/>
      <c r="C3756" s="4"/>
      <c r="D3756" s="4"/>
      <c r="E3756" s="4"/>
      <c r="F3756" s="4"/>
      <c r="G3756" s="4"/>
      <c r="H3756" s="4"/>
      <c r="I3756" s="4"/>
      <c r="J3756" s="4"/>
      <c r="K3756" s="4"/>
      <c r="L3756" s="4"/>
      <c r="M3756" s="4"/>
      <c r="N3756" s="4"/>
      <c r="O3756" s="4"/>
      <c r="P3756" s="4"/>
      <c r="Q3756" s="4"/>
      <c r="R3756" s="4"/>
      <c r="S3756" s="4"/>
      <c r="T3756" s="4"/>
      <c r="U3756" s="4"/>
      <c r="V3756" s="4"/>
      <c r="W3756" s="4"/>
      <c r="X3756" s="4"/>
      <c r="Y3756" s="4"/>
      <c r="Z3756" s="4"/>
      <c r="AA3756" s="4"/>
      <c r="AB3756" s="4"/>
      <c r="AC3756" s="4"/>
      <c r="AD3756" s="4"/>
      <c r="AE3756" s="4"/>
      <c r="AF3756" s="4"/>
      <c r="AG3756" s="4"/>
      <c r="AH3756" s="4"/>
      <c r="AI3756" s="4"/>
      <c r="AJ3756" s="4"/>
      <c r="AK3756" s="4"/>
      <c r="AL3756" s="4"/>
      <c r="AM3756" s="4"/>
      <c r="AN3756" s="4"/>
      <c r="AO3756" s="4"/>
      <c r="AP3756" s="4"/>
    </row>
    <row r="3757" spans="1:42" s="2" customFormat="1" x14ac:dyDescent="0.25">
      <c r="A3757" s="4"/>
      <c r="B3757" s="4"/>
      <c r="C3757" s="4"/>
      <c r="D3757" s="4"/>
      <c r="E3757" s="4"/>
      <c r="F3757" s="4"/>
      <c r="G3757" s="4"/>
      <c r="H3757" s="4"/>
      <c r="I3757" s="4"/>
      <c r="J3757" s="4"/>
      <c r="K3757" s="4"/>
      <c r="L3757" s="4"/>
      <c r="M3757" s="4"/>
      <c r="N3757" s="4"/>
      <c r="O3757" s="4"/>
      <c r="P3757" s="4"/>
      <c r="Q3757" s="4"/>
      <c r="R3757" s="4"/>
      <c r="S3757" s="4"/>
      <c r="T3757" s="4"/>
      <c r="U3757" s="4"/>
      <c r="V3757" s="4"/>
      <c r="W3757" s="4"/>
      <c r="X3757" s="4"/>
      <c r="Y3757" s="4"/>
      <c r="Z3757" s="4"/>
      <c r="AA3757" s="4"/>
      <c r="AB3757" s="4"/>
      <c r="AC3757" s="4"/>
      <c r="AD3757" s="4"/>
      <c r="AE3757" s="4"/>
      <c r="AF3757" s="4"/>
      <c r="AG3757" s="4"/>
      <c r="AH3757" s="4"/>
      <c r="AI3757" s="4"/>
      <c r="AJ3757" s="4"/>
      <c r="AK3757" s="4"/>
      <c r="AL3757" s="4"/>
      <c r="AM3757" s="4"/>
      <c r="AN3757" s="4"/>
      <c r="AO3757" s="4"/>
      <c r="AP3757" s="4"/>
    </row>
    <row r="3758" spans="1:42" s="2" customFormat="1" x14ac:dyDescent="0.25">
      <c r="A3758" s="4"/>
      <c r="B3758" s="4"/>
      <c r="C3758" s="4"/>
      <c r="D3758" s="4"/>
      <c r="E3758" s="4"/>
      <c r="F3758" s="4"/>
      <c r="G3758" s="4"/>
      <c r="H3758" s="4"/>
      <c r="I3758" s="4"/>
      <c r="J3758" s="4"/>
      <c r="K3758" s="4"/>
      <c r="L3758" s="4"/>
      <c r="M3758" s="4"/>
      <c r="N3758" s="4"/>
      <c r="O3758" s="4"/>
      <c r="P3758" s="4"/>
      <c r="Q3758" s="4"/>
      <c r="R3758" s="4"/>
      <c r="S3758" s="4"/>
      <c r="T3758" s="4"/>
      <c r="U3758" s="4"/>
      <c r="V3758" s="4"/>
      <c r="W3758" s="4"/>
      <c r="X3758" s="4"/>
      <c r="Y3758" s="4"/>
      <c r="Z3758" s="4"/>
      <c r="AA3758" s="4"/>
      <c r="AB3758" s="4"/>
      <c r="AC3758" s="4"/>
      <c r="AD3758" s="4"/>
      <c r="AE3758" s="4"/>
      <c r="AF3758" s="4"/>
      <c r="AG3758" s="4"/>
      <c r="AH3758" s="4"/>
      <c r="AI3758" s="4"/>
      <c r="AJ3758" s="4"/>
      <c r="AK3758" s="4"/>
      <c r="AL3758" s="4"/>
      <c r="AM3758" s="4"/>
      <c r="AN3758" s="4"/>
      <c r="AO3758" s="4"/>
      <c r="AP3758" s="4"/>
    </row>
    <row r="3759" spans="1:42" s="2" customFormat="1" x14ac:dyDescent="0.25">
      <c r="A3759" s="4"/>
      <c r="B3759" s="4"/>
      <c r="C3759" s="4"/>
      <c r="D3759" s="4"/>
      <c r="E3759" s="4"/>
      <c r="F3759" s="4"/>
      <c r="G3759" s="4"/>
      <c r="H3759" s="4"/>
      <c r="I3759" s="4"/>
      <c r="J3759" s="4"/>
      <c r="K3759" s="4"/>
      <c r="L3759" s="4"/>
      <c r="M3759" s="4"/>
      <c r="N3759" s="4"/>
      <c r="O3759" s="4"/>
      <c r="P3759" s="4"/>
      <c r="Q3759" s="4"/>
      <c r="R3759" s="4"/>
      <c r="S3759" s="4"/>
      <c r="T3759" s="4"/>
      <c r="U3759" s="4"/>
      <c r="V3759" s="4"/>
      <c r="W3759" s="4"/>
      <c r="X3759" s="4"/>
      <c r="Y3759" s="4"/>
      <c r="Z3759" s="4"/>
      <c r="AA3759" s="4"/>
      <c r="AB3759" s="4"/>
      <c r="AC3759" s="4"/>
      <c r="AD3759" s="4"/>
      <c r="AE3759" s="4"/>
      <c r="AF3759" s="4"/>
      <c r="AG3759" s="4"/>
      <c r="AH3759" s="4"/>
      <c r="AI3759" s="4"/>
      <c r="AJ3759" s="4"/>
      <c r="AK3759" s="4"/>
      <c r="AL3759" s="4"/>
      <c r="AM3759" s="4"/>
      <c r="AN3759" s="4"/>
      <c r="AO3759" s="4"/>
      <c r="AP3759" s="4"/>
    </row>
    <row r="3760" spans="1:42" s="2" customFormat="1" x14ac:dyDescent="0.25">
      <c r="A3760" s="4"/>
      <c r="B3760" s="4"/>
      <c r="C3760" s="4"/>
      <c r="D3760" s="4"/>
      <c r="E3760" s="4"/>
      <c r="F3760" s="4"/>
      <c r="G3760" s="4"/>
      <c r="H3760" s="4"/>
      <c r="I3760" s="4"/>
      <c r="J3760" s="4"/>
      <c r="K3760" s="4"/>
      <c r="L3760" s="4"/>
      <c r="M3760" s="4"/>
      <c r="N3760" s="4"/>
      <c r="O3760" s="4"/>
      <c r="P3760" s="4"/>
      <c r="Q3760" s="4"/>
      <c r="R3760" s="4"/>
      <c r="S3760" s="4"/>
      <c r="T3760" s="4"/>
      <c r="U3760" s="4"/>
      <c r="V3760" s="4"/>
      <c r="W3760" s="4"/>
      <c r="X3760" s="4"/>
      <c r="Y3760" s="4"/>
      <c r="Z3760" s="4"/>
      <c r="AA3760" s="4"/>
      <c r="AB3760" s="4"/>
      <c r="AC3760" s="4"/>
      <c r="AD3760" s="4"/>
      <c r="AE3760" s="4"/>
      <c r="AF3760" s="4"/>
      <c r="AG3760" s="4"/>
      <c r="AH3760" s="4"/>
      <c r="AI3760" s="4"/>
      <c r="AJ3760" s="4"/>
      <c r="AK3760" s="4"/>
      <c r="AL3760" s="4"/>
      <c r="AM3760" s="4"/>
      <c r="AN3760" s="4"/>
      <c r="AO3760" s="4"/>
      <c r="AP3760" s="4"/>
    </row>
    <row r="3761" spans="1:42" s="2" customFormat="1" x14ac:dyDescent="0.25">
      <c r="A3761" s="4"/>
      <c r="B3761" s="4"/>
      <c r="C3761" s="4"/>
      <c r="D3761" s="4"/>
      <c r="E3761" s="4"/>
      <c r="F3761" s="4"/>
      <c r="G3761" s="4"/>
      <c r="H3761" s="4"/>
      <c r="I3761" s="4"/>
      <c r="J3761" s="4"/>
      <c r="K3761" s="4"/>
      <c r="L3761" s="4"/>
      <c r="M3761" s="4"/>
      <c r="N3761" s="4"/>
      <c r="O3761" s="4"/>
      <c r="P3761" s="4"/>
      <c r="Q3761" s="4"/>
      <c r="R3761" s="4"/>
      <c r="S3761" s="4"/>
      <c r="T3761" s="4"/>
      <c r="U3761" s="4"/>
      <c r="V3761" s="4"/>
      <c r="W3761" s="4"/>
      <c r="X3761" s="4"/>
      <c r="Y3761" s="4"/>
      <c r="Z3761" s="4"/>
      <c r="AA3761" s="4"/>
      <c r="AB3761" s="4"/>
      <c r="AC3761" s="4"/>
      <c r="AD3761" s="4"/>
      <c r="AE3761" s="4"/>
      <c r="AF3761" s="4"/>
      <c r="AG3761" s="4"/>
      <c r="AH3761" s="4"/>
      <c r="AI3761" s="4"/>
      <c r="AJ3761" s="4"/>
      <c r="AK3761" s="4"/>
      <c r="AL3761" s="4"/>
      <c r="AM3761" s="4"/>
      <c r="AN3761" s="4"/>
      <c r="AO3761" s="4"/>
      <c r="AP3761" s="4"/>
    </row>
    <row r="3762" spans="1:42" s="2" customFormat="1" x14ac:dyDescent="0.25">
      <c r="A3762" s="4"/>
      <c r="B3762" s="4"/>
      <c r="C3762" s="4"/>
      <c r="D3762" s="4"/>
      <c r="E3762" s="4"/>
      <c r="F3762" s="4"/>
      <c r="G3762" s="4"/>
      <c r="H3762" s="4"/>
      <c r="I3762" s="4"/>
      <c r="J3762" s="4"/>
      <c r="K3762" s="4"/>
      <c r="L3762" s="4"/>
      <c r="M3762" s="4"/>
      <c r="N3762" s="4"/>
      <c r="O3762" s="4"/>
      <c r="P3762" s="4"/>
      <c r="Q3762" s="4"/>
      <c r="R3762" s="4"/>
      <c r="S3762" s="4"/>
      <c r="T3762" s="4"/>
      <c r="U3762" s="4"/>
      <c r="V3762" s="4"/>
      <c r="W3762" s="4"/>
      <c r="X3762" s="4"/>
      <c r="Y3762" s="4"/>
      <c r="Z3762" s="4"/>
      <c r="AA3762" s="4"/>
      <c r="AB3762" s="4"/>
      <c r="AC3762" s="4"/>
      <c r="AD3762" s="4"/>
      <c r="AE3762" s="4"/>
      <c r="AF3762" s="4"/>
      <c r="AG3762" s="4"/>
      <c r="AH3762" s="4"/>
      <c r="AI3762" s="4"/>
      <c r="AJ3762" s="4"/>
      <c r="AK3762" s="4"/>
      <c r="AL3762" s="4"/>
      <c r="AM3762" s="4"/>
      <c r="AN3762" s="4"/>
      <c r="AO3762" s="4"/>
      <c r="AP3762" s="4"/>
    </row>
    <row r="3763" spans="1:42" s="2" customFormat="1" x14ac:dyDescent="0.25">
      <c r="A3763" s="4"/>
      <c r="B3763" s="4"/>
      <c r="C3763" s="4"/>
      <c r="D3763" s="4"/>
      <c r="E3763" s="4"/>
      <c r="F3763" s="4"/>
      <c r="G3763" s="4"/>
      <c r="H3763" s="4"/>
      <c r="I3763" s="4"/>
      <c r="J3763" s="4"/>
      <c r="K3763" s="4"/>
      <c r="L3763" s="4"/>
      <c r="M3763" s="4"/>
      <c r="N3763" s="4"/>
      <c r="O3763" s="4"/>
      <c r="P3763" s="4"/>
      <c r="Q3763" s="4"/>
      <c r="R3763" s="4"/>
      <c r="S3763" s="4"/>
      <c r="T3763" s="4"/>
      <c r="U3763" s="4"/>
      <c r="V3763" s="4"/>
      <c r="W3763" s="4"/>
      <c r="X3763" s="4"/>
      <c r="Y3763" s="4"/>
      <c r="Z3763" s="4"/>
      <c r="AA3763" s="4"/>
      <c r="AB3763" s="4"/>
      <c r="AC3763" s="4"/>
      <c r="AD3763" s="4"/>
      <c r="AE3763" s="4"/>
      <c r="AF3763" s="4"/>
      <c r="AG3763" s="4"/>
      <c r="AH3763" s="4"/>
      <c r="AI3763" s="4"/>
      <c r="AJ3763" s="4"/>
      <c r="AK3763" s="4"/>
      <c r="AL3763" s="4"/>
      <c r="AM3763" s="4"/>
      <c r="AN3763" s="4"/>
      <c r="AO3763" s="4"/>
      <c r="AP3763" s="4"/>
    </row>
    <row r="3764" spans="1:42" s="2" customFormat="1" x14ac:dyDescent="0.25">
      <c r="A3764" s="4"/>
      <c r="B3764" s="4"/>
      <c r="C3764" s="4"/>
      <c r="D3764" s="4"/>
      <c r="E3764" s="4"/>
      <c r="F3764" s="4"/>
      <c r="G3764" s="4"/>
      <c r="H3764" s="4"/>
      <c r="I3764" s="4"/>
      <c r="J3764" s="4"/>
      <c r="K3764" s="4"/>
      <c r="L3764" s="4"/>
      <c r="M3764" s="4"/>
      <c r="N3764" s="4"/>
      <c r="O3764" s="4"/>
      <c r="P3764" s="4"/>
      <c r="Q3764" s="4"/>
      <c r="R3764" s="4"/>
      <c r="S3764" s="4"/>
      <c r="T3764" s="4"/>
      <c r="U3764" s="4"/>
      <c r="V3764" s="4"/>
      <c r="W3764" s="4"/>
      <c r="X3764" s="4"/>
      <c r="Y3764" s="4"/>
      <c r="Z3764" s="4"/>
      <c r="AA3764" s="4"/>
      <c r="AB3764" s="4"/>
      <c r="AC3764" s="4"/>
      <c r="AD3764" s="4"/>
      <c r="AE3764" s="4"/>
      <c r="AF3764" s="4"/>
      <c r="AG3764" s="4"/>
      <c r="AH3764" s="4"/>
      <c r="AI3764" s="4"/>
      <c r="AJ3764" s="4"/>
      <c r="AK3764" s="4"/>
      <c r="AL3764" s="4"/>
      <c r="AM3764" s="4"/>
      <c r="AN3764" s="4"/>
      <c r="AO3764" s="4"/>
      <c r="AP3764" s="4"/>
    </row>
    <row r="3765" spans="1:42" s="2" customFormat="1" x14ac:dyDescent="0.25">
      <c r="A3765" s="4"/>
      <c r="B3765" s="4"/>
      <c r="C3765" s="4"/>
      <c r="D3765" s="4"/>
      <c r="E3765" s="4"/>
      <c r="F3765" s="4"/>
      <c r="G3765" s="4"/>
      <c r="H3765" s="4"/>
      <c r="I3765" s="4"/>
      <c r="J3765" s="4"/>
      <c r="K3765" s="4"/>
      <c r="L3765" s="4"/>
      <c r="M3765" s="4"/>
      <c r="N3765" s="4"/>
      <c r="O3765" s="4"/>
      <c r="P3765" s="4"/>
      <c r="Q3765" s="4"/>
      <c r="R3765" s="4"/>
      <c r="S3765" s="4"/>
      <c r="T3765" s="4"/>
      <c r="U3765" s="4"/>
      <c r="V3765" s="4"/>
      <c r="W3765" s="4"/>
      <c r="X3765" s="4"/>
      <c r="Y3765" s="4"/>
      <c r="Z3765" s="4"/>
      <c r="AA3765" s="4"/>
      <c r="AB3765" s="4"/>
      <c r="AC3765" s="4"/>
      <c r="AD3765" s="4"/>
      <c r="AE3765" s="4"/>
      <c r="AF3765" s="4"/>
      <c r="AG3765" s="4"/>
      <c r="AH3765" s="4"/>
      <c r="AI3765" s="4"/>
      <c r="AJ3765" s="4"/>
      <c r="AK3765" s="4"/>
      <c r="AL3765" s="4"/>
      <c r="AM3765" s="4"/>
      <c r="AN3765" s="4"/>
      <c r="AO3765" s="4"/>
      <c r="AP3765" s="4"/>
    </row>
    <row r="3766" spans="1:42" s="2" customFormat="1" x14ac:dyDescent="0.25">
      <c r="A3766" s="4"/>
      <c r="B3766" s="4"/>
      <c r="C3766" s="4"/>
      <c r="D3766" s="4"/>
      <c r="E3766" s="4"/>
      <c r="F3766" s="4"/>
      <c r="G3766" s="4"/>
      <c r="H3766" s="4"/>
      <c r="I3766" s="4"/>
      <c r="J3766" s="4"/>
      <c r="K3766" s="4"/>
      <c r="L3766" s="4"/>
      <c r="M3766" s="4"/>
      <c r="N3766" s="4"/>
      <c r="O3766" s="4"/>
      <c r="P3766" s="4"/>
      <c r="Q3766" s="4"/>
      <c r="R3766" s="4"/>
      <c r="S3766" s="4"/>
      <c r="T3766" s="4"/>
      <c r="U3766" s="4"/>
      <c r="V3766" s="4"/>
      <c r="W3766" s="4"/>
      <c r="X3766" s="4"/>
      <c r="Y3766" s="4"/>
      <c r="Z3766" s="4"/>
      <c r="AA3766" s="4"/>
      <c r="AB3766" s="4"/>
      <c r="AC3766" s="4"/>
      <c r="AD3766" s="4"/>
      <c r="AE3766" s="4"/>
      <c r="AF3766" s="4"/>
      <c r="AG3766" s="4"/>
      <c r="AH3766" s="4"/>
      <c r="AI3766" s="4"/>
      <c r="AJ3766" s="4"/>
      <c r="AK3766" s="4"/>
      <c r="AL3766" s="4"/>
      <c r="AM3766" s="4"/>
      <c r="AN3766" s="4"/>
      <c r="AO3766" s="4"/>
      <c r="AP3766" s="4"/>
    </row>
    <row r="3767" spans="1:42" s="2" customFormat="1" x14ac:dyDescent="0.25">
      <c r="A3767" s="4"/>
      <c r="B3767" s="4"/>
      <c r="C3767" s="4"/>
      <c r="D3767" s="4"/>
      <c r="E3767" s="4"/>
      <c r="F3767" s="4"/>
      <c r="G3767" s="4"/>
      <c r="H3767" s="4"/>
      <c r="I3767" s="4"/>
      <c r="J3767" s="4"/>
      <c r="K3767" s="4"/>
      <c r="L3767" s="4"/>
      <c r="M3767" s="4"/>
      <c r="N3767" s="4"/>
      <c r="O3767" s="4"/>
      <c r="P3767" s="4"/>
      <c r="Q3767" s="4"/>
      <c r="R3767" s="4"/>
      <c r="S3767" s="4"/>
      <c r="T3767" s="4"/>
      <c r="U3767" s="4"/>
      <c r="V3767" s="4"/>
      <c r="W3767" s="4"/>
      <c r="X3767" s="4"/>
      <c r="Y3767" s="4"/>
      <c r="Z3767" s="4"/>
      <c r="AA3767" s="4"/>
      <c r="AB3767" s="4"/>
      <c r="AC3767" s="4"/>
      <c r="AD3767" s="4"/>
      <c r="AE3767" s="4"/>
      <c r="AF3767" s="4"/>
      <c r="AG3767" s="4"/>
      <c r="AH3767" s="4"/>
      <c r="AI3767" s="4"/>
      <c r="AJ3767" s="4"/>
      <c r="AK3767" s="4"/>
      <c r="AL3767" s="4"/>
      <c r="AM3767" s="4"/>
      <c r="AN3767" s="4"/>
      <c r="AO3767" s="4"/>
      <c r="AP3767" s="4"/>
    </row>
    <row r="3768" spans="1:42" s="2" customFormat="1" x14ac:dyDescent="0.25">
      <c r="A3768" s="4"/>
      <c r="B3768" s="4"/>
      <c r="C3768" s="4"/>
      <c r="D3768" s="4"/>
      <c r="E3768" s="4"/>
      <c r="F3768" s="4"/>
      <c r="G3768" s="4"/>
      <c r="H3768" s="4"/>
      <c r="I3768" s="4"/>
      <c r="J3768" s="4"/>
      <c r="K3768" s="4"/>
      <c r="L3768" s="4"/>
      <c r="M3768" s="4"/>
      <c r="N3768" s="4"/>
      <c r="O3768" s="4"/>
      <c r="P3768" s="4"/>
      <c r="Q3768" s="4"/>
      <c r="R3768" s="4"/>
      <c r="S3768" s="4"/>
      <c r="T3768" s="4"/>
      <c r="U3768" s="4"/>
      <c r="V3768" s="4"/>
      <c r="W3768" s="4"/>
      <c r="X3768" s="4"/>
      <c r="Y3768" s="4"/>
      <c r="Z3768" s="4"/>
      <c r="AA3768" s="4"/>
      <c r="AB3768" s="4"/>
      <c r="AC3768" s="4"/>
      <c r="AD3768" s="4"/>
      <c r="AE3768" s="4"/>
      <c r="AF3768" s="4"/>
      <c r="AG3768" s="4"/>
      <c r="AH3768" s="4"/>
      <c r="AI3768" s="4"/>
      <c r="AJ3768" s="4"/>
      <c r="AK3768" s="4"/>
      <c r="AL3768" s="4"/>
      <c r="AM3768" s="4"/>
      <c r="AN3768" s="4"/>
      <c r="AO3768" s="4"/>
      <c r="AP3768" s="4"/>
    </row>
    <row r="3769" spans="1:42" s="2" customFormat="1" x14ac:dyDescent="0.25">
      <c r="A3769" s="4"/>
      <c r="B3769" s="4"/>
      <c r="C3769" s="4"/>
      <c r="D3769" s="4"/>
      <c r="E3769" s="4"/>
      <c r="F3769" s="4"/>
      <c r="G3769" s="4"/>
      <c r="H3769" s="4"/>
      <c r="I3769" s="4"/>
      <c r="J3769" s="4"/>
      <c r="K3769" s="4"/>
      <c r="L3769" s="4"/>
      <c r="M3769" s="4"/>
      <c r="N3769" s="4"/>
      <c r="O3769" s="4"/>
      <c r="P3769" s="4"/>
      <c r="Q3769" s="4"/>
      <c r="R3769" s="4"/>
      <c r="S3769" s="4"/>
      <c r="T3769" s="4"/>
      <c r="U3769" s="4"/>
      <c r="V3769" s="4"/>
      <c r="W3769" s="4"/>
      <c r="X3769" s="4"/>
      <c r="Y3769" s="4"/>
      <c r="Z3769" s="4"/>
      <c r="AA3769" s="4"/>
      <c r="AB3769" s="4"/>
      <c r="AC3769" s="4"/>
      <c r="AD3769" s="4"/>
      <c r="AE3769" s="4"/>
      <c r="AF3769" s="4"/>
      <c r="AG3769" s="4"/>
      <c r="AH3769" s="4"/>
      <c r="AI3769" s="4"/>
      <c r="AJ3769" s="4"/>
      <c r="AK3769" s="4"/>
      <c r="AL3769" s="4"/>
      <c r="AM3769" s="4"/>
      <c r="AN3769" s="4"/>
      <c r="AO3769" s="4"/>
      <c r="AP3769" s="4"/>
    </row>
    <row r="3770" spans="1:42" s="2" customFormat="1" x14ac:dyDescent="0.25">
      <c r="A3770" s="4"/>
      <c r="B3770" s="4"/>
      <c r="C3770" s="4"/>
      <c r="D3770" s="4"/>
      <c r="E3770" s="4"/>
      <c r="F3770" s="4"/>
      <c r="G3770" s="4"/>
      <c r="H3770" s="4"/>
      <c r="I3770" s="4"/>
      <c r="J3770" s="4"/>
      <c r="K3770" s="4"/>
      <c r="L3770" s="4"/>
      <c r="M3770" s="4"/>
      <c r="N3770" s="4"/>
      <c r="O3770" s="4"/>
      <c r="P3770" s="4"/>
      <c r="Q3770" s="4"/>
      <c r="R3770" s="4"/>
      <c r="S3770" s="4"/>
      <c r="T3770" s="4"/>
      <c r="U3770" s="4"/>
      <c r="V3770" s="4"/>
      <c r="W3770" s="4"/>
      <c r="X3770" s="4"/>
      <c r="Y3770" s="4"/>
      <c r="Z3770" s="4"/>
      <c r="AA3770" s="4"/>
      <c r="AB3770" s="4"/>
      <c r="AC3770" s="4"/>
      <c r="AD3770" s="4"/>
      <c r="AE3770" s="4"/>
      <c r="AF3770" s="4"/>
      <c r="AG3770" s="4"/>
      <c r="AH3770" s="4"/>
      <c r="AI3770" s="4"/>
      <c r="AJ3770" s="4"/>
      <c r="AK3770" s="4"/>
      <c r="AL3770" s="4"/>
      <c r="AM3770" s="4"/>
      <c r="AN3770" s="4"/>
      <c r="AO3770" s="4"/>
      <c r="AP3770" s="4"/>
    </row>
    <row r="3771" spans="1:42" s="2" customFormat="1" x14ac:dyDescent="0.25">
      <c r="A3771" s="4"/>
      <c r="B3771" s="4"/>
      <c r="C3771" s="4"/>
      <c r="D3771" s="4"/>
      <c r="E3771" s="4"/>
      <c r="F3771" s="4"/>
      <c r="G3771" s="4"/>
      <c r="H3771" s="4"/>
      <c r="I3771" s="4"/>
      <c r="J3771" s="4"/>
      <c r="K3771" s="4"/>
      <c r="L3771" s="4"/>
      <c r="M3771" s="4"/>
      <c r="N3771" s="4"/>
      <c r="O3771" s="4"/>
      <c r="P3771" s="4"/>
      <c r="Q3771" s="4"/>
      <c r="R3771" s="4"/>
      <c r="S3771" s="4"/>
      <c r="T3771" s="4"/>
      <c r="U3771" s="4"/>
      <c r="V3771" s="4"/>
      <c r="W3771" s="4"/>
      <c r="X3771" s="4"/>
      <c r="Y3771" s="4"/>
      <c r="Z3771" s="4"/>
      <c r="AA3771" s="4"/>
      <c r="AB3771" s="4"/>
      <c r="AC3771" s="4"/>
      <c r="AD3771" s="4"/>
      <c r="AE3771" s="4"/>
      <c r="AF3771" s="4"/>
      <c r="AG3771" s="4"/>
      <c r="AH3771" s="4"/>
      <c r="AI3771" s="4"/>
      <c r="AJ3771" s="4"/>
      <c r="AK3771" s="4"/>
      <c r="AL3771" s="4"/>
      <c r="AM3771" s="4"/>
      <c r="AN3771" s="4"/>
      <c r="AO3771" s="4"/>
      <c r="AP3771" s="4"/>
    </row>
    <row r="3772" spans="1:42" s="2" customFormat="1" x14ac:dyDescent="0.25">
      <c r="A3772" s="4"/>
      <c r="B3772" s="4"/>
      <c r="C3772" s="4"/>
      <c r="D3772" s="4"/>
      <c r="E3772" s="4"/>
      <c r="F3772" s="4"/>
      <c r="G3772" s="4"/>
      <c r="H3772" s="4"/>
      <c r="I3772" s="4"/>
      <c r="J3772" s="4"/>
      <c r="K3772" s="4"/>
      <c r="L3772" s="4"/>
      <c r="M3772" s="4"/>
      <c r="N3772" s="4"/>
      <c r="O3772" s="4"/>
      <c r="P3772" s="4"/>
      <c r="Q3772" s="4"/>
      <c r="R3772" s="4"/>
      <c r="S3772" s="4"/>
      <c r="T3772" s="4"/>
      <c r="U3772" s="4"/>
      <c r="V3772" s="4"/>
      <c r="W3772" s="4"/>
      <c r="X3772" s="4"/>
      <c r="Y3772" s="4"/>
      <c r="Z3772" s="4"/>
      <c r="AA3772" s="4"/>
      <c r="AB3772" s="4"/>
      <c r="AC3772" s="4"/>
      <c r="AD3772" s="4"/>
      <c r="AE3772" s="4"/>
      <c r="AF3772" s="4"/>
      <c r="AG3772" s="4"/>
      <c r="AH3772" s="4"/>
      <c r="AI3772" s="4"/>
      <c r="AJ3772" s="4"/>
      <c r="AK3772" s="4"/>
      <c r="AL3772" s="4"/>
      <c r="AM3772" s="4"/>
      <c r="AN3772" s="4"/>
      <c r="AO3772" s="4"/>
      <c r="AP3772" s="4"/>
    </row>
    <row r="3773" spans="1:42" s="2" customFormat="1" x14ac:dyDescent="0.25">
      <c r="A3773" s="4"/>
      <c r="B3773" s="4"/>
      <c r="C3773" s="4"/>
      <c r="D3773" s="4"/>
      <c r="E3773" s="4"/>
      <c r="F3773" s="4"/>
      <c r="G3773" s="4"/>
      <c r="H3773" s="4"/>
      <c r="I3773" s="4"/>
      <c r="J3773" s="4"/>
      <c r="K3773" s="4"/>
      <c r="L3773" s="4"/>
      <c r="M3773" s="4"/>
      <c r="N3773" s="4"/>
      <c r="O3773" s="4"/>
      <c r="P3773" s="4"/>
      <c r="Q3773" s="4"/>
      <c r="R3773" s="4"/>
      <c r="S3773" s="4"/>
      <c r="T3773" s="4"/>
      <c r="U3773" s="4"/>
      <c r="V3773" s="4"/>
      <c r="W3773" s="4"/>
      <c r="X3773" s="4"/>
      <c r="Y3773" s="4"/>
      <c r="Z3773" s="4"/>
      <c r="AA3773" s="4"/>
      <c r="AB3773" s="4"/>
      <c r="AC3773" s="4"/>
      <c r="AD3773" s="4"/>
      <c r="AE3773" s="4"/>
      <c r="AF3773" s="4"/>
      <c r="AG3773" s="4"/>
      <c r="AH3773" s="4"/>
      <c r="AI3773" s="4"/>
      <c r="AJ3773" s="4"/>
      <c r="AK3773" s="4"/>
      <c r="AL3773" s="4"/>
      <c r="AM3773" s="4"/>
      <c r="AN3773" s="4"/>
      <c r="AO3773" s="4"/>
      <c r="AP3773" s="4"/>
    </row>
    <row r="3774" spans="1:42" s="2" customFormat="1" x14ac:dyDescent="0.25">
      <c r="A3774" s="4"/>
      <c r="B3774" s="4"/>
      <c r="C3774" s="4"/>
      <c r="D3774" s="4"/>
      <c r="E3774" s="4"/>
      <c r="F3774" s="4"/>
      <c r="G3774" s="4"/>
      <c r="H3774" s="4"/>
      <c r="I3774" s="4"/>
      <c r="J3774" s="4"/>
      <c r="K3774" s="4"/>
      <c r="L3774" s="4"/>
      <c r="M3774" s="4"/>
      <c r="N3774" s="4"/>
      <c r="O3774" s="4"/>
      <c r="P3774" s="4"/>
      <c r="Q3774" s="4"/>
      <c r="R3774" s="4"/>
      <c r="S3774" s="4"/>
      <c r="T3774" s="4"/>
      <c r="U3774" s="4"/>
      <c r="V3774" s="4"/>
      <c r="W3774" s="4"/>
      <c r="X3774" s="4"/>
      <c r="Y3774" s="4"/>
      <c r="Z3774" s="4"/>
      <c r="AA3774" s="4"/>
      <c r="AB3774" s="4"/>
      <c r="AC3774" s="4"/>
      <c r="AD3774" s="4"/>
      <c r="AE3774" s="4"/>
      <c r="AF3774" s="4"/>
      <c r="AG3774" s="4"/>
      <c r="AH3774" s="4"/>
      <c r="AI3774" s="4"/>
      <c r="AJ3774" s="4"/>
      <c r="AK3774" s="4"/>
      <c r="AL3774" s="4"/>
      <c r="AM3774" s="4"/>
      <c r="AN3774" s="4"/>
      <c r="AO3774" s="4"/>
      <c r="AP3774" s="4"/>
    </row>
    <row r="3775" spans="1:42" s="2" customFormat="1" x14ac:dyDescent="0.25">
      <c r="A3775" s="4"/>
      <c r="B3775" s="4"/>
      <c r="C3775" s="4"/>
      <c r="D3775" s="4"/>
      <c r="E3775" s="4"/>
      <c r="F3775" s="4"/>
      <c r="G3775" s="4"/>
      <c r="H3775" s="4"/>
      <c r="I3775" s="4"/>
      <c r="J3775" s="4"/>
      <c r="K3775" s="4"/>
      <c r="L3775" s="4"/>
      <c r="M3775" s="4"/>
      <c r="N3775" s="4"/>
      <c r="O3775" s="4"/>
      <c r="P3775" s="4"/>
      <c r="Q3775" s="4"/>
      <c r="R3775" s="4"/>
      <c r="S3775" s="4"/>
      <c r="T3775" s="4"/>
      <c r="U3775" s="4"/>
      <c r="V3775" s="4"/>
      <c r="W3775" s="4"/>
      <c r="X3775" s="4"/>
      <c r="Y3775" s="4"/>
      <c r="Z3775" s="4"/>
      <c r="AA3775" s="4"/>
      <c r="AB3775" s="4"/>
      <c r="AC3775" s="4"/>
      <c r="AD3775" s="4"/>
      <c r="AE3775" s="4"/>
      <c r="AF3775" s="4"/>
      <c r="AG3775" s="4"/>
      <c r="AH3775" s="4"/>
      <c r="AI3775" s="4"/>
      <c r="AJ3775" s="4"/>
      <c r="AK3775" s="4"/>
      <c r="AL3775" s="4"/>
      <c r="AM3775" s="4"/>
      <c r="AN3775" s="4"/>
      <c r="AO3775" s="4"/>
      <c r="AP3775" s="4"/>
    </row>
    <row r="3776" spans="1:42" s="2" customFormat="1" x14ac:dyDescent="0.25">
      <c r="A3776" s="4"/>
      <c r="B3776" s="4"/>
      <c r="C3776" s="4"/>
      <c r="D3776" s="4"/>
      <c r="E3776" s="4"/>
      <c r="F3776" s="4"/>
      <c r="G3776" s="4"/>
      <c r="H3776" s="4"/>
      <c r="I3776" s="4"/>
      <c r="J3776" s="4"/>
      <c r="K3776" s="4"/>
      <c r="L3776" s="4"/>
      <c r="M3776" s="4"/>
      <c r="N3776" s="4"/>
      <c r="O3776" s="4"/>
      <c r="P3776" s="4"/>
      <c r="Q3776" s="4"/>
      <c r="R3776" s="4"/>
      <c r="S3776" s="4"/>
      <c r="T3776" s="4"/>
      <c r="U3776" s="4"/>
      <c r="V3776" s="4"/>
      <c r="W3776" s="4"/>
      <c r="X3776" s="4"/>
      <c r="Y3776" s="4"/>
      <c r="Z3776" s="4"/>
      <c r="AA3776" s="4"/>
      <c r="AB3776" s="4"/>
      <c r="AC3776" s="4"/>
      <c r="AD3776" s="4"/>
      <c r="AE3776" s="4"/>
      <c r="AF3776" s="4"/>
      <c r="AG3776" s="4"/>
      <c r="AH3776" s="4"/>
      <c r="AI3776" s="4"/>
      <c r="AJ3776" s="4"/>
      <c r="AK3776" s="4"/>
      <c r="AL3776" s="4"/>
      <c r="AM3776" s="4"/>
      <c r="AN3776" s="4"/>
      <c r="AO3776" s="4"/>
      <c r="AP3776" s="4"/>
    </row>
    <row r="3777" spans="1:42" s="2" customFormat="1" x14ac:dyDescent="0.25">
      <c r="A3777" s="4"/>
      <c r="B3777" s="4"/>
      <c r="C3777" s="4"/>
      <c r="D3777" s="4"/>
      <c r="E3777" s="4"/>
      <c r="F3777" s="4"/>
      <c r="G3777" s="4"/>
      <c r="H3777" s="4"/>
      <c r="I3777" s="4"/>
      <c r="J3777" s="4"/>
      <c r="K3777" s="4"/>
      <c r="L3777" s="4"/>
      <c r="M3777" s="4"/>
      <c r="N3777" s="4"/>
      <c r="O3777" s="4"/>
      <c r="P3777" s="4"/>
      <c r="Q3777" s="4"/>
      <c r="R3777" s="4"/>
      <c r="S3777" s="4"/>
      <c r="T3777" s="4"/>
      <c r="U3777" s="4"/>
      <c r="V3777" s="4"/>
      <c r="W3777" s="4"/>
      <c r="X3777" s="4"/>
      <c r="Y3777" s="4"/>
      <c r="Z3777" s="4"/>
      <c r="AA3777" s="4"/>
      <c r="AB3777" s="4"/>
      <c r="AC3777" s="4"/>
      <c r="AD3777" s="4"/>
      <c r="AE3777" s="4"/>
      <c r="AF3777" s="4"/>
      <c r="AG3777" s="4"/>
      <c r="AH3777" s="4"/>
      <c r="AI3777" s="4"/>
      <c r="AJ3777" s="4"/>
      <c r="AK3777" s="4"/>
      <c r="AL3777" s="4"/>
      <c r="AM3777" s="4"/>
      <c r="AN3777" s="4"/>
      <c r="AO3777" s="4"/>
      <c r="AP3777" s="4"/>
    </row>
    <row r="3778" spans="1:42" s="2" customFormat="1" x14ac:dyDescent="0.25">
      <c r="A3778" s="4"/>
      <c r="B3778" s="4"/>
      <c r="C3778" s="4"/>
      <c r="D3778" s="4"/>
      <c r="E3778" s="4"/>
      <c r="F3778" s="4"/>
      <c r="G3778" s="4"/>
      <c r="H3778" s="4"/>
      <c r="I3778" s="4"/>
      <c r="J3778" s="4"/>
      <c r="K3778" s="4"/>
      <c r="L3778" s="4"/>
      <c r="M3778" s="4"/>
      <c r="N3778" s="4"/>
      <c r="O3778" s="4"/>
      <c r="P3778" s="4"/>
      <c r="Q3778" s="4"/>
      <c r="R3778" s="4"/>
      <c r="S3778" s="4"/>
      <c r="T3778" s="4"/>
      <c r="U3778" s="4"/>
      <c r="V3778" s="4"/>
      <c r="W3778" s="4"/>
      <c r="X3778" s="4"/>
      <c r="Y3778" s="4"/>
      <c r="Z3778" s="4"/>
      <c r="AA3778" s="4"/>
      <c r="AB3778" s="4"/>
      <c r="AC3778" s="4"/>
      <c r="AD3778" s="4"/>
      <c r="AE3778" s="4"/>
      <c r="AF3778" s="4"/>
      <c r="AG3778" s="4"/>
      <c r="AH3778" s="4"/>
      <c r="AI3778" s="4"/>
      <c r="AJ3778" s="4"/>
      <c r="AK3778" s="4"/>
      <c r="AL3778" s="4"/>
      <c r="AM3778" s="4"/>
      <c r="AN3778" s="4"/>
      <c r="AO3778" s="4"/>
      <c r="AP3778" s="4"/>
    </row>
    <row r="3779" spans="1:42" s="2" customFormat="1" x14ac:dyDescent="0.25">
      <c r="A3779" s="4"/>
      <c r="B3779" s="4"/>
      <c r="C3779" s="4"/>
      <c r="D3779" s="4"/>
      <c r="E3779" s="4"/>
      <c r="F3779" s="4"/>
      <c r="G3779" s="4"/>
      <c r="H3779" s="4"/>
      <c r="I3779" s="4"/>
      <c r="J3779" s="4"/>
      <c r="K3779" s="4"/>
      <c r="L3779" s="4"/>
      <c r="M3779" s="4"/>
      <c r="N3779" s="4"/>
      <c r="O3779" s="4"/>
      <c r="P3779" s="4"/>
      <c r="Q3779" s="4"/>
      <c r="R3779" s="4"/>
      <c r="S3779" s="4"/>
      <c r="T3779" s="4"/>
      <c r="U3779" s="4"/>
      <c r="V3779" s="4"/>
      <c r="W3779" s="4"/>
      <c r="X3779" s="4"/>
      <c r="Y3779" s="4"/>
      <c r="Z3779" s="4"/>
      <c r="AA3779" s="4"/>
      <c r="AB3779" s="4"/>
      <c r="AC3779" s="4"/>
      <c r="AD3779" s="4"/>
      <c r="AE3779" s="4"/>
      <c r="AF3779" s="4"/>
      <c r="AG3779" s="4"/>
      <c r="AH3779" s="4"/>
      <c r="AI3779" s="4"/>
      <c r="AJ3779" s="4"/>
      <c r="AK3779" s="4"/>
      <c r="AL3779" s="4"/>
      <c r="AM3779" s="4"/>
      <c r="AN3779" s="4"/>
      <c r="AO3779" s="4"/>
      <c r="AP3779" s="4"/>
    </row>
    <row r="3780" spans="1:42" s="2" customFormat="1" x14ac:dyDescent="0.25">
      <c r="A3780" s="4"/>
      <c r="B3780" s="4"/>
      <c r="C3780" s="4"/>
      <c r="D3780" s="4"/>
      <c r="E3780" s="4"/>
      <c r="F3780" s="4"/>
      <c r="G3780" s="4"/>
      <c r="H3780" s="4"/>
      <c r="I3780" s="4"/>
      <c r="J3780" s="4"/>
      <c r="K3780" s="4"/>
      <c r="L3780" s="4"/>
      <c r="M3780" s="4"/>
      <c r="N3780" s="4"/>
      <c r="O3780" s="4"/>
      <c r="P3780" s="4"/>
      <c r="Q3780" s="4"/>
      <c r="R3780" s="4"/>
      <c r="S3780" s="4"/>
      <c r="T3780" s="4"/>
      <c r="U3780" s="4"/>
      <c r="V3780" s="4"/>
      <c r="W3780" s="4"/>
      <c r="X3780" s="4"/>
      <c r="Y3780" s="4"/>
      <c r="Z3780" s="4"/>
      <c r="AA3780" s="4"/>
      <c r="AB3780" s="4"/>
      <c r="AC3780" s="4"/>
      <c r="AD3780" s="4"/>
      <c r="AE3780" s="4"/>
      <c r="AF3780" s="4"/>
      <c r="AG3780" s="4"/>
      <c r="AH3780" s="4"/>
      <c r="AI3780" s="4"/>
      <c r="AJ3780" s="4"/>
      <c r="AK3780" s="4"/>
      <c r="AL3780" s="4"/>
      <c r="AM3780" s="4"/>
      <c r="AN3780" s="4"/>
      <c r="AO3780" s="4"/>
      <c r="AP3780" s="4"/>
    </row>
    <row r="3781" spans="1:42" s="2" customFormat="1" x14ac:dyDescent="0.25">
      <c r="A3781" s="4"/>
      <c r="B3781" s="4"/>
      <c r="C3781" s="4"/>
      <c r="D3781" s="4"/>
      <c r="E3781" s="4"/>
      <c r="F3781" s="4"/>
      <c r="G3781" s="4"/>
      <c r="H3781" s="4"/>
      <c r="I3781" s="4"/>
      <c r="J3781" s="4"/>
      <c r="K3781" s="4"/>
      <c r="L3781" s="4"/>
      <c r="M3781" s="4"/>
      <c r="N3781" s="4"/>
      <c r="O3781" s="4"/>
      <c r="P3781" s="4"/>
      <c r="Q3781" s="4"/>
      <c r="R3781" s="4"/>
      <c r="S3781" s="4"/>
      <c r="T3781" s="4"/>
      <c r="U3781" s="4"/>
      <c r="V3781" s="4"/>
      <c r="W3781" s="4"/>
      <c r="X3781" s="4"/>
      <c r="Y3781" s="4"/>
      <c r="Z3781" s="4"/>
      <c r="AA3781" s="4"/>
      <c r="AB3781" s="4"/>
      <c r="AC3781" s="4"/>
      <c r="AD3781" s="4"/>
      <c r="AE3781" s="4"/>
      <c r="AF3781" s="4"/>
      <c r="AG3781" s="4"/>
      <c r="AH3781" s="4"/>
      <c r="AI3781" s="4"/>
      <c r="AJ3781" s="4"/>
      <c r="AK3781" s="4"/>
      <c r="AL3781" s="4"/>
      <c r="AM3781" s="4"/>
      <c r="AN3781" s="4"/>
      <c r="AO3781" s="4"/>
      <c r="AP3781" s="4"/>
    </row>
    <row r="3782" spans="1:42" s="2" customFormat="1" x14ac:dyDescent="0.25">
      <c r="A3782" s="4"/>
      <c r="B3782" s="4"/>
      <c r="C3782" s="4"/>
      <c r="D3782" s="4"/>
      <c r="E3782" s="4"/>
      <c r="F3782" s="4"/>
      <c r="G3782" s="4"/>
      <c r="H3782" s="4"/>
      <c r="I3782" s="4"/>
      <c r="J3782" s="4"/>
      <c r="K3782" s="4"/>
      <c r="L3782" s="4"/>
      <c r="M3782" s="4"/>
      <c r="N3782" s="4"/>
      <c r="O3782" s="4"/>
      <c r="P3782" s="4"/>
      <c r="Q3782" s="4"/>
      <c r="R3782" s="4"/>
      <c r="S3782" s="4"/>
      <c r="T3782" s="4"/>
      <c r="U3782" s="4"/>
      <c r="V3782" s="4"/>
      <c r="W3782" s="4"/>
      <c r="X3782" s="4"/>
      <c r="Y3782" s="4"/>
      <c r="Z3782" s="4"/>
      <c r="AA3782" s="4"/>
      <c r="AB3782" s="4"/>
      <c r="AC3782" s="4"/>
      <c r="AD3782" s="4"/>
      <c r="AE3782" s="4"/>
      <c r="AF3782" s="4"/>
      <c r="AG3782" s="4"/>
      <c r="AH3782" s="4"/>
      <c r="AI3782" s="4"/>
      <c r="AJ3782" s="4"/>
      <c r="AK3782" s="4"/>
      <c r="AL3782" s="4"/>
      <c r="AM3782" s="4"/>
      <c r="AN3782" s="4"/>
      <c r="AO3782" s="4"/>
      <c r="AP3782" s="4"/>
    </row>
    <row r="3783" spans="1:42" s="2" customFormat="1" x14ac:dyDescent="0.25">
      <c r="A3783" s="4"/>
      <c r="B3783" s="4"/>
      <c r="C3783" s="4"/>
      <c r="D3783" s="4"/>
      <c r="E3783" s="4"/>
      <c r="F3783" s="4"/>
      <c r="G3783" s="4"/>
      <c r="H3783" s="4"/>
      <c r="I3783" s="4"/>
      <c r="J3783" s="4"/>
      <c r="K3783" s="4"/>
      <c r="L3783" s="4"/>
      <c r="M3783" s="4"/>
      <c r="N3783" s="4"/>
      <c r="O3783" s="4"/>
      <c r="P3783" s="4"/>
      <c r="Q3783" s="4"/>
      <c r="R3783" s="4"/>
      <c r="S3783" s="4"/>
      <c r="T3783" s="4"/>
      <c r="U3783" s="4"/>
      <c r="V3783" s="4"/>
      <c r="W3783" s="4"/>
      <c r="X3783" s="4"/>
      <c r="Y3783" s="4"/>
      <c r="Z3783" s="4"/>
      <c r="AA3783" s="4"/>
      <c r="AB3783" s="4"/>
      <c r="AC3783" s="4"/>
      <c r="AD3783" s="4"/>
      <c r="AE3783" s="4"/>
      <c r="AF3783" s="4"/>
      <c r="AG3783" s="4"/>
      <c r="AH3783" s="4"/>
      <c r="AI3783" s="4"/>
      <c r="AJ3783" s="4"/>
      <c r="AK3783" s="4"/>
      <c r="AL3783" s="4"/>
      <c r="AM3783" s="4"/>
      <c r="AN3783" s="4"/>
      <c r="AO3783" s="4"/>
      <c r="AP3783" s="4"/>
    </row>
    <row r="3784" spans="1:42" s="2" customFormat="1" x14ac:dyDescent="0.25">
      <c r="A3784" s="4"/>
      <c r="B3784" s="4"/>
      <c r="C3784" s="4"/>
      <c r="D3784" s="4"/>
      <c r="E3784" s="4"/>
      <c r="F3784" s="4"/>
      <c r="G3784" s="4"/>
      <c r="H3784" s="4"/>
      <c r="I3784" s="4"/>
      <c r="J3784" s="4"/>
      <c r="K3784" s="4"/>
      <c r="L3784" s="4"/>
      <c r="M3784" s="4"/>
      <c r="N3784" s="4"/>
      <c r="O3784" s="4"/>
      <c r="P3784" s="4"/>
      <c r="Q3784" s="4"/>
      <c r="R3784" s="4"/>
      <c r="S3784" s="4"/>
      <c r="T3784" s="4"/>
      <c r="U3784" s="4"/>
      <c r="V3784" s="4"/>
      <c r="W3784" s="4"/>
      <c r="X3784" s="4"/>
      <c r="Y3784" s="4"/>
      <c r="Z3784" s="4"/>
      <c r="AA3784" s="4"/>
      <c r="AB3784" s="4"/>
      <c r="AC3784" s="4"/>
      <c r="AD3784" s="4"/>
      <c r="AE3784" s="4"/>
      <c r="AF3784" s="4"/>
      <c r="AG3784" s="4"/>
      <c r="AH3784" s="4"/>
      <c r="AI3784" s="4"/>
      <c r="AJ3784" s="4"/>
      <c r="AK3784" s="4"/>
      <c r="AL3784" s="4"/>
      <c r="AM3784" s="4"/>
      <c r="AN3784" s="4"/>
      <c r="AO3784" s="4"/>
      <c r="AP3784" s="4"/>
    </row>
    <row r="3785" spans="1:42" s="2" customFormat="1" x14ac:dyDescent="0.25">
      <c r="A3785" s="4"/>
      <c r="B3785" s="4"/>
      <c r="C3785" s="4"/>
      <c r="D3785" s="4"/>
      <c r="E3785" s="4"/>
      <c r="F3785" s="4"/>
      <c r="G3785" s="4"/>
      <c r="H3785" s="4"/>
      <c r="I3785" s="4"/>
      <c r="J3785" s="4"/>
      <c r="K3785" s="4"/>
      <c r="L3785" s="4"/>
      <c r="M3785" s="4"/>
      <c r="N3785" s="4"/>
      <c r="O3785" s="4"/>
      <c r="P3785" s="4"/>
      <c r="Q3785" s="4"/>
      <c r="R3785" s="4"/>
      <c r="S3785" s="4"/>
      <c r="T3785" s="4"/>
      <c r="U3785" s="4"/>
      <c r="V3785" s="4"/>
      <c r="W3785" s="4"/>
      <c r="X3785" s="4"/>
      <c r="Y3785" s="4"/>
      <c r="Z3785" s="4"/>
      <c r="AA3785" s="4"/>
      <c r="AB3785" s="4"/>
      <c r="AC3785" s="4"/>
      <c r="AD3785" s="4"/>
      <c r="AE3785" s="4"/>
      <c r="AF3785" s="4"/>
      <c r="AG3785" s="4"/>
      <c r="AH3785" s="4"/>
      <c r="AI3785" s="4"/>
      <c r="AJ3785" s="4"/>
      <c r="AK3785" s="4"/>
      <c r="AL3785" s="4"/>
      <c r="AM3785" s="4"/>
      <c r="AN3785" s="4"/>
      <c r="AO3785" s="4"/>
      <c r="AP3785" s="4"/>
    </row>
    <row r="3786" spans="1:42" s="2" customFormat="1" x14ac:dyDescent="0.25">
      <c r="A3786" s="4"/>
      <c r="B3786" s="4"/>
      <c r="C3786" s="4"/>
      <c r="D3786" s="4"/>
      <c r="E3786" s="4"/>
      <c r="F3786" s="4"/>
      <c r="G3786" s="4"/>
      <c r="H3786" s="4"/>
      <c r="I3786" s="4"/>
      <c r="J3786" s="4"/>
      <c r="K3786" s="4"/>
      <c r="L3786" s="4"/>
      <c r="M3786" s="4"/>
      <c r="N3786" s="4"/>
      <c r="O3786" s="4"/>
      <c r="P3786" s="4"/>
      <c r="Q3786" s="4"/>
      <c r="R3786" s="4"/>
      <c r="S3786" s="4"/>
      <c r="T3786" s="4"/>
      <c r="U3786" s="4"/>
      <c r="V3786" s="4"/>
      <c r="W3786" s="4"/>
      <c r="X3786" s="4"/>
      <c r="Y3786" s="4"/>
      <c r="Z3786" s="4"/>
      <c r="AA3786" s="4"/>
      <c r="AB3786" s="4"/>
      <c r="AC3786" s="4"/>
      <c r="AD3786" s="4"/>
      <c r="AE3786" s="4"/>
      <c r="AF3786" s="4"/>
      <c r="AG3786" s="4"/>
      <c r="AH3786" s="4"/>
      <c r="AI3786" s="4"/>
      <c r="AJ3786" s="4"/>
      <c r="AK3786" s="4"/>
      <c r="AL3786" s="4"/>
      <c r="AM3786" s="4"/>
      <c r="AN3786" s="4"/>
      <c r="AO3786" s="4"/>
      <c r="AP3786" s="4"/>
    </row>
    <row r="3787" spans="1:42" s="2" customFormat="1" x14ac:dyDescent="0.25">
      <c r="A3787" s="4"/>
      <c r="B3787" s="4"/>
      <c r="C3787" s="4"/>
      <c r="D3787" s="4"/>
      <c r="E3787" s="4"/>
      <c r="F3787" s="4"/>
      <c r="G3787" s="4"/>
      <c r="H3787" s="4"/>
      <c r="I3787" s="4"/>
      <c r="J3787" s="4"/>
      <c r="K3787" s="4"/>
      <c r="L3787" s="4"/>
      <c r="M3787" s="4"/>
      <c r="N3787" s="4"/>
      <c r="O3787" s="4"/>
      <c r="P3787" s="4"/>
      <c r="Q3787" s="4"/>
      <c r="R3787" s="4"/>
      <c r="S3787" s="4"/>
      <c r="T3787" s="4"/>
      <c r="U3787" s="4"/>
      <c r="V3787" s="4"/>
      <c r="W3787" s="4"/>
      <c r="X3787" s="4"/>
      <c r="Y3787" s="4"/>
      <c r="Z3787" s="4"/>
      <c r="AA3787" s="4"/>
      <c r="AB3787" s="4"/>
      <c r="AC3787" s="4"/>
      <c r="AD3787" s="4"/>
      <c r="AE3787" s="4"/>
      <c r="AF3787" s="4"/>
      <c r="AG3787" s="4"/>
      <c r="AH3787" s="4"/>
      <c r="AI3787" s="4"/>
      <c r="AJ3787" s="4"/>
      <c r="AK3787" s="4"/>
      <c r="AL3787" s="4"/>
      <c r="AM3787" s="4"/>
      <c r="AN3787" s="4"/>
      <c r="AO3787" s="4"/>
      <c r="AP3787" s="4"/>
    </row>
    <row r="3788" spans="1:42" s="2" customFormat="1" x14ac:dyDescent="0.25">
      <c r="A3788" s="4"/>
      <c r="B3788" s="4"/>
      <c r="C3788" s="4"/>
      <c r="D3788" s="4"/>
      <c r="E3788" s="4"/>
      <c r="F3788" s="4"/>
      <c r="G3788" s="4"/>
      <c r="H3788" s="4"/>
      <c r="I3788" s="4"/>
      <c r="J3788" s="4"/>
      <c r="K3788" s="4"/>
      <c r="L3788" s="4"/>
      <c r="M3788" s="4"/>
      <c r="N3788" s="4"/>
      <c r="O3788" s="4"/>
      <c r="P3788" s="4"/>
      <c r="Q3788" s="4"/>
      <c r="R3788" s="4"/>
      <c r="S3788" s="4"/>
      <c r="T3788" s="4"/>
      <c r="U3788" s="4"/>
      <c r="V3788" s="4"/>
      <c r="W3788" s="4"/>
      <c r="X3788" s="4"/>
      <c r="Y3788" s="4"/>
      <c r="Z3788" s="4"/>
      <c r="AA3788" s="4"/>
      <c r="AB3788" s="4"/>
      <c r="AC3788" s="4"/>
      <c r="AD3788" s="4"/>
      <c r="AE3788" s="4"/>
      <c r="AF3788" s="4"/>
      <c r="AG3788" s="4"/>
      <c r="AH3788" s="4"/>
      <c r="AI3788" s="4"/>
      <c r="AJ3788" s="4"/>
      <c r="AK3788" s="4"/>
      <c r="AL3788" s="4"/>
      <c r="AM3788" s="4"/>
      <c r="AN3788" s="4"/>
      <c r="AO3788" s="4"/>
      <c r="AP3788" s="4"/>
    </row>
    <row r="3789" spans="1:42" s="2" customFormat="1" x14ac:dyDescent="0.25">
      <c r="A3789" s="4"/>
      <c r="B3789" s="4"/>
      <c r="C3789" s="4"/>
      <c r="D3789" s="4"/>
      <c r="E3789" s="4"/>
      <c r="F3789" s="4"/>
      <c r="G3789" s="4"/>
      <c r="H3789" s="4"/>
      <c r="I3789" s="4"/>
      <c r="J3789" s="4"/>
      <c r="K3789" s="4"/>
      <c r="L3789" s="4"/>
      <c r="M3789" s="4"/>
      <c r="N3789" s="4"/>
      <c r="O3789" s="4"/>
      <c r="P3789" s="4"/>
      <c r="Q3789" s="4"/>
      <c r="R3789" s="4"/>
      <c r="S3789" s="4"/>
      <c r="T3789" s="4"/>
      <c r="U3789" s="4"/>
      <c r="V3789" s="4"/>
      <c r="W3789" s="4"/>
      <c r="X3789" s="4"/>
      <c r="Y3789" s="4"/>
      <c r="Z3789" s="4"/>
      <c r="AA3789" s="4"/>
      <c r="AB3789" s="4"/>
      <c r="AC3789" s="4"/>
      <c r="AD3789" s="4"/>
      <c r="AE3789" s="4"/>
      <c r="AF3789" s="4"/>
      <c r="AG3789" s="4"/>
      <c r="AH3789" s="4"/>
      <c r="AI3789" s="4"/>
      <c r="AJ3789" s="4"/>
      <c r="AK3789" s="4"/>
      <c r="AL3789" s="4"/>
      <c r="AM3789" s="4"/>
      <c r="AN3789" s="4"/>
      <c r="AO3789" s="4"/>
      <c r="AP3789" s="4"/>
    </row>
    <row r="3790" spans="1:42" s="2" customFormat="1" x14ac:dyDescent="0.25">
      <c r="A3790" s="4"/>
      <c r="B3790" s="4"/>
      <c r="C3790" s="4"/>
      <c r="D3790" s="4"/>
      <c r="E3790" s="4"/>
      <c r="F3790" s="4"/>
      <c r="G3790" s="4"/>
      <c r="H3790" s="4"/>
      <c r="I3790" s="4"/>
      <c r="J3790" s="4"/>
      <c r="K3790" s="4"/>
      <c r="L3790" s="4"/>
      <c r="M3790" s="4"/>
      <c r="N3790" s="4"/>
      <c r="O3790" s="4"/>
      <c r="P3790" s="4"/>
      <c r="Q3790" s="4"/>
      <c r="R3790" s="4"/>
      <c r="S3790" s="4"/>
      <c r="T3790" s="4"/>
      <c r="U3790" s="4"/>
      <c r="V3790" s="4"/>
      <c r="W3790" s="4"/>
      <c r="X3790" s="4"/>
      <c r="Y3790" s="4"/>
      <c r="Z3790" s="4"/>
      <c r="AA3790" s="4"/>
      <c r="AB3790" s="4"/>
      <c r="AC3790" s="4"/>
      <c r="AD3790" s="4"/>
      <c r="AE3790" s="4"/>
      <c r="AF3790" s="4"/>
      <c r="AG3790" s="4"/>
      <c r="AH3790" s="4"/>
      <c r="AI3790" s="4"/>
      <c r="AJ3790" s="4"/>
      <c r="AK3790" s="4"/>
      <c r="AL3790" s="4"/>
      <c r="AM3790" s="4"/>
      <c r="AN3790" s="4"/>
      <c r="AO3790" s="4"/>
      <c r="AP3790" s="4"/>
    </row>
    <row r="3791" spans="1:42" s="2" customFormat="1" x14ac:dyDescent="0.25">
      <c r="A3791" s="4"/>
      <c r="B3791" s="4"/>
      <c r="C3791" s="4"/>
      <c r="D3791" s="4"/>
      <c r="E3791" s="4"/>
      <c r="F3791" s="4"/>
      <c r="G3791" s="4"/>
      <c r="H3791" s="4"/>
      <c r="I3791" s="4"/>
      <c r="J3791" s="4"/>
      <c r="K3791" s="4"/>
      <c r="L3791" s="4"/>
      <c r="M3791" s="4"/>
      <c r="N3791" s="4"/>
      <c r="O3791" s="4"/>
      <c r="P3791" s="4"/>
      <c r="Q3791" s="4"/>
      <c r="R3791" s="4"/>
      <c r="S3791" s="4"/>
      <c r="T3791" s="4"/>
      <c r="U3791" s="4"/>
      <c r="V3791" s="4"/>
      <c r="W3791" s="4"/>
      <c r="X3791" s="4"/>
      <c r="Y3791" s="4"/>
      <c r="Z3791" s="4"/>
      <c r="AA3791" s="4"/>
      <c r="AB3791" s="4"/>
      <c r="AC3791" s="4"/>
      <c r="AD3791" s="4"/>
      <c r="AE3791" s="4"/>
      <c r="AF3791" s="4"/>
      <c r="AG3791" s="4"/>
      <c r="AH3791" s="4"/>
      <c r="AI3791" s="4"/>
      <c r="AJ3791" s="4"/>
      <c r="AK3791" s="4"/>
      <c r="AL3791" s="4"/>
      <c r="AM3791" s="4"/>
      <c r="AN3791" s="4"/>
      <c r="AO3791" s="4"/>
      <c r="AP3791" s="4"/>
    </row>
    <row r="3792" spans="1:42" s="2" customFormat="1" x14ac:dyDescent="0.25">
      <c r="A3792" s="4"/>
      <c r="B3792" s="4"/>
      <c r="C3792" s="4"/>
      <c r="D3792" s="4"/>
      <c r="E3792" s="4"/>
      <c r="F3792" s="4"/>
      <c r="G3792" s="4"/>
      <c r="H3792" s="4"/>
      <c r="I3792" s="4"/>
      <c r="J3792" s="4"/>
      <c r="K3792" s="4"/>
      <c r="L3792" s="4"/>
      <c r="M3792" s="4"/>
      <c r="N3792" s="4"/>
      <c r="O3792" s="4"/>
      <c r="P3792" s="4"/>
      <c r="Q3792" s="4"/>
      <c r="R3792" s="4"/>
      <c r="S3792" s="4"/>
      <c r="T3792" s="4"/>
      <c r="U3792" s="4"/>
      <c r="V3792" s="4"/>
      <c r="W3792" s="4"/>
      <c r="X3792" s="4"/>
      <c r="Y3792" s="4"/>
      <c r="Z3792" s="4"/>
      <c r="AA3792" s="4"/>
      <c r="AB3792" s="4"/>
      <c r="AC3792" s="4"/>
      <c r="AD3792" s="4"/>
      <c r="AE3792" s="4"/>
      <c r="AF3792" s="4"/>
      <c r="AG3792" s="4"/>
      <c r="AH3792" s="4"/>
      <c r="AI3792" s="4"/>
      <c r="AJ3792" s="4"/>
      <c r="AK3792" s="4"/>
      <c r="AL3792" s="4"/>
      <c r="AM3792" s="4"/>
      <c r="AN3792" s="4"/>
      <c r="AO3792" s="4"/>
      <c r="AP3792" s="4"/>
    </row>
    <row r="3793" spans="1:42" s="2" customFormat="1" x14ac:dyDescent="0.25">
      <c r="A3793" s="4"/>
      <c r="B3793" s="4"/>
      <c r="C3793" s="4"/>
      <c r="D3793" s="4"/>
      <c r="E3793" s="4"/>
      <c r="F3793" s="4"/>
      <c r="G3793" s="4"/>
      <c r="H3793" s="4"/>
      <c r="I3793" s="4"/>
      <c r="J3793" s="4"/>
      <c r="K3793" s="4"/>
      <c r="L3793" s="4"/>
      <c r="M3793" s="4"/>
      <c r="N3793" s="4"/>
      <c r="O3793" s="4"/>
      <c r="P3793" s="4"/>
      <c r="Q3793" s="4"/>
      <c r="R3793" s="4"/>
      <c r="S3793" s="4"/>
      <c r="T3793" s="4"/>
      <c r="U3793" s="4"/>
      <c r="V3793" s="4"/>
      <c r="W3793" s="4"/>
      <c r="X3793" s="4"/>
      <c r="Y3793" s="4"/>
      <c r="Z3793" s="4"/>
      <c r="AA3793" s="4"/>
      <c r="AB3793" s="4"/>
      <c r="AC3793" s="4"/>
      <c r="AD3793" s="4"/>
      <c r="AE3793" s="4"/>
      <c r="AF3793" s="4"/>
      <c r="AG3793" s="4"/>
      <c r="AH3793" s="4"/>
      <c r="AI3793" s="4"/>
      <c r="AJ3793" s="4"/>
      <c r="AK3793" s="4"/>
      <c r="AL3793" s="4"/>
      <c r="AM3793" s="4"/>
      <c r="AN3793" s="4"/>
      <c r="AO3793" s="4"/>
      <c r="AP3793" s="4"/>
    </row>
    <row r="3794" spans="1:42" s="2" customFormat="1" x14ac:dyDescent="0.25">
      <c r="A3794" s="4"/>
      <c r="B3794" s="4"/>
      <c r="C3794" s="4"/>
      <c r="D3794" s="4"/>
      <c r="E3794" s="4"/>
      <c r="F3794" s="4"/>
      <c r="G3794" s="4"/>
      <c r="H3794" s="4"/>
      <c r="I3794" s="4"/>
      <c r="J3794" s="4"/>
      <c r="K3794" s="4"/>
      <c r="L3794" s="4"/>
      <c r="M3794" s="4"/>
      <c r="N3794" s="4"/>
      <c r="O3794" s="4"/>
      <c r="P3794" s="4"/>
      <c r="Q3794" s="4"/>
      <c r="R3794" s="4"/>
      <c r="S3794" s="4"/>
      <c r="T3794" s="4"/>
      <c r="U3794" s="4"/>
      <c r="V3794" s="4"/>
      <c r="W3794" s="4"/>
      <c r="X3794" s="4"/>
      <c r="Y3794" s="4"/>
      <c r="Z3794" s="4"/>
      <c r="AA3794" s="4"/>
      <c r="AB3794" s="4"/>
      <c r="AC3794" s="4"/>
      <c r="AD3794" s="4"/>
      <c r="AE3794" s="4"/>
      <c r="AF3794" s="4"/>
      <c r="AG3794" s="4"/>
      <c r="AH3794" s="4"/>
      <c r="AI3794" s="4"/>
      <c r="AJ3794" s="4"/>
      <c r="AK3794" s="4"/>
      <c r="AL3794" s="4"/>
      <c r="AM3794" s="4"/>
      <c r="AN3794" s="4"/>
      <c r="AO3794" s="4"/>
      <c r="AP3794" s="4"/>
    </row>
    <row r="3795" spans="1:42" s="2" customFormat="1" x14ac:dyDescent="0.25">
      <c r="A3795" s="4"/>
      <c r="B3795" s="4"/>
      <c r="C3795" s="4"/>
      <c r="D3795" s="4"/>
      <c r="E3795" s="4"/>
      <c r="F3795" s="4"/>
      <c r="G3795" s="4"/>
      <c r="H3795" s="4"/>
      <c r="I3795" s="4"/>
      <c r="J3795" s="4"/>
      <c r="K3795" s="4"/>
      <c r="L3795" s="4"/>
      <c r="M3795" s="4"/>
      <c r="N3795" s="4"/>
      <c r="O3795" s="4"/>
      <c r="P3795" s="4"/>
      <c r="Q3795" s="4"/>
      <c r="R3795" s="4"/>
      <c r="S3795" s="4"/>
      <c r="T3795" s="4"/>
      <c r="U3795" s="4"/>
      <c r="V3795" s="4"/>
      <c r="W3795" s="4"/>
      <c r="X3795" s="4"/>
      <c r="Y3795" s="4"/>
      <c r="Z3795" s="4"/>
      <c r="AA3795" s="4"/>
      <c r="AB3795" s="4"/>
      <c r="AC3795" s="4"/>
      <c r="AD3795" s="4"/>
      <c r="AE3795" s="4"/>
      <c r="AF3795" s="4"/>
      <c r="AG3795" s="4"/>
      <c r="AH3795" s="4"/>
      <c r="AI3795" s="4"/>
      <c r="AJ3795" s="4"/>
      <c r="AK3795" s="4"/>
      <c r="AL3795" s="4"/>
      <c r="AM3795" s="4"/>
      <c r="AN3795" s="4"/>
      <c r="AO3795" s="4"/>
      <c r="AP3795" s="4"/>
    </row>
    <row r="3796" spans="1:42" s="2" customFormat="1" x14ac:dyDescent="0.25">
      <c r="A3796" s="4"/>
      <c r="B3796" s="4"/>
      <c r="C3796" s="4"/>
      <c r="D3796" s="4"/>
      <c r="E3796" s="4"/>
      <c r="F3796" s="4"/>
      <c r="G3796" s="4"/>
      <c r="H3796" s="4"/>
      <c r="I3796" s="4"/>
      <c r="J3796" s="4"/>
      <c r="K3796" s="4"/>
      <c r="L3796" s="4"/>
      <c r="M3796" s="4"/>
      <c r="N3796" s="4"/>
      <c r="O3796" s="4"/>
      <c r="P3796" s="4"/>
      <c r="Q3796" s="4"/>
      <c r="R3796" s="4"/>
      <c r="S3796" s="4"/>
      <c r="T3796" s="4"/>
      <c r="U3796" s="4"/>
      <c r="V3796" s="4"/>
      <c r="W3796" s="4"/>
      <c r="X3796" s="4"/>
      <c r="Y3796" s="4"/>
      <c r="Z3796" s="4"/>
      <c r="AA3796" s="4"/>
      <c r="AB3796" s="4"/>
      <c r="AC3796" s="4"/>
      <c r="AD3796" s="4"/>
      <c r="AE3796" s="4"/>
      <c r="AF3796" s="4"/>
      <c r="AG3796" s="4"/>
      <c r="AH3796" s="4"/>
      <c r="AI3796" s="4"/>
      <c r="AJ3796" s="4"/>
      <c r="AK3796" s="4"/>
      <c r="AL3796" s="4"/>
      <c r="AM3796" s="4"/>
      <c r="AN3796" s="4"/>
      <c r="AO3796" s="4"/>
      <c r="AP3796" s="4"/>
    </row>
    <row r="3797" spans="1:42" s="2" customFormat="1" x14ac:dyDescent="0.25">
      <c r="A3797" s="4"/>
      <c r="B3797" s="4"/>
      <c r="C3797" s="4"/>
      <c r="D3797" s="4"/>
      <c r="E3797" s="4"/>
      <c r="F3797" s="4"/>
      <c r="G3797" s="4"/>
      <c r="H3797" s="4"/>
      <c r="I3797" s="4"/>
      <c r="J3797" s="4"/>
      <c r="K3797" s="4"/>
      <c r="L3797" s="4"/>
      <c r="M3797" s="4"/>
      <c r="N3797" s="4"/>
      <c r="O3797" s="4"/>
      <c r="P3797" s="4"/>
      <c r="Q3797" s="4"/>
      <c r="R3797" s="4"/>
      <c r="S3797" s="4"/>
      <c r="T3797" s="4"/>
      <c r="U3797" s="4"/>
      <c r="V3797" s="4"/>
      <c r="W3797" s="4"/>
      <c r="X3797" s="4"/>
      <c r="Y3797" s="4"/>
      <c r="Z3797" s="4"/>
      <c r="AA3797" s="4"/>
      <c r="AB3797" s="4"/>
      <c r="AC3797" s="4"/>
      <c r="AD3797" s="4"/>
      <c r="AE3797" s="4"/>
      <c r="AF3797" s="4"/>
      <c r="AG3797" s="4"/>
      <c r="AH3797" s="4"/>
      <c r="AI3797" s="4"/>
      <c r="AJ3797" s="4"/>
      <c r="AK3797" s="4"/>
      <c r="AL3797" s="4"/>
      <c r="AM3797" s="4"/>
      <c r="AN3797" s="4"/>
      <c r="AO3797" s="4"/>
      <c r="AP3797" s="4"/>
    </row>
    <row r="3798" spans="1:42" s="2" customFormat="1" x14ac:dyDescent="0.25">
      <c r="A3798" s="4"/>
      <c r="B3798" s="4"/>
      <c r="C3798" s="4"/>
      <c r="D3798" s="4"/>
      <c r="E3798" s="4"/>
      <c r="F3798" s="4"/>
      <c r="G3798" s="4"/>
      <c r="H3798" s="4"/>
      <c r="I3798" s="4"/>
      <c r="J3798" s="4"/>
      <c r="K3798" s="4"/>
      <c r="L3798" s="4"/>
      <c r="M3798" s="4"/>
      <c r="N3798" s="4"/>
      <c r="O3798" s="4"/>
      <c r="P3798" s="4"/>
      <c r="Q3798" s="4"/>
      <c r="R3798" s="4"/>
      <c r="S3798" s="4"/>
      <c r="T3798" s="4"/>
      <c r="U3798" s="4"/>
      <c r="V3798" s="4"/>
      <c r="W3798" s="4"/>
      <c r="X3798" s="4"/>
      <c r="Y3798" s="4"/>
      <c r="Z3798" s="4"/>
      <c r="AA3798" s="4"/>
      <c r="AB3798" s="4"/>
      <c r="AC3798" s="4"/>
      <c r="AD3798" s="4"/>
      <c r="AE3798" s="4"/>
      <c r="AF3798" s="4"/>
      <c r="AG3798" s="4"/>
      <c r="AH3798" s="4"/>
      <c r="AI3798" s="4"/>
      <c r="AJ3798" s="4"/>
      <c r="AK3798" s="4"/>
      <c r="AL3798" s="4"/>
      <c r="AM3798" s="4"/>
      <c r="AN3798" s="4"/>
      <c r="AO3798" s="4"/>
      <c r="AP3798" s="4"/>
    </row>
    <row r="3799" spans="1:42" s="2" customFormat="1" x14ac:dyDescent="0.25">
      <c r="A3799" s="4"/>
      <c r="B3799" s="4"/>
      <c r="C3799" s="4"/>
      <c r="D3799" s="4"/>
      <c r="E3799" s="4"/>
      <c r="F3799" s="4"/>
      <c r="G3799" s="4"/>
      <c r="H3799" s="4"/>
      <c r="I3799" s="4"/>
      <c r="J3799" s="4"/>
      <c r="K3799" s="4"/>
      <c r="L3799" s="4"/>
      <c r="M3799" s="4"/>
      <c r="N3799" s="4"/>
      <c r="O3799" s="4"/>
      <c r="P3799" s="4"/>
      <c r="Q3799" s="4"/>
      <c r="R3799" s="4"/>
      <c r="S3799" s="4"/>
      <c r="T3799" s="4"/>
      <c r="U3799" s="4"/>
      <c r="V3799" s="4"/>
      <c r="W3799" s="4"/>
      <c r="X3799" s="4"/>
      <c r="Y3799" s="4"/>
      <c r="Z3799" s="4"/>
      <c r="AA3799" s="4"/>
      <c r="AB3799" s="4"/>
      <c r="AC3799" s="4"/>
      <c r="AD3799" s="4"/>
      <c r="AE3799" s="4"/>
      <c r="AF3799" s="4"/>
      <c r="AG3799" s="4"/>
      <c r="AH3799" s="4"/>
      <c r="AI3799" s="4"/>
      <c r="AJ3799" s="4"/>
      <c r="AK3799" s="4"/>
      <c r="AL3799" s="4"/>
      <c r="AM3799" s="4"/>
      <c r="AN3799" s="4"/>
      <c r="AO3799" s="4"/>
      <c r="AP3799" s="4"/>
    </row>
    <row r="3800" spans="1:42" s="2" customFormat="1" x14ac:dyDescent="0.25">
      <c r="A3800" s="4"/>
      <c r="B3800" s="4"/>
      <c r="C3800" s="4"/>
      <c r="D3800" s="4"/>
      <c r="E3800" s="4"/>
      <c r="F3800" s="4"/>
      <c r="G3800" s="4"/>
      <c r="H3800" s="4"/>
      <c r="I3800" s="4"/>
      <c r="J3800" s="4"/>
      <c r="K3800" s="4"/>
      <c r="L3800" s="4"/>
      <c r="M3800" s="4"/>
      <c r="N3800" s="4"/>
      <c r="O3800" s="4"/>
      <c r="P3800" s="4"/>
      <c r="Q3800" s="4"/>
      <c r="R3800" s="4"/>
      <c r="S3800" s="4"/>
      <c r="T3800" s="4"/>
      <c r="U3800" s="4"/>
      <c r="V3800" s="4"/>
      <c r="W3800" s="4"/>
      <c r="X3800" s="4"/>
      <c r="Y3800" s="4"/>
      <c r="Z3800" s="4"/>
      <c r="AA3800" s="4"/>
      <c r="AB3800" s="4"/>
      <c r="AC3800" s="4"/>
      <c r="AD3800" s="4"/>
      <c r="AE3800" s="4"/>
      <c r="AF3800" s="4"/>
      <c r="AG3800" s="4"/>
      <c r="AH3800" s="4"/>
      <c r="AI3800" s="4"/>
      <c r="AJ3800" s="4"/>
      <c r="AK3800" s="4"/>
      <c r="AL3800" s="4"/>
      <c r="AM3800" s="4"/>
      <c r="AN3800" s="4"/>
      <c r="AO3800" s="4"/>
      <c r="AP3800" s="4"/>
    </row>
    <row r="3801" spans="1:42" s="2" customFormat="1" x14ac:dyDescent="0.25">
      <c r="A3801" s="4"/>
      <c r="B3801" s="4"/>
      <c r="C3801" s="4"/>
      <c r="D3801" s="4"/>
      <c r="E3801" s="4"/>
      <c r="F3801" s="4"/>
      <c r="G3801" s="4"/>
      <c r="H3801" s="4"/>
      <c r="I3801" s="4"/>
      <c r="J3801" s="4"/>
      <c r="K3801" s="4"/>
      <c r="L3801" s="4"/>
      <c r="M3801" s="4"/>
      <c r="N3801" s="4"/>
      <c r="O3801" s="4"/>
      <c r="P3801" s="4"/>
      <c r="Q3801" s="4"/>
      <c r="R3801" s="4"/>
      <c r="S3801" s="4"/>
      <c r="T3801" s="4"/>
      <c r="U3801" s="4"/>
      <c r="V3801" s="4"/>
      <c r="W3801" s="4"/>
      <c r="X3801" s="4"/>
      <c r="Y3801" s="4"/>
      <c r="Z3801" s="4"/>
      <c r="AA3801" s="4"/>
      <c r="AB3801" s="4"/>
      <c r="AC3801" s="4"/>
      <c r="AD3801" s="4"/>
      <c r="AE3801" s="4"/>
      <c r="AF3801" s="4"/>
      <c r="AG3801" s="4"/>
      <c r="AH3801" s="4"/>
      <c r="AI3801" s="4"/>
      <c r="AJ3801" s="4"/>
      <c r="AK3801" s="4"/>
      <c r="AL3801" s="4"/>
      <c r="AM3801" s="4"/>
      <c r="AN3801" s="4"/>
      <c r="AO3801" s="4"/>
      <c r="AP3801" s="4"/>
    </row>
    <row r="3802" spans="1:42" s="2" customFormat="1" x14ac:dyDescent="0.25">
      <c r="A3802" s="4"/>
      <c r="B3802" s="4"/>
      <c r="C3802" s="4"/>
      <c r="D3802" s="4"/>
      <c r="E3802" s="4"/>
      <c r="F3802" s="4"/>
      <c r="G3802" s="4"/>
      <c r="H3802" s="4"/>
      <c r="I3802" s="4"/>
      <c r="J3802" s="4"/>
      <c r="K3802" s="4"/>
      <c r="L3802" s="4"/>
      <c r="M3802" s="4"/>
      <c r="N3802" s="4"/>
      <c r="O3802" s="4"/>
      <c r="P3802" s="4"/>
      <c r="Q3802" s="4"/>
      <c r="R3802" s="4"/>
      <c r="S3802" s="4"/>
      <c r="T3802" s="4"/>
      <c r="U3802" s="4"/>
      <c r="V3802" s="4"/>
      <c r="W3802" s="4"/>
      <c r="X3802" s="4"/>
      <c r="Y3802" s="4"/>
      <c r="Z3802" s="4"/>
      <c r="AA3802" s="4"/>
      <c r="AB3802" s="4"/>
      <c r="AC3802" s="4"/>
      <c r="AD3802" s="4"/>
      <c r="AE3802" s="4"/>
      <c r="AF3802" s="4"/>
      <c r="AG3802" s="4"/>
      <c r="AH3802" s="4"/>
      <c r="AI3802" s="4"/>
      <c r="AJ3802" s="4"/>
      <c r="AK3802" s="4"/>
      <c r="AL3802" s="4"/>
      <c r="AM3802" s="4"/>
      <c r="AN3802" s="4"/>
      <c r="AO3802" s="4"/>
      <c r="AP3802" s="4"/>
    </row>
    <row r="3803" spans="1:42" s="2" customFormat="1" x14ac:dyDescent="0.25">
      <c r="A3803" s="4"/>
      <c r="B3803" s="4"/>
      <c r="C3803" s="4"/>
      <c r="D3803" s="4"/>
      <c r="E3803" s="4"/>
      <c r="F3803" s="4"/>
      <c r="G3803" s="4"/>
      <c r="H3803" s="4"/>
      <c r="I3803" s="4"/>
      <c r="J3803" s="4"/>
      <c r="K3803" s="4"/>
      <c r="L3803" s="4"/>
      <c r="M3803" s="4"/>
      <c r="N3803" s="4"/>
      <c r="O3803" s="4"/>
      <c r="P3803" s="4"/>
      <c r="Q3803" s="4"/>
      <c r="R3803" s="4"/>
      <c r="S3803" s="4"/>
      <c r="T3803" s="4"/>
      <c r="U3803" s="4"/>
      <c r="V3803" s="4"/>
      <c r="W3803" s="4"/>
      <c r="X3803" s="4"/>
      <c r="Y3803" s="4"/>
      <c r="Z3803" s="4"/>
      <c r="AA3803" s="4"/>
      <c r="AB3803" s="4"/>
      <c r="AC3803" s="4"/>
      <c r="AD3803" s="4"/>
      <c r="AE3803" s="4"/>
      <c r="AF3803" s="4"/>
      <c r="AG3803" s="4"/>
      <c r="AH3803" s="4"/>
      <c r="AI3803" s="4"/>
      <c r="AJ3803" s="4"/>
      <c r="AK3803" s="4"/>
      <c r="AL3803" s="4"/>
      <c r="AM3803" s="4"/>
      <c r="AN3803" s="4"/>
      <c r="AO3803" s="4"/>
      <c r="AP3803" s="4"/>
    </row>
    <row r="3804" spans="1:42" s="2" customFormat="1" x14ac:dyDescent="0.25">
      <c r="A3804" s="4"/>
      <c r="B3804" s="4"/>
      <c r="C3804" s="4"/>
      <c r="D3804" s="4"/>
      <c r="E3804" s="4"/>
      <c r="F3804" s="4"/>
      <c r="G3804" s="4"/>
      <c r="H3804" s="4"/>
      <c r="I3804" s="4"/>
      <c r="J3804" s="4"/>
      <c r="K3804" s="4"/>
      <c r="L3804" s="4"/>
      <c r="M3804" s="4"/>
      <c r="N3804" s="4"/>
      <c r="O3804" s="4"/>
      <c r="P3804" s="4"/>
      <c r="Q3804" s="4"/>
      <c r="R3804" s="4"/>
      <c r="S3804" s="4"/>
      <c r="T3804" s="4"/>
      <c r="U3804" s="4"/>
      <c r="V3804" s="4"/>
      <c r="W3804" s="4"/>
      <c r="X3804" s="4"/>
      <c r="Y3804" s="4"/>
      <c r="Z3804" s="4"/>
      <c r="AA3804" s="4"/>
      <c r="AB3804" s="4"/>
      <c r="AC3804" s="4"/>
      <c r="AD3804" s="4"/>
      <c r="AE3804" s="4"/>
      <c r="AF3804" s="4"/>
      <c r="AG3804" s="4"/>
      <c r="AH3804" s="4"/>
      <c r="AI3804" s="4"/>
      <c r="AJ3804" s="4"/>
      <c r="AK3804" s="4"/>
      <c r="AL3804" s="4"/>
      <c r="AM3804" s="4"/>
      <c r="AN3804" s="4"/>
      <c r="AO3804" s="4"/>
      <c r="AP3804" s="4"/>
    </row>
    <row r="3805" spans="1:42" s="2" customFormat="1" x14ac:dyDescent="0.25">
      <c r="A3805" s="4"/>
      <c r="B3805" s="4"/>
      <c r="C3805" s="4"/>
      <c r="D3805" s="4"/>
      <c r="E3805" s="4"/>
      <c r="F3805" s="4"/>
      <c r="G3805" s="4"/>
      <c r="H3805" s="4"/>
      <c r="I3805" s="4"/>
      <c r="J3805" s="4"/>
      <c r="K3805" s="4"/>
      <c r="L3805" s="4"/>
      <c r="M3805" s="4"/>
      <c r="N3805" s="4"/>
      <c r="O3805" s="4"/>
      <c r="P3805" s="4"/>
      <c r="Q3805" s="4"/>
      <c r="R3805" s="4"/>
      <c r="S3805" s="4"/>
      <c r="T3805" s="4"/>
      <c r="U3805" s="4"/>
      <c r="V3805" s="4"/>
      <c r="W3805" s="4"/>
      <c r="X3805" s="4"/>
      <c r="Y3805" s="4"/>
      <c r="Z3805" s="4"/>
      <c r="AA3805" s="4"/>
      <c r="AB3805" s="4"/>
      <c r="AC3805" s="4"/>
      <c r="AD3805" s="4"/>
      <c r="AE3805" s="4"/>
      <c r="AF3805" s="4"/>
      <c r="AG3805" s="4"/>
      <c r="AH3805" s="4"/>
      <c r="AI3805" s="4"/>
      <c r="AJ3805" s="4"/>
      <c r="AK3805" s="4"/>
      <c r="AL3805" s="4"/>
      <c r="AM3805" s="4"/>
      <c r="AN3805" s="4"/>
      <c r="AO3805" s="4"/>
      <c r="AP3805" s="4"/>
    </row>
    <row r="3806" spans="1:42" s="2" customFormat="1" x14ac:dyDescent="0.25">
      <c r="A3806" s="4"/>
      <c r="B3806" s="4"/>
      <c r="C3806" s="4"/>
      <c r="D3806" s="4"/>
      <c r="E3806" s="4"/>
      <c r="F3806" s="4"/>
      <c r="G3806" s="4"/>
      <c r="H3806" s="4"/>
      <c r="I3806" s="4"/>
      <c r="J3806" s="4"/>
      <c r="K3806" s="4"/>
      <c r="L3806" s="4"/>
      <c r="M3806" s="4"/>
      <c r="N3806" s="4"/>
      <c r="O3806" s="4"/>
      <c r="P3806" s="4"/>
      <c r="Q3806" s="4"/>
      <c r="R3806" s="4"/>
      <c r="S3806" s="4"/>
      <c r="T3806" s="4"/>
      <c r="U3806" s="4"/>
      <c r="V3806" s="4"/>
      <c r="W3806" s="4"/>
      <c r="X3806" s="4"/>
      <c r="Y3806" s="4"/>
      <c r="Z3806" s="4"/>
      <c r="AA3806" s="4"/>
      <c r="AB3806" s="4"/>
      <c r="AC3806" s="4"/>
      <c r="AD3806" s="4"/>
      <c r="AE3806" s="4"/>
      <c r="AF3806" s="4"/>
      <c r="AG3806" s="4"/>
      <c r="AH3806" s="4"/>
      <c r="AI3806" s="4"/>
      <c r="AJ3806" s="4"/>
      <c r="AK3806" s="4"/>
      <c r="AL3806" s="4"/>
      <c r="AM3806" s="4"/>
      <c r="AN3806" s="4"/>
      <c r="AO3806" s="4"/>
      <c r="AP3806" s="4"/>
    </row>
    <row r="3807" spans="1:42" s="2" customFormat="1" x14ac:dyDescent="0.25">
      <c r="A3807" s="4"/>
      <c r="B3807" s="4"/>
      <c r="C3807" s="4"/>
      <c r="D3807" s="4"/>
      <c r="E3807" s="4"/>
      <c r="F3807" s="4"/>
      <c r="G3807" s="4"/>
      <c r="H3807" s="4"/>
      <c r="I3807" s="4"/>
      <c r="J3807" s="4"/>
      <c r="K3807" s="4"/>
      <c r="L3807" s="4"/>
      <c r="M3807" s="4"/>
      <c r="N3807" s="4"/>
      <c r="O3807" s="4"/>
      <c r="P3807" s="4"/>
      <c r="Q3807" s="4"/>
      <c r="R3807" s="4"/>
      <c r="S3807" s="4"/>
      <c r="T3807" s="4"/>
      <c r="U3807" s="4"/>
      <c r="V3807" s="4"/>
      <c r="W3807" s="4"/>
      <c r="X3807" s="4"/>
      <c r="Y3807" s="4"/>
      <c r="Z3807" s="4"/>
      <c r="AA3807" s="4"/>
      <c r="AB3807" s="4"/>
      <c r="AC3807" s="4"/>
      <c r="AD3807" s="4"/>
      <c r="AE3807" s="4"/>
      <c r="AF3807" s="4"/>
      <c r="AG3807" s="4"/>
      <c r="AH3807" s="4"/>
      <c r="AI3807" s="4"/>
      <c r="AJ3807" s="4"/>
      <c r="AK3807" s="4"/>
      <c r="AL3807" s="4"/>
      <c r="AM3807" s="4"/>
      <c r="AN3807" s="4"/>
      <c r="AO3807" s="4"/>
      <c r="AP3807" s="4"/>
    </row>
    <row r="3808" spans="1:42" s="2" customFormat="1" x14ac:dyDescent="0.25">
      <c r="A3808" s="4"/>
      <c r="B3808" s="4"/>
      <c r="C3808" s="4"/>
      <c r="D3808" s="4"/>
      <c r="E3808" s="4"/>
      <c r="F3808" s="4"/>
      <c r="G3808" s="4"/>
      <c r="H3808" s="4"/>
      <c r="I3808" s="4"/>
      <c r="J3808" s="4"/>
      <c r="K3808" s="4"/>
      <c r="L3808" s="4"/>
      <c r="M3808" s="4"/>
      <c r="N3808" s="4"/>
      <c r="O3808" s="4"/>
      <c r="P3808" s="4"/>
      <c r="Q3808" s="4"/>
      <c r="R3808" s="4"/>
      <c r="S3808" s="4"/>
      <c r="T3808" s="4"/>
      <c r="U3808" s="4"/>
      <c r="V3808" s="4"/>
      <c r="W3808" s="4"/>
      <c r="X3808" s="4"/>
      <c r="Y3808" s="4"/>
      <c r="Z3808" s="4"/>
      <c r="AA3808" s="4"/>
      <c r="AB3808" s="4"/>
      <c r="AC3808" s="4"/>
      <c r="AD3808" s="4"/>
      <c r="AE3808" s="4"/>
      <c r="AF3808" s="4"/>
      <c r="AG3808" s="4"/>
      <c r="AH3808" s="4"/>
      <c r="AI3808" s="4"/>
      <c r="AJ3808" s="4"/>
      <c r="AK3808" s="4"/>
      <c r="AL3808" s="4"/>
      <c r="AM3808" s="4"/>
      <c r="AN3808" s="4"/>
      <c r="AO3808" s="4"/>
      <c r="AP3808" s="4"/>
    </row>
    <row r="3809" spans="1:42" s="2" customFormat="1" x14ac:dyDescent="0.25">
      <c r="A3809" s="4"/>
      <c r="B3809" s="4"/>
      <c r="C3809" s="4"/>
      <c r="D3809" s="4"/>
      <c r="E3809" s="4"/>
      <c r="F3809" s="4"/>
      <c r="G3809" s="4"/>
      <c r="H3809" s="4"/>
      <c r="I3809" s="4"/>
      <c r="J3809" s="4"/>
      <c r="K3809" s="4"/>
      <c r="L3809" s="4"/>
      <c r="M3809" s="4"/>
      <c r="N3809" s="4"/>
      <c r="O3809" s="4"/>
      <c r="P3809" s="4"/>
      <c r="Q3809" s="4"/>
      <c r="R3809" s="4"/>
      <c r="S3809" s="4"/>
      <c r="T3809" s="4"/>
      <c r="U3809" s="4"/>
      <c r="V3809" s="4"/>
      <c r="W3809" s="4"/>
      <c r="X3809" s="4"/>
      <c r="Y3809" s="4"/>
      <c r="Z3809" s="4"/>
      <c r="AA3809" s="4"/>
      <c r="AB3809" s="4"/>
      <c r="AC3809" s="4"/>
      <c r="AD3809" s="4"/>
      <c r="AE3809" s="4"/>
      <c r="AF3809" s="4"/>
      <c r="AG3809" s="4"/>
      <c r="AH3809" s="4"/>
      <c r="AI3809" s="4"/>
      <c r="AJ3809" s="4"/>
      <c r="AK3809" s="4"/>
      <c r="AL3809" s="4"/>
      <c r="AM3809" s="4"/>
      <c r="AN3809" s="4"/>
      <c r="AO3809" s="4"/>
      <c r="AP3809" s="4"/>
    </row>
    <row r="3810" spans="1:42" s="2" customFormat="1" x14ac:dyDescent="0.25">
      <c r="A3810" s="4"/>
      <c r="B3810" s="4"/>
      <c r="C3810" s="4"/>
      <c r="D3810" s="4"/>
      <c r="E3810" s="4"/>
      <c r="F3810" s="4"/>
      <c r="G3810" s="4"/>
      <c r="H3810" s="4"/>
      <c r="I3810" s="4"/>
      <c r="J3810" s="4"/>
      <c r="K3810" s="4"/>
      <c r="L3810" s="4"/>
      <c r="M3810" s="4"/>
      <c r="N3810" s="4"/>
      <c r="O3810" s="4"/>
      <c r="P3810" s="4"/>
      <c r="Q3810" s="4"/>
      <c r="R3810" s="4"/>
      <c r="S3810" s="4"/>
      <c r="T3810" s="4"/>
      <c r="U3810" s="4"/>
      <c r="V3810" s="4"/>
      <c r="W3810" s="4"/>
      <c r="X3810" s="4"/>
      <c r="Y3810" s="4"/>
      <c r="Z3810" s="4"/>
      <c r="AA3810" s="4"/>
      <c r="AB3810" s="4"/>
      <c r="AC3810" s="4"/>
      <c r="AD3810" s="4"/>
      <c r="AE3810" s="4"/>
      <c r="AF3810" s="4"/>
      <c r="AG3810" s="4"/>
      <c r="AH3810" s="4"/>
      <c r="AI3810" s="4"/>
      <c r="AJ3810" s="4"/>
      <c r="AK3810" s="4"/>
      <c r="AL3810" s="4"/>
      <c r="AM3810" s="4"/>
      <c r="AN3810" s="4"/>
      <c r="AO3810" s="4"/>
      <c r="AP3810" s="4"/>
    </row>
    <row r="3811" spans="1:42" s="2" customFormat="1" x14ac:dyDescent="0.25">
      <c r="A3811" s="4"/>
      <c r="B3811" s="4"/>
      <c r="C3811" s="4"/>
      <c r="D3811" s="4"/>
      <c r="E3811" s="4"/>
      <c r="F3811" s="4"/>
      <c r="G3811" s="4"/>
      <c r="H3811" s="4"/>
      <c r="I3811" s="4"/>
      <c r="J3811" s="4"/>
      <c r="K3811" s="4"/>
      <c r="L3811" s="4"/>
      <c r="M3811" s="4"/>
      <c r="N3811" s="4"/>
      <c r="O3811" s="4"/>
      <c r="P3811" s="4"/>
      <c r="Q3811" s="4"/>
      <c r="R3811" s="4"/>
      <c r="S3811" s="4"/>
      <c r="T3811" s="4"/>
      <c r="U3811" s="4"/>
      <c r="V3811" s="4"/>
      <c r="W3811" s="4"/>
      <c r="X3811" s="4"/>
      <c r="Y3811" s="4"/>
      <c r="Z3811" s="4"/>
      <c r="AA3811" s="4"/>
      <c r="AB3811" s="4"/>
      <c r="AC3811" s="4"/>
      <c r="AD3811" s="4"/>
      <c r="AE3811" s="4"/>
      <c r="AF3811" s="4"/>
      <c r="AG3811" s="4"/>
      <c r="AH3811" s="4"/>
      <c r="AI3811" s="4"/>
      <c r="AJ3811" s="4"/>
      <c r="AK3811" s="4"/>
      <c r="AL3811" s="4"/>
      <c r="AM3811" s="4"/>
      <c r="AN3811" s="4"/>
      <c r="AO3811" s="4"/>
      <c r="AP3811" s="4"/>
    </row>
    <row r="3812" spans="1:42" s="2" customFormat="1" x14ac:dyDescent="0.25">
      <c r="A3812" s="4"/>
      <c r="B3812" s="4"/>
      <c r="C3812" s="4"/>
      <c r="D3812" s="4"/>
      <c r="E3812" s="4"/>
      <c r="F3812" s="4"/>
      <c r="G3812" s="4"/>
      <c r="H3812" s="4"/>
      <c r="I3812" s="4"/>
      <c r="J3812" s="4"/>
      <c r="K3812" s="4"/>
      <c r="L3812" s="4"/>
      <c r="M3812" s="4"/>
      <c r="N3812" s="4"/>
      <c r="O3812" s="4"/>
      <c r="P3812" s="4"/>
      <c r="Q3812" s="4"/>
      <c r="R3812" s="4"/>
      <c r="S3812" s="4"/>
      <c r="T3812" s="4"/>
      <c r="U3812" s="4"/>
      <c r="V3812" s="4"/>
      <c r="W3812" s="4"/>
      <c r="X3812" s="4"/>
      <c r="Y3812" s="4"/>
      <c r="Z3812" s="4"/>
      <c r="AA3812" s="4"/>
      <c r="AB3812" s="4"/>
      <c r="AC3812" s="4"/>
      <c r="AD3812" s="4"/>
      <c r="AE3812" s="4"/>
      <c r="AF3812" s="4"/>
      <c r="AG3812" s="4"/>
      <c r="AH3812" s="4"/>
      <c r="AI3812" s="4"/>
      <c r="AJ3812" s="4"/>
      <c r="AK3812" s="4"/>
      <c r="AL3812" s="4"/>
      <c r="AM3812" s="4"/>
      <c r="AN3812" s="4"/>
      <c r="AO3812" s="4"/>
      <c r="AP3812" s="4"/>
    </row>
    <row r="3813" spans="1:42" s="2" customFormat="1" x14ac:dyDescent="0.25">
      <c r="A3813" s="4"/>
      <c r="B3813" s="4"/>
      <c r="C3813" s="4"/>
      <c r="D3813" s="4"/>
      <c r="E3813" s="4"/>
      <c r="F3813" s="4"/>
      <c r="G3813" s="4"/>
      <c r="H3813" s="4"/>
      <c r="I3813" s="4"/>
      <c r="J3813" s="4"/>
      <c r="K3813" s="4"/>
      <c r="L3813" s="4"/>
      <c r="M3813" s="4"/>
      <c r="N3813" s="4"/>
      <c r="O3813" s="4"/>
      <c r="P3813" s="4"/>
      <c r="Q3813" s="4"/>
      <c r="R3813" s="4"/>
      <c r="S3813" s="4"/>
      <c r="T3813" s="4"/>
      <c r="U3813" s="4"/>
      <c r="V3813" s="4"/>
      <c r="W3813" s="4"/>
      <c r="X3813" s="4"/>
      <c r="Y3813" s="4"/>
      <c r="Z3813" s="4"/>
      <c r="AA3813" s="4"/>
      <c r="AB3813" s="4"/>
      <c r="AC3813" s="4"/>
      <c r="AD3813" s="4"/>
      <c r="AE3813" s="4"/>
      <c r="AF3813" s="4"/>
      <c r="AG3813" s="4"/>
      <c r="AH3813" s="4"/>
      <c r="AI3813" s="4"/>
      <c r="AJ3813" s="4"/>
      <c r="AK3813" s="4"/>
      <c r="AL3813" s="4"/>
      <c r="AM3813" s="4"/>
      <c r="AN3813" s="4"/>
      <c r="AO3813" s="4"/>
      <c r="AP3813" s="4"/>
    </row>
    <row r="3814" spans="1:42" s="2" customFormat="1" x14ac:dyDescent="0.25">
      <c r="A3814" s="4"/>
      <c r="B3814" s="4"/>
      <c r="C3814" s="4"/>
      <c r="D3814" s="4"/>
      <c r="E3814" s="4"/>
      <c r="F3814" s="4"/>
      <c r="G3814" s="4"/>
      <c r="H3814" s="4"/>
      <c r="I3814" s="4"/>
      <c r="J3814" s="4"/>
      <c r="K3814" s="4"/>
      <c r="L3814" s="4"/>
      <c r="M3814" s="4"/>
      <c r="N3814" s="4"/>
      <c r="O3814" s="4"/>
      <c r="P3814" s="4"/>
      <c r="Q3814" s="4"/>
      <c r="R3814" s="4"/>
      <c r="S3814" s="4"/>
      <c r="T3814" s="4"/>
      <c r="U3814" s="4"/>
      <c r="V3814" s="4"/>
      <c r="W3814" s="4"/>
      <c r="X3814" s="4"/>
      <c r="Y3814" s="4"/>
      <c r="Z3814" s="4"/>
      <c r="AA3814" s="4"/>
      <c r="AB3814" s="4"/>
      <c r="AC3814" s="4"/>
      <c r="AD3814" s="4"/>
      <c r="AE3814" s="4"/>
      <c r="AF3814" s="4"/>
      <c r="AG3814" s="4"/>
      <c r="AH3814" s="4"/>
      <c r="AI3814" s="4"/>
      <c r="AJ3814" s="4"/>
      <c r="AK3814" s="4"/>
      <c r="AL3814" s="4"/>
      <c r="AM3814" s="4"/>
      <c r="AN3814" s="4"/>
      <c r="AO3814" s="4"/>
      <c r="AP3814" s="4"/>
    </row>
    <row r="3815" spans="1:42" s="2" customFormat="1" x14ac:dyDescent="0.25">
      <c r="A3815" s="4"/>
      <c r="B3815" s="4"/>
      <c r="C3815" s="4"/>
      <c r="D3815" s="4"/>
      <c r="E3815" s="4"/>
      <c r="F3815" s="4"/>
      <c r="G3815" s="4"/>
      <c r="H3815" s="4"/>
      <c r="I3815" s="4"/>
      <c r="J3815" s="4"/>
      <c r="K3815" s="4"/>
      <c r="L3815" s="4"/>
      <c r="M3815" s="4"/>
      <c r="N3815" s="4"/>
      <c r="O3815" s="4"/>
      <c r="P3815" s="4"/>
      <c r="Q3815" s="4"/>
      <c r="R3815" s="4"/>
      <c r="S3815" s="4"/>
      <c r="T3815" s="4"/>
      <c r="U3815" s="4"/>
      <c r="V3815" s="4"/>
      <c r="W3815" s="4"/>
      <c r="X3815" s="4"/>
      <c r="Y3815" s="4"/>
      <c r="Z3815" s="4"/>
      <c r="AA3815" s="4"/>
      <c r="AB3815" s="4"/>
      <c r="AC3815" s="4"/>
      <c r="AD3815" s="4"/>
      <c r="AE3815" s="4"/>
      <c r="AF3815" s="4"/>
      <c r="AG3815" s="4"/>
      <c r="AH3815" s="4"/>
      <c r="AI3815" s="4"/>
      <c r="AJ3815" s="4"/>
      <c r="AK3815" s="4"/>
      <c r="AL3815" s="4"/>
      <c r="AM3815" s="4"/>
      <c r="AN3815" s="4"/>
      <c r="AO3815" s="4"/>
      <c r="AP3815" s="4"/>
    </row>
    <row r="3816" spans="1:42" s="2" customFormat="1" x14ac:dyDescent="0.25">
      <c r="A3816" s="4"/>
      <c r="B3816" s="4"/>
      <c r="C3816" s="4"/>
      <c r="D3816" s="4"/>
      <c r="E3816" s="4"/>
      <c r="F3816" s="4"/>
      <c r="G3816" s="4"/>
      <c r="H3816" s="4"/>
      <c r="I3816" s="4"/>
      <c r="J3816" s="4"/>
      <c r="K3816" s="4"/>
      <c r="L3816" s="4"/>
      <c r="M3816" s="4"/>
      <c r="N3816" s="4"/>
      <c r="O3816" s="4"/>
      <c r="P3816" s="4"/>
      <c r="Q3816" s="4"/>
      <c r="R3816" s="4"/>
      <c r="S3816" s="4"/>
      <c r="T3816" s="4"/>
      <c r="U3816" s="4"/>
      <c r="V3816" s="4"/>
      <c r="W3816" s="4"/>
      <c r="X3816" s="4"/>
      <c r="Y3816" s="4"/>
      <c r="Z3816" s="4"/>
      <c r="AA3816" s="4"/>
      <c r="AB3816" s="4"/>
      <c r="AC3816" s="4"/>
      <c r="AD3816" s="4"/>
      <c r="AE3816" s="4"/>
      <c r="AF3816" s="4"/>
      <c r="AG3816" s="4"/>
      <c r="AH3816" s="4"/>
      <c r="AI3816" s="4"/>
      <c r="AJ3816" s="4"/>
      <c r="AK3816" s="4"/>
      <c r="AL3816" s="4"/>
      <c r="AM3816" s="4"/>
      <c r="AN3816" s="4"/>
      <c r="AO3816" s="4"/>
      <c r="AP3816" s="4"/>
    </row>
    <row r="3817" spans="1:42" s="2" customFormat="1" x14ac:dyDescent="0.25">
      <c r="A3817" s="4"/>
      <c r="B3817" s="4"/>
      <c r="C3817" s="4"/>
      <c r="D3817" s="4"/>
      <c r="E3817" s="4"/>
      <c r="F3817" s="4"/>
      <c r="G3817" s="4"/>
      <c r="H3817" s="4"/>
      <c r="I3817" s="4"/>
      <c r="J3817" s="4"/>
      <c r="K3817" s="4"/>
      <c r="L3817" s="4"/>
      <c r="M3817" s="4"/>
      <c r="N3817" s="4"/>
      <c r="O3817" s="4"/>
      <c r="P3817" s="4"/>
      <c r="Q3817" s="4"/>
      <c r="R3817" s="4"/>
      <c r="S3817" s="4"/>
      <c r="T3817" s="4"/>
      <c r="U3817" s="4"/>
      <c r="V3817" s="4"/>
      <c r="W3817" s="4"/>
      <c r="X3817" s="4"/>
      <c r="Y3817" s="4"/>
      <c r="Z3817" s="4"/>
      <c r="AA3817" s="4"/>
      <c r="AB3817" s="4"/>
      <c r="AC3817" s="4"/>
      <c r="AD3817" s="4"/>
      <c r="AE3817" s="4"/>
      <c r="AF3817" s="4"/>
      <c r="AG3817" s="4"/>
      <c r="AH3817" s="4"/>
      <c r="AI3817" s="4"/>
      <c r="AJ3817" s="4"/>
      <c r="AK3817" s="4"/>
      <c r="AL3817" s="4"/>
      <c r="AM3817" s="4"/>
      <c r="AN3817" s="4"/>
      <c r="AO3817" s="4"/>
      <c r="AP3817" s="4"/>
    </row>
    <row r="3818" spans="1:42" s="2" customFormat="1" x14ac:dyDescent="0.25">
      <c r="A3818" s="4"/>
      <c r="B3818" s="4"/>
      <c r="C3818" s="4"/>
      <c r="D3818" s="4"/>
      <c r="E3818" s="4"/>
      <c r="F3818" s="4"/>
      <c r="G3818" s="4"/>
      <c r="H3818" s="4"/>
      <c r="I3818" s="4"/>
      <c r="J3818" s="4"/>
      <c r="K3818" s="4"/>
      <c r="L3818" s="4"/>
      <c r="M3818" s="4"/>
      <c r="N3818" s="4"/>
      <c r="O3818" s="4"/>
      <c r="P3818" s="4"/>
      <c r="Q3818" s="4"/>
      <c r="R3818" s="4"/>
      <c r="S3818" s="4"/>
      <c r="T3818" s="4"/>
      <c r="U3818" s="4"/>
      <c r="V3818" s="4"/>
      <c r="W3818" s="4"/>
      <c r="X3818" s="4"/>
      <c r="Y3818" s="4"/>
      <c r="Z3818" s="4"/>
      <c r="AA3818" s="4"/>
      <c r="AB3818" s="4"/>
      <c r="AC3818" s="4"/>
      <c r="AD3818" s="4"/>
      <c r="AE3818" s="4"/>
      <c r="AF3818" s="4"/>
      <c r="AG3818" s="4"/>
      <c r="AH3818" s="4"/>
      <c r="AI3818" s="4"/>
      <c r="AJ3818" s="4"/>
      <c r="AK3818" s="4"/>
      <c r="AL3818" s="4"/>
      <c r="AM3818" s="4"/>
      <c r="AN3818" s="4"/>
      <c r="AO3818" s="4"/>
      <c r="AP3818" s="4"/>
    </row>
    <row r="3819" spans="1:42" s="2" customFormat="1" x14ac:dyDescent="0.25">
      <c r="A3819" s="4"/>
      <c r="B3819" s="4"/>
      <c r="C3819" s="4"/>
      <c r="D3819" s="4"/>
      <c r="E3819" s="4"/>
      <c r="F3819" s="4"/>
      <c r="G3819" s="4"/>
      <c r="H3819" s="4"/>
      <c r="I3819" s="4"/>
      <c r="J3819" s="4"/>
      <c r="K3819" s="4"/>
      <c r="L3819" s="4"/>
      <c r="M3819" s="4"/>
      <c r="N3819" s="4"/>
      <c r="O3819" s="4"/>
      <c r="P3819" s="4"/>
      <c r="Q3819" s="4"/>
      <c r="R3819" s="4"/>
      <c r="S3819" s="4"/>
      <c r="T3819" s="4"/>
      <c r="U3819" s="4"/>
      <c r="V3819" s="4"/>
      <c r="W3819" s="4"/>
      <c r="X3819" s="4"/>
      <c r="Y3819" s="4"/>
      <c r="Z3819" s="4"/>
      <c r="AA3819" s="4"/>
      <c r="AB3819" s="4"/>
      <c r="AC3819" s="4"/>
      <c r="AD3819" s="4"/>
      <c r="AE3819" s="4"/>
      <c r="AF3819" s="4"/>
      <c r="AG3819" s="4"/>
      <c r="AH3819" s="4"/>
      <c r="AI3819" s="4"/>
      <c r="AJ3819" s="4"/>
      <c r="AK3819" s="4"/>
      <c r="AL3819" s="4"/>
      <c r="AM3819" s="4"/>
      <c r="AN3819" s="4"/>
      <c r="AO3819" s="4"/>
      <c r="AP3819" s="4"/>
    </row>
    <row r="3820" spans="1:42" s="2" customFormat="1" x14ac:dyDescent="0.25">
      <c r="A3820" s="4"/>
      <c r="B3820" s="4"/>
      <c r="C3820" s="4"/>
      <c r="D3820" s="4"/>
      <c r="E3820" s="4"/>
      <c r="F3820" s="4"/>
      <c r="G3820" s="4"/>
      <c r="H3820" s="4"/>
      <c r="I3820" s="4"/>
      <c r="J3820" s="4"/>
      <c r="K3820" s="4"/>
      <c r="L3820" s="4"/>
      <c r="M3820" s="4"/>
      <c r="N3820" s="4"/>
      <c r="O3820" s="4"/>
      <c r="P3820" s="4"/>
      <c r="Q3820" s="4"/>
      <c r="R3820" s="4"/>
      <c r="S3820" s="4"/>
      <c r="T3820" s="4"/>
      <c r="U3820" s="4"/>
      <c r="V3820" s="4"/>
      <c r="W3820" s="4"/>
      <c r="X3820" s="4"/>
      <c r="Y3820" s="4"/>
      <c r="Z3820" s="4"/>
      <c r="AA3820" s="4"/>
      <c r="AB3820" s="4"/>
      <c r="AC3820" s="4"/>
      <c r="AD3820" s="4"/>
      <c r="AE3820" s="4"/>
      <c r="AF3820" s="4"/>
      <c r="AG3820" s="4"/>
      <c r="AH3820" s="4"/>
      <c r="AI3820" s="4"/>
      <c r="AJ3820" s="4"/>
      <c r="AK3820" s="4"/>
      <c r="AL3820" s="4"/>
      <c r="AM3820" s="4"/>
      <c r="AN3820" s="4"/>
      <c r="AO3820" s="4"/>
      <c r="AP3820" s="4"/>
    </row>
    <row r="3821" spans="1:42" s="2" customFormat="1" x14ac:dyDescent="0.25">
      <c r="A3821" s="4"/>
      <c r="B3821" s="4"/>
      <c r="C3821" s="4"/>
      <c r="D3821" s="4"/>
      <c r="E3821" s="4"/>
      <c r="F3821" s="4"/>
      <c r="G3821" s="4"/>
      <c r="H3821" s="4"/>
      <c r="I3821" s="4"/>
      <c r="J3821" s="4"/>
      <c r="K3821" s="4"/>
      <c r="L3821" s="4"/>
      <c r="M3821" s="4"/>
      <c r="N3821" s="4"/>
      <c r="O3821" s="4"/>
      <c r="P3821" s="4"/>
      <c r="Q3821" s="4"/>
      <c r="R3821" s="4"/>
      <c r="S3821" s="4"/>
      <c r="T3821" s="4"/>
      <c r="U3821" s="4"/>
      <c r="V3821" s="4"/>
      <c r="W3821" s="4"/>
      <c r="X3821" s="4"/>
      <c r="Y3821" s="4"/>
      <c r="Z3821" s="4"/>
      <c r="AA3821" s="4"/>
      <c r="AB3821" s="4"/>
      <c r="AC3821" s="4"/>
      <c r="AD3821" s="4"/>
      <c r="AE3821" s="4"/>
      <c r="AF3821" s="4"/>
      <c r="AG3821" s="4"/>
      <c r="AH3821" s="4"/>
      <c r="AI3821" s="4"/>
      <c r="AJ3821" s="4"/>
      <c r="AK3821" s="4"/>
      <c r="AL3821" s="4"/>
      <c r="AM3821" s="4"/>
      <c r="AN3821" s="4"/>
      <c r="AO3821" s="4"/>
      <c r="AP3821" s="4"/>
    </row>
    <row r="3822" spans="1:42" s="2" customFormat="1" x14ac:dyDescent="0.25">
      <c r="A3822" s="4"/>
      <c r="B3822" s="4"/>
      <c r="C3822" s="4"/>
      <c r="D3822" s="4"/>
      <c r="E3822" s="4"/>
      <c r="F3822" s="4"/>
      <c r="G3822" s="4"/>
      <c r="H3822" s="4"/>
      <c r="I3822" s="4"/>
      <c r="J3822" s="4"/>
      <c r="K3822" s="4"/>
      <c r="L3822" s="4"/>
      <c r="M3822" s="4"/>
      <c r="N3822" s="4"/>
      <c r="O3822" s="4"/>
      <c r="P3822" s="4"/>
      <c r="Q3822" s="4"/>
      <c r="R3822" s="4"/>
      <c r="S3822" s="4"/>
      <c r="T3822" s="4"/>
      <c r="U3822" s="4"/>
      <c r="V3822" s="4"/>
      <c r="W3822" s="4"/>
      <c r="X3822" s="4"/>
      <c r="Y3822" s="4"/>
      <c r="Z3822" s="4"/>
      <c r="AA3822" s="4"/>
      <c r="AB3822" s="4"/>
      <c r="AC3822" s="4"/>
      <c r="AD3822" s="4"/>
      <c r="AE3822" s="4"/>
      <c r="AF3822" s="4"/>
      <c r="AG3822" s="4"/>
      <c r="AH3822" s="4"/>
      <c r="AI3822" s="4"/>
      <c r="AJ3822" s="4"/>
      <c r="AK3822" s="4"/>
      <c r="AL3822" s="4"/>
      <c r="AM3822" s="4"/>
      <c r="AN3822" s="4"/>
      <c r="AO3822" s="4"/>
      <c r="AP3822" s="4"/>
    </row>
    <row r="3823" spans="1:42" s="2" customFormat="1" x14ac:dyDescent="0.25">
      <c r="A3823" s="4"/>
      <c r="B3823" s="4"/>
      <c r="C3823" s="4"/>
      <c r="D3823" s="4"/>
      <c r="E3823" s="4"/>
      <c r="F3823" s="4"/>
      <c r="G3823" s="4"/>
      <c r="H3823" s="4"/>
      <c r="I3823" s="4"/>
      <c r="J3823" s="4"/>
      <c r="K3823" s="4"/>
      <c r="L3823" s="4"/>
      <c r="M3823" s="4"/>
      <c r="N3823" s="4"/>
      <c r="O3823" s="4"/>
      <c r="P3823" s="4"/>
      <c r="Q3823" s="4"/>
      <c r="R3823" s="4"/>
      <c r="S3823" s="4"/>
      <c r="T3823" s="4"/>
      <c r="U3823" s="4"/>
      <c r="V3823" s="4"/>
      <c r="W3823" s="4"/>
      <c r="X3823" s="4"/>
      <c r="Y3823" s="4"/>
      <c r="Z3823" s="4"/>
      <c r="AA3823" s="4"/>
      <c r="AB3823" s="4"/>
      <c r="AC3823" s="4"/>
      <c r="AD3823" s="4"/>
      <c r="AE3823" s="4"/>
      <c r="AF3823" s="4"/>
      <c r="AG3823" s="4"/>
      <c r="AH3823" s="4"/>
      <c r="AI3823" s="4"/>
      <c r="AJ3823" s="4"/>
      <c r="AK3823" s="4"/>
      <c r="AL3823" s="4"/>
      <c r="AM3823" s="4"/>
      <c r="AN3823" s="4"/>
      <c r="AO3823" s="4"/>
      <c r="AP3823" s="4"/>
    </row>
    <row r="3824" spans="1:42" s="2" customFormat="1" x14ac:dyDescent="0.25">
      <c r="A3824" s="4"/>
      <c r="B3824" s="4"/>
      <c r="C3824" s="4"/>
      <c r="D3824" s="4"/>
      <c r="E3824" s="4"/>
      <c r="F3824" s="4"/>
      <c r="G3824" s="4"/>
      <c r="H3824" s="4"/>
      <c r="I3824" s="4"/>
      <c r="J3824" s="4"/>
      <c r="K3824" s="4"/>
      <c r="L3824" s="4"/>
      <c r="M3824" s="4"/>
      <c r="N3824" s="4"/>
      <c r="O3824" s="4"/>
      <c r="P3824" s="4"/>
      <c r="Q3824" s="4"/>
      <c r="R3824" s="4"/>
      <c r="S3824" s="4"/>
      <c r="T3824" s="4"/>
      <c r="U3824" s="4"/>
      <c r="V3824" s="4"/>
      <c r="W3824" s="4"/>
      <c r="X3824" s="4"/>
      <c r="Y3824" s="4"/>
      <c r="Z3824" s="4"/>
      <c r="AA3824" s="4"/>
      <c r="AB3824" s="4"/>
      <c r="AC3824" s="4"/>
      <c r="AD3824" s="4"/>
      <c r="AE3824" s="4"/>
      <c r="AF3824" s="4"/>
      <c r="AG3824" s="4"/>
      <c r="AH3824" s="4"/>
      <c r="AI3824" s="4"/>
      <c r="AJ3824" s="4"/>
      <c r="AK3824" s="4"/>
      <c r="AL3824" s="4"/>
      <c r="AM3824" s="4"/>
      <c r="AN3824" s="4"/>
      <c r="AO3824" s="4"/>
      <c r="AP3824" s="4"/>
    </row>
    <row r="3825" spans="1:42" s="2" customFormat="1" x14ac:dyDescent="0.25">
      <c r="A3825" s="4"/>
      <c r="B3825" s="4"/>
      <c r="C3825" s="4"/>
      <c r="D3825" s="4"/>
      <c r="E3825" s="4"/>
      <c r="F3825" s="4"/>
      <c r="G3825" s="4"/>
      <c r="H3825" s="4"/>
      <c r="I3825" s="4"/>
      <c r="J3825" s="4"/>
      <c r="K3825" s="4"/>
      <c r="L3825" s="4"/>
      <c r="M3825" s="4"/>
      <c r="N3825" s="4"/>
      <c r="O3825" s="4"/>
      <c r="P3825" s="4"/>
      <c r="Q3825" s="4"/>
      <c r="R3825" s="4"/>
      <c r="S3825" s="4"/>
      <c r="T3825" s="4"/>
      <c r="U3825" s="4"/>
      <c r="V3825" s="4"/>
      <c r="W3825" s="4"/>
      <c r="X3825" s="4"/>
      <c r="Y3825" s="4"/>
      <c r="Z3825" s="4"/>
      <c r="AA3825" s="4"/>
      <c r="AB3825" s="4"/>
      <c r="AC3825" s="4"/>
      <c r="AD3825" s="4"/>
      <c r="AE3825" s="4"/>
      <c r="AF3825" s="4"/>
      <c r="AG3825" s="4"/>
      <c r="AH3825" s="4"/>
      <c r="AI3825" s="4"/>
      <c r="AJ3825" s="4"/>
      <c r="AK3825" s="4"/>
      <c r="AL3825" s="4"/>
      <c r="AM3825" s="4"/>
      <c r="AN3825" s="4"/>
      <c r="AO3825" s="4"/>
      <c r="AP3825" s="4"/>
    </row>
    <row r="3826" spans="1:42" s="2" customFormat="1" x14ac:dyDescent="0.25">
      <c r="A3826" s="4"/>
      <c r="B3826" s="4"/>
      <c r="C3826" s="4"/>
      <c r="D3826" s="4"/>
      <c r="E3826" s="4"/>
      <c r="F3826" s="4"/>
      <c r="G3826" s="4"/>
      <c r="H3826" s="4"/>
      <c r="I3826" s="4"/>
      <c r="J3826" s="4"/>
      <c r="K3826" s="4"/>
      <c r="L3826" s="4"/>
      <c r="M3826" s="4"/>
      <c r="N3826" s="4"/>
      <c r="O3826" s="4"/>
      <c r="P3826" s="4"/>
      <c r="Q3826" s="4"/>
      <c r="R3826" s="4"/>
      <c r="S3826" s="4"/>
      <c r="T3826" s="4"/>
      <c r="U3826" s="4"/>
      <c r="V3826" s="4"/>
      <c r="W3826" s="4"/>
      <c r="X3826" s="4"/>
      <c r="Y3826" s="4"/>
      <c r="Z3826" s="4"/>
      <c r="AA3826" s="4"/>
      <c r="AB3826" s="4"/>
      <c r="AC3826" s="4"/>
      <c r="AD3826" s="4"/>
      <c r="AE3826" s="4"/>
      <c r="AF3826" s="4"/>
      <c r="AG3826" s="4"/>
      <c r="AH3826" s="4"/>
      <c r="AI3826" s="4"/>
      <c r="AJ3826" s="4"/>
      <c r="AK3826" s="4"/>
      <c r="AL3826" s="4"/>
      <c r="AM3826" s="4"/>
      <c r="AN3826" s="4"/>
      <c r="AO3826" s="4"/>
      <c r="AP3826" s="4"/>
    </row>
    <row r="3827" spans="1:42" s="2" customFormat="1" x14ac:dyDescent="0.25">
      <c r="A3827" s="4"/>
      <c r="B3827" s="4"/>
      <c r="C3827" s="4"/>
      <c r="D3827" s="4"/>
      <c r="E3827" s="4"/>
      <c r="F3827" s="4"/>
      <c r="G3827" s="4"/>
      <c r="H3827" s="4"/>
      <c r="I3827" s="4"/>
      <c r="J3827" s="4"/>
      <c r="K3827" s="4"/>
      <c r="L3827" s="4"/>
      <c r="M3827" s="4"/>
      <c r="N3827" s="4"/>
      <c r="O3827" s="4"/>
      <c r="P3827" s="4"/>
      <c r="Q3827" s="4"/>
      <c r="R3827" s="4"/>
      <c r="S3827" s="4"/>
      <c r="T3827" s="4"/>
      <c r="U3827" s="4"/>
      <c r="V3827" s="4"/>
      <c r="W3827" s="4"/>
      <c r="X3827" s="4"/>
      <c r="Y3827" s="4"/>
      <c r="Z3827" s="4"/>
      <c r="AA3827" s="4"/>
      <c r="AB3827" s="4"/>
      <c r="AC3827" s="4"/>
      <c r="AD3827" s="4"/>
      <c r="AE3827" s="4"/>
      <c r="AF3827" s="4"/>
      <c r="AG3827" s="4"/>
      <c r="AH3827" s="4"/>
      <c r="AI3827" s="4"/>
      <c r="AJ3827" s="4"/>
      <c r="AK3827" s="4"/>
      <c r="AL3827" s="4"/>
      <c r="AM3827" s="4"/>
      <c r="AN3827" s="4"/>
      <c r="AO3827" s="4"/>
      <c r="AP3827" s="4"/>
    </row>
    <row r="3828" spans="1:42" s="2" customFormat="1" x14ac:dyDescent="0.25">
      <c r="A3828" s="4"/>
      <c r="B3828" s="4"/>
      <c r="C3828" s="4"/>
      <c r="D3828" s="4"/>
      <c r="E3828" s="4"/>
      <c r="F3828" s="4"/>
      <c r="G3828" s="4"/>
      <c r="H3828" s="4"/>
      <c r="I3828" s="4"/>
      <c r="J3828" s="4"/>
      <c r="K3828" s="4"/>
      <c r="L3828" s="4"/>
      <c r="M3828" s="4"/>
      <c r="N3828" s="4"/>
      <c r="O3828" s="4"/>
      <c r="P3828" s="4"/>
      <c r="Q3828" s="4"/>
      <c r="R3828" s="4"/>
      <c r="S3828" s="4"/>
      <c r="T3828" s="4"/>
      <c r="U3828" s="4"/>
      <c r="V3828" s="4"/>
      <c r="W3828" s="4"/>
      <c r="X3828" s="4"/>
      <c r="Y3828" s="4"/>
      <c r="Z3828" s="4"/>
      <c r="AA3828" s="4"/>
      <c r="AB3828" s="4"/>
      <c r="AC3828" s="4"/>
      <c r="AD3828" s="4"/>
      <c r="AE3828" s="4"/>
      <c r="AF3828" s="4"/>
      <c r="AG3828" s="4"/>
      <c r="AH3828" s="4"/>
      <c r="AI3828" s="4"/>
      <c r="AJ3828" s="4"/>
      <c r="AK3828" s="4"/>
      <c r="AL3828" s="4"/>
      <c r="AM3828" s="4"/>
      <c r="AN3828" s="4"/>
      <c r="AO3828" s="4"/>
      <c r="AP3828" s="4"/>
    </row>
    <row r="3829" spans="1:42" s="2" customFormat="1" x14ac:dyDescent="0.25">
      <c r="A3829" s="4"/>
      <c r="B3829" s="4"/>
      <c r="C3829" s="4"/>
      <c r="D3829" s="4"/>
      <c r="E3829" s="4"/>
      <c r="F3829" s="4"/>
      <c r="G3829" s="4"/>
      <c r="H3829" s="4"/>
      <c r="I3829" s="4"/>
      <c r="J3829" s="4"/>
      <c r="K3829" s="4"/>
      <c r="L3829" s="4"/>
      <c r="M3829" s="4"/>
      <c r="N3829" s="4"/>
      <c r="O3829" s="4"/>
      <c r="P3829" s="4"/>
      <c r="Q3829" s="4"/>
      <c r="R3829" s="4"/>
      <c r="S3829" s="4"/>
      <c r="T3829" s="4"/>
      <c r="U3829" s="4"/>
      <c r="V3829" s="4"/>
      <c r="W3829" s="4"/>
      <c r="X3829" s="4"/>
      <c r="Y3829" s="4"/>
      <c r="Z3829" s="4"/>
      <c r="AA3829" s="4"/>
      <c r="AB3829" s="4"/>
      <c r="AC3829" s="4"/>
      <c r="AD3829" s="4"/>
      <c r="AE3829" s="4"/>
      <c r="AF3829" s="4"/>
      <c r="AG3829" s="4"/>
      <c r="AH3829" s="4"/>
      <c r="AI3829" s="4"/>
      <c r="AJ3829" s="4"/>
      <c r="AK3829" s="4"/>
      <c r="AL3829" s="4"/>
      <c r="AM3829" s="4"/>
      <c r="AN3829" s="4"/>
      <c r="AO3829" s="4"/>
      <c r="AP3829" s="4"/>
    </row>
    <row r="3830" spans="1:42" s="2" customFormat="1" x14ac:dyDescent="0.25">
      <c r="A3830" s="4"/>
      <c r="B3830" s="4"/>
      <c r="C3830" s="4"/>
      <c r="D3830" s="4"/>
      <c r="E3830" s="4"/>
      <c r="F3830" s="4"/>
      <c r="G3830" s="4"/>
      <c r="H3830" s="4"/>
      <c r="I3830" s="4"/>
      <c r="J3830" s="4"/>
      <c r="K3830" s="4"/>
      <c r="L3830" s="4"/>
      <c r="M3830" s="4"/>
      <c r="N3830" s="4"/>
      <c r="O3830" s="4"/>
      <c r="P3830" s="4"/>
      <c r="Q3830" s="4"/>
      <c r="R3830" s="4"/>
      <c r="S3830" s="4"/>
      <c r="T3830" s="4"/>
      <c r="U3830" s="4"/>
      <c r="V3830" s="4"/>
      <c r="W3830" s="4"/>
      <c r="X3830" s="4"/>
      <c r="Y3830" s="4"/>
      <c r="Z3830" s="4"/>
      <c r="AA3830" s="4"/>
      <c r="AB3830" s="4"/>
      <c r="AC3830" s="4"/>
      <c r="AD3830" s="4"/>
      <c r="AE3830" s="4"/>
      <c r="AF3830" s="4"/>
      <c r="AG3830" s="4"/>
      <c r="AH3830" s="4"/>
      <c r="AI3830" s="4"/>
      <c r="AJ3830" s="4"/>
      <c r="AK3830" s="4"/>
      <c r="AL3830" s="4"/>
      <c r="AM3830" s="4"/>
      <c r="AN3830" s="4"/>
      <c r="AO3830" s="4"/>
      <c r="AP3830" s="4"/>
    </row>
    <row r="3831" spans="1:42" s="2" customFormat="1" x14ac:dyDescent="0.25">
      <c r="A3831" s="4"/>
      <c r="B3831" s="4"/>
      <c r="C3831" s="4"/>
      <c r="D3831" s="4"/>
      <c r="E3831" s="4"/>
      <c r="F3831" s="4"/>
      <c r="G3831" s="4"/>
      <c r="H3831" s="4"/>
      <c r="I3831" s="4"/>
      <c r="J3831" s="4"/>
      <c r="K3831" s="4"/>
      <c r="L3831" s="4"/>
      <c r="M3831" s="4"/>
      <c r="N3831" s="4"/>
      <c r="O3831" s="4"/>
      <c r="P3831" s="4"/>
      <c r="Q3831" s="4"/>
      <c r="R3831" s="4"/>
      <c r="S3831" s="4"/>
      <c r="T3831" s="4"/>
      <c r="U3831" s="4"/>
      <c r="V3831" s="4"/>
      <c r="W3831" s="4"/>
      <c r="X3831" s="4"/>
      <c r="Y3831" s="4"/>
      <c r="Z3831" s="4"/>
      <c r="AA3831" s="4"/>
      <c r="AB3831" s="4"/>
      <c r="AC3831" s="4"/>
      <c r="AD3831" s="4"/>
      <c r="AE3831" s="4"/>
      <c r="AF3831" s="4"/>
      <c r="AG3831" s="4"/>
      <c r="AH3831" s="4"/>
      <c r="AI3831" s="4"/>
      <c r="AJ3831" s="4"/>
      <c r="AK3831" s="4"/>
      <c r="AL3831" s="4"/>
      <c r="AM3831" s="4"/>
      <c r="AN3831" s="4"/>
      <c r="AO3831" s="4"/>
      <c r="AP3831" s="4"/>
    </row>
    <row r="3832" spans="1:42" s="2" customFormat="1" x14ac:dyDescent="0.25">
      <c r="A3832" s="4"/>
      <c r="B3832" s="4"/>
      <c r="C3832" s="4"/>
      <c r="D3832" s="4"/>
      <c r="E3832" s="4"/>
      <c r="F3832" s="4"/>
      <c r="G3832" s="4"/>
      <c r="H3832" s="4"/>
      <c r="I3832" s="4"/>
      <c r="J3832" s="4"/>
      <c r="K3832" s="4"/>
      <c r="L3832" s="4"/>
      <c r="M3832" s="4"/>
      <c r="N3832" s="4"/>
      <c r="O3832" s="4"/>
      <c r="P3832" s="4"/>
      <c r="Q3832" s="4"/>
      <c r="R3832" s="4"/>
      <c r="S3832" s="4"/>
      <c r="T3832" s="4"/>
      <c r="U3832" s="4"/>
      <c r="V3832" s="4"/>
      <c r="W3832" s="4"/>
      <c r="X3832" s="4"/>
      <c r="Y3832" s="4"/>
      <c r="Z3832" s="4"/>
      <c r="AA3832" s="4"/>
      <c r="AB3832" s="4"/>
      <c r="AC3832" s="4"/>
      <c r="AD3832" s="4"/>
      <c r="AE3832" s="4"/>
      <c r="AF3832" s="4"/>
      <c r="AG3832" s="4"/>
      <c r="AH3832" s="4"/>
      <c r="AI3832" s="4"/>
      <c r="AJ3832" s="4"/>
      <c r="AK3832" s="4"/>
      <c r="AL3832" s="4"/>
      <c r="AM3832" s="4"/>
      <c r="AN3832" s="4"/>
      <c r="AO3832" s="4"/>
      <c r="AP3832" s="4"/>
    </row>
    <row r="3833" spans="1:42" s="2" customFormat="1" x14ac:dyDescent="0.25">
      <c r="A3833" s="4"/>
      <c r="B3833" s="4"/>
      <c r="C3833" s="4"/>
      <c r="D3833" s="4"/>
      <c r="E3833" s="4"/>
      <c r="F3833" s="4"/>
      <c r="G3833" s="4"/>
      <c r="H3833" s="4"/>
      <c r="I3833" s="4"/>
      <c r="J3833" s="4"/>
      <c r="K3833" s="4"/>
      <c r="L3833" s="4"/>
      <c r="M3833" s="4"/>
      <c r="N3833" s="4"/>
      <c r="O3833" s="4"/>
      <c r="P3833" s="4"/>
      <c r="Q3833" s="4"/>
      <c r="R3833" s="4"/>
      <c r="S3833" s="4"/>
      <c r="T3833" s="4"/>
      <c r="U3833" s="4"/>
      <c r="V3833" s="4"/>
      <c r="W3833" s="4"/>
      <c r="X3833" s="4"/>
      <c r="Y3833" s="4"/>
      <c r="Z3833" s="4"/>
      <c r="AA3833" s="4"/>
      <c r="AB3833" s="4"/>
      <c r="AC3833" s="4"/>
      <c r="AD3833" s="4"/>
      <c r="AE3833" s="4"/>
      <c r="AF3833" s="4"/>
      <c r="AG3833" s="4"/>
      <c r="AH3833" s="4"/>
      <c r="AI3833" s="4"/>
      <c r="AJ3833" s="4"/>
      <c r="AK3833" s="4"/>
      <c r="AL3833" s="4"/>
      <c r="AM3833" s="4"/>
      <c r="AN3833" s="4"/>
      <c r="AO3833" s="4"/>
      <c r="AP3833" s="4"/>
    </row>
    <row r="3834" spans="1:42" s="2" customFormat="1" x14ac:dyDescent="0.25">
      <c r="A3834" s="4"/>
      <c r="B3834" s="4"/>
      <c r="C3834" s="4"/>
      <c r="D3834" s="4"/>
      <c r="E3834" s="4"/>
      <c r="F3834" s="4"/>
      <c r="G3834" s="4"/>
      <c r="H3834" s="4"/>
      <c r="I3834" s="4"/>
      <c r="J3834" s="4"/>
      <c r="K3834" s="4"/>
      <c r="L3834" s="4"/>
      <c r="M3834" s="4"/>
      <c r="N3834" s="4"/>
      <c r="O3834" s="4"/>
      <c r="P3834" s="4"/>
      <c r="Q3834" s="4"/>
      <c r="R3834" s="4"/>
      <c r="S3834" s="4"/>
      <c r="T3834" s="4"/>
      <c r="U3834" s="4"/>
      <c r="V3834" s="4"/>
      <c r="W3834" s="4"/>
      <c r="X3834" s="4"/>
      <c r="Y3834" s="4"/>
      <c r="Z3834" s="4"/>
      <c r="AA3834" s="4"/>
      <c r="AB3834" s="4"/>
      <c r="AC3834" s="4"/>
      <c r="AD3834" s="4"/>
      <c r="AE3834" s="4"/>
      <c r="AF3834" s="4"/>
      <c r="AG3834" s="4"/>
      <c r="AH3834" s="4"/>
      <c r="AI3834" s="4"/>
      <c r="AJ3834" s="4"/>
      <c r="AK3834" s="4"/>
      <c r="AL3834" s="4"/>
      <c r="AM3834" s="4"/>
      <c r="AN3834" s="4"/>
      <c r="AO3834" s="4"/>
      <c r="AP3834" s="4"/>
    </row>
    <row r="3835" spans="1:42" s="2" customFormat="1" x14ac:dyDescent="0.25">
      <c r="A3835" s="4"/>
      <c r="B3835" s="4"/>
      <c r="C3835" s="4"/>
      <c r="D3835" s="4"/>
      <c r="E3835" s="4"/>
      <c r="F3835" s="4"/>
      <c r="G3835" s="4"/>
      <c r="H3835" s="4"/>
      <c r="I3835" s="4"/>
      <c r="J3835" s="4"/>
      <c r="K3835" s="4"/>
      <c r="L3835" s="4"/>
      <c r="M3835" s="4"/>
      <c r="N3835" s="4"/>
      <c r="O3835" s="4"/>
      <c r="P3835" s="4"/>
      <c r="Q3835" s="4"/>
      <c r="R3835" s="4"/>
      <c r="S3835" s="4"/>
      <c r="T3835" s="4"/>
      <c r="U3835" s="4"/>
      <c r="V3835" s="4"/>
      <c r="W3835" s="4"/>
      <c r="X3835" s="4"/>
      <c r="Y3835" s="4"/>
      <c r="Z3835" s="4"/>
      <c r="AA3835" s="4"/>
      <c r="AB3835" s="4"/>
      <c r="AC3835" s="4"/>
      <c r="AD3835" s="4"/>
      <c r="AE3835" s="4"/>
      <c r="AF3835" s="4"/>
      <c r="AG3835" s="4"/>
      <c r="AH3835" s="4"/>
      <c r="AI3835" s="4"/>
      <c r="AJ3835" s="4"/>
      <c r="AK3835" s="4"/>
      <c r="AL3835" s="4"/>
      <c r="AM3835" s="4"/>
      <c r="AN3835" s="4"/>
      <c r="AO3835" s="4"/>
      <c r="AP3835" s="4"/>
    </row>
    <row r="3836" spans="1:42" s="2" customFormat="1" x14ac:dyDescent="0.25">
      <c r="A3836" s="4"/>
      <c r="B3836" s="4"/>
      <c r="C3836" s="4"/>
      <c r="D3836" s="4"/>
      <c r="E3836" s="4"/>
      <c r="F3836" s="4"/>
      <c r="G3836" s="4"/>
      <c r="H3836" s="4"/>
      <c r="I3836" s="4"/>
      <c r="J3836" s="4"/>
      <c r="K3836" s="4"/>
      <c r="L3836" s="4"/>
      <c r="M3836" s="4"/>
      <c r="N3836" s="4"/>
      <c r="O3836" s="4"/>
      <c r="P3836" s="4"/>
      <c r="Q3836" s="4"/>
      <c r="R3836" s="4"/>
      <c r="S3836" s="4"/>
      <c r="T3836" s="4"/>
      <c r="U3836" s="4"/>
      <c r="V3836" s="4"/>
      <c r="W3836" s="4"/>
      <c r="X3836" s="4"/>
      <c r="Y3836" s="4"/>
      <c r="Z3836" s="4"/>
      <c r="AA3836" s="4"/>
      <c r="AB3836" s="4"/>
      <c r="AC3836" s="4"/>
      <c r="AD3836" s="4"/>
      <c r="AE3836" s="4"/>
      <c r="AF3836" s="4"/>
      <c r="AG3836" s="4"/>
      <c r="AH3836" s="4"/>
      <c r="AI3836" s="4"/>
      <c r="AJ3836" s="4"/>
      <c r="AK3836" s="4"/>
      <c r="AL3836" s="4"/>
      <c r="AM3836" s="4"/>
      <c r="AN3836" s="4"/>
      <c r="AO3836" s="4"/>
      <c r="AP3836" s="4"/>
    </row>
    <row r="3837" spans="1:42" s="2" customFormat="1" x14ac:dyDescent="0.25">
      <c r="A3837" s="4"/>
      <c r="B3837" s="4"/>
      <c r="C3837" s="4"/>
      <c r="D3837" s="4"/>
      <c r="E3837" s="4"/>
      <c r="F3837" s="4"/>
      <c r="G3837" s="4"/>
      <c r="H3837" s="4"/>
      <c r="I3837" s="4"/>
      <c r="J3837" s="4"/>
      <c r="K3837" s="4"/>
      <c r="L3837" s="4"/>
      <c r="M3837" s="4"/>
      <c r="N3837" s="4"/>
      <c r="O3837" s="4"/>
      <c r="P3837" s="4"/>
      <c r="Q3837" s="4"/>
      <c r="R3837" s="4"/>
      <c r="S3837" s="4"/>
      <c r="T3837" s="4"/>
      <c r="U3837" s="4"/>
      <c r="V3837" s="4"/>
      <c r="W3837" s="4"/>
      <c r="X3837" s="4"/>
      <c r="Y3837" s="4"/>
      <c r="Z3837" s="4"/>
      <c r="AA3837" s="4"/>
      <c r="AB3837" s="4"/>
      <c r="AC3837" s="4"/>
      <c r="AD3837" s="4"/>
      <c r="AE3837" s="4"/>
      <c r="AF3837" s="4"/>
      <c r="AG3837" s="4"/>
      <c r="AH3837" s="4"/>
      <c r="AI3837" s="4"/>
      <c r="AJ3837" s="4"/>
      <c r="AK3837" s="4"/>
      <c r="AL3837" s="4"/>
      <c r="AM3837" s="4"/>
      <c r="AN3837" s="4"/>
      <c r="AO3837" s="4"/>
      <c r="AP3837" s="4"/>
    </row>
    <row r="3838" spans="1:42" s="2" customFormat="1" x14ac:dyDescent="0.25">
      <c r="A3838" s="4"/>
      <c r="B3838" s="4"/>
      <c r="C3838" s="4"/>
      <c r="D3838" s="4"/>
      <c r="E3838" s="4"/>
      <c r="F3838" s="4"/>
      <c r="G3838" s="4"/>
      <c r="H3838" s="4"/>
      <c r="I3838" s="4"/>
      <c r="J3838" s="4"/>
      <c r="K3838" s="4"/>
      <c r="L3838" s="4"/>
      <c r="M3838" s="4"/>
      <c r="N3838" s="4"/>
      <c r="O3838" s="4"/>
      <c r="P3838" s="4"/>
      <c r="Q3838" s="4"/>
      <c r="R3838" s="4"/>
      <c r="S3838" s="4"/>
      <c r="T3838" s="4"/>
      <c r="U3838" s="4"/>
      <c r="V3838" s="4"/>
      <c r="W3838" s="4"/>
      <c r="X3838" s="4"/>
      <c r="Y3838" s="4"/>
      <c r="Z3838" s="4"/>
      <c r="AA3838" s="4"/>
      <c r="AB3838" s="4"/>
      <c r="AC3838" s="4"/>
      <c r="AD3838" s="4"/>
      <c r="AE3838" s="4"/>
      <c r="AF3838" s="4"/>
      <c r="AG3838" s="4"/>
      <c r="AH3838" s="4"/>
      <c r="AI3838" s="4"/>
      <c r="AJ3838" s="4"/>
      <c r="AK3838" s="4"/>
      <c r="AL3838" s="4"/>
      <c r="AM3838" s="4"/>
      <c r="AN3838" s="4"/>
      <c r="AO3838" s="4"/>
      <c r="AP3838" s="4"/>
    </row>
    <row r="3839" spans="1:42" s="2" customFormat="1" x14ac:dyDescent="0.25">
      <c r="A3839" s="4"/>
      <c r="B3839" s="4"/>
      <c r="C3839" s="4"/>
      <c r="D3839" s="4"/>
      <c r="E3839" s="4"/>
      <c r="F3839" s="4"/>
      <c r="G3839" s="4"/>
      <c r="H3839" s="4"/>
      <c r="I3839" s="4"/>
      <c r="J3839" s="4"/>
      <c r="K3839" s="4"/>
      <c r="L3839" s="4"/>
      <c r="M3839" s="4"/>
      <c r="N3839" s="4"/>
      <c r="O3839" s="4"/>
      <c r="P3839" s="4"/>
      <c r="Q3839" s="4"/>
      <c r="R3839" s="4"/>
      <c r="S3839" s="4"/>
      <c r="T3839" s="4"/>
      <c r="U3839" s="4"/>
      <c r="V3839" s="4"/>
      <c r="W3839" s="4"/>
      <c r="X3839" s="4"/>
      <c r="Y3839" s="4"/>
      <c r="Z3839" s="4"/>
      <c r="AA3839" s="4"/>
      <c r="AB3839" s="4"/>
      <c r="AC3839" s="4"/>
      <c r="AD3839" s="4"/>
      <c r="AE3839" s="4"/>
      <c r="AF3839" s="4"/>
      <c r="AG3839" s="4"/>
      <c r="AH3839" s="4"/>
      <c r="AI3839" s="4"/>
      <c r="AJ3839" s="4"/>
      <c r="AK3839" s="4"/>
      <c r="AL3839" s="4"/>
      <c r="AM3839" s="4"/>
      <c r="AN3839" s="4"/>
      <c r="AO3839" s="4"/>
      <c r="AP3839" s="4"/>
    </row>
    <row r="3840" spans="1:42" s="2" customFormat="1" x14ac:dyDescent="0.25">
      <c r="A3840" s="4"/>
      <c r="B3840" s="4"/>
      <c r="C3840" s="4"/>
      <c r="D3840" s="4"/>
      <c r="E3840" s="4"/>
      <c r="F3840" s="4"/>
      <c r="G3840" s="4"/>
      <c r="H3840" s="4"/>
      <c r="I3840" s="4"/>
      <c r="J3840" s="4"/>
      <c r="K3840" s="4"/>
      <c r="L3840" s="4"/>
      <c r="M3840" s="4"/>
      <c r="N3840" s="4"/>
      <c r="O3840" s="4"/>
      <c r="P3840" s="4"/>
      <c r="Q3840" s="4"/>
      <c r="R3840" s="4"/>
      <c r="S3840" s="4"/>
      <c r="T3840" s="4"/>
      <c r="U3840" s="4"/>
      <c r="V3840" s="4"/>
      <c r="W3840" s="4"/>
      <c r="X3840" s="4"/>
      <c r="Y3840" s="4"/>
      <c r="Z3840" s="4"/>
      <c r="AA3840" s="4"/>
      <c r="AB3840" s="4"/>
      <c r="AC3840" s="4"/>
      <c r="AD3840" s="4"/>
      <c r="AE3840" s="4"/>
      <c r="AF3840" s="4"/>
      <c r="AG3840" s="4"/>
      <c r="AH3840" s="4"/>
      <c r="AI3840" s="4"/>
      <c r="AJ3840" s="4"/>
      <c r="AK3840" s="4"/>
      <c r="AL3840" s="4"/>
      <c r="AM3840" s="4"/>
      <c r="AN3840" s="4"/>
      <c r="AO3840" s="4"/>
      <c r="AP3840" s="4"/>
    </row>
    <row r="3841" spans="1:42" s="2" customFormat="1" x14ac:dyDescent="0.25">
      <c r="A3841" s="4"/>
      <c r="B3841" s="4"/>
      <c r="C3841" s="4"/>
      <c r="D3841" s="4"/>
      <c r="E3841" s="4"/>
      <c r="F3841" s="4"/>
      <c r="G3841" s="4"/>
      <c r="H3841" s="4"/>
      <c r="I3841" s="4"/>
      <c r="J3841" s="4"/>
      <c r="K3841" s="4"/>
      <c r="L3841" s="4"/>
      <c r="M3841" s="4"/>
      <c r="N3841" s="4"/>
      <c r="O3841" s="4"/>
      <c r="P3841" s="4"/>
      <c r="Q3841" s="4"/>
      <c r="R3841" s="4"/>
      <c r="S3841" s="4"/>
      <c r="T3841" s="4"/>
      <c r="U3841" s="4"/>
      <c r="V3841" s="4"/>
      <c r="W3841" s="4"/>
      <c r="X3841" s="4"/>
      <c r="Y3841" s="4"/>
      <c r="Z3841" s="4"/>
      <c r="AA3841" s="4"/>
      <c r="AB3841" s="4"/>
      <c r="AC3841" s="4"/>
      <c r="AD3841" s="4"/>
      <c r="AE3841" s="4"/>
      <c r="AF3841" s="4"/>
      <c r="AG3841" s="4"/>
      <c r="AH3841" s="4"/>
      <c r="AI3841" s="4"/>
      <c r="AJ3841" s="4"/>
      <c r="AK3841" s="4"/>
      <c r="AL3841" s="4"/>
      <c r="AM3841" s="4"/>
      <c r="AN3841" s="4"/>
      <c r="AO3841" s="4"/>
      <c r="AP3841" s="4"/>
    </row>
    <row r="3842" spans="1:42" s="2" customFormat="1" x14ac:dyDescent="0.25">
      <c r="A3842" s="4"/>
      <c r="B3842" s="4"/>
      <c r="C3842" s="4"/>
      <c r="D3842" s="4"/>
      <c r="E3842" s="4"/>
      <c r="F3842" s="4"/>
      <c r="G3842" s="4"/>
      <c r="H3842" s="4"/>
      <c r="I3842" s="4"/>
      <c r="J3842" s="4"/>
      <c r="K3842" s="4"/>
      <c r="L3842" s="4"/>
      <c r="M3842" s="4"/>
      <c r="N3842" s="4"/>
      <c r="O3842" s="4"/>
      <c r="P3842" s="4"/>
      <c r="Q3842" s="4"/>
      <c r="R3842" s="4"/>
      <c r="S3842" s="4"/>
      <c r="T3842" s="4"/>
      <c r="U3842" s="4"/>
      <c r="V3842" s="4"/>
      <c r="W3842" s="4"/>
      <c r="X3842" s="4"/>
      <c r="Y3842" s="4"/>
      <c r="Z3842" s="4"/>
      <c r="AA3842" s="4"/>
      <c r="AB3842" s="4"/>
      <c r="AC3842" s="4"/>
      <c r="AD3842" s="4"/>
      <c r="AE3842" s="4"/>
      <c r="AF3842" s="4"/>
      <c r="AG3842" s="4"/>
      <c r="AH3842" s="4"/>
      <c r="AI3842" s="4"/>
      <c r="AJ3842" s="4"/>
      <c r="AK3842" s="4"/>
      <c r="AL3842" s="4"/>
      <c r="AM3842" s="4"/>
      <c r="AN3842" s="4"/>
      <c r="AO3842" s="4"/>
      <c r="AP3842" s="4"/>
    </row>
    <row r="3843" spans="1:42" s="2" customFormat="1" x14ac:dyDescent="0.25">
      <c r="A3843" s="4"/>
      <c r="B3843" s="4"/>
      <c r="C3843" s="4"/>
      <c r="D3843" s="4"/>
      <c r="E3843" s="4"/>
      <c r="F3843" s="4"/>
      <c r="G3843" s="4"/>
      <c r="H3843" s="4"/>
      <c r="I3843" s="4"/>
      <c r="J3843" s="4"/>
      <c r="K3843" s="4"/>
      <c r="L3843" s="4"/>
      <c r="M3843" s="4"/>
      <c r="N3843" s="4"/>
      <c r="O3843" s="4"/>
      <c r="P3843" s="4"/>
      <c r="Q3843" s="4"/>
      <c r="R3843" s="4"/>
      <c r="S3843" s="4"/>
      <c r="T3843" s="4"/>
      <c r="U3843" s="4"/>
      <c r="V3843" s="4"/>
      <c r="W3843" s="4"/>
      <c r="X3843" s="4"/>
      <c r="Y3843" s="4"/>
      <c r="Z3843" s="4"/>
      <c r="AA3843" s="4"/>
      <c r="AB3843" s="4"/>
      <c r="AC3843" s="4"/>
      <c r="AD3843" s="4"/>
      <c r="AE3843" s="4"/>
      <c r="AF3843" s="4"/>
      <c r="AG3843" s="4"/>
      <c r="AH3843" s="4"/>
      <c r="AI3843" s="4"/>
      <c r="AJ3843" s="4"/>
      <c r="AK3843" s="4"/>
      <c r="AL3843" s="4"/>
      <c r="AM3843" s="4"/>
      <c r="AN3843" s="4"/>
      <c r="AO3843" s="4"/>
      <c r="AP3843" s="4"/>
    </row>
    <row r="3844" spans="1:42" s="2" customFormat="1" x14ac:dyDescent="0.25">
      <c r="A3844" s="4"/>
      <c r="B3844" s="4"/>
      <c r="C3844" s="4"/>
      <c r="D3844" s="4"/>
      <c r="E3844" s="4"/>
      <c r="F3844" s="4"/>
      <c r="G3844" s="4"/>
      <c r="H3844" s="4"/>
      <c r="I3844" s="4"/>
      <c r="J3844" s="4"/>
      <c r="K3844" s="4"/>
      <c r="L3844" s="4"/>
      <c r="M3844" s="4"/>
      <c r="N3844" s="4"/>
      <c r="O3844" s="4"/>
      <c r="P3844" s="4"/>
      <c r="Q3844" s="4"/>
      <c r="R3844" s="4"/>
      <c r="S3844" s="4"/>
      <c r="T3844" s="4"/>
      <c r="U3844" s="4"/>
      <c r="V3844" s="4"/>
      <c r="W3844" s="4"/>
      <c r="X3844" s="4"/>
      <c r="Y3844" s="4"/>
      <c r="Z3844" s="4"/>
      <c r="AA3844" s="4"/>
      <c r="AB3844" s="4"/>
      <c r="AC3844" s="4"/>
      <c r="AD3844" s="4"/>
      <c r="AE3844" s="4"/>
      <c r="AF3844" s="4"/>
      <c r="AG3844" s="4"/>
      <c r="AH3844" s="4"/>
      <c r="AI3844" s="4"/>
      <c r="AJ3844" s="4"/>
      <c r="AK3844" s="4"/>
      <c r="AL3844" s="4"/>
      <c r="AM3844" s="4"/>
      <c r="AN3844" s="4"/>
      <c r="AO3844" s="4"/>
      <c r="AP3844" s="4"/>
    </row>
    <row r="3845" spans="1:42" s="2" customFormat="1" x14ac:dyDescent="0.25">
      <c r="A3845" s="4"/>
      <c r="B3845" s="4"/>
      <c r="C3845" s="4"/>
      <c r="D3845" s="4"/>
      <c r="E3845" s="4"/>
      <c r="F3845" s="4"/>
      <c r="G3845" s="4"/>
      <c r="H3845" s="4"/>
      <c r="I3845" s="4"/>
      <c r="J3845" s="4"/>
      <c r="K3845" s="4"/>
      <c r="L3845" s="4"/>
      <c r="M3845" s="4"/>
      <c r="N3845" s="4"/>
      <c r="O3845" s="4"/>
      <c r="P3845" s="4"/>
      <c r="Q3845" s="4"/>
      <c r="R3845" s="4"/>
      <c r="S3845" s="4"/>
      <c r="T3845" s="4"/>
      <c r="U3845" s="4"/>
      <c r="V3845" s="4"/>
      <c r="W3845" s="4"/>
      <c r="X3845" s="4"/>
      <c r="Y3845" s="4"/>
      <c r="Z3845" s="4"/>
      <c r="AA3845" s="4"/>
      <c r="AB3845" s="4"/>
      <c r="AC3845" s="4"/>
      <c r="AD3845" s="4"/>
      <c r="AE3845" s="4"/>
      <c r="AF3845" s="4"/>
      <c r="AG3845" s="4"/>
      <c r="AH3845" s="4"/>
      <c r="AI3845" s="4"/>
      <c r="AJ3845" s="4"/>
      <c r="AK3845" s="4"/>
      <c r="AL3845" s="4"/>
      <c r="AM3845" s="4"/>
      <c r="AN3845" s="4"/>
      <c r="AO3845" s="4"/>
      <c r="AP3845" s="4"/>
    </row>
    <row r="3846" spans="1:42" s="2" customFormat="1" x14ac:dyDescent="0.25">
      <c r="A3846" s="4"/>
      <c r="B3846" s="4"/>
      <c r="C3846" s="4"/>
      <c r="D3846" s="4"/>
      <c r="E3846" s="4"/>
      <c r="F3846" s="4"/>
      <c r="G3846" s="4"/>
      <c r="H3846" s="4"/>
      <c r="I3846" s="4"/>
      <c r="J3846" s="4"/>
      <c r="K3846" s="4"/>
      <c r="L3846" s="4"/>
      <c r="M3846" s="4"/>
      <c r="N3846" s="4"/>
      <c r="O3846" s="4"/>
      <c r="P3846" s="4"/>
      <c r="Q3846" s="4"/>
      <c r="R3846" s="4"/>
      <c r="S3846" s="4"/>
      <c r="T3846" s="4"/>
      <c r="U3846" s="4"/>
      <c r="V3846" s="4"/>
      <c r="W3846" s="4"/>
      <c r="X3846" s="4"/>
      <c r="Y3846" s="4"/>
      <c r="Z3846" s="4"/>
      <c r="AA3846" s="4"/>
      <c r="AB3846" s="4"/>
      <c r="AC3846" s="4"/>
      <c r="AD3846" s="4"/>
      <c r="AE3846" s="4"/>
      <c r="AF3846" s="4"/>
      <c r="AG3846" s="4"/>
      <c r="AH3846" s="4"/>
      <c r="AI3846" s="4"/>
      <c r="AJ3846" s="4"/>
      <c r="AK3846" s="4"/>
      <c r="AL3846" s="4"/>
      <c r="AM3846" s="4"/>
      <c r="AN3846" s="4"/>
      <c r="AO3846" s="4"/>
      <c r="AP3846" s="4"/>
    </row>
    <row r="3847" spans="1:42" s="2" customFormat="1" x14ac:dyDescent="0.25">
      <c r="A3847" s="4"/>
      <c r="B3847" s="4"/>
      <c r="C3847" s="4"/>
      <c r="D3847" s="4"/>
      <c r="E3847" s="4"/>
      <c r="F3847" s="4"/>
      <c r="G3847" s="4"/>
      <c r="H3847" s="4"/>
      <c r="I3847" s="4"/>
      <c r="J3847" s="4"/>
      <c r="K3847" s="4"/>
      <c r="L3847" s="4"/>
      <c r="M3847" s="4"/>
      <c r="N3847" s="4"/>
      <c r="O3847" s="4"/>
      <c r="P3847" s="4"/>
      <c r="Q3847" s="4"/>
      <c r="R3847" s="4"/>
      <c r="S3847" s="4"/>
      <c r="T3847" s="4"/>
      <c r="U3847" s="4"/>
      <c r="V3847" s="4"/>
      <c r="W3847" s="4"/>
      <c r="X3847" s="4"/>
      <c r="Y3847" s="4"/>
      <c r="Z3847" s="4"/>
      <c r="AA3847" s="4"/>
      <c r="AB3847" s="4"/>
      <c r="AC3847" s="4"/>
      <c r="AD3847" s="4"/>
      <c r="AE3847" s="4"/>
      <c r="AF3847" s="4"/>
      <c r="AG3847" s="4"/>
      <c r="AH3847" s="4"/>
      <c r="AI3847" s="4"/>
      <c r="AJ3847" s="4"/>
      <c r="AK3847" s="4"/>
      <c r="AL3847" s="4"/>
      <c r="AM3847" s="4"/>
      <c r="AN3847" s="4"/>
      <c r="AO3847" s="4"/>
      <c r="AP3847" s="4"/>
    </row>
    <row r="3848" spans="1:42" s="2" customFormat="1" x14ac:dyDescent="0.25">
      <c r="A3848" s="4"/>
      <c r="B3848" s="4"/>
      <c r="C3848" s="4"/>
      <c r="D3848" s="4"/>
      <c r="E3848" s="4"/>
      <c r="F3848" s="4"/>
      <c r="G3848" s="4"/>
      <c r="H3848" s="4"/>
      <c r="I3848" s="4"/>
      <c r="J3848" s="4"/>
      <c r="K3848" s="4"/>
      <c r="L3848" s="4"/>
      <c r="M3848" s="4"/>
      <c r="N3848" s="4"/>
      <c r="O3848" s="4"/>
      <c r="P3848" s="4"/>
      <c r="Q3848" s="4"/>
      <c r="R3848" s="4"/>
      <c r="S3848" s="4"/>
      <c r="T3848" s="4"/>
      <c r="U3848" s="4"/>
      <c r="V3848" s="4"/>
      <c r="W3848" s="4"/>
      <c r="X3848" s="4"/>
      <c r="Y3848" s="4"/>
      <c r="Z3848" s="4"/>
      <c r="AA3848" s="4"/>
      <c r="AB3848" s="4"/>
      <c r="AC3848" s="4"/>
      <c r="AD3848" s="4"/>
      <c r="AE3848" s="4"/>
      <c r="AF3848" s="4"/>
      <c r="AG3848" s="4"/>
      <c r="AH3848" s="4"/>
      <c r="AI3848" s="4"/>
      <c r="AJ3848" s="4"/>
      <c r="AK3848" s="4"/>
      <c r="AL3848" s="4"/>
      <c r="AM3848" s="4"/>
      <c r="AN3848" s="4"/>
      <c r="AO3848" s="4"/>
      <c r="AP3848" s="4"/>
    </row>
    <row r="3849" spans="1:42" s="2" customFormat="1" x14ac:dyDescent="0.25">
      <c r="A3849" s="4"/>
      <c r="B3849" s="4"/>
      <c r="C3849" s="4"/>
      <c r="D3849" s="4"/>
      <c r="E3849" s="4"/>
      <c r="F3849" s="4"/>
      <c r="G3849" s="4"/>
      <c r="H3849" s="4"/>
      <c r="I3849" s="4"/>
      <c r="J3849" s="4"/>
      <c r="K3849" s="4"/>
      <c r="L3849" s="4"/>
      <c r="M3849" s="4"/>
      <c r="N3849" s="4"/>
      <c r="O3849" s="4"/>
      <c r="P3849" s="4"/>
      <c r="Q3849" s="4"/>
      <c r="R3849" s="4"/>
      <c r="S3849" s="4"/>
      <c r="T3849" s="4"/>
      <c r="U3849" s="4"/>
      <c r="V3849" s="4"/>
      <c r="W3849" s="4"/>
      <c r="X3849" s="4"/>
      <c r="Y3849" s="4"/>
      <c r="Z3849" s="4"/>
      <c r="AA3849" s="4"/>
      <c r="AB3849" s="4"/>
      <c r="AC3849" s="4"/>
      <c r="AD3849" s="4"/>
      <c r="AE3849" s="4"/>
      <c r="AF3849" s="4"/>
      <c r="AG3849" s="4"/>
      <c r="AH3849" s="4"/>
      <c r="AI3849" s="4"/>
      <c r="AJ3849" s="4"/>
      <c r="AK3849" s="4"/>
      <c r="AL3849" s="4"/>
      <c r="AM3849" s="4"/>
      <c r="AN3849" s="4"/>
      <c r="AO3849" s="4"/>
      <c r="AP3849" s="4"/>
    </row>
    <row r="3850" spans="1:42" s="2" customFormat="1" x14ac:dyDescent="0.25">
      <c r="A3850" s="4"/>
      <c r="B3850" s="4"/>
      <c r="C3850" s="4"/>
      <c r="D3850" s="4"/>
      <c r="E3850" s="4"/>
      <c r="F3850" s="4"/>
      <c r="G3850" s="4"/>
      <c r="H3850" s="4"/>
      <c r="I3850" s="4"/>
      <c r="J3850" s="4"/>
      <c r="K3850" s="4"/>
      <c r="L3850" s="4"/>
      <c r="M3850" s="4"/>
      <c r="N3850" s="4"/>
      <c r="O3850" s="4"/>
      <c r="P3850" s="4"/>
      <c r="Q3850" s="4"/>
      <c r="R3850" s="4"/>
      <c r="S3850" s="4"/>
      <c r="T3850" s="4"/>
      <c r="U3850" s="4"/>
      <c r="V3850" s="4"/>
      <c r="W3850" s="4"/>
      <c r="X3850" s="4"/>
      <c r="Y3850" s="4"/>
      <c r="Z3850" s="4"/>
      <c r="AA3850" s="4"/>
      <c r="AB3850" s="4"/>
      <c r="AC3850" s="4"/>
      <c r="AD3850" s="4"/>
      <c r="AE3850" s="4"/>
      <c r="AF3850" s="4"/>
      <c r="AG3850" s="4"/>
      <c r="AH3850" s="4"/>
      <c r="AI3850" s="4"/>
      <c r="AJ3850" s="4"/>
      <c r="AK3850" s="4"/>
      <c r="AL3850" s="4"/>
      <c r="AM3850" s="4"/>
      <c r="AN3850" s="4"/>
      <c r="AO3850" s="4"/>
      <c r="AP3850" s="4"/>
    </row>
    <row r="3851" spans="1:42" s="2" customFormat="1" x14ac:dyDescent="0.25">
      <c r="A3851" s="4"/>
      <c r="B3851" s="4"/>
      <c r="C3851" s="4"/>
      <c r="D3851" s="4"/>
      <c r="E3851" s="4"/>
      <c r="F3851" s="4"/>
      <c r="G3851" s="4"/>
      <c r="H3851" s="4"/>
      <c r="I3851" s="4"/>
      <c r="J3851" s="4"/>
      <c r="K3851" s="4"/>
      <c r="L3851" s="4"/>
      <c r="M3851" s="4"/>
      <c r="N3851" s="4"/>
      <c r="O3851" s="4"/>
      <c r="P3851" s="4"/>
      <c r="Q3851" s="4"/>
      <c r="R3851" s="4"/>
      <c r="S3851" s="4"/>
      <c r="T3851" s="4"/>
      <c r="U3851" s="4"/>
      <c r="V3851" s="4"/>
      <c r="W3851" s="4"/>
      <c r="X3851" s="4"/>
      <c r="Y3851" s="4"/>
      <c r="Z3851" s="4"/>
      <c r="AA3851" s="4"/>
      <c r="AB3851" s="4"/>
      <c r="AC3851" s="4"/>
      <c r="AD3851" s="4"/>
      <c r="AE3851" s="4"/>
      <c r="AF3851" s="4"/>
      <c r="AG3851" s="4"/>
      <c r="AH3851" s="4"/>
      <c r="AI3851" s="4"/>
      <c r="AJ3851" s="4"/>
      <c r="AK3851" s="4"/>
      <c r="AL3851" s="4"/>
      <c r="AM3851" s="4"/>
      <c r="AN3851" s="4"/>
      <c r="AO3851" s="4"/>
      <c r="AP3851" s="4"/>
    </row>
    <row r="3852" spans="1:42" s="2" customFormat="1" x14ac:dyDescent="0.25">
      <c r="A3852" s="4"/>
      <c r="B3852" s="4"/>
      <c r="C3852" s="4"/>
      <c r="D3852" s="4"/>
      <c r="E3852" s="4"/>
      <c r="F3852" s="4"/>
      <c r="G3852" s="4"/>
      <c r="H3852" s="4"/>
      <c r="I3852" s="4"/>
      <c r="J3852" s="4"/>
      <c r="K3852" s="4"/>
      <c r="L3852" s="4"/>
      <c r="M3852" s="4"/>
      <c r="N3852" s="4"/>
      <c r="O3852" s="4"/>
      <c r="P3852" s="4"/>
      <c r="Q3852" s="4"/>
      <c r="R3852" s="4"/>
      <c r="S3852" s="4"/>
      <c r="T3852" s="4"/>
      <c r="U3852" s="4"/>
      <c r="V3852" s="4"/>
      <c r="W3852" s="4"/>
      <c r="X3852" s="4"/>
      <c r="Y3852" s="4"/>
      <c r="Z3852" s="4"/>
      <c r="AA3852" s="4"/>
      <c r="AB3852" s="4"/>
      <c r="AC3852" s="4"/>
      <c r="AD3852" s="4"/>
      <c r="AE3852" s="4"/>
      <c r="AF3852" s="4"/>
      <c r="AG3852" s="4"/>
      <c r="AH3852" s="4"/>
      <c r="AI3852" s="4"/>
      <c r="AJ3852" s="4"/>
      <c r="AK3852" s="4"/>
      <c r="AL3852" s="4"/>
      <c r="AM3852" s="4"/>
      <c r="AN3852" s="4"/>
      <c r="AO3852" s="4"/>
      <c r="AP3852" s="4"/>
    </row>
    <row r="3853" spans="1:42" s="2" customFormat="1" x14ac:dyDescent="0.25">
      <c r="A3853" s="4"/>
      <c r="B3853" s="4"/>
      <c r="C3853" s="4"/>
      <c r="D3853" s="4"/>
      <c r="E3853" s="4"/>
      <c r="F3853" s="4"/>
      <c r="G3853" s="4"/>
      <c r="H3853" s="4"/>
      <c r="I3853" s="4"/>
      <c r="J3853" s="4"/>
      <c r="K3853" s="4"/>
      <c r="L3853" s="4"/>
      <c r="M3853" s="4"/>
      <c r="N3853" s="4"/>
      <c r="O3853" s="4"/>
      <c r="P3853" s="4"/>
      <c r="Q3853" s="4"/>
      <c r="R3853" s="4"/>
      <c r="S3853" s="4"/>
      <c r="T3853" s="4"/>
      <c r="U3853" s="4"/>
      <c r="V3853" s="4"/>
      <c r="W3853" s="4"/>
      <c r="X3853" s="4"/>
      <c r="Y3853" s="4"/>
      <c r="Z3853" s="4"/>
      <c r="AA3853" s="4"/>
      <c r="AB3853" s="4"/>
      <c r="AC3853" s="4"/>
      <c r="AD3853" s="4"/>
      <c r="AE3853" s="4"/>
      <c r="AF3853" s="4"/>
      <c r="AG3853" s="4"/>
      <c r="AH3853" s="4"/>
      <c r="AI3853" s="4"/>
      <c r="AJ3853" s="4"/>
      <c r="AK3853" s="4"/>
      <c r="AL3853" s="4"/>
      <c r="AM3853" s="4"/>
      <c r="AN3853" s="4"/>
      <c r="AO3853" s="4"/>
      <c r="AP3853" s="4"/>
    </row>
    <row r="3854" spans="1:42" s="2" customFormat="1" x14ac:dyDescent="0.25">
      <c r="A3854" s="4"/>
      <c r="B3854" s="4"/>
      <c r="C3854" s="4"/>
      <c r="D3854" s="4"/>
      <c r="E3854" s="4"/>
      <c r="F3854" s="4"/>
      <c r="G3854" s="4"/>
      <c r="H3854" s="4"/>
      <c r="I3854" s="4"/>
      <c r="J3854" s="4"/>
      <c r="K3854" s="4"/>
      <c r="L3854" s="4"/>
      <c r="M3854" s="4"/>
      <c r="N3854" s="4"/>
      <c r="O3854" s="4"/>
      <c r="P3854" s="4"/>
      <c r="Q3854" s="4"/>
      <c r="R3854" s="4"/>
      <c r="S3854" s="4"/>
      <c r="T3854" s="4"/>
      <c r="U3854" s="4"/>
      <c r="V3854" s="4"/>
      <c r="W3854" s="4"/>
      <c r="X3854" s="4"/>
      <c r="Y3854" s="4"/>
      <c r="Z3854" s="4"/>
      <c r="AA3854" s="4"/>
      <c r="AB3854" s="4"/>
      <c r="AC3854" s="4"/>
      <c r="AD3854" s="4"/>
      <c r="AE3854" s="4"/>
      <c r="AF3854" s="4"/>
      <c r="AG3854" s="4"/>
      <c r="AH3854" s="4"/>
      <c r="AI3854" s="4"/>
      <c r="AJ3854" s="4"/>
      <c r="AK3854" s="4"/>
      <c r="AL3854" s="4"/>
      <c r="AM3854" s="4"/>
      <c r="AN3854" s="4"/>
      <c r="AO3854" s="4"/>
      <c r="AP3854" s="4"/>
    </row>
    <row r="3855" spans="1:42" s="2" customFormat="1" x14ac:dyDescent="0.25">
      <c r="A3855" s="4"/>
      <c r="B3855" s="4"/>
      <c r="C3855" s="4"/>
      <c r="D3855" s="4"/>
      <c r="E3855" s="4"/>
      <c r="F3855" s="4"/>
      <c r="G3855" s="4"/>
      <c r="H3855" s="4"/>
      <c r="I3855" s="4"/>
      <c r="J3855" s="4"/>
      <c r="K3855" s="4"/>
      <c r="L3855" s="4"/>
      <c r="M3855" s="4"/>
      <c r="N3855" s="4"/>
      <c r="O3855" s="4"/>
      <c r="P3855" s="4"/>
      <c r="Q3855" s="4"/>
      <c r="R3855" s="4"/>
      <c r="S3855" s="4"/>
      <c r="T3855" s="4"/>
      <c r="U3855" s="4"/>
      <c r="V3855" s="4"/>
      <c r="W3855" s="4"/>
      <c r="X3855" s="4"/>
      <c r="Y3855" s="4"/>
      <c r="Z3855" s="4"/>
      <c r="AA3855" s="4"/>
      <c r="AB3855" s="4"/>
      <c r="AC3855" s="4"/>
      <c r="AD3855" s="4"/>
      <c r="AE3855" s="4"/>
      <c r="AF3855" s="4"/>
      <c r="AG3855" s="4"/>
      <c r="AH3855" s="4"/>
      <c r="AI3855" s="4"/>
      <c r="AJ3855" s="4"/>
      <c r="AK3855" s="4"/>
      <c r="AL3855" s="4"/>
      <c r="AM3855" s="4"/>
      <c r="AN3855" s="4"/>
      <c r="AO3855" s="4"/>
      <c r="AP3855" s="4"/>
    </row>
    <row r="3856" spans="1:42" s="2" customFormat="1" x14ac:dyDescent="0.25">
      <c r="A3856" s="4"/>
      <c r="B3856" s="4"/>
      <c r="C3856" s="4"/>
      <c r="D3856" s="4"/>
      <c r="E3856" s="4"/>
      <c r="F3856" s="4"/>
      <c r="G3856" s="4"/>
      <c r="H3856" s="4"/>
      <c r="I3856" s="4"/>
      <c r="J3856" s="4"/>
      <c r="K3856" s="4"/>
      <c r="L3856" s="4"/>
      <c r="M3856" s="4"/>
      <c r="N3856" s="4"/>
      <c r="O3856" s="4"/>
      <c r="P3856" s="4"/>
      <c r="Q3856" s="4"/>
      <c r="R3856" s="4"/>
      <c r="S3856" s="4"/>
      <c r="T3856" s="4"/>
      <c r="U3856" s="4"/>
      <c r="V3856" s="4"/>
      <c r="W3856" s="4"/>
      <c r="X3856" s="4"/>
      <c r="Y3856" s="4"/>
      <c r="Z3856" s="4"/>
      <c r="AA3856" s="4"/>
      <c r="AB3856" s="4"/>
      <c r="AC3856" s="4"/>
      <c r="AD3856" s="4"/>
      <c r="AE3856" s="4"/>
      <c r="AF3856" s="4"/>
      <c r="AG3856" s="4"/>
      <c r="AH3856" s="4"/>
      <c r="AI3856" s="4"/>
      <c r="AJ3856" s="4"/>
      <c r="AK3856" s="4"/>
      <c r="AL3856" s="4"/>
      <c r="AM3856" s="4"/>
      <c r="AN3856" s="4"/>
      <c r="AO3856" s="4"/>
      <c r="AP3856" s="4"/>
    </row>
    <row r="3857" spans="1:42" s="2" customFormat="1" x14ac:dyDescent="0.25">
      <c r="A3857" s="4"/>
      <c r="B3857" s="4"/>
      <c r="C3857" s="4"/>
      <c r="D3857" s="4"/>
      <c r="E3857" s="4"/>
      <c r="F3857" s="4"/>
      <c r="G3857" s="4"/>
      <c r="H3857" s="4"/>
      <c r="I3857" s="4"/>
      <c r="J3857" s="4"/>
      <c r="K3857" s="4"/>
      <c r="L3857" s="4"/>
      <c r="M3857" s="4"/>
      <c r="N3857" s="4"/>
      <c r="O3857" s="4"/>
      <c r="P3857" s="4"/>
      <c r="Q3857" s="4"/>
      <c r="R3857" s="4"/>
      <c r="S3857" s="4"/>
      <c r="T3857" s="4"/>
      <c r="U3857" s="4"/>
      <c r="V3857" s="4"/>
      <c r="W3857" s="4"/>
      <c r="X3857" s="4"/>
      <c r="Y3857" s="4"/>
      <c r="Z3857" s="4"/>
      <c r="AA3857" s="4"/>
      <c r="AB3857" s="4"/>
      <c r="AC3857" s="4"/>
      <c r="AD3857" s="4"/>
      <c r="AE3857" s="4"/>
      <c r="AF3857" s="4"/>
      <c r="AG3857" s="4"/>
      <c r="AH3857" s="4"/>
      <c r="AI3857" s="4"/>
      <c r="AJ3857" s="4"/>
      <c r="AK3857" s="4"/>
      <c r="AL3857" s="4"/>
      <c r="AM3857" s="4"/>
      <c r="AN3857" s="4"/>
      <c r="AO3857" s="4"/>
      <c r="AP3857" s="4"/>
    </row>
    <row r="3858" spans="1:42" s="2" customFormat="1" x14ac:dyDescent="0.25">
      <c r="A3858" s="4"/>
      <c r="B3858" s="4"/>
      <c r="C3858" s="4"/>
      <c r="D3858" s="4"/>
      <c r="E3858" s="4"/>
      <c r="F3858" s="4"/>
      <c r="G3858" s="4"/>
      <c r="H3858" s="4"/>
      <c r="I3858" s="4"/>
      <c r="J3858" s="4"/>
      <c r="K3858" s="4"/>
      <c r="L3858" s="4"/>
      <c r="M3858" s="4"/>
      <c r="N3858" s="4"/>
      <c r="O3858" s="4"/>
      <c r="P3858" s="4"/>
      <c r="Q3858" s="4"/>
      <c r="R3858" s="4"/>
      <c r="S3858" s="4"/>
      <c r="T3858" s="4"/>
      <c r="U3858" s="4"/>
      <c r="V3858" s="4"/>
      <c r="W3858" s="4"/>
      <c r="X3858" s="4"/>
      <c r="Y3858" s="4"/>
      <c r="Z3858" s="4"/>
      <c r="AA3858" s="4"/>
      <c r="AB3858" s="4"/>
      <c r="AC3858" s="4"/>
      <c r="AD3858" s="4"/>
      <c r="AE3858" s="4"/>
      <c r="AF3858" s="4"/>
      <c r="AG3858" s="4"/>
      <c r="AH3858" s="4"/>
      <c r="AI3858" s="4"/>
      <c r="AJ3858" s="4"/>
      <c r="AK3858" s="4"/>
      <c r="AL3858" s="4"/>
      <c r="AM3858" s="4"/>
      <c r="AN3858" s="4"/>
      <c r="AO3858" s="4"/>
      <c r="AP3858" s="4"/>
    </row>
    <row r="3859" spans="1:42" s="2" customFormat="1" x14ac:dyDescent="0.25">
      <c r="A3859" s="4"/>
      <c r="B3859" s="4"/>
      <c r="C3859" s="4"/>
      <c r="D3859" s="4"/>
      <c r="E3859" s="4"/>
      <c r="F3859" s="4"/>
      <c r="G3859" s="4"/>
      <c r="H3859" s="4"/>
      <c r="I3859" s="4"/>
      <c r="J3859" s="4"/>
      <c r="K3859" s="4"/>
      <c r="L3859" s="4"/>
      <c r="M3859" s="4"/>
      <c r="N3859" s="4"/>
      <c r="O3859" s="4"/>
      <c r="P3859" s="4"/>
      <c r="Q3859" s="4"/>
      <c r="R3859" s="4"/>
      <c r="S3859" s="4"/>
      <c r="T3859" s="4"/>
      <c r="U3859" s="4"/>
      <c r="V3859" s="4"/>
      <c r="W3859" s="4"/>
      <c r="X3859" s="4"/>
      <c r="Y3859" s="4"/>
      <c r="Z3859" s="4"/>
      <c r="AA3859" s="4"/>
      <c r="AB3859" s="4"/>
      <c r="AC3859" s="4"/>
      <c r="AD3859" s="4"/>
      <c r="AE3859" s="4"/>
      <c r="AF3859" s="4"/>
      <c r="AG3859" s="4"/>
      <c r="AH3859" s="4"/>
      <c r="AI3859" s="4"/>
      <c r="AJ3859" s="4"/>
      <c r="AK3859" s="4"/>
      <c r="AL3859" s="4"/>
      <c r="AM3859" s="4"/>
      <c r="AN3859" s="4"/>
      <c r="AO3859" s="4"/>
      <c r="AP3859" s="4"/>
    </row>
    <row r="3860" spans="1:42" s="2" customFormat="1" x14ac:dyDescent="0.25">
      <c r="A3860" s="4"/>
      <c r="B3860" s="4"/>
      <c r="C3860" s="4"/>
      <c r="D3860" s="4"/>
      <c r="E3860" s="4"/>
      <c r="F3860" s="4"/>
      <c r="G3860" s="4"/>
      <c r="H3860" s="4"/>
      <c r="I3860" s="4"/>
      <c r="J3860" s="4"/>
      <c r="K3860" s="4"/>
      <c r="L3860" s="4"/>
      <c r="M3860" s="4"/>
      <c r="N3860" s="4"/>
      <c r="O3860" s="4"/>
      <c r="P3860" s="4"/>
      <c r="Q3860" s="4"/>
      <c r="R3860" s="4"/>
      <c r="S3860" s="4"/>
      <c r="T3860" s="4"/>
      <c r="U3860" s="4"/>
      <c r="V3860" s="4"/>
      <c r="W3860" s="4"/>
      <c r="X3860" s="4"/>
      <c r="Y3860" s="4"/>
      <c r="Z3860" s="4"/>
      <c r="AA3860" s="4"/>
      <c r="AB3860" s="4"/>
      <c r="AC3860" s="4"/>
      <c r="AD3860" s="4"/>
      <c r="AE3860" s="4"/>
      <c r="AF3860" s="4"/>
      <c r="AG3860" s="4"/>
      <c r="AH3860" s="4"/>
      <c r="AI3860" s="4"/>
      <c r="AJ3860" s="4"/>
      <c r="AK3860" s="4"/>
      <c r="AL3860" s="4"/>
      <c r="AM3860" s="4"/>
      <c r="AN3860" s="4"/>
      <c r="AO3860" s="4"/>
      <c r="AP3860" s="4"/>
    </row>
    <row r="3861" spans="1:42" s="2" customFormat="1" x14ac:dyDescent="0.25">
      <c r="A3861" s="4"/>
      <c r="B3861" s="4"/>
      <c r="C3861" s="4"/>
      <c r="D3861" s="4"/>
      <c r="E3861" s="4"/>
      <c r="F3861" s="4"/>
      <c r="G3861" s="4"/>
      <c r="H3861" s="4"/>
      <c r="I3861" s="4"/>
      <c r="J3861" s="4"/>
      <c r="K3861" s="4"/>
      <c r="L3861" s="4"/>
      <c r="M3861" s="4"/>
      <c r="N3861" s="4"/>
      <c r="O3861" s="4"/>
      <c r="P3861" s="4"/>
      <c r="Q3861" s="4"/>
      <c r="R3861" s="4"/>
      <c r="S3861" s="4"/>
      <c r="T3861" s="4"/>
      <c r="U3861" s="4"/>
      <c r="V3861" s="4"/>
      <c r="W3861" s="4"/>
      <c r="X3861" s="4"/>
      <c r="Y3861" s="4"/>
      <c r="Z3861" s="4"/>
      <c r="AA3861" s="4"/>
      <c r="AB3861" s="4"/>
      <c r="AC3861" s="4"/>
      <c r="AD3861" s="4"/>
      <c r="AE3861" s="4"/>
      <c r="AF3861" s="4"/>
      <c r="AG3861" s="4"/>
      <c r="AH3861" s="4"/>
      <c r="AI3861" s="4"/>
      <c r="AJ3861" s="4"/>
      <c r="AK3861" s="4"/>
      <c r="AL3861" s="4"/>
      <c r="AM3861" s="4"/>
      <c r="AN3861" s="4"/>
      <c r="AO3861" s="4"/>
      <c r="AP3861" s="4"/>
    </row>
    <row r="3862" spans="1:42" s="2" customFormat="1" x14ac:dyDescent="0.25">
      <c r="A3862" s="4"/>
      <c r="B3862" s="4"/>
      <c r="C3862" s="4"/>
      <c r="D3862" s="4"/>
      <c r="E3862" s="4"/>
      <c r="F3862" s="4"/>
      <c r="G3862" s="4"/>
      <c r="H3862" s="4"/>
      <c r="I3862" s="4"/>
      <c r="J3862" s="4"/>
      <c r="K3862" s="4"/>
      <c r="L3862" s="4"/>
      <c r="M3862" s="4"/>
      <c r="N3862" s="4"/>
      <c r="O3862" s="4"/>
      <c r="P3862" s="4"/>
      <c r="Q3862" s="4"/>
      <c r="R3862" s="4"/>
      <c r="S3862" s="4"/>
      <c r="T3862" s="4"/>
      <c r="U3862" s="4"/>
      <c r="V3862" s="4"/>
      <c r="W3862" s="4"/>
      <c r="X3862" s="4"/>
      <c r="Y3862" s="4"/>
      <c r="Z3862" s="4"/>
      <c r="AA3862" s="4"/>
      <c r="AB3862" s="4"/>
      <c r="AC3862" s="4"/>
      <c r="AD3862" s="4"/>
      <c r="AE3862" s="4"/>
      <c r="AF3862" s="4"/>
      <c r="AG3862" s="4"/>
      <c r="AH3862" s="4"/>
      <c r="AI3862" s="4"/>
      <c r="AJ3862" s="4"/>
      <c r="AK3862" s="4"/>
      <c r="AL3862" s="4"/>
      <c r="AM3862" s="4"/>
      <c r="AN3862" s="4"/>
      <c r="AO3862" s="4"/>
      <c r="AP3862" s="4"/>
    </row>
    <row r="3863" spans="1:42" s="2" customFormat="1" x14ac:dyDescent="0.25">
      <c r="A3863" s="4"/>
      <c r="B3863" s="4"/>
      <c r="C3863" s="4"/>
      <c r="D3863" s="4"/>
      <c r="E3863" s="4"/>
      <c r="F3863" s="4"/>
      <c r="G3863" s="4"/>
      <c r="H3863" s="4"/>
      <c r="I3863" s="4"/>
      <c r="J3863" s="4"/>
      <c r="K3863" s="4"/>
      <c r="L3863" s="4"/>
      <c r="M3863" s="4"/>
      <c r="N3863" s="4"/>
      <c r="O3863" s="4"/>
      <c r="P3863" s="4"/>
      <c r="Q3863" s="4"/>
      <c r="R3863" s="4"/>
      <c r="S3863" s="4"/>
      <c r="T3863" s="4"/>
      <c r="U3863" s="4"/>
      <c r="V3863" s="4"/>
      <c r="W3863" s="4"/>
      <c r="X3863" s="4"/>
      <c r="Y3863" s="4"/>
      <c r="Z3863" s="4"/>
      <c r="AA3863" s="4"/>
      <c r="AB3863" s="4"/>
      <c r="AC3863" s="4"/>
      <c r="AD3863" s="4"/>
      <c r="AE3863" s="4"/>
      <c r="AF3863" s="4"/>
      <c r="AG3863" s="4"/>
      <c r="AH3863" s="4"/>
      <c r="AI3863" s="4"/>
      <c r="AJ3863" s="4"/>
      <c r="AK3863" s="4"/>
      <c r="AL3863" s="4"/>
      <c r="AM3863" s="4"/>
      <c r="AN3863" s="4"/>
      <c r="AO3863" s="4"/>
      <c r="AP3863" s="4"/>
    </row>
    <row r="3864" spans="1:42" s="2" customFormat="1" x14ac:dyDescent="0.25">
      <c r="A3864" s="4"/>
      <c r="B3864" s="4"/>
      <c r="C3864" s="4"/>
      <c r="D3864" s="4"/>
      <c r="E3864" s="4"/>
      <c r="F3864" s="4"/>
      <c r="G3864" s="4"/>
      <c r="H3864" s="4"/>
      <c r="I3864" s="4"/>
      <c r="J3864" s="4"/>
      <c r="K3864" s="4"/>
      <c r="L3864" s="4"/>
      <c r="M3864" s="4"/>
      <c r="N3864" s="4"/>
      <c r="O3864" s="4"/>
      <c r="P3864" s="4"/>
      <c r="Q3864" s="4"/>
      <c r="R3864" s="4"/>
      <c r="S3864" s="4"/>
      <c r="T3864" s="4"/>
      <c r="U3864" s="4"/>
      <c r="V3864" s="4"/>
      <c r="W3864" s="4"/>
      <c r="X3864" s="4"/>
      <c r="Y3864" s="4"/>
      <c r="Z3864" s="4"/>
      <c r="AA3864" s="4"/>
      <c r="AB3864" s="4"/>
      <c r="AC3864" s="4"/>
      <c r="AD3864" s="4"/>
      <c r="AE3864" s="4"/>
      <c r="AF3864" s="4"/>
      <c r="AG3864" s="4"/>
      <c r="AH3864" s="4"/>
      <c r="AI3864" s="4"/>
      <c r="AJ3864" s="4"/>
      <c r="AK3864" s="4"/>
      <c r="AL3864" s="4"/>
      <c r="AM3864" s="4"/>
      <c r="AN3864" s="4"/>
      <c r="AO3864" s="4"/>
      <c r="AP3864" s="4"/>
    </row>
    <row r="3865" spans="1:42" s="2" customFormat="1" x14ac:dyDescent="0.25">
      <c r="A3865" s="4"/>
      <c r="B3865" s="4"/>
      <c r="C3865" s="4"/>
      <c r="D3865" s="4"/>
      <c r="E3865" s="4"/>
      <c r="F3865" s="4"/>
      <c r="G3865" s="4"/>
      <c r="H3865" s="4"/>
      <c r="I3865" s="4"/>
      <c r="J3865" s="4"/>
      <c r="K3865" s="4"/>
      <c r="L3865" s="4"/>
      <c r="M3865" s="4"/>
      <c r="N3865" s="4"/>
      <c r="O3865" s="4"/>
      <c r="P3865" s="4"/>
      <c r="Q3865" s="4"/>
      <c r="R3865" s="4"/>
      <c r="S3865" s="4"/>
      <c r="T3865" s="4"/>
      <c r="U3865" s="4"/>
      <c r="V3865" s="4"/>
      <c r="W3865" s="4"/>
      <c r="X3865" s="4"/>
      <c r="Y3865" s="4"/>
      <c r="Z3865" s="4"/>
      <c r="AA3865" s="4"/>
      <c r="AB3865" s="4"/>
      <c r="AC3865" s="4"/>
      <c r="AD3865" s="4"/>
      <c r="AE3865" s="4"/>
      <c r="AF3865" s="4"/>
      <c r="AG3865" s="4"/>
      <c r="AH3865" s="4"/>
      <c r="AI3865" s="4"/>
      <c r="AJ3865" s="4"/>
      <c r="AK3865" s="4"/>
      <c r="AL3865" s="4"/>
      <c r="AM3865" s="4"/>
      <c r="AN3865" s="4"/>
      <c r="AO3865" s="4"/>
      <c r="AP3865" s="4"/>
    </row>
    <row r="3866" spans="1:42" s="2" customFormat="1" x14ac:dyDescent="0.25">
      <c r="A3866" s="4"/>
      <c r="B3866" s="4"/>
      <c r="C3866" s="4"/>
      <c r="D3866" s="4"/>
      <c r="E3866" s="4"/>
      <c r="F3866" s="4"/>
      <c r="G3866" s="4"/>
      <c r="H3866" s="4"/>
      <c r="I3866" s="4"/>
      <c r="J3866" s="4"/>
      <c r="K3866" s="4"/>
      <c r="L3866" s="4"/>
      <c r="M3866" s="4"/>
      <c r="N3866" s="4"/>
      <c r="O3866" s="4"/>
      <c r="P3866" s="4"/>
      <c r="Q3866" s="4"/>
      <c r="R3866" s="4"/>
      <c r="S3866" s="4"/>
      <c r="T3866" s="4"/>
      <c r="U3866" s="4"/>
      <c r="V3866" s="4"/>
      <c r="W3866" s="4"/>
      <c r="X3866" s="4"/>
      <c r="Y3866" s="4"/>
      <c r="Z3866" s="4"/>
      <c r="AA3866" s="4"/>
      <c r="AB3866" s="4"/>
      <c r="AC3866" s="4"/>
      <c r="AD3866" s="4"/>
      <c r="AE3866" s="4"/>
      <c r="AF3866" s="4"/>
      <c r="AG3866" s="4"/>
      <c r="AH3866" s="4"/>
      <c r="AI3866" s="4"/>
      <c r="AJ3866" s="4"/>
      <c r="AK3866" s="4"/>
      <c r="AL3866" s="4"/>
      <c r="AM3866" s="4"/>
      <c r="AN3866" s="4"/>
      <c r="AO3866" s="4"/>
      <c r="AP3866" s="4"/>
    </row>
    <row r="3867" spans="1:42" s="2" customFormat="1" x14ac:dyDescent="0.25">
      <c r="A3867" s="4"/>
      <c r="B3867" s="4"/>
      <c r="C3867" s="4"/>
      <c r="D3867" s="4"/>
      <c r="E3867" s="4"/>
      <c r="F3867" s="4"/>
      <c r="G3867" s="4"/>
      <c r="H3867" s="4"/>
      <c r="I3867" s="4"/>
      <c r="J3867" s="4"/>
      <c r="K3867" s="4"/>
      <c r="L3867" s="4"/>
      <c r="M3867" s="4"/>
      <c r="N3867" s="4"/>
      <c r="O3867" s="4"/>
      <c r="P3867" s="4"/>
      <c r="Q3867" s="4"/>
      <c r="R3867" s="4"/>
      <c r="S3867" s="4"/>
      <c r="T3867" s="4"/>
      <c r="U3867" s="4"/>
      <c r="V3867" s="4"/>
      <c r="W3867" s="4"/>
      <c r="X3867" s="4"/>
      <c r="Y3867" s="4"/>
      <c r="Z3867" s="4"/>
      <c r="AA3867" s="4"/>
      <c r="AB3867" s="4"/>
      <c r="AC3867" s="4"/>
      <c r="AD3867" s="4"/>
      <c r="AE3867" s="4"/>
      <c r="AF3867" s="4"/>
      <c r="AG3867" s="4"/>
      <c r="AH3867" s="4"/>
      <c r="AI3867" s="4"/>
      <c r="AJ3867" s="4"/>
      <c r="AK3867" s="4"/>
      <c r="AL3867" s="4"/>
      <c r="AM3867" s="4"/>
      <c r="AN3867" s="4"/>
      <c r="AO3867" s="4"/>
      <c r="AP3867" s="4"/>
    </row>
    <row r="3868" spans="1:42" s="2" customFormat="1" x14ac:dyDescent="0.25">
      <c r="A3868" s="4"/>
      <c r="B3868" s="4"/>
      <c r="C3868" s="4"/>
      <c r="D3868" s="4"/>
      <c r="E3868" s="4"/>
      <c r="F3868" s="4"/>
      <c r="G3868" s="4"/>
      <c r="H3868" s="4"/>
      <c r="I3868" s="4"/>
      <c r="J3868" s="4"/>
      <c r="K3868" s="4"/>
      <c r="L3868" s="4"/>
      <c r="M3868" s="4"/>
      <c r="N3868" s="4"/>
      <c r="O3868" s="4"/>
      <c r="P3868" s="4"/>
      <c r="Q3868" s="4"/>
      <c r="R3868" s="4"/>
      <c r="S3868" s="4"/>
      <c r="T3868" s="4"/>
      <c r="U3868" s="4"/>
      <c r="V3868" s="4"/>
      <c r="W3868" s="4"/>
      <c r="X3868" s="4"/>
      <c r="Y3868" s="4"/>
      <c r="Z3868" s="4"/>
      <c r="AA3868" s="4"/>
      <c r="AB3868" s="4"/>
      <c r="AC3868" s="4"/>
      <c r="AD3868" s="4"/>
      <c r="AE3868" s="4"/>
      <c r="AF3868" s="4"/>
      <c r="AG3868" s="4"/>
      <c r="AH3868" s="4"/>
      <c r="AI3868" s="4"/>
      <c r="AJ3868" s="4"/>
      <c r="AK3868" s="4"/>
      <c r="AL3868" s="4"/>
      <c r="AM3868" s="4"/>
      <c r="AN3868" s="4"/>
      <c r="AO3868" s="4"/>
      <c r="AP3868" s="4"/>
    </row>
    <row r="3869" spans="1:42" s="2" customFormat="1" x14ac:dyDescent="0.25">
      <c r="A3869" s="4"/>
      <c r="B3869" s="4"/>
      <c r="C3869" s="4"/>
      <c r="D3869" s="4"/>
      <c r="E3869" s="4"/>
      <c r="F3869" s="4"/>
      <c r="G3869" s="4"/>
      <c r="H3869" s="4"/>
      <c r="I3869" s="4"/>
      <c r="J3869" s="4"/>
      <c r="K3869" s="4"/>
      <c r="L3869" s="4"/>
      <c r="M3869" s="4"/>
      <c r="N3869" s="4"/>
      <c r="O3869" s="4"/>
      <c r="P3869" s="4"/>
      <c r="Q3869" s="4"/>
      <c r="R3869" s="4"/>
      <c r="S3869" s="4"/>
      <c r="T3869" s="4"/>
      <c r="U3869" s="4"/>
      <c r="V3869" s="4"/>
      <c r="W3869" s="4"/>
      <c r="X3869" s="4"/>
      <c r="Y3869" s="4"/>
      <c r="Z3869" s="4"/>
      <c r="AA3869" s="4"/>
      <c r="AB3869" s="4"/>
      <c r="AC3869" s="4"/>
      <c r="AD3869" s="4"/>
      <c r="AE3869" s="4"/>
      <c r="AF3869" s="4"/>
      <c r="AG3869" s="4"/>
      <c r="AH3869" s="4"/>
      <c r="AI3869" s="4"/>
      <c r="AJ3869" s="4"/>
      <c r="AK3869" s="4"/>
      <c r="AL3869" s="4"/>
      <c r="AM3869" s="4"/>
      <c r="AN3869" s="4"/>
      <c r="AO3869" s="4"/>
      <c r="AP3869" s="4"/>
    </row>
    <row r="3870" spans="1:42" s="2" customFormat="1" x14ac:dyDescent="0.25">
      <c r="A3870" s="4"/>
      <c r="B3870" s="4"/>
      <c r="C3870" s="4"/>
      <c r="D3870" s="4"/>
      <c r="E3870" s="4"/>
      <c r="F3870" s="4"/>
      <c r="G3870" s="4"/>
      <c r="H3870" s="4"/>
      <c r="I3870" s="4"/>
      <c r="J3870" s="4"/>
      <c r="K3870" s="4"/>
      <c r="L3870" s="4"/>
      <c r="M3870" s="4"/>
      <c r="N3870" s="4"/>
      <c r="O3870" s="4"/>
      <c r="P3870" s="4"/>
      <c r="Q3870" s="4"/>
      <c r="R3870" s="4"/>
      <c r="S3870" s="4"/>
      <c r="T3870" s="4"/>
      <c r="U3870" s="4"/>
      <c r="V3870" s="4"/>
      <c r="W3870" s="4"/>
      <c r="X3870" s="4"/>
      <c r="Y3870" s="4"/>
      <c r="Z3870" s="4"/>
      <c r="AA3870" s="4"/>
      <c r="AB3870" s="4"/>
      <c r="AC3870" s="4"/>
      <c r="AD3870" s="4"/>
      <c r="AE3870" s="4"/>
      <c r="AF3870" s="4"/>
      <c r="AG3870" s="4"/>
      <c r="AH3870" s="4"/>
      <c r="AI3870" s="4"/>
      <c r="AJ3870" s="4"/>
      <c r="AK3870" s="4"/>
      <c r="AL3870" s="4"/>
      <c r="AM3870" s="4"/>
      <c r="AN3870" s="4"/>
      <c r="AO3870" s="4"/>
      <c r="AP3870" s="4"/>
    </row>
    <row r="3871" spans="1:42" s="2" customFormat="1" x14ac:dyDescent="0.25">
      <c r="A3871" s="4"/>
      <c r="B3871" s="4"/>
      <c r="C3871" s="4"/>
      <c r="D3871" s="4"/>
      <c r="E3871" s="4"/>
      <c r="F3871" s="4"/>
      <c r="G3871" s="4"/>
      <c r="H3871" s="4"/>
      <c r="I3871" s="4"/>
      <c r="J3871" s="4"/>
      <c r="K3871" s="4"/>
      <c r="L3871" s="4"/>
      <c r="M3871" s="4"/>
      <c r="N3871" s="4"/>
      <c r="O3871" s="4"/>
      <c r="P3871" s="4"/>
      <c r="Q3871" s="4"/>
      <c r="R3871" s="4"/>
      <c r="S3871" s="4"/>
      <c r="T3871" s="4"/>
      <c r="U3871" s="4"/>
      <c r="V3871" s="4"/>
      <c r="W3871" s="4"/>
      <c r="X3871" s="4"/>
      <c r="Y3871" s="4"/>
      <c r="Z3871" s="4"/>
      <c r="AA3871" s="4"/>
      <c r="AB3871" s="4"/>
      <c r="AC3871" s="4"/>
      <c r="AD3871" s="4"/>
      <c r="AE3871" s="4"/>
      <c r="AF3871" s="4"/>
      <c r="AG3871" s="4"/>
      <c r="AH3871" s="4"/>
      <c r="AI3871" s="4"/>
      <c r="AJ3871" s="4"/>
      <c r="AK3871" s="4"/>
      <c r="AL3871" s="4"/>
      <c r="AM3871" s="4"/>
      <c r="AN3871" s="4"/>
      <c r="AO3871" s="4"/>
      <c r="AP3871" s="4"/>
    </row>
    <row r="3872" spans="1:42" s="2" customFormat="1" x14ac:dyDescent="0.25">
      <c r="A3872" s="4"/>
      <c r="B3872" s="4"/>
      <c r="C3872" s="4"/>
      <c r="D3872" s="4"/>
      <c r="E3872" s="4"/>
      <c r="F3872" s="4"/>
      <c r="G3872" s="4"/>
      <c r="H3872" s="4"/>
      <c r="I3872" s="4"/>
      <c r="J3872" s="4"/>
      <c r="K3872" s="4"/>
      <c r="L3872" s="4"/>
      <c r="M3872" s="4"/>
      <c r="N3872" s="4"/>
      <c r="O3872" s="4"/>
      <c r="P3872" s="4"/>
      <c r="Q3872" s="4"/>
      <c r="R3872" s="4"/>
      <c r="S3872" s="4"/>
      <c r="T3872" s="4"/>
      <c r="U3872" s="4"/>
      <c r="V3872" s="4"/>
      <c r="W3872" s="4"/>
      <c r="X3872" s="4"/>
      <c r="Y3872" s="4"/>
      <c r="Z3872" s="4"/>
      <c r="AA3872" s="4"/>
      <c r="AB3872" s="4"/>
      <c r="AC3872" s="4"/>
      <c r="AD3872" s="4"/>
      <c r="AE3872" s="4"/>
      <c r="AF3872" s="4"/>
      <c r="AG3872" s="4"/>
      <c r="AH3872" s="4"/>
      <c r="AI3872" s="4"/>
      <c r="AJ3872" s="4"/>
      <c r="AK3872" s="4"/>
      <c r="AL3872" s="4"/>
      <c r="AM3872" s="4"/>
      <c r="AN3872" s="4"/>
      <c r="AO3872" s="4"/>
      <c r="AP3872" s="4"/>
    </row>
    <row r="3873" spans="1:42" s="2" customFormat="1" x14ac:dyDescent="0.25">
      <c r="A3873" s="4"/>
      <c r="B3873" s="4"/>
      <c r="C3873" s="4"/>
      <c r="D3873" s="4"/>
      <c r="E3873" s="4"/>
      <c r="F3873" s="4"/>
      <c r="G3873" s="4"/>
      <c r="H3873" s="4"/>
      <c r="I3873" s="4"/>
      <c r="J3873" s="4"/>
      <c r="K3873" s="4"/>
      <c r="L3873" s="4"/>
      <c r="M3873" s="4"/>
      <c r="N3873" s="4"/>
      <c r="O3873" s="4"/>
      <c r="P3873" s="4"/>
      <c r="Q3873" s="4"/>
      <c r="R3873" s="4"/>
      <c r="S3873" s="4"/>
      <c r="T3873" s="4"/>
      <c r="U3873" s="4"/>
      <c r="V3873" s="4"/>
      <c r="W3873" s="4"/>
      <c r="X3873" s="4"/>
      <c r="Y3873" s="4"/>
      <c r="Z3873" s="4"/>
      <c r="AA3873" s="4"/>
      <c r="AB3873" s="4"/>
      <c r="AC3873" s="4"/>
      <c r="AD3873" s="4"/>
      <c r="AE3873" s="4"/>
      <c r="AF3873" s="4"/>
      <c r="AG3873" s="4"/>
      <c r="AH3873" s="4"/>
      <c r="AI3873" s="4"/>
      <c r="AJ3873" s="4"/>
      <c r="AK3873" s="4"/>
      <c r="AL3873" s="4"/>
      <c r="AM3873" s="4"/>
      <c r="AN3873" s="4"/>
      <c r="AO3873" s="4"/>
      <c r="AP3873" s="4"/>
    </row>
    <row r="3874" spans="1:42" s="2" customFormat="1" x14ac:dyDescent="0.25">
      <c r="A3874" s="4"/>
      <c r="B3874" s="4"/>
      <c r="C3874" s="4"/>
      <c r="D3874" s="4"/>
      <c r="E3874" s="4"/>
      <c r="F3874" s="4"/>
      <c r="G3874" s="4"/>
      <c r="H3874" s="4"/>
      <c r="I3874" s="4"/>
      <c r="J3874" s="4"/>
      <c r="K3874" s="4"/>
      <c r="L3874" s="4"/>
      <c r="M3874" s="4"/>
      <c r="N3874" s="4"/>
      <c r="O3874" s="4"/>
      <c r="P3874" s="4"/>
      <c r="Q3874" s="4"/>
      <c r="R3874" s="4"/>
      <c r="S3874" s="4"/>
      <c r="T3874" s="4"/>
      <c r="U3874" s="4"/>
      <c r="V3874" s="4"/>
      <c r="W3874" s="4"/>
      <c r="X3874" s="4"/>
      <c r="Y3874" s="4"/>
      <c r="Z3874" s="4"/>
      <c r="AA3874" s="4"/>
      <c r="AB3874" s="4"/>
      <c r="AC3874" s="4"/>
      <c r="AD3874" s="4"/>
      <c r="AE3874" s="4"/>
      <c r="AF3874" s="4"/>
      <c r="AG3874" s="4"/>
      <c r="AH3874" s="4"/>
      <c r="AI3874" s="4"/>
      <c r="AJ3874" s="4"/>
      <c r="AK3874" s="4"/>
      <c r="AL3874" s="4"/>
      <c r="AM3874" s="4"/>
      <c r="AN3874" s="4"/>
      <c r="AO3874" s="4"/>
      <c r="AP3874" s="4"/>
    </row>
    <row r="3875" spans="1:42" s="2" customFormat="1" x14ac:dyDescent="0.25">
      <c r="A3875" s="4"/>
      <c r="B3875" s="4"/>
      <c r="C3875" s="4"/>
      <c r="D3875" s="4"/>
      <c r="E3875" s="4"/>
      <c r="F3875" s="4"/>
      <c r="G3875" s="4"/>
      <c r="H3875" s="4"/>
      <c r="I3875" s="4"/>
      <c r="J3875" s="4"/>
      <c r="K3875" s="4"/>
      <c r="L3875" s="4"/>
      <c r="M3875" s="4"/>
      <c r="N3875" s="4"/>
      <c r="O3875" s="4"/>
      <c r="P3875" s="4"/>
      <c r="Q3875" s="4"/>
      <c r="R3875" s="4"/>
      <c r="S3875" s="4"/>
      <c r="T3875" s="4"/>
      <c r="U3875" s="4"/>
      <c r="V3875" s="4"/>
      <c r="W3875" s="4"/>
      <c r="X3875" s="4"/>
      <c r="Y3875" s="4"/>
      <c r="Z3875" s="4"/>
      <c r="AA3875" s="4"/>
      <c r="AB3875" s="4"/>
      <c r="AC3875" s="4"/>
      <c r="AD3875" s="4"/>
      <c r="AE3875" s="4"/>
      <c r="AF3875" s="4"/>
      <c r="AG3875" s="4"/>
      <c r="AH3875" s="4"/>
      <c r="AI3875" s="4"/>
      <c r="AJ3875" s="4"/>
      <c r="AK3875" s="4"/>
      <c r="AL3875" s="4"/>
      <c r="AM3875" s="4"/>
      <c r="AN3875" s="4"/>
      <c r="AO3875" s="4"/>
      <c r="AP3875" s="4"/>
    </row>
    <row r="3876" spans="1:42" s="2" customFormat="1" x14ac:dyDescent="0.25">
      <c r="A3876" s="4"/>
      <c r="B3876" s="4"/>
      <c r="C3876" s="4"/>
      <c r="D3876" s="4"/>
      <c r="E3876" s="4"/>
      <c r="F3876" s="4"/>
      <c r="G3876" s="4"/>
      <c r="H3876" s="4"/>
      <c r="I3876" s="4"/>
      <c r="J3876" s="4"/>
      <c r="K3876" s="4"/>
      <c r="L3876" s="4"/>
      <c r="M3876" s="4"/>
      <c r="N3876" s="4"/>
      <c r="O3876" s="4"/>
      <c r="P3876" s="4"/>
      <c r="Q3876" s="4"/>
      <c r="R3876" s="4"/>
      <c r="S3876" s="4"/>
      <c r="T3876" s="4"/>
      <c r="U3876" s="4"/>
      <c r="V3876" s="4"/>
      <c r="W3876" s="4"/>
      <c r="X3876" s="4"/>
      <c r="Y3876" s="4"/>
      <c r="Z3876" s="4"/>
      <c r="AA3876" s="4"/>
      <c r="AB3876" s="4"/>
      <c r="AC3876" s="4"/>
      <c r="AD3876" s="4"/>
      <c r="AE3876" s="4"/>
      <c r="AF3876" s="4"/>
      <c r="AG3876" s="4"/>
      <c r="AH3876" s="4"/>
      <c r="AI3876" s="4"/>
      <c r="AJ3876" s="4"/>
      <c r="AK3876" s="4"/>
      <c r="AL3876" s="4"/>
      <c r="AM3876" s="4"/>
      <c r="AN3876" s="4"/>
      <c r="AO3876" s="4"/>
      <c r="AP3876" s="4"/>
    </row>
    <row r="3877" spans="1:42" s="2" customFormat="1" x14ac:dyDescent="0.25">
      <c r="A3877" s="4"/>
      <c r="B3877" s="4"/>
      <c r="C3877" s="4"/>
      <c r="D3877" s="4"/>
      <c r="E3877" s="4"/>
      <c r="F3877" s="4"/>
      <c r="G3877" s="4"/>
      <c r="H3877" s="4"/>
      <c r="I3877" s="4"/>
      <c r="J3877" s="4"/>
      <c r="K3877" s="4"/>
      <c r="L3877" s="4"/>
      <c r="M3877" s="4"/>
      <c r="N3877" s="4"/>
      <c r="O3877" s="4"/>
      <c r="P3877" s="4"/>
      <c r="Q3877" s="4"/>
      <c r="R3877" s="4"/>
      <c r="S3877" s="4"/>
      <c r="T3877" s="4"/>
      <c r="U3877" s="4"/>
      <c r="V3877" s="4"/>
      <c r="W3877" s="4"/>
      <c r="X3877" s="4"/>
      <c r="Y3877" s="4"/>
      <c r="Z3877" s="4"/>
      <c r="AA3877" s="4"/>
      <c r="AB3877" s="4"/>
      <c r="AC3877" s="4"/>
      <c r="AD3877" s="4"/>
      <c r="AE3877" s="4"/>
      <c r="AF3877" s="4"/>
      <c r="AG3877" s="4"/>
      <c r="AH3877" s="4"/>
      <c r="AI3877" s="4"/>
      <c r="AJ3877" s="4"/>
      <c r="AK3877" s="4"/>
      <c r="AL3877" s="4"/>
      <c r="AM3877" s="4"/>
      <c r="AN3877" s="4"/>
      <c r="AO3877" s="4"/>
      <c r="AP3877" s="4"/>
    </row>
    <row r="3878" spans="1:42" s="2" customFormat="1" x14ac:dyDescent="0.25">
      <c r="A3878" s="4"/>
      <c r="B3878" s="4"/>
      <c r="C3878" s="4"/>
      <c r="D3878" s="4"/>
      <c r="E3878" s="4"/>
      <c r="F3878" s="4"/>
      <c r="G3878" s="4"/>
      <c r="H3878" s="4"/>
      <c r="I3878" s="4"/>
      <c r="J3878" s="4"/>
      <c r="K3878" s="4"/>
      <c r="L3878" s="4"/>
      <c r="M3878" s="4"/>
      <c r="N3878" s="4"/>
      <c r="O3878" s="4"/>
      <c r="P3878" s="4"/>
      <c r="Q3878" s="4"/>
      <c r="R3878" s="4"/>
      <c r="S3878" s="4"/>
      <c r="T3878" s="4"/>
      <c r="U3878" s="4"/>
      <c r="V3878" s="4"/>
      <c r="W3878" s="4"/>
      <c r="X3878" s="4"/>
      <c r="Y3878" s="4"/>
      <c r="Z3878" s="4"/>
      <c r="AA3878" s="4"/>
      <c r="AB3878" s="4"/>
      <c r="AC3878" s="4"/>
      <c r="AD3878" s="4"/>
      <c r="AE3878" s="4"/>
      <c r="AF3878" s="4"/>
      <c r="AG3878" s="4"/>
      <c r="AH3878" s="4"/>
      <c r="AI3878" s="4"/>
      <c r="AJ3878" s="4"/>
      <c r="AK3878" s="4"/>
      <c r="AL3878" s="4"/>
      <c r="AM3878" s="4"/>
      <c r="AN3878" s="4"/>
      <c r="AO3878" s="4"/>
      <c r="AP3878" s="4"/>
    </row>
    <row r="3879" spans="1:42" s="2" customFormat="1" x14ac:dyDescent="0.25">
      <c r="A3879" s="4"/>
      <c r="B3879" s="4"/>
      <c r="C3879" s="4"/>
      <c r="D3879" s="4"/>
      <c r="E3879" s="4"/>
      <c r="F3879" s="4"/>
      <c r="G3879" s="4"/>
      <c r="H3879" s="4"/>
      <c r="I3879" s="4"/>
      <c r="J3879" s="4"/>
      <c r="K3879" s="4"/>
      <c r="L3879" s="4"/>
      <c r="M3879" s="4"/>
      <c r="N3879" s="4"/>
      <c r="O3879" s="4"/>
      <c r="P3879" s="4"/>
      <c r="Q3879" s="4"/>
      <c r="R3879" s="4"/>
      <c r="S3879" s="4"/>
      <c r="T3879" s="4"/>
      <c r="U3879" s="4"/>
      <c r="V3879" s="4"/>
      <c r="W3879" s="4"/>
      <c r="X3879" s="4"/>
      <c r="Y3879" s="4"/>
      <c r="Z3879" s="4"/>
      <c r="AA3879" s="4"/>
      <c r="AB3879" s="4"/>
      <c r="AC3879" s="4"/>
      <c r="AD3879" s="4"/>
      <c r="AE3879" s="4"/>
      <c r="AF3879" s="4"/>
      <c r="AG3879" s="4"/>
      <c r="AH3879" s="4"/>
      <c r="AI3879" s="4"/>
      <c r="AJ3879" s="4"/>
      <c r="AK3879" s="4"/>
      <c r="AL3879" s="4"/>
      <c r="AM3879" s="4"/>
      <c r="AN3879" s="4"/>
      <c r="AO3879" s="4"/>
      <c r="AP3879" s="4"/>
    </row>
    <row r="3880" spans="1:42" s="2" customFormat="1" x14ac:dyDescent="0.25">
      <c r="A3880" s="4"/>
      <c r="B3880" s="4"/>
      <c r="C3880" s="4"/>
      <c r="D3880" s="4"/>
      <c r="E3880" s="4"/>
      <c r="F3880" s="4"/>
      <c r="G3880" s="4"/>
      <c r="H3880" s="4"/>
      <c r="I3880" s="4"/>
      <c r="J3880" s="4"/>
      <c r="K3880" s="4"/>
      <c r="L3880" s="4"/>
      <c r="M3880" s="4"/>
      <c r="N3880" s="4"/>
      <c r="O3880" s="4"/>
      <c r="P3880" s="4"/>
      <c r="Q3880" s="4"/>
      <c r="R3880" s="4"/>
      <c r="S3880" s="4"/>
      <c r="T3880" s="4"/>
      <c r="U3880" s="4"/>
      <c r="V3880" s="4"/>
      <c r="W3880" s="4"/>
      <c r="X3880" s="4"/>
      <c r="Y3880" s="4"/>
      <c r="Z3880" s="4"/>
      <c r="AA3880" s="4"/>
      <c r="AB3880" s="4"/>
      <c r="AC3880" s="4"/>
      <c r="AD3880" s="4"/>
      <c r="AE3880" s="4"/>
      <c r="AF3880" s="4"/>
      <c r="AG3880" s="4"/>
      <c r="AH3880" s="4"/>
      <c r="AI3880" s="4"/>
      <c r="AJ3880" s="4"/>
      <c r="AK3880" s="4"/>
      <c r="AL3880" s="4"/>
      <c r="AM3880" s="4"/>
      <c r="AN3880" s="4"/>
      <c r="AO3880" s="4"/>
      <c r="AP3880" s="4"/>
    </row>
    <row r="3881" spans="1:42" s="2" customFormat="1" x14ac:dyDescent="0.25">
      <c r="A3881" s="4"/>
      <c r="B3881" s="4"/>
      <c r="C3881" s="4"/>
      <c r="D3881" s="4"/>
      <c r="E3881" s="4"/>
      <c r="F3881" s="4"/>
      <c r="G3881" s="4"/>
      <c r="H3881" s="4"/>
      <c r="I3881" s="4"/>
      <c r="J3881" s="4"/>
      <c r="K3881" s="4"/>
      <c r="L3881" s="4"/>
      <c r="M3881" s="4"/>
      <c r="N3881" s="4"/>
      <c r="O3881" s="4"/>
      <c r="P3881" s="4"/>
      <c r="Q3881" s="4"/>
      <c r="R3881" s="4"/>
      <c r="S3881" s="4"/>
      <c r="T3881" s="4"/>
      <c r="U3881" s="4"/>
      <c r="V3881" s="4"/>
      <c r="W3881" s="4"/>
      <c r="X3881" s="4"/>
      <c r="Y3881" s="4"/>
      <c r="Z3881" s="4"/>
      <c r="AA3881" s="4"/>
      <c r="AB3881" s="4"/>
      <c r="AC3881" s="4"/>
      <c r="AD3881" s="4"/>
      <c r="AE3881" s="4"/>
      <c r="AF3881" s="4"/>
      <c r="AG3881" s="4"/>
      <c r="AH3881" s="4"/>
      <c r="AI3881" s="4"/>
      <c r="AJ3881" s="4"/>
      <c r="AK3881" s="4"/>
      <c r="AL3881" s="4"/>
      <c r="AM3881" s="4"/>
      <c r="AN3881" s="4"/>
      <c r="AO3881" s="4"/>
      <c r="AP3881" s="4"/>
    </row>
    <row r="3882" spans="1:42" s="2" customFormat="1" x14ac:dyDescent="0.25">
      <c r="A3882" s="4"/>
      <c r="B3882" s="4"/>
      <c r="C3882" s="4"/>
      <c r="D3882" s="4"/>
      <c r="E3882" s="4"/>
      <c r="F3882" s="4"/>
      <c r="G3882" s="4"/>
      <c r="H3882" s="4"/>
      <c r="I3882" s="4"/>
      <c r="J3882" s="4"/>
      <c r="K3882" s="4"/>
      <c r="L3882" s="4"/>
      <c r="M3882" s="4"/>
      <c r="N3882" s="4"/>
      <c r="O3882" s="4"/>
      <c r="P3882" s="4"/>
      <c r="Q3882" s="4"/>
      <c r="R3882" s="4"/>
      <c r="S3882" s="4"/>
      <c r="T3882" s="4"/>
      <c r="U3882" s="4"/>
      <c r="V3882" s="4"/>
      <c r="W3882" s="4"/>
      <c r="X3882" s="4"/>
      <c r="Y3882" s="4"/>
      <c r="Z3882" s="4"/>
      <c r="AA3882" s="4"/>
      <c r="AB3882" s="4"/>
      <c r="AC3882" s="4"/>
      <c r="AD3882" s="4"/>
      <c r="AE3882" s="4"/>
      <c r="AF3882" s="4"/>
      <c r="AG3882" s="4"/>
      <c r="AH3882" s="4"/>
      <c r="AI3882" s="4"/>
      <c r="AJ3882" s="4"/>
      <c r="AK3882" s="4"/>
      <c r="AL3882" s="4"/>
      <c r="AM3882" s="4"/>
      <c r="AN3882" s="4"/>
      <c r="AO3882" s="4"/>
      <c r="AP3882" s="4"/>
    </row>
    <row r="3883" spans="1:42" s="2" customFormat="1" x14ac:dyDescent="0.25">
      <c r="A3883" s="4"/>
      <c r="B3883" s="4"/>
      <c r="C3883" s="4"/>
      <c r="D3883" s="4"/>
      <c r="E3883" s="4"/>
      <c r="F3883" s="4"/>
      <c r="G3883" s="4"/>
      <c r="H3883" s="4"/>
      <c r="I3883" s="4"/>
      <c r="J3883" s="4"/>
      <c r="K3883" s="4"/>
      <c r="L3883" s="4"/>
      <c r="M3883" s="4"/>
      <c r="N3883" s="4"/>
      <c r="O3883" s="4"/>
      <c r="P3883" s="4"/>
      <c r="Q3883" s="4"/>
      <c r="R3883" s="4"/>
      <c r="S3883" s="4"/>
      <c r="T3883" s="4"/>
      <c r="U3883" s="4"/>
      <c r="V3883" s="4"/>
      <c r="W3883" s="4"/>
      <c r="X3883" s="4"/>
      <c r="Y3883" s="4"/>
      <c r="Z3883" s="4"/>
      <c r="AA3883" s="4"/>
      <c r="AB3883" s="4"/>
      <c r="AC3883" s="4"/>
      <c r="AD3883" s="4"/>
      <c r="AE3883" s="4"/>
      <c r="AF3883" s="4"/>
      <c r="AG3883" s="4"/>
      <c r="AH3883" s="4"/>
      <c r="AI3883" s="4"/>
      <c r="AJ3883" s="4"/>
      <c r="AK3883" s="4"/>
      <c r="AL3883" s="4"/>
      <c r="AM3883" s="4"/>
      <c r="AN3883" s="4"/>
      <c r="AO3883" s="4"/>
      <c r="AP3883" s="4"/>
    </row>
    <row r="3884" spans="1:42" s="2" customFormat="1" x14ac:dyDescent="0.25">
      <c r="A3884" s="4"/>
      <c r="B3884" s="4"/>
      <c r="C3884" s="4"/>
      <c r="D3884" s="4"/>
      <c r="E3884" s="4"/>
      <c r="F3884" s="4"/>
      <c r="G3884" s="4"/>
      <c r="H3884" s="4"/>
      <c r="I3884" s="4"/>
      <c r="J3884" s="4"/>
      <c r="K3884" s="4"/>
      <c r="L3884" s="4"/>
      <c r="M3884" s="4"/>
      <c r="N3884" s="4"/>
      <c r="O3884" s="4"/>
      <c r="P3884" s="4"/>
      <c r="Q3884" s="4"/>
      <c r="R3884" s="4"/>
      <c r="S3884" s="4"/>
      <c r="T3884" s="4"/>
      <c r="U3884" s="4"/>
      <c r="V3884" s="4"/>
      <c r="W3884" s="4"/>
      <c r="X3884" s="4"/>
      <c r="Y3884" s="4"/>
      <c r="Z3884" s="4"/>
      <c r="AA3884" s="4"/>
      <c r="AB3884" s="4"/>
      <c r="AC3884" s="4"/>
      <c r="AD3884" s="4"/>
      <c r="AE3884" s="4"/>
      <c r="AF3884" s="4"/>
      <c r="AG3884" s="4"/>
      <c r="AH3884" s="4"/>
      <c r="AI3884" s="4"/>
      <c r="AJ3884" s="4"/>
      <c r="AK3884" s="4"/>
      <c r="AL3884" s="4"/>
      <c r="AM3884" s="4"/>
      <c r="AN3884" s="4"/>
      <c r="AO3884" s="4"/>
      <c r="AP3884" s="4"/>
    </row>
    <row r="3885" spans="1:42" s="2" customFormat="1" x14ac:dyDescent="0.25">
      <c r="A3885" s="4"/>
      <c r="B3885" s="4"/>
      <c r="C3885" s="4"/>
      <c r="D3885" s="4"/>
      <c r="E3885" s="4"/>
      <c r="F3885" s="4"/>
      <c r="G3885" s="4"/>
      <c r="H3885" s="4"/>
      <c r="I3885" s="4"/>
      <c r="J3885" s="4"/>
      <c r="K3885" s="4"/>
      <c r="L3885" s="4"/>
      <c r="M3885" s="4"/>
      <c r="N3885" s="4"/>
      <c r="O3885" s="4"/>
      <c r="P3885" s="4"/>
      <c r="Q3885" s="4"/>
      <c r="R3885" s="4"/>
      <c r="S3885" s="4"/>
      <c r="T3885" s="4"/>
      <c r="U3885" s="4"/>
      <c r="V3885" s="4"/>
      <c r="W3885" s="4"/>
      <c r="X3885" s="4"/>
      <c r="Y3885" s="4"/>
      <c r="Z3885" s="4"/>
      <c r="AA3885" s="4"/>
      <c r="AB3885" s="4"/>
      <c r="AC3885" s="4"/>
      <c r="AD3885" s="4"/>
      <c r="AE3885" s="4"/>
      <c r="AF3885" s="4"/>
      <c r="AG3885" s="4"/>
      <c r="AH3885" s="4"/>
      <c r="AI3885" s="4"/>
      <c r="AJ3885" s="4"/>
      <c r="AK3885" s="4"/>
      <c r="AL3885" s="4"/>
      <c r="AM3885" s="4"/>
      <c r="AN3885" s="4"/>
      <c r="AO3885" s="4"/>
      <c r="AP3885" s="4"/>
    </row>
    <row r="3886" spans="1:42" s="2" customFormat="1" x14ac:dyDescent="0.25">
      <c r="A3886" s="4"/>
      <c r="B3886" s="4"/>
      <c r="C3886" s="4"/>
      <c r="D3886" s="4"/>
      <c r="E3886" s="4"/>
      <c r="F3886" s="4"/>
      <c r="G3886" s="4"/>
      <c r="H3886" s="4"/>
      <c r="I3886" s="4"/>
      <c r="J3886" s="4"/>
      <c r="K3886" s="4"/>
      <c r="L3886" s="4"/>
      <c r="M3886" s="4"/>
      <c r="N3886" s="4"/>
      <c r="O3886" s="4"/>
      <c r="P3886" s="4"/>
      <c r="Q3886" s="4"/>
      <c r="R3886" s="4"/>
      <c r="S3886" s="4"/>
      <c r="T3886" s="4"/>
      <c r="U3886" s="4"/>
      <c r="V3886" s="4"/>
      <c r="W3886" s="4"/>
      <c r="X3886" s="4"/>
      <c r="Y3886" s="4"/>
      <c r="Z3886" s="4"/>
      <c r="AA3886" s="4"/>
      <c r="AB3886" s="4"/>
      <c r="AC3886" s="4"/>
      <c r="AD3886" s="4"/>
      <c r="AE3886" s="4"/>
      <c r="AF3886" s="4"/>
      <c r="AG3886" s="4"/>
      <c r="AH3886" s="4"/>
      <c r="AI3886" s="4"/>
      <c r="AJ3886" s="4"/>
      <c r="AK3886" s="4"/>
      <c r="AL3886" s="4"/>
      <c r="AM3886" s="4"/>
      <c r="AN3886" s="4"/>
      <c r="AO3886" s="4"/>
      <c r="AP3886" s="4"/>
    </row>
    <row r="3887" spans="1:42" s="2" customFormat="1" x14ac:dyDescent="0.25">
      <c r="A3887" s="4"/>
      <c r="B3887" s="4"/>
      <c r="C3887" s="4"/>
      <c r="D3887" s="4"/>
      <c r="E3887" s="4"/>
      <c r="F3887" s="4"/>
      <c r="G3887" s="4"/>
      <c r="H3887" s="4"/>
      <c r="I3887" s="4"/>
      <c r="J3887" s="4"/>
      <c r="K3887" s="4"/>
      <c r="L3887" s="4"/>
      <c r="M3887" s="4"/>
      <c r="N3887" s="4"/>
      <c r="O3887" s="4"/>
      <c r="P3887" s="4"/>
      <c r="Q3887" s="4"/>
      <c r="R3887" s="4"/>
      <c r="S3887" s="4"/>
      <c r="T3887" s="4"/>
      <c r="U3887" s="4"/>
      <c r="V3887" s="4"/>
      <c r="W3887" s="4"/>
      <c r="X3887" s="4"/>
      <c r="Y3887" s="4"/>
      <c r="Z3887" s="4"/>
      <c r="AA3887" s="4"/>
      <c r="AB3887" s="4"/>
      <c r="AC3887" s="4"/>
      <c r="AD3887" s="4"/>
      <c r="AE3887" s="4"/>
      <c r="AF3887" s="4"/>
      <c r="AG3887" s="4"/>
      <c r="AH3887" s="4"/>
      <c r="AI3887" s="4"/>
      <c r="AJ3887" s="4"/>
      <c r="AK3887" s="4"/>
      <c r="AL3887" s="4"/>
      <c r="AM3887" s="4"/>
      <c r="AN3887" s="4"/>
      <c r="AO3887" s="4"/>
      <c r="AP3887" s="4"/>
    </row>
    <row r="3888" spans="1:42" s="2" customFormat="1" x14ac:dyDescent="0.25">
      <c r="A3888" s="4"/>
      <c r="B3888" s="4"/>
      <c r="C3888" s="4"/>
      <c r="D3888" s="4"/>
      <c r="E3888" s="4"/>
      <c r="F3888" s="4"/>
      <c r="G3888" s="4"/>
      <c r="H3888" s="4"/>
      <c r="I3888" s="4"/>
      <c r="J3888" s="4"/>
      <c r="K3888" s="4"/>
      <c r="L3888" s="4"/>
      <c r="M3888" s="4"/>
      <c r="N3888" s="4"/>
      <c r="O3888" s="4"/>
      <c r="P3888" s="4"/>
      <c r="Q3888" s="4"/>
      <c r="R3888" s="4"/>
      <c r="S3888" s="4"/>
      <c r="T3888" s="4"/>
      <c r="U3888" s="4"/>
      <c r="V3888" s="4"/>
      <c r="W3888" s="4"/>
      <c r="X3888" s="4"/>
      <c r="Y3888" s="4"/>
      <c r="Z3888" s="4"/>
      <c r="AA3888" s="4"/>
      <c r="AB3888" s="4"/>
      <c r="AC3888" s="4"/>
      <c r="AD3888" s="4"/>
      <c r="AE3888" s="4"/>
      <c r="AF3888" s="4"/>
      <c r="AG3888" s="4"/>
      <c r="AH3888" s="4"/>
      <c r="AI3888" s="4"/>
      <c r="AJ3888" s="4"/>
      <c r="AK3888" s="4"/>
      <c r="AL3888" s="4"/>
      <c r="AM3888" s="4"/>
      <c r="AN3888" s="4"/>
      <c r="AO3888" s="4"/>
      <c r="AP3888" s="4"/>
    </row>
    <row r="3889" spans="1:42" s="2" customFormat="1" x14ac:dyDescent="0.25">
      <c r="A3889" s="4"/>
      <c r="B3889" s="4"/>
      <c r="C3889" s="4"/>
      <c r="D3889" s="4"/>
      <c r="E3889" s="4"/>
      <c r="F3889" s="4"/>
      <c r="G3889" s="4"/>
      <c r="H3889" s="4"/>
      <c r="I3889" s="4"/>
      <c r="J3889" s="4"/>
      <c r="K3889" s="4"/>
      <c r="L3889" s="4"/>
      <c r="M3889" s="4"/>
      <c r="N3889" s="4"/>
      <c r="O3889" s="4"/>
      <c r="P3889" s="4"/>
      <c r="Q3889" s="4"/>
      <c r="R3889" s="4"/>
      <c r="S3889" s="4"/>
      <c r="T3889" s="4"/>
      <c r="U3889" s="4"/>
      <c r="V3889" s="4"/>
      <c r="W3889" s="4"/>
      <c r="X3889" s="4"/>
      <c r="Y3889" s="4"/>
      <c r="Z3889" s="4"/>
      <c r="AA3889" s="4"/>
      <c r="AB3889" s="4"/>
      <c r="AC3889" s="4"/>
      <c r="AD3889" s="4"/>
      <c r="AE3889" s="4"/>
      <c r="AF3889" s="4"/>
      <c r="AG3889" s="4"/>
      <c r="AH3889" s="4"/>
      <c r="AI3889" s="4"/>
      <c r="AJ3889" s="4"/>
      <c r="AK3889" s="4"/>
      <c r="AL3889" s="4"/>
      <c r="AM3889" s="4"/>
      <c r="AN3889" s="4"/>
      <c r="AO3889" s="4"/>
      <c r="AP3889" s="4"/>
    </row>
    <row r="3890" spans="1:42" s="2" customFormat="1" x14ac:dyDescent="0.25">
      <c r="A3890" s="4"/>
      <c r="B3890" s="4"/>
      <c r="C3890" s="4"/>
      <c r="D3890" s="4"/>
      <c r="E3890" s="4"/>
      <c r="F3890" s="4"/>
      <c r="G3890" s="4"/>
      <c r="H3890" s="4"/>
      <c r="I3890" s="4"/>
      <c r="J3890" s="4"/>
      <c r="K3890" s="4"/>
      <c r="L3890" s="4"/>
      <c r="M3890" s="4"/>
      <c r="N3890" s="4"/>
      <c r="O3890" s="4"/>
      <c r="P3890" s="4"/>
      <c r="Q3890" s="4"/>
      <c r="R3890" s="4"/>
      <c r="S3890" s="4"/>
      <c r="T3890" s="4"/>
      <c r="U3890" s="4"/>
      <c r="V3890" s="4"/>
      <c r="W3890" s="4"/>
      <c r="X3890" s="4"/>
      <c r="Y3890" s="4"/>
      <c r="Z3890" s="4"/>
      <c r="AA3890" s="4"/>
      <c r="AB3890" s="4"/>
      <c r="AC3890" s="4"/>
      <c r="AD3890" s="4"/>
      <c r="AE3890" s="4"/>
      <c r="AF3890" s="4"/>
      <c r="AG3890" s="4"/>
      <c r="AH3890" s="4"/>
      <c r="AI3890" s="4"/>
      <c r="AJ3890" s="4"/>
      <c r="AK3890" s="4"/>
      <c r="AL3890" s="4"/>
      <c r="AM3890" s="4"/>
      <c r="AN3890" s="4"/>
      <c r="AO3890" s="4"/>
      <c r="AP3890" s="4"/>
    </row>
    <row r="3891" spans="1:42" s="2" customFormat="1" x14ac:dyDescent="0.25">
      <c r="A3891" s="4"/>
      <c r="B3891" s="4"/>
      <c r="C3891" s="4"/>
      <c r="D3891" s="4"/>
      <c r="E3891" s="4"/>
      <c r="F3891" s="4"/>
      <c r="G3891" s="4"/>
      <c r="H3891" s="4"/>
      <c r="I3891" s="4"/>
      <c r="J3891" s="4"/>
      <c r="K3891" s="4"/>
      <c r="L3891" s="4"/>
      <c r="M3891" s="4"/>
      <c r="N3891" s="4"/>
      <c r="O3891" s="4"/>
      <c r="P3891" s="4"/>
      <c r="Q3891" s="4"/>
      <c r="R3891" s="4"/>
      <c r="S3891" s="4"/>
      <c r="T3891" s="4"/>
      <c r="U3891" s="4"/>
      <c r="V3891" s="4"/>
      <c r="W3891" s="4"/>
      <c r="X3891" s="4"/>
      <c r="Y3891" s="4"/>
      <c r="Z3891" s="4"/>
      <c r="AA3891" s="4"/>
      <c r="AB3891" s="4"/>
      <c r="AC3891" s="4"/>
      <c r="AD3891" s="4"/>
      <c r="AE3891" s="4"/>
      <c r="AF3891" s="4"/>
      <c r="AG3891" s="4"/>
      <c r="AH3891" s="4"/>
      <c r="AI3891" s="4"/>
      <c r="AJ3891" s="4"/>
      <c r="AK3891" s="4"/>
      <c r="AL3891" s="4"/>
      <c r="AM3891" s="4"/>
      <c r="AN3891" s="4"/>
      <c r="AO3891" s="4"/>
      <c r="AP3891" s="4"/>
    </row>
    <row r="3892" spans="1:42" s="2" customFormat="1" x14ac:dyDescent="0.25">
      <c r="A3892" s="4"/>
      <c r="B3892" s="4"/>
      <c r="C3892" s="4"/>
      <c r="D3892" s="4"/>
      <c r="E3892" s="4"/>
      <c r="F3892" s="4"/>
      <c r="G3892" s="4"/>
      <c r="H3892" s="4"/>
      <c r="I3892" s="4"/>
      <c r="J3892" s="4"/>
      <c r="K3892" s="4"/>
      <c r="L3892" s="4"/>
      <c r="M3892" s="4"/>
      <c r="N3892" s="4"/>
      <c r="O3892" s="4"/>
      <c r="P3892" s="4"/>
      <c r="Q3892" s="4"/>
      <c r="R3892" s="4"/>
      <c r="S3892" s="4"/>
      <c r="T3892" s="4"/>
      <c r="U3892" s="4"/>
      <c r="V3892" s="4"/>
      <c r="W3892" s="4"/>
      <c r="X3892" s="4"/>
      <c r="Y3892" s="4"/>
      <c r="Z3892" s="4"/>
      <c r="AA3892" s="4"/>
      <c r="AB3892" s="4"/>
      <c r="AC3892" s="4"/>
      <c r="AD3892" s="4"/>
      <c r="AE3892" s="4"/>
      <c r="AF3892" s="4"/>
      <c r="AG3892" s="4"/>
      <c r="AH3892" s="4"/>
      <c r="AI3892" s="4"/>
      <c r="AJ3892" s="4"/>
      <c r="AK3892" s="4"/>
      <c r="AL3892" s="4"/>
      <c r="AM3892" s="4"/>
      <c r="AN3892" s="4"/>
      <c r="AO3892" s="4"/>
      <c r="AP3892" s="4"/>
    </row>
    <row r="3893" spans="1:42" s="2" customFormat="1" x14ac:dyDescent="0.25">
      <c r="A3893" s="4"/>
      <c r="B3893" s="4"/>
      <c r="C3893" s="4"/>
      <c r="D3893" s="4"/>
      <c r="E3893" s="4"/>
      <c r="F3893" s="4"/>
      <c r="G3893" s="4"/>
      <c r="H3893" s="4"/>
      <c r="I3893" s="4"/>
      <c r="J3893" s="4"/>
      <c r="K3893" s="4"/>
      <c r="L3893" s="4"/>
      <c r="M3893" s="4"/>
      <c r="N3893" s="4"/>
      <c r="O3893" s="4"/>
      <c r="P3893" s="4"/>
      <c r="Q3893" s="4"/>
      <c r="R3893" s="4"/>
      <c r="S3893" s="4"/>
      <c r="T3893" s="4"/>
      <c r="U3893" s="4"/>
      <c r="V3893" s="4"/>
      <c r="W3893" s="4"/>
      <c r="X3893" s="4"/>
      <c r="Y3893" s="4"/>
      <c r="Z3893" s="4"/>
      <c r="AA3893" s="4"/>
      <c r="AB3893" s="4"/>
      <c r="AC3893" s="4"/>
      <c r="AD3893" s="4"/>
      <c r="AE3893" s="4"/>
      <c r="AF3893" s="4"/>
      <c r="AG3893" s="4"/>
      <c r="AH3893" s="4"/>
      <c r="AI3893" s="4"/>
      <c r="AJ3893" s="4"/>
      <c r="AK3893" s="4"/>
      <c r="AL3893" s="4"/>
      <c r="AM3893" s="4"/>
      <c r="AN3893" s="4"/>
      <c r="AO3893" s="4"/>
      <c r="AP3893" s="4"/>
    </row>
    <row r="3894" spans="1:42" s="2" customFormat="1" x14ac:dyDescent="0.25">
      <c r="A3894" s="4"/>
      <c r="B3894" s="4"/>
      <c r="C3894" s="4"/>
      <c r="D3894" s="4"/>
      <c r="E3894" s="4"/>
      <c r="F3894" s="4"/>
      <c r="G3894" s="4"/>
      <c r="H3894" s="4"/>
      <c r="I3894" s="4"/>
      <c r="J3894" s="4"/>
      <c r="K3894" s="4"/>
      <c r="L3894" s="4"/>
      <c r="M3894" s="4"/>
      <c r="N3894" s="4"/>
      <c r="O3894" s="4"/>
      <c r="P3894" s="4"/>
      <c r="Q3894" s="4"/>
      <c r="R3894" s="4"/>
      <c r="S3894" s="4"/>
      <c r="T3894" s="4"/>
      <c r="U3894" s="4"/>
      <c r="V3894" s="4"/>
      <c r="W3894" s="4"/>
      <c r="X3894" s="4"/>
      <c r="Y3894" s="4"/>
      <c r="Z3894" s="4"/>
      <c r="AA3894" s="4"/>
      <c r="AB3894" s="4"/>
      <c r="AC3894" s="4"/>
      <c r="AD3894" s="4"/>
      <c r="AE3894" s="4"/>
      <c r="AF3894" s="4"/>
      <c r="AG3894" s="4"/>
      <c r="AH3894" s="4"/>
      <c r="AI3894" s="4"/>
      <c r="AJ3894" s="4"/>
      <c r="AK3894" s="4"/>
      <c r="AL3894" s="4"/>
      <c r="AM3894" s="4"/>
      <c r="AN3894" s="4"/>
      <c r="AO3894" s="4"/>
      <c r="AP3894" s="4"/>
    </row>
    <row r="3895" spans="1:42" s="2" customFormat="1" x14ac:dyDescent="0.25">
      <c r="A3895" s="4"/>
      <c r="B3895" s="4"/>
      <c r="C3895" s="4"/>
      <c r="D3895" s="4"/>
      <c r="E3895" s="4"/>
      <c r="F3895" s="4"/>
      <c r="G3895" s="4"/>
      <c r="H3895" s="4"/>
      <c r="I3895" s="4"/>
      <c r="J3895" s="4"/>
      <c r="K3895" s="4"/>
      <c r="L3895" s="4"/>
      <c r="M3895" s="4"/>
      <c r="N3895" s="4"/>
      <c r="O3895" s="4"/>
      <c r="P3895" s="4"/>
      <c r="Q3895" s="4"/>
      <c r="R3895" s="4"/>
      <c r="S3895" s="4"/>
      <c r="T3895" s="4"/>
      <c r="U3895" s="4"/>
      <c r="V3895" s="4"/>
      <c r="W3895" s="4"/>
      <c r="X3895" s="4"/>
      <c r="Y3895" s="4"/>
      <c r="Z3895" s="4"/>
      <c r="AA3895" s="4"/>
      <c r="AB3895" s="4"/>
      <c r="AC3895" s="4"/>
      <c r="AD3895" s="4"/>
      <c r="AE3895" s="4"/>
      <c r="AF3895" s="4"/>
      <c r="AG3895" s="4"/>
      <c r="AH3895" s="4"/>
      <c r="AI3895" s="4"/>
      <c r="AJ3895" s="4"/>
      <c r="AK3895" s="4"/>
      <c r="AL3895" s="4"/>
      <c r="AM3895" s="4"/>
      <c r="AN3895" s="4"/>
      <c r="AO3895" s="4"/>
      <c r="AP3895" s="4"/>
    </row>
    <row r="3896" spans="1:42" s="2" customFormat="1" x14ac:dyDescent="0.25">
      <c r="A3896" s="4"/>
      <c r="B3896" s="4"/>
      <c r="C3896" s="4"/>
      <c r="D3896" s="4"/>
      <c r="E3896" s="4"/>
      <c r="F3896" s="4"/>
      <c r="G3896" s="4"/>
      <c r="H3896" s="4"/>
      <c r="I3896" s="4"/>
      <c r="J3896" s="4"/>
      <c r="K3896" s="4"/>
      <c r="L3896" s="4"/>
      <c r="M3896" s="4"/>
      <c r="N3896" s="4"/>
      <c r="O3896" s="4"/>
      <c r="P3896" s="4"/>
      <c r="Q3896" s="4"/>
      <c r="R3896" s="4"/>
      <c r="S3896" s="4"/>
      <c r="T3896" s="4"/>
      <c r="U3896" s="4"/>
      <c r="V3896" s="4"/>
      <c r="W3896" s="4"/>
      <c r="X3896" s="4"/>
      <c r="Y3896" s="4"/>
      <c r="Z3896" s="4"/>
      <c r="AA3896" s="4"/>
      <c r="AB3896" s="4"/>
      <c r="AC3896" s="4"/>
      <c r="AD3896" s="4"/>
      <c r="AE3896" s="4"/>
      <c r="AF3896" s="4"/>
      <c r="AG3896" s="4"/>
      <c r="AH3896" s="4"/>
      <c r="AI3896" s="4"/>
      <c r="AJ3896" s="4"/>
      <c r="AK3896" s="4"/>
      <c r="AL3896" s="4"/>
      <c r="AM3896" s="4"/>
      <c r="AN3896" s="4"/>
      <c r="AO3896" s="4"/>
      <c r="AP3896" s="4"/>
    </row>
    <row r="3897" spans="1:42" s="2" customFormat="1" x14ac:dyDescent="0.25">
      <c r="A3897" s="4"/>
      <c r="B3897" s="4"/>
      <c r="C3897" s="4"/>
      <c r="D3897" s="4"/>
      <c r="E3897" s="4"/>
      <c r="F3897" s="4"/>
      <c r="G3897" s="4"/>
      <c r="H3897" s="4"/>
      <c r="I3897" s="4"/>
      <c r="J3897" s="4"/>
      <c r="K3897" s="4"/>
      <c r="L3897" s="4"/>
      <c r="M3897" s="4"/>
      <c r="N3897" s="4"/>
      <c r="O3897" s="4"/>
      <c r="P3897" s="4"/>
      <c r="Q3897" s="4"/>
      <c r="R3897" s="4"/>
      <c r="S3897" s="4"/>
      <c r="T3897" s="4"/>
      <c r="U3897" s="4"/>
      <c r="V3897" s="4"/>
      <c r="W3897" s="4"/>
      <c r="X3897" s="4"/>
      <c r="Y3897" s="4"/>
      <c r="Z3897" s="4"/>
      <c r="AA3897" s="4"/>
      <c r="AB3897" s="4"/>
      <c r="AC3897" s="4"/>
      <c r="AD3897" s="4"/>
      <c r="AE3897" s="4"/>
      <c r="AF3897" s="4"/>
      <c r="AG3897" s="4"/>
      <c r="AH3897" s="4"/>
      <c r="AI3897" s="4"/>
      <c r="AJ3897" s="4"/>
      <c r="AK3897" s="4"/>
      <c r="AL3897" s="4"/>
      <c r="AM3897" s="4"/>
      <c r="AN3897" s="4"/>
      <c r="AO3897" s="4"/>
      <c r="AP3897" s="4"/>
    </row>
    <row r="3898" spans="1:42" s="2" customFormat="1" x14ac:dyDescent="0.25">
      <c r="A3898" s="4"/>
      <c r="B3898" s="4"/>
      <c r="C3898" s="4"/>
      <c r="D3898" s="4"/>
      <c r="E3898" s="4"/>
      <c r="F3898" s="4"/>
      <c r="G3898" s="4"/>
      <c r="H3898" s="4"/>
      <c r="I3898" s="4"/>
      <c r="J3898" s="4"/>
      <c r="K3898" s="4"/>
      <c r="L3898" s="4"/>
      <c r="M3898" s="4"/>
      <c r="N3898" s="4"/>
      <c r="O3898" s="4"/>
      <c r="P3898" s="4"/>
      <c r="Q3898" s="4"/>
      <c r="R3898" s="4"/>
      <c r="S3898" s="4"/>
      <c r="T3898" s="4"/>
      <c r="U3898" s="4"/>
      <c r="V3898" s="4"/>
      <c r="W3898" s="4"/>
      <c r="X3898" s="4"/>
      <c r="Y3898" s="4"/>
      <c r="Z3898" s="4"/>
      <c r="AA3898" s="4"/>
      <c r="AB3898" s="4"/>
      <c r="AC3898" s="4"/>
      <c r="AD3898" s="4"/>
      <c r="AE3898" s="4"/>
      <c r="AF3898" s="4"/>
      <c r="AG3898" s="4"/>
      <c r="AH3898" s="4"/>
      <c r="AI3898" s="4"/>
      <c r="AJ3898" s="4"/>
      <c r="AK3898" s="4"/>
      <c r="AL3898" s="4"/>
      <c r="AM3898" s="4"/>
      <c r="AN3898" s="4"/>
      <c r="AO3898" s="4"/>
      <c r="AP3898" s="4"/>
    </row>
    <row r="3899" spans="1:42" s="2" customFormat="1" x14ac:dyDescent="0.25">
      <c r="A3899" s="4"/>
      <c r="B3899" s="4"/>
      <c r="C3899" s="4"/>
      <c r="D3899" s="4"/>
      <c r="E3899" s="4"/>
      <c r="F3899" s="4"/>
      <c r="G3899" s="4"/>
      <c r="H3899" s="4"/>
      <c r="I3899" s="4"/>
      <c r="J3899" s="4"/>
      <c r="K3899" s="4"/>
      <c r="L3899" s="4"/>
      <c r="M3899" s="4"/>
      <c r="N3899" s="4"/>
      <c r="O3899" s="4"/>
      <c r="P3899" s="4"/>
      <c r="Q3899" s="4"/>
      <c r="R3899" s="4"/>
      <c r="S3899" s="4"/>
      <c r="T3899" s="4"/>
      <c r="U3899" s="4"/>
      <c r="V3899" s="4"/>
      <c r="W3899" s="4"/>
      <c r="X3899" s="4"/>
      <c r="Y3899" s="4"/>
      <c r="Z3899" s="4"/>
      <c r="AA3899" s="4"/>
      <c r="AB3899" s="4"/>
      <c r="AC3899" s="4"/>
      <c r="AD3899" s="4"/>
      <c r="AE3899" s="4"/>
      <c r="AF3899" s="4"/>
      <c r="AG3899" s="4"/>
      <c r="AH3899" s="4"/>
      <c r="AI3899" s="4"/>
      <c r="AJ3899" s="4"/>
      <c r="AK3899" s="4"/>
      <c r="AL3899" s="4"/>
      <c r="AM3899" s="4"/>
      <c r="AN3899" s="4"/>
      <c r="AO3899" s="4"/>
      <c r="AP3899" s="4"/>
    </row>
    <row r="3900" spans="1:42" s="2" customFormat="1" x14ac:dyDescent="0.25">
      <c r="A3900" s="4"/>
      <c r="B3900" s="4"/>
      <c r="C3900" s="4"/>
      <c r="D3900" s="4"/>
      <c r="E3900" s="4"/>
      <c r="F3900" s="4"/>
      <c r="G3900" s="4"/>
      <c r="H3900" s="4"/>
      <c r="I3900" s="4"/>
      <c r="J3900" s="4"/>
      <c r="K3900" s="4"/>
      <c r="L3900" s="4"/>
      <c r="M3900" s="4"/>
      <c r="N3900" s="4"/>
      <c r="O3900" s="4"/>
      <c r="P3900" s="4"/>
      <c r="Q3900" s="4"/>
      <c r="R3900" s="4"/>
      <c r="S3900" s="4"/>
      <c r="T3900" s="4"/>
      <c r="U3900" s="4"/>
      <c r="V3900" s="4"/>
      <c r="W3900" s="4"/>
      <c r="X3900" s="4"/>
      <c r="Y3900" s="4"/>
      <c r="Z3900" s="4"/>
      <c r="AA3900" s="4"/>
      <c r="AB3900" s="4"/>
      <c r="AC3900" s="4"/>
      <c r="AD3900" s="4"/>
      <c r="AE3900" s="4"/>
      <c r="AF3900" s="4"/>
      <c r="AG3900" s="4"/>
      <c r="AH3900" s="4"/>
      <c r="AI3900" s="4"/>
      <c r="AJ3900" s="4"/>
      <c r="AK3900" s="4"/>
      <c r="AL3900" s="4"/>
      <c r="AM3900" s="4"/>
      <c r="AN3900" s="4"/>
      <c r="AO3900" s="4"/>
      <c r="AP3900" s="4"/>
    </row>
    <row r="3901" spans="1:42" s="2" customFormat="1" x14ac:dyDescent="0.25">
      <c r="A3901" s="4"/>
      <c r="B3901" s="4"/>
      <c r="C3901" s="4"/>
      <c r="D3901" s="4"/>
      <c r="E3901" s="4"/>
      <c r="F3901" s="4"/>
      <c r="G3901" s="4"/>
      <c r="H3901" s="4"/>
      <c r="I3901" s="4"/>
      <c r="J3901" s="4"/>
      <c r="K3901" s="4"/>
      <c r="L3901" s="4"/>
      <c r="M3901" s="4"/>
      <c r="N3901" s="4"/>
      <c r="O3901" s="4"/>
      <c r="P3901" s="4"/>
      <c r="Q3901" s="4"/>
      <c r="R3901" s="4"/>
      <c r="S3901" s="4"/>
      <c r="T3901" s="4"/>
      <c r="U3901" s="4"/>
      <c r="V3901" s="4"/>
      <c r="W3901" s="4"/>
      <c r="X3901" s="4"/>
      <c r="Y3901" s="4"/>
      <c r="Z3901" s="4"/>
      <c r="AA3901" s="4"/>
      <c r="AB3901" s="4"/>
      <c r="AC3901" s="4"/>
      <c r="AD3901" s="4"/>
      <c r="AE3901" s="4"/>
      <c r="AF3901" s="4"/>
      <c r="AG3901" s="4"/>
      <c r="AH3901" s="4"/>
      <c r="AI3901" s="4"/>
      <c r="AJ3901" s="4"/>
      <c r="AK3901" s="4"/>
      <c r="AL3901" s="4"/>
      <c r="AM3901" s="4"/>
      <c r="AN3901" s="4"/>
      <c r="AO3901" s="4"/>
      <c r="AP3901" s="4"/>
    </row>
    <row r="3902" spans="1:42" s="2" customFormat="1" x14ac:dyDescent="0.25">
      <c r="A3902" s="4"/>
      <c r="B3902" s="4"/>
      <c r="C3902" s="4"/>
      <c r="D3902" s="4"/>
      <c r="E3902" s="4"/>
      <c r="F3902" s="4"/>
      <c r="G3902" s="4"/>
      <c r="H3902" s="4"/>
      <c r="I3902" s="4"/>
      <c r="J3902" s="4"/>
      <c r="K3902" s="4"/>
      <c r="L3902" s="4"/>
      <c r="M3902" s="4"/>
      <c r="N3902" s="4"/>
      <c r="O3902" s="4"/>
      <c r="P3902" s="4"/>
      <c r="Q3902" s="4"/>
      <c r="R3902" s="4"/>
      <c r="S3902" s="4"/>
      <c r="T3902" s="4"/>
      <c r="U3902" s="4"/>
      <c r="V3902" s="4"/>
      <c r="W3902" s="4"/>
      <c r="X3902" s="4"/>
      <c r="Y3902" s="4"/>
      <c r="Z3902" s="4"/>
      <c r="AA3902" s="4"/>
      <c r="AB3902" s="4"/>
      <c r="AC3902" s="4"/>
      <c r="AD3902" s="4"/>
      <c r="AE3902" s="4"/>
      <c r="AF3902" s="4"/>
      <c r="AG3902" s="4"/>
      <c r="AH3902" s="4"/>
      <c r="AI3902" s="4"/>
      <c r="AJ3902" s="4"/>
      <c r="AK3902" s="4"/>
      <c r="AL3902" s="4"/>
      <c r="AM3902" s="4"/>
      <c r="AN3902" s="4"/>
      <c r="AO3902" s="4"/>
      <c r="AP3902" s="4"/>
    </row>
    <row r="3903" spans="1:42" s="2" customFormat="1" x14ac:dyDescent="0.25">
      <c r="A3903" s="4"/>
      <c r="B3903" s="4"/>
      <c r="C3903" s="4"/>
      <c r="D3903" s="4"/>
      <c r="E3903" s="4"/>
      <c r="F3903" s="4"/>
      <c r="G3903" s="4"/>
      <c r="H3903" s="4"/>
      <c r="I3903" s="4"/>
      <c r="J3903" s="4"/>
      <c r="K3903" s="4"/>
      <c r="L3903" s="4"/>
      <c r="M3903" s="4"/>
      <c r="N3903" s="4"/>
      <c r="O3903" s="4"/>
      <c r="P3903" s="4"/>
      <c r="Q3903" s="4"/>
      <c r="R3903" s="4"/>
      <c r="S3903" s="4"/>
      <c r="T3903" s="4"/>
      <c r="U3903" s="4"/>
      <c r="V3903" s="4"/>
      <c r="W3903" s="4"/>
      <c r="X3903" s="4"/>
      <c r="Y3903" s="4"/>
      <c r="Z3903" s="4"/>
      <c r="AA3903" s="4"/>
      <c r="AB3903" s="4"/>
      <c r="AC3903" s="4"/>
      <c r="AD3903" s="4"/>
      <c r="AE3903" s="4"/>
      <c r="AF3903" s="4"/>
      <c r="AG3903" s="4"/>
      <c r="AH3903" s="4"/>
      <c r="AI3903" s="4"/>
      <c r="AJ3903" s="4"/>
      <c r="AK3903" s="4"/>
      <c r="AL3903" s="4"/>
      <c r="AM3903" s="4"/>
      <c r="AN3903" s="4"/>
      <c r="AO3903" s="4"/>
      <c r="AP3903" s="4"/>
    </row>
    <row r="3904" spans="1:42" s="2" customFormat="1" x14ac:dyDescent="0.25">
      <c r="A3904" s="4"/>
      <c r="B3904" s="4"/>
      <c r="C3904" s="4"/>
      <c r="D3904" s="4"/>
      <c r="E3904" s="4"/>
      <c r="F3904" s="4"/>
      <c r="G3904" s="4"/>
      <c r="H3904" s="4"/>
      <c r="I3904" s="4"/>
      <c r="J3904" s="4"/>
      <c r="K3904" s="4"/>
      <c r="L3904" s="4"/>
      <c r="M3904" s="4"/>
      <c r="N3904" s="4"/>
      <c r="O3904" s="4"/>
      <c r="P3904" s="4"/>
      <c r="Q3904" s="4"/>
      <c r="R3904" s="4"/>
      <c r="S3904" s="4"/>
      <c r="T3904" s="4"/>
      <c r="U3904" s="4"/>
      <c r="V3904" s="4"/>
      <c r="W3904" s="4"/>
      <c r="X3904" s="4"/>
      <c r="Y3904" s="4"/>
      <c r="Z3904" s="4"/>
      <c r="AA3904" s="4"/>
      <c r="AB3904" s="4"/>
      <c r="AC3904" s="4"/>
      <c r="AD3904" s="4"/>
      <c r="AE3904" s="4"/>
      <c r="AF3904" s="4"/>
      <c r="AG3904" s="4"/>
      <c r="AH3904" s="4"/>
      <c r="AI3904" s="4"/>
      <c r="AJ3904" s="4"/>
      <c r="AK3904" s="4"/>
      <c r="AL3904" s="4"/>
      <c r="AM3904" s="4"/>
      <c r="AN3904" s="4"/>
      <c r="AO3904" s="4"/>
      <c r="AP3904" s="4"/>
    </row>
    <row r="3905" spans="1:42" s="2" customFormat="1" x14ac:dyDescent="0.25">
      <c r="A3905" s="4"/>
      <c r="B3905" s="4"/>
      <c r="C3905" s="4"/>
      <c r="D3905" s="4"/>
      <c r="E3905" s="4"/>
      <c r="F3905" s="4"/>
      <c r="G3905" s="4"/>
      <c r="H3905" s="4"/>
      <c r="I3905" s="4"/>
      <c r="J3905" s="4"/>
      <c r="K3905" s="4"/>
      <c r="L3905" s="4"/>
      <c r="M3905" s="4"/>
      <c r="N3905" s="4"/>
      <c r="O3905" s="4"/>
      <c r="P3905" s="4"/>
      <c r="Q3905" s="4"/>
      <c r="R3905" s="4"/>
      <c r="S3905" s="4"/>
      <c r="T3905" s="4"/>
      <c r="U3905" s="4"/>
      <c r="V3905" s="4"/>
      <c r="W3905" s="4"/>
      <c r="X3905" s="4"/>
      <c r="Y3905" s="4"/>
      <c r="Z3905" s="4"/>
      <c r="AA3905" s="4"/>
      <c r="AB3905" s="4"/>
      <c r="AC3905" s="4"/>
      <c r="AD3905" s="4"/>
      <c r="AE3905" s="4"/>
      <c r="AF3905" s="4"/>
      <c r="AG3905" s="4"/>
      <c r="AH3905" s="4"/>
      <c r="AI3905" s="4"/>
      <c r="AJ3905" s="4"/>
      <c r="AK3905" s="4"/>
      <c r="AL3905" s="4"/>
      <c r="AM3905" s="4"/>
      <c r="AN3905" s="4"/>
      <c r="AO3905" s="4"/>
      <c r="AP3905" s="4"/>
    </row>
    <row r="3906" spans="1:42" s="2" customFormat="1" x14ac:dyDescent="0.25">
      <c r="A3906" s="4"/>
      <c r="B3906" s="4"/>
      <c r="C3906" s="4"/>
      <c r="D3906" s="4"/>
      <c r="E3906" s="4"/>
      <c r="F3906" s="4"/>
      <c r="G3906" s="4"/>
      <c r="H3906" s="4"/>
      <c r="I3906" s="4"/>
      <c r="J3906" s="4"/>
      <c r="K3906" s="4"/>
      <c r="L3906" s="4"/>
      <c r="M3906" s="4"/>
      <c r="N3906" s="4"/>
      <c r="O3906" s="4"/>
      <c r="P3906" s="4"/>
      <c r="Q3906" s="4"/>
      <c r="R3906" s="4"/>
      <c r="S3906" s="4"/>
      <c r="T3906" s="4"/>
      <c r="U3906" s="4"/>
      <c r="V3906" s="4"/>
      <c r="W3906" s="4"/>
      <c r="X3906" s="4"/>
      <c r="Y3906" s="4"/>
      <c r="Z3906" s="4"/>
      <c r="AA3906" s="4"/>
      <c r="AB3906" s="4"/>
      <c r="AC3906" s="4"/>
      <c r="AD3906" s="4"/>
      <c r="AE3906" s="4"/>
      <c r="AF3906" s="4"/>
      <c r="AG3906" s="4"/>
      <c r="AH3906" s="4"/>
      <c r="AI3906" s="4"/>
      <c r="AJ3906" s="4"/>
      <c r="AK3906" s="4"/>
      <c r="AL3906" s="4"/>
      <c r="AM3906" s="4"/>
      <c r="AN3906" s="4"/>
      <c r="AO3906" s="4"/>
      <c r="AP3906" s="4"/>
    </row>
    <row r="3907" spans="1:42" s="2" customFormat="1" x14ac:dyDescent="0.25">
      <c r="A3907" s="4"/>
      <c r="B3907" s="4"/>
      <c r="C3907" s="4"/>
      <c r="D3907" s="4"/>
      <c r="E3907" s="4"/>
      <c r="F3907" s="4"/>
      <c r="G3907" s="4"/>
      <c r="H3907" s="4"/>
      <c r="I3907" s="4"/>
      <c r="J3907" s="4"/>
      <c r="K3907" s="4"/>
      <c r="L3907" s="4"/>
      <c r="M3907" s="4"/>
      <c r="N3907" s="4"/>
      <c r="O3907" s="4"/>
      <c r="P3907" s="4"/>
      <c r="Q3907" s="4"/>
      <c r="R3907" s="4"/>
      <c r="S3907" s="4"/>
      <c r="T3907" s="4"/>
      <c r="U3907" s="4"/>
      <c r="V3907" s="4"/>
      <c r="W3907" s="4"/>
      <c r="X3907" s="4"/>
      <c r="Y3907" s="4"/>
      <c r="Z3907" s="4"/>
      <c r="AA3907" s="4"/>
      <c r="AB3907" s="4"/>
      <c r="AC3907" s="4"/>
      <c r="AD3907" s="4"/>
      <c r="AE3907" s="4"/>
      <c r="AF3907" s="4"/>
      <c r="AG3907" s="4"/>
      <c r="AH3907" s="4"/>
      <c r="AI3907" s="4"/>
      <c r="AJ3907" s="4"/>
      <c r="AK3907" s="4"/>
      <c r="AL3907" s="4"/>
      <c r="AM3907" s="4"/>
      <c r="AN3907" s="4"/>
      <c r="AO3907" s="4"/>
      <c r="AP3907" s="4"/>
    </row>
    <row r="3908" spans="1:42" s="2" customFormat="1" x14ac:dyDescent="0.25">
      <c r="A3908" s="4"/>
      <c r="B3908" s="4"/>
      <c r="C3908" s="4"/>
      <c r="D3908" s="4"/>
      <c r="E3908" s="4"/>
      <c r="F3908" s="4"/>
      <c r="G3908" s="4"/>
      <c r="H3908" s="4"/>
      <c r="I3908" s="4"/>
      <c r="J3908" s="4"/>
      <c r="K3908" s="4"/>
      <c r="L3908" s="4"/>
      <c r="M3908" s="4"/>
      <c r="N3908" s="4"/>
      <c r="O3908" s="4"/>
      <c r="P3908" s="4"/>
      <c r="Q3908" s="4"/>
      <c r="R3908" s="4"/>
      <c r="S3908" s="4"/>
      <c r="T3908" s="4"/>
      <c r="U3908" s="4"/>
      <c r="V3908" s="4"/>
      <c r="W3908" s="4"/>
      <c r="X3908" s="4"/>
      <c r="Y3908" s="4"/>
      <c r="Z3908" s="4"/>
      <c r="AA3908" s="4"/>
      <c r="AB3908" s="4"/>
      <c r="AC3908" s="4"/>
      <c r="AD3908" s="4"/>
      <c r="AE3908" s="4"/>
      <c r="AF3908" s="4"/>
      <c r="AG3908" s="4"/>
      <c r="AH3908" s="4"/>
      <c r="AI3908" s="4"/>
      <c r="AJ3908" s="4"/>
      <c r="AK3908" s="4"/>
      <c r="AL3908" s="4"/>
      <c r="AM3908" s="4"/>
      <c r="AN3908" s="4"/>
      <c r="AO3908" s="4"/>
      <c r="AP3908" s="4"/>
    </row>
    <row r="3909" spans="1:42" s="2" customFormat="1" x14ac:dyDescent="0.25">
      <c r="A3909" s="4"/>
      <c r="B3909" s="4"/>
      <c r="C3909" s="4"/>
      <c r="D3909" s="4"/>
      <c r="E3909" s="4"/>
      <c r="F3909" s="4"/>
      <c r="G3909" s="4"/>
      <c r="H3909" s="4"/>
      <c r="I3909" s="4"/>
      <c r="J3909" s="4"/>
      <c r="K3909" s="4"/>
      <c r="L3909" s="4"/>
      <c r="M3909" s="4"/>
      <c r="N3909" s="4"/>
      <c r="O3909" s="4"/>
      <c r="P3909" s="4"/>
      <c r="Q3909" s="4"/>
      <c r="R3909" s="4"/>
      <c r="S3909" s="4"/>
      <c r="T3909" s="4"/>
      <c r="U3909" s="4"/>
      <c r="V3909" s="4"/>
      <c r="W3909" s="4"/>
      <c r="X3909" s="4"/>
      <c r="Y3909" s="4"/>
      <c r="Z3909" s="4"/>
      <c r="AA3909" s="4"/>
      <c r="AB3909" s="4"/>
      <c r="AC3909" s="4"/>
      <c r="AD3909" s="4"/>
      <c r="AE3909" s="4"/>
      <c r="AF3909" s="4"/>
      <c r="AG3909" s="4"/>
      <c r="AH3909" s="4"/>
      <c r="AI3909" s="4"/>
      <c r="AJ3909" s="4"/>
      <c r="AK3909" s="4"/>
      <c r="AL3909" s="4"/>
      <c r="AM3909" s="4"/>
      <c r="AN3909" s="4"/>
      <c r="AO3909" s="4"/>
      <c r="AP3909" s="4"/>
    </row>
    <row r="3910" spans="1:42" s="2" customFormat="1" x14ac:dyDescent="0.25">
      <c r="A3910" s="4"/>
      <c r="B3910" s="4"/>
      <c r="C3910" s="4"/>
      <c r="D3910" s="4"/>
      <c r="E3910" s="4"/>
      <c r="F3910" s="4"/>
      <c r="G3910" s="4"/>
      <c r="H3910" s="4"/>
      <c r="I3910" s="4"/>
      <c r="J3910" s="4"/>
      <c r="K3910" s="4"/>
      <c r="L3910" s="4"/>
      <c r="M3910" s="4"/>
      <c r="N3910" s="4"/>
      <c r="O3910" s="4"/>
      <c r="P3910" s="4"/>
      <c r="Q3910" s="4"/>
      <c r="R3910" s="4"/>
      <c r="S3910" s="4"/>
      <c r="T3910" s="4"/>
      <c r="U3910" s="4"/>
      <c r="V3910" s="4"/>
      <c r="W3910" s="4"/>
      <c r="X3910" s="4"/>
      <c r="Y3910" s="4"/>
      <c r="Z3910" s="4"/>
      <c r="AA3910" s="4"/>
      <c r="AB3910" s="4"/>
      <c r="AC3910" s="4"/>
      <c r="AD3910" s="4"/>
      <c r="AE3910" s="4"/>
      <c r="AF3910" s="4"/>
      <c r="AG3910" s="4"/>
      <c r="AH3910" s="4"/>
      <c r="AI3910" s="4"/>
      <c r="AJ3910" s="4"/>
      <c r="AK3910" s="4"/>
      <c r="AL3910" s="4"/>
      <c r="AM3910" s="4"/>
      <c r="AN3910" s="4"/>
      <c r="AO3910" s="4"/>
      <c r="AP3910" s="4"/>
    </row>
    <row r="3911" spans="1:42" s="2" customFormat="1" x14ac:dyDescent="0.25">
      <c r="A3911" s="4"/>
      <c r="B3911" s="4"/>
      <c r="C3911" s="4"/>
      <c r="D3911" s="4"/>
      <c r="E3911" s="4"/>
      <c r="F3911" s="4"/>
      <c r="G3911" s="4"/>
      <c r="H3911" s="4"/>
      <c r="I3911" s="4"/>
      <c r="J3911" s="4"/>
      <c r="K3911" s="4"/>
      <c r="L3911" s="4"/>
      <c r="M3911" s="4"/>
      <c r="N3911" s="4"/>
      <c r="O3911" s="4"/>
      <c r="P3911" s="4"/>
      <c r="Q3911" s="4"/>
      <c r="R3911" s="4"/>
      <c r="S3911" s="4"/>
      <c r="T3911" s="4"/>
      <c r="U3911" s="4"/>
      <c r="V3911" s="4"/>
      <c r="W3911" s="4"/>
      <c r="X3911" s="4"/>
      <c r="Y3911" s="4"/>
      <c r="Z3911" s="4"/>
      <c r="AA3911" s="4"/>
      <c r="AB3911" s="4"/>
      <c r="AC3911" s="4"/>
      <c r="AD3911" s="4"/>
      <c r="AE3911" s="4"/>
      <c r="AF3911" s="4"/>
      <c r="AG3911" s="4"/>
      <c r="AH3911" s="4"/>
      <c r="AI3911" s="4"/>
      <c r="AJ3911" s="4"/>
      <c r="AK3911" s="4"/>
      <c r="AL3911" s="4"/>
      <c r="AM3911" s="4"/>
      <c r="AN3911" s="4"/>
      <c r="AO3911" s="4"/>
      <c r="AP3911" s="4"/>
    </row>
    <row r="3912" spans="1:42" s="2" customFormat="1" x14ac:dyDescent="0.25">
      <c r="A3912" s="4"/>
      <c r="B3912" s="4"/>
      <c r="C3912" s="4"/>
      <c r="D3912" s="4"/>
      <c r="E3912" s="4"/>
      <c r="F3912" s="4"/>
      <c r="G3912" s="4"/>
      <c r="H3912" s="4"/>
      <c r="I3912" s="4"/>
      <c r="J3912" s="4"/>
      <c r="K3912" s="4"/>
      <c r="L3912" s="4"/>
      <c r="M3912" s="4"/>
      <c r="N3912" s="4"/>
      <c r="O3912" s="4"/>
      <c r="P3912" s="4"/>
      <c r="Q3912" s="4"/>
      <c r="R3912" s="4"/>
      <c r="S3912" s="4"/>
      <c r="T3912" s="4"/>
      <c r="U3912" s="4"/>
      <c r="V3912" s="4"/>
      <c r="W3912" s="4"/>
      <c r="X3912" s="4"/>
      <c r="Y3912" s="4"/>
      <c r="Z3912" s="4"/>
      <c r="AA3912" s="4"/>
      <c r="AB3912" s="4"/>
      <c r="AC3912" s="4"/>
      <c r="AD3912" s="4"/>
      <c r="AE3912" s="4"/>
      <c r="AF3912" s="4"/>
      <c r="AG3912" s="4"/>
      <c r="AH3912" s="4"/>
      <c r="AI3912" s="4"/>
      <c r="AJ3912" s="4"/>
      <c r="AK3912" s="4"/>
      <c r="AL3912" s="4"/>
      <c r="AM3912" s="4"/>
      <c r="AN3912" s="4"/>
      <c r="AO3912" s="4"/>
      <c r="AP3912" s="4"/>
    </row>
    <row r="3913" spans="1:42" s="2" customFormat="1" x14ac:dyDescent="0.25">
      <c r="A3913" s="4"/>
      <c r="B3913" s="4"/>
      <c r="C3913" s="4"/>
      <c r="D3913" s="4"/>
      <c r="E3913" s="4"/>
      <c r="F3913" s="4"/>
      <c r="G3913" s="4"/>
      <c r="H3913" s="4"/>
      <c r="I3913" s="4"/>
      <c r="J3913" s="4"/>
      <c r="K3913" s="4"/>
      <c r="L3913" s="4"/>
      <c r="M3913" s="4"/>
      <c r="N3913" s="4"/>
      <c r="O3913" s="4"/>
      <c r="P3913" s="4"/>
      <c r="Q3913" s="4"/>
      <c r="R3913" s="4"/>
      <c r="S3913" s="4"/>
      <c r="T3913" s="4"/>
      <c r="U3913" s="4"/>
      <c r="V3913" s="4"/>
      <c r="W3913" s="4"/>
      <c r="X3913" s="4"/>
      <c r="Y3913" s="4"/>
      <c r="Z3913" s="4"/>
      <c r="AA3913" s="4"/>
      <c r="AB3913" s="4"/>
      <c r="AC3913" s="4"/>
      <c r="AD3913" s="4"/>
      <c r="AE3913" s="4"/>
      <c r="AF3913" s="4"/>
      <c r="AG3913" s="4"/>
      <c r="AH3913" s="4"/>
      <c r="AI3913" s="4"/>
      <c r="AJ3913" s="4"/>
      <c r="AK3913" s="4"/>
      <c r="AL3913" s="4"/>
      <c r="AM3913" s="4"/>
      <c r="AN3913" s="4"/>
      <c r="AO3913" s="4"/>
      <c r="AP3913" s="4"/>
    </row>
    <row r="3914" spans="1:42" s="2" customFormat="1" x14ac:dyDescent="0.25">
      <c r="A3914" s="4"/>
      <c r="B3914" s="4"/>
      <c r="C3914" s="4"/>
      <c r="D3914" s="4"/>
      <c r="E3914" s="4"/>
      <c r="F3914" s="4"/>
      <c r="G3914" s="4"/>
      <c r="H3914" s="4"/>
      <c r="I3914" s="4"/>
      <c r="J3914" s="4"/>
      <c r="K3914" s="4"/>
      <c r="L3914" s="4"/>
      <c r="M3914" s="4"/>
      <c r="N3914" s="4"/>
      <c r="O3914" s="4"/>
      <c r="P3914" s="4"/>
      <c r="Q3914" s="4"/>
      <c r="R3914" s="4"/>
      <c r="S3914" s="4"/>
      <c r="T3914" s="4"/>
      <c r="U3914" s="4"/>
      <c r="V3914" s="4"/>
      <c r="W3914" s="4"/>
      <c r="X3914" s="4"/>
      <c r="Y3914" s="4"/>
      <c r="Z3914" s="4"/>
      <c r="AA3914" s="4"/>
      <c r="AB3914" s="4"/>
      <c r="AC3914" s="4"/>
      <c r="AD3914" s="4"/>
      <c r="AE3914" s="4"/>
      <c r="AF3914" s="4"/>
      <c r="AG3914" s="4"/>
      <c r="AH3914" s="4"/>
      <c r="AI3914" s="4"/>
      <c r="AJ3914" s="4"/>
      <c r="AK3914" s="4"/>
      <c r="AL3914" s="4"/>
      <c r="AM3914" s="4"/>
      <c r="AN3914" s="4"/>
      <c r="AO3914" s="4"/>
      <c r="AP3914" s="4"/>
    </row>
    <row r="3915" spans="1:42" s="2" customFormat="1" x14ac:dyDescent="0.25">
      <c r="A3915" s="4"/>
      <c r="B3915" s="4"/>
      <c r="C3915" s="4"/>
      <c r="D3915" s="4"/>
      <c r="E3915" s="4"/>
      <c r="F3915" s="4"/>
      <c r="G3915" s="4"/>
      <c r="H3915" s="4"/>
      <c r="I3915" s="4"/>
      <c r="J3915" s="4"/>
      <c r="K3915" s="4"/>
      <c r="L3915" s="4"/>
      <c r="M3915" s="4"/>
      <c r="N3915" s="4"/>
      <c r="O3915" s="4"/>
      <c r="P3915" s="4"/>
      <c r="Q3915" s="4"/>
      <c r="R3915" s="4"/>
      <c r="S3915" s="4"/>
      <c r="T3915" s="4"/>
      <c r="U3915" s="4"/>
      <c r="V3915" s="4"/>
      <c r="W3915" s="4"/>
      <c r="X3915" s="4"/>
      <c r="Y3915" s="4"/>
      <c r="Z3915" s="4"/>
      <c r="AA3915" s="4"/>
      <c r="AB3915" s="4"/>
      <c r="AC3915" s="4"/>
      <c r="AD3915" s="4"/>
      <c r="AE3915" s="4"/>
      <c r="AF3915" s="4"/>
      <c r="AG3915" s="4"/>
      <c r="AH3915" s="4"/>
      <c r="AI3915" s="4"/>
      <c r="AJ3915" s="4"/>
      <c r="AK3915" s="4"/>
      <c r="AL3915" s="4"/>
      <c r="AM3915" s="4"/>
      <c r="AN3915" s="4"/>
      <c r="AO3915" s="4"/>
      <c r="AP3915" s="4"/>
    </row>
    <row r="3916" spans="1:42" s="2" customFormat="1" x14ac:dyDescent="0.25">
      <c r="A3916" s="4"/>
      <c r="B3916" s="4"/>
      <c r="C3916" s="4"/>
      <c r="D3916" s="4"/>
      <c r="E3916" s="4"/>
      <c r="F3916" s="4"/>
      <c r="G3916" s="4"/>
      <c r="H3916" s="4"/>
      <c r="I3916" s="4"/>
      <c r="J3916" s="4"/>
      <c r="K3916" s="4"/>
      <c r="L3916" s="4"/>
      <c r="M3916" s="4"/>
      <c r="N3916" s="4"/>
      <c r="O3916" s="4"/>
      <c r="P3916" s="4"/>
      <c r="Q3916" s="4"/>
      <c r="R3916" s="4"/>
      <c r="S3916" s="4"/>
      <c r="T3916" s="4"/>
      <c r="U3916" s="4"/>
      <c r="V3916" s="4"/>
      <c r="W3916" s="4"/>
      <c r="X3916" s="4"/>
      <c r="Y3916" s="4"/>
      <c r="Z3916" s="4"/>
      <c r="AA3916" s="4"/>
      <c r="AB3916" s="4"/>
      <c r="AC3916" s="4"/>
      <c r="AD3916" s="4"/>
      <c r="AE3916" s="4"/>
      <c r="AF3916" s="4"/>
      <c r="AG3916" s="4"/>
      <c r="AH3916" s="4"/>
      <c r="AI3916" s="4"/>
      <c r="AJ3916" s="4"/>
      <c r="AK3916" s="4"/>
      <c r="AL3916" s="4"/>
      <c r="AM3916" s="4"/>
      <c r="AN3916" s="4"/>
      <c r="AO3916" s="4"/>
      <c r="AP3916" s="4"/>
    </row>
    <row r="3917" spans="1:42" s="2" customFormat="1" x14ac:dyDescent="0.25">
      <c r="A3917" s="4"/>
      <c r="B3917" s="4"/>
      <c r="C3917" s="4"/>
      <c r="D3917" s="4"/>
      <c r="E3917" s="4"/>
      <c r="F3917" s="4"/>
      <c r="G3917" s="4"/>
      <c r="H3917" s="4"/>
      <c r="I3917" s="4"/>
      <c r="J3917" s="4"/>
      <c r="K3917" s="4"/>
      <c r="L3917" s="4"/>
      <c r="M3917" s="4"/>
      <c r="N3917" s="4"/>
      <c r="O3917" s="4"/>
      <c r="P3917" s="4"/>
      <c r="Q3917" s="4"/>
      <c r="R3917" s="4"/>
      <c r="S3917" s="4"/>
      <c r="T3917" s="4"/>
      <c r="U3917" s="4"/>
      <c r="V3917" s="4"/>
      <c r="W3917" s="4"/>
      <c r="X3917" s="4"/>
      <c r="Y3917" s="4"/>
      <c r="Z3917" s="4"/>
      <c r="AA3917" s="4"/>
      <c r="AB3917" s="4"/>
      <c r="AC3917" s="4"/>
      <c r="AD3917" s="4"/>
      <c r="AE3917" s="4"/>
      <c r="AF3917" s="4"/>
      <c r="AG3917" s="4"/>
      <c r="AH3917" s="4"/>
      <c r="AI3917" s="4"/>
      <c r="AJ3917" s="4"/>
      <c r="AK3917" s="4"/>
      <c r="AL3917" s="4"/>
      <c r="AM3917" s="4"/>
      <c r="AN3917" s="4"/>
      <c r="AO3917" s="4"/>
      <c r="AP3917" s="4"/>
    </row>
    <row r="3918" spans="1:42" s="2" customFormat="1" x14ac:dyDescent="0.25">
      <c r="A3918" s="4"/>
      <c r="B3918" s="4"/>
      <c r="C3918" s="4"/>
      <c r="D3918" s="4"/>
      <c r="E3918" s="4"/>
      <c r="F3918" s="4"/>
      <c r="G3918" s="4"/>
      <c r="H3918" s="4"/>
      <c r="I3918" s="4"/>
      <c r="J3918" s="4"/>
      <c r="K3918" s="4"/>
      <c r="L3918" s="4"/>
      <c r="M3918" s="4"/>
      <c r="N3918" s="4"/>
      <c r="O3918" s="4"/>
      <c r="P3918" s="4"/>
      <c r="Q3918" s="4"/>
      <c r="R3918" s="4"/>
      <c r="S3918" s="4"/>
      <c r="T3918" s="4"/>
      <c r="U3918" s="4"/>
      <c r="V3918" s="4"/>
      <c r="W3918" s="4"/>
      <c r="X3918" s="4"/>
      <c r="Y3918" s="4"/>
      <c r="Z3918" s="4"/>
      <c r="AA3918" s="4"/>
      <c r="AB3918" s="4"/>
      <c r="AC3918" s="4"/>
      <c r="AD3918" s="4"/>
      <c r="AE3918" s="4"/>
      <c r="AF3918" s="4"/>
      <c r="AG3918" s="4"/>
      <c r="AH3918" s="4"/>
      <c r="AI3918" s="4"/>
      <c r="AJ3918" s="4"/>
      <c r="AK3918" s="4"/>
      <c r="AL3918" s="4"/>
      <c r="AM3918" s="4"/>
      <c r="AN3918" s="4"/>
      <c r="AO3918" s="4"/>
      <c r="AP3918" s="4"/>
    </row>
    <row r="3919" spans="1:42" s="2" customFormat="1" x14ac:dyDescent="0.25">
      <c r="A3919" s="4"/>
      <c r="B3919" s="4"/>
      <c r="C3919" s="4"/>
      <c r="D3919" s="4"/>
      <c r="E3919" s="4"/>
      <c r="F3919" s="4"/>
      <c r="G3919" s="4"/>
      <c r="H3919" s="4"/>
      <c r="I3919" s="4"/>
      <c r="J3919" s="4"/>
      <c r="K3919" s="4"/>
      <c r="L3919" s="4"/>
      <c r="M3919" s="4"/>
      <c r="N3919" s="4"/>
      <c r="O3919" s="4"/>
      <c r="P3919" s="4"/>
      <c r="Q3919" s="4"/>
      <c r="R3919" s="4"/>
      <c r="S3919" s="4"/>
      <c r="T3919" s="4"/>
      <c r="U3919" s="4"/>
      <c r="V3919" s="4"/>
      <c r="W3919" s="4"/>
      <c r="X3919" s="4"/>
      <c r="Y3919" s="4"/>
      <c r="Z3919" s="4"/>
      <c r="AA3919" s="4"/>
      <c r="AB3919" s="4"/>
      <c r="AC3919" s="4"/>
      <c r="AD3919" s="4"/>
      <c r="AE3919" s="4"/>
      <c r="AF3919" s="4"/>
      <c r="AG3919" s="4"/>
      <c r="AH3919" s="4"/>
      <c r="AI3919" s="4"/>
      <c r="AJ3919" s="4"/>
      <c r="AK3919" s="4"/>
      <c r="AL3919" s="4"/>
      <c r="AM3919" s="4"/>
      <c r="AN3919" s="4"/>
      <c r="AO3919" s="4"/>
      <c r="AP3919" s="4"/>
    </row>
    <row r="3920" spans="1:42" s="2" customFormat="1" x14ac:dyDescent="0.25">
      <c r="A3920" s="4"/>
      <c r="B3920" s="4"/>
      <c r="C3920" s="4"/>
      <c r="D3920" s="4"/>
      <c r="E3920" s="4"/>
      <c r="F3920" s="4"/>
      <c r="G3920" s="4"/>
      <c r="H3920" s="4"/>
      <c r="I3920" s="4"/>
      <c r="J3920" s="4"/>
      <c r="K3920" s="4"/>
      <c r="L3920" s="4"/>
      <c r="M3920" s="4"/>
      <c r="N3920" s="4"/>
      <c r="O3920" s="4"/>
      <c r="P3920" s="4"/>
      <c r="Q3920" s="4"/>
      <c r="R3920" s="4"/>
      <c r="S3920" s="4"/>
      <c r="T3920" s="4"/>
      <c r="U3920" s="4"/>
      <c r="V3920" s="4"/>
      <c r="W3920" s="4"/>
      <c r="X3920" s="4"/>
      <c r="Y3920" s="4"/>
      <c r="Z3920" s="4"/>
      <c r="AA3920" s="4"/>
      <c r="AB3920" s="4"/>
      <c r="AC3920" s="4"/>
      <c r="AD3920" s="4"/>
      <c r="AE3920" s="4"/>
      <c r="AF3920" s="4"/>
      <c r="AG3920" s="4"/>
      <c r="AH3920" s="4"/>
      <c r="AI3920" s="4"/>
      <c r="AJ3920" s="4"/>
      <c r="AK3920" s="4"/>
      <c r="AL3920" s="4"/>
      <c r="AM3920" s="4"/>
      <c r="AN3920" s="4"/>
      <c r="AO3920" s="4"/>
      <c r="AP3920" s="4"/>
    </row>
    <row r="3921" spans="1:42" s="2" customFormat="1" x14ac:dyDescent="0.25">
      <c r="A3921" s="4"/>
      <c r="B3921" s="4"/>
      <c r="C3921" s="4"/>
      <c r="D3921" s="4"/>
      <c r="E3921" s="4"/>
      <c r="F3921" s="4"/>
      <c r="G3921" s="4"/>
      <c r="H3921" s="4"/>
      <c r="I3921" s="4"/>
      <c r="J3921" s="4"/>
      <c r="K3921" s="4"/>
      <c r="L3921" s="4"/>
      <c r="M3921" s="4"/>
      <c r="N3921" s="4"/>
      <c r="O3921" s="4"/>
      <c r="P3921" s="4"/>
      <c r="Q3921" s="4"/>
      <c r="R3921" s="4"/>
      <c r="S3921" s="4"/>
      <c r="T3921" s="4"/>
      <c r="U3921" s="4"/>
      <c r="V3921" s="4"/>
      <c r="W3921" s="4"/>
      <c r="X3921" s="4"/>
      <c r="Y3921" s="4"/>
      <c r="Z3921" s="4"/>
      <c r="AA3921" s="4"/>
      <c r="AB3921" s="4"/>
      <c r="AC3921" s="4"/>
      <c r="AD3921" s="4"/>
      <c r="AE3921" s="4"/>
      <c r="AF3921" s="4"/>
      <c r="AG3921" s="4"/>
      <c r="AH3921" s="4"/>
      <c r="AI3921" s="4"/>
      <c r="AJ3921" s="4"/>
      <c r="AK3921" s="4"/>
      <c r="AL3921" s="4"/>
      <c r="AM3921" s="4"/>
      <c r="AN3921" s="4"/>
      <c r="AO3921" s="4"/>
      <c r="AP3921" s="4"/>
    </row>
    <row r="3922" spans="1:42" s="2" customFormat="1" x14ac:dyDescent="0.25">
      <c r="A3922" s="4"/>
      <c r="B3922" s="4"/>
      <c r="C3922" s="4"/>
      <c r="D3922" s="4"/>
      <c r="E3922" s="4"/>
      <c r="F3922" s="4"/>
      <c r="G3922" s="4"/>
      <c r="H3922" s="4"/>
      <c r="I3922" s="4"/>
      <c r="J3922" s="4"/>
      <c r="K3922" s="4"/>
      <c r="L3922" s="4"/>
      <c r="M3922" s="4"/>
      <c r="N3922" s="4"/>
      <c r="O3922" s="4"/>
      <c r="P3922" s="4"/>
      <c r="Q3922" s="4"/>
      <c r="R3922" s="4"/>
      <c r="S3922" s="4"/>
      <c r="T3922" s="4"/>
      <c r="U3922" s="4"/>
      <c r="V3922" s="4"/>
      <c r="W3922" s="4"/>
      <c r="X3922" s="4"/>
      <c r="Y3922" s="4"/>
      <c r="Z3922" s="4"/>
      <c r="AA3922" s="4"/>
      <c r="AB3922" s="4"/>
      <c r="AC3922" s="4"/>
      <c r="AD3922" s="4"/>
      <c r="AE3922" s="4"/>
      <c r="AF3922" s="4"/>
      <c r="AG3922" s="4"/>
      <c r="AH3922" s="4"/>
      <c r="AI3922" s="4"/>
      <c r="AJ3922" s="4"/>
      <c r="AK3922" s="4"/>
      <c r="AL3922" s="4"/>
      <c r="AM3922" s="4"/>
      <c r="AN3922" s="4"/>
      <c r="AO3922" s="4"/>
      <c r="AP3922" s="4"/>
    </row>
    <row r="3923" spans="1:42" s="2" customFormat="1" x14ac:dyDescent="0.25">
      <c r="A3923" s="4"/>
      <c r="B3923" s="4"/>
      <c r="C3923" s="4"/>
      <c r="D3923" s="4"/>
      <c r="E3923" s="4"/>
      <c r="F3923" s="4"/>
      <c r="G3923" s="4"/>
      <c r="H3923" s="4"/>
      <c r="I3923" s="4"/>
      <c r="J3923" s="4"/>
      <c r="K3923" s="4"/>
      <c r="L3923" s="4"/>
      <c r="M3923" s="4"/>
      <c r="N3923" s="4"/>
      <c r="O3923" s="4"/>
      <c r="P3923" s="4"/>
      <c r="Q3923" s="4"/>
      <c r="R3923" s="4"/>
      <c r="S3923" s="4"/>
      <c r="T3923" s="4"/>
      <c r="U3923" s="4"/>
      <c r="V3923" s="4"/>
      <c r="W3923" s="4"/>
      <c r="X3923" s="4"/>
      <c r="Y3923" s="4"/>
      <c r="Z3923" s="4"/>
      <c r="AA3923" s="4"/>
      <c r="AB3923" s="4"/>
      <c r="AC3923" s="4"/>
      <c r="AD3923" s="4"/>
      <c r="AE3923" s="4"/>
      <c r="AF3923" s="4"/>
      <c r="AG3923" s="4"/>
      <c r="AH3923" s="4"/>
      <c r="AI3923" s="4"/>
      <c r="AJ3923" s="4"/>
      <c r="AK3923" s="4"/>
      <c r="AL3923" s="4"/>
      <c r="AM3923" s="4"/>
      <c r="AN3923" s="4"/>
      <c r="AO3923" s="4"/>
      <c r="AP3923" s="4"/>
    </row>
    <row r="3924" spans="1:42" s="2" customFormat="1" x14ac:dyDescent="0.25">
      <c r="A3924" s="4"/>
      <c r="B3924" s="4"/>
      <c r="C3924" s="4"/>
      <c r="D3924" s="4"/>
      <c r="E3924" s="4"/>
      <c r="F3924" s="4"/>
      <c r="G3924" s="4"/>
      <c r="H3924" s="4"/>
      <c r="I3924" s="4"/>
      <c r="J3924" s="4"/>
      <c r="K3924" s="4"/>
      <c r="L3924" s="4"/>
      <c r="M3924" s="4"/>
      <c r="N3924" s="4"/>
      <c r="O3924" s="4"/>
      <c r="P3924" s="4"/>
      <c r="Q3924" s="4"/>
      <c r="R3924" s="4"/>
      <c r="S3924" s="4"/>
      <c r="T3924" s="4"/>
      <c r="U3924" s="4"/>
      <c r="V3924" s="4"/>
      <c r="W3924" s="4"/>
      <c r="X3924" s="4"/>
      <c r="Y3924" s="4"/>
      <c r="Z3924" s="4"/>
      <c r="AA3924" s="4"/>
      <c r="AB3924" s="4"/>
      <c r="AC3924" s="4"/>
      <c r="AD3924" s="4"/>
      <c r="AE3924" s="4"/>
      <c r="AF3924" s="4"/>
      <c r="AG3924" s="4"/>
      <c r="AH3924" s="4"/>
      <c r="AI3924" s="4"/>
      <c r="AJ3924" s="4"/>
      <c r="AK3924" s="4"/>
      <c r="AL3924" s="4"/>
      <c r="AM3924" s="4"/>
      <c r="AN3924" s="4"/>
      <c r="AO3924" s="4"/>
      <c r="AP3924" s="4"/>
    </row>
    <row r="3925" spans="1:42" s="2" customFormat="1" x14ac:dyDescent="0.25">
      <c r="A3925" s="4"/>
      <c r="B3925" s="4"/>
      <c r="C3925" s="4"/>
      <c r="D3925" s="4"/>
      <c r="E3925" s="4"/>
      <c r="F3925" s="4"/>
      <c r="G3925" s="4"/>
      <c r="H3925" s="4"/>
      <c r="I3925" s="4"/>
      <c r="J3925" s="4"/>
      <c r="K3925" s="4"/>
      <c r="L3925" s="4"/>
      <c r="M3925" s="4"/>
      <c r="N3925" s="4"/>
      <c r="O3925" s="4"/>
      <c r="P3925" s="4"/>
      <c r="Q3925" s="4"/>
      <c r="R3925" s="4"/>
      <c r="S3925" s="4"/>
      <c r="T3925" s="4"/>
      <c r="U3925" s="4"/>
      <c r="V3925" s="4"/>
      <c r="W3925" s="4"/>
      <c r="X3925" s="4"/>
      <c r="Y3925" s="4"/>
      <c r="Z3925" s="4"/>
      <c r="AA3925" s="4"/>
      <c r="AB3925" s="4"/>
      <c r="AC3925" s="4"/>
      <c r="AD3925" s="4"/>
      <c r="AE3925" s="4"/>
      <c r="AF3925" s="4"/>
      <c r="AG3925" s="4"/>
      <c r="AH3925" s="4"/>
      <c r="AI3925" s="4"/>
      <c r="AJ3925" s="4"/>
      <c r="AK3925" s="4"/>
      <c r="AL3925" s="4"/>
      <c r="AM3925" s="4"/>
      <c r="AN3925" s="4"/>
      <c r="AO3925" s="4"/>
      <c r="AP3925" s="4"/>
    </row>
    <row r="3926" spans="1:42" s="2" customFormat="1" x14ac:dyDescent="0.25">
      <c r="A3926" s="4"/>
      <c r="B3926" s="4"/>
      <c r="C3926" s="4"/>
      <c r="D3926" s="4"/>
      <c r="E3926" s="4"/>
      <c r="F3926" s="4"/>
      <c r="G3926" s="4"/>
      <c r="H3926" s="4"/>
      <c r="I3926" s="4"/>
      <c r="J3926" s="4"/>
      <c r="K3926" s="4"/>
      <c r="L3926" s="4"/>
      <c r="M3926" s="4"/>
      <c r="N3926" s="4"/>
      <c r="O3926" s="4"/>
      <c r="P3926" s="4"/>
      <c r="Q3926" s="4"/>
      <c r="R3926" s="4"/>
      <c r="S3926" s="4"/>
      <c r="T3926" s="4"/>
      <c r="U3926" s="4"/>
      <c r="V3926" s="4"/>
      <c r="W3926" s="4"/>
      <c r="X3926" s="4"/>
      <c r="Y3926" s="4"/>
      <c r="Z3926" s="4"/>
      <c r="AA3926" s="4"/>
      <c r="AB3926" s="4"/>
      <c r="AC3926" s="4"/>
      <c r="AD3926" s="4"/>
      <c r="AE3926" s="4"/>
      <c r="AF3926" s="4"/>
      <c r="AG3926" s="4"/>
      <c r="AH3926" s="4"/>
      <c r="AI3926" s="4"/>
      <c r="AJ3926" s="4"/>
      <c r="AK3926" s="4"/>
      <c r="AL3926" s="4"/>
      <c r="AM3926" s="4"/>
      <c r="AN3926" s="4"/>
      <c r="AO3926" s="4"/>
      <c r="AP3926" s="4"/>
    </row>
    <row r="3927" spans="1:42" s="2" customFormat="1" x14ac:dyDescent="0.25">
      <c r="A3927" s="4"/>
      <c r="B3927" s="4"/>
      <c r="C3927" s="4"/>
      <c r="D3927" s="4"/>
      <c r="E3927" s="4"/>
      <c r="F3927" s="4"/>
      <c r="G3927" s="4"/>
      <c r="H3927" s="4"/>
      <c r="I3927" s="4"/>
      <c r="J3927" s="4"/>
      <c r="K3927" s="4"/>
      <c r="L3927" s="4"/>
      <c r="M3927" s="4"/>
      <c r="N3927" s="4"/>
      <c r="O3927" s="4"/>
      <c r="P3927" s="4"/>
      <c r="Q3927" s="4"/>
      <c r="R3927" s="4"/>
      <c r="S3927" s="4"/>
      <c r="T3927" s="4"/>
      <c r="U3927" s="4"/>
      <c r="V3927" s="4"/>
      <c r="W3927" s="4"/>
      <c r="X3927" s="4"/>
      <c r="Y3927" s="4"/>
      <c r="Z3927" s="4"/>
      <c r="AA3927" s="4"/>
      <c r="AB3927" s="4"/>
      <c r="AC3927" s="4"/>
      <c r="AD3927" s="4"/>
      <c r="AE3927" s="4"/>
      <c r="AF3927" s="4"/>
      <c r="AG3927" s="4"/>
      <c r="AH3927" s="4"/>
      <c r="AI3927" s="4"/>
      <c r="AJ3927" s="4"/>
      <c r="AK3927" s="4"/>
      <c r="AL3927" s="4"/>
      <c r="AM3927" s="4"/>
      <c r="AN3927" s="4"/>
      <c r="AO3927" s="4"/>
      <c r="AP3927" s="4"/>
    </row>
    <row r="3928" spans="1:42" s="2" customFormat="1" x14ac:dyDescent="0.25">
      <c r="A3928" s="4"/>
      <c r="B3928" s="4"/>
      <c r="C3928" s="4"/>
      <c r="D3928" s="4"/>
      <c r="E3928" s="4"/>
      <c r="F3928" s="4"/>
      <c r="G3928" s="4"/>
      <c r="H3928" s="4"/>
      <c r="I3928" s="4"/>
      <c r="J3928" s="4"/>
      <c r="K3928" s="4"/>
      <c r="L3928" s="4"/>
      <c r="M3928" s="4"/>
      <c r="N3928" s="4"/>
      <c r="O3928" s="4"/>
      <c r="P3928" s="4"/>
      <c r="Q3928" s="4"/>
      <c r="R3928" s="4"/>
      <c r="S3928" s="4"/>
      <c r="T3928" s="4"/>
      <c r="U3928" s="4"/>
      <c r="V3928" s="4"/>
      <c r="W3928" s="4"/>
      <c r="X3928" s="4"/>
      <c r="Y3928" s="4"/>
      <c r="Z3928" s="4"/>
      <c r="AA3928" s="4"/>
      <c r="AB3928" s="4"/>
      <c r="AC3928" s="4"/>
      <c r="AD3928" s="4"/>
      <c r="AE3928" s="4"/>
      <c r="AF3928" s="4"/>
      <c r="AG3928" s="4"/>
      <c r="AH3928" s="4"/>
      <c r="AI3928" s="4"/>
      <c r="AJ3928" s="4"/>
      <c r="AK3928" s="4"/>
      <c r="AL3928" s="4"/>
      <c r="AM3928" s="4"/>
      <c r="AN3928" s="4"/>
      <c r="AO3928" s="4"/>
      <c r="AP3928" s="4"/>
    </row>
    <row r="3929" spans="1:42" s="2" customFormat="1" x14ac:dyDescent="0.25">
      <c r="A3929" s="4"/>
      <c r="B3929" s="4"/>
      <c r="C3929" s="4"/>
      <c r="D3929" s="4"/>
      <c r="E3929" s="4"/>
      <c r="F3929" s="4"/>
      <c r="G3929" s="4"/>
      <c r="H3929" s="4"/>
      <c r="I3929" s="4"/>
      <c r="J3929" s="4"/>
      <c r="K3929" s="4"/>
      <c r="L3929" s="4"/>
      <c r="M3929" s="4"/>
      <c r="N3929" s="4"/>
      <c r="O3929" s="4"/>
      <c r="P3929" s="4"/>
      <c r="Q3929" s="4"/>
      <c r="R3929" s="4"/>
      <c r="S3929" s="4"/>
      <c r="T3929" s="4"/>
      <c r="U3929" s="4"/>
      <c r="V3929" s="4"/>
      <c r="W3929" s="4"/>
      <c r="X3929" s="4"/>
      <c r="Y3929" s="4"/>
      <c r="Z3929" s="4"/>
      <c r="AA3929" s="4"/>
      <c r="AB3929" s="4"/>
      <c r="AC3929" s="4"/>
      <c r="AD3929" s="4"/>
      <c r="AE3929" s="4"/>
      <c r="AF3929" s="4"/>
      <c r="AG3929" s="4"/>
      <c r="AH3929" s="4"/>
      <c r="AI3929" s="4"/>
      <c r="AJ3929" s="4"/>
      <c r="AK3929" s="4"/>
      <c r="AL3929" s="4"/>
      <c r="AM3929" s="4"/>
      <c r="AN3929" s="4"/>
      <c r="AO3929" s="4"/>
      <c r="AP3929" s="4"/>
    </row>
    <row r="3930" spans="1:42" s="2" customFormat="1" x14ac:dyDescent="0.25">
      <c r="A3930" s="4"/>
      <c r="B3930" s="4"/>
      <c r="C3930" s="4"/>
      <c r="D3930" s="4"/>
      <c r="E3930" s="4"/>
      <c r="F3930" s="4"/>
      <c r="G3930" s="4"/>
      <c r="H3930" s="4"/>
      <c r="I3930" s="4"/>
      <c r="J3930" s="4"/>
      <c r="K3930" s="4"/>
      <c r="L3930" s="4"/>
      <c r="M3930" s="4"/>
      <c r="N3930" s="4"/>
      <c r="O3930" s="4"/>
      <c r="P3930" s="4"/>
      <c r="Q3930" s="4"/>
      <c r="R3930" s="4"/>
      <c r="S3930" s="4"/>
      <c r="T3930" s="4"/>
      <c r="U3930" s="4"/>
      <c r="V3930" s="4"/>
      <c r="W3930" s="4"/>
      <c r="X3930" s="4"/>
      <c r="Y3930" s="4"/>
      <c r="Z3930" s="4"/>
      <c r="AA3930" s="4"/>
      <c r="AB3930" s="4"/>
      <c r="AC3930" s="4"/>
      <c r="AD3930" s="4"/>
      <c r="AE3930" s="4"/>
      <c r="AF3930" s="4"/>
      <c r="AG3930" s="4"/>
      <c r="AH3930" s="4"/>
      <c r="AI3930" s="4"/>
      <c r="AJ3930" s="4"/>
      <c r="AK3930" s="4"/>
      <c r="AL3930" s="4"/>
      <c r="AM3930" s="4"/>
      <c r="AN3930" s="4"/>
      <c r="AO3930" s="4"/>
      <c r="AP3930" s="4"/>
    </row>
    <row r="3931" spans="1:42" s="2" customFormat="1" x14ac:dyDescent="0.25">
      <c r="A3931" s="4"/>
      <c r="B3931" s="4"/>
      <c r="C3931" s="4"/>
      <c r="D3931" s="4"/>
      <c r="E3931" s="4"/>
      <c r="F3931" s="4"/>
      <c r="G3931" s="4"/>
      <c r="H3931" s="4"/>
      <c r="I3931" s="4"/>
      <c r="J3931" s="4"/>
      <c r="K3931" s="4"/>
      <c r="L3931" s="4"/>
      <c r="M3931" s="4"/>
      <c r="N3931" s="4"/>
      <c r="O3931" s="4"/>
      <c r="P3931" s="4"/>
      <c r="Q3931" s="4"/>
      <c r="R3931" s="4"/>
      <c r="S3931" s="4"/>
      <c r="T3931" s="4"/>
      <c r="U3931" s="4"/>
      <c r="V3931" s="4"/>
      <c r="W3931" s="4"/>
      <c r="X3931" s="4"/>
      <c r="Y3931" s="4"/>
      <c r="Z3931" s="4"/>
      <c r="AA3931" s="4"/>
      <c r="AB3931" s="4"/>
      <c r="AC3931" s="4"/>
      <c r="AD3931" s="4"/>
      <c r="AE3931" s="4"/>
      <c r="AF3931" s="4"/>
      <c r="AG3931" s="4"/>
      <c r="AH3931" s="4"/>
      <c r="AI3931" s="4"/>
      <c r="AJ3931" s="4"/>
      <c r="AK3931" s="4"/>
      <c r="AL3931" s="4"/>
      <c r="AM3931" s="4"/>
      <c r="AN3931" s="4"/>
      <c r="AO3931" s="4"/>
      <c r="AP3931" s="4"/>
    </row>
    <row r="3932" spans="1:42" s="2" customFormat="1" x14ac:dyDescent="0.25">
      <c r="A3932" s="4"/>
      <c r="B3932" s="4"/>
      <c r="C3932" s="4"/>
      <c r="D3932" s="4"/>
      <c r="E3932" s="4"/>
      <c r="F3932" s="4"/>
      <c r="G3932" s="4"/>
      <c r="H3932" s="4"/>
      <c r="I3932" s="4"/>
      <c r="J3932" s="4"/>
      <c r="K3932" s="4"/>
      <c r="L3932" s="4"/>
      <c r="M3932" s="4"/>
      <c r="N3932" s="4"/>
      <c r="O3932" s="4"/>
      <c r="P3932" s="4"/>
      <c r="Q3932" s="4"/>
      <c r="R3932" s="4"/>
      <c r="S3932" s="4"/>
      <c r="T3932" s="4"/>
      <c r="U3932" s="4"/>
      <c r="V3932" s="4"/>
      <c r="W3932" s="4"/>
      <c r="X3932" s="4"/>
      <c r="Y3932" s="4"/>
      <c r="Z3932" s="4"/>
      <c r="AA3932" s="4"/>
      <c r="AB3932" s="4"/>
      <c r="AC3932" s="4"/>
      <c r="AD3932" s="4"/>
      <c r="AE3932" s="4"/>
      <c r="AF3932" s="4"/>
      <c r="AG3932" s="4"/>
      <c r="AH3932" s="4"/>
      <c r="AI3932" s="4"/>
      <c r="AJ3932" s="4"/>
      <c r="AK3932" s="4"/>
      <c r="AL3932" s="4"/>
      <c r="AM3932" s="4"/>
      <c r="AN3932" s="4"/>
      <c r="AO3932" s="4"/>
      <c r="AP3932" s="4"/>
    </row>
    <row r="3933" spans="1:42" s="2" customFormat="1" x14ac:dyDescent="0.25">
      <c r="A3933" s="4"/>
      <c r="B3933" s="4"/>
      <c r="C3933" s="4"/>
      <c r="D3933" s="4"/>
      <c r="E3933" s="4"/>
      <c r="F3933" s="4"/>
      <c r="G3933" s="4"/>
      <c r="H3933" s="4"/>
      <c r="I3933" s="4"/>
      <c r="J3933" s="4"/>
      <c r="K3933" s="4"/>
      <c r="L3933" s="4"/>
      <c r="M3933" s="4"/>
      <c r="N3933" s="4"/>
      <c r="O3933" s="4"/>
      <c r="P3933" s="4"/>
      <c r="Q3933" s="4"/>
      <c r="R3933" s="4"/>
      <c r="S3933" s="4"/>
      <c r="T3933" s="4"/>
      <c r="U3933" s="4"/>
      <c r="V3933" s="4"/>
      <c r="W3933" s="4"/>
      <c r="X3933" s="4"/>
      <c r="Y3933" s="4"/>
      <c r="Z3933" s="4"/>
      <c r="AA3933" s="4"/>
      <c r="AB3933" s="4"/>
      <c r="AC3933" s="4"/>
      <c r="AD3933" s="4"/>
      <c r="AE3933" s="4"/>
      <c r="AF3933" s="4"/>
      <c r="AG3933" s="4"/>
      <c r="AH3933" s="4"/>
      <c r="AI3933" s="4"/>
      <c r="AJ3933" s="4"/>
      <c r="AK3933" s="4"/>
      <c r="AL3933" s="4"/>
      <c r="AM3933" s="4"/>
      <c r="AN3933" s="4"/>
      <c r="AO3933" s="4"/>
      <c r="AP3933" s="4"/>
    </row>
    <row r="3934" spans="1:42" s="2" customFormat="1" x14ac:dyDescent="0.25">
      <c r="A3934" s="4"/>
      <c r="B3934" s="4"/>
      <c r="C3934" s="4"/>
      <c r="D3934" s="4"/>
      <c r="E3934" s="4"/>
      <c r="F3934" s="4"/>
      <c r="G3934" s="4"/>
      <c r="H3934" s="4"/>
      <c r="I3934" s="4"/>
      <c r="J3934" s="4"/>
      <c r="K3934" s="4"/>
      <c r="L3934" s="4"/>
      <c r="M3934" s="4"/>
      <c r="N3934" s="4"/>
      <c r="O3934" s="4"/>
      <c r="P3934" s="4"/>
      <c r="Q3934" s="4"/>
      <c r="R3934" s="4"/>
      <c r="S3934" s="4"/>
      <c r="T3934" s="4"/>
      <c r="U3934" s="4"/>
      <c r="V3934" s="4"/>
      <c r="W3934" s="4"/>
      <c r="X3934" s="4"/>
      <c r="Y3934" s="4"/>
      <c r="Z3934" s="4"/>
      <c r="AA3934" s="4"/>
      <c r="AB3934" s="4"/>
      <c r="AC3934" s="4"/>
      <c r="AD3934" s="4"/>
      <c r="AE3934" s="4"/>
      <c r="AF3934" s="4"/>
      <c r="AG3934" s="4"/>
      <c r="AH3934" s="4"/>
      <c r="AI3934" s="4"/>
      <c r="AJ3934" s="4"/>
      <c r="AK3934" s="4"/>
      <c r="AL3934" s="4"/>
      <c r="AM3934" s="4"/>
      <c r="AN3934" s="4"/>
      <c r="AO3934" s="4"/>
      <c r="AP3934" s="4"/>
    </row>
    <row r="3935" spans="1:42" s="2" customFormat="1" x14ac:dyDescent="0.25">
      <c r="A3935" s="4"/>
      <c r="B3935" s="4"/>
      <c r="C3935" s="4"/>
      <c r="D3935" s="4"/>
      <c r="E3935" s="4"/>
      <c r="F3935" s="4"/>
      <c r="G3935" s="4"/>
      <c r="H3935" s="4"/>
      <c r="I3935" s="4"/>
      <c r="J3935" s="4"/>
      <c r="K3935" s="4"/>
      <c r="L3935" s="4"/>
      <c r="M3935" s="4"/>
      <c r="N3935" s="4"/>
      <c r="O3935" s="4"/>
      <c r="P3935" s="4"/>
      <c r="Q3935" s="4"/>
      <c r="R3935" s="4"/>
      <c r="S3935" s="4"/>
      <c r="T3935" s="4"/>
      <c r="U3935" s="4"/>
      <c r="V3935" s="4"/>
      <c r="W3935" s="4"/>
      <c r="X3935" s="4"/>
      <c r="Y3935" s="4"/>
      <c r="Z3935" s="4"/>
      <c r="AA3935" s="4"/>
      <c r="AB3935" s="4"/>
      <c r="AC3935" s="4"/>
      <c r="AD3935" s="4"/>
      <c r="AE3935" s="4"/>
      <c r="AF3935" s="4"/>
      <c r="AG3935" s="4"/>
      <c r="AH3935" s="4"/>
      <c r="AI3935" s="4"/>
      <c r="AJ3935" s="4"/>
      <c r="AK3935" s="4"/>
      <c r="AL3935" s="4"/>
      <c r="AM3935" s="4"/>
      <c r="AN3935" s="4"/>
      <c r="AO3935" s="4"/>
      <c r="AP3935" s="4"/>
    </row>
    <row r="3936" spans="1:42" s="2" customFormat="1" x14ac:dyDescent="0.25">
      <c r="A3936" s="4"/>
      <c r="B3936" s="4"/>
      <c r="C3936" s="4"/>
      <c r="D3936" s="4"/>
      <c r="E3936" s="4"/>
      <c r="F3936" s="4"/>
      <c r="G3936" s="4"/>
      <c r="H3936" s="4"/>
      <c r="I3936" s="4"/>
      <c r="J3936" s="4"/>
      <c r="K3936" s="4"/>
      <c r="L3936" s="4"/>
      <c r="M3936" s="4"/>
      <c r="N3936" s="4"/>
      <c r="O3936" s="4"/>
      <c r="P3936" s="4"/>
      <c r="Q3936" s="4"/>
      <c r="R3936" s="4"/>
      <c r="S3936" s="4"/>
      <c r="T3936" s="4"/>
      <c r="U3936" s="4"/>
      <c r="V3936" s="4"/>
      <c r="W3936" s="4"/>
      <c r="X3936" s="4"/>
      <c r="Y3936" s="4"/>
      <c r="Z3936" s="4"/>
      <c r="AA3936" s="4"/>
      <c r="AB3936" s="4"/>
      <c r="AC3936" s="4"/>
      <c r="AD3936" s="4"/>
      <c r="AE3936" s="4"/>
      <c r="AF3936" s="4"/>
      <c r="AG3936" s="4"/>
      <c r="AH3936" s="4"/>
      <c r="AI3936" s="4"/>
      <c r="AJ3936" s="4"/>
      <c r="AK3936" s="4"/>
      <c r="AL3936" s="4"/>
      <c r="AM3936" s="4"/>
      <c r="AN3936" s="4"/>
      <c r="AO3936" s="4"/>
      <c r="AP3936" s="4"/>
    </row>
    <row r="3937" spans="1:42" s="2" customFormat="1" x14ac:dyDescent="0.25">
      <c r="A3937" s="4"/>
      <c r="B3937" s="4"/>
      <c r="C3937" s="4"/>
      <c r="D3937" s="4"/>
      <c r="E3937" s="4"/>
      <c r="F3937" s="4"/>
      <c r="G3937" s="4"/>
      <c r="H3937" s="4"/>
      <c r="I3937" s="4"/>
      <c r="J3937" s="4"/>
      <c r="K3937" s="4"/>
      <c r="L3937" s="4"/>
      <c r="M3937" s="4"/>
      <c r="N3937" s="4"/>
      <c r="O3937" s="4"/>
      <c r="P3937" s="4"/>
      <c r="Q3937" s="4"/>
      <c r="R3937" s="4"/>
      <c r="S3937" s="4"/>
      <c r="T3937" s="4"/>
      <c r="U3937" s="4"/>
      <c r="V3937" s="4"/>
      <c r="W3937" s="4"/>
      <c r="X3937" s="4"/>
      <c r="Y3937" s="4"/>
      <c r="Z3937" s="4"/>
      <c r="AA3937" s="4"/>
      <c r="AB3937" s="4"/>
      <c r="AC3937" s="4"/>
      <c r="AD3937" s="4"/>
      <c r="AE3937" s="4"/>
      <c r="AF3937" s="4"/>
      <c r="AG3937" s="4"/>
      <c r="AH3937" s="4"/>
      <c r="AI3937" s="4"/>
      <c r="AJ3937" s="4"/>
      <c r="AK3937" s="4"/>
      <c r="AL3937" s="4"/>
      <c r="AM3937" s="4"/>
      <c r="AN3937" s="4"/>
      <c r="AO3937" s="4"/>
      <c r="AP3937" s="4"/>
    </row>
    <row r="3938" spans="1:42" s="2" customFormat="1" x14ac:dyDescent="0.25">
      <c r="A3938" s="4"/>
      <c r="B3938" s="4"/>
      <c r="C3938" s="4"/>
      <c r="D3938" s="4"/>
      <c r="E3938" s="4"/>
      <c r="F3938" s="4"/>
      <c r="G3938" s="4"/>
      <c r="H3938" s="4"/>
      <c r="I3938" s="4"/>
      <c r="J3938" s="4"/>
      <c r="K3938" s="4"/>
      <c r="L3938" s="4"/>
      <c r="M3938" s="4"/>
      <c r="N3938" s="4"/>
      <c r="O3938" s="4"/>
      <c r="P3938" s="4"/>
      <c r="Q3938" s="4"/>
      <c r="R3938" s="4"/>
      <c r="S3938" s="4"/>
      <c r="T3938" s="4"/>
      <c r="U3938" s="4"/>
      <c r="V3938" s="4"/>
      <c r="W3938" s="4"/>
      <c r="X3938" s="4"/>
      <c r="Y3938" s="4"/>
      <c r="Z3938" s="4"/>
      <c r="AA3938" s="4"/>
      <c r="AB3938" s="4"/>
      <c r="AC3938" s="4"/>
      <c r="AD3938" s="4"/>
      <c r="AE3938" s="4"/>
      <c r="AF3938" s="4"/>
      <c r="AG3938" s="4"/>
      <c r="AH3938" s="4"/>
      <c r="AI3938" s="4"/>
      <c r="AJ3938" s="4"/>
      <c r="AK3938" s="4"/>
      <c r="AL3938" s="4"/>
      <c r="AM3938" s="4"/>
      <c r="AN3938" s="4"/>
      <c r="AO3938" s="4"/>
      <c r="AP3938" s="4"/>
    </row>
    <row r="3939" spans="1:42" s="2" customFormat="1" x14ac:dyDescent="0.25">
      <c r="A3939" s="4"/>
      <c r="B3939" s="4"/>
      <c r="C3939" s="4"/>
      <c r="D3939" s="4"/>
      <c r="E3939" s="4"/>
      <c r="F3939" s="4"/>
      <c r="G3939" s="4"/>
      <c r="H3939" s="4"/>
      <c r="I3939" s="4"/>
      <c r="J3939" s="4"/>
      <c r="K3939" s="4"/>
      <c r="L3939" s="4"/>
      <c r="M3939" s="4"/>
      <c r="N3939" s="4"/>
      <c r="O3939" s="4"/>
      <c r="P3939" s="4"/>
      <c r="Q3939" s="4"/>
      <c r="R3939" s="4"/>
      <c r="S3939" s="4"/>
      <c r="T3939" s="4"/>
      <c r="U3939" s="4"/>
      <c r="V3939" s="4"/>
      <c r="W3939" s="4"/>
      <c r="X3939" s="4"/>
      <c r="Y3939" s="4"/>
      <c r="Z3939" s="4"/>
      <c r="AA3939" s="4"/>
      <c r="AB3939" s="4"/>
      <c r="AC3939" s="4"/>
      <c r="AD3939" s="4"/>
      <c r="AE3939" s="4"/>
      <c r="AF3939" s="4"/>
      <c r="AG3939" s="4"/>
      <c r="AH3939" s="4"/>
      <c r="AI3939" s="4"/>
      <c r="AJ3939" s="4"/>
      <c r="AK3939" s="4"/>
      <c r="AL3939" s="4"/>
      <c r="AM3939" s="4"/>
      <c r="AN3939" s="4"/>
      <c r="AO3939" s="4"/>
      <c r="AP3939" s="4"/>
    </row>
    <row r="3940" spans="1:42" s="2" customFormat="1" x14ac:dyDescent="0.25">
      <c r="A3940" s="4"/>
      <c r="B3940" s="4"/>
      <c r="C3940" s="4"/>
      <c r="D3940" s="4"/>
      <c r="E3940" s="4"/>
      <c r="F3940" s="4"/>
      <c r="G3940" s="4"/>
      <c r="H3940" s="4"/>
      <c r="I3940" s="4"/>
      <c r="J3940" s="4"/>
      <c r="K3940" s="4"/>
      <c r="L3940" s="4"/>
      <c r="M3940" s="4"/>
      <c r="N3940" s="4"/>
      <c r="O3940" s="4"/>
      <c r="P3940" s="4"/>
      <c r="Q3940" s="4"/>
      <c r="R3940" s="4"/>
      <c r="S3940" s="4"/>
      <c r="T3940" s="4"/>
      <c r="U3940" s="4"/>
      <c r="V3940" s="4"/>
      <c r="W3940" s="4"/>
      <c r="X3940" s="4"/>
      <c r="Y3940" s="4"/>
      <c r="Z3940" s="4"/>
      <c r="AA3940" s="4"/>
      <c r="AB3940" s="4"/>
      <c r="AC3940" s="4"/>
      <c r="AD3940" s="4"/>
      <c r="AE3940" s="4"/>
      <c r="AF3940" s="4"/>
      <c r="AG3940" s="4"/>
      <c r="AH3940" s="4"/>
      <c r="AI3940" s="4"/>
      <c r="AJ3940" s="4"/>
      <c r="AK3940" s="4"/>
      <c r="AL3940" s="4"/>
      <c r="AM3940" s="4"/>
      <c r="AN3940" s="4"/>
      <c r="AO3940" s="4"/>
      <c r="AP3940" s="4"/>
    </row>
    <row r="3941" spans="1:42" s="2" customFormat="1" x14ac:dyDescent="0.25">
      <c r="A3941" s="4"/>
      <c r="B3941" s="4"/>
      <c r="C3941" s="4"/>
      <c r="D3941" s="4"/>
      <c r="E3941" s="4"/>
      <c r="F3941" s="4"/>
      <c r="G3941" s="4"/>
      <c r="H3941" s="4"/>
      <c r="I3941" s="4"/>
      <c r="J3941" s="4"/>
      <c r="K3941" s="4"/>
      <c r="L3941" s="4"/>
      <c r="M3941" s="4"/>
      <c r="N3941" s="4"/>
      <c r="O3941" s="4"/>
      <c r="P3941" s="4"/>
      <c r="Q3941" s="4"/>
      <c r="R3941" s="4"/>
      <c r="S3941" s="4"/>
      <c r="T3941" s="4"/>
      <c r="U3941" s="4"/>
      <c r="V3941" s="4"/>
      <c r="W3941" s="4"/>
      <c r="X3941" s="4"/>
      <c r="Y3941" s="4"/>
      <c r="Z3941" s="4"/>
      <c r="AA3941" s="4"/>
      <c r="AB3941" s="4"/>
      <c r="AC3941" s="4"/>
      <c r="AD3941" s="4"/>
      <c r="AE3941" s="4"/>
      <c r="AF3941" s="4"/>
      <c r="AG3941" s="4"/>
      <c r="AH3941" s="4"/>
      <c r="AI3941" s="4"/>
      <c r="AJ3941" s="4"/>
      <c r="AK3941" s="4"/>
      <c r="AL3941" s="4"/>
      <c r="AM3941" s="4"/>
      <c r="AN3941" s="4"/>
      <c r="AO3941" s="4"/>
      <c r="AP3941" s="4"/>
    </row>
    <row r="3942" spans="1:42" s="2" customFormat="1" x14ac:dyDescent="0.25">
      <c r="A3942" s="4"/>
      <c r="B3942" s="4"/>
      <c r="C3942" s="4"/>
      <c r="D3942" s="4"/>
      <c r="E3942" s="4"/>
      <c r="F3942" s="4"/>
      <c r="G3942" s="4"/>
      <c r="H3942" s="4"/>
      <c r="I3942" s="4"/>
      <c r="J3942" s="4"/>
      <c r="K3942" s="4"/>
      <c r="L3942" s="4"/>
      <c r="M3942" s="4"/>
      <c r="N3942" s="4"/>
      <c r="O3942" s="4"/>
      <c r="P3942" s="4"/>
      <c r="Q3942" s="4"/>
      <c r="R3942" s="4"/>
      <c r="S3942" s="4"/>
      <c r="T3942" s="4"/>
      <c r="U3942" s="4"/>
      <c r="V3942" s="4"/>
      <c r="W3942" s="4"/>
      <c r="X3942" s="4"/>
      <c r="Y3942" s="4"/>
      <c r="Z3942" s="4"/>
      <c r="AA3942" s="4"/>
      <c r="AB3942" s="4"/>
      <c r="AC3942" s="4"/>
      <c r="AD3942" s="4"/>
      <c r="AE3942" s="4"/>
      <c r="AF3942" s="4"/>
      <c r="AG3942" s="4"/>
      <c r="AH3942" s="4"/>
      <c r="AI3942" s="4"/>
      <c r="AJ3942" s="4"/>
      <c r="AK3942" s="4"/>
      <c r="AL3942" s="4"/>
      <c r="AM3942" s="4"/>
      <c r="AN3942" s="4"/>
      <c r="AO3942" s="4"/>
      <c r="AP3942" s="4"/>
    </row>
    <row r="3943" spans="1:42" s="2" customFormat="1" x14ac:dyDescent="0.25">
      <c r="A3943" s="4"/>
      <c r="B3943" s="4"/>
      <c r="C3943" s="4"/>
      <c r="D3943" s="4"/>
      <c r="E3943" s="4"/>
      <c r="F3943" s="4"/>
      <c r="G3943" s="4"/>
      <c r="H3943" s="4"/>
      <c r="I3943" s="4"/>
      <c r="J3943" s="4"/>
      <c r="K3943" s="4"/>
      <c r="L3943" s="4"/>
      <c r="M3943" s="4"/>
      <c r="N3943" s="4"/>
      <c r="O3943" s="4"/>
      <c r="P3943" s="4"/>
      <c r="Q3943" s="4"/>
      <c r="R3943" s="4"/>
      <c r="S3943" s="4"/>
      <c r="T3943" s="4"/>
      <c r="U3943" s="4"/>
      <c r="V3943" s="4"/>
      <c r="W3943" s="4"/>
      <c r="X3943" s="4"/>
      <c r="Y3943" s="4"/>
      <c r="Z3943" s="4"/>
      <c r="AA3943" s="4"/>
      <c r="AB3943" s="4"/>
      <c r="AC3943" s="4"/>
      <c r="AD3943" s="4"/>
      <c r="AE3943" s="4"/>
      <c r="AF3943" s="4"/>
      <c r="AG3943" s="4"/>
      <c r="AH3943" s="4"/>
      <c r="AI3943" s="4"/>
      <c r="AJ3943" s="4"/>
      <c r="AK3943" s="4"/>
      <c r="AL3943" s="4"/>
      <c r="AM3943" s="4"/>
      <c r="AN3943" s="4"/>
      <c r="AO3943" s="4"/>
      <c r="AP3943" s="4"/>
    </row>
    <row r="3944" spans="1:42" s="2" customFormat="1" x14ac:dyDescent="0.25">
      <c r="A3944" s="4"/>
      <c r="B3944" s="4"/>
      <c r="C3944" s="4"/>
      <c r="D3944" s="4"/>
      <c r="E3944" s="4"/>
      <c r="F3944" s="4"/>
      <c r="G3944" s="4"/>
      <c r="H3944" s="4"/>
      <c r="I3944" s="4"/>
      <c r="J3944" s="4"/>
      <c r="K3944" s="4"/>
      <c r="L3944" s="4"/>
      <c r="M3944" s="4"/>
      <c r="N3944" s="4"/>
      <c r="O3944" s="4"/>
      <c r="P3944" s="4"/>
      <c r="Q3944" s="4"/>
      <c r="R3944" s="4"/>
      <c r="S3944" s="4"/>
      <c r="T3944" s="4"/>
      <c r="U3944" s="4"/>
      <c r="V3944" s="4"/>
      <c r="W3944" s="4"/>
      <c r="X3944" s="4"/>
      <c r="Y3944" s="4"/>
      <c r="Z3944" s="4"/>
      <c r="AA3944" s="4"/>
      <c r="AB3944" s="4"/>
      <c r="AC3944" s="4"/>
      <c r="AD3944" s="4"/>
      <c r="AE3944" s="4"/>
      <c r="AF3944" s="4"/>
      <c r="AG3944" s="4"/>
      <c r="AH3944" s="4"/>
      <c r="AI3944" s="4"/>
      <c r="AJ3944" s="4"/>
      <c r="AK3944" s="4"/>
      <c r="AL3944" s="4"/>
      <c r="AM3944" s="4"/>
      <c r="AN3944" s="4"/>
      <c r="AO3944" s="4"/>
      <c r="AP3944" s="4"/>
    </row>
    <row r="3945" spans="1:42" s="2" customFormat="1" x14ac:dyDescent="0.25">
      <c r="A3945" s="4"/>
      <c r="B3945" s="4"/>
      <c r="C3945" s="4"/>
      <c r="D3945" s="4"/>
      <c r="E3945" s="4"/>
      <c r="F3945" s="4"/>
      <c r="G3945" s="4"/>
      <c r="H3945" s="4"/>
      <c r="I3945" s="4"/>
      <c r="J3945" s="4"/>
      <c r="K3945" s="4"/>
      <c r="L3945" s="4"/>
      <c r="M3945" s="4"/>
      <c r="N3945" s="4"/>
      <c r="O3945" s="4"/>
      <c r="P3945" s="4"/>
      <c r="Q3945" s="4"/>
      <c r="R3945" s="4"/>
      <c r="S3945" s="4"/>
      <c r="T3945" s="4"/>
      <c r="U3945" s="4"/>
      <c r="V3945" s="4"/>
      <c r="W3945" s="4"/>
      <c r="X3945" s="4"/>
      <c r="Y3945" s="4"/>
      <c r="Z3945" s="4"/>
      <c r="AA3945" s="4"/>
      <c r="AB3945" s="4"/>
      <c r="AC3945" s="4"/>
      <c r="AD3945" s="4"/>
      <c r="AE3945" s="4"/>
      <c r="AF3945" s="4"/>
      <c r="AG3945" s="4"/>
      <c r="AH3945" s="4"/>
      <c r="AI3945" s="4"/>
      <c r="AJ3945" s="4"/>
      <c r="AK3945" s="4"/>
      <c r="AL3945" s="4"/>
      <c r="AM3945" s="4"/>
      <c r="AN3945" s="4"/>
      <c r="AO3945" s="4"/>
      <c r="AP3945" s="4"/>
    </row>
    <row r="3946" spans="1:42" s="2" customFormat="1" x14ac:dyDescent="0.25">
      <c r="A3946" s="4"/>
      <c r="B3946" s="4"/>
      <c r="C3946" s="4"/>
      <c r="D3946" s="4"/>
      <c r="E3946" s="4"/>
      <c r="F3946" s="4"/>
      <c r="G3946" s="4"/>
      <c r="H3946" s="4"/>
      <c r="I3946" s="4"/>
      <c r="J3946" s="4"/>
      <c r="K3946" s="4"/>
      <c r="L3946" s="4"/>
      <c r="M3946" s="4"/>
      <c r="N3946" s="4"/>
      <c r="O3946" s="4"/>
      <c r="P3946" s="4"/>
      <c r="Q3946" s="4"/>
      <c r="R3946" s="4"/>
      <c r="S3946" s="4"/>
      <c r="T3946" s="4"/>
      <c r="U3946" s="4"/>
      <c r="V3946" s="4"/>
      <c r="W3946" s="4"/>
      <c r="X3946" s="4"/>
      <c r="Y3946" s="4"/>
      <c r="Z3946" s="4"/>
      <c r="AA3946" s="4"/>
      <c r="AB3946" s="4"/>
      <c r="AC3946" s="4"/>
      <c r="AD3946" s="4"/>
      <c r="AE3946" s="4"/>
      <c r="AF3946" s="4"/>
      <c r="AG3946" s="4"/>
      <c r="AH3946" s="4"/>
      <c r="AI3946" s="4"/>
      <c r="AJ3946" s="4"/>
      <c r="AK3946" s="4"/>
      <c r="AL3946" s="4"/>
      <c r="AM3946" s="4"/>
      <c r="AN3946" s="4"/>
      <c r="AO3946" s="4"/>
      <c r="AP3946" s="4"/>
    </row>
    <row r="3947" spans="1:42" s="2" customFormat="1" x14ac:dyDescent="0.25">
      <c r="A3947" s="4"/>
      <c r="B3947" s="4"/>
      <c r="C3947" s="4"/>
      <c r="D3947" s="4"/>
      <c r="E3947" s="4"/>
      <c r="F3947" s="4"/>
      <c r="G3947" s="4"/>
      <c r="H3947" s="4"/>
      <c r="I3947" s="4"/>
      <c r="J3947" s="4"/>
      <c r="K3947" s="4"/>
      <c r="L3947" s="4"/>
      <c r="M3947" s="4"/>
      <c r="N3947" s="4"/>
      <c r="O3947" s="4"/>
      <c r="P3947" s="4"/>
      <c r="Q3947" s="4"/>
      <c r="R3947" s="4"/>
      <c r="S3947" s="4"/>
      <c r="T3947" s="4"/>
      <c r="U3947" s="4"/>
      <c r="V3947" s="4"/>
      <c r="W3947" s="4"/>
      <c r="X3947" s="4"/>
      <c r="Y3947" s="4"/>
      <c r="Z3947" s="4"/>
      <c r="AA3947" s="4"/>
      <c r="AB3947" s="4"/>
      <c r="AC3947" s="4"/>
      <c r="AD3947" s="4"/>
      <c r="AE3947" s="4"/>
      <c r="AF3947" s="4"/>
      <c r="AG3947" s="4"/>
      <c r="AH3947" s="4"/>
      <c r="AI3947" s="4"/>
      <c r="AJ3947" s="4"/>
      <c r="AK3947" s="4"/>
      <c r="AL3947" s="4"/>
      <c r="AM3947" s="4"/>
      <c r="AN3947" s="4"/>
      <c r="AO3947" s="4"/>
      <c r="AP3947" s="4"/>
    </row>
    <row r="3948" spans="1:42" s="2" customFormat="1" x14ac:dyDescent="0.25">
      <c r="A3948" s="4"/>
      <c r="B3948" s="4"/>
      <c r="C3948" s="4"/>
      <c r="D3948" s="4"/>
      <c r="E3948" s="4"/>
      <c r="F3948" s="4"/>
      <c r="G3948" s="4"/>
      <c r="H3948" s="4"/>
      <c r="I3948" s="4"/>
      <c r="J3948" s="4"/>
      <c r="K3948" s="4"/>
      <c r="L3948" s="4"/>
      <c r="M3948" s="4"/>
      <c r="N3948" s="4"/>
      <c r="O3948" s="4"/>
      <c r="P3948" s="4"/>
      <c r="Q3948" s="4"/>
      <c r="R3948" s="4"/>
      <c r="S3948" s="4"/>
      <c r="T3948" s="4"/>
      <c r="U3948" s="4"/>
      <c r="V3948" s="4"/>
      <c r="W3948" s="4"/>
      <c r="X3948" s="4"/>
      <c r="Y3948" s="4"/>
      <c r="Z3948" s="4"/>
      <c r="AA3948" s="4"/>
      <c r="AB3948" s="4"/>
      <c r="AC3948" s="4"/>
      <c r="AD3948" s="4"/>
      <c r="AE3948" s="4"/>
      <c r="AF3948" s="4"/>
      <c r="AG3948" s="4"/>
      <c r="AH3948" s="4"/>
      <c r="AI3948" s="4"/>
      <c r="AJ3948" s="4"/>
      <c r="AK3948" s="4"/>
      <c r="AL3948" s="4"/>
      <c r="AM3948" s="4"/>
      <c r="AN3948" s="4"/>
      <c r="AO3948" s="4"/>
      <c r="AP3948" s="4"/>
    </row>
    <row r="3949" spans="1:42" s="2" customFormat="1" x14ac:dyDescent="0.25">
      <c r="A3949" s="4"/>
      <c r="B3949" s="4"/>
      <c r="C3949" s="4"/>
      <c r="D3949" s="4"/>
      <c r="E3949" s="4"/>
      <c r="F3949" s="4"/>
      <c r="G3949" s="4"/>
      <c r="H3949" s="4"/>
      <c r="I3949" s="4"/>
      <c r="J3949" s="4"/>
      <c r="K3949" s="4"/>
      <c r="L3949" s="4"/>
      <c r="M3949" s="4"/>
      <c r="N3949" s="4"/>
      <c r="O3949" s="4"/>
      <c r="P3949" s="4"/>
      <c r="Q3949" s="4"/>
      <c r="R3949" s="4"/>
      <c r="S3949" s="4"/>
      <c r="T3949" s="4"/>
      <c r="U3949" s="4"/>
      <c r="V3949" s="4"/>
      <c r="W3949" s="4"/>
      <c r="X3949" s="4"/>
      <c r="Y3949" s="4"/>
      <c r="Z3949" s="4"/>
      <c r="AA3949" s="4"/>
      <c r="AB3949" s="4"/>
      <c r="AC3949" s="4"/>
      <c r="AD3949" s="4"/>
      <c r="AE3949" s="4"/>
      <c r="AF3949" s="4"/>
      <c r="AG3949" s="4"/>
      <c r="AH3949" s="4"/>
      <c r="AI3949" s="4"/>
      <c r="AJ3949" s="4"/>
      <c r="AK3949" s="4"/>
      <c r="AL3949" s="4"/>
      <c r="AM3949" s="4"/>
      <c r="AN3949" s="4"/>
      <c r="AO3949" s="4"/>
      <c r="AP3949" s="4"/>
    </row>
    <row r="3950" spans="1:42" s="2" customFormat="1" x14ac:dyDescent="0.25">
      <c r="A3950" s="4"/>
      <c r="B3950" s="4"/>
      <c r="C3950" s="4"/>
      <c r="D3950" s="4"/>
      <c r="E3950" s="4"/>
      <c r="F3950" s="4"/>
      <c r="G3950" s="4"/>
      <c r="H3950" s="4"/>
      <c r="I3950" s="4"/>
      <c r="J3950" s="4"/>
      <c r="K3950" s="4"/>
      <c r="L3950" s="4"/>
      <c r="M3950" s="4"/>
      <c r="N3950" s="4"/>
      <c r="O3950" s="4"/>
      <c r="P3950" s="4"/>
      <c r="Q3950" s="4"/>
      <c r="R3950" s="4"/>
      <c r="S3950" s="4"/>
      <c r="T3950" s="4"/>
      <c r="U3950" s="4"/>
      <c r="V3950" s="4"/>
      <c r="W3950" s="4"/>
      <c r="X3950" s="4"/>
      <c r="Y3950" s="4"/>
      <c r="Z3950" s="4"/>
      <c r="AA3950" s="4"/>
      <c r="AB3950" s="4"/>
      <c r="AC3950" s="4"/>
      <c r="AD3950" s="4"/>
      <c r="AE3950" s="4"/>
      <c r="AF3950" s="4"/>
      <c r="AG3950" s="4"/>
      <c r="AH3950" s="4"/>
      <c r="AI3950" s="4"/>
      <c r="AJ3950" s="4"/>
      <c r="AK3950" s="4"/>
      <c r="AL3950" s="4"/>
      <c r="AM3950" s="4"/>
      <c r="AN3950" s="4"/>
      <c r="AO3950" s="4"/>
      <c r="AP3950" s="4"/>
    </row>
    <row r="3951" spans="1:42" s="2" customFormat="1" x14ac:dyDescent="0.25">
      <c r="A3951" s="4"/>
      <c r="B3951" s="4"/>
      <c r="C3951" s="4"/>
      <c r="D3951" s="4"/>
      <c r="E3951" s="4"/>
      <c r="F3951" s="4"/>
      <c r="G3951" s="4"/>
      <c r="H3951" s="4"/>
      <c r="I3951" s="4"/>
      <c r="J3951" s="4"/>
      <c r="K3951" s="4"/>
      <c r="L3951" s="4"/>
      <c r="M3951" s="4"/>
      <c r="N3951" s="4"/>
      <c r="O3951" s="4"/>
      <c r="P3951" s="4"/>
      <c r="Q3951" s="4"/>
      <c r="R3951" s="4"/>
      <c r="S3951" s="4"/>
      <c r="T3951" s="4"/>
      <c r="U3951" s="4"/>
      <c r="V3951" s="4"/>
      <c r="W3951" s="4"/>
      <c r="X3951" s="4"/>
      <c r="Y3951" s="4"/>
      <c r="Z3951" s="4"/>
      <c r="AA3951" s="4"/>
      <c r="AB3951" s="4"/>
      <c r="AC3951" s="4"/>
      <c r="AD3951" s="4"/>
      <c r="AE3951" s="4"/>
      <c r="AF3951" s="4"/>
      <c r="AG3951" s="4"/>
      <c r="AH3951" s="4"/>
      <c r="AI3951" s="4"/>
      <c r="AJ3951" s="4"/>
      <c r="AK3951" s="4"/>
      <c r="AL3951" s="4"/>
      <c r="AM3951" s="4"/>
      <c r="AN3951" s="4"/>
      <c r="AO3951" s="4"/>
      <c r="AP3951" s="4"/>
    </row>
    <row r="3952" spans="1:42" s="2" customFormat="1" x14ac:dyDescent="0.25">
      <c r="A3952" s="4"/>
      <c r="B3952" s="4"/>
      <c r="C3952" s="4"/>
      <c r="D3952" s="4"/>
      <c r="E3952" s="4"/>
      <c r="F3952" s="4"/>
      <c r="G3952" s="4"/>
      <c r="H3952" s="4"/>
      <c r="I3952" s="4"/>
      <c r="J3952" s="4"/>
      <c r="K3952" s="4"/>
      <c r="L3952" s="4"/>
      <c r="M3952" s="4"/>
      <c r="N3952" s="4"/>
      <c r="O3952" s="4"/>
      <c r="P3952" s="4"/>
      <c r="Q3952" s="4"/>
      <c r="R3952" s="4"/>
      <c r="S3952" s="4"/>
      <c r="T3952" s="4"/>
      <c r="U3952" s="4"/>
      <c r="V3952" s="4"/>
      <c r="W3952" s="4"/>
      <c r="X3952" s="4"/>
      <c r="Y3952" s="4"/>
      <c r="Z3952" s="4"/>
      <c r="AA3952" s="4"/>
      <c r="AB3952" s="4"/>
      <c r="AC3952" s="4"/>
      <c r="AD3952" s="4"/>
      <c r="AE3952" s="4"/>
      <c r="AF3952" s="4"/>
      <c r="AG3952" s="4"/>
      <c r="AH3952" s="4"/>
      <c r="AI3952" s="4"/>
      <c r="AJ3952" s="4"/>
      <c r="AK3952" s="4"/>
      <c r="AL3952" s="4"/>
      <c r="AM3952" s="4"/>
      <c r="AN3952" s="4"/>
      <c r="AO3952" s="4"/>
      <c r="AP3952" s="4"/>
    </row>
    <row r="3953" spans="1:42" s="2" customFormat="1" x14ac:dyDescent="0.25">
      <c r="A3953" s="4"/>
      <c r="B3953" s="4"/>
      <c r="C3953" s="4"/>
      <c r="D3953" s="4"/>
      <c r="E3953" s="4"/>
      <c r="F3953" s="4"/>
      <c r="G3953" s="4"/>
      <c r="H3953" s="4"/>
      <c r="I3953" s="4"/>
      <c r="J3953" s="4"/>
      <c r="K3953" s="4"/>
      <c r="L3953" s="4"/>
      <c r="M3953" s="4"/>
      <c r="N3953" s="4"/>
      <c r="O3953" s="4"/>
      <c r="P3953" s="4"/>
      <c r="Q3953" s="4"/>
      <c r="R3953" s="4"/>
      <c r="S3953" s="4"/>
      <c r="T3953" s="4"/>
      <c r="U3953" s="4"/>
      <c r="V3953" s="4"/>
      <c r="W3953" s="4"/>
      <c r="X3953" s="4"/>
      <c r="Y3953" s="4"/>
      <c r="Z3953" s="4"/>
      <c r="AA3953" s="4"/>
      <c r="AB3953" s="4"/>
      <c r="AC3953" s="4"/>
      <c r="AD3953" s="4"/>
      <c r="AE3953" s="4"/>
      <c r="AF3953" s="4"/>
      <c r="AG3953" s="4"/>
      <c r="AH3953" s="4"/>
      <c r="AI3953" s="4"/>
      <c r="AJ3953" s="4"/>
      <c r="AK3953" s="4"/>
      <c r="AL3953" s="4"/>
      <c r="AM3953" s="4"/>
      <c r="AN3953" s="4"/>
      <c r="AO3953" s="4"/>
      <c r="AP3953" s="4"/>
    </row>
    <row r="3954" spans="1:42" s="2" customFormat="1" x14ac:dyDescent="0.25">
      <c r="A3954" s="4"/>
      <c r="B3954" s="4"/>
      <c r="C3954" s="4"/>
      <c r="D3954" s="4"/>
      <c r="E3954" s="4"/>
      <c r="F3954" s="4"/>
      <c r="G3954" s="4"/>
      <c r="H3954" s="4"/>
      <c r="I3954" s="4"/>
      <c r="J3954" s="4"/>
      <c r="K3954" s="4"/>
      <c r="L3954" s="4"/>
      <c r="M3954" s="4"/>
      <c r="N3954" s="4"/>
      <c r="O3954" s="4"/>
      <c r="P3954" s="4"/>
      <c r="Q3954" s="4"/>
      <c r="R3954" s="4"/>
      <c r="S3954" s="4"/>
      <c r="T3954" s="4"/>
      <c r="U3954" s="4"/>
      <c r="V3954" s="4"/>
      <c r="W3954" s="4"/>
      <c r="X3954" s="4"/>
      <c r="Y3954" s="4"/>
      <c r="Z3954" s="4"/>
      <c r="AA3954" s="4"/>
      <c r="AB3954" s="4"/>
      <c r="AC3954" s="4"/>
      <c r="AD3954" s="4"/>
      <c r="AE3954" s="4"/>
      <c r="AF3954" s="4"/>
      <c r="AG3954" s="4"/>
      <c r="AH3954" s="4"/>
      <c r="AI3954" s="4"/>
      <c r="AJ3954" s="4"/>
      <c r="AK3954" s="4"/>
      <c r="AL3954" s="4"/>
      <c r="AM3954" s="4"/>
      <c r="AN3954" s="4"/>
      <c r="AO3954" s="4"/>
      <c r="AP3954" s="4"/>
    </row>
    <row r="3955" spans="1:42" s="2" customFormat="1" x14ac:dyDescent="0.25">
      <c r="A3955" s="4"/>
      <c r="B3955" s="4"/>
      <c r="C3955" s="4"/>
      <c r="D3955" s="4"/>
      <c r="E3955" s="4"/>
      <c r="F3955" s="4"/>
      <c r="G3955" s="4"/>
      <c r="H3955" s="4"/>
      <c r="I3955" s="4"/>
      <c r="J3955" s="4"/>
      <c r="K3955" s="4"/>
      <c r="L3955" s="4"/>
      <c r="M3955" s="4"/>
      <c r="N3955" s="4"/>
      <c r="O3955" s="4"/>
      <c r="P3955" s="4"/>
      <c r="Q3955" s="4"/>
      <c r="R3955" s="4"/>
      <c r="S3955" s="4"/>
      <c r="T3955" s="4"/>
      <c r="U3955" s="4"/>
      <c r="V3955" s="4"/>
      <c r="W3955" s="4"/>
      <c r="X3955" s="4"/>
      <c r="Y3955" s="4"/>
      <c r="Z3955" s="4"/>
      <c r="AA3955" s="4"/>
      <c r="AB3955" s="4"/>
      <c r="AC3955" s="4"/>
      <c r="AD3955" s="4"/>
      <c r="AE3955" s="4"/>
      <c r="AF3955" s="4"/>
      <c r="AG3955" s="4"/>
      <c r="AH3955" s="4"/>
      <c r="AI3955" s="4"/>
      <c r="AJ3955" s="4"/>
      <c r="AK3955" s="4"/>
      <c r="AL3955" s="4"/>
      <c r="AM3955" s="4"/>
      <c r="AN3955" s="4"/>
      <c r="AO3955" s="4"/>
      <c r="AP3955" s="4"/>
    </row>
    <row r="3956" spans="1:42" s="2" customFormat="1" x14ac:dyDescent="0.25">
      <c r="A3956" s="4"/>
      <c r="B3956" s="4"/>
      <c r="C3956" s="4"/>
      <c r="D3956" s="4"/>
      <c r="E3956" s="4"/>
      <c r="F3956" s="4"/>
      <c r="G3956" s="4"/>
      <c r="H3956" s="4"/>
      <c r="I3956" s="4"/>
      <c r="J3956" s="4"/>
      <c r="K3956" s="4"/>
      <c r="L3956" s="4"/>
      <c r="M3956" s="4"/>
      <c r="N3956" s="4"/>
      <c r="O3956" s="4"/>
      <c r="P3956" s="4"/>
      <c r="Q3956" s="4"/>
      <c r="R3956" s="4"/>
      <c r="S3956" s="4"/>
      <c r="T3956" s="4"/>
      <c r="U3956" s="4"/>
      <c r="V3956" s="4"/>
      <c r="W3956" s="4"/>
      <c r="X3956" s="4"/>
      <c r="Y3956" s="4"/>
      <c r="Z3956" s="4"/>
      <c r="AA3956" s="4"/>
      <c r="AB3956" s="4"/>
      <c r="AC3956" s="4"/>
      <c r="AD3956" s="4"/>
      <c r="AE3956" s="4"/>
      <c r="AF3956" s="4"/>
      <c r="AG3956" s="4"/>
      <c r="AH3956" s="4"/>
      <c r="AI3956" s="4"/>
      <c r="AJ3956" s="4"/>
      <c r="AK3956" s="4"/>
      <c r="AL3956" s="4"/>
      <c r="AM3956" s="4"/>
      <c r="AN3956" s="4"/>
      <c r="AO3956" s="4"/>
      <c r="AP3956" s="4"/>
    </row>
    <row r="3957" spans="1:42" s="2" customFormat="1" x14ac:dyDescent="0.25">
      <c r="A3957" s="4"/>
      <c r="B3957" s="4"/>
      <c r="C3957" s="4"/>
      <c r="D3957" s="4"/>
      <c r="E3957" s="4"/>
      <c r="F3957" s="4"/>
      <c r="G3957" s="4"/>
      <c r="H3957" s="4"/>
      <c r="I3957" s="4"/>
      <c r="J3957" s="4"/>
      <c r="K3957" s="4"/>
      <c r="L3957" s="4"/>
      <c r="M3957" s="4"/>
      <c r="N3957" s="4"/>
      <c r="O3957" s="4"/>
      <c r="P3957" s="4"/>
      <c r="Q3957" s="4"/>
      <c r="R3957" s="4"/>
      <c r="S3957" s="4"/>
      <c r="T3957" s="4"/>
      <c r="U3957" s="4"/>
      <c r="V3957" s="4"/>
      <c r="W3957" s="4"/>
      <c r="X3957" s="4"/>
      <c r="Y3957" s="4"/>
      <c r="Z3957" s="4"/>
      <c r="AA3957" s="4"/>
      <c r="AB3957" s="4"/>
      <c r="AC3957" s="4"/>
      <c r="AD3957" s="4"/>
      <c r="AE3957" s="4"/>
      <c r="AF3957" s="4"/>
      <c r="AG3957" s="4"/>
      <c r="AH3957" s="4"/>
      <c r="AI3957" s="4"/>
      <c r="AJ3957" s="4"/>
      <c r="AK3957" s="4"/>
      <c r="AL3957" s="4"/>
      <c r="AM3957" s="4"/>
      <c r="AN3957" s="4"/>
      <c r="AO3957" s="4"/>
      <c r="AP3957" s="4"/>
    </row>
    <row r="3958" spans="1:42" s="2" customFormat="1" x14ac:dyDescent="0.25">
      <c r="A3958" s="4"/>
      <c r="B3958" s="4"/>
      <c r="C3958" s="4"/>
      <c r="D3958" s="4"/>
      <c r="E3958" s="4"/>
      <c r="F3958" s="4"/>
      <c r="G3958" s="4"/>
      <c r="H3958" s="4"/>
      <c r="I3958" s="4"/>
      <c r="J3958" s="4"/>
      <c r="K3958" s="4"/>
      <c r="L3958" s="4"/>
      <c r="M3958" s="4"/>
      <c r="N3958" s="4"/>
      <c r="O3958" s="4"/>
      <c r="P3958" s="4"/>
      <c r="Q3958" s="4"/>
      <c r="R3958" s="4"/>
      <c r="S3958" s="4"/>
      <c r="T3958" s="4"/>
      <c r="U3958" s="4"/>
      <c r="V3958" s="4"/>
      <c r="W3958" s="4"/>
      <c r="X3958" s="4"/>
      <c r="Y3958" s="4"/>
      <c r="Z3958" s="4"/>
      <c r="AA3958" s="4"/>
      <c r="AB3958" s="4"/>
      <c r="AC3958" s="4"/>
      <c r="AD3958" s="4"/>
      <c r="AE3958" s="4"/>
      <c r="AF3958" s="4"/>
      <c r="AG3958" s="4"/>
      <c r="AH3958" s="4"/>
      <c r="AI3958" s="4"/>
      <c r="AJ3958" s="4"/>
      <c r="AK3958" s="4"/>
      <c r="AL3958" s="4"/>
      <c r="AM3958" s="4"/>
      <c r="AN3958" s="4"/>
      <c r="AO3958" s="4"/>
      <c r="AP3958" s="4"/>
    </row>
    <row r="3959" spans="1:42" s="2" customFormat="1" x14ac:dyDescent="0.25">
      <c r="A3959" s="4"/>
      <c r="B3959" s="4"/>
      <c r="C3959" s="4"/>
      <c r="D3959" s="4"/>
      <c r="E3959" s="4"/>
      <c r="F3959" s="4"/>
      <c r="G3959" s="4"/>
      <c r="H3959" s="4"/>
      <c r="I3959" s="4"/>
      <c r="J3959" s="4"/>
      <c r="K3959" s="4"/>
      <c r="L3959" s="4"/>
      <c r="M3959" s="4"/>
      <c r="N3959" s="4"/>
      <c r="O3959" s="4"/>
      <c r="P3959" s="4"/>
      <c r="Q3959" s="4"/>
      <c r="R3959" s="4"/>
      <c r="S3959" s="4"/>
      <c r="T3959" s="4"/>
      <c r="U3959" s="4"/>
      <c r="V3959" s="4"/>
      <c r="W3959" s="4"/>
      <c r="X3959" s="4"/>
      <c r="Y3959" s="4"/>
      <c r="Z3959" s="4"/>
      <c r="AA3959" s="4"/>
      <c r="AB3959" s="4"/>
      <c r="AC3959" s="4"/>
      <c r="AD3959" s="4"/>
      <c r="AE3959" s="4"/>
      <c r="AF3959" s="4"/>
      <c r="AG3959" s="4"/>
      <c r="AH3959" s="4"/>
      <c r="AI3959" s="4"/>
      <c r="AJ3959" s="4"/>
      <c r="AK3959" s="4"/>
      <c r="AL3959" s="4"/>
      <c r="AM3959" s="4"/>
      <c r="AN3959" s="4"/>
      <c r="AO3959" s="4"/>
      <c r="AP3959" s="4"/>
    </row>
    <row r="3960" spans="1:42" s="2" customFormat="1" x14ac:dyDescent="0.25">
      <c r="A3960" s="4"/>
      <c r="B3960" s="4"/>
      <c r="C3960" s="4"/>
      <c r="D3960" s="4"/>
      <c r="E3960" s="4"/>
      <c r="F3960" s="4"/>
      <c r="G3960" s="4"/>
      <c r="H3960" s="4"/>
      <c r="I3960" s="4"/>
      <c r="J3960" s="4"/>
      <c r="K3960" s="4"/>
      <c r="L3960" s="4"/>
      <c r="M3960" s="4"/>
      <c r="N3960" s="4"/>
      <c r="O3960" s="4"/>
      <c r="P3960" s="4"/>
      <c r="Q3960" s="4"/>
      <c r="R3960" s="4"/>
      <c r="S3960" s="4"/>
      <c r="T3960" s="4"/>
      <c r="U3960" s="4"/>
      <c r="V3960" s="4"/>
      <c r="W3960" s="4"/>
      <c r="X3960" s="4"/>
      <c r="Y3960" s="4"/>
      <c r="Z3960" s="4"/>
      <c r="AA3960" s="4"/>
      <c r="AB3960" s="4"/>
      <c r="AC3960" s="4"/>
      <c r="AD3960" s="4"/>
      <c r="AE3960" s="4"/>
      <c r="AF3960" s="4"/>
      <c r="AG3960" s="4"/>
      <c r="AH3960" s="4"/>
      <c r="AI3960" s="4"/>
      <c r="AJ3960" s="4"/>
      <c r="AK3960" s="4"/>
      <c r="AL3960" s="4"/>
      <c r="AM3960" s="4"/>
      <c r="AN3960" s="4"/>
      <c r="AO3960" s="4"/>
      <c r="AP3960" s="4"/>
    </row>
    <row r="3961" spans="1:42" s="2" customFormat="1" x14ac:dyDescent="0.25">
      <c r="A3961" s="4"/>
      <c r="B3961" s="4"/>
      <c r="C3961" s="4"/>
      <c r="D3961" s="4"/>
      <c r="E3961" s="4"/>
      <c r="F3961" s="4"/>
      <c r="G3961" s="4"/>
      <c r="H3961" s="4"/>
      <c r="I3961" s="4"/>
      <c r="J3961" s="4"/>
      <c r="K3961" s="4"/>
      <c r="L3961" s="4"/>
      <c r="M3961" s="4"/>
      <c r="N3961" s="4"/>
      <c r="O3961" s="4"/>
      <c r="P3961" s="4"/>
      <c r="Q3961" s="4"/>
      <c r="R3961" s="4"/>
      <c r="S3961" s="4"/>
      <c r="T3961" s="4"/>
      <c r="U3961" s="4"/>
      <c r="V3961" s="4"/>
      <c r="W3961" s="4"/>
      <c r="X3961" s="4"/>
      <c r="Y3961" s="4"/>
      <c r="Z3961" s="4"/>
      <c r="AA3961" s="4"/>
      <c r="AB3961" s="4"/>
      <c r="AC3961" s="4"/>
      <c r="AD3961" s="4"/>
      <c r="AE3961" s="4"/>
      <c r="AF3961" s="4"/>
      <c r="AG3961" s="4"/>
      <c r="AH3961" s="4"/>
      <c r="AI3961" s="4"/>
      <c r="AJ3961" s="4"/>
      <c r="AK3961" s="4"/>
      <c r="AL3961" s="4"/>
      <c r="AM3961" s="4"/>
      <c r="AN3961" s="4"/>
      <c r="AO3961" s="4"/>
      <c r="AP3961" s="4"/>
    </row>
    <row r="3962" spans="1:42" s="2" customFormat="1" x14ac:dyDescent="0.25">
      <c r="A3962" s="4"/>
      <c r="B3962" s="4"/>
      <c r="C3962" s="4"/>
      <c r="D3962" s="4"/>
      <c r="E3962" s="4"/>
      <c r="F3962" s="4"/>
      <c r="G3962" s="4"/>
      <c r="H3962" s="4"/>
      <c r="I3962" s="4"/>
      <c r="J3962" s="4"/>
      <c r="K3962" s="4"/>
      <c r="L3962" s="4"/>
      <c r="M3962" s="4"/>
      <c r="N3962" s="4"/>
      <c r="O3962" s="4"/>
      <c r="P3962" s="4"/>
      <c r="Q3962" s="4"/>
      <c r="R3962" s="4"/>
      <c r="S3962" s="4"/>
      <c r="T3962" s="4"/>
      <c r="U3962" s="4"/>
      <c r="V3962" s="4"/>
      <c r="W3962" s="4"/>
      <c r="X3962" s="4"/>
      <c r="Y3962" s="4"/>
      <c r="Z3962" s="4"/>
      <c r="AA3962" s="4"/>
      <c r="AB3962" s="4"/>
      <c r="AC3962" s="4"/>
      <c r="AD3962" s="4"/>
      <c r="AE3962" s="4"/>
      <c r="AF3962" s="4"/>
      <c r="AG3962" s="4"/>
      <c r="AH3962" s="4"/>
      <c r="AI3962" s="4"/>
      <c r="AJ3962" s="4"/>
      <c r="AK3962" s="4"/>
      <c r="AL3962" s="4"/>
      <c r="AM3962" s="4"/>
      <c r="AN3962" s="4"/>
      <c r="AO3962" s="4"/>
      <c r="AP3962" s="4"/>
    </row>
    <row r="3963" spans="1:42" s="2" customFormat="1" x14ac:dyDescent="0.25">
      <c r="A3963" s="4"/>
      <c r="B3963" s="4"/>
      <c r="C3963" s="4"/>
      <c r="D3963" s="4"/>
      <c r="E3963" s="4"/>
      <c r="F3963" s="4"/>
      <c r="G3963" s="4"/>
      <c r="H3963" s="4"/>
      <c r="I3963" s="4"/>
      <c r="J3963" s="4"/>
      <c r="K3963" s="4"/>
      <c r="L3963" s="4"/>
      <c r="M3963" s="4"/>
      <c r="N3963" s="4"/>
      <c r="O3963" s="4"/>
      <c r="P3963" s="4"/>
      <c r="Q3963" s="4"/>
      <c r="R3963" s="4"/>
      <c r="S3963" s="4"/>
      <c r="T3963" s="4"/>
      <c r="U3963" s="4"/>
      <c r="V3963" s="4"/>
      <c r="W3963" s="4"/>
      <c r="X3963" s="4"/>
      <c r="Y3963" s="4"/>
      <c r="Z3963" s="4"/>
      <c r="AA3963" s="4"/>
      <c r="AB3963" s="4"/>
      <c r="AC3963" s="4"/>
      <c r="AD3963" s="4"/>
      <c r="AE3963" s="4"/>
      <c r="AF3963" s="4"/>
      <c r="AG3963" s="4"/>
      <c r="AH3963" s="4"/>
      <c r="AI3963" s="4"/>
      <c r="AJ3963" s="4"/>
      <c r="AK3963" s="4"/>
      <c r="AL3963" s="4"/>
      <c r="AM3963" s="4"/>
      <c r="AN3963" s="4"/>
      <c r="AO3963" s="4"/>
      <c r="AP3963" s="4"/>
    </row>
    <row r="3964" spans="1:42" s="2" customFormat="1" x14ac:dyDescent="0.25">
      <c r="A3964" s="4"/>
      <c r="B3964" s="4"/>
      <c r="C3964" s="4"/>
      <c r="D3964" s="4"/>
      <c r="E3964" s="4"/>
      <c r="F3964" s="4"/>
      <c r="G3964" s="4"/>
      <c r="H3964" s="4"/>
      <c r="I3964" s="4"/>
      <c r="J3964" s="4"/>
      <c r="K3964" s="4"/>
      <c r="L3964" s="4"/>
      <c r="M3964" s="4"/>
      <c r="N3964" s="4"/>
      <c r="O3964" s="4"/>
      <c r="P3964" s="4"/>
      <c r="Q3964" s="4"/>
      <c r="R3964" s="4"/>
      <c r="S3964" s="4"/>
      <c r="T3964" s="4"/>
      <c r="U3964" s="4"/>
      <c r="V3964" s="4"/>
      <c r="W3964" s="4"/>
      <c r="X3964" s="4"/>
      <c r="Y3964" s="4"/>
      <c r="Z3964" s="4"/>
      <c r="AA3964" s="4"/>
      <c r="AB3964" s="4"/>
      <c r="AC3964" s="4"/>
      <c r="AD3964" s="4"/>
      <c r="AE3964" s="4"/>
      <c r="AF3964" s="4"/>
      <c r="AG3964" s="4"/>
      <c r="AH3964" s="4"/>
      <c r="AI3964" s="4"/>
      <c r="AJ3964" s="4"/>
      <c r="AK3964" s="4"/>
      <c r="AL3964" s="4"/>
      <c r="AM3964" s="4"/>
      <c r="AN3964" s="4"/>
      <c r="AO3964" s="4"/>
      <c r="AP3964" s="4"/>
    </row>
    <row r="3965" spans="1:42" s="2" customFormat="1" x14ac:dyDescent="0.25">
      <c r="A3965" s="4"/>
      <c r="B3965" s="4"/>
      <c r="C3965" s="4"/>
      <c r="D3965" s="4"/>
      <c r="E3965" s="4"/>
      <c r="F3965" s="4"/>
      <c r="G3965" s="4"/>
      <c r="H3965" s="4"/>
      <c r="I3965" s="4"/>
      <c r="J3965" s="4"/>
      <c r="K3965" s="4"/>
      <c r="L3965" s="4"/>
      <c r="M3965" s="4"/>
      <c r="N3965" s="4"/>
      <c r="O3965" s="4"/>
      <c r="P3965" s="4"/>
      <c r="Q3965" s="4"/>
      <c r="R3965" s="4"/>
      <c r="S3965" s="4"/>
      <c r="T3965" s="4"/>
      <c r="U3965" s="4"/>
      <c r="V3965" s="4"/>
      <c r="W3965" s="4"/>
      <c r="X3965" s="4"/>
      <c r="Y3965" s="4"/>
      <c r="Z3965" s="4"/>
      <c r="AA3965" s="4"/>
      <c r="AB3965" s="4"/>
      <c r="AC3965" s="4"/>
      <c r="AD3965" s="4"/>
      <c r="AE3965" s="4"/>
      <c r="AF3965" s="4"/>
      <c r="AG3965" s="4"/>
      <c r="AH3965" s="4"/>
      <c r="AI3965" s="4"/>
      <c r="AJ3965" s="4"/>
      <c r="AK3965" s="4"/>
      <c r="AL3965" s="4"/>
      <c r="AM3965" s="4"/>
      <c r="AN3965" s="4"/>
      <c r="AO3965" s="4"/>
      <c r="AP3965" s="4"/>
    </row>
    <row r="3966" spans="1:42" s="2" customFormat="1" x14ac:dyDescent="0.25">
      <c r="A3966" s="4"/>
      <c r="B3966" s="4"/>
      <c r="C3966" s="4"/>
      <c r="D3966" s="4"/>
      <c r="E3966" s="4"/>
      <c r="F3966" s="4"/>
      <c r="G3966" s="4"/>
      <c r="H3966" s="4"/>
      <c r="I3966" s="4"/>
      <c r="J3966" s="4"/>
      <c r="K3966" s="4"/>
      <c r="L3966" s="4"/>
      <c r="M3966" s="4"/>
      <c r="N3966" s="4"/>
      <c r="O3966" s="4"/>
      <c r="P3966" s="4"/>
      <c r="Q3966" s="4"/>
      <c r="R3966" s="4"/>
      <c r="S3966" s="4"/>
      <c r="T3966" s="4"/>
      <c r="U3966" s="4"/>
      <c r="V3966" s="4"/>
      <c r="W3966" s="4"/>
      <c r="X3966" s="4"/>
      <c r="Y3966" s="4"/>
      <c r="Z3966" s="4"/>
      <c r="AA3966" s="4"/>
      <c r="AB3966" s="4"/>
      <c r="AC3966" s="4"/>
      <c r="AD3966" s="4"/>
      <c r="AE3966" s="4"/>
      <c r="AF3966" s="4"/>
      <c r="AG3966" s="4"/>
      <c r="AH3966" s="4"/>
      <c r="AI3966" s="4"/>
      <c r="AJ3966" s="4"/>
      <c r="AK3966" s="4"/>
      <c r="AL3966" s="4"/>
      <c r="AM3966" s="4"/>
      <c r="AN3966" s="4"/>
      <c r="AO3966" s="4"/>
      <c r="AP3966" s="4"/>
    </row>
    <row r="3967" spans="1:42" s="2" customFormat="1" x14ac:dyDescent="0.25">
      <c r="A3967" s="4"/>
      <c r="B3967" s="4"/>
      <c r="C3967" s="4"/>
      <c r="D3967" s="4"/>
      <c r="E3967" s="4"/>
      <c r="F3967" s="4"/>
      <c r="G3967" s="4"/>
      <c r="H3967" s="4"/>
      <c r="I3967" s="4"/>
      <c r="J3967" s="4"/>
      <c r="K3967" s="4"/>
      <c r="L3967" s="4"/>
      <c r="M3967" s="4"/>
      <c r="N3967" s="4"/>
      <c r="O3967" s="4"/>
      <c r="P3967" s="4"/>
      <c r="Q3967" s="4"/>
      <c r="R3967" s="4"/>
      <c r="S3967" s="4"/>
      <c r="T3967" s="4"/>
      <c r="U3967" s="4"/>
      <c r="V3967" s="4"/>
      <c r="W3967" s="4"/>
      <c r="X3967" s="4"/>
      <c r="Y3967" s="4"/>
      <c r="Z3967" s="4"/>
      <c r="AA3967" s="4"/>
      <c r="AB3967" s="4"/>
      <c r="AC3967" s="4"/>
      <c r="AD3967" s="4"/>
      <c r="AE3967" s="4"/>
      <c r="AF3967" s="4"/>
      <c r="AG3967" s="4"/>
      <c r="AH3967" s="4"/>
      <c r="AI3967" s="4"/>
      <c r="AJ3967" s="4"/>
      <c r="AK3967" s="4"/>
      <c r="AL3967" s="4"/>
      <c r="AM3967" s="4"/>
      <c r="AN3967" s="4"/>
      <c r="AO3967" s="4"/>
      <c r="AP3967" s="4"/>
    </row>
    <row r="3968" spans="1:42" s="2" customFormat="1" x14ac:dyDescent="0.25">
      <c r="A3968" s="4"/>
      <c r="B3968" s="4"/>
      <c r="C3968" s="4"/>
      <c r="D3968" s="4"/>
      <c r="E3968" s="4"/>
      <c r="F3968" s="4"/>
      <c r="G3968" s="4"/>
      <c r="H3968" s="4"/>
      <c r="I3968" s="4"/>
      <c r="J3968" s="4"/>
      <c r="K3968" s="4"/>
      <c r="L3968" s="4"/>
      <c r="M3968" s="4"/>
      <c r="N3968" s="4"/>
      <c r="O3968" s="4"/>
      <c r="P3968" s="4"/>
      <c r="Q3968" s="4"/>
      <c r="R3968" s="4"/>
      <c r="S3968" s="4"/>
      <c r="T3968" s="4"/>
      <c r="U3968" s="4"/>
      <c r="V3968" s="4"/>
      <c r="W3968" s="4"/>
      <c r="X3968" s="4"/>
      <c r="Y3968" s="4"/>
      <c r="Z3968" s="4"/>
      <c r="AA3968" s="4"/>
      <c r="AB3968" s="4"/>
      <c r="AC3968" s="4"/>
      <c r="AD3968" s="4"/>
      <c r="AE3968" s="4"/>
      <c r="AF3968" s="4"/>
      <c r="AG3968" s="4"/>
      <c r="AH3968" s="4"/>
      <c r="AI3968" s="4"/>
      <c r="AJ3968" s="4"/>
      <c r="AK3968" s="4"/>
      <c r="AL3968" s="4"/>
      <c r="AM3968" s="4"/>
      <c r="AN3968" s="4"/>
      <c r="AO3968" s="4"/>
      <c r="AP3968" s="4"/>
    </row>
    <row r="3969" spans="1:42" s="2" customFormat="1" x14ac:dyDescent="0.25">
      <c r="A3969" s="4"/>
      <c r="B3969" s="4"/>
      <c r="C3969" s="4"/>
      <c r="D3969" s="4"/>
      <c r="E3969" s="4"/>
      <c r="F3969" s="4"/>
      <c r="G3969" s="4"/>
      <c r="H3969" s="4"/>
      <c r="I3969" s="4"/>
      <c r="J3969" s="4"/>
      <c r="K3969" s="4"/>
      <c r="L3969" s="4"/>
      <c r="M3969" s="4"/>
      <c r="N3969" s="4"/>
      <c r="O3969" s="4"/>
      <c r="P3969" s="4"/>
      <c r="Q3969" s="4"/>
      <c r="R3969" s="4"/>
      <c r="S3969" s="4"/>
      <c r="T3969" s="4"/>
      <c r="U3969" s="4"/>
      <c r="V3969" s="4"/>
      <c r="W3969" s="4"/>
      <c r="X3969" s="4"/>
      <c r="Y3969" s="4"/>
      <c r="Z3969" s="4"/>
      <c r="AA3969" s="4"/>
      <c r="AB3969" s="4"/>
      <c r="AC3969" s="4"/>
      <c r="AD3969" s="4"/>
      <c r="AE3969" s="4"/>
      <c r="AF3969" s="4"/>
      <c r="AG3969" s="4"/>
      <c r="AH3969" s="4"/>
      <c r="AI3969" s="4"/>
      <c r="AJ3969" s="4"/>
      <c r="AK3969" s="4"/>
      <c r="AL3969" s="4"/>
      <c r="AM3969" s="4"/>
      <c r="AN3969" s="4"/>
      <c r="AO3969" s="4"/>
      <c r="AP3969" s="4"/>
    </row>
    <row r="3970" spans="1:42" s="2" customFormat="1" x14ac:dyDescent="0.25">
      <c r="A3970" s="4"/>
      <c r="B3970" s="4"/>
      <c r="C3970" s="4"/>
      <c r="D3970" s="4"/>
      <c r="E3970" s="4"/>
      <c r="F3970" s="4"/>
      <c r="G3970" s="4"/>
      <c r="H3970" s="4"/>
      <c r="I3970" s="4"/>
      <c r="J3970" s="4"/>
      <c r="K3970" s="4"/>
      <c r="L3970" s="4"/>
      <c r="M3970" s="4"/>
      <c r="N3970" s="4"/>
      <c r="O3970" s="4"/>
      <c r="P3970" s="4"/>
      <c r="Q3970" s="4"/>
      <c r="R3970" s="4"/>
      <c r="S3970" s="4"/>
      <c r="T3970" s="4"/>
      <c r="U3970" s="4"/>
      <c r="V3970" s="4"/>
      <c r="W3970" s="4"/>
      <c r="X3970" s="4"/>
      <c r="Y3970" s="4"/>
      <c r="Z3970" s="4"/>
      <c r="AA3970" s="4"/>
      <c r="AB3970" s="4"/>
      <c r="AC3970" s="4"/>
      <c r="AD3970" s="4"/>
      <c r="AE3970" s="4"/>
      <c r="AF3970" s="4"/>
      <c r="AG3970" s="4"/>
      <c r="AH3970" s="4"/>
      <c r="AI3970" s="4"/>
      <c r="AJ3970" s="4"/>
      <c r="AK3970" s="4"/>
      <c r="AL3970" s="4"/>
      <c r="AM3970" s="4"/>
      <c r="AN3970" s="4"/>
      <c r="AO3970" s="4"/>
      <c r="AP3970" s="4"/>
    </row>
    <row r="3971" spans="1:42" s="2" customFormat="1" x14ac:dyDescent="0.25">
      <c r="A3971" s="4"/>
      <c r="B3971" s="4"/>
      <c r="C3971" s="4"/>
      <c r="D3971" s="4"/>
      <c r="E3971" s="4"/>
      <c r="F3971" s="4"/>
      <c r="G3971" s="4"/>
      <c r="H3971" s="4"/>
      <c r="I3971" s="4"/>
      <c r="J3971" s="4"/>
      <c r="K3971" s="4"/>
      <c r="L3971" s="4"/>
      <c r="M3971" s="4"/>
      <c r="N3971" s="4"/>
      <c r="O3971" s="4"/>
      <c r="P3971" s="4"/>
      <c r="Q3971" s="4"/>
      <c r="R3971" s="4"/>
      <c r="S3971" s="4"/>
      <c r="T3971" s="4"/>
      <c r="U3971" s="4"/>
      <c r="V3971" s="4"/>
      <c r="W3971" s="4"/>
      <c r="X3971" s="4"/>
      <c r="Y3971" s="4"/>
      <c r="Z3971" s="4"/>
      <c r="AA3971" s="4"/>
      <c r="AB3971" s="4"/>
      <c r="AC3971" s="4"/>
      <c r="AD3971" s="4"/>
      <c r="AE3971" s="4"/>
      <c r="AF3971" s="4"/>
      <c r="AG3971" s="4"/>
      <c r="AH3971" s="4"/>
      <c r="AI3971" s="4"/>
      <c r="AJ3971" s="4"/>
      <c r="AK3971" s="4"/>
      <c r="AL3971" s="4"/>
      <c r="AM3971" s="4"/>
      <c r="AN3971" s="4"/>
      <c r="AO3971" s="4"/>
      <c r="AP3971" s="4"/>
    </row>
    <row r="3972" spans="1:42" s="2" customFormat="1" x14ac:dyDescent="0.25">
      <c r="A3972" s="4"/>
      <c r="B3972" s="4"/>
      <c r="C3972" s="4"/>
      <c r="D3972" s="4"/>
      <c r="E3972" s="4"/>
      <c r="F3972" s="4"/>
      <c r="G3972" s="4"/>
      <c r="H3972" s="4"/>
      <c r="I3972" s="4"/>
      <c r="J3972" s="4"/>
      <c r="K3972" s="4"/>
      <c r="L3972" s="4"/>
      <c r="M3972" s="4"/>
      <c r="N3972" s="4"/>
      <c r="O3972" s="4"/>
      <c r="P3972" s="4"/>
      <c r="Q3972" s="4"/>
      <c r="R3972" s="4"/>
      <c r="S3972" s="4"/>
      <c r="T3972" s="4"/>
      <c r="U3972" s="4"/>
      <c r="V3972" s="4"/>
      <c r="W3972" s="4"/>
      <c r="X3972" s="4"/>
      <c r="Y3972" s="4"/>
      <c r="Z3972" s="4"/>
      <c r="AA3972" s="4"/>
      <c r="AB3972" s="4"/>
      <c r="AC3972" s="4"/>
      <c r="AD3972" s="4"/>
      <c r="AE3972" s="4"/>
      <c r="AF3972" s="4"/>
      <c r="AG3972" s="4"/>
      <c r="AH3972" s="4"/>
      <c r="AI3972" s="4"/>
      <c r="AJ3972" s="4"/>
      <c r="AK3972" s="4"/>
      <c r="AL3972" s="4"/>
      <c r="AM3972" s="4"/>
      <c r="AN3972" s="4"/>
      <c r="AO3972" s="4"/>
      <c r="AP3972" s="4"/>
    </row>
    <row r="3973" spans="1:42" s="2" customFormat="1" x14ac:dyDescent="0.25">
      <c r="A3973" s="4"/>
      <c r="B3973" s="4"/>
      <c r="C3973" s="4"/>
      <c r="D3973" s="4"/>
      <c r="E3973" s="4"/>
      <c r="F3973" s="4"/>
      <c r="G3973" s="4"/>
      <c r="H3973" s="4"/>
      <c r="I3973" s="4"/>
      <c r="J3973" s="4"/>
      <c r="K3973" s="4"/>
      <c r="L3973" s="4"/>
      <c r="M3973" s="4"/>
      <c r="N3973" s="4"/>
      <c r="O3973" s="4"/>
      <c r="P3973" s="4"/>
      <c r="Q3973" s="4"/>
      <c r="R3973" s="4"/>
      <c r="S3973" s="4"/>
      <c r="T3973" s="4"/>
      <c r="U3973" s="4"/>
      <c r="V3973" s="4"/>
      <c r="W3973" s="4"/>
      <c r="X3973" s="4"/>
      <c r="Y3973" s="4"/>
      <c r="Z3973" s="4"/>
      <c r="AA3973" s="4"/>
      <c r="AB3973" s="4"/>
      <c r="AC3973" s="4"/>
      <c r="AD3973" s="4"/>
      <c r="AE3973" s="4"/>
      <c r="AF3973" s="4"/>
      <c r="AG3973" s="4"/>
      <c r="AH3973" s="4"/>
      <c r="AI3973" s="4"/>
      <c r="AJ3973" s="4"/>
      <c r="AK3973" s="4"/>
      <c r="AL3973" s="4"/>
      <c r="AM3973" s="4"/>
      <c r="AN3973" s="4"/>
      <c r="AO3973" s="4"/>
      <c r="AP3973" s="4"/>
    </row>
    <row r="3974" spans="1:42" s="2" customFormat="1" x14ac:dyDescent="0.25">
      <c r="A3974" s="4"/>
      <c r="B3974" s="4"/>
      <c r="C3974" s="4"/>
      <c r="D3974" s="4"/>
      <c r="E3974" s="4"/>
      <c r="F3974" s="4"/>
      <c r="G3974" s="4"/>
      <c r="H3974" s="4"/>
      <c r="I3974" s="4"/>
      <c r="J3974" s="4"/>
      <c r="K3974" s="4"/>
      <c r="L3974" s="4"/>
      <c r="M3974" s="4"/>
      <c r="N3974" s="4"/>
      <c r="O3974" s="4"/>
      <c r="P3974" s="4"/>
      <c r="Q3974" s="4"/>
      <c r="R3974" s="4"/>
      <c r="S3974" s="4"/>
      <c r="T3974" s="4"/>
      <c r="U3974" s="4"/>
      <c r="V3974" s="4"/>
      <c r="W3974" s="4"/>
      <c r="X3974" s="4"/>
      <c r="Y3974" s="4"/>
      <c r="Z3974" s="4"/>
      <c r="AA3974" s="4"/>
      <c r="AB3974" s="4"/>
      <c r="AC3974" s="4"/>
      <c r="AD3974" s="4"/>
      <c r="AE3974" s="4"/>
      <c r="AF3974" s="4"/>
      <c r="AG3974" s="4"/>
      <c r="AH3974" s="4"/>
      <c r="AI3974" s="4"/>
      <c r="AJ3974" s="4"/>
      <c r="AK3974" s="4"/>
      <c r="AL3974" s="4"/>
      <c r="AM3974" s="4"/>
      <c r="AN3974" s="4"/>
      <c r="AO3974" s="4"/>
      <c r="AP3974" s="4"/>
    </row>
    <row r="3975" spans="1:42" s="2" customFormat="1" x14ac:dyDescent="0.25">
      <c r="A3975" s="4"/>
      <c r="B3975" s="4"/>
      <c r="C3975" s="4"/>
      <c r="D3975" s="4"/>
      <c r="E3975" s="4"/>
      <c r="F3975" s="4"/>
      <c r="G3975" s="4"/>
      <c r="H3975" s="4"/>
      <c r="I3975" s="4"/>
      <c r="J3975" s="4"/>
      <c r="K3975" s="4"/>
      <c r="L3975" s="4"/>
      <c r="M3975" s="4"/>
      <c r="N3975" s="4"/>
      <c r="O3975" s="4"/>
      <c r="P3975" s="4"/>
      <c r="Q3975" s="4"/>
      <c r="R3975" s="4"/>
      <c r="S3975" s="4"/>
      <c r="T3975" s="4"/>
      <c r="U3975" s="4"/>
      <c r="V3975" s="4"/>
      <c r="W3975" s="4"/>
      <c r="X3975" s="4"/>
      <c r="Y3975" s="4"/>
      <c r="Z3975" s="4"/>
      <c r="AA3975" s="4"/>
      <c r="AB3975" s="4"/>
      <c r="AC3975" s="4"/>
      <c r="AD3975" s="4"/>
      <c r="AE3975" s="4"/>
      <c r="AF3975" s="4"/>
      <c r="AG3975" s="4"/>
      <c r="AH3975" s="4"/>
      <c r="AI3975" s="4"/>
      <c r="AJ3975" s="4"/>
      <c r="AK3975" s="4"/>
      <c r="AL3975" s="4"/>
      <c r="AM3975" s="4"/>
      <c r="AN3975" s="4"/>
      <c r="AO3975" s="4"/>
      <c r="AP3975" s="4"/>
    </row>
    <row r="3976" spans="1:42" s="2" customFormat="1" x14ac:dyDescent="0.25">
      <c r="A3976" s="4"/>
      <c r="B3976" s="4"/>
      <c r="C3976" s="4"/>
      <c r="D3976" s="4"/>
      <c r="E3976" s="4"/>
      <c r="F3976" s="4"/>
      <c r="G3976" s="4"/>
      <c r="H3976" s="4"/>
      <c r="I3976" s="4"/>
      <c r="J3976" s="4"/>
      <c r="K3976" s="4"/>
      <c r="L3976" s="4"/>
      <c r="M3976" s="4"/>
      <c r="N3976" s="4"/>
      <c r="O3976" s="4"/>
      <c r="P3976" s="4"/>
      <c r="Q3976" s="4"/>
      <c r="R3976" s="4"/>
      <c r="S3976" s="4"/>
      <c r="T3976" s="4"/>
      <c r="U3976" s="4"/>
      <c r="V3976" s="4"/>
      <c r="W3976" s="4"/>
      <c r="X3976" s="4"/>
      <c r="Y3976" s="4"/>
      <c r="Z3976" s="4"/>
      <c r="AA3976" s="4"/>
      <c r="AB3976" s="4"/>
      <c r="AC3976" s="4"/>
      <c r="AD3976" s="4"/>
      <c r="AE3976" s="4"/>
      <c r="AF3976" s="4"/>
      <c r="AG3976" s="4"/>
      <c r="AH3976" s="4"/>
      <c r="AI3976" s="4"/>
      <c r="AJ3976" s="4"/>
      <c r="AK3976" s="4"/>
      <c r="AL3976" s="4"/>
      <c r="AM3976" s="4"/>
      <c r="AN3976" s="4"/>
      <c r="AO3976" s="4"/>
      <c r="AP3976" s="4"/>
    </row>
    <row r="3977" spans="1:42" s="2" customFormat="1" x14ac:dyDescent="0.25">
      <c r="A3977" s="4"/>
      <c r="B3977" s="4"/>
      <c r="C3977" s="4"/>
      <c r="D3977" s="4"/>
      <c r="E3977" s="4"/>
      <c r="F3977" s="4"/>
      <c r="G3977" s="4"/>
      <c r="H3977" s="4"/>
      <c r="I3977" s="4"/>
      <c r="J3977" s="4"/>
      <c r="K3977" s="4"/>
      <c r="L3977" s="4"/>
      <c r="M3977" s="4"/>
      <c r="N3977" s="4"/>
      <c r="O3977" s="4"/>
      <c r="P3977" s="4"/>
      <c r="Q3977" s="4"/>
      <c r="R3977" s="4"/>
      <c r="S3977" s="4"/>
      <c r="T3977" s="4"/>
      <c r="U3977" s="4"/>
      <c r="V3977" s="4"/>
      <c r="W3977" s="4"/>
      <c r="X3977" s="4"/>
      <c r="Y3977" s="4"/>
      <c r="Z3977" s="4"/>
      <c r="AA3977" s="4"/>
      <c r="AB3977" s="4"/>
      <c r="AC3977" s="4"/>
      <c r="AD3977" s="4"/>
      <c r="AE3977" s="4"/>
      <c r="AF3977" s="4"/>
      <c r="AG3977" s="4"/>
      <c r="AH3977" s="4"/>
      <c r="AI3977" s="4"/>
      <c r="AJ3977" s="4"/>
      <c r="AK3977" s="4"/>
      <c r="AL3977" s="4"/>
      <c r="AM3977" s="4"/>
      <c r="AN3977" s="4"/>
      <c r="AO3977" s="4"/>
      <c r="AP3977" s="4"/>
    </row>
    <row r="3978" spans="1:42" s="2" customFormat="1" x14ac:dyDescent="0.25">
      <c r="A3978" s="4"/>
      <c r="B3978" s="4"/>
      <c r="C3978" s="4"/>
      <c r="D3978" s="4"/>
      <c r="E3978" s="4"/>
      <c r="F3978" s="4"/>
      <c r="G3978" s="4"/>
      <c r="H3978" s="4"/>
      <c r="I3978" s="4"/>
      <c r="J3978" s="4"/>
      <c r="K3978" s="4"/>
      <c r="L3978" s="4"/>
      <c r="M3978" s="4"/>
      <c r="N3978" s="4"/>
      <c r="O3978" s="4"/>
      <c r="P3978" s="4"/>
      <c r="Q3978" s="4"/>
      <c r="R3978" s="4"/>
      <c r="S3978" s="4"/>
      <c r="T3978" s="4"/>
      <c r="U3978" s="4"/>
      <c r="V3978" s="4"/>
      <c r="W3978" s="4"/>
      <c r="X3978" s="4"/>
      <c r="Y3978" s="4"/>
      <c r="Z3978" s="4"/>
      <c r="AA3978" s="4"/>
      <c r="AB3978" s="4"/>
      <c r="AC3978" s="4"/>
      <c r="AD3978" s="4"/>
      <c r="AE3978" s="4"/>
      <c r="AF3978" s="4"/>
      <c r="AG3978" s="4"/>
      <c r="AH3978" s="4"/>
      <c r="AI3978" s="4"/>
      <c r="AJ3978" s="4"/>
      <c r="AK3978" s="4"/>
      <c r="AL3978" s="4"/>
      <c r="AM3978" s="4"/>
      <c r="AN3978" s="4"/>
      <c r="AO3978" s="4"/>
      <c r="AP3978" s="4"/>
    </row>
    <row r="3979" spans="1:42" s="2" customFormat="1" x14ac:dyDescent="0.25">
      <c r="A3979" s="4"/>
      <c r="B3979" s="4"/>
      <c r="C3979" s="4"/>
      <c r="D3979" s="4"/>
      <c r="E3979" s="4"/>
      <c r="F3979" s="4"/>
      <c r="G3979" s="4"/>
      <c r="H3979" s="4"/>
      <c r="I3979" s="4"/>
      <c r="J3979" s="4"/>
      <c r="K3979" s="4"/>
      <c r="L3979" s="4"/>
      <c r="M3979" s="4"/>
      <c r="N3979" s="4"/>
      <c r="O3979" s="4"/>
      <c r="P3979" s="4"/>
      <c r="Q3979" s="4"/>
      <c r="R3979" s="4"/>
      <c r="S3979" s="4"/>
      <c r="T3979" s="4"/>
      <c r="U3979" s="4"/>
      <c r="V3979" s="4"/>
      <c r="W3979" s="4"/>
      <c r="X3979" s="4"/>
      <c r="Y3979" s="4"/>
      <c r="Z3979" s="4"/>
      <c r="AA3979" s="4"/>
      <c r="AB3979" s="4"/>
      <c r="AC3979" s="4"/>
      <c r="AD3979" s="4"/>
      <c r="AE3979" s="4"/>
      <c r="AF3979" s="4"/>
      <c r="AG3979" s="4"/>
      <c r="AH3979" s="4"/>
      <c r="AI3979" s="4"/>
      <c r="AJ3979" s="4"/>
      <c r="AK3979" s="4"/>
      <c r="AL3979" s="4"/>
      <c r="AM3979" s="4"/>
      <c r="AN3979" s="4"/>
      <c r="AO3979" s="4"/>
      <c r="AP3979" s="4"/>
    </row>
    <row r="3980" spans="1:42" s="2" customFormat="1" x14ac:dyDescent="0.25">
      <c r="A3980" s="4"/>
      <c r="B3980" s="4"/>
      <c r="C3980" s="4"/>
      <c r="D3980" s="4"/>
      <c r="E3980" s="4"/>
      <c r="F3980" s="4"/>
      <c r="G3980" s="4"/>
      <c r="H3980" s="4"/>
      <c r="I3980" s="4"/>
      <c r="J3980" s="4"/>
      <c r="K3980" s="4"/>
      <c r="L3980" s="4"/>
      <c r="M3980" s="4"/>
      <c r="N3980" s="4"/>
      <c r="O3980" s="4"/>
      <c r="P3980" s="4"/>
      <c r="Q3980" s="4"/>
      <c r="R3980" s="4"/>
      <c r="S3980" s="4"/>
      <c r="T3980" s="4"/>
      <c r="U3980" s="4"/>
      <c r="V3980" s="4"/>
      <c r="W3980" s="4"/>
      <c r="X3980" s="4"/>
      <c r="Y3980" s="4"/>
      <c r="Z3980" s="4"/>
      <c r="AA3980" s="4"/>
      <c r="AB3980" s="4"/>
      <c r="AC3980" s="4"/>
      <c r="AD3980" s="4"/>
      <c r="AE3980" s="4"/>
      <c r="AF3980" s="4"/>
      <c r="AG3980" s="4"/>
      <c r="AH3980" s="4"/>
      <c r="AI3980" s="4"/>
      <c r="AJ3980" s="4"/>
      <c r="AK3980" s="4"/>
      <c r="AL3980" s="4"/>
      <c r="AM3980" s="4"/>
      <c r="AN3980" s="4"/>
      <c r="AO3980" s="4"/>
      <c r="AP3980" s="4"/>
    </row>
    <row r="3981" spans="1:42" s="2" customFormat="1" x14ac:dyDescent="0.25">
      <c r="A3981" s="4"/>
      <c r="B3981" s="4"/>
      <c r="C3981" s="4"/>
      <c r="D3981" s="4"/>
      <c r="E3981" s="4"/>
      <c r="F3981" s="4"/>
      <c r="G3981" s="4"/>
      <c r="H3981" s="4"/>
      <c r="I3981" s="4"/>
      <c r="J3981" s="4"/>
      <c r="K3981" s="4"/>
      <c r="L3981" s="4"/>
      <c r="M3981" s="4"/>
      <c r="N3981" s="4"/>
      <c r="O3981" s="4"/>
      <c r="P3981" s="4"/>
      <c r="Q3981" s="4"/>
      <c r="R3981" s="4"/>
      <c r="S3981" s="4"/>
      <c r="T3981" s="4"/>
      <c r="U3981" s="4"/>
      <c r="V3981" s="4"/>
      <c r="W3981" s="4"/>
      <c r="X3981" s="4"/>
      <c r="Y3981" s="4"/>
      <c r="Z3981" s="4"/>
      <c r="AA3981" s="4"/>
      <c r="AB3981" s="4"/>
      <c r="AC3981" s="4"/>
      <c r="AD3981" s="4"/>
      <c r="AE3981" s="4"/>
      <c r="AF3981" s="4"/>
      <c r="AG3981" s="4"/>
      <c r="AH3981" s="4"/>
      <c r="AI3981" s="4"/>
      <c r="AJ3981" s="4"/>
      <c r="AK3981" s="4"/>
      <c r="AL3981" s="4"/>
      <c r="AM3981" s="4"/>
      <c r="AN3981" s="4"/>
      <c r="AO3981" s="4"/>
      <c r="AP3981" s="4"/>
    </row>
    <row r="3982" spans="1:42" s="2" customFormat="1" x14ac:dyDescent="0.25">
      <c r="A3982" s="4"/>
      <c r="B3982" s="4"/>
      <c r="C3982" s="4"/>
      <c r="D3982" s="4"/>
      <c r="E3982" s="4"/>
      <c r="F3982" s="4"/>
      <c r="G3982" s="4"/>
      <c r="H3982" s="4"/>
      <c r="I3982" s="4"/>
      <c r="J3982" s="4"/>
      <c r="K3982" s="4"/>
      <c r="L3982" s="4"/>
      <c r="M3982" s="4"/>
      <c r="N3982" s="4"/>
      <c r="O3982" s="4"/>
      <c r="P3982" s="4"/>
      <c r="Q3982" s="4"/>
      <c r="R3982" s="4"/>
      <c r="S3982" s="4"/>
      <c r="T3982" s="4"/>
      <c r="U3982" s="4"/>
      <c r="V3982" s="4"/>
      <c r="W3982" s="4"/>
      <c r="X3982" s="4"/>
      <c r="Y3982" s="4"/>
      <c r="Z3982" s="4"/>
      <c r="AA3982" s="4"/>
      <c r="AB3982" s="4"/>
      <c r="AC3982" s="4"/>
      <c r="AD3982" s="4"/>
      <c r="AE3982" s="4"/>
      <c r="AF3982" s="4"/>
      <c r="AG3982" s="4"/>
      <c r="AH3982" s="4"/>
      <c r="AI3982" s="4"/>
      <c r="AJ3982" s="4"/>
      <c r="AK3982" s="4"/>
      <c r="AL3982" s="4"/>
      <c r="AM3982" s="4"/>
      <c r="AN3982" s="4"/>
      <c r="AO3982" s="4"/>
      <c r="AP3982" s="4"/>
    </row>
    <row r="3983" spans="1:42" s="2" customFormat="1" x14ac:dyDescent="0.25">
      <c r="A3983" s="4"/>
      <c r="B3983" s="4"/>
      <c r="C3983" s="4"/>
      <c r="D3983" s="4"/>
      <c r="E3983" s="4"/>
      <c r="F3983" s="4"/>
      <c r="G3983" s="4"/>
      <c r="H3983" s="4"/>
      <c r="I3983" s="4"/>
      <c r="J3983" s="4"/>
      <c r="K3983" s="4"/>
      <c r="L3983" s="4"/>
      <c r="M3983" s="4"/>
      <c r="N3983" s="4"/>
      <c r="O3983" s="4"/>
      <c r="P3983" s="4"/>
      <c r="Q3983" s="4"/>
      <c r="R3983" s="4"/>
      <c r="S3983" s="4"/>
      <c r="T3983" s="4"/>
      <c r="U3983" s="4"/>
      <c r="V3983" s="4"/>
      <c r="W3983" s="4"/>
      <c r="X3983" s="4"/>
      <c r="Y3983" s="4"/>
      <c r="Z3983" s="4"/>
      <c r="AA3983" s="4"/>
      <c r="AB3983" s="4"/>
      <c r="AC3983" s="4"/>
      <c r="AD3983" s="4"/>
      <c r="AE3983" s="4"/>
      <c r="AF3983" s="4"/>
      <c r="AG3983" s="4"/>
      <c r="AH3983" s="4"/>
      <c r="AI3983" s="4"/>
      <c r="AJ3983" s="4"/>
      <c r="AK3983" s="4"/>
      <c r="AL3983" s="4"/>
      <c r="AM3983" s="4"/>
      <c r="AN3983" s="4"/>
      <c r="AO3983" s="4"/>
      <c r="AP3983" s="4"/>
    </row>
    <row r="3984" spans="1:42" s="2" customFormat="1" x14ac:dyDescent="0.25">
      <c r="A3984" s="4"/>
      <c r="B3984" s="4"/>
      <c r="C3984" s="4"/>
      <c r="D3984" s="4"/>
      <c r="E3984" s="4"/>
      <c r="F3984" s="4"/>
      <c r="G3984" s="4"/>
      <c r="H3984" s="4"/>
      <c r="I3984" s="4"/>
      <c r="J3984" s="4"/>
      <c r="K3984" s="4"/>
      <c r="L3984" s="4"/>
      <c r="M3984" s="4"/>
      <c r="N3984" s="4"/>
      <c r="O3984" s="4"/>
      <c r="P3984" s="4"/>
      <c r="Q3984" s="4"/>
      <c r="R3984" s="4"/>
      <c r="S3984" s="4"/>
      <c r="T3984" s="4"/>
      <c r="U3984" s="4"/>
      <c r="V3984" s="4"/>
      <c r="W3984" s="4"/>
      <c r="X3984" s="4"/>
      <c r="Y3984" s="4"/>
      <c r="Z3984" s="4"/>
      <c r="AA3984" s="4"/>
      <c r="AB3984" s="4"/>
      <c r="AC3984" s="4"/>
      <c r="AD3984" s="4"/>
      <c r="AE3984" s="4"/>
      <c r="AF3984" s="4"/>
      <c r="AG3984" s="4"/>
      <c r="AH3984" s="4"/>
      <c r="AI3984" s="4"/>
      <c r="AJ3984" s="4"/>
      <c r="AK3984" s="4"/>
      <c r="AL3984" s="4"/>
      <c r="AM3984" s="4"/>
      <c r="AN3984" s="4"/>
      <c r="AO3984" s="4"/>
      <c r="AP3984" s="4"/>
    </row>
    <row r="3985" spans="1:42" s="2" customFormat="1" x14ac:dyDescent="0.25">
      <c r="A3985" s="4"/>
      <c r="B3985" s="4"/>
      <c r="C3985" s="4"/>
      <c r="D3985" s="4"/>
      <c r="E3985" s="4"/>
      <c r="F3985" s="4"/>
      <c r="G3985" s="4"/>
      <c r="H3985" s="4"/>
      <c r="I3985" s="4"/>
      <c r="J3985" s="4"/>
      <c r="K3985" s="4"/>
      <c r="L3985" s="4"/>
      <c r="M3985" s="4"/>
      <c r="N3985" s="4"/>
      <c r="O3985" s="4"/>
      <c r="P3985" s="4"/>
      <c r="Q3985" s="4"/>
      <c r="R3985" s="4"/>
      <c r="S3985" s="4"/>
      <c r="T3985" s="4"/>
      <c r="U3985" s="4"/>
      <c r="V3985" s="4"/>
      <c r="W3985" s="4"/>
      <c r="X3985" s="4"/>
      <c r="Y3985" s="4"/>
      <c r="Z3985" s="4"/>
      <c r="AA3985" s="4"/>
      <c r="AB3985" s="4"/>
      <c r="AC3985" s="4"/>
      <c r="AD3985" s="4"/>
      <c r="AE3985" s="4"/>
      <c r="AF3985" s="4"/>
      <c r="AG3985" s="4"/>
      <c r="AH3985" s="4"/>
      <c r="AI3985" s="4"/>
      <c r="AJ3985" s="4"/>
      <c r="AK3985" s="4"/>
      <c r="AL3985" s="4"/>
      <c r="AM3985" s="4"/>
      <c r="AN3985" s="4"/>
      <c r="AO3985" s="4"/>
      <c r="AP3985" s="4"/>
    </row>
    <row r="3986" spans="1:42" s="2" customFormat="1" x14ac:dyDescent="0.25">
      <c r="A3986" s="4"/>
      <c r="B3986" s="4"/>
      <c r="C3986" s="4"/>
      <c r="D3986" s="4"/>
      <c r="E3986" s="4"/>
      <c r="F3986" s="4"/>
      <c r="G3986" s="4"/>
      <c r="H3986" s="4"/>
      <c r="I3986" s="4"/>
      <c r="J3986" s="4"/>
      <c r="K3986" s="4"/>
      <c r="L3986" s="4"/>
      <c r="M3986" s="4"/>
      <c r="N3986" s="4"/>
      <c r="O3986" s="4"/>
      <c r="P3986" s="4"/>
      <c r="Q3986" s="4"/>
      <c r="R3986" s="4"/>
      <c r="S3986" s="4"/>
      <c r="T3986" s="4"/>
      <c r="U3986" s="4"/>
      <c r="V3986" s="4"/>
      <c r="W3986" s="4"/>
      <c r="X3986" s="4"/>
      <c r="Y3986" s="4"/>
      <c r="Z3986" s="4"/>
      <c r="AA3986" s="4"/>
      <c r="AB3986" s="4"/>
      <c r="AC3986" s="4"/>
      <c r="AD3986" s="4"/>
      <c r="AE3986" s="4"/>
      <c r="AF3986" s="4"/>
      <c r="AG3986" s="4"/>
      <c r="AH3986" s="4"/>
      <c r="AI3986" s="4"/>
      <c r="AJ3986" s="4"/>
      <c r="AK3986" s="4"/>
      <c r="AL3986" s="4"/>
      <c r="AM3986" s="4"/>
      <c r="AN3986" s="4"/>
      <c r="AO3986" s="4"/>
      <c r="AP3986" s="4"/>
    </row>
    <row r="3987" spans="1:42" s="2" customFormat="1" x14ac:dyDescent="0.25">
      <c r="A3987" s="4"/>
      <c r="B3987" s="4"/>
      <c r="C3987" s="4"/>
      <c r="D3987" s="4"/>
      <c r="E3987" s="4"/>
      <c r="F3987" s="4"/>
      <c r="G3987" s="4"/>
      <c r="H3987" s="4"/>
      <c r="I3987" s="4"/>
      <c r="J3987" s="4"/>
      <c r="K3987" s="4"/>
      <c r="L3987" s="4"/>
      <c r="M3987" s="4"/>
      <c r="N3987" s="4"/>
      <c r="O3987" s="4"/>
      <c r="P3987" s="4"/>
      <c r="Q3987" s="4"/>
      <c r="R3987" s="4"/>
      <c r="S3987" s="4"/>
      <c r="T3987" s="4"/>
      <c r="U3987" s="4"/>
      <c r="V3987" s="4"/>
      <c r="W3987" s="4"/>
      <c r="X3987" s="4"/>
      <c r="Y3987" s="4"/>
      <c r="Z3987" s="4"/>
      <c r="AA3987" s="4"/>
      <c r="AB3987" s="4"/>
      <c r="AC3987" s="4"/>
      <c r="AD3987" s="4"/>
      <c r="AE3987" s="4"/>
      <c r="AF3987" s="4"/>
      <c r="AG3987" s="4"/>
      <c r="AH3987" s="4"/>
      <c r="AI3987" s="4"/>
      <c r="AJ3987" s="4"/>
      <c r="AK3987" s="4"/>
      <c r="AL3987" s="4"/>
      <c r="AM3987" s="4"/>
      <c r="AN3987" s="4"/>
      <c r="AO3987" s="4"/>
      <c r="AP3987" s="4"/>
    </row>
    <row r="3988" spans="1:42" s="2" customFormat="1" x14ac:dyDescent="0.25">
      <c r="A3988" s="4"/>
      <c r="B3988" s="4"/>
      <c r="C3988" s="4"/>
      <c r="D3988" s="4"/>
      <c r="E3988" s="4"/>
      <c r="F3988" s="4"/>
      <c r="G3988" s="4"/>
      <c r="H3988" s="4"/>
      <c r="I3988" s="4"/>
      <c r="J3988" s="4"/>
      <c r="K3988" s="4"/>
      <c r="L3988" s="4"/>
      <c r="M3988" s="4"/>
      <c r="N3988" s="4"/>
      <c r="O3988" s="4"/>
      <c r="P3988" s="4"/>
      <c r="Q3988" s="4"/>
      <c r="R3988" s="4"/>
      <c r="S3988" s="4"/>
      <c r="T3988" s="4"/>
      <c r="U3988" s="4"/>
      <c r="V3988" s="4"/>
      <c r="W3988" s="4"/>
      <c r="X3988" s="4"/>
      <c r="Y3988" s="4"/>
      <c r="Z3988" s="4"/>
      <c r="AA3988" s="4"/>
      <c r="AB3988" s="4"/>
      <c r="AC3988" s="4"/>
      <c r="AD3988" s="4"/>
      <c r="AE3988" s="4"/>
      <c r="AF3988" s="4"/>
      <c r="AG3988" s="4"/>
      <c r="AH3988" s="4"/>
      <c r="AI3988" s="4"/>
      <c r="AJ3988" s="4"/>
      <c r="AK3988" s="4"/>
      <c r="AL3988" s="4"/>
      <c r="AM3988" s="4"/>
      <c r="AN3988" s="4"/>
      <c r="AO3988" s="4"/>
      <c r="AP3988" s="4"/>
    </row>
    <row r="3989" spans="1:42" s="2" customFormat="1" x14ac:dyDescent="0.25">
      <c r="A3989" s="4"/>
      <c r="B3989" s="4"/>
      <c r="C3989" s="4"/>
      <c r="D3989" s="4"/>
      <c r="E3989" s="4"/>
      <c r="F3989" s="4"/>
      <c r="G3989" s="4"/>
      <c r="H3989" s="4"/>
      <c r="I3989" s="4"/>
      <c r="J3989" s="4"/>
      <c r="K3989" s="4"/>
      <c r="L3989" s="4"/>
      <c r="M3989" s="4"/>
      <c r="N3989" s="4"/>
      <c r="O3989" s="4"/>
      <c r="P3989" s="4"/>
      <c r="Q3989" s="4"/>
      <c r="R3989" s="4"/>
      <c r="S3989" s="4"/>
      <c r="T3989" s="4"/>
      <c r="U3989" s="4"/>
      <c r="V3989" s="4"/>
      <c r="W3989" s="4"/>
      <c r="X3989" s="4"/>
      <c r="Y3989" s="4"/>
      <c r="Z3989" s="4"/>
      <c r="AA3989" s="4"/>
      <c r="AB3989" s="4"/>
      <c r="AC3989" s="4"/>
      <c r="AD3989" s="4"/>
      <c r="AE3989" s="4"/>
      <c r="AF3989" s="4"/>
      <c r="AG3989" s="4"/>
      <c r="AH3989" s="4"/>
      <c r="AI3989" s="4"/>
      <c r="AJ3989" s="4"/>
      <c r="AK3989" s="4"/>
      <c r="AL3989" s="4"/>
      <c r="AM3989" s="4"/>
      <c r="AN3989" s="4"/>
      <c r="AO3989" s="4"/>
      <c r="AP3989" s="4"/>
    </row>
    <row r="3990" spans="1:42" s="2" customFormat="1" x14ac:dyDescent="0.25">
      <c r="A3990" s="4"/>
      <c r="B3990" s="4"/>
      <c r="C3990" s="4"/>
      <c r="D3990" s="4"/>
      <c r="E3990" s="4"/>
      <c r="F3990" s="4"/>
      <c r="G3990" s="4"/>
      <c r="H3990" s="4"/>
      <c r="I3990" s="4"/>
      <c r="J3990" s="4"/>
      <c r="K3990" s="4"/>
      <c r="L3990" s="4"/>
      <c r="M3990" s="4"/>
      <c r="N3990" s="4"/>
      <c r="O3990" s="4"/>
      <c r="P3990" s="4"/>
      <c r="Q3990" s="4"/>
      <c r="R3990" s="4"/>
      <c r="S3990" s="4"/>
      <c r="T3990" s="4"/>
      <c r="U3990" s="4"/>
      <c r="V3990" s="4"/>
      <c r="W3990" s="4"/>
      <c r="X3990" s="4"/>
      <c r="Y3990" s="4"/>
      <c r="Z3990" s="4"/>
      <c r="AA3990" s="4"/>
      <c r="AB3990" s="4"/>
      <c r="AC3990" s="4"/>
      <c r="AD3990" s="4"/>
      <c r="AE3990" s="4"/>
      <c r="AF3990" s="4"/>
      <c r="AG3990" s="4"/>
      <c r="AH3990" s="4"/>
      <c r="AI3990" s="4"/>
      <c r="AJ3990" s="4"/>
      <c r="AK3990" s="4"/>
      <c r="AL3990" s="4"/>
      <c r="AM3990" s="4"/>
      <c r="AN3990" s="4"/>
      <c r="AO3990" s="4"/>
      <c r="AP3990" s="4"/>
    </row>
    <row r="3991" spans="1:42" s="2" customFormat="1" x14ac:dyDescent="0.25">
      <c r="A3991" s="4"/>
      <c r="B3991" s="4"/>
      <c r="C3991" s="4"/>
      <c r="D3991" s="4"/>
      <c r="E3991" s="4"/>
      <c r="F3991" s="4"/>
      <c r="G3991" s="4"/>
      <c r="H3991" s="4"/>
      <c r="I3991" s="4"/>
      <c r="J3991" s="4"/>
      <c r="K3991" s="4"/>
      <c r="L3991" s="4"/>
      <c r="M3991" s="4"/>
      <c r="N3991" s="4"/>
      <c r="O3991" s="4"/>
      <c r="P3991" s="4"/>
      <c r="Q3991" s="4"/>
      <c r="R3991" s="4"/>
      <c r="S3991" s="4"/>
      <c r="T3991" s="4"/>
      <c r="U3991" s="4"/>
      <c r="V3991" s="4"/>
      <c r="W3991" s="4"/>
      <c r="X3991" s="4"/>
      <c r="Y3991" s="4"/>
      <c r="Z3991" s="4"/>
      <c r="AA3991" s="4"/>
      <c r="AB3991" s="4"/>
      <c r="AC3991" s="4"/>
      <c r="AD3991" s="4"/>
      <c r="AE3991" s="4"/>
      <c r="AF3991" s="4"/>
      <c r="AG3991" s="4"/>
      <c r="AH3991" s="4"/>
      <c r="AI3991" s="4"/>
      <c r="AJ3991" s="4"/>
      <c r="AK3991" s="4"/>
      <c r="AL3991" s="4"/>
      <c r="AM3991" s="4"/>
      <c r="AN3991" s="4"/>
      <c r="AO3991" s="4"/>
      <c r="AP3991" s="4"/>
    </row>
    <row r="3992" spans="1:42" s="2" customFormat="1" x14ac:dyDescent="0.25">
      <c r="A3992" s="4"/>
      <c r="B3992" s="4"/>
      <c r="C3992" s="4"/>
      <c r="D3992" s="4"/>
      <c r="E3992" s="4"/>
      <c r="F3992" s="4"/>
      <c r="G3992" s="4"/>
      <c r="H3992" s="4"/>
      <c r="I3992" s="4"/>
      <c r="J3992" s="4"/>
      <c r="K3992" s="4"/>
      <c r="L3992" s="4"/>
      <c r="M3992" s="4"/>
      <c r="N3992" s="4"/>
      <c r="O3992" s="4"/>
      <c r="P3992" s="4"/>
      <c r="Q3992" s="4"/>
      <c r="R3992" s="4"/>
      <c r="S3992" s="4"/>
      <c r="T3992" s="4"/>
      <c r="U3992" s="4"/>
      <c r="V3992" s="4"/>
      <c r="W3992" s="4"/>
      <c r="X3992" s="4"/>
      <c r="Y3992" s="4"/>
      <c r="Z3992" s="4"/>
      <c r="AA3992" s="4"/>
      <c r="AB3992" s="4"/>
      <c r="AC3992" s="4"/>
      <c r="AD3992" s="4"/>
      <c r="AE3992" s="4"/>
      <c r="AF3992" s="4"/>
      <c r="AG3992" s="4"/>
      <c r="AH3992" s="4"/>
      <c r="AI3992" s="4"/>
      <c r="AJ3992" s="4"/>
      <c r="AK3992" s="4"/>
      <c r="AL3992" s="4"/>
      <c r="AM3992" s="4"/>
      <c r="AN3992" s="4"/>
      <c r="AO3992" s="4"/>
      <c r="AP3992" s="4"/>
    </row>
    <row r="3993" spans="1:42" s="2" customFormat="1" x14ac:dyDescent="0.25">
      <c r="A3993" s="4"/>
      <c r="B3993" s="4"/>
      <c r="C3993" s="4"/>
      <c r="D3993" s="4"/>
      <c r="E3993" s="4"/>
      <c r="F3993" s="4"/>
      <c r="G3993" s="4"/>
      <c r="H3993" s="4"/>
      <c r="I3993" s="4"/>
      <c r="J3993" s="4"/>
      <c r="K3993" s="4"/>
      <c r="L3993" s="4"/>
      <c r="M3993" s="4"/>
      <c r="N3993" s="4"/>
      <c r="O3993" s="4"/>
      <c r="P3993" s="4"/>
      <c r="Q3993" s="4"/>
      <c r="R3993" s="4"/>
      <c r="S3993" s="4"/>
      <c r="T3993" s="4"/>
      <c r="U3993" s="4"/>
      <c r="V3993" s="4"/>
      <c r="W3993" s="4"/>
      <c r="X3993" s="4"/>
      <c r="Y3993" s="4"/>
      <c r="Z3993" s="4"/>
      <c r="AA3993" s="4"/>
      <c r="AB3993" s="4"/>
      <c r="AC3993" s="4"/>
      <c r="AD3993" s="4"/>
      <c r="AE3993" s="4"/>
      <c r="AF3993" s="4"/>
      <c r="AG3993" s="4"/>
      <c r="AH3993" s="4"/>
      <c r="AI3993" s="4"/>
      <c r="AJ3993" s="4"/>
      <c r="AK3993" s="4"/>
      <c r="AL3993" s="4"/>
      <c r="AM3993" s="4"/>
      <c r="AN3993" s="4"/>
      <c r="AO3993" s="4"/>
      <c r="AP3993" s="4"/>
    </row>
    <row r="3994" spans="1:42" s="2" customFormat="1" x14ac:dyDescent="0.25">
      <c r="A3994" s="4"/>
      <c r="B3994" s="4"/>
      <c r="C3994" s="4"/>
      <c r="D3994" s="4"/>
      <c r="E3994" s="4"/>
      <c r="F3994" s="4"/>
      <c r="G3994" s="4"/>
      <c r="H3994" s="4"/>
      <c r="I3994" s="4"/>
      <c r="J3994" s="4"/>
      <c r="K3994" s="4"/>
      <c r="L3994" s="4"/>
      <c r="M3994" s="4"/>
      <c r="N3994" s="4"/>
      <c r="O3994" s="4"/>
      <c r="P3994" s="4"/>
      <c r="Q3994" s="4"/>
      <c r="R3994" s="4"/>
      <c r="S3994" s="4"/>
      <c r="T3994" s="4"/>
      <c r="U3994" s="4"/>
      <c r="V3994" s="4"/>
      <c r="W3994" s="4"/>
      <c r="X3994" s="4"/>
      <c r="Y3994" s="4"/>
      <c r="Z3994" s="4"/>
      <c r="AA3994" s="4"/>
      <c r="AB3994" s="4"/>
      <c r="AC3994" s="4"/>
      <c r="AD3994" s="4"/>
      <c r="AE3994" s="4"/>
      <c r="AF3994" s="4"/>
      <c r="AG3994" s="4"/>
      <c r="AH3994" s="4"/>
      <c r="AI3994" s="4"/>
      <c r="AJ3994" s="4"/>
      <c r="AK3994" s="4"/>
      <c r="AL3994" s="4"/>
      <c r="AM3994" s="4"/>
      <c r="AN3994" s="4"/>
      <c r="AO3994" s="4"/>
      <c r="AP3994" s="4"/>
    </row>
    <row r="3995" spans="1:42" s="2" customFormat="1" x14ac:dyDescent="0.25">
      <c r="A3995" s="4"/>
      <c r="B3995" s="4"/>
      <c r="C3995" s="4"/>
      <c r="D3995" s="4"/>
      <c r="E3995" s="4"/>
      <c r="F3995" s="4"/>
      <c r="G3995" s="4"/>
      <c r="H3995" s="4"/>
      <c r="I3995" s="4"/>
      <c r="J3995" s="4"/>
      <c r="K3995" s="4"/>
      <c r="L3995" s="4"/>
      <c r="M3995" s="4"/>
      <c r="N3995" s="4"/>
      <c r="O3995" s="4"/>
      <c r="P3995" s="4"/>
      <c r="Q3995" s="4"/>
      <c r="R3995" s="4"/>
      <c r="S3995" s="4"/>
      <c r="T3995" s="4"/>
      <c r="U3995" s="4"/>
      <c r="V3995" s="4"/>
      <c r="W3995" s="4"/>
      <c r="X3995" s="4"/>
      <c r="Y3995" s="4"/>
      <c r="Z3995" s="4"/>
      <c r="AA3995" s="4"/>
      <c r="AB3995" s="4"/>
      <c r="AC3995" s="4"/>
      <c r="AD3995" s="4"/>
      <c r="AE3995" s="4"/>
      <c r="AF3995" s="4"/>
      <c r="AG3995" s="4"/>
      <c r="AH3995" s="4"/>
      <c r="AI3995" s="4"/>
      <c r="AJ3995" s="4"/>
      <c r="AK3995" s="4"/>
      <c r="AL3995" s="4"/>
      <c r="AM3995" s="4"/>
      <c r="AN3995" s="4"/>
      <c r="AO3995" s="4"/>
      <c r="AP3995" s="4"/>
    </row>
    <row r="3996" spans="1:42" s="2" customFormat="1" x14ac:dyDescent="0.25">
      <c r="A3996" s="4"/>
      <c r="B3996" s="4"/>
      <c r="C3996" s="4"/>
      <c r="D3996" s="4"/>
      <c r="E3996" s="4"/>
      <c r="F3996" s="4"/>
      <c r="G3996" s="4"/>
      <c r="H3996" s="4"/>
      <c r="I3996" s="4"/>
      <c r="J3996" s="4"/>
      <c r="K3996" s="4"/>
      <c r="L3996" s="4"/>
      <c r="M3996" s="4"/>
      <c r="N3996" s="4"/>
      <c r="O3996" s="4"/>
      <c r="P3996" s="4"/>
      <c r="Q3996" s="4"/>
      <c r="R3996" s="4"/>
      <c r="S3996" s="4"/>
      <c r="T3996" s="4"/>
      <c r="U3996" s="4"/>
      <c r="V3996" s="4"/>
      <c r="W3996" s="4"/>
      <c r="X3996" s="4"/>
      <c r="Y3996" s="4"/>
      <c r="Z3996" s="4"/>
      <c r="AA3996" s="4"/>
      <c r="AB3996" s="4"/>
      <c r="AC3996" s="4"/>
      <c r="AD3996" s="4"/>
      <c r="AE3996" s="4"/>
      <c r="AF3996" s="4"/>
      <c r="AG3996" s="4"/>
      <c r="AH3996" s="4"/>
      <c r="AI3996" s="4"/>
      <c r="AJ3996" s="4"/>
      <c r="AK3996" s="4"/>
      <c r="AL3996" s="4"/>
      <c r="AM3996" s="4"/>
      <c r="AN3996" s="4"/>
      <c r="AO3996" s="4"/>
      <c r="AP3996" s="4"/>
    </row>
    <row r="3997" spans="1:42" s="2" customFormat="1" x14ac:dyDescent="0.25">
      <c r="A3997" s="4"/>
      <c r="B3997" s="4"/>
      <c r="C3997" s="4"/>
      <c r="D3997" s="4"/>
      <c r="E3997" s="4"/>
      <c r="F3997" s="4"/>
      <c r="G3997" s="4"/>
      <c r="H3997" s="4"/>
      <c r="I3997" s="4"/>
      <c r="J3997" s="4"/>
      <c r="K3997" s="4"/>
      <c r="L3997" s="4"/>
      <c r="M3997" s="4"/>
      <c r="N3997" s="4"/>
      <c r="O3997" s="4"/>
      <c r="P3997" s="4"/>
      <c r="Q3997" s="4"/>
      <c r="R3997" s="4"/>
      <c r="S3997" s="4"/>
      <c r="T3997" s="4"/>
      <c r="U3997" s="4"/>
      <c r="V3997" s="4"/>
      <c r="W3997" s="4"/>
      <c r="X3997" s="4"/>
      <c r="Y3997" s="4"/>
      <c r="Z3997" s="4"/>
      <c r="AA3997" s="4"/>
      <c r="AB3997" s="4"/>
      <c r="AC3997" s="4"/>
      <c r="AD3997" s="4"/>
      <c r="AE3997" s="4"/>
      <c r="AF3997" s="4"/>
      <c r="AG3997" s="4"/>
      <c r="AH3997" s="4"/>
      <c r="AI3997" s="4"/>
      <c r="AJ3997" s="4"/>
      <c r="AK3997" s="4"/>
      <c r="AL3997" s="4"/>
      <c r="AM3997" s="4"/>
      <c r="AN3997" s="4"/>
      <c r="AO3997" s="4"/>
      <c r="AP3997" s="4"/>
    </row>
    <row r="3998" spans="1:42" s="2" customFormat="1" x14ac:dyDescent="0.25">
      <c r="A3998" s="4"/>
      <c r="B3998" s="4"/>
      <c r="C3998" s="4"/>
      <c r="D3998" s="4"/>
      <c r="E3998" s="4"/>
      <c r="F3998" s="4"/>
      <c r="G3998" s="4"/>
      <c r="H3998" s="4"/>
      <c r="I3998" s="4"/>
      <c r="J3998" s="4"/>
      <c r="K3998" s="4"/>
      <c r="L3998" s="4"/>
      <c r="M3998" s="4"/>
      <c r="N3998" s="4"/>
      <c r="O3998" s="4"/>
      <c r="P3998" s="4"/>
      <c r="Q3998" s="4"/>
      <c r="R3998" s="4"/>
      <c r="S3998" s="4"/>
      <c r="T3998" s="4"/>
      <c r="U3998" s="4"/>
      <c r="V3998" s="4"/>
      <c r="W3998" s="4"/>
      <c r="X3998" s="4"/>
      <c r="Y3998" s="4"/>
      <c r="Z3998" s="4"/>
      <c r="AA3998" s="4"/>
      <c r="AB3998" s="4"/>
      <c r="AC3998" s="4"/>
      <c r="AD3998" s="4"/>
      <c r="AE3998" s="4"/>
      <c r="AF3998" s="4"/>
      <c r="AG3998" s="4"/>
      <c r="AH3998" s="4"/>
      <c r="AI3998" s="4"/>
      <c r="AJ3998" s="4"/>
      <c r="AK3998" s="4"/>
      <c r="AL3998" s="4"/>
      <c r="AM3998" s="4"/>
      <c r="AN3998" s="4"/>
      <c r="AO3998" s="4"/>
      <c r="AP3998" s="4"/>
    </row>
    <row r="3999" spans="1:42" s="2" customFormat="1" x14ac:dyDescent="0.25">
      <c r="A3999" s="4"/>
      <c r="B3999" s="4"/>
      <c r="C3999" s="4"/>
      <c r="D3999" s="4"/>
      <c r="E3999" s="4"/>
      <c r="F3999" s="4"/>
      <c r="G3999" s="4"/>
      <c r="H3999" s="4"/>
      <c r="I3999" s="4"/>
      <c r="J3999" s="4"/>
      <c r="K3999" s="4"/>
      <c r="L3999" s="4"/>
      <c r="M3999" s="4"/>
      <c r="N3999" s="4"/>
      <c r="O3999" s="4"/>
      <c r="P3999" s="4"/>
      <c r="Q3999" s="4"/>
      <c r="R3999" s="4"/>
      <c r="S3999" s="4"/>
      <c r="T3999" s="4"/>
      <c r="U3999" s="4"/>
      <c r="V3999" s="4"/>
      <c r="W3999" s="4"/>
      <c r="X3999" s="4"/>
      <c r="Y3999" s="4"/>
      <c r="Z3999" s="4"/>
      <c r="AA3999" s="4"/>
      <c r="AB3999" s="4"/>
      <c r="AC3999" s="4"/>
      <c r="AD3999" s="4"/>
      <c r="AE3999" s="4"/>
      <c r="AF3999" s="4"/>
      <c r="AG3999" s="4"/>
      <c r="AH3999" s="4"/>
      <c r="AI3999" s="4"/>
      <c r="AJ3999" s="4"/>
      <c r="AK3999" s="4"/>
      <c r="AL3999" s="4"/>
      <c r="AM3999" s="4"/>
      <c r="AN3999" s="4"/>
      <c r="AO3999" s="4"/>
      <c r="AP3999" s="4"/>
    </row>
    <row r="4000" spans="1:42" s="2" customFormat="1" x14ac:dyDescent="0.25">
      <c r="A4000" s="4"/>
      <c r="B4000" s="4"/>
      <c r="C4000" s="4"/>
      <c r="D4000" s="4"/>
      <c r="E4000" s="4"/>
      <c r="F4000" s="4"/>
      <c r="G4000" s="4"/>
      <c r="H4000" s="4"/>
      <c r="I4000" s="4"/>
      <c r="J4000" s="4"/>
      <c r="K4000" s="4"/>
      <c r="L4000" s="4"/>
      <c r="M4000" s="4"/>
      <c r="N4000" s="4"/>
      <c r="O4000" s="4"/>
      <c r="P4000" s="4"/>
      <c r="Q4000" s="4"/>
      <c r="R4000" s="4"/>
      <c r="S4000" s="4"/>
      <c r="T4000" s="4"/>
      <c r="U4000" s="4"/>
      <c r="V4000" s="4"/>
      <c r="W4000" s="4"/>
      <c r="X4000" s="4"/>
      <c r="Y4000" s="4"/>
      <c r="Z4000" s="4"/>
      <c r="AA4000" s="4"/>
      <c r="AB4000" s="4"/>
      <c r="AC4000" s="4"/>
      <c r="AD4000" s="4"/>
      <c r="AE4000" s="4"/>
      <c r="AF4000" s="4"/>
      <c r="AG4000" s="4"/>
      <c r="AH4000" s="4"/>
      <c r="AI4000" s="4"/>
      <c r="AJ4000" s="4"/>
      <c r="AK4000" s="4"/>
      <c r="AL4000" s="4"/>
      <c r="AM4000" s="4"/>
      <c r="AN4000" s="4"/>
      <c r="AO4000" s="4"/>
      <c r="AP4000" s="4"/>
    </row>
    <row r="4001" spans="1:42" s="2" customFormat="1" x14ac:dyDescent="0.25">
      <c r="A4001" s="4"/>
      <c r="B4001" s="4"/>
      <c r="C4001" s="4"/>
      <c r="D4001" s="4"/>
      <c r="E4001" s="4"/>
      <c r="F4001" s="4"/>
      <c r="G4001" s="4"/>
      <c r="H4001" s="4"/>
      <c r="I4001" s="4"/>
      <c r="J4001" s="4"/>
      <c r="K4001" s="4"/>
      <c r="L4001" s="4"/>
      <c r="M4001" s="4"/>
      <c r="N4001" s="4"/>
      <c r="O4001" s="4"/>
      <c r="P4001" s="4"/>
      <c r="Q4001" s="4"/>
      <c r="R4001" s="4"/>
      <c r="S4001" s="4"/>
      <c r="T4001" s="4"/>
      <c r="U4001" s="4"/>
      <c r="V4001" s="4"/>
      <c r="W4001" s="4"/>
      <c r="X4001" s="4"/>
      <c r="Y4001" s="4"/>
      <c r="Z4001" s="4"/>
      <c r="AA4001" s="4"/>
      <c r="AB4001" s="4"/>
      <c r="AC4001" s="4"/>
      <c r="AD4001" s="4"/>
      <c r="AE4001" s="4"/>
      <c r="AF4001" s="4"/>
      <c r="AG4001" s="4"/>
      <c r="AH4001" s="4"/>
      <c r="AI4001" s="4"/>
      <c r="AJ4001" s="4"/>
      <c r="AK4001" s="4"/>
      <c r="AL4001" s="4"/>
      <c r="AM4001" s="4"/>
      <c r="AN4001" s="4"/>
      <c r="AO4001" s="4"/>
      <c r="AP4001" s="4"/>
    </row>
    <row r="4002" spans="1:42" s="2" customFormat="1" x14ac:dyDescent="0.25">
      <c r="A4002" s="4"/>
      <c r="B4002" s="4"/>
      <c r="C4002" s="4"/>
      <c r="D4002" s="4"/>
      <c r="E4002" s="4"/>
      <c r="F4002" s="4"/>
      <c r="G4002" s="4"/>
      <c r="H4002" s="4"/>
      <c r="I4002" s="4"/>
      <c r="J4002" s="4"/>
      <c r="K4002" s="4"/>
      <c r="L4002" s="4"/>
      <c r="M4002" s="4"/>
      <c r="N4002" s="4"/>
      <c r="O4002" s="4"/>
      <c r="P4002" s="4"/>
      <c r="Q4002" s="4"/>
      <c r="R4002" s="4"/>
      <c r="S4002" s="4"/>
      <c r="T4002" s="4"/>
      <c r="U4002" s="4"/>
      <c r="V4002" s="4"/>
      <c r="W4002" s="4"/>
      <c r="X4002" s="4"/>
      <c r="Y4002" s="4"/>
      <c r="Z4002" s="4"/>
      <c r="AA4002" s="4"/>
      <c r="AB4002" s="4"/>
      <c r="AC4002" s="4"/>
      <c r="AD4002" s="4"/>
      <c r="AE4002" s="4"/>
      <c r="AF4002" s="4"/>
      <c r="AG4002" s="4"/>
      <c r="AH4002" s="4"/>
      <c r="AI4002" s="4"/>
      <c r="AJ4002" s="4"/>
      <c r="AK4002" s="4"/>
      <c r="AL4002" s="4"/>
      <c r="AM4002" s="4"/>
      <c r="AN4002" s="4"/>
      <c r="AO4002" s="4"/>
      <c r="AP4002" s="4"/>
    </row>
    <row r="4003" spans="1:42" s="2" customFormat="1" x14ac:dyDescent="0.25">
      <c r="A4003" s="4"/>
      <c r="B4003" s="4"/>
      <c r="C4003" s="4"/>
      <c r="D4003" s="4"/>
      <c r="E4003" s="4"/>
      <c r="F4003" s="4"/>
      <c r="G4003" s="4"/>
      <c r="H4003" s="4"/>
      <c r="I4003" s="4"/>
      <c r="J4003" s="4"/>
      <c r="K4003" s="4"/>
      <c r="L4003" s="4"/>
      <c r="M4003" s="4"/>
      <c r="N4003" s="4"/>
      <c r="O4003" s="4"/>
      <c r="P4003" s="4"/>
      <c r="Q4003" s="4"/>
      <c r="R4003" s="4"/>
      <c r="S4003" s="4"/>
      <c r="T4003" s="4"/>
      <c r="U4003" s="4"/>
      <c r="V4003" s="4"/>
      <c r="W4003" s="4"/>
      <c r="X4003" s="4"/>
      <c r="Y4003" s="4"/>
      <c r="Z4003" s="4"/>
      <c r="AA4003" s="4"/>
      <c r="AB4003" s="4"/>
      <c r="AC4003" s="4"/>
      <c r="AD4003" s="4"/>
      <c r="AE4003" s="4"/>
      <c r="AF4003" s="4"/>
      <c r="AG4003" s="4"/>
      <c r="AH4003" s="4"/>
      <c r="AI4003" s="4"/>
      <c r="AJ4003" s="4"/>
      <c r="AK4003" s="4"/>
      <c r="AL4003" s="4"/>
      <c r="AM4003" s="4"/>
      <c r="AN4003" s="4"/>
      <c r="AO4003" s="4"/>
      <c r="AP4003" s="4"/>
    </row>
    <row r="4004" spans="1:42" s="2" customFormat="1" x14ac:dyDescent="0.25">
      <c r="A4004" s="4"/>
      <c r="B4004" s="4"/>
      <c r="C4004" s="4"/>
      <c r="D4004" s="4"/>
      <c r="E4004" s="4"/>
      <c r="F4004" s="4"/>
      <c r="G4004" s="4"/>
      <c r="H4004" s="4"/>
      <c r="I4004" s="4"/>
      <c r="J4004" s="4"/>
      <c r="K4004" s="4"/>
      <c r="L4004" s="4"/>
      <c r="M4004" s="4"/>
      <c r="N4004" s="4"/>
      <c r="O4004" s="4"/>
      <c r="P4004" s="4"/>
      <c r="Q4004" s="4"/>
      <c r="R4004" s="4"/>
      <c r="S4004" s="4"/>
      <c r="T4004" s="4"/>
      <c r="U4004" s="4"/>
      <c r="V4004" s="4"/>
      <c r="W4004" s="4"/>
      <c r="X4004" s="4"/>
      <c r="Y4004" s="4"/>
      <c r="Z4004" s="4"/>
      <c r="AA4004" s="4"/>
      <c r="AB4004" s="4"/>
      <c r="AC4004" s="4"/>
      <c r="AD4004" s="4"/>
      <c r="AE4004" s="4"/>
      <c r="AF4004" s="4"/>
      <c r="AG4004" s="4"/>
      <c r="AH4004" s="4"/>
      <c r="AI4004" s="4"/>
      <c r="AJ4004" s="4"/>
      <c r="AK4004" s="4"/>
      <c r="AL4004" s="4"/>
      <c r="AM4004" s="4"/>
      <c r="AN4004" s="4"/>
      <c r="AO4004" s="4"/>
      <c r="AP4004" s="4"/>
    </row>
    <row r="4005" spans="1:42" s="2" customFormat="1" x14ac:dyDescent="0.25">
      <c r="A4005" s="4"/>
      <c r="B4005" s="4"/>
      <c r="C4005" s="4"/>
      <c r="D4005" s="4"/>
      <c r="E4005" s="4"/>
      <c r="F4005" s="4"/>
      <c r="G4005" s="4"/>
      <c r="H4005" s="4"/>
      <c r="I4005" s="4"/>
      <c r="J4005" s="4"/>
      <c r="K4005" s="4"/>
      <c r="L4005" s="4"/>
      <c r="M4005" s="4"/>
      <c r="N4005" s="4"/>
      <c r="O4005" s="4"/>
      <c r="P4005" s="4"/>
      <c r="Q4005" s="4"/>
      <c r="R4005" s="4"/>
      <c r="S4005" s="4"/>
      <c r="T4005" s="4"/>
      <c r="U4005" s="4"/>
      <c r="V4005" s="4"/>
      <c r="W4005" s="4"/>
      <c r="X4005" s="4"/>
      <c r="Y4005" s="4"/>
      <c r="Z4005" s="4"/>
      <c r="AA4005" s="4"/>
      <c r="AB4005" s="4"/>
      <c r="AC4005" s="4"/>
      <c r="AD4005" s="4"/>
      <c r="AE4005" s="4"/>
      <c r="AF4005" s="4"/>
      <c r="AG4005" s="4"/>
      <c r="AH4005" s="4"/>
      <c r="AI4005" s="4"/>
      <c r="AJ4005" s="4"/>
      <c r="AK4005" s="4"/>
      <c r="AL4005" s="4"/>
      <c r="AM4005" s="4"/>
      <c r="AN4005" s="4"/>
      <c r="AO4005" s="4"/>
      <c r="AP4005" s="4"/>
    </row>
    <row r="4006" spans="1:42" s="2" customFormat="1" x14ac:dyDescent="0.25">
      <c r="A4006" s="4"/>
      <c r="B4006" s="4"/>
      <c r="C4006" s="4"/>
      <c r="D4006" s="4"/>
      <c r="E4006" s="4"/>
      <c r="F4006" s="4"/>
      <c r="G4006" s="4"/>
      <c r="H4006" s="4"/>
      <c r="I4006" s="4"/>
      <c r="J4006" s="4"/>
      <c r="K4006" s="4"/>
      <c r="L4006" s="4"/>
      <c r="M4006" s="4"/>
      <c r="N4006" s="4"/>
      <c r="O4006" s="4"/>
      <c r="P4006" s="4"/>
      <c r="Q4006" s="4"/>
      <c r="R4006" s="4"/>
      <c r="S4006" s="4"/>
      <c r="T4006" s="4"/>
      <c r="U4006" s="4"/>
      <c r="V4006" s="4"/>
      <c r="W4006" s="4"/>
      <c r="X4006" s="4"/>
      <c r="Y4006" s="4"/>
      <c r="Z4006" s="4"/>
      <c r="AA4006" s="4"/>
      <c r="AB4006" s="4"/>
      <c r="AC4006" s="4"/>
      <c r="AD4006" s="4"/>
      <c r="AE4006" s="4"/>
      <c r="AF4006" s="4"/>
      <c r="AG4006" s="4"/>
      <c r="AH4006" s="4"/>
      <c r="AI4006" s="4"/>
      <c r="AJ4006" s="4"/>
      <c r="AK4006" s="4"/>
      <c r="AL4006" s="4"/>
      <c r="AM4006" s="4"/>
      <c r="AN4006" s="4"/>
      <c r="AO4006" s="4"/>
      <c r="AP4006" s="4"/>
    </row>
    <row r="4007" spans="1:42" s="2" customFormat="1" x14ac:dyDescent="0.25">
      <c r="A4007" s="4"/>
      <c r="B4007" s="4"/>
      <c r="C4007" s="4"/>
      <c r="D4007" s="4"/>
      <c r="E4007" s="4"/>
      <c r="F4007" s="4"/>
      <c r="G4007" s="4"/>
      <c r="H4007" s="4"/>
      <c r="I4007" s="4"/>
      <c r="J4007" s="4"/>
      <c r="K4007" s="4"/>
      <c r="L4007" s="4"/>
      <c r="M4007" s="4"/>
      <c r="N4007" s="4"/>
      <c r="O4007" s="4"/>
      <c r="P4007" s="4"/>
      <c r="Q4007" s="4"/>
      <c r="R4007" s="4"/>
      <c r="S4007" s="4"/>
      <c r="T4007" s="4"/>
      <c r="U4007" s="4"/>
      <c r="V4007" s="4"/>
      <c r="W4007" s="4"/>
      <c r="X4007" s="4"/>
      <c r="Y4007" s="4"/>
      <c r="Z4007" s="4"/>
      <c r="AA4007" s="4"/>
      <c r="AB4007" s="4"/>
      <c r="AC4007" s="4"/>
      <c r="AD4007" s="4"/>
      <c r="AE4007" s="4"/>
      <c r="AF4007" s="4"/>
      <c r="AG4007" s="4"/>
      <c r="AH4007" s="4"/>
      <c r="AI4007" s="4"/>
      <c r="AJ4007" s="4"/>
      <c r="AK4007" s="4"/>
      <c r="AL4007" s="4"/>
      <c r="AM4007" s="4"/>
      <c r="AN4007" s="4"/>
      <c r="AO4007" s="4"/>
      <c r="AP4007" s="4"/>
    </row>
    <row r="4008" spans="1:42" s="2" customFormat="1" x14ac:dyDescent="0.25">
      <c r="A4008" s="4"/>
      <c r="B4008" s="4"/>
      <c r="C4008" s="4"/>
      <c r="D4008" s="4"/>
      <c r="E4008" s="4"/>
      <c r="F4008" s="4"/>
      <c r="G4008" s="4"/>
      <c r="H4008" s="4"/>
      <c r="I4008" s="4"/>
      <c r="J4008" s="4"/>
      <c r="K4008" s="4"/>
      <c r="L4008" s="4"/>
      <c r="M4008" s="4"/>
      <c r="N4008" s="4"/>
      <c r="O4008" s="4"/>
      <c r="P4008" s="4"/>
      <c r="Q4008" s="4"/>
      <c r="R4008" s="4"/>
      <c r="S4008" s="4"/>
      <c r="T4008" s="4"/>
      <c r="U4008" s="4"/>
      <c r="V4008" s="4"/>
      <c r="W4008" s="4"/>
      <c r="X4008" s="4"/>
      <c r="Y4008" s="4"/>
      <c r="Z4008" s="4"/>
      <c r="AA4008" s="4"/>
      <c r="AB4008" s="4"/>
      <c r="AC4008" s="4"/>
      <c r="AD4008" s="4"/>
      <c r="AE4008" s="4"/>
      <c r="AF4008" s="4"/>
      <c r="AG4008" s="4"/>
      <c r="AH4008" s="4"/>
      <c r="AI4008" s="4"/>
      <c r="AJ4008" s="4"/>
      <c r="AK4008" s="4"/>
      <c r="AL4008" s="4"/>
      <c r="AM4008" s="4"/>
      <c r="AN4008" s="4"/>
      <c r="AO4008" s="4"/>
      <c r="AP4008" s="4"/>
    </row>
    <row r="4009" spans="1:42" s="2" customFormat="1" x14ac:dyDescent="0.25">
      <c r="A4009" s="4"/>
      <c r="B4009" s="4"/>
      <c r="C4009" s="4"/>
      <c r="D4009" s="4"/>
      <c r="E4009" s="4"/>
      <c r="F4009" s="4"/>
      <c r="G4009" s="4"/>
      <c r="H4009" s="4"/>
      <c r="I4009" s="4"/>
      <c r="J4009" s="4"/>
      <c r="K4009" s="4"/>
      <c r="L4009" s="4"/>
      <c r="M4009" s="4"/>
      <c r="N4009" s="4"/>
      <c r="O4009" s="4"/>
      <c r="P4009" s="4"/>
      <c r="Q4009" s="4"/>
      <c r="R4009" s="4"/>
      <c r="S4009" s="4"/>
      <c r="T4009" s="4"/>
      <c r="U4009" s="4"/>
      <c r="V4009" s="4"/>
      <c r="W4009" s="4"/>
      <c r="X4009" s="4"/>
      <c r="Y4009" s="4"/>
      <c r="Z4009" s="4"/>
      <c r="AA4009" s="4"/>
      <c r="AB4009" s="4"/>
      <c r="AC4009" s="4"/>
      <c r="AD4009" s="4"/>
      <c r="AE4009" s="4"/>
      <c r="AF4009" s="4"/>
      <c r="AG4009" s="4"/>
      <c r="AH4009" s="4"/>
      <c r="AI4009" s="4"/>
      <c r="AJ4009" s="4"/>
      <c r="AK4009" s="4"/>
      <c r="AL4009" s="4"/>
      <c r="AM4009" s="4"/>
      <c r="AN4009" s="4"/>
      <c r="AO4009" s="4"/>
      <c r="AP4009" s="4"/>
    </row>
    <row r="4010" spans="1:42" s="2" customFormat="1" x14ac:dyDescent="0.25">
      <c r="A4010" s="4"/>
      <c r="B4010" s="4"/>
      <c r="C4010" s="4"/>
      <c r="D4010" s="4"/>
      <c r="E4010" s="4"/>
      <c r="F4010" s="4"/>
      <c r="G4010" s="4"/>
      <c r="H4010" s="4"/>
      <c r="I4010" s="4"/>
      <c r="J4010" s="4"/>
      <c r="K4010" s="4"/>
      <c r="L4010" s="4"/>
      <c r="M4010" s="4"/>
      <c r="N4010" s="4"/>
      <c r="O4010" s="4"/>
      <c r="P4010" s="4"/>
      <c r="Q4010" s="4"/>
      <c r="R4010" s="4"/>
      <c r="S4010" s="4"/>
      <c r="T4010" s="4"/>
      <c r="U4010" s="4"/>
      <c r="V4010" s="4"/>
      <c r="W4010" s="4"/>
      <c r="X4010" s="4"/>
      <c r="Y4010" s="4"/>
      <c r="Z4010" s="4"/>
      <c r="AA4010" s="4"/>
      <c r="AB4010" s="4"/>
      <c r="AC4010" s="4"/>
      <c r="AD4010" s="4"/>
      <c r="AE4010" s="4"/>
      <c r="AF4010" s="4"/>
      <c r="AG4010" s="4"/>
      <c r="AH4010" s="4"/>
      <c r="AI4010" s="4"/>
      <c r="AJ4010" s="4"/>
      <c r="AK4010" s="4"/>
      <c r="AL4010" s="4"/>
      <c r="AM4010" s="4"/>
      <c r="AN4010" s="4"/>
      <c r="AO4010" s="4"/>
      <c r="AP4010" s="4"/>
    </row>
    <row r="4011" spans="1:42" s="2" customFormat="1" x14ac:dyDescent="0.25">
      <c r="A4011" s="4"/>
      <c r="B4011" s="4"/>
      <c r="C4011" s="4"/>
      <c r="D4011" s="4"/>
      <c r="E4011" s="4"/>
      <c r="F4011" s="4"/>
      <c r="G4011" s="4"/>
      <c r="H4011" s="4"/>
      <c r="I4011" s="4"/>
      <c r="J4011" s="4"/>
      <c r="K4011" s="4"/>
      <c r="L4011" s="4"/>
      <c r="M4011" s="4"/>
      <c r="N4011" s="4"/>
      <c r="O4011" s="4"/>
      <c r="P4011" s="4"/>
      <c r="Q4011" s="4"/>
      <c r="R4011" s="4"/>
      <c r="S4011" s="4"/>
      <c r="T4011" s="4"/>
      <c r="U4011" s="4"/>
      <c r="V4011" s="4"/>
      <c r="W4011" s="4"/>
      <c r="X4011" s="4"/>
      <c r="Y4011" s="4"/>
      <c r="Z4011" s="4"/>
      <c r="AA4011" s="4"/>
      <c r="AB4011" s="4"/>
      <c r="AC4011" s="4"/>
      <c r="AD4011" s="4"/>
      <c r="AE4011" s="4"/>
      <c r="AF4011" s="4"/>
      <c r="AG4011" s="4"/>
      <c r="AH4011" s="4"/>
      <c r="AI4011" s="4"/>
      <c r="AJ4011" s="4"/>
      <c r="AK4011" s="4"/>
      <c r="AL4011" s="4"/>
      <c r="AM4011" s="4"/>
      <c r="AN4011" s="4"/>
      <c r="AO4011" s="4"/>
      <c r="AP4011" s="4"/>
    </row>
    <row r="4012" spans="1:42" s="2" customFormat="1" x14ac:dyDescent="0.25">
      <c r="A4012" s="4"/>
      <c r="B4012" s="4"/>
      <c r="C4012" s="4"/>
      <c r="D4012" s="4"/>
      <c r="E4012" s="4"/>
      <c r="F4012" s="4"/>
      <c r="G4012" s="4"/>
      <c r="H4012" s="4"/>
      <c r="I4012" s="4"/>
      <c r="J4012" s="4"/>
      <c r="K4012" s="4"/>
      <c r="L4012" s="4"/>
      <c r="M4012" s="4"/>
      <c r="N4012" s="4"/>
      <c r="O4012" s="4"/>
      <c r="P4012" s="4"/>
      <c r="Q4012" s="4"/>
      <c r="R4012" s="4"/>
      <c r="S4012" s="4"/>
      <c r="T4012" s="4"/>
      <c r="U4012" s="4"/>
      <c r="V4012" s="4"/>
      <c r="W4012" s="4"/>
      <c r="X4012" s="4"/>
      <c r="Y4012" s="4"/>
      <c r="Z4012" s="4"/>
      <c r="AA4012" s="4"/>
      <c r="AB4012" s="4"/>
      <c r="AC4012" s="4"/>
      <c r="AD4012" s="4"/>
      <c r="AE4012" s="4"/>
      <c r="AF4012" s="4"/>
      <c r="AG4012" s="4"/>
      <c r="AH4012" s="4"/>
      <c r="AI4012" s="4"/>
      <c r="AJ4012" s="4"/>
      <c r="AK4012" s="4"/>
      <c r="AL4012" s="4"/>
      <c r="AM4012" s="4"/>
      <c r="AN4012" s="4"/>
      <c r="AO4012" s="4"/>
      <c r="AP4012" s="4"/>
    </row>
    <row r="4013" spans="1:42" s="2" customFormat="1" x14ac:dyDescent="0.25">
      <c r="A4013" s="4"/>
      <c r="B4013" s="4"/>
      <c r="C4013" s="4"/>
      <c r="D4013" s="4"/>
      <c r="E4013" s="4"/>
      <c r="F4013" s="4"/>
      <c r="G4013" s="4"/>
      <c r="H4013" s="4"/>
      <c r="I4013" s="4"/>
      <c r="J4013" s="4"/>
      <c r="K4013" s="4"/>
      <c r="L4013" s="4"/>
      <c r="M4013" s="4"/>
      <c r="N4013" s="4"/>
      <c r="O4013" s="4"/>
      <c r="P4013" s="4"/>
      <c r="Q4013" s="4"/>
      <c r="R4013" s="4"/>
      <c r="S4013" s="4"/>
      <c r="T4013" s="4"/>
      <c r="U4013" s="4"/>
      <c r="V4013" s="4"/>
      <c r="W4013" s="4"/>
      <c r="X4013" s="4"/>
      <c r="Y4013" s="4"/>
      <c r="Z4013" s="4"/>
      <c r="AA4013" s="4"/>
      <c r="AB4013" s="4"/>
      <c r="AC4013" s="4"/>
      <c r="AD4013" s="4"/>
      <c r="AE4013" s="4"/>
      <c r="AF4013" s="4"/>
      <c r="AG4013" s="4"/>
      <c r="AH4013" s="4"/>
      <c r="AI4013" s="4"/>
      <c r="AJ4013" s="4"/>
      <c r="AK4013" s="4"/>
      <c r="AL4013" s="4"/>
      <c r="AM4013" s="4"/>
      <c r="AN4013" s="4"/>
      <c r="AO4013" s="4"/>
      <c r="AP4013" s="4"/>
    </row>
    <row r="4014" spans="1:42" s="2" customFormat="1" x14ac:dyDescent="0.25">
      <c r="A4014" s="4"/>
      <c r="B4014" s="4"/>
      <c r="C4014" s="4"/>
      <c r="D4014" s="4"/>
      <c r="E4014" s="4"/>
      <c r="F4014" s="4"/>
      <c r="G4014" s="4"/>
      <c r="H4014" s="4"/>
      <c r="I4014" s="4"/>
      <c r="J4014" s="4"/>
      <c r="K4014" s="4"/>
      <c r="L4014" s="4"/>
      <c r="M4014" s="4"/>
      <c r="N4014" s="4"/>
      <c r="O4014" s="4"/>
      <c r="P4014" s="4"/>
      <c r="Q4014" s="4"/>
      <c r="R4014" s="4"/>
      <c r="S4014" s="4"/>
      <c r="T4014" s="4"/>
      <c r="U4014" s="4"/>
      <c r="V4014" s="4"/>
      <c r="W4014" s="4"/>
      <c r="X4014" s="4"/>
      <c r="Y4014" s="4"/>
      <c r="Z4014" s="4"/>
      <c r="AA4014" s="4"/>
      <c r="AB4014" s="4"/>
      <c r="AC4014" s="4"/>
      <c r="AD4014" s="4"/>
      <c r="AE4014" s="4"/>
      <c r="AF4014" s="4"/>
      <c r="AG4014" s="4"/>
      <c r="AH4014" s="4"/>
      <c r="AI4014" s="4"/>
      <c r="AJ4014" s="4"/>
      <c r="AK4014" s="4"/>
      <c r="AL4014" s="4"/>
      <c r="AM4014" s="4"/>
      <c r="AN4014" s="4"/>
      <c r="AO4014" s="4"/>
      <c r="AP4014" s="4"/>
    </row>
    <row r="4015" spans="1:42" s="2" customFormat="1" x14ac:dyDescent="0.25">
      <c r="A4015" s="4"/>
      <c r="B4015" s="4"/>
      <c r="C4015" s="4"/>
      <c r="D4015" s="4"/>
      <c r="E4015" s="4"/>
      <c r="F4015" s="4"/>
      <c r="G4015" s="4"/>
      <c r="H4015" s="4"/>
      <c r="I4015" s="4"/>
      <c r="J4015" s="4"/>
      <c r="K4015" s="4"/>
      <c r="L4015" s="4"/>
      <c r="M4015" s="4"/>
      <c r="N4015" s="4"/>
      <c r="O4015" s="4"/>
      <c r="P4015" s="4"/>
      <c r="Q4015" s="4"/>
      <c r="R4015" s="4"/>
      <c r="S4015" s="4"/>
      <c r="T4015" s="4"/>
      <c r="U4015" s="4"/>
      <c r="V4015" s="4"/>
      <c r="W4015" s="4"/>
      <c r="X4015" s="4"/>
      <c r="Y4015" s="4"/>
      <c r="Z4015" s="4"/>
      <c r="AA4015" s="4"/>
      <c r="AB4015" s="4"/>
      <c r="AC4015" s="4"/>
      <c r="AD4015" s="4"/>
      <c r="AE4015" s="4"/>
      <c r="AF4015" s="4"/>
      <c r="AG4015" s="4"/>
      <c r="AH4015" s="4"/>
      <c r="AI4015" s="4"/>
      <c r="AJ4015" s="4"/>
      <c r="AK4015" s="4"/>
      <c r="AL4015" s="4"/>
      <c r="AM4015" s="4"/>
      <c r="AN4015" s="4"/>
      <c r="AO4015" s="4"/>
      <c r="AP4015" s="4"/>
    </row>
    <row r="4016" spans="1:42" s="2" customFormat="1" x14ac:dyDescent="0.25">
      <c r="A4016" s="4"/>
      <c r="B4016" s="4"/>
      <c r="C4016" s="4"/>
      <c r="D4016" s="4"/>
      <c r="E4016" s="4"/>
      <c r="F4016" s="4"/>
      <c r="G4016" s="4"/>
      <c r="H4016" s="4"/>
      <c r="I4016" s="4"/>
      <c r="J4016" s="4"/>
      <c r="K4016" s="4"/>
      <c r="L4016" s="4"/>
      <c r="M4016" s="4"/>
      <c r="N4016" s="4"/>
      <c r="O4016" s="4"/>
      <c r="P4016" s="4"/>
      <c r="Q4016" s="4"/>
      <c r="R4016" s="4"/>
      <c r="S4016" s="4"/>
      <c r="T4016" s="4"/>
      <c r="U4016" s="4"/>
      <c r="V4016" s="4"/>
      <c r="W4016" s="4"/>
      <c r="X4016" s="4"/>
      <c r="Y4016" s="4"/>
      <c r="Z4016" s="4"/>
      <c r="AA4016" s="4"/>
      <c r="AB4016" s="4"/>
      <c r="AC4016" s="4"/>
      <c r="AD4016" s="4"/>
      <c r="AE4016" s="4"/>
      <c r="AF4016" s="4"/>
      <c r="AG4016" s="4"/>
      <c r="AH4016" s="4"/>
      <c r="AI4016" s="4"/>
      <c r="AJ4016" s="4"/>
      <c r="AK4016" s="4"/>
      <c r="AL4016" s="4"/>
      <c r="AM4016" s="4"/>
      <c r="AN4016" s="4"/>
      <c r="AO4016" s="4"/>
      <c r="AP4016" s="4"/>
    </row>
    <row r="4017" spans="1:42" s="2" customFormat="1" x14ac:dyDescent="0.25">
      <c r="A4017" s="4"/>
      <c r="B4017" s="4"/>
      <c r="C4017" s="4"/>
      <c r="D4017" s="4"/>
      <c r="E4017" s="4"/>
      <c r="F4017" s="4"/>
      <c r="G4017" s="4"/>
      <c r="H4017" s="4"/>
      <c r="I4017" s="4"/>
      <c r="J4017" s="4"/>
      <c r="K4017" s="4"/>
      <c r="L4017" s="4"/>
      <c r="M4017" s="4"/>
      <c r="N4017" s="4"/>
      <c r="O4017" s="4"/>
      <c r="P4017" s="4"/>
      <c r="Q4017" s="4"/>
      <c r="R4017" s="4"/>
      <c r="S4017" s="4"/>
      <c r="T4017" s="4"/>
      <c r="U4017" s="4"/>
      <c r="V4017" s="4"/>
      <c r="W4017" s="4"/>
      <c r="X4017" s="4"/>
      <c r="Y4017" s="4"/>
      <c r="Z4017" s="4"/>
      <c r="AA4017" s="4"/>
      <c r="AB4017" s="4"/>
      <c r="AC4017" s="4"/>
      <c r="AD4017" s="4"/>
      <c r="AE4017" s="4"/>
      <c r="AF4017" s="4"/>
      <c r="AG4017" s="4"/>
      <c r="AH4017" s="4"/>
      <c r="AI4017" s="4"/>
      <c r="AJ4017" s="4"/>
      <c r="AK4017" s="4"/>
      <c r="AL4017" s="4"/>
      <c r="AM4017" s="4"/>
      <c r="AN4017" s="4"/>
      <c r="AO4017" s="4"/>
      <c r="AP4017" s="4"/>
    </row>
    <row r="4018" spans="1:42" s="2" customFormat="1" x14ac:dyDescent="0.25">
      <c r="A4018" s="4"/>
      <c r="B4018" s="4"/>
      <c r="C4018" s="4"/>
      <c r="D4018" s="4"/>
      <c r="E4018" s="4"/>
      <c r="F4018" s="4"/>
      <c r="G4018" s="4"/>
      <c r="H4018" s="4"/>
      <c r="I4018" s="4"/>
      <c r="J4018" s="4"/>
      <c r="K4018" s="4"/>
      <c r="L4018" s="4"/>
      <c r="M4018" s="4"/>
      <c r="N4018" s="4"/>
      <c r="O4018" s="4"/>
      <c r="P4018" s="4"/>
      <c r="Q4018" s="4"/>
      <c r="R4018" s="4"/>
      <c r="S4018" s="4"/>
      <c r="T4018" s="4"/>
      <c r="U4018" s="4"/>
      <c r="V4018" s="4"/>
      <c r="W4018" s="4"/>
      <c r="X4018" s="4"/>
      <c r="Y4018" s="4"/>
      <c r="Z4018" s="4"/>
      <c r="AA4018" s="4"/>
      <c r="AB4018" s="4"/>
      <c r="AC4018" s="4"/>
      <c r="AD4018" s="4"/>
      <c r="AE4018" s="4"/>
      <c r="AF4018" s="4"/>
      <c r="AG4018" s="4"/>
      <c r="AH4018" s="4"/>
      <c r="AI4018" s="4"/>
      <c r="AJ4018" s="4"/>
      <c r="AK4018" s="4"/>
      <c r="AL4018" s="4"/>
      <c r="AM4018" s="4"/>
      <c r="AN4018" s="4"/>
      <c r="AO4018" s="4"/>
      <c r="AP4018" s="4"/>
    </row>
    <row r="4019" spans="1:42" s="2" customFormat="1" x14ac:dyDescent="0.25">
      <c r="A4019" s="4"/>
      <c r="B4019" s="4"/>
      <c r="C4019" s="4"/>
      <c r="D4019" s="4"/>
      <c r="E4019" s="4"/>
      <c r="F4019" s="4"/>
      <c r="G4019" s="4"/>
      <c r="H4019" s="4"/>
      <c r="I4019" s="4"/>
      <c r="J4019" s="4"/>
      <c r="K4019" s="4"/>
      <c r="L4019" s="4"/>
      <c r="M4019" s="4"/>
      <c r="N4019" s="4"/>
      <c r="O4019" s="4"/>
      <c r="P4019" s="4"/>
      <c r="Q4019" s="4"/>
      <c r="R4019" s="4"/>
      <c r="S4019" s="4"/>
      <c r="T4019" s="4"/>
      <c r="U4019" s="4"/>
      <c r="V4019" s="4"/>
      <c r="W4019" s="4"/>
      <c r="X4019" s="4"/>
      <c r="Y4019" s="4"/>
      <c r="Z4019" s="4"/>
      <c r="AA4019" s="4"/>
      <c r="AB4019" s="4"/>
      <c r="AC4019" s="4"/>
      <c r="AD4019" s="4"/>
      <c r="AE4019" s="4"/>
      <c r="AF4019" s="4"/>
      <c r="AG4019" s="4"/>
      <c r="AH4019" s="4"/>
      <c r="AI4019" s="4"/>
      <c r="AJ4019" s="4"/>
      <c r="AK4019" s="4"/>
      <c r="AL4019" s="4"/>
      <c r="AM4019" s="4"/>
      <c r="AN4019" s="4"/>
      <c r="AO4019" s="4"/>
      <c r="AP4019" s="4"/>
    </row>
    <row r="4020" spans="1:42" s="2" customFormat="1" x14ac:dyDescent="0.25">
      <c r="A4020" s="4"/>
      <c r="B4020" s="4"/>
      <c r="C4020" s="4"/>
      <c r="D4020" s="4"/>
      <c r="E4020" s="4"/>
      <c r="F4020" s="4"/>
      <c r="G4020" s="4"/>
      <c r="H4020" s="4"/>
      <c r="I4020" s="4"/>
      <c r="J4020" s="4"/>
      <c r="K4020" s="4"/>
      <c r="L4020" s="4"/>
      <c r="M4020" s="4"/>
      <c r="N4020" s="4"/>
      <c r="O4020" s="4"/>
      <c r="P4020" s="4"/>
      <c r="Q4020" s="4"/>
      <c r="R4020" s="4"/>
      <c r="S4020" s="4"/>
      <c r="T4020" s="4"/>
      <c r="U4020" s="4"/>
      <c r="V4020" s="4"/>
      <c r="W4020" s="4"/>
      <c r="X4020" s="4"/>
      <c r="Y4020" s="4"/>
      <c r="Z4020" s="4"/>
      <c r="AA4020" s="4"/>
      <c r="AB4020" s="4"/>
      <c r="AC4020" s="4"/>
      <c r="AD4020" s="4"/>
      <c r="AE4020" s="4"/>
      <c r="AF4020" s="4"/>
      <c r="AG4020" s="4"/>
      <c r="AH4020" s="4"/>
      <c r="AI4020" s="4"/>
      <c r="AJ4020" s="4"/>
      <c r="AK4020" s="4"/>
      <c r="AL4020" s="4"/>
      <c r="AM4020" s="4"/>
      <c r="AN4020" s="4"/>
      <c r="AO4020" s="4"/>
      <c r="AP4020" s="4"/>
    </row>
    <row r="4021" spans="1:42" s="2" customFormat="1" x14ac:dyDescent="0.25">
      <c r="A4021" s="4"/>
      <c r="B4021" s="4"/>
      <c r="C4021" s="4"/>
      <c r="D4021" s="4"/>
      <c r="E4021" s="4"/>
      <c r="F4021" s="4"/>
      <c r="G4021" s="4"/>
      <c r="H4021" s="4"/>
      <c r="I4021" s="4"/>
      <c r="J4021" s="4"/>
      <c r="K4021" s="4"/>
      <c r="L4021" s="4"/>
      <c r="M4021" s="4"/>
      <c r="N4021" s="4"/>
      <c r="O4021" s="4"/>
      <c r="P4021" s="4"/>
      <c r="Q4021" s="4"/>
      <c r="R4021" s="4"/>
      <c r="S4021" s="4"/>
      <c r="T4021" s="4"/>
      <c r="U4021" s="4"/>
      <c r="V4021" s="4"/>
      <c r="W4021" s="4"/>
      <c r="X4021" s="4"/>
      <c r="Y4021" s="4"/>
      <c r="Z4021" s="4"/>
      <c r="AA4021" s="4"/>
      <c r="AB4021" s="4"/>
      <c r="AC4021" s="4"/>
      <c r="AD4021" s="4"/>
      <c r="AE4021" s="4"/>
      <c r="AF4021" s="4"/>
      <c r="AG4021" s="4"/>
      <c r="AH4021" s="4"/>
      <c r="AI4021" s="4"/>
      <c r="AJ4021" s="4"/>
      <c r="AK4021" s="4"/>
      <c r="AL4021" s="4"/>
      <c r="AM4021" s="4"/>
      <c r="AN4021" s="4"/>
      <c r="AO4021" s="4"/>
      <c r="AP4021" s="4"/>
    </row>
    <row r="4022" spans="1:42" s="2" customFormat="1" x14ac:dyDescent="0.25">
      <c r="A4022" s="4"/>
      <c r="B4022" s="4"/>
      <c r="C4022" s="4"/>
      <c r="D4022" s="4"/>
      <c r="E4022" s="4"/>
      <c r="F4022" s="4"/>
      <c r="G4022" s="4"/>
      <c r="H4022" s="4"/>
      <c r="I4022" s="4"/>
      <c r="J4022" s="4"/>
      <c r="K4022" s="4"/>
      <c r="L4022" s="4"/>
      <c r="M4022" s="4"/>
      <c r="N4022" s="4"/>
      <c r="O4022" s="4"/>
      <c r="P4022" s="4"/>
      <c r="Q4022" s="4"/>
      <c r="R4022" s="4"/>
      <c r="S4022" s="4"/>
      <c r="T4022" s="4"/>
      <c r="U4022" s="4"/>
      <c r="V4022" s="4"/>
      <c r="W4022" s="4"/>
      <c r="X4022" s="4"/>
      <c r="Y4022" s="4"/>
      <c r="Z4022" s="4"/>
      <c r="AA4022" s="4"/>
      <c r="AB4022" s="4"/>
      <c r="AC4022" s="4"/>
      <c r="AD4022" s="4"/>
      <c r="AE4022" s="4"/>
      <c r="AF4022" s="4"/>
      <c r="AG4022" s="4"/>
      <c r="AH4022" s="4"/>
      <c r="AI4022" s="4"/>
      <c r="AJ4022" s="4"/>
      <c r="AK4022" s="4"/>
      <c r="AL4022" s="4"/>
      <c r="AM4022" s="4"/>
      <c r="AN4022" s="4"/>
      <c r="AO4022" s="4"/>
      <c r="AP4022" s="4"/>
    </row>
    <row r="4023" spans="1:42" s="2" customFormat="1" x14ac:dyDescent="0.25">
      <c r="A4023" s="4"/>
      <c r="B4023" s="4"/>
      <c r="C4023" s="4"/>
      <c r="D4023" s="4"/>
      <c r="E4023" s="4"/>
      <c r="F4023" s="4"/>
      <c r="G4023" s="4"/>
      <c r="H4023" s="4"/>
      <c r="I4023" s="4"/>
      <c r="J4023" s="4"/>
      <c r="K4023" s="4"/>
      <c r="L4023" s="4"/>
      <c r="M4023" s="4"/>
      <c r="N4023" s="4"/>
      <c r="O4023" s="4"/>
      <c r="P4023" s="4"/>
      <c r="Q4023" s="4"/>
      <c r="R4023" s="4"/>
      <c r="S4023" s="4"/>
      <c r="T4023" s="4"/>
      <c r="U4023" s="4"/>
      <c r="V4023" s="4"/>
      <c r="W4023" s="4"/>
      <c r="X4023" s="4"/>
      <c r="Y4023" s="4"/>
      <c r="Z4023" s="4"/>
      <c r="AA4023" s="4"/>
      <c r="AB4023" s="4"/>
      <c r="AC4023" s="4"/>
      <c r="AD4023" s="4"/>
      <c r="AE4023" s="4"/>
      <c r="AF4023" s="4"/>
      <c r="AG4023" s="4"/>
      <c r="AH4023" s="4"/>
      <c r="AI4023" s="4"/>
      <c r="AJ4023" s="4"/>
      <c r="AK4023" s="4"/>
      <c r="AL4023" s="4"/>
      <c r="AM4023" s="4"/>
      <c r="AN4023" s="4"/>
      <c r="AO4023" s="4"/>
      <c r="AP4023" s="4"/>
    </row>
    <row r="4024" spans="1:42" s="2" customFormat="1" x14ac:dyDescent="0.25">
      <c r="A4024" s="4"/>
      <c r="B4024" s="4"/>
      <c r="C4024" s="4"/>
      <c r="D4024" s="4"/>
      <c r="E4024" s="4"/>
      <c r="F4024" s="4"/>
      <c r="G4024" s="4"/>
      <c r="H4024" s="4"/>
      <c r="I4024" s="4"/>
      <c r="J4024" s="4"/>
      <c r="K4024" s="4"/>
      <c r="L4024" s="4"/>
      <c r="M4024" s="4"/>
      <c r="N4024" s="4"/>
      <c r="O4024" s="4"/>
      <c r="P4024" s="4"/>
      <c r="Q4024" s="4"/>
      <c r="R4024" s="4"/>
      <c r="S4024" s="4"/>
      <c r="T4024" s="4"/>
      <c r="U4024" s="4"/>
      <c r="V4024" s="4"/>
      <c r="W4024" s="4"/>
      <c r="X4024" s="4"/>
      <c r="Y4024" s="4"/>
      <c r="Z4024" s="4"/>
      <c r="AA4024" s="4"/>
      <c r="AB4024" s="4"/>
      <c r="AC4024" s="4"/>
      <c r="AD4024" s="4"/>
      <c r="AE4024" s="4"/>
      <c r="AF4024" s="4"/>
      <c r="AG4024" s="4"/>
      <c r="AH4024" s="4"/>
      <c r="AI4024" s="4"/>
      <c r="AJ4024" s="4"/>
      <c r="AK4024" s="4"/>
      <c r="AL4024" s="4"/>
      <c r="AM4024" s="4"/>
      <c r="AN4024" s="4"/>
      <c r="AO4024" s="4"/>
      <c r="AP4024" s="4"/>
    </row>
    <row r="4025" spans="1:42" s="2" customFormat="1" x14ac:dyDescent="0.25">
      <c r="A4025" s="4"/>
      <c r="B4025" s="4"/>
      <c r="C4025" s="4"/>
      <c r="D4025" s="4"/>
      <c r="E4025" s="4"/>
      <c r="F4025" s="4"/>
      <c r="G4025" s="4"/>
      <c r="H4025" s="4"/>
      <c r="I4025" s="4"/>
      <c r="J4025" s="4"/>
      <c r="K4025" s="4"/>
      <c r="L4025" s="4"/>
      <c r="M4025" s="4"/>
      <c r="N4025" s="4"/>
      <c r="O4025" s="4"/>
      <c r="P4025" s="4"/>
      <c r="Q4025" s="4"/>
      <c r="R4025" s="4"/>
      <c r="S4025" s="4"/>
      <c r="T4025" s="4"/>
      <c r="U4025" s="4"/>
      <c r="V4025" s="4"/>
      <c r="W4025" s="4"/>
      <c r="X4025" s="4"/>
      <c r="Y4025" s="4"/>
      <c r="Z4025" s="4"/>
      <c r="AA4025" s="4"/>
      <c r="AB4025" s="4"/>
      <c r="AC4025" s="4"/>
      <c r="AD4025" s="4"/>
      <c r="AE4025" s="4"/>
      <c r="AF4025" s="4"/>
      <c r="AG4025" s="4"/>
      <c r="AH4025" s="4"/>
      <c r="AI4025" s="4"/>
      <c r="AJ4025" s="4"/>
      <c r="AK4025" s="4"/>
      <c r="AL4025" s="4"/>
      <c r="AM4025" s="4"/>
      <c r="AN4025" s="4"/>
      <c r="AO4025" s="4"/>
      <c r="AP4025" s="4"/>
    </row>
    <row r="4026" spans="1:42" s="2" customFormat="1" x14ac:dyDescent="0.25">
      <c r="A4026" s="4"/>
      <c r="B4026" s="4"/>
      <c r="C4026" s="4"/>
      <c r="D4026" s="4"/>
      <c r="E4026" s="4"/>
      <c r="F4026" s="4"/>
      <c r="G4026" s="4"/>
      <c r="H4026" s="4"/>
      <c r="I4026" s="4"/>
      <c r="J4026" s="4"/>
      <c r="K4026" s="4"/>
      <c r="L4026" s="4"/>
      <c r="M4026" s="4"/>
      <c r="N4026" s="4"/>
      <c r="O4026" s="4"/>
      <c r="P4026" s="4"/>
      <c r="Q4026" s="4"/>
      <c r="R4026" s="4"/>
      <c r="S4026" s="4"/>
      <c r="T4026" s="4"/>
      <c r="U4026" s="4"/>
      <c r="V4026" s="4"/>
      <c r="W4026" s="4"/>
      <c r="X4026" s="4"/>
      <c r="Y4026" s="4"/>
      <c r="Z4026" s="4"/>
      <c r="AA4026" s="4"/>
      <c r="AB4026" s="4"/>
      <c r="AC4026" s="4"/>
      <c r="AD4026" s="4"/>
      <c r="AE4026" s="4"/>
      <c r="AF4026" s="4"/>
      <c r="AG4026" s="4"/>
      <c r="AH4026" s="4"/>
      <c r="AI4026" s="4"/>
      <c r="AJ4026" s="4"/>
      <c r="AK4026" s="4"/>
      <c r="AL4026" s="4"/>
      <c r="AM4026" s="4"/>
      <c r="AN4026" s="4"/>
      <c r="AO4026" s="4"/>
      <c r="AP4026" s="4"/>
    </row>
    <row r="4027" spans="1:42" s="2" customFormat="1" x14ac:dyDescent="0.25">
      <c r="A4027" s="4"/>
      <c r="B4027" s="4"/>
      <c r="C4027" s="4"/>
      <c r="D4027" s="4"/>
      <c r="E4027" s="4"/>
      <c r="F4027" s="4"/>
      <c r="G4027" s="4"/>
      <c r="H4027" s="4"/>
      <c r="I4027" s="4"/>
      <c r="J4027" s="4"/>
      <c r="K4027" s="4"/>
      <c r="L4027" s="4"/>
      <c r="M4027" s="4"/>
      <c r="N4027" s="4"/>
      <c r="O4027" s="4"/>
      <c r="P4027" s="4"/>
      <c r="Q4027" s="4"/>
      <c r="R4027" s="4"/>
      <c r="S4027" s="4"/>
      <c r="T4027" s="4"/>
      <c r="U4027" s="4"/>
      <c r="V4027" s="4"/>
      <c r="W4027" s="4"/>
      <c r="X4027" s="4"/>
      <c r="Y4027" s="4"/>
      <c r="Z4027" s="4"/>
      <c r="AA4027" s="4"/>
      <c r="AB4027" s="4"/>
      <c r="AC4027" s="4"/>
      <c r="AD4027" s="4"/>
      <c r="AE4027" s="4"/>
      <c r="AF4027" s="4"/>
      <c r="AG4027" s="4"/>
      <c r="AH4027" s="4"/>
      <c r="AI4027" s="4"/>
      <c r="AJ4027" s="4"/>
      <c r="AK4027" s="4"/>
      <c r="AL4027" s="4"/>
      <c r="AM4027" s="4"/>
      <c r="AN4027" s="4"/>
      <c r="AO4027" s="4"/>
      <c r="AP4027" s="4"/>
    </row>
    <row r="4028" spans="1:42" s="2" customFormat="1" x14ac:dyDescent="0.25">
      <c r="A4028" s="4"/>
      <c r="B4028" s="4"/>
      <c r="C4028" s="4"/>
      <c r="D4028" s="4"/>
      <c r="E4028" s="4"/>
      <c r="F4028" s="4"/>
      <c r="G4028" s="4"/>
      <c r="H4028" s="4"/>
      <c r="I4028" s="4"/>
      <c r="J4028" s="4"/>
      <c r="K4028" s="4"/>
      <c r="L4028" s="4"/>
      <c r="M4028" s="4"/>
      <c r="N4028" s="4"/>
      <c r="O4028" s="4"/>
      <c r="P4028" s="4"/>
      <c r="Q4028" s="4"/>
      <c r="R4028" s="4"/>
      <c r="S4028" s="4"/>
      <c r="T4028" s="4"/>
      <c r="U4028" s="4"/>
      <c r="V4028" s="4"/>
      <c r="W4028" s="4"/>
      <c r="X4028" s="4"/>
      <c r="Y4028" s="4"/>
      <c r="Z4028" s="4"/>
      <c r="AA4028" s="4"/>
      <c r="AB4028" s="4"/>
      <c r="AC4028" s="4"/>
      <c r="AD4028" s="4"/>
      <c r="AE4028" s="4"/>
      <c r="AF4028" s="4"/>
      <c r="AG4028" s="4"/>
      <c r="AH4028" s="4"/>
      <c r="AI4028" s="4"/>
      <c r="AJ4028" s="4"/>
      <c r="AK4028" s="4"/>
      <c r="AL4028" s="4"/>
      <c r="AM4028" s="4"/>
      <c r="AN4028" s="4"/>
      <c r="AO4028" s="4"/>
      <c r="AP4028" s="4"/>
    </row>
    <row r="4029" spans="1:42" s="2" customFormat="1" x14ac:dyDescent="0.25">
      <c r="A4029" s="4"/>
      <c r="B4029" s="4"/>
      <c r="C4029" s="4"/>
      <c r="D4029" s="4"/>
      <c r="E4029" s="4"/>
      <c r="F4029" s="4"/>
      <c r="G4029" s="4"/>
      <c r="H4029" s="4"/>
      <c r="I4029" s="4"/>
      <c r="J4029" s="4"/>
      <c r="K4029" s="4"/>
      <c r="L4029" s="4"/>
      <c r="M4029" s="4"/>
      <c r="N4029" s="4"/>
      <c r="O4029" s="4"/>
      <c r="P4029" s="4"/>
      <c r="Q4029" s="4"/>
      <c r="R4029" s="4"/>
      <c r="S4029" s="4"/>
      <c r="T4029" s="4"/>
      <c r="U4029" s="4"/>
      <c r="V4029" s="4"/>
      <c r="W4029" s="4"/>
      <c r="X4029" s="4"/>
      <c r="Y4029" s="4"/>
      <c r="Z4029" s="4"/>
      <c r="AA4029" s="4"/>
      <c r="AB4029" s="4"/>
      <c r="AC4029" s="4"/>
      <c r="AD4029" s="4"/>
      <c r="AE4029" s="4"/>
      <c r="AF4029" s="4"/>
      <c r="AG4029" s="4"/>
      <c r="AH4029" s="4"/>
      <c r="AI4029" s="4"/>
      <c r="AJ4029" s="4"/>
      <c r="AK4029" s="4"/>
      <c r="AL4029" s="4"/>
      <c r="AM4029" s="4"/>
      <c r="AN4029" s="4"/>
      <c r="AO4029" s="4"/>
      <c r="AP4029" s="4"/>
    </row>
    <row r="4030" spans="1:42" s="2" customFormat="1" x14ac:dyDescent="0.25">
      <c r="A4030" s="4"/>
      <c r="B4030" s="4"/>
      <c r="C4030" s="4"/>
      <c r="D4030" s="4"/>
      <c r="E4030" s="4"/>
      <c r="F4030" s="4"/>
      <c r="G4030" s="4"/>
      <c r="H4030" s="4"/>
      <c r="I4030" s="4"/>
      <c r="J4030" s="4"/>
      <c r="K4030" s="4"/>
      <c r="L4030" s="4"/>
      <c r="M4030" s="4"/>
      <c r="N4030" s="4"/>
      <c r="O4030" s="4"/>
      <c r="P4030" s="4"/>
      <c r="Q4030" s="4"/>
      <c r="R4030" s="4"/>
      <c r="S4030" s="4"/>
      <c r="T4030" s="4"/>
      <c r="U4030" s="4"/>
      <c r="V4030" s="4"/>
      <c r="W4030" s="4"/>
      <c r="X4030" s="4"/>
      <c r="Y4030" s="4"/>
      <c r="Z4030" s="4"/>
      <c r="AA4030" s="4"/>
      <c r="AB4030" s="4"/>
      <c r="AC4030" s="4"/>
      <c r="AD4030" s="4"/>
      <c r="AE4030" s="4"/>
      <c r="AF4030" s="4"/>
      <c r="AG4030" s="4"/>
      <c r="AH4030" s="4"/>
      <c r="AI4030" s="4"/>
      <c r="AJ4030" s="4"/>
      <c r="AK4030" s="4"/>
      <c r="AL4030" s="4"/>
      <c r="AM4030" s="4"/>
      <c r="AN4030" s="4"/>
      <c r="AO4030" s="4"/>
      <c r="AP4030" s="4"/>
    </row>
    <row r="4031" spans="1:42" s="2" customFormat="1" x14ac:dyDescent="0.25">
      <c r="A4031" s="4"/>
      <c r="B4031" s="4"/>
      <c r="C4031" s="4"/>
      <c r="D4031" s="4"/>
      <c r="E4031" s="4"/>
      <c r="F4031" s="4"/>
      <c r="G4031" s="4"/>
      <c r="H4031" s="4"/>
      <c r="I4031" s="4"/>
      <c r="J4031" s="4"/>
      <c r="K4031" s="4"/>
      <c r="L4031" s="4"/>
      <c r="M4031" s="4"/>
      <c r="N4031" s="4"/>
      <c r="O4031" s="4"/>
      <c r="P4031" s="4"/>
      <c r="Q4031" s="4"/>
      <c r="R4031" s="4"/>
      <c r="S4031" s="4"/>
      <c r="T4031" s="4"/>
      <c r="U4031" s="4"/>
      <c r="V4031" s="4"/>
      <c r="W4031" s="4"/>
      <c r="X4031" s="4"/>
      <c r="Y4031" s="4"/>
      <c r="Z4031" s="4"/>
      <c r="AA4031" s="4"/>
      <c r="AB4031" s="4"/>
      <c r="AC4031" s="4"/>
      <c r="AD4031" s="4"/>
      <c r="AE4031" s="4"/>
      <c r="AF4031" s="4"/>
      <c r="AG4031" s="4"/>
      <c r="AH4031" s="4"/>
      <c r="AI4031" s="4"/>
      <c r="AJ4031" s="4"/>
      <c r="AK4031" s="4"/>
      <c r="AL4031" s="4"/>
      <c r="AM4031" s="4"/>
      <c r="AN4031" s="4"/>
      <c r="AO4031" s="4"/>
      <c r="AP4031" s="4"/>
    </row>
    <row r="4032" spans="1:42" s="2" customFormat="1" x14ac:dyDescent="0.25">
      <c r="A4032" s="4"/>
      <c r="B4032" s="4"/>
      <c r="C4032" s="4"/>
      <c r="D4032" s="4"/>
      <c r="E4032" s="4"/>
      <c r="F4032" s="4"/>
      <c r="G4032" s="4"/>
      <c r="H4032" s="4"/>
      <c r="I4032" s="4"/>
      <c r="J4032" s="4"/>
      <c r="K4032" s="4"/>
      <c r="L4032" s="4"/>
      <c r="M4032" s="4"/>
      <c r="N4032" s="4"/>
      <c r="O4032" s="4"/>
      <c r="P4032" s="4"/>
      <c r="Q4032" s="4"/>
      <c r="R4032" s="4"/>
      <c r="S4032" s="4"/>
      <c r="T4032" s="4"/>
      <c r="U4032" s="4"/>
      <c r="V4032" s="4"/>
      <c r="W4032" s="4"/>
      <c r="X4032" s="4"/>
      <c r="Y4032" s="4"/>
      <c r="Z4032" s="4"/>
      <c r="AA4032" s="4"/>
      <c r="AB4032" s="4"/>
      <c r="AC4032" s="4"/>
      <c r="AD4032" s="4"/>
      <c r="AE4032" s="4"/>
      <c r="AF4032" s="4"/>
      <c r="AG4032" s="4"/>
      <c r="AH4032" s="4"/>
      <c r="AI4032" s="4"/>
      <c r="AJ4032" s="4"/>
      <c r="AK4032" s="4"/>
      <c r="AL4032" s="4"/>
      <c r="AM4032" s="4"/>
      <c r="AN4032" s="4"/>
      <c r="AO4032" s="4"/>
      <c r="AP4032" s="4"/>
    </row>
    <row r="4033" spans="1:42" s="2" customFormat="1" x14ac:dyDescent="0.25">
      <c r="A4033" s="4"/>
      <c r="B4033" s="4"/>
      <c r="C4033" s="4"/>
      <c r="D4033" s="4"/>
      <c r="E4033" s="4"/>
      <c r="F4033" s="4"/>
      <c r="G4033" s="4"/>
      <c r="H4033" s="4"/>
      <c r="I4033" s="4"/>
      <c r="J4033" s="4"/>
      <c r="K4033" s="4"/>
      <c r="L4033" s="4"/>
      <c r="M4033" s="4"/>
      <c r="N4033" s="4"/>
      <c r="O4033" s="4"/>
      <c r="P4033" s="4"/>
      <c r="Q4033" s="4"/>
      <c r="R4033" s="4"/>
      <c r="S4033" s="4"/>
      <c r="T4033" s="4"/>
      <c r="U4033" s="4"/>
      <c r="V4033" s="4"/>
      <c r="W4033" s="4"/>
      <c r="X4033" s="4"/>
      <c r="Y4033" s="4"/>
      <c r="Z4033" s="4"/>
      <c r="AA4033" s="4"/>
      <c r="AB4033" s="4"/>
      <c r="AC4033" s="4"/>
      <c r="AD4033" s="4"/>
      <c r="AE4033" s="4"/>
      <c r="AF4033" s="4"/>
      <c r="AG4033" s="4"/>
      <c r="AH4033" s="4"/>
      <c r="AI4033" s="4"/>
      <c r="AJ4033" s="4"/>
      <c r="AK4033" s="4"/>
      <c r="AL4033" s="4"/>
      <c r="AM4033" s="4"/>
      <c r="AN4033" s="4"/>
      <c r="AO4033" s="4"/>
      <c r="AP4033" s="4"/>
    </row>
    <row r="4034" spans="1:42" s="2" customFormat="1" x14ac:dyDescent="0.25">
      <c r="A4034" s="4"/>
      <c r="B4034" s="4"/>
      <c r="C4034" s="4"/>
      <c r="D4034" s="4"/>
      <c r="E4034" s="4"/>
      <c r="F4034" s="4"/>
      <c r="G4034" s="4"/>
      <c r="H4034" s="4"/>
      <c r="I4034" s="4"/>
      <c r="J4034" s="4"/>
      <c r="K4034" s="4"/>
      <c r="L4034" s="4"/>
      <c r="M4034" s="4"/>
      <c r="N4034" s="4"/>
      <c r="O4034" s="4"/>
      <c r="P4034" s="4"/>
      <c r="Q4034" s="4"/>
      <c r="R4034" s="4"/>
      <c r="S4034" s="4"/>
      <c r="T4034" s="4"/>
      <c r="U4034" s="4"/>
      <c r="V4034" s="4"/>
      <c r="W4034" s="4"/>
      <c r="X4034" s="4"/>
      <c r="Y4034" s="4"/>
      <c r="Z4034" s="4"/>
      <c r="AA4034" s="4"/>
      <c r="AB4034" s="4"/>
      <c r="AC4034" s="4"/>
      <c r="AD4034" s="4"/>
      <c r="AE4034" s="4"/>
      <c r="AF4034" s="4"/>
      <c r="AG4034" s="4"/>
      <c r="AH4034" s="4"/>
      <c r="AI4034" s="4"/>
      <c r="AJ4034" s="4"/>
      <c r="AK4034" s="4"/>
      <c r="AL4034" s="4"/>
      <c r="AM4034" s="4"/>
      <c r="AN4034" s="4"/>
      <c r="AO4034" s="4"/>
      <c r="AP4034" s="4"/>
    </row>
    <row r="4035" spans="1:42" s="2" customFormat="1" x14ac:dyDescent="0.25">
      <c r="A4035" s="4"/>
      <c r="B4035" s="4"/>
      <c r="C4035" s="4"/>
      <c r="D4035" s="4"/>
      <c r="E4035" s="4"/>
      <c r="F4035" s="4"/>
      <c r="G4035" s="4"/>
      <c r="H4035" s="4"/>
      <c r="I4035" s="4"/>
      <c r="J4035" s="4"/>
      <c r="K4035" s="4"/>
      <c r="L4035" s="4"/>
      <c r="M4035" s="4"/>
      <c r="N4035" s="4"/>
      <c r="O4035" s="4"/>
      <c r="P4035" s="4"/>
      <c r="Q4035" s="4"/>
      <c r="R4035" s="4"/>
      <c r="S4035" s="4"/>
      <c r="T4035" s="4"/>
      <c r="U4035" s="4"/>
      <c r="V4035" s="4"/>
      <c r="W4035" s="4"/>
      <c r="X4035" s="4"/>
      <c r="Y4035" s="4"/>
      <c r="Z4035" s="4"/>
      <c r="AA4035" s="4"/>
      <c r="AB4035" s="4"/>
      <c r="AC4035" s="4"/>
      <c r="AD4035" s="4"/>
      <c r="AE4035" s="4"/>
      <c r="AF4035" s="4"/>
      <c r="AG4035" s="4"/>
      <c r="AH4035" s="4"/>
      <c r="AI4035" s="4"/>
      <c r="AJ4035" s="4"/>
      <c r="AK4035" s="4"/>
      <c r="AL4035" s="4"/>
      <c r="AM4035" s="4"/>
      <c r="AN4035" s="4"/>
      <c r="AO4035" s="4"/>
      <c r="AP4035" s="4"/>
    </row>
    <row r="4036" spans="1:42" s="2" customFormat="1" x14ac:dyDescent="0.25">
      <c r="A4036" s="4"/>
      <c r="B4036" s="4"/>
      <c r="C4036" s="4"/>
      <c r="D4036" s="4"/>
      <c r="E4036" s="4"/>
      <c r="F4036" s="4"/>
      <c r="G4036" s="4"/>
      <c r="H4036" s="4"/>
      <c r="I4036" s="4"/>
      <c r="J4036" s="4"/>
      <c r="K4036" s="4"/>
      <c r="L4036" s="4"/>
      <c r="M4036" s="4"/>
      <c r="N4036" s="4"/>
      <c r="O4036" s="4"/>
      <c r="P4036" s="4"/>
      <c r="Q4036" s="4"/>
      <c r="R4036" s="4"/>
      <c r="S4036" s="4"/>
      <c r="T4036" s="4"/>
      <c r="U4036" s="4"/>
      <c r="V4036" s="4"/>
      <c r="W4036" s="4"/>
      <c r="X4036" s="4"/>
      <c r="Y4036" s="4"/>
      <c r="Z4036" s="4"/>
      <c r="AA4036" s="4"/>
      <c r="AB4036" s="4"/>
      <c r="AC4036" s="4"/>
      <c r="AD4036" s="4"/>
      <c r="AE4036" s="4"/>
      <c r="AF4036" s="4"/>
      <c r="AG4036" s="4"/>
      <c r="AH4036" s="4"/>
      <c r="AI4036" s="4"/>
      <c r="AJ4036" s="4"/>
      <c r="AK4036" s="4"/>
      <c r="AL4036" s="4"/>
      <c r="AM4036" s="4"/>
      <c r="AN4036" s="4"/>
      <c r="AO4036" s="4"/>
      <c r="AP4036" s="4"/>
    </row>
    <row r="4037" spans="1:42" s="2" customFormat="1" x14ac:dyDescent="0.25">
      <c r="A4037" s="4"/>
      <c r="B4037" s="4"/>
      <c r="C4037" s="4"/>
      <c r="D4037" s="4"/>
      <c r="E4037" s="4"/>
      <c r="F4037" s="4"/>
      <c r="G4037" s="4"/>
      <c r="H4037" s="4"/>
      <c r="I4037" s="4"/>
      <c r="J4037" s="4"/>
      <c r="K4037" s="4"/>
      <c r="L4037" s="4"/>
      <c r="M4037" s="4"/>
      <c r="N4037" s="4"/>
      <c r="O4037" s="4"/>
      <c r="P4037" s="4"/>
      <c r="Q4037" s="4"/>
      <c r="R4037" s="4"/>
      <c r="S4037" s="4"/>
      <c r="T4037" s="4"/>
      <c r="U4037" s="4"/>
      <c r="V4037" s="4"/>
      <c r="W4037" s="4"/>
      <c r="X4037" s="4"/>
      <c r="Y4037" s="4"/>
      <c r="Z4037" s="4"/>
      <c r="AA4037" s="4"/>
      <c r="AB4037" s="4"/>
      <c r="AC4037" s="4"/>
      <c r="AD4037" s="4"/>
      <c r="AE4037" s="4"/>
      <c r="AF4037" s="4"/>
      <c r="AG4037" s="4"/>
      <c r="AH4037" s="4"/>
      <c r="AI4037" s="4"/>
      <c r="AJ4037" s="4"/>
      <c r="AK4037" s="4"/>
      <c r="AL4037" s="4"/>
      <c r="AM4037" s="4"/>
      <c r="AN4037" s="4"/>
      <c r="AO4037" s="4"/>
      <c r="AP4037" s="4"/>
    </row>
    <row r="4038" spans="1:42" s="2" customFormat="1" x14ac:dyDescent="0.25">
      <c r="A4038" s="4"/>
      <c r="B4038" s="4"/>
      <c r="C4038" s="4"/>
      <c r="D4038" s="4"/>
      <c r="E4038" s="4"/>
      <c r="F4038" s="4"/>
      <c r="G4038" s="4"/>
      <c r="H4038" s="4"/>
      <c r="I4038" s="4"/>
      <c r="J4038" s="4"/>
      <c r="K4038" s="4"/>
      <c r="L4038" s="4"/>
      <c r="M4038" s="4"/>
      <c r="N4038" s="4"/>
      <c r="O4038" s="4"/>
      <c r="P4038" s="4"/>
      <c r="Q4038" s="4"/>
      <c r="R4038" s="4"/>
      <c r="S4038" s="4"/>
      <c r="T4038" s="4"/>
      <c r="U4038" s="4"/>
      <c r="V4038" s="4"/>
      <c r="W4038" s="4"/>
      <c r="X4038" s="4"/>
      <c r="Y4038" s="4"/>
      <c r="Z4038" s="4"/>
      <c r="AA4038" s="4"/>
      <c r="AB4038" s="4"/>
      <c r="AC4038" s="4"/>
      <c r="AD4038" s="4"/>
      <c r="AE4038" s="4"/>
      <c r="AF4038" s="4"/>
      <c r="AG4038" s="4"/>
      <c r="AH4038" s="4"/>
      <c r="AI4038" s="4"/>
      <c r="AJ4038" s="4"/>
      <c r="AK4038" s="4"/>
      <c r="AL4038" s="4"/>
      <c r="AM4038" s="4"/>
      <c r="AN4038" s="4"/>
      <c r="AO4038" s="4"/>
      <c r="AP4038" s="4"/>
    </row>
    <row r="4039" spans="1:42" s="2" customFormat="1" x14ac:dyDescent="0.25">
      <c r="A4039" s="4"/>
      <c r="B4039" s="4"/>
      <c r="C4039" s="4"/>
      <c r="D4039" s="4"/>
      <c r="E4039" s="4"/>
      <c r="F4039" s="4"/>
      <c r="G4039" s="4"/>
      <c r="H4039" s="4"/>
      <c r="I4039" s="4"/>
      <c r="J4039" s="4"/>
      <c r="K4039" s="4"/>
      <c r="L4039" s="4"/>
      <c r="M4039" s="4"/>
      <c r="N4039" s="4"/>
      <c r="O4039" s="4"/>
      <c r="P4039" s="4"/>
      <c r="Q4039" s="4"/>
      <c r="R4039" s="4"/>
      <c r="S4039" s="4"/>
      <c r="T4039" s="4"/>
      <c r="U4039" s="4"/>
      <c r="V4039" s="4"/>
      <c r="W4039" s="4"/>
      <c r="X4039" s="4"/>
      <c r="Y4039" s="4"/>
      <c r="Z4039" s="4"/>
      <c r="AA4039" s="4"/>
      <c r="AB4039" s="4"/>
      <c r="AC4039" s="4"/>
      <c r="AD4039" s="4"/>
      <c r="AE4039" s="4"/>
      <c r="AF4039" s="4"/>
      <c r="AG4039" s="4"/>
      <c r="AH4039" s="4"/>
      <c r="AI4039" s="4"/>
      <c r="AJ4039" s="4"/>
      <c r="AK4039" s="4"/>
      <c r="AL4039" s="4"/>
      <c r="AM4039" s="4"/>
      <c r="AN4039" s="4"/>
      <c r="AO4039" s="4"/>
      <c r="AP4039" s="4"/>
    </row>
    <row r="4040" spans="1:42" s="2" customFormat="1" x14ac:dyDescent="0.25">
      <c r="A4040" s="4"/>
      <c r="B4040" s="4"/>
      <c r="C4040" s="4"/>
      <c r="D4040" s="4"/>
      <c r="E4040" s="4"/>
      <c r="F4040" s="4"/>
      <c r="G4040" s="4"/>
      <c r="H4040" s="4"/>
      <c r="I4040" s="4"/>
      <c r="J4040" s="4"/>
      <c r="K4040" s="4"/>
      <c r="L4040" s="4"/>
      <c r="M4040" s="4"/>
      <c r="N4040" s="4"/>
      <c r="O4040" s="4"/>
      <c r="P4040" s="4"/>
      <c r="Q4040" s="4"/>
      <c r="R4040" s="4"/>
      <c r="S4040" s="4"/>
      <c r="T4040" s="4"/>
      <c r="U4040" s="4"/>
      <c r="V4040" s="4"/>
      <c r="W4040" s="4"/>
      <c r="X4040" s="4"/>
      <c r="Y4040" s="4"/>
      <c r="Z4040" s="4"/>
      <c r="AA4040" s="4"/>
      <c r="AB4040" s="4"/>
      <c r="AC4040" s="4"/>
      <c r="AD4040" s="4"/>
      <c r="AE4040" s="4"/>
      <c r="AF4040" s="4"/>
      <c r="AG4040" s="4"/>
      <c r="AH4040" s="4"/>
      <c r="AI4040" s="4"/>
      <c r="AJ4040" s="4"/>
      <c r="AK4040" s="4"/>
      <c r="AL4040" s="4"/>
      <c r="AM4040" s="4"/>
      <c r="AN4040" s="4"/>
      <c r="AO4040" s="4"/>
      <c r="AP4040" s="4"/>
    </row>
    <row r="4041" spans="1:42" s="2" customFormat="1" x14ac:dyDescent="0.25">
      <c r="A4041" s="4"/>
      <c r="B4041" s="4"/>
      <c r="C4041" s="4"/>
      <c r="D4041" s="4"/>
      <c r="E4041" s="4"/>
      <c r="F4041" s="4"/>
      <c r="G4041" s="4"/>
      <c r="H4041" s="4"/>
      <c r="I4041" s="4"/>
      <c r="J4041" s="4"/>
      <c r="K4041" s="4"/>
      <c r="L4041" s="4"/>
      <c r="M4041" s="4"/>
      <c r="N4041" s="4"/>
      <c r="O4041" s="4"/>
      <c r="P4041" s="4"/>
      <c r="Q4041" s="4"/>
      <c r="R4041" s="4"/>
      <c r="S4041" s="4"/>
      <c r="T4041" s="4"/>
      <c r="U4041" s="4"/>
      <c r="V4041" s="4"/>
      <c r="W4041" s="4"/>
      <c r="X4041" s="4"/>
      <c r="Y4041" s="4"/>
      <c r="Z4041" s="4"/>
      <c r="AA4041" s="4"/>
      <c r="AB4041" s="4"/>
      <c r="AC4041" s="4"/>
      <c r="AD4041" s="4"/>
      <c r="AE4041" s="4"/>
      <c r="AF4041" s="4"/>
      <c r="AG4041" s="4"/>
      <c r="AH4041" s="4"/>
      <c r="AI4041" s="4"/>
      <c r="AJ4041" s="4"/>
      <c r="AK4041" s="4"/>
      <c r="AL4041" s="4"/>
      <c r="AM4041" s="4"/>
      <c r="AN4041" s="4"/>
      <c r="AO4041" s="4"/>
      <c r="AP4041" s="4"/>
    </row>
    <row r="4042" spans="1:42" s="2" customFormat="1" x14ac:dyDescent="0.25">
      <c r="A4042" s="4"/>
      <c r="B4042" s="4"/>
      <c r="C4042" s="4"/>
      <c r="D4042" s="4"/>
      <c r="E4042" s="4"/>
      <c r="F4042" s="4"/>
      <c r="G4042" s="4"/>
      <c r="H4042" s="4"/>
      <c r="I4042" s="4"/>
      <c r="J4042" s="4"/>
      <c r="K4042" s="4"/>
      <c r="L4042" s="4"/>
      <c r="M4042" s="4"/>
      <c r="N4042" s="4"/>
      <c r="O4042" s="4"/>
      <c r="P4042" s="4"/>
      <c r="Q4042" s="4"/>
      <c r="R4042" s="4"/>
      <c r="S4042" s="4"/>
      <c r="T4042" s="4"/>
      <c r="U4042" s="4"/>
      <c r="V4042" s="4"/>
      <c r="W4042" s="4"/>
      <c r="X4042" s="4"/>
      <c r="Y4042" s="4"/>
      <c r="Z4042" s="4"/>
      <c r="AA4042" s="4"/>
      <c r="AB4042" s="4"/>
      <c r="AC4042" s="4"/>
      <c r="AD4042" s="4"/>
      <c r="AE4042" s="4"/>
      <c r="AF4042" s="4"/>
      <c r="AG4042" s="4"/>
      <c r="AH4042" s="4"/>
      <c r="AI4042" s="4"/>
      <c r="AJ4042" s="4"/>
      <c r="AK4042" s="4"/>
      <c r="AL4042" s="4"/>
      <c r="AM4042" s="4"/>
      <c r="AN4042" s="4"/>
      <c r="AO4042" s="4"/>
      <c r="AP4042" s="4"/>
    </row>
    <row r="4043" spans="1:42" s="2" customFormat="1" x14ac:dyDescent="0.25">
      <c r="A4043" s="4"/>
      <c r="B4043" s="4"/>
      <c r="C4043" s="4"/>
      <c r="D4043" s="4"/>
      <c r="E4043" s="4"/>
      <c r="F4043" s="4"/>
      <c r="G4043" s="4"/>
      <c r="H4043" s="4"/>
      <c r="I4043" s="4"/>
      <c r="J4043" s="4"/>
      <c r="K4043" s="4"/>
      <c r="L4043" s="4"/>
      <c r="M4043" s="4"/>
      <c r="N4043" s="4"/>
      <c r="O4043" s="4"/>
      <c r="P4043" s="4"/>
      <c r="Q4043" s="4"/>
      <c r="R4043" s="4"/>
      <c r="S4043" s="4"/>
      <c r="T4043" s="4"/>
      <c r="U4043" s="4"/>
      <c r="V4043" s="4"/>
      <c r="W4043" s="4"/>
      <c r="X4043" s="4"/>
      <c r="Y4043" s="4"/>
      <c r="Z4043" s="4"/>
      <c r="AA4043" s="4"/>
      <c r="AB4043" s="4"/>
      <c r="AC4043" s="4"/>
      <c r="AD4043" s="4"/>
      <c r="AE4043" s="4"/>
      <c r="AF4043" s="4"/>
      <c r="AG4043" s="4"/>
      <c r="AH4043" s="4"/>
      <c r="AI4043" s="4"/>
      <c r="AJ4043" s="4"/>
      <c r="AK4043" s="4"/>
      <c r="AL4043" s="4"/>
      <c r="AM4043" s="4"/>
      <c r="AN4043" s="4"/>
      <c r="AO4043" s="4"/>
      <c r="AP4043" s="4"/>
    </row>
    <row r="4044" spans="1:42" s="2" customFormat="1" x14ac:dyDescent="0.25">
      <c r="A4044" s="4"/>
      <c r="B4044" s="4"/>
      <c r="C4044" s="4"/>
      <c r="D4044" s="4"/>
      <c r="E4044" s="4"/>
      <c r="F4044" s="4"/>
      <c r="G4044" s="4"/>
      <c r="H4044" s="4"/>
      <c r="I4044" s="4"/>
      <c r="J4044" s="4"/>
      <c r="K4044" s="4"/>
      <c r="L4044" s="4"/>
      <c r="M4044" s="4"/>
      <c r="N4044" s="4"/>
      <c r="O4044" s="4"/>
      <c r="P4044" s="4"/>
      <c r="Q4044" s="4"/>
      <c r="R4044" s="4"/>
      <c r="S4044" s="4"/>
      <c r="T4044" s="4"/>
      <c r="U4044" s="4"/>
      <c r="V4044" s="4"/>
      <c r="W4044" s="4"/>
      <c r="X4044" s="4"/>
      <c r="Y4044" s="4"/>
      <c r="Z4044" s="4"/>
      <c r="AA4044" s="4"/>
      <c r="AB4044" s="4"/>
      <c r="AC4044" s="4"/>
      <c r="AD4044" s="4"/>
      <c r="AE4044" s="4"/>
      <c r="AF4044" s="4"/>
      <c r="AG4044" s="4"/>
      <c r="AH4044" s="4"/>
      <c r="AI4044" s="4"/>
      <c r="AJ4044" s="4"/>
      <c r="AK4044" s="4"/>
      <c r="AL4044" s="4"/>
      <c r="AM4044" s="4"/>
      <c r="AN4044" s="4"/>
      <c r="AO4044" s="4"/>
      <c r="AP4044" s="4"/>
    </row>
    <row r="4045" spans="1:42" s="2" customFormat="1" x14ac:dyDescent="0.25">
      <c r="A4045" s="4"/>
      <c r="B4045" s="4"/>
      <c r="C4045" s="4"/>
      <c r="D4045" s="4"/>
      <c r="E4045" s="4"/>
      <c r="F4045" s="4"/>
      <c r="G4045" s="4"/>
      <c r="H4045" s="4"/>
      <c r="I4045" s="4"/>
      <c r="J4045" s="4"/>
      <c r="K4045" s="4"/>
      <c r="L4045" s="4"/>
      <c r="M4045" s="4"/>
      <c r="N4045" s="4"/>
      <c r="O4045" s="4"/>
      <c r="P4045" s="4"/>
      <c r="Q4045" s="4"/>
      <c r="R4045" s="4"/>
      <c r="S4045" s="4"/>
      <c r="T4045" s="4"/>
      <c r="U4045" s="4"/>
      <c r="V4045" s="4"/>
      <c r="W4045" s="4"/>
      <c r="X4045" s="4"/>
      <c r="Y4045" s="4"/>
      <c r="Z4045" s="4"/>
      <c r="AA4045" s="4"/>
      <c r="AB4045" s="4"/>
      <c r="AC4045" s="4"/>
      <c r="AD4045" s="4"/>
      <c r="AE4045" s="4"/>
      <c r="AF4045" s="4"/>
      <c r="AG4045" s="4"/>
      <c r="AH4045" s="4"/>
      <c r="AI4045" s="4"/>
      <c r="AJ4045" s="4"/>
      <c r="AK4045" s="4"/>
      <c r="AL4045" s="4"/>
      <c r="AM4045" s="4"/>
      <c r="AN4045" s="4"/>
      <c r="AO4045" s="4"/>
      <c r="AP4045" s="4"/>
    </row>
    <row r="4046" spans="1:42" s="2" customFormat="1" x14ac:dyDescent="0.25">
      <c r="A4046" s="4"/>
      <c r="B4046" s="4"/>
      <c r="C4046" s="4"/>
      <c r="D4046" s="4"/>
      <c r="E4046" s="4"/>
      <c r="F4046" s="4"/>
      <c r="G4046" s="4"/>
      <c r="H4046" s="4"/>
      <c r="I4046" s="4"/>
      <c r="J4046" s="4"/>
      <c r="K4046" s="4"/>
      <c r="L4046" s="4"/>
      <c r="M4046" s="4"/>
      <c r="N4046" s="4"/>
      <c r="O4046" s="4"/>
      <c r="P4046" s="4"/>
      <c r="Q4046" s="4"/>
      <c r="R4046" s="4"/>
      <c r="S4046" s="4"/>
      <c r="T4046" s="4"/>
      <c r="U4046" s="4"/>
      <c r="V4046" s="4"/>
      <c r="W4046" s="4"/>
      <c r="X4046" s="4"/>
      <c r="Y4046" s="4"/>
      <c r="Z4046" s="4"/>
      <c r="AA4046" s="4"/>
      <c r="AB4046" s="4"/>
      <c r="AC4046" s="4"/>
      <c r="AD4046" s="4"/>
      <c r="AE4046" s="4"/>
      <c r="AF4046" s="4"/>
      <c r="AG4046" s="4"/>
      <c r="AH4046" s="4"/>
      <c r="AI4046" s="4"/>
      <c r="AJ4046" s="4"/>
      <c r="AK4046" s="4"/>
      <c r="AL4046" s="4"/>
      <c r="AM4046" s="4"/>
      <c r="AN4046" s="4"/>
      <c r="AO4046" s="4"/>
      <c r="AP4046" s="4"/>
    </row>
    <row r="4047" spans="1:42" s="2" customFormat="1" x14ac:dyDescent="0.25">
      <c r="A4047" s="4"/>
      <c r="B4047" s="4"/>
      <c r="C4047" s="4"/>
      <c r="D4047" s="4"/>
      <c r="E4047" s="4"/>
      <c r="F4047" s="4"/>
      <c r="G4047" s="4"/>
      <c r="H4047" s="4"/>
      <c r="I4047" s="4"/>
      <c r="J4047" s="4"/>
      <c r="K4047" s="4"/>
      <c r="L4047" s="4"/>
      <c r="M4047" s="4"/>
      <c r="N4047" s="4"/>
      <c r="O4047" s="4"/>
      <c r="P4047" s="4"/>
      <c r="Q4047" s="4"/>
      <c r="R4047" s="4"/>
      <c r="S4047" s="4"/>
      <c r="T4047" s="4"/>
      <c r="U4047" s="4"/>
      <c r="V4047" s="4"/>
      <c r="W4047" s="4"/>
      <c r="X4047" s="4"/>
      <c r="Y4047" s="4"/>
      <c r="Z4047" s="4"/>
      <c r="AA4047" s="4"/>
      <c r="AB4047" s="4"/>
      <c r="AC4047" s="4"/>
      <c r="AD4047" s="4"/>
      <c r="AE4047" s="4"/>
      <c r="AF4047" s="4"/>
      <c r="AG4047" s="4"/>
      <c r="AH4047" s="4"/>
      <c r="AI4047" s="4"/>
      <c r="AJ4047" s="4"/>
      <c r="AK4047" s="4"/>
      <c r="AL4047" s="4"/>
      <c r="AM4047" s="4"/>
      <c r="AN4047" s="4"/>
      <c r="AO4047" s="4"/>
      <c r="AP4047" s="4"/>
    </row>
    <row r="4048" spans="1:42" s="2" customFormat="1" x14ac:dyDescent="0.25">
      <c r="A4048" s="4"/>
      <c r="B4048" s="4"/>
      <c r="C4048" s="4"/>
      <c r="D4048" s="4"/>
      <c r="E4048" s="4"/>
      <c r="F4048" s="4"/>
      <c r="G4048" s="4"/>
      <c r="H4048" s="4"/>
      <c r="I4048" s="4"/>
      <c r="J4048" s="4"/>
      <c r="K4048" s="4"/>
      <c r="L4048" s="4"/>
      <c r="M4048" s="4"/>
      <c r="N4048" s="4"/>
      <c r="O4048" s="4"/>
      <c r="P4048" s="4"/>
      <c r="Q4048" s="4"/>
      <c r="R4048" s="4"/>
      <c r="S4048" s="4"/>
      <c r="T4048" s="4"/>
      <c r="U4048" s="4"/>
      <c r="V4048" s="4"/>
      <c r="W4048" s="4"/>
      <c r="X4048" s="4"/>
      <c r="Y4048" s="4"/>
      <c r="Z4048" s="4"/>
      <c r="AA4048" s="4"/>
      <c r="AB4048" s="4"/>
      <c r="AC4048" s="4"/>
      <c r="AD4048" s="4"/>
      <c r="AE4048" s="4"/>
      <c r="AF4048" s="4"/>
      <c r="AG4048" s="4"/>
      <c r="AH4048" s="4"/>
      <c r="AI4048" s="4"/>
      <c r="AJ4048" s="4"/>
      <c r="AK4048" s="4"/>
      <c r="AL4048" s="4"/>
      <c r="AM4048" s="4"/>
      <c r="AN4048" s="4"/>
      <c r="AO4048" s="4"/>
      <c r="AP4048" s="4"/>
    </row>
    <row r="4049" spans="1:42" s="2" customFormat="1" x14ac:dyDescent="0.25">
      <c r="A4049" s="4"/>
      <c r="B4049" s="4"/>
      <c r="C4049" s="4"/>
      <c r="D4049" s="4"/>
      <c r="E4049" s="4"/>
      <c r="F4049" s="4"/>
      <c r="G4049" s="4"/>
      <c r="H4049" s="4"/>
      <c r="I4049" s="4"/>
      <c r="J4049" s="4"/>
      <c r="K4049" s="4"/>
      <c r="L4049" s="4"/>
      <c r="M4049" s="4"/>
      <c r="N4049" s="4"/>
      <c r="O4049" s="4"/>
      <c r="P4049" s="4"/>
      <c r="Q4049" s="4"/>
      <c r="R4049" s="4"/>
      <c r="S4049" s="4"/>
      <c r="T4049" s="4"/>
      <c r="U4049" s="4"/>
      <c r="V4049" s="4"/>
      <c r="W4049" s="4"/>
      <c r="X4049" s="4"/>
      <c r="Y4049" s="4"/>
      <c r="Z4049" s="4"/>
      <c r="AA4049" s="4"/>
      <c r="AB4049" s="4"/>
      <c r="AC4049" s="4"/>
      <c r="AD4049" s="4"/>
      <c r="AE4049" s="4"/>
      <c r="AF4049" s="4"/>
      <c r="AG4049" s="4"/>
      <c r="AH4049" s="4"/>
      <c r="AI4049" s="4"/>
      <c r="AJ4049" s="4"/>
      <c r="AK4049" s="4"/>
      <c r="AL4049" s="4"/>
      <c r="AM4049" s="4"/>
      <c r="AN4049" s="4"/>
      <c r="AO4049" s="4"/>
      <c r="AP4049" s="4"/>
    </row>
    <row r="4050" spans="1:42" s="2" customFormat="1" x14ac:dyDescent="0.25">
      <c r="A4050" s="4"/>
      <c r="B4050" s="4"/>
      <c r="C4050" s="4"/>
      <c r="D4050" s="4"/>
      <c r="E4050" s="4"/>
      <c r="F4050" s="4"/>
      <c r="G4050" s="4"/>
      <c r="H4050" s="4"/>
      <c r="I4050" s="4"/>
      <c r="J4050" s="4"/>
      <c r="K4050" s="4"/>
      <c r="L4050" s="4"/>
      <c r="M4050" s="4"/>
      <c r="N4050" s="4"/>
      <c r="O4050" s="4"/>
      <c r="P4050" s="4"/>
      <c r="Q4050" s="4"/>
      <c r="R4050" s="4"/>
      <c r="S4050" s="4"/>
      <c r="T4050" s="4"/>
      <c r="U4050" s="4"/>
      <c r="V4050" s="4"/>
      <c r="W4050" s="4"/>
      <c r="X4050" s="4"/>
      <c r="Y4050" s="4"/>
      <c r="Z4050" s="4"/>
      <c r="AA4050" s="4"/>
      <c r="AB4050" s="4"/>
      <c r="AC4050" s="4"/>
      <c r="AD4050" s="4"/>
      <c r="AE4050" s="4"/>
      <c r="AF4050" s="4"/>
      <c r="AG4050" s="4"/>
      <c r="AH4050" s="4"/>
      <c r="AI4050" s="4"/>
      <c r="AJ4050" s="4"/>
      <c r="AK4050" s="4"/>
      <c r="AL4050" s="4"/>
      <c r="AM4050" s="4"/>
      <c r="AN4050" s="4"/>
      <c r="AO4050" s="4"/>
      <c r="AP4050" s="4"/>
    </row>
    <row r="4051" spans="1:42" s="2" customFormat="1" x14ac:dyDescent="0.25">
      <c r="A4051" s="4"/>
      <c r="B4051" s="4"/>
      <c r="C4051" s="4"/>
      <c r="D4051" s="4"/>
      <c r="E4051" s="4"/>
      <c r="F4051" s="4"/>
      <c r="G4051" s="4"/>
      <c r="H4051" s="4"/>
      <c r="I4051" s="4"/>
      <c r="J4051" s="4"/>
      <c r="K4051" s="4"/>
      <c r="L4051" s="4"/>
      <c r="M4051" s="4"/>
      <c r="N4051" s="4"/>
      <c r="O4051" s="4"/>
      <c r="P4051" s="4"/>
      <c r="Q4051" s="4"/>
      <c r="R4051" s="4"/>
      <c r="S4051" s="4"/>
      <c r="T4051" s="4"/>
      <c r="U4051" s="4"/>
      <c r="V4051" s="4"/>
      <c r="W4051" s="4"/>
      <c r="X4051" s="4"/>
      <c r="Y4051" s="4"/>
      <c r="Z4051" s="4"/>
      <c r="AA4051" s="4"/>
      <c r="AB4051" s="4"/>
      <c r="AC4051" s="4"/>
      <c r="AD4051" s="4"/>
      <c r="AE4051" s="4"/>
      <c r="AF4051" s="4"/>
      <c r="AG4051" s="4"/>
      <c r="AH4051" s="4"/>
      <c r="AI4051" s="4"/>
      <c r="AJ4051" s="4"/>
      <c r="AK4051" s="4"/>
      <c r="AL4051" s="4"/>
      <c r="AM4051" s="4"/>
      <c r="AN4051" s="4"/>
      <c r="AO4051" s="4"/>
      <c r="AP4051" s="4"/>
    </row>
    <row r="4052" spans="1:42" s="2" customFormat="1" x14ac:dyDescent="0.25">
      <c r="A4052" s="4"/>
      <c r="B4052" s="4"/>
      <c r="C4052" s="4"/>
      <c r="D4052" s="4"/>
      <c r="E4052" s="4"/>
      <c r="F4052" s="4"/>
      <c r="G4052" s="4"/>
      <c r="H4052" s="4"/>
      <c r="I4052" s="4"/>
      <c r="J4052" s="4"/>
      <c r="K4052" s="4"/>
      <c r="L4052" s="4"/>
      <c r="M4052" s="4"/>
      <c r="N4052" s="4"/>
      <c r="O4052" s="4"/>
      <c r="P4052" s="4"/>
      <c r="Q4052" s="4"/>
      <c r="R4052" s="4"/>
      <c r="S4052" s="4"/>
      <c r="T4052" s="4"/>
      <c r="U4052" s="4"/>
      <c r="V4052" s="4"/>
      <c r="W4052" s="4"/>
      <c r="X4052" s="4"/>
      <c r="Y4052" s="4"/>
      <c r="Z4052" s="4"/>
      <c r="AA4052" s="4"/>
      <c r="AB4052" s="4"/>
      <c r="AC4052" s="4"/>
      <c r="AD4052" s="4"/>
      <c r="AE4052" s="4"/>
      <c r="AF4052" s="4"/>
      <c r="AG4052" s="4"/>
      <c r="AH4052" s="4"/>
      <c r="AI4052" s="4"/>
      <c r="AJ4052" s="4"/>
      <c r="AK4052" s="4"/>
      <c r="AL4052" s="4"/>
      <c r="AM4052" s="4"/>
      <c r="AN4052" s="4"/>
      <c r="AO4052" s="4"/>
      <c r="AP4052" s="4"/>
    </row>
    <row r="4053" spans="1:42" s="2" customFormat="1" x14ac:dyDescent="0.25">
      <c r="A4053" s="4"/>
      <c r="B4053" s="4"/>
      <c r="C4053" s="4"/>
      <c r="D4053" s="4"/>
      <c r="E4053" s="4"/>
      <c r="F4053" s="4"/>
      <c r="G4053" s="4"/>
      <c r="H4053" s="4"/>
      <c r="I4053" s="4"/>
      <c r="J4053" s="4"/>
      <c r="K4053" s="4"/>
      <c r="L4053" s="4"/>
      <c r="M4053" s="4"/>
      <c r="N4053" s="4"/>
      <c r="O4053" s="4"/>
      <c r="P4053" s="4"/>
      <c r="Q4053" s="4"/>
      <c r="R4053" s="4"/>
      <c r="S4053" s="4"/>
      <c r="T4053" s="4"/>
      <c r="U4053" s="4"/>
      <c r="V4053" s="4"/>
      <c r="W4053" s="4"/>
      <c r="X4053" s="4"/>
      <c r="Y4053" s="4"/>
      <c r="Z4053" s="4"/>
      <c r="AA4053" s="4"/>
      <c r="AB4053" s="4"/>
      <c r="AC4053" s="4"/>
      <c r="AD4053" s="4"/>
      <c r="AE4053" s="4"/>
      <c r="AF4053" s="4"/>
      <c r="AG4053" s="4"/>
      <c r="AH4053" s="4"/>
      <c r="AI4053" s="4"/>
      <c r="AJ4053" s="4"/>
      <c r="AK4053" s="4"/>
      <c r="AL4053" s="4"/>
      <c r="AM4053" s="4"/>
      <c r="AN4053" s="4"/>
      <c r="AO4053" s="4"/>
      <c r="AP4053" s="4"/>
    </row>
    <row r="4054" spans="1:42" s="2" customFormat="1" x14ac:dyDescent="0.25">
      <c r="A4054" s="4"/>
      <c r="B4054" s="4"/>
      <c r="C4054" s="4"/>
      <c r="D4054" s="4"/>
      <c r="E4054" s="4"/>
      <c r="F4054" s="4"/>
      <c r="G4054" s="4"/>
      <c r="H4054" s="4"/>
      <c r="I4054" s="4"/>
      <c r="J4054" s="4"/>
      <c r="K4054" s="4"/>
      <c r="L4054" s="4"/>
      <c r="M4054" s="4"/>
      <c r="N4054" s="4"/>
      <c r="O4054" s="4"/>
      <c r="P4054" s="4"/>
      <c r="Q4054" s="4"/>
      <c r="R4054" s="4"/>
      <c r="S4054" s="4"/>
      <c r="T4054" s="4"/>
      <c r="U4054" s="4"/>
      <c r="V4054" s="4"/>
      <c r="W4054" s="4"/>
      <c r="X4054" s="4"/>
      <c r="Y4054" s="4"/>
      <c r="Z4054" s="4"/>
      <c r="AA4054" s="4"/>
      <c r="AB4054" s="4"/>
      <c r="AC4054" s="4"/>
      <c r="AD4054" s="4"/>
      <c r="AE4054" s="4"/>
      <c r="AF4054" s="4"/>
      <c r="AG4054" s="4"/>
      <c r="AH4054" s="4"/>
      <c r="AI4054" s="4"/>
      <c r="AJ4054" s="4"/>
      <c r="AK4054" s="4"/>
      <c r="AL4054" s="4"/>
      <c r="AM4054" s="4"/>
      <c r="AN4054" s="4"/>
      <c r="AO4054" s="4"/>
      <c r="AP4054" s="4"/>
    </row>
    <row r="4055" spans="1:42" s="2" customFormat="1" x14ac:dyDescent="0.25">
      <c r="A4055" s="4"/>
      <c r="B4055" s="4"/>
      <c r="C4055" s="4"/>
      <c r="D4055" s="4"/>
      <c r="E4055" s="4"/>
      <c r="F4055" s="4"/>
      <c r="G4055" s="4"/>
      <c r="H4055" s="4"/>
      <c r="I4055" s="4"/>
      <c r="J4055" s="4"/>
      <c r="K4055" s="4"/>
      <c r="L4055" s="4"/>
      <c r="M4055" s="4"/>
      <c r="N4055" s="4"/>
      <c r="O4055" s="4"/>
      <c r="P4055" s="4"/>
      <c r="Q4055" s="4"/>
      <c r="R4055" s="4"/>
      <c r="S4055" s="4"/>
      <c r="T4055" s="4"/>
      <c r="U4055" s="4"/>
      <c r="V4055" s="4"/>
      <c r="W4055" s="4"/>
      <c r="X4055" s="4"/>
      <c r="Y4055" s="4"/>
      <c r="Z4055" s="4"/>
      <c r="AA4055" s="4"/>
      <c r="AB4055" s="4"/>
      <c r="AC4055" s="4"/>
      <c r="AD4055" s="4"/>
      <c r="AE4055" s="4"/>
      <c r="AF4055" s="4"/>
      <c r="AG4055" s="4"/>
      <c r="AH4055" s="4"/>
      <c r="AI4055" s="4"/>
      <c r="AJ4055" s="4"/>
      <c r="AK4055" s="4"/>
      <c r="AL4055" s="4"/>
      <c r="AM4055" s="4"/>
      <c r="AN4055" s="4"/>
      <c r="AO4055" s="4"/>
      <c r="AP4055" s="4"/>
    </row>
    <row r="4056" spans="1:42" s="2" customFormat="1" x14ac:dyDescent="0.25">
      <c r="A4056" s="4"/>
      <c r="B4056" s="4"/>
      <c r="C4056" s="4"/>
      <c r="D4056" s="4"/>
      <c r="E4056" s="4"/>
      <c r="F4056" s="4"/>
      <c r="G4056" s="4"/>
      <c r="H4056" s="4"/>
      <c r="I4056" s="4"/>
      <c r="J4056" s="4"/>
      <c r="K4056" s="4"/>
      <c r="L4056" s="4"/>
      <c r="M4056" s="4"/>
      <c r="N4056" s="4"/>
      <c r="O4056" s="4"/>
      <c r="P4056" s="4"/>
      <c r="Q4056" s="4"/>
      <c r="R4056" s="4"/>
      <c r="S4056" s="4"/>
      <c r="T4056" s="4"/>
      <c r="U4056" s="4"/>
      <c r="V4056" s="4"/>
      <c r="W4056" s="4"/>
      <c r="X4056" s="4"/>
      <c r="Y4056" s="4"/>
      <c r="Z4056" s="4"/>
      <c r="AA4056" s="4"/>
      <c r="AB4056" s="4"/>
      <c r="AC4056" s="4"/>
      <c r="AD4056" s="4"/>
      <c r="AE4056" s="4"/>
      <c r="AF4056" s="4"/>
      <c r="AG4056" s="4"/>
      <c r="AH4056" s="4"/>
      <c r="AI4056" s="4"/>
      <c r="AJ4056" s="4"/>
      <c r="AK4056" s="4"/>
      <c r="AL4056" s="4"/>
      <c r="AM4056" s="4"/>
      <c r="AN4056" s="4"/>
      <c r="AO4056" s="4"/>
      <c r="AP4056" s="4"/>
    </row>
    <row r="4057" spans="1:42" s="2" customFormat="1" x14ac:dyDescent="0.25">
      <c r="A4057" s="4"/>
      <c r="B4057" s="4"/>
      <c r="C4057" s="4"/>
      <c r="D4057" s="4"/>
      <c r="E4057" s="4"/>
      <c r="F4057" s="4"/>
      <c r="G4057" s="4"/>
      <c r="H4057" s="4"/>
      <c r="I4057" s="4"/>
      <c r="J4057" s="4"/>
      <c r="K4057" s="4"/>
      <c r="L4057" s="4"/>
      <c r="M4057" s="4"/>
      <c r="N4057" s="4"/>
      <c r="O4057" s="4"/>
      <c r="P4057" s="4"/>
      <c r="Q4057" s="4"/>
      <c r="R4057" s="4"/>
      <c r="S4057" s="4"/>
      <c r="T4057" s="4"/>
      <c r="U4057" s="4"/>
      <c r="V4057" s="4"/>
      <c r="W4057" s="4"/>
      <c r="X4057" s="4"/>
      <c r="Y4057" s="4"/>
      <c r="Z4057" s="4"/>
      <c r="AA4057" s="4"/>
      <c r="AB4057" s="4"/>
      <c r="AC4057" s="4"/>
      <c r="AD4057" s="4"/>
      <c r="AE4057" s="4"/>
      <c r="AF4057" s="4"/>
      <c r="AG4057" s="4"/>
      <c r="AH4057" s="4"/>
      <c r="AI4057" s="4"/>
      <c r="AJ4057" s="4"/>
      <c r="AK4057" s="4"/>
      <c r="AL4057" s="4"/>
      <c r="AM4057" s="4"/>
      <c r="AN4057" s="4"/>
      <c r="AO4057" s="4"/>
      <c r="AP4057" s="4"/>
    </row>
    <row r="4058" spans="1:42" s="2" customFormat="1" x14ac:dyDescent="0.25">
      <c r="A4058" s="4"/>
      <c r="B4058" s="4"/>
      <c r="C4058" s="4"/>
      <c r="D4058" s="4"/>
      <c r="E4058" s="4"/>
      <c r="F4058" s="4"/>
      <c r="G4058" s="4"/>
      <c r="H4058" s="4"/>
      <c r="I4058" s="4"/>
      <c r="J4058" s="4"/>
      <c r="K4058" s="4"/>
      <c r="L4058" s="4"/>
      <c r="M4058" s="4"/>
      <c r="N4058" s="4"/>
      <c r="O4058" s="4"/>
      <c r="P4058" s="4"/>
      <c r="Q4058" s="4"/>
      <c r="R4058" s="4"/>
      <c r="S4058" s="4"/>
      <c r="T4058" s="4"/>
      <c r="U4058" s="4"/>
      <c r="V4058" s="4"/>
      <c r="W4058" s="4"/>
      <c r="X4058" s="4"/>
      <c r="Y4058" s="4"/>
      <c r="Z4058" s="4"/>
      <c r="AA4058" s="4"/>
      <c r="AB4058" s="4"/>
      <c r="AC4058" s="4"/>
      <c r="AD4058" s="4"/>
      <c r="AE4058" s="4"/>
      <c r="AF4058" s="4"/>
      <c r="AG4058" s="4"/>
      <c r="AH4058" s="4"/>
      <c r="AI4058" s="4"/>
      <c r="AJ4058" s="4"/>
      <c r="AK4058" s="4"/>
      <c r="AL4058" s="4"/>
      <c r="AM4058" s="4"/>
      <c r="AN4058" s="4"/>
      <c r="AO4058" s="4"/>
      <c r="AP4058" s="4"/>
    </row>
    <row r="4059" spans="1:42" s="2" customFormat="1" x14ac:dyDescent="0.25">
      <c r="A4059" s="4"/>
      <c r="B4059" s="4"/>
      <c r="C4059" s="4"/>
      <c r="D4059" s="4"/>
      <c r="E4059" s="4"/>
      <c r="F4059" s="4"/>
      <c r="G4059" s="4"/>
      <c r="H4059" s="4"/>
      <c r="I4059" s="4"/>
      <c r="J4059" s="4"/>
      <c r="K4059" s="4"/>
      <c r="L4059" s="4"/>
      <c r="M4059" s="4"/>
      <c r="N4059" s="4"/>
      <c r="O4059" s="4"/>
      <c r="P4059" s="4"/>
      <c r="Q4059" s="4"/>
      <c r="R4059" s="4"/>
      <c r="S4059" s="4"/>
      <c r="T4059" s="4"/>
      <c r="U4059" s="4"/>
      <c r="V4059" s="4"/>
      <c r="W4059" s="4"/>
      <c r="X4059" s="4"/>
      <c r="Y4059" s="4"/>
      <c r="Z4059" s="4"/>
      <c r="AA4059" s="4"/>
      <c r="AB4059" s="4"/>
      <c r="AC4059" s="4"/>
      <c r="AD4059" s="4"/>
      <c r="AE4059" s="4"/>
      <c r="AF4059" s="4"/>
      <c r="AG4059" s="4"/>
      <c r="AH4059" s="4"/>
      <c r="AI4059" s="4"/>
      <c r="AJ4059" s="4"/>
      <c r="AK4059" s="4"/>
      <c r="AL4059" s="4"/>
      <c r="AM4059" s="4"/>
      <c r="AN4059" s="4"/>
      <c r="AO4059" s="4"/>
      <c r="AP4059" s="4"/>
    </row>
    <row r="4060" spans="1:42" s="2" customFormat="1" x14ac:dyDescent="0.25">
      <c r="A4060" s="4"/>
      <c r="B4060" s="4"/>
      <c r="C4060" s="4"/>
      <c r="D4060" s="4"/>
      <c r="E4060" s="4"/>
      <c r="F4060" s="4"/>
      <c r="G4060" s="4"/>
      <c r="H4060" s="4"/>
      <c r="I4060" s="4"/>
      <c r="J4060" s="4"/>
      <c r="K4060" s="4"/>
      <c r="L4060" s="4"/>
      <c r="M4060" s="4"/>
      <c r="N4060" s="4"/>
      <c r="O4060" s="4"/>
      <c r="P4060" s="4"/>
      <c r="Q4060" s="4"/>
      <c r="R4060" s="4"/>
      <c r="S4060" s="4"/>
      <c r="T4060" s="4"/>
      <c r="U4060" s="4"/>
      <c r="V4060" s="4"/>
      <c r="W4060" s="4"/>
      <c r="X4060" s="4"/>
      <c r="Y4060" s="4"/>
      <c r="Z4060" s="4"/>
      <c r="AA4060" s="4"/>
      <c r="AB4060" s="4"/>
      <c r="AC4060" s="4"/>
      <c r="AD4060" s="4"/>
      <c r="AE4060" s="4"/>
      <c r="AF4060" s="4"/>
      <c r="AG4060" s="4"/>
      <c r="AH4060" s="4"/>
      <c r="AI4060" s="4"/>
      <c r="AJ4060" s="4"/>
      <c r="AK4060" s="4"/>
      <c r="AL4060" s="4"/>
      <c r="AM4060" s="4"/>
      <c r="AN4060" s="4"/>
      <c r="AO4060" s="4"/>
      <c r="AP4060" s="4"/>
    </row>
    <row r="4061" spans="1:42" s="2" customFormat="1" x14ac:dyDescent="0.25">
      <c r="A4061" s="4"/>
      <c r="B4061" s="4"/>
      <c r="C4061" s="4"/>
      <c r="D4061" s="4"/>
      <c r="E4061" s="4"/>
      <c r="F4061" s="4"/>
      <c r="G4061" s="4"/>
      <c r="H4061" s="4"/>
      <c r="I4061" s="4"/>
      <c r="J4061" s="4"/>
      <c r="K4061" s="4"/>
      <c r="L4061" s="4"/>
      <c r="M4061" s="4"/>
      <c r="N4061" s="4"/>
      <c r="O4061" s="4"/>
      <c r="P4061" s="4"/>
      <c r="Q4061" s="4"/>
      <c r="R4061" s="4"/>
      <c r="S4061" s="4"/>
      <c r="T4061" s="4"/>
      <c r="U4061" s="4"/>
      <c r="V4061" s="4"/>
      <c r="W4061" s="4"/>
      <c r="X4061" s="4"/>
      <c r="Y4061" s="4"/>
      <c r="Z4061" s="4"/>
      <c r="AA4061" s="4"/>
      <c r="AB4061" s="4"/>
      <c r="AC4061" s="4"/>
      <c r="AD4061" s="4"/>
      <c r="AE4061" s="4"/>
      <c r="AF4061" s="4"/>
      <c r="AG4061" s="4"/>
      <c r="AH4061" s="4"/>
      <c r="AI4061" s="4"/>
      <c r="AJ4061" s="4"/>
      <c r="AK4061" s="4"/>
      <c r="AL4061" s="4"/>
      <c r="AM4061" s="4"/>
      <c r="AN4061" s="4"/>
      <c r="AO4061" s="4"/>
      <c r="AP4061" s="4"/>
    </row>
    <row r="4062" spans="1:42" s="2" customFormat="1" x14ac:dyDescent="0.25">
      <c r="A4062" s="4"/>
      <c r="B4062" s="4"/>
      <c r="C4062" s="4"/>
      <c r="D4062" s="4"/>
      <c r="E4062" s="4"/>
      <c r="F4062" s="4"/>
      <c r="G4062" s="4"/>
      <c r="H4062" s="4"/>
      <c r="I4062" s="4"/>
      <c r="J4062" s="4"/>
      <c r="K4062" s="4"/>
      <c r="L4062" s="4"/>
      <c r="M4062" s="4"/>
      <c r="N4062" s="4"/>
      <c r="O4062" s="4"/>
      <c r="P4062" s="4"/>
      <c r="Q4062" s="4"/>
      <c r="R4062" s="4"/>
      <c r="S4062" s="4"/>
      <c r="T4062" s="4"/>
      <c r="U4062" s="4"/>
      <c r="V4062" s="4"/>
      <c r="W4062" s="4"/>
      <c r="X4062" s="4"/>
      <c r="Y4062" s="4"/>
      <c r="Z4062" s="4"/>
      <c r="AA4062" s="4"/>
      <c r="AB4062" s="4"/>
      <c r="AC4062" s="4"/>
      <c r="AD4062" s="4"/>
      <c r="AE4062" s="4"/>
      <c r="AF4062" s="4"/>
      <c r="AG4062" s="4"/>
      <c r="AH4062" s="4"/>
      <c r="AI4062" s="4"/>
      <c r="AJ4062" s="4"/>
      <c r="AK4062" s="4"/>
      <c r="AL4062" s="4"/>
      <c r="AM4062" s="4"/>
      <c r="AN4062" s="4"/>
      <c r="AO4062" s="4"/>
      <c r="AP4062" s="4"/>
    </row>
    <row r="4063" spans="1:42" s="2" customFormat="1" x14ac:dyDescent="0.25">
      <c r="A4063" s="4"/>
      <c r="B4063" s="4"/>
      <c r="C4063" s="4"/>
      <c r="D4063" s="4"/>
      <c r="E4063" s="4"/>
      <c r="F4063" s="4"/>
      <c r="G4063" s="4"/>
      <c r="H4063" s="4"/>
      <c r="I4063" s="4"/>
      <c r="J4063" s="4"/>
      <c r="K4063" s="4"/>
      <c r="L4063" s="4"/>
      <c r="M4063" s="4"/>
      <c r="N4063" s="4"/>
      <c r="O4063" s="4"/>
      <c r="P4063" s="4"/>
      <c r="Q4063" s="4"/>
      <c r="R4063" s="4"/>
      <c r="S4063" s="4"/>
      <c r="T4063" s="4"/>
      <c r="U4063" s="4"/>
      <c r="V4063" s="4"/>
      <c r="W4063" s="4"/>
      <c r="X4063" s="4"/>
      <c r="Y4063" s="4"/>
      <c r="Z4063" s="4"/>
      <c r="AA4063" s="4"/>
      <c r="AB4063" s="4"/>
      <c r="AC4063" s="4"/>
      <c r="AD4063" s="4"/>
      <c r="AE4063" s="4"/>
      <c r="AF4063" s="4"/>
      <c r="AG4063" s="4"/>
      <c r="AH4063" s="4"/>
      <c r="AI4063" s="4"/>
      <c r="AJ4063" s="4"/>
      <c r="AK4063" s="4"/>
      <c r="AL4063" s="4"/>
      <c r="AM4063" s="4"/>
      <c r="AN4063" s="4"/>
      <c r="AO4063" s="4"/>
      <c r="AP4063" s="4"/>
    </row>
    <row r="4064" spans="1:42" s="2" customFormat="1" x14ac:dyDescent="0.25">
      <c r="A4064" s="4"/>
      <c r="B4064" s="4"/>
      <c r="C4064" s="4"/>
      <c r="D4064" s="4"/>
      <c r="E4064" s="4"/>
      <c r="F4064" s="4"/>
      <c r="G4064" s="4"/>
      <c r="H4064" s="4"/>
      <c r="I4064" s="4"/>
      <c r="J4064" s="4"/>
      <c r="K4064" s="4"/>
      <c r="L4064" s="4"/>
      <c r="M4064" s="4"/>
      <c r="N4064" s="4"/>
      <c r="O4064" s="4"/>
      <c r="P4064" s="4"/>
      <c r="Q4064" s="4"/>
      <c r="R4064" s="4"/>
      <c r="S4064" s="4"/>
      <c r="T4064" s="4"/>
      <c r="U4064" s="4"/>
      <c r="V4064" s="4"/>
      <c r="W4064" s="4"/>
      <c r="X4064" s="4"/>
      <c r="Y4064" s="4"/>
      <c r="Z4064" s="4"/>
      <c r="AA4064" s="4"/>
      <c r="AB4064" s="4"/>
      <c r="AC4064" s="4"/>
      <c r="AD4064" s="4"/>
      <c r="AE4064" s="4"/>
      <c r="AF4064" s="4"/>
      <c r="AG4064" s="4"/>
      <c r="AH4064" s="4"/>
      <c r="AI4064" s="4"/>
      <c r="AJ4064" s="4"/>
      <c r="AK4064" s="4"/>
      <c r="AL4064" s="4"/>
      <c r="AM4064" s="4"/>
      <c r="AN4064" s="4"/>
      <c r="AO4064" s="4"/>
      <c r="AP4064" s="4"/>
    </row>
    <row r="4065" spans="1:42" s="2" customFormat="1" x14ac:dyDescent="0.25">
      <c r="A4065" s="4"/>
      <c r="B4065" s="4"/>
      <c r="C4065" s="4"/>
      <c r="D4065" s="4"/>
      <c r="E4065" s="4"/>
      <c r="F4065" s="4"/>
      <c r="G4065" s="4"/>
      <c r="H4065" s="4"/>
      <c r="I4065" s="4"/>
      <c r="J4065" s="4"/>
      <c r="K4065" s="4"/>
      <c r="L4065" s="4"/>
      <c r="M4065" s="4"/>
      <c r="N4065" s="4"/>
      <c r="O4065" s="4"/>
      <c r="P4065" s="4"/>
      <c r="Q4065" s="4"/>
      <c r="R4065" s="4"/>
      <c r="S4065" s="4"/>
      <c r="T4065" s="4"/>
      <c r="U4065" s="4"/>
      <c r="V4065" s="4"/>
      <c r="W4065" s="4"/>
      <c r="X4065" s="4"/>
      <c r="Y4065" s="4"/>
      <c r="Z4065" s="4"/>
      <c r="AA4065" s="4"/>
      <c r="AB4065" s="4"/>
      <c r="AC4065" s="4"/>
      <c r="AD4065" s="4"/>
      <c r="AE4065" s="4"/>
      <c r="AF4065" s="4"/>
      <c r="AG4065" s="4"/>
      <c r="AH4065" s="4"/>
      <c r="AI4065" s="4"/>
      <c r="AJ4065" s="4"/>
      <c r="AK4065" s="4"/>
      <c r="AL4065" s="4"/>
      <c r="AM4065" s="4"/>
      <c r="AN4065" s="4"/>
      <c r="AO4065" s="4"/>
      <c r="AP4065" s="4"/>
    </row>
    <row r="4066" spans="1:42" s="2" customFormat="1" x14ac:dyDescent="0.25">
      <c r="A4066" s="4"/>
      <c r="B4066" s="4"/>
      <c r="C4066" s="4"/>
      <c r="D4066" s="4"/>
      <c r="E4066" s="4"/>
      <c r="F4066" s="4"/>
      <c r="G4066" s="4"/>
      <c r="H4066" s="4"/>
      <c r="I4066" s="4"/>
      <c r="J4066" s="4"/>
      <c r="K4066" s="4"/>
      <c r="L4066" s="4"/>
      <c r="M4066" s="4"/>
      <c r="N4066" s="4"/>
      <c r="O4066" s="4"/>
      <c r="P4066" s="4"/>
      <c r="Q4066" s="4"/>
      <c r="R4066" s="4"/>
      <c r="S4066" s="4"/>
      <c r="T4066" s="4"/>
      <c r="U4066" s="4"/>
      <c r="V4066" s="4"/>
      <c r="W4066" s="4"/>
      <c r="X4066" s="4"/>
      <c r="Y4066" s="4"/>
      <c r="Z4066" s="4"/>
      <c r="AA4066" s="4"/>
      <c r="AB4066" s="4"/>
      <c r="AC4066" s="4"/>
      <c r="AD4066" s="4"/>
      <c r="AE4066" s="4"/>
      <c r="AF4066" s="4"/>
      <c r="AG4066" s="4"/>
      <c r="AH4066" s="4"/>
      <c r="AI4066" s="4"/>
      <c r="AJ4066" s="4"/>
      <c r="AK4066" s="4"/>
      <c r="AL4066" s="4"/>
      <c r="AM4066" s="4"/>
      <c r="AN4066" s="4"/>
      <c r="AO4066" s="4"/>
      <c r="AP4066" s="4"/>
    </row>
    <row r="4067" spans="1:42" s="2" customFormat="1" x14ac:dyDescent="0.25">
      <c r="A4067" s="4"/>
      <c r="B4067" s="4"/>
      <c r="C4067" s="4"/>
      <c r="D4067" s="4"/>
      <c r="E4067" s="4"/>
      <c r="F4067" s="4"/>
      <c r="G4067" s="4"/>
      <c r="H4067" s="4"/>
      <c r="I4067" s="4"/>
      <c r="J4067" s="4"/>
      <c r="K4067" s="4"/>
      <c r="L4067" s="4"/>
      <c r="M4067" s="4"/>
      <c r="N4067" s="4"/>
      <c r="O4067" s="4"/>
      <c r="P4067" s="4"/>
      <c r="Q4067" s="4"/>
      <c r="R4067" s="4"/>
      <c r="S4067" s="4"/>
      <c r="T4067" s="4"/>
      <c r="U4067" s="4"/>
      <c r="V4067" s="4"/>
      <c r="W4067" s="4"/>
      <c r="X4067" s="4"/>
      <c r="Y4067" s="4"/>
      <c r="Z4067" s="4"/>
      <c r="AA4067" s="4"/>
      <c r="AB4067" s="4"/>
      <c r="AC4067" s="4"/>
      <c r="AD4067" s="4"/>
      <c r="AE4067" s="4"/>
      <c r="AF4067" s="4"/>
      <c r="AG4067" s="4"/>
      <c r="AH4067" s="4"/>
      <c r="AI4067" s="4"/>
      <c r="AJ4067" s="4"/>
      <c r="AK4067" s="4"/>
      <c r="AL4067" s="4"/>
      <c r="AM4067" s="4"/>
      <c r="AN4067" s="4"/>
      <c r="AO4067" s="4"/>
      <c r="AP4067" s="4"/>
    </row>
    <row r="4068" spans="1:42" s="2" customFormat="1" x14ac:dyDescent="0.25">
      <c r="A4068" s="4"/>
      <c r="B4068" s="4"/>
      <c r="C4068" s="4"/>
      <c r="D4068" s="4"/>
      <c r="E4068" s="4"/>
      <c r="F4068" s="4"/>
      <c r="G4068" s="4"/>
      <c r="H4068" s="4"/>
      <c r="I4068" s="4"/>
      <c r="J4068" s="4"/>
      <c r="K4068" s="4"/>
      <c r="L4068" s="4"/>
      <c r="M4068" s="4"/>
      <c r="N4068" s="4"/>
      <c r="O4068" s="4"/>
      <c r="P4068" s="4"/>
      <c r="Q4068" s="4"/>
      <c r="R4068" s="4"/>
      <c r="S4068" s="4"/>
      <c r="T4068" s="4"/>
      <c r="U4068" s="4"/>
      <c r="V4068" s="4"/>
      <c r="W4068" s="4"/>
      <c r="X4068" s="4"/>
      <c r="Y4068" s="4"/>
      <c r="Z4068" s="4"/>
      <c r="AA4068" s="4"/>
      <c r="AB4068" s="4"/>
      <c r="AC4068" s="4"/>
      <c r="AD4068" s="4"/>
      <c r="AE4068" s="4"/>
      <c r="AF4068" s="4"/>
      <c r="AG4068" s="4"/>
      <c r="AH4068" s="4"/>
      <c r="AI4068" s="4"/>
      <c r="AJ4068" s="4"/>
      <c r="AK4068" s="4"/>
      <c r="AL4068" s="4"/>
      <c r="AM4068" s="4"/>
      <c r="AN4068" s="4"/>
      <c r="AO4068" s="4"/>
      <c r="AP4068" s="4"/>
    </row>
    <row r="4069" spans="1:42" s="2" customFormat="1" x14ac:dyDescent="0.25">
      <c r="A4069" s="4"/>
      <c r="B4069" s="4"/>
      <c r="C4069" s="4"/>
      <c r="D4069" s="4"/>
      <c r="E4069" s="4"/>
      <c r="F4069" s="4"/>
      <c r="G4069" s="4"/>
      <c r="H4069" s="4"/>
      <c r="I4069" s="4"/>
      <c r="J4069" s="4"/>
      <c r="K4069" s="4"/>
      <c r="L4069" s="4"/>
      <c r="M4069" s="4"/>
      <c r="N4069" s="4"/>
      <c r="O4069" s="4"/>
      <c r="P4069" s="4"/>
      <c r="Q4069" s="4"/>
      <c r="R4069" s="4"/>
      <c r="S4069" s="4"/>
      <c r="T4069" s="4"/>
      <c r="U4069" s="4"/>
      <c r="V4069" s="4"/>
      <c r="W4069" s="4"/>
      <c r="X4069" s="4"/>
      <c r="Y4069" s="4"/>
      <c r="Z4069" s="4"/>
      <c r="AA4069" s="4"/>
      <c r="AB4069" s="4"/>
      <c r="AC4069" s="4"/>
      <c r="AD4069" s="4"/>
      <c r="AE4069" s="4"/>
      <c r="AF4069" s="4"/>
      <c r="AG4069" s="4"/>
      <c r="AH4069" s="4"/>
      <c r="AI4069" s="4"/>
      <c r="AJ4069" s="4"/>
      <c r="AK4069" s="4"/>
      <c r="AL4069" s="4"/>
      <c r="AM4069" s="4"/>
      <c r="AN4069" s="4"/>
      <c r="AO4069" s="4"/>
      <c r="AP4069" s="4"/>
    </row>
    <row r="4070" spans="1:42" s="2" customFormat="1" x14ac:dyDescent="0.25">
      <c r="A4070" s="4"/>
      <c r="B4070" s="4"/>
      <c r="C4070" s="4"/>
      <c r="D4070" s="4"/>
      <c r="E4070" s="4"/>
      <c r="F4070" s="4"/>
      <c r="G4070" s="4"/>
      <c r="H4070" s="4"/>
      <c r="I4070" s="4"/>
      <c r="J4070" s="4"/>
      <c r="K4070" s="4"/>
      <c r="L4070" s="4"/>
      <c r="M4070" s="4"/>
      <c r="N4070" s="4"/>
      <c r="O4070" s="4"/>
      <c r="P4070" s="4"/>
      <c r="Q4070" s="4"/>
      <c r="R4070" s="4"/>
      <c r="S4070" s="4"/>
      <c r="T4070" s="4"/>
      <c r="U4070" s="4"/>
      <c r="V4070" s="4"/>
      <c r="W4070" s="4"/>
      <c r="X4070" s="4"/>
      <c r="Y4070" s="4"/>
      <c r="Z4070" s="4"/>
      <c r="AA4070" s="4"/>
      <c r="AB4070" s="4"/>
      <c r="AC4070" s="4"/>
      <c r="AD4070" s="4"/>
      <c r="AE4070" s="4"/>
      <c r="AF4070" s="4"/>
      <c r="AG4070" s="4"/>
      <c r="AH4070" s="4"/>
      <c r="AI4070" s="4"/>
      <c r="AJ4070" s="4"/>
      <c r="AK4070" s="4"/>
      <c r="AL4070" s="4"/>
      <c r="AM4070" s="4"/>
      <c r="AN4070" s="4"/>
      <c r="AO4070" s="4"/>
      <c r="AP4070" s="4"/>
    </row>
    <row r="4071" spans="1:42" s="2" customFormat="1" x14ac:dyDescent="0.25">
      <c r="A4071" s="4"/>
      <c r="B4071" s="4"/>
      <c r="C4071" s="4"/>
      <c r="D4071" s="4"/>
      <c r="E4071" s="4"/>
      <c r="F4071" s="4"/>
      <c r="G4071" s="4"/>
      <c r="H4071" s="4"/>
      <c r="I4071" s="4"/>
      <c r="J4071" s="4"/>
      <c r="K4071" s="4"/>
      <c r="L4071" s="4"/>
      <c r="M4071" s="4"/>
      <c r="N4071" s="4"/>
      <c r="O4071" s="4"/>
      <c r="P4071" s="4"/>
      <c r="Q4071" s="4"/>
      <c r="R4071" s="4"/>
      <c r="S4071" s="4"/>
      <c r="T4071" s="4"/>
      <c r="U4071" s="4"/>
      <c r="V4071" s="4"/>
      <c r="W4071" s="4"/>
      <c r="X4071" s="4"/>
      <c r="Y4071" s="4"/>
      <c r="Z4071" s="4"/>
      <c r="AA4071" s="4"/>
      <c r="AB4071" s="4"/>
      <c r="AC4071" s="4"/>
      <c r="AD4071" s="4"/>
      <c r="AE4071" s="4"/>
      <c r="AF4071" s="4"/>
      <c r="AG4071" s="4"/>
      <c r="AH4071" s="4"/>
      <c r="AI4071" s="4"/>
      <c r="AJ4071" s="4"/>
      <c r="AK4071" s="4"/>
      <c r="AL4071" s="4"/>
      <c r="AM4071" s="4"/>
      <c r="AN4071" s="4"/>
      <c r="AO4071" s="4"/>
      <c r="AP4071" s="4"/>
    </row>
    <row r="4072" spans="1:42" s="2" customFormat="1" x14ac:dyDescent="0.25">
      <c r="A4072" s="4"/>
      <c r="B4072" s="4"/>
      <c r="C4072" s="4"/>
      <c r="D4072" s="4"/>
      <c r="E4072" s="4"/>
      <c r="F4072" s="4"/>
      <c r="G4072" s="4"/>
      <c r="H4072" s="4"/>
      <c r="I4072" s="4"/>
      <c r="J4072" s="4"/>
      <c r="K4072" s="4"/>
      <c r="L4072" s="4"/>
      <c r="M4072" s="4"/>
      <c r="N4072" s="4"/>
      <c r="O4072" s="4"/>
      <c r="P4072" s="4"/>
      <c r="Q4072" s="4"/>
      <c r="R4072" s="4"/>
      <c r="S4072" s="4"/>
      <c r="T4072" s="4"/>
      <c r="U4072" s="4"/>
      <c r="V4072" s="4"/>
      <c r="W4072" s="4"/>
      <c r="X4072" s="4"/>
      <c r="Y4072" s="4"/>
      <c r="Z4072" s="4"/>
      <c r="AA4072" s="4"/>
      <c r="AB4072" s="4"/>
      <c r="AC4072" s="4"/>
      <c r="AD4072" s="4"/>
      <c r="AE4072" s="4"/>
      <c r="AF4072" s="4"/>
      <c r="AG4072" s="4"/>
      <c r="AH4072" s="4"/>
      <c r="AI4072" s="4"/>
      <c r="AJ4072" s="4"/>
      <c r="AK4072" s="4"/>
      <c r="AL4072" s="4"/>
      <c r="AM4072" s="4"/>
      <c r="AN4072" s="4"/>
      <c r="AO4072" s="4"/>
      <c r="AP4072" s="4"/>
    </row>
    <row r="4073" spans="1:42" s="2" customFormat="1" x14ac:dyDescent="0.25">
      <c r="A4073" s="4"/>
      <c r="B4073" s="4"/>
      <c r="C4073" s="4"/>
      <c r="D4073" s="4"/>
      <c r="E4073" s="4"/>
      <c r="F4073" s="4"/>
      <c r="G4073" s="4"/>
      <c r="H4073" s="4"/>
      <c r="I4073" s="4"/>
      <c r="J4073" s="4"/>
      <c r="K4073" s="4"/>
      <c r="L4073" s="4"/>
      <c r="M4073" s="4"/>
      <c r="N4073" s="4"/>
      <c r="O4073" s="4"/>
      <c r="P4073" s="4"/>
      <c r="Q4073" s="4"/>
      <c r="R4073" s="4"/>
      <c r="S4073" s="4"/>
      <c r="T4073" s="4"/>
      <c r="U4073" s="4"/>
      <c r="V4073" s="4"/>
      <c r="W4073" s="4"/>
      <c r="X4073" s="4"/>
      <c r="Y4073" s="4"/>
      <c r="Z4073" s="4"/>
      <c r="AA4073" s="4"/>
      <c r="AB4073" s="4"/>
      <c r="AC4073" s="4"/>
      <c r="AD4073" s="4"/>
      <c r="AE4073" s="4"/>
      <c r="AF4073" s="4"/>
      <c r="AG4073" s="4"/>
      <c r="AH4073" s="4"/>
      <c r="AI4073" s="4"/>
      <c r="AJ4073" s="4"/>
      <c r="AK4073" s="4"/>
      <c r="AL4073" s="4"/>
      <c r="AM4073" s="4"/>
      <c r="AN4073" s="4"/>
      <c r="AO4073" s="4"/>
      <c r="AP4073" s="4"/>
    </row>
    <row r="4074" spans="1:42" s="2" customFormat="1" x14ac:dyDescent="0.25">
      <c r="A4074" s="4"/>
      <c r="B4074" s="4"/>
      <c r="C4074" s="4"/>
      <c r="D4074" s="4"/>
      <c r="E4074" s="4"/>
      <c r="F4074" s="4"/>
      <c r="G4074" s="4"/>
      <c r="H4074" s="4"/>
      <c r="I4074" s="4"/>
      <c r="J4074" s="4"/>
      <c r="K4074" s="4"/>
      <c r="L4074" s="4"/>
      <c r="M4074" s="4"/>
      <c r="N4074" s="4"/>
      <c r="O4074" s="4"/>
      <c r="P4074" s="4"/>
      <c r="Q4074" s="4"/>
      <c r="R4074" s="4"/>
      <c r="S4074" s="4"/>
      <c r="T4074" s="4"/>
      <c r="U4074" s="4"/>
      <c r="V4074" s="4"/>
      <c r="W4074" s="4"/>
      <c r="X4074" s="4"/>
      <c r="Y4074" s="4"/>
      <c r="Z4074" s="4"/>
      <c r="AA4074" s="4"/>
      <c r="AB4074" s="4"/>
      <c r="AC4074" s="4"/>
      <c r="AD4074" s="4"/>
      <c r="AE4074" s="4"/>
      <c r="AF4074" s="4"/>
      <c r="AG4074" s="4"/>
      <c r="AH4074" s="4"/>
      <c r="AI4074" s="4"/>
      <c r="AJ4074" s="4"/>
      <c r="AK4074" s="4"/>
      <c r="AL4074" s="4"/>
      <c r="AM4074" s="4"/>
      <c r="AN4074" s="4"/>
      <c r="AO4074" s="4"/>
      <c r="AP4074" s="4"/>
    </row>
    <row r="4075" spans="1:42" s="2" customFormat="1" x14ac:dyDescent="0.25">
      <c r="A4075" s="4"/>
      <c r="B4075" s="4"/>
      <c r="C4075" s="4"/>
      <c r="D4075" s="4"/>
      <c r="E4075" s="4"/>
      <c r="F4075" s="4"/>
      <c r="G4075" s="4"/>
      <c r="H4075" s="4"/>
      <c r="I4075" s="4"/>
      <c r="J4075" s="4"/>
      <c r="K4075" s="4"/>
      <c r="L4075" s="4"/>
      <c r="M4075" s="4"/>
      <c r="N4075" s="4"/>
      <c r="O4075" s="4"/>
      <c r="P4075" s="4"/>
      <c r="Q4075" s="4"/>
      <c r="R4075" s="4"/>
      <c r="S4075" s="4"/>
      <c r="T4075" s="4"/>
      <c r="U4075" s="4"/>
      <c r="V4075" s="4"/>
      <c r="W4075" s="4"/>
      <c r="X4075" s="4"/>
      <c r="Y4075" s="4"/>
      <c r="Z4075" s="4"/>
      <c r="AA4075" s="4"/>
      <c r="AB4075" s="4"/>
      <c r="AC4075" s="4"/>
      <c r="AD4075" s="4"/>
      <c r="AE4075" s="4"/>
      <c r="AF4075" s="4"/>
      <c r="AG4075" s="4"/>
      <c r="AH4075" s="4"/>
      <c r="AI4075" s="4"/>
      <c r="AJ4075" s="4"/>
      <c r="AK4075" s="4"/>
      <c r="AL4075" s="4"/>
      <c r="AM4075" s="4"/>
      <c r="AN4075" s="4"/>
      <c r="AO4075" s="4"/>
      <c r="AP4075" s="4"/>
    </row>
    <row r="4076" spans="1:42" s="2" customFormat="1" x14ac:dyDescent="0.25">
      <c r="A4076" s="4"/>
      <c r="B4076" s="4"/>
      <c r="C4076" s="4"/>
      <c r="D4076" s="4"/>
      <c r="E4076" s="4"/>
      <c r="F4076" s="4"/>
      <c r="G4076" s="4"/>
      <c r="H4076" s="4"/>
      <c r="I4076" s="4"/>
      <c r="J4076" s="4"/>
      <c r="K4076" s="4"/>
      <c r="L4076" s="4"/>
      <c r="M4076" s="4"/>
      <c r="N4076" s="4"/>
      <c r="O4076" s="4"/>
      <c r="P4076" s="4"/>
      <c r="Q4076" s="4"/>
      <c r="R4076" s="4"/>
      <c r="S4076" s="4"/>
      <c r="T4076" s="4"/>
      <c r="U4076" s="4"/>
      <c r="V4076" s="4"/>
      <c r="W4076" s="4"/>
      <c r="X4076" s="4"/>
      <c r="Y4076" s="4"/>
      <c r="Z4076" s="4"/>
      <c r="AA4076" s="4"/>
      <c r="AB4076" s="4"/>
      <c r="AC4076" s="4"/>
      <c r="AD4076" s="4"/>
      <c r="AE4076" s="4"/>
      <c r="AF4076" s="4"/>
      <c r="AG4076" s="4"/>
      <c r="AH4076" s="4"/>
      <c r="AI4076" s="4"/>
      <c r="AJ4076" s="4"/>
      <c r="AK4076" s="4"/>
      <c r="AL4076" s="4"/>
      <c r="AM4076" s="4"/>
      <c r="AN4076" s="4"/>
      <c r="AO4076" s="4"/>
      <c r="AP4076" s="4"/>
    </row>
    <row r="4077" spans="1:42" s="2" customFormat="1" x14ac:dyDescent="0.25">
      <c r="A4077" s="4"/>
      <c r="B4077" s="4"/>
      <c r="C4077" s="4"/>
      <c r="D4077" s="4"/>
      <c r="E4077" s="4"/>
      <c r="F4077" s="4"/>
      <c r="G4077" s="4"/>
      <c r="H4077" s="4"/>
      <c r="I4077" s="4"/>
      <c r="J4077" s="4"/>
      <c r="K4077" s="4"/>
      <c r="L4077" s="4"/>
      <c r="M4077" s="4"/>
      <c r="N4077" s="4"/>
      <c r="O4077" s="4"/>
      <c r="P4077" s="4"/>
      <c r="Q4077" s="4"/>
      <c r="R4077" s="4"/>
      <c r="S4077" s="4"/>
      <c r="T4077" s="4"/>
      <c r="U4077" s="4"/>
      <c r="V4077" s="4"/>
      <c r="W4077" s="4"/>
      <c r="X4077" s="4"/>
      <c r="Y4077" s="4"/>
      <c r="Z4077" s="4"/>
      <c r="AA4077" s="4"/>
      <c r="AB4077" s="4"/>
      <c r="AC4077" s="4"/>
      <c r="AD4077" s="4"/>
      <c r="AE4077" s="4"/>
      <c r="AF4077" s="4"/>
      <c r="AG4077" s="4"/>
      <c r="AH4077" s="4"/>
      <c r="AI4077" s="4"/>
      <c r="AJ4077" s="4"/>
      <c r="AK4077" s="4"/>
      <c r="AL4077" s="4"/>
      <c r="AM4077" s="4"/>
      <c r="AN4077" s="4"/>
      <c r="AO4077" s="4"/>
      <c r="AP4077" s="4"/>
    </row>
    <row r="4078" spans="1:42" s="2" customFormat="1" x14ac:dyDescent="0.25">
      <c r="A4078" s="4"/>
      <c r="B4078" s="4"/>
      <c r="C4078" s="4"/>
      <c r="D4078" s="4"/>
      <c r="E4078" s="4"/>
      <c r="F4078" s="4"/>
      <c r="G4078" s="4"/>
      <c r="H4078" s="4"/>
      <c r="I4078" s="4"/>
      <c r="J4078" s="4"/>
      <c r="K4078" s="4"/>
      <c r="L4078" s="4"/>
      <c r="M4078" s="4"/>
      <c r="N4078" s="4"/>
      <c r="O4078" s="4"/>
      <c r="P4078" s="4"/>
      <c r="Q4078" s="4"/>
      <c r="R4078" s="4"/>
      <c r="S4078" s="4"/>
      <c r="T4078" s="4"/>
      <c r="U4078" s="4"/>
      <c r="V4078" s="4"/>
      <c r="W4078" s="4"/>
      <c r="X4078" s="4"/>
      <c r="Y4078" s="4"/>
      <c r="Z4078" s="4"/>
      <c r="AA4078" s="4"/>
      <c r="AB4078" s="4"/>
      <c r="AC4078" s="4"/>
      <c r="AD4078" s="4"/>
      <c r="AE4078" s="4"/>
      <c r="AF4078" s="4"/>
      <c r="AG4078" s="4"/>
      <c r="AH4078" s="4"/>
      <c r="AI4078" s="4"/>
      <c r="AJ4078" s="4"/>
      <c r="AK4078" s="4"/>
      <c r="AL4078" s="4"/>
      <c r="AM4078" s="4"/>
      <c r="AN4078" s="4"/>
      <c r="AO4078" s="4"/>
      <c r="AP4078" s="4"/>
    </row>
    <row r="4079" spans="1:42" s="2" customFormat="1" x14ac:dyDescent="0.25">
      <c r="A4079" s="4"/>
      <c r="B4079" s="4"/>
      <c r="C4079" s="4"/>
      <c r="D4079" s="4"/>
      <c r="E4079" s="4"/>
      <c r="F4079" s="4"/>
      <c r="G4079" s="4"/>
      <c r="H4079" s="4"/>
      <c r="I4079" s="4"/>
      <c r="J4079" s="4"/>
      <c r="K4079" s="4"/>
      <c r="L4079" s="4"/>
      <c r="M4079" s="4"/>
      <c r="N4079" s="4"/>
      <c r="O4079" s="4"/>
      <c r="P4079" s="4"/>
      <c r="Q4079" s="4"/>
      <c r="R4079" s="4"/>
      <c r="S4079" s="4"/>
      <c r="T4079" s="4"/>
      <c r="U4079" s="4"/>
      <c r="V4079" s="4"/>
      <c r="W4079" s="4"/>
      <c r="X4079" s="4"/>
      <c r="Y4079" s="4"/>
      <c r="Z4079" s="4"/>
      <c r="AA4079" s="4"/>
      <c r="AB4079" s="4"/>
      <c r="AC4079" s="4"/>
      <c r="AD4079" s="4"/>
      <c r="AE4079" s="4"/>
      <c r="AF4079" s="4"/>
      <c r="AG4079" s="4"/>
      <c r="AH4079" s="4"/>
      <c r="AI4079" s="4"/>
      <c r="AJ4079" s="4"/>
      <c r="AK4079" s="4"/>
      <c r="AL4079" s="4"/>
      <c r="AM4079" s="4"/>
      <c r="AN4079" s="4"/>
      <c r="AO4079" s="4"/>
      <c r="AP4079" s="4"/>
    </row>
    <row r="4080" spans="1:42" s="2" customFormat="1" x14ac:dyDescent="0.25">
      <c r="A4080" s="4"/>
      <c r="B4080" s="4"/>
      <c r="C4080" s="4"/>
      <c r="D4080" s="4"/>
      <c r="E4080" s="4"/>
      <c r="F4080" s="4"/>
      <c r="G4080" s="4"/>
      <c r="H4080" s="4"/>
      <c r="I4080" s="4"/>
      <c r="J4080" s="4"/>
      <c r="K4080" s="4"/>
      <c r="L4080" s="4"/>
      <c r="M4080" s="4"/>
      <c r="N4080" s="4"/>
      <c r="O4080" s="4"/>
      <c r="P4080" s="4"/>
      <c r="Q4080" s="4"/>
      <c r="R4080" s="4"/>
      <c r="S4080" s="4"/>
      <c r="T4080" s="4"/>
      <c r="U4080" s="4"/>
      <c r="V4080" s="4"/>
      <c r="W4080" s="4"/>
      <c r="X4080" s="4"/>
      <c r="Y4080" s="4"/>
      <c r="Z4080" s="4"/>
      <c r="AA4080" s="4"/>
      <c r="AB4080" s="4"/>
      <c r="AC4080" s="4"/>
      <c r="AD4080" s="4"/>
      <c r="AE4080" s="4"/>
      <c r="AF4080" s="4"/>
      <c r="AG4080" s="4"/>
      <c r="AH4080" s="4"/>
      <c r="AI4080" s="4"/>
      <c r="AJ4080" s="4"/>
      <c r="AK4080" s="4"/>
      <c r="AL4080" s="4"/>
      <c r="AM4080" s="4"/>
      <c r="AN4080" s="4"/>
      <c r="AO4080" s="4"/>
      <c r="AP4080" s="4"/>
    </row>
    <row r="4081" spans="1:42" s="2" customFormat="1" x14ac:dyDescent="0.25">
      <c r="A4081" s="4"/>
      <c r="B4081" s="4"/>
      <c r="C4081" s="4"/>
      <c r="D4081" s="4"/>
      <c r="E4081" s="4"/>
      <c r="F4081" s="4"/>
      <c r="G4081" s="4"/>
      <c r="H4081" s="4"/>
      <c r="I4081" s="4"/>
      <c r="J4081" s="4"/>
      <c r="K4081" s="4"/>
      <c r="L4081" s="4"/>
      <c r="M4081" s="4"/>
      <c r="N4081" s="4"/>
      <c r="O4081" s="4"/>
      <c r="P4081" s="4"/>
      <c r="Q4081" s="4"/>
      <c r="R4081" s="4"/>
      <c r="S4081" s="4"/>
      <c r="T4081" s="4"/>
      <c r="U4081" s="4"/>
      <c r="V4081" s="4"/>
      <c r="W4081" s="4"/>
      <c r="X4081" s="4"/>
      <c r="Y4081" s="4"/>
      <c r="Z4081" s="4"/>
      <c r="AA4081" s="4"/>
      <c r="AB4081" s="4"/>
      <c r="AC4081" s="4"/>
      <c r="AD4081" s="4"/>
      <c r="AE4081" s="4"/>
      <c r="AF4081" s="4"/>
      <c r="AG4081" s="4"/>
      <c r="AH4081" s="4"/>
      <c r="AI4081" s="4"/>
      <c r="AJ4081" s="4"/>
      <c r="AK4081" s="4"/>
      <c r="AL4081" s="4"/>
      <c r="AM4081" s="4"/>
      <c r="AN4081" s="4"/>
      <c r="AO4081" s="4"/>
      <c r="AP4081" s="4"/>
    </row>
    <row r="4082" spans="1:42" s="2" customFormat="1" x14ac:dyDescent="0.25">
      <c r="A4082" s="4"/>
      <c r="B4082" s="4"/>
      <c r="C4082" s="4"/>
      <c r="D4082" s="4"/>
      <c r="E4082" s="4"/>
      <c r="F4082" s="4"/>
      <c r="G4082" s="4"/>
      <c r="H4082" s="4"/>
      <c r="I4082" s="4"/>
      <c r="J4082" s="4"/>
      <c r="K4082" s="4"/>
      <c r="L4082" s="4"/>
      <c r="M4082" s="4"/>
      <c r="N4082" s="4"/>
      <c r="O4082" s="4"/>
      <c r="P4082" s="4"/>
      <c r="Q4082" s="4"/>
      <c r="R4082" s="4"/>
      <c r="S4082" s="4"/>
      <c r="T4082" s="4"/>
      <c r="U4082" s="4"/>
      <c r="V4082" s="4"/>
      <c r="W4082" s="4"/>
      <c r="X4082" s="4"/>
      <c r="Y4082" s="4"/>
      <c r="Z4082" s="4"/>
      <c r="AA4082" s="4"/>
      <c r="AB4082" s="4"/>
      <c r="AC4082" s="4"/>
      <c r="AD4082" s="4"/>
      <c r="AE4082" s="4"/>
      <c r="AF4082" s="4"/>
      <c r="AG4082" s="4"/>
      <c r="AH4082" s="4"/>
      <c r="AI4082" s="4"/>
      <c r="AJ4082" s="4"/>
      <c r="AK4082" s="4"/>
      <c r="AL4082" s="4"/>
      <c r="AM4082" s="4"/>
      <c r="AN4082" s="4"/>
      <c r="AO4082" s="4"/>
      <c r="AP4082" s="4"/>
    </row>
    <row r="4083" spans="1:42" s="2" customFormat="1" x14ac:dyDescent="0.25">
      <c r="A4083" s="4"/>
      <c r="B4083" s="4"/>
      <c r="C4083" s="4"/>
      <c r="D4083" s="4"/>
      <c r="E4083" s="4"/>
      <c r="F4083" s="4"/>
      <c r="G4083" s="4"/>
      <c r="H4083" s="4"/>
      <c r="I4083" s="4"/>
      <c r="J4083" s="4"/>
      <c r="K4083" s="4"/>
      <c r="L4083" s="4"/>
      <c r="M4083" s="4"/>
      <c r="N4083" s="4"/>
      <c r="O4083" s="4"/>
      <c r="P4083" s="4"/>
      <c r="Q4083" s="4"/>
      <c r="R4083" s="4"/>
      <c r="S4083" s="4"/>
      <c r="T4083" s="4"/>
      <c r="U4083" s="4"/>
      <c r="V4083" s="4"/>
      <c r="W4083" s="4"/>
      <c r="X4083" s="4"/>
      <c r="Y4083" s="4"/>
      <c r="Z4083" s="4"/>
      <c r="AA4083" s="4"/>
      <c r="AB4083" s="4"/>
      <c r="AC4083" s="4"/>
      <c r="AD4083" s="4"/>
      <c r="AE4083" s="4"/>
      <c r="AF4083" s="4"/>
      <c r="AG4083" s="4"/>
      <c r="AH4083" s="4"/>
      <c r="AI4083" s="4"/>
      <c r="AJ4083" s="4"/>
      <c r="AK4083" s="4"/>
      <c r="AL4083" s="4"/>
      <c r="AM4083" s="4"/>
      <c r="AN4083" s="4"/>
      <c r="AO4083" s="4"/>
      <c r="AP4083" s="4"/>
    </row>
    <row r="4084" spans="1:42" s="2" customFormat="1" x14ac:dyDescent="0.25">
      <c r="A4084" s="4"/>
      <c r="B4084" s="4"/>
      <c r="C4084" s="4"/>
      <c r="D4084" s="4"/>
      <c r="E4084" s="4"/>
      <c r="F4084" s="4"/>
      <c r="G4084" s="4"/>
      <c r="H4084" s="4"/>
      <c r="I4084" s="4"/>
      <c r="J4084" s="4"/>
      <c r="K4084" s="4"/>
      <c r="L4084" s="4"/>
      <c r="M4084" s="4"/>
      <c r="N4084" s="4"/>
      <c r="O4084" s="4"/>
      <c r="P4084" s="4"/>
      <c r="Q4084" s="4"/>
      <c r="R4084" s="4"/>
      <c r="S4084" s="4"/>
      <c r="T4084" s="4"/>
      <c r="U4084" s="4"/>
      <c r="V4084" s="4"/>
      <c r="W4084" s="4"/>
      <c r="X4084" s="4"/>
      <c r="Y4084" s="4"/>
      <c r="Z4084" s="4"/>
      <c r="AA4084" s="4"/>
      <c r="AB4084" s="4"/>
      <c r="AC4084" s="4"/>
      <c r="AD4084" s="4"/>
      <c r="AE4084" s="4"/>
      <c r="AF4084" s="4"/>
      <c r="AG4084" s="4"/>
      <c r="AH4084" s="4"/>
      <c r="AI4084" s="4"/>
      <c r="AJ4084" s="4"/>
      <c r="AK4084" s="4"/>
      <c r="AL4084" s="4"/>
      <c r="AM4084" s="4"/>
      <c r="AN4084" s="4"/>
      <c r="AO4084" s="4"/>
      <c r="AP4084" s="4"/>
    </row>
    <row r="4085" spans="1:42" s="2" customFormat="1" x14ac:dyDescent="0.25">
      <c r="A4085" s="4"/>
      <c r="B4085" s="4"/>
      <c r="C4085" s="4"/>
      <c r="D4085" s="4"/>
      <c r="E4085" s="4"/>
      <c r="F4085" s="4"/>
      <c r="G4085" s="4"/>
      <c r="H4085" s="4"/>
      <c r="I4085" s="4"/>
      <c r="J4085" s="4"/>
      <c r="K4085" s="4"/>
      <c r="L4085" s="4"/>
      <c r="M4085" s="4"/>
      <c r="N4085" s="4"/>
      <c r="O4085" s="4"/>
      <c r="P4085" s="4"/>
      <c r="Q4085" s="4"/>
      <c r="R4085" s="4"/>
      <c r="S4085" s="4"/>
      <c r="T4085" s="4"/>
      <c r="U4085" s="4"/>
      <c r="V4085" s="4"/>
      <c r="W4085" s="4"/>
      <c r="X4085" s="4"/>
      <c r="Y4085" s="4"/>
      <c r="Z4085" s="4"/>
      <c r="AA4085" s="4"/>
      <c r="AB4085" s="4"/>
      <c r="AC4085" s="4"/>
      <c r="AD4085" s="4"/>
      <c r="AE4085" s="4"/>
      <c r="AF4085" s="4"/>
      <c r="AG4085" s="4"/>
      <c r="AH4085" s="4"/>
      <c r="AI4085" s="4"/>
      <c r="AJ4085" s="4"/>
      <c r="AK4085" s="4"/>
      <c r="AL4085" s="4"/>
      <c r="AM4085" s="4"/>
      <c r="AN4085" s="4"/>
      <c r="AO4085" s="4"/>
      <c r="AP4085" s="4"/>
    </row>
    <row r="4086" spans="1:42" s="2" customFormat="1" x14ac:dyDescent="0.25">
      <c r="A4086" s="4"/>
      <c r="B4086" s="4"/>
      <c r="C4086" s="4"/>
      <c r="D4086" s="4"/>
      <c r="E4086" s="4"/>
      <c r="F4086" s="4"/>
      <c r="G4086" s="4"/>
      <c r="H4086" s="4"/>
      <c r="I4086" s="4"/>
      <c r="J4086" s="4"/>
      <c r="K4086" s="4"/>
      <c r="L4086" s="4"/>
      <c r="M4086" s="4"/>
      <c r="N4086" s="4"/>
      <c r="O4086" s="4"/>
      <c r="P4086" s="4"/>
      <c r="Q4086" s="4"/>
      <c r="R4086" s="4"/>
      <c r="S4086" s="4"/>
      <c r="T4086" s="4"/>
      <c r="U4086" s="4"/>
      <c r="V4086" s="4"/>
      <c r="W4086" s="4"/>
      <c r="X4086" s="4"/>
      <c r="Y4086" s="4"/>
      <c r="Z4086" s="4"/>
      <c r="AA4086" s="4"/>
      <c r="AB4086" s="4"/>
      <c r="AC4086" s="4"/>
      <c r="AD4086" s="4"/>
      <c r="AE4086" s="4"/>
      <c r="AF4086" s="4"/>
      <c r="AG4086" s="4"/>
      <c r="AH4086" s="4"/>
      <c r="AI4086" s="4"/>
      <c r="AJ4086" s="4"/>
      <c r="AK4086" s="4"/>
      <c r="AL4086" s="4"/>
      <c r="AM4086" s="4"/>
      <c r="AN4086" s="4"/>
      <c r="AO4086" s="4"/>
      <c r="AP4086" s="4"/>
    </row>
    <row r="4087" spans="1:42" s="2" customFormat="1" x14ac:dyDescent="0.25">
      <c r="A4087" s="4"/>
      <c r="B4087" s="4"/>
      <c r="C4087" s="4"/>
      <c r="D4087" s="4"/>
      <c r="E4087" s="4"/>
      <c r="F4087" s="4"/>
      <c r="G4087" s="4"/>
      <c r="H4087" s="4"/>
      <c r="I4087" s="4"/>
      <c r="J4087" s="4"/>
      <c r="K4087" s="4"/>
      <c r="L4087" s="4"/>
      <c r="M4087" s="4"/>
      <c r="N4087" s="4"/>
      <c r="O4087" s="4"/>
      <c r="P4087" s="4"/>
      <c r="Q4087" s="4"/>
      <c r="R4087" s="4"/>
      <c r="S4087" s="4"/>
      <c r="T4087" s="4"/>
      <c r="U4087" s="4"/>
      <c r="V4087" s="4"/>
      <c r="W4087" s="4"/>
      <c r="X4087" s="4"/>
      <c r="Y4087" s="4"/>
      <c r="Z4087" s="4"/>
      <c r="AA4087" s="4"/>
      <c r="AB4087" s="4"/>
      <c r="AC4087" s="4"/>
      <c r="AD4087" s="4"/>
      <c r="AE4087" s="4"/>
      <c r="AF4087" s="4"/>
      <c r="AG4087" s="4"/>
      <c r="AH4087" s="4"/>
      <c r="AI4087" s="4"/>
      <c r="AJ4087" s="4"/>
      <c r="AK4087" s="4"/>
      <c r="AL4087" s="4"/>
      <c r="AM4087" s="4"/>
      <c r="AN4087" s="4"/>
      <c r="AO4087" s="4"/>
      <c r="AP4087" s="4"/>
    </row>
    <row r="4088" spans="1:42" s="2" customFormat="1" x14ac:dyDescent="0.25">
      <c r="A4088" s="4"/>
      <c r="B4088" s="4"/>
      <c r="C4088" s="4"/>
      <c r="D4088" s="4"/>
      <c r="E4088" s="4"/>
      <c r="F4088" s="4"/>
      <c r="G4088" s="4"/>
      <c r="H4088" s="4"/>
      <c r="I4088" s="4"/>
      <c r="J4088" s="4"/>
      <c r="K4088" s="4"/>
      <c r="L4088" s="4"/>
      <c r="M4088" s="4"/>
      <c r="N4088" s="4"/>
      <c r="O4088" s="4"/>
      <c r="P4088" s="4"/>
      <c r="Q4088" s="4"/>
      <c r="R4088" s="4"/>
      <c r="S4088" s="4"/>
      <c r="T4088" s="4"/>
      <c r="U4088" s="4"/>
      <c r="V4088" s="4"/>
      <c r="W4088" s="4"/>
      <c r="X4088" s="4"/>
      <c r="Y4088" s="4"/>
      <c r="Z4088" s="4"/>
      <c r="AA4088" s="4"/>
      <c r="AB4088" s="4"/>
      <c r="AC4088" s="4"/>
      <c r="AD4088" s="4"/>
      <c r="AE4088" s="4"/>
      <c r="AF4088" s="4"/>
      <c r="AG4088" s="4"/>
      <c r="AH4088" s="4"/>
      <c r="AI4088" s="4"/>
      <c r="AJ4088" s="4"/>
      <c r="AK4088" s="4"/>
      <c r="AL4088" s="4"/>
      <c r="AM4088" s="4"/>
      <c r="AN4088" s="4"/>
      <c r="AO4088" s="4"/>
      <c r="AP4088" s="4"/>
    </row>
    <row r="4089" spans="1:42" s="2" customFormat="1" x14ac:dyDescent="0.25">
      <c r="A4089" s="4"/>
      <c r="B4089" s="4"/>
      <c r="C4089" s="4"/>
      <c r="D4089" s="4"/>
      <c r="E4089" s="4"/>
      <c r="F4089" s="4"/>
      <c r="G4089" s="4"/>
      <c r="H4089" s="4"/>
      <c r="I4089" s="4"/>
      <c r="J4089" s="4"/>
      <c r="K4089" s="4"/>
      <c r="L4089" s="4"/>
      <c r="M4089" s="4"/>
      <c r="N4089" s="4"/>
      <c r="O4089" s="4"/>
      <c r="P4089" s="4"/>
      <c r="Q4089" s="4"/>
      <c r="R4089" s="4"/>
      <c r="S4089" s="4"/>
      <c r="T4089" s="4"/>
      <c r="U4089" s="4"/>
      <c r="V4089" s="4"/>
      <c r="W4089" s="4"/>
      <c r="X4089" s="4"/>
      <c r="Y4089" s="4"/>
      <c r="Z4089" s="4"/>
      <c r="AA4089" s="4"/>
      <c r="AB4089" s="4"/>
      <c r="AC4089" s="4"/>
      <c r="AD4089" s="4"/>
      <c r="AE4089" s="4"/>
      <c r="AF4089" s="4"/>
      <c r="AG4089" s="4"/>
      <c r="AH4089" s="4"/>
      <c r="AI4089" s="4"/>
      <c r="AJ4089" s="4"/>
      <c r="AK4089" s="4"/>
      <c r="AL4089" s="4"/>
      <c r="AM4089" s="4"/>
      <c r="AN4089" s="4"/>
      <c r="AO4089" s="4"/>
      <c r="AP4089" s="4"/>
    </row>
    <row r="4090" spans="1:42" s="2" customFormat="1" x14ac:dyDescent="0.25">
      <c r="A4090" s="4"/>
      <c r="B4090" s="4"/>
      <c r="C4090" s="4"/>
      <c r="D4090" s="4"/>
      <c r="E4090" s="4"/>
      <c r="F4090" s="4"/>
      <c r="G4090" s="4"/>
      <c r="H4090" s="4"/>
      <c r="I4090" s="4"/>
      <c r="J4090" s="4"/>
      <c r="K4090" s="4"/>
      <c r="L4090" s="4"/>
      <c r="M4090" s="4"/>
      <c r="N4090" s="4"/>
      <c r="O4090" s="4"/>
      <c r="P4090" s="4"/>
      <c r="Q4090" s="4"/>
      <c r="R4090" s="4"/>
      <c r="S4090" s="4"/>
      <c r="T4090" s="4"/>
      <c r="U4090" s="4"/>
      <c r="V4090" s="4"/>
      <c r="W4090" s="4"/>
      <c r="X4090" s="4"/>
      <c r="Y4090" s="4"/>
      <c r="Z4090" s="4"/>
      <c r="AA4090" s="4"/>
      <c r="AB4090" s="4"/>
      <c r="AC4090" s="4"/>
      <c r="AD4090" s="4"/>
      <c r="AE4090" s="4"/>
      <c r="AF4090" s="4"/>
      <c r="AG4090" s="4"/>
      <c r="AH4090" s="4"/>
      <c r="AI4090" s="4"/>
      <c r="AJ4090" s="4"/>
      <c r="AK4090" s="4"/>
      <c r="AL4090" s="4"/>
      <c r="AM4090" s="4"/>
      <c r="AN4090" s="4"/>
      <c r="AO4090" s="4"/>
      <c r="AP4090" s="4"/>
    </row>
    <row r="4091" spans="1:42" s="2" customFormat="1" x14ac:dyDescent="0.25">
      <c r="A4091" s="4"/>
      <c r="B4091" s="4"/>
      <c r="C4091" s="4"/>
      <c r="D4091" s="4"/>
      <c r="E4091" s="4"/>
      <c r="F4091" s="4"/>
      <c r="G4091" s="4"/>
      <c r="H4091" s="4"/>
      <c r="I4091" s="4"/>
      <c r="J4091" s="4"/>
      <c r="K4091" s="4"/>
      <c r="L4091" s="4"/>
      <c r="M4091" s="4"/>
      <c r="N4091" s="4"/>
      <c r="O4091" s="4"/>
      <c r="P4091" s="4"/>
      <c r="Q4091" s="4"/>
      <c r="R4091" s="4"/>
      <c r="S4091" s="4"/>
      <c r="T4091" s="4"/>
      <c r="U4091" s="4"/>
      <c r="V4091" s="4"/>
      <c r="W4091" s="4"/>
      <c r="X4091" s="4"/>
      <c r="Y4091" s="4"/>
      <c r="Z4091" s="4"/>
      <c r="AA4091" s="4"/>
      <c r="AB4091" s="4"/>
      <c r="AC4091" s="4"/>
      <c r="AD4091" s="4"/>
      <c r="AE4091" s="4"/>
      <c r="AF4091" s="4"/>
      <c r="AG4091" s="4"/>
      <c r="AH4091" s="4"/>
      <c r="AI4091" s="4"/>
      <c r="AJ4091" s="4"/>
      <c r="AK4091" s="4"/>
      <c r="AL4091" s="4"/>
      <c r="AM4091" s="4"/>
      <c r="AN4091" s="4"/>
      <c r="AO4091" s="4"/>
      <c r="AP4091" s="4"/>
    </row>
    <row r="4092" spans="1:42" s="2" customFormat="1" x14ac:dyDescent="0.25">
      <c r="A4092" s="4"/>
      <c r="B4092" s="4"/>
      <c r="C4092" s="4"/>
      <c r="D4092" s="4"/>
      <c r="E4092" s="4"/>
      <c r="F4092" s="4"/>
      <c r="G4092" s="4"/>
      <c r="H4092" s="4"/>
      <c r="I4092" s="4"/>
      <c r="J4092" s="4"/>
      <c r="K4092" s="4"/>
      <c r="L4092" s="4"/>
      <c r="M4092" s="4"/>
      <c r="N4092" s="4"/>
      <c r="O4092" s="4"/>
      <c r="P4092" s="4"/>
      <c r="Q4092" s="4"/>
      <c r="R4092" s="4"/>
      <c r="S4092" s="4"/>
      <c r="T4092" s="4"/>
      <c r="U4092" s="4"/>
      <c r="V4092" s="4"/>
      <c r="W4092" s="4"/>
      <c r="X4092" s="4"/>
      <c r="Y4092" s="4"/>
      <c r="Z4092" s="4"/>
      <c r="AA4092" s="4"/>
      <c r="AB4092" s="4"/>
      <c r="AC4092" s="4"/>
      <c r="AD4092" s="4"/>
      <c r="AE4092" s="4"/>
      <c r="AF4092" s="4"/>
      <c r="AG4092" s="4"/>
      <c r="AH4092" s="4"/>
      <c r="AI4092" s="4"/>
      <c r="AJ4092" s="4"/>
      <c r="AK4092" s="4"/>
      <c r="AL4092" s="4"/>
      <c r="AM4092" s="4"/>
      <c r="AN4092" s="4"/>
      <c r="AO4092" s="4"/>
      <c r="AP4092" s="4"/>
    </row>
    <row r="4093" spans="1:42" s="2" customFormat="1" x14ac:dyDescent="0.25">
      <c r="A4093" s="4"/>
      <c r="B4093" s="4"/>
      <c r="C4093" s="4"/>
      <c r="D4093" s="4"/>
      <c r="E4093" s="4"/>
      <c r="F4093" s="4"/>
      <c r="G4093" s="4"/>
      <c r="H4093" s="4"/>
      <c r="I4093" s="4"/>
      <c r="J4093" s="4"/>
      <c r="K4093" s="4"/>
      <c r="L4093" s="4"/>
      <c r="M4093" s="4"/>
      <c r="N4093" s="4"/>
      <c r="O4093" s="4"/>
      <c r="P4093" s="4"/>
      <c r="Q4093" s="4"/>
      <c r="R4093" s="4"/>
      <c r="S4093" s="4"/>
      <c r="T4093" s="4"/>
      <c r="U4093" s="4"/>
      <c r="V4093" s="4"/>
      <c r="W4093" s="4"/>
      <c r="X4093" s="4"/>
      <c r="Y4093" s="4"/>
      <c r="Z4093" s="4"/>
      <c r="AA4093" s="4"/>
      <c r="AB4093" s="4"/>
      <c r="AC4093" s="4"/>
      <c r="AD4093" s="4"/>
      <c r="AE4093" s="4"/>
      <c r="AF4093" s="4"/>
      <c r="AG4093" s="4"/>
      <c r="AH4093" s="4"/>
      <c r="AI4093" s="4"/>
      <c r="AJ4093" s="4"/>
      <c r="AK4093" s="4"/>
      <c r="AL4093" s="4"/>
      <c r="AM4093" s="4"/>
      <c r="AN4093" s="4"/>
      <c r="AO4093" s="4"/>
      <c r="AP4093" s="4"/>
    </row>
    <row r="4094" spans="1:42" s="2" customFormat="1" x14ac:dyDescent="0.25">
      <c r="A4094" s="4"/>
      <c r="B4094" s="4"/>
      <c r="C4094" s="4"/>
      <c r="D4094" s="4"/>
      <c r="E4094" s="4"/>
      <c r="F4094" s="4"/>
      <c r="G4094" s="4"/>
      <c r="H4094" s="4"/>
      <c r="I4094" s="4"/>
      <c r="J4094" s="4"/>
      <c r="K4094" s="4"/>
      <c r="L4094" s="4"/>
      <c r="M4094" s="4"/>
      <c r="N4094" s="4"/>
      <c r="O4094" s="4"/>
      <c r="P4094" s="4"/>
      <c r="Q4094" s="4"/>
      <c r="R4094" s="4"/>
      <c r="S4094" s="4"/>
      <c r="T4094" s="4"/>
      <c r="U4094" s="4"/>
      <c r="V4094" s="4"/>
      <c r="W4094" s="4"/>
      <c r="X4094" s="4"/>
      <c r="Y4094" s="4"/>
      <c r="Z4094" s="4"/>
      <c r="AA4094" s="4"/>
      <c r="AB4094" s="4"/>
      <c r="AC4094" s="4"/>
      <c r="AD4094" s="4"/>
      <c r="AE4094" s="4"/>
      <c r="AF4094" s="4"/>
      <c r="AG4094" s="4"/>
      <c r="AH4094" s="4"/>
      <c r="AI4094" s="4"/>
      <c r="AJ4094" s="4"/>
      <c r="AK4094" s="4"/>
      <c r="AL4094" s="4"/>
      <c r="AM4094" s="4"/>
      <c r="AN4094" s="4"/>
      <c r="AO4094" s="4"/>
      <c r="AP4094" s="4"/>
    </row>
    <row r="4095" spans="1:42" s="2" customFormat="1" x14ac:dyDescent="0.25">
      <c r="A4095" s="4"/>
      <c r="B4095" s="4"/>
      <c r="C4095" s="4"/>
      <c r="D4095" s="4"/>
      <c r="E4095" s="4"/>
      <c r="F4095" s="4"/>
      <c r="G4095" s="4"/>
      <c r="H4095" s="4"/>
      <c r="I4095" s="4"/>
      <c r="J4095" s="4"/>
      <c r="K4095" s="4"/>
      <c r="L4095" s="4"/>
      <c r="M4095" s="4"/>
      <c r="N4095" s="4"/>
      <c r="O4095" s="4"/>
      <c r="P4095" s="4"/>
      <c r="Q4095" s="4"/>
      <c r="R4095" s="4"/>
      <c r="S4095" s="4"/>
      <c r="T4095" s="4"/>
      <c r="U4095" s="4"/>
      <c r="V4095" s="4"/>
      <c r="W4095" s="4"/>
      <c r="X4095" s="4"/>
      <c r="Y4095" s="4"/>
      <c r="Z4095" s="4"/>
      <c r="AA4095" s="4"/>
      <c r="AB4095" s="4"/>
      <c r="AC4095" s="4"/>
      <c r="AD4095" s="4"/>
      <c r="AE4095" s="4"/>
      <c r="AF4095" s="4"/>
      <c r="AG4095" s="4"/>
      <c r="AH4095" s="4"/>
      <c r="AI4095" s="4"/>
      <c r="AJ4095" s="4"/>
      <c r="AK4095" s="4"/>
      <c r="AL4095" s="4"/>
      <c r="AM4095" s="4"/>
      <c r="AN4095" s="4"/>
      <c r="AO4095" s="4"/>
      <c r="AP4095" s="4"/>
    </row>
    <row r="4096" spans="1:42" s="2" customFormat="1" x14ac:dyDescent="0.25">
      <c r="A4096" s="4"/>
      <c r="B4096" s="4"/>
      <c r="C4096" s="4"/>
      <c r="D4096" s="4"/>
      <c r="E4096" s="4"/>
      <c r="F4096" s="4"/>
      <c r="G4096" s="4"/>
      <c r="H4096" s="4"/>
      <c r="I4096" s="4"/>
      <c r="J4096" s="4"/>
      <c r="K4096" s="4"/>
      <c r="L4096" s="4"/>
      <c r="M4096" s="4"/>
      <c r="N4096" s="4"/>
      <c r="O4096" s="4"/>
      <c r="P4096" s="4"/>
      <c r="Q4096" s="4"/>
      <c r="R4096" s="4"/>
      <c r="S4096" s="4"/>
      <c r="T4096" s="4"/>
      <c r="U4096" s="4"/>
      <c r="V4096" s="4"/>
      <c r="W4096" s="4"/>
      <c r="X4096" s="4"/>
      <c r="Y4096" s="4"/>
      <c r="Z4096" s="4"/>
      <c r="AA4096" s="4"/>
      <c r="AB4096" s="4"/>
      <c r="AC4096" s="4"/>
      <c r="AD4096" s="4"/>
      <c r="AE4096" s="4"/>
      <c r="AF4096" s="4"/>
      <c r="AG4096" s="4"/>
      <c r="AH4096" s="4"/>
      <c r="AI4096" s="4"/>
      <c r="AJ4096" s="4"/>
      <c r="AK4096" s="4"/>
      <c r="AL4096" s="4"/>
      <c r="AM4096" s="4"/>
      <c r="AN4096" s="4"/>
      <c r="AO4096" s="4"/>
      <c r="AP4096" s="4"/>
    </row>
    <row r="4097" spans="1:42" s="2" customFormat="1" x14ac:dyDescent="0.25">
      <c r="A4097" s="4"/>
      <c r="B4097" s="4"/>
      <c r="C4097" s="4"/>
      <c r="D4097" s="4"/>
      <c r="E4097" s="4"/>
      <c r="F4097" s="4"/>
      <c r="G4097" s="4"/>
      <c r="H4097" s="4"/>
      <c r="I4097" s="4"/>
      <c r="J4097" s="4"/>
      <c r="K4097" s="4"/>
      <c r="L4097" s="4"/>
      <c r="M4097" s="4"/>
      <c r="N4097" s="4"/>
      <c r="O4097" s="4"/>
      <c r="P4097" s="4"/>
      <c r="Q4097" s="4"/>
      <c r="R4097" s="4"/>
      <c r="S4097" s="4"/>
      <c r="T4097" s="4"/>
      <c r="U4097" s="4"/>
      <c r="V4097" s="4"/>
      <c r="W4097" s="4"/>
      <c r="X4097" s="4"/>
      <c r="Y4097" s="4"/>
      <c r="Z4097" s="4"/>
      <c r="AA4097" s="4"/>
      <c r="AB4097" s="4"/>
      <c r="AC4097" s="4"/>
      <c r="AD4097" s="4"/>
      <c r="AE4097" s="4"/>
      <c r="AF4097" s="4"/>
      <c r="AG4097" s="4"/>
      <c r="AH4097" s="4"/>
      <c r="AI4097" s="4"/>
      <c r="AJ4097" s="4"/>
      <c r="AK4097" s="4"/>
      <c r="AL4097" s="4"/>
      <c r="AM4097" s="4"/>
      <c r="AN4097" s="4"/>
      <c r="AO4097" s="4"/>
      <c r="AP4097" s="4"/>
    </row>
    <row r="4098" spans="1:42" s="2" customFormat="1" x14ac:dyDescent="0.25">
      <c r="A4098" s="4"/>
      <c r="B4098" s="4"/>
      <c r="C4098" s="4"/>
      <c r="D4098" s="4"/>
      <c r="E4098" s="4"/>
      <c r="F4098" s="4"/>
      <c r="G4098" s="4"/>
      <c r="H4098" s="4"/>
      <c r="I4098" s="4"/>
      <c r="J4098" s="4"/>
      <c r="K4098" s="4"/>
      <c r="L4098" s="4"/>
      <c r="M4098" s="4"/>
      <c r="N4098" s="4"/>
      <c r="O4098" s="4"/>
      <c r="P4098" s="4"/>
      <c r="Q4098" s="4"/>
      <c r="R4098" s="4"/>
      <c r="S4098" s="4"/>
      <c r="T4098" s="4"/>
      <c r="U4098" s="4"/>
      <c r="V4098" s="4"/>
      <c r="W4098" s="4"/>
      <c r="X4098" s="4"/>
      <c r="Y4098" s="4"/>
      <c r="Z4098" s="4"/>
      <c r="AA4098" s="4"/>
      <c r="AB4098" s="4"/>
      <c r="AC4098" s="4"/>
      <c r="AD4098" s="4"/>
      <c r="AE4098" s="4"/>
      <c r="AF4098" s="4"/>
      <c r="AG4098" s="4"/>
      <c r="AH4098" s="4"/>
      <c r="AI4098" s="4"/>
      <c r="AJ4098" s="4"/>
      <c r="AK4098" s="4"/>
      <c r="AL4098" s="4"/>
      <c r="AM4098" s="4"/>
      <c r="AN4098" s="4"/>
      <c r="AO4098" s="4"/>
      <c r="AP4098" s="4"/>
    </row>
    <row r="4099" spans="1:42" s="2" customFormat="1" x14ac:dyDescent="0.25">
      <c r="A4099" s="4"/>
      <c r="B4099" s="4"/>
      <c r="C4099" s="4"/>
      <c r="D4099" s="4"/>
      <c r="E4099" s="4"/>
      <c r="F4099" s="4"/>
      <c r="G4099" s="4"/>
      <c r="H4099" s="4"/>
      <c r="I4099" s="4"/>
      <c r="J4099" s="4"/>
      <c r="K4099" s="4"/>
      <c r="L4099" s="4"/>
      <c r="M4099" s="4"/>
      <c r="N4099" s="4"/>
      <c r="O4099" s="4"/>
      <c r="P4099" s="4"/>
      <c r="Q4099" s="4"/>
      <c r="R4099" s="4"/>
      <c r="S4099" s="4"/>
      <c r="T4099" s="4"/>
      <c r="U4099" s="4"/>
      <c r="V4099" s="4"/>
      <c r="W4099" s="4"/>
      <c r="X4099" s="4"/>
      <c r="Y4099" s="4"/>
      <c r="Z4099" s="4"/>
      <c r="AA4099" s="4"/>
      <c r="AB4099" s="4"/>
      <c r="AC4099" s="4"/>
      <c r="AD4099" s="4"/>
      <c r="AE4099" s="4"/>
      <c r="AF4099" s="4"/>
      <c r="AG4099" s="4"/>
      <c r="AH4099" s="4"/>
      <c r="AI4099" s="4"/>
      <c r="AJ4099" s="4"/>
      <c r="AK4099" s="4"/>
      <c r="AL4099" s="4"/>
      <c r="AM4099" s="4"/>
      <c r="AN4099" s="4"/>
      <c r="AO4099" s="4"/>
      <c r="AP4099" s="4"/>
    </row>
    <row r="4100" spans="1:42" s="2" customFormat="1" x14ac:dyDescent="0.25">
      <c r="A4100" s="4"/>
      <c r="B4100" s="4"/>
      <c r="C4100" s="4"/>
      <c r="D4100" s="4"/>
      <c r="E4100" s="4"/>
      <c r="F4100" s="4"/>
      <c r="G4100" s="4"/>
      <c r="H4100" s="4"/>
      <c r="I4100" s="4"/>
      <c r="J4100" s="4"/>
      <c r="K4100" s="4"/>
      <c r="L4100" s="4"/>
      <c r="M4100" s="4"/>
      <c r="N4100" s="4"/>
      <c r="O4100" s="4"/>
      <c r="P4100" s="4"/>
      <c r="Q4100" s="4"/>
      <c r="R4100" s="4"/>
      <c r="S4100" s="4"/>
      <c r="T4100" s="4"/>
      <c r="U4100" s="4"/>
      <c r="V4100" s="4"/>
      <c r="W4100" s="4"/>
      <c r="X4100" s="4"/>
      <c r="Y4100" s="4"/>
      <c r="Z4100" s="4"/>
      <c r="AA4100" s="4"/>
      <c r="AB4100" s="4"/>
      <c r="AC4100" s="4"/>
      <c r="AD4100" s="4"/>
      <c r="AE4100" s="4"/>
      <c r="AF4100" s="4"/>
      <c r="AG4100" s="4"/>
      <c r="AH4100" s="4"/>
      <c r="AI4100" s="4"/>
      <c r="AJ4100" s="4"/>
      <c r="AK4100" s="4"/>
      <c r="AL4100" s="4"/>
      <c r="AM4100" s="4"/>
      <c r="AN4100" s="4"/>
      <c r="AO4100" s="4"/>
      <c r="AP4100" s="4"/>
    </row>
    <row r="4101" spans="1:42" s="2" customFormat="1" x14ac:dyDescent="0.25">
      <c r="A4101" s="4"/>
      <c r="B4101" s="4"/>
      <c r="C4101" s="4"/>
      <c r="D4101" s="4"/>
      <c r="E4101" s="4"/>
      <c r="F4101" s="4"/>
      <c r="G4101" s="4"/>
      <c r="H4101" s="4"/>
      <c r="I4101" s="4"/>
      <c r="J4101" s="4"/>
      <c r="K4101" s="4"/>
      <c r="L4101" s="4"/>
      <c r="M4101" s="4"/>
      <c r="N4101" s="4"/>
      <c r="O4101" s="4"/>
      <c r="P4101" s="4"/>
      <c r="Q4101" s="4"/>
      <c r="R4101" s="4"/>
      <c r="S4101" s="4"/>
      <c r="T4101" s="4"/>
      <c r="U4101" s="4"/>
      <c r="V4101" s="4"/>
      <c r="W4101" s="4"/>
      <c r="X4101" s="4"/>
      <c r="Y4101" s="4"/>
      <c r="Z4101" s="4"/>
      <c r="AA4101" s="4"/>
      <c r="AB4101" s="4"/>
      <c r="AC4101" s="4"/>
      <c r="AD4101" s="4"/>
      <c r="AE4101" s="4"/>
      <c r="AF4101" s="4"/>
      <c r="AG4101" s="4"/>
      <c r="AH4101" s="4"/>
      <c r="AI4101" s="4"/>
      <c r="AJ4101" s="4"/>
      <c r="AK4101" s="4"/>
      <c r="AL4101" s="4"/>
      <c r="AM4101" s="4"/>
      <c r="AN4101" s="4"/>
      <c r="AO4101" s="4"/>
      <c r="AP4101" s="4"/>
    </row>
    <row r="4102" spans="1:42" s="2" customFormat="1" x14ac:dyDescent="0.25">
      <c r="A4102" s="4"/>
      <c r="B4102" s="4"/>
      <c r="C4102" s="4"/>
      <c r="D4102" s="4"/>
      <c r="E4102" s="4"/>
      <c r="F4102" s="4"/>
      <c r="G4102" s="4"/>
      <c r="H4102" s="4"/>
      <c r="I4102" s="4"/>
      <c r="J4102" s="4"/>
      <c r="K4102" s="4"/>
      <c r="L4102" s="4"/>
      <c r="M4102" s="4"/>
      <c r="N4102" s="4"/>
      <c r="O4102" s="4"/>
      <c r="P4102" s="4"/>
      <c r="Q4102" s="4"/>
      <c r="R4102" s="4"/>
      <c r="S4102" s="4"/>
      <c r="T4102" s="4"/>
      <c r="U4102" s="4"/>
      <c r="V4102" s="4"/>
      <c r="W4102" s="4"/>
      <c r="X4102" s="4"/>
      <c r="Y4102" s="4"/>
      <c r="Z4102" s="4"/>
      <c r="AA4102" s="4"/>
      <c r="AB4102" s="4"/>
      <c r="AC4102" s="4"/>
      <c r="AD4102" s="4"/>
      <c r="AE4102" s="4"/>
      <c r="AF4102" s="4"/>
      <c r="AG4102" s="4"/>
      <c r="AH4102" s="4"/>
      <c r="AI4102" s="4"/>
      <c r="AJ4102" s="4"/>
      <c r="AK4102" s="4"/>
      <c r="AL4102" s="4"/>
      <c r="AM4102" s="4"/>
      <c r="AN4102" s="4"/>
      <c r="AO4102" s="4"/>
      <c r="AP4102" s="4"/>
    </row>
    <row r="4103" spans="1:42" s="2" customFormat="1" x14ac:dyDescent="0.25">
      <c r="A4103" s="4"/>
      <c r="B4103" s="4"/>
      <c r="C4103" s="4"/>
      <c r="D4103" s="4"/>
      <c r="E4103" s="4"/>
      <c r="F4103" s="4"/>
      <c r="G4103" s="4"/>
      <c r="H4103" s="4"/>
      <c r="I4103" s="4"/>
      <c r="J4103" s="4"/>
      <c r="K4103" s="4"/>
      <c r="L4103" s="4"/>
      <c r="M4103" s="4"/>
      <c r="N4103" s="4"/>
      <c r="O4103" s="4"/>
      <c r="P4103" s="4"/>
      <c r="Q4103" s="4"/>
      <c r="R4103" s="4"/>
      <c r="S4103" s="4"/>
      <c r="T4103" s="4"/>
      <c r="U4103" s="4"/>
      <c r="V4103" s="4"/>
      <c r="W4103" s="4"/>
      <c r="X4103" s="4"/>
      <c r="Y4103" s="4"/>
      <c r="Z4103" s="4"/>
      <c r="AA4103" s="4"/>
      <c r="AB4103" s="4"/>
      <c r="AC4103" s="4"/>
      <c r="AD4103" s="4"/>
      <c r="AE4103" s="4"/>
      <c r="AF4103" s="4"/>
      <c r="AG4103" s="4"/>
      <c r="AH4103" s="4"/>
      <c r="AI4103" s="4"/>
      <c r="AJ4103" s="4"/>
      <c r="AK4103" s="4"/>
      <c r="AL4103" s="4"/>
      <c r="AM4103" s="4"/>
      <c r="AN4103" s="4"/>
      <c r="AO4103" s="4"/>
      <c r="AP4103" s="4"/>
    </row>
    <row r="4104" spans="1:42" s="2" customFormat="1" x14ac:dyDescent="0.25">
      <c r="A4104" s="4"/>
      <c r="B4104" s="4"/>
      <c r="C4104" s="4"/>
      <c r="D4104" s="4"/>
      <c r="E4104" s="4"/>
      <c r="F4104" s="4"/>
      <c r="G4104" s="4"/>
      <c r="H4104" s="4"/>
      <c r="I4104" s="4"/>
      <c r="J4104" s="4"/>
      <c r="K4104" s="4"/>
      <c r="L4104" s="4"/>
      <c r="M4104" s="4"/>
      <c r="N4104" s="4"/>
      <c r="O4104" s="4"/>
      <c r="P4104" s="4"/>
      <c r="Q4104" s="4"/>
      <c r="R4104" s="4"/>
      <c r="S4104" s="4"/>
      <c r="T4104" s="4"/>
      <c r="U4104" s="4"/>
      <c r="V4104" s="4"/>
      <c r="W4104" s="4"/>
      <c r="X4104" s="4"/>
      <c r="Y4104" s="4"/>
      <c r="Z4104" s="4"/>
      <c r="AA4104" s="4"/>
      <c r="AB4104" s="4"/>
      <c r="AC4104" s="4"/>
      <c r="AD4104" s="4"/>
      <c r="AE4104" s="4"/>
      <c r="AF4104" s="4"/>
      <c r="AG4104" s="4"/>
      <c r="AH4104" s="4"/>
      <c r="AI4104" s="4"/>
      <c r="AJ4104" s="4"/>
      <c r="AK4104" s="4"/>
      <c r="AL4104" s="4"/>
      <c r="AM4104" s="4"/>
      <c r="AN4104" s="4"/>
      <c r="AO4104" s="4"/>
      <c r="AP4104" s="4"/>
    </row>
    <row r="4105" spans="1:42" s="2" customFormat="1" x14ac:dyDescent="0.25">
      <c r="A4105" s="4"/>
      <c r="B4105" s="4"/>
      <c r="C4105" s="4"/>
      <c r="D4105" s="4"/>
      <c r="E4105" s="4"/>
      <c r="F4105" s="4"/>
      <c r="G4105" s="4"/>
      <c r="H4105" s="4"/>
      <c r="I4105" s="4"/>
      <c r="J4105" s="4"/>
      <c r="K4105" s="4"/>
      <c r="L4105" s="4"/>
      <c r="M4105" s="4"/>
      <c r="N4105" s="4"/>
      <c r="O4105" s="4"/>
      <c r="P4105" s="4"/>
      <c r="Q4105" s="4"/>
      <c r="R4105" s="4"/>
      <c r="S4105" s="4"/>
      <c r="T4105" s="4"/>
      <c r="U4105" s="4"/>
      <c r="V4105" s="4"/>
      <c r="W4105" s="4"/>
      <c r="X4105" s="4"/>
      <c r="Y4105" s="4"/>
      <c r="Z4105" s="4"/>
      <c r="AA4105" s="4"/>
      <c r="AB4105" s="4"/>
      <c r="AC4105" s="4"/>
      <c r="AD4105" s="4"/>
      <c r="AE4105" s="4"/>
      <c r="AF4105" s="4"/>
      <c r="AG4105" s="4"/>
      <c r="AH4105" s="4"/>
      <c r="AI4105" s="4"/>
      <c r="AJ4105" s="4"/>
      <c r="AK4105" s="4"/>
      <c r="AL4105" s="4"/>
      <c r="AM4105" s="4"/>
      <c r="AN4105" s="4"/>
      <c r="AO4105" s="4"/>
      <c r="AP4105" s="4"/>
    </row>
    <row r="4106" spans="1:42" s="2" customFormat="1" x14ac:dyDescent="0.25">
      <c r="A4106" s="4"/>
      <c r="B4106" s="4"/>
      <c r="C4106" s="4"/>
      <c r="D4106" s="4"/>
      <c r="E4106" s="4"/>
      <c r="F4106" s="4"/>
      <c r="G4106" s="4"/>
      <c r="H4106" s="4"/>
      <c r="I4106" s="4"/>
      <c r="J4106" s="4"/>
      <c r="K4106" s="4"/>
      <c r="L4106" s="4"/>
      <c r="M4106" s="4"/>
      <c r="N4106" s="4"/>
      <c r="O4106" s="4"/>
      <c r="P4106" s="4"/>
      <c r="Q4106" s="4"/>
      <c r="R4106" s="4"/>
      <c r="S4106" s="4"/>
      <c r="T4106" s="4"/>
      <c r="U4106" s="4"/>
      <c r="V4106" s="4"/>
      <c r="W4106" s="4"/>
      <c r="X4106" s="4"/>
      <c r="Y4106" s="4"/>
      <c r="Z4106" s="4"/>
      <c r="AA4106" s="4"/>
      <c r="AB4106" s="4"/>
      <c r="AC4106" s="4"/>
      <c r="AD4106" s="4"/>
      <c r="AE4106" s="4"/>
      <c r="AF4106" s="4"/>
      <c r="AG4106" s="4"/>
      <c r="AH4106" s="4"/>
      <c r="AI4106" s="4"/>
      <c r="AJ4106" s="4"/>
      <c r="AK4106" s="4"/>
      <c r="AL4106" s="4"/>
      <c r="AM4106" s="4"/>
      <c r="AN4106" s="4"/>
      <c r="AO4106" s="4"/>
      <c r="AP4106" s="4"/>
    </row>
    <row r="4107" spans="1:42" ht="15" customHeight="1" x14ac:dyDescent="0.25"/>
    <row r="4108" spans="1:42" ht="15" customHeight="1" x14ac:dyDescent="0.25"/>
    <row r="4109" spans="1:42" ht="15" customHeight="1" x14ac:dyDescent="0.25"/>
    <row r="4110" spans="1:42" ht="15" customHeight="1" x14ac:dyDescent="0.25"/>
    <row r="4111" spans="1:42"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67583-1527-4B41-93BE-7EC0038EE642}">
  <sheetPr codeName="Sheet4"/>
  <dimension ref="A1:FS4100"/>
  <sheetViews>
    <sheetView showGridLines="0" showRowColHeaders="0" topLeftCell="A10" zoomScale="70" zoomScaleNormal="70" workbookViewId="0">
      <selection activeCell="G48" sqref="G48"/>
      <extLst>
        <ext xmlns:xlsdti="http://schemas.microsoft.com/office/spreadsheetml/2023/showDataTypeIcons" uri="{77bfe23e-c014-4d31-8a63-9c772dbf06b6}">
          <xlsdti:showDataTypeIcons visible="0"/>
        </ext>
      </extLst>
    </sheetView>
  </sheetViews>
  <sheetFormatPr defaultColWidth="0" defaultRowHeight="15" customHeight="1" zeroHeight="1" x14ac:dyDescent="0.25"/>
  <cols>
    <col min="1" max="42" width="9.140625" customWidth="1"/>
    <col min="43" max="76" width="0" hidden="1" customWidth="1"/>
    <col min="77" max="175" width="9.140625" hidden="1" customWidth="1"/>
  </cols>
  <sheetData>
    <row r="1" spans="1:42" s="3" customFormat="1" ht="9.75" customHeight="1" x14ac:dyDescent="0.25"/>
    <row r="2" spans="1:42" s="3" customFormat="1" ht="9.75" customHeight="1" x14ac:dyDescent="0.25"/>
    <row r="3" spans="1:42" s="3" customFormat="1" ht="9.75" customHeight="1" x14ac:dyDescent="0.25"/>
    <row r="4" spans="1:42" s="3" customFormat="1" ht="9.75" customHeight="1" x14ac:dyDescent="0.25"/>
    <row r="5" spans="1:42" s="3" customFormat="1" ht="9.75" customHeight="1" x14ac:dyDescent="0.25"/>
    <row r="6" spans="1:42" s="3" customFormat="1" ht="9.75" customHeight="1" x14ac:dyDescent="0.25"/>
    <row r="7" spans="1:42" s="2" customFormat="1" ht="9.75" customHeight="1"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row>
    <row r="8" spans="1:42" s="2" customFormat="1"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s="2" customFormat="1"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row>
    <row r="10" spans="1:42" s="2" customForma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row>
    <row r="11" spans="1:42" s="2" customFormat="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row>
    <row r="12" spans="1:42" s="2" customFormat="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row>
    <row r="13" spans="1:42" s="2" customForma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row>
    <row r="14" spans="1:42" s="2" customFormat="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row>
    <row r="15" spans="1:42" s="2" customForma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row>
    <row r="16" spans="1:42" s="2" customForma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row>
    <row r="17" spans="1:42" s="2" customFormat="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row>
    <row r="18" spans="1:42" s="2" customForma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row>
    <row r="19" spans="1:42" s="2" customForma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row>
    <row r="20" spans="1:42" s="2" customForma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row>
    <row r="21" spans="1:42" s="2" customForma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row>
    <row r="22" spans="1:42" s="2" customForma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row>
    <row r="23" spans="1:42" s="2" customForma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row>
    <row r="24" spans="1:42" s="2" customForma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s="2" customForma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row>
    <row r="26" spans="1:42" s="2" customForma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row>
    <row r="27" spans="1:42" s="2" customForma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row>
    <row r="28" spans="1:42" s="2" customForma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row>
    <row r="29" spans="1:42" s="2" customForma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row>
    <row r="30" spans="1:42" s="2" customForma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row>
    <row r="31" spans="1:42" s="2" customForma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row>
    <row r="32" spans="1:42" s="2" customForma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row>
    <row r="33" spans="1:42" s="2" customForma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row>
    <row r="34" spans="1:42" s="2" customForma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row>
    <row r="35" spans="1:42" s="2" customForma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row>
    <row r="36" spans="1:42" s="2" customForma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row>
    <row r="37" spans="1:42" s="2" customForma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row>
    <row r="38" spans="1:42" s="2" customForma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row>
    <row r="39" spans="1:42" s="2" customForma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row>
    <row r="40" spans="1:42" s="2" customForma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row>
    <row r="41" spans="1:42" s="2" customForma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row>
    <row r="42" spans="1:42" s="2" customForma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row>
    <row r="43" spans="1:42" s="2" customForma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row>
    <row r="44" spans="1:42" s="2" customForma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row>
    <row r="45" spans="1:42" s="2" customForma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row>
    <row r="46" spans="1:42" s="2" customForma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row>
    <row r="47" spans="1:42" s="2" customForma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row>
    <row r="48" spans="1:42" s="2" customForma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row>
    <row r="49" spans="1:42" s="2" customForma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row>
    <row r="50" spans="1:42" s="2" customForma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row>
    <row r="51" spans="1:42" s="2" customForma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row>
    <row r="52" spans="1:42" s="2" customForma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row>
    <row r="53" spans="1:42" s="2" customForma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row>
    <row r="54" spans="1:42" s="2" customForma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row>
    <row r="55" spans="1:42" s="2" customForma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row>
    <row r="56" spans="1:42" s="2" customForma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row>
    <row r="57" spans="1:42" s="2" customForma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row>
    <row r="58" spans="1:42" s="2" customForma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row>
    <row r="59" spans="1:42" s="2" customForma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row>
    <row r="60" spans="1:42" s="2" customForma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row>
    <row r="61" spans="1:42" s="2" customForma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row>
    <row r="62" spans="1:42" s="2" customForma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row>
    <row r="63" spans="1:42" s="2" customForma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row>
    <row r="64" spans="1:42" s="2" customForma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row>
    <row r="65" spans="1:42" s="2" customForma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row>
    <row r="66" spans="1:42" s="2" customForma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row>
    <row r="67" spans="1:42" s="2" customForma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row>
    <row r="68" spans="1:42" s="2" customForma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row>
    <row r="69" spans="1:42" s="2" customForma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row>
    <row r="70" spans="1:42" s="2" customForma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row>
    <row r="71" spans="1:42" s="2" customForma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row>
    <row r="72" spans="1:42" s="2" customForma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row>
    <row r="73" spans="1:42" s="2" customForma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row>
    <row r="74" spans="1:42" s="2" customForma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row>
    <row r="75" spans="1:42" s="2" customForma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row>
    <row r="76" spans="1:42" s="2" customForma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row>
    <row r="77" spans="1:42" s="2" customForma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row>
    <row r="78" spans="1:42" s="2" customForma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row>
    <row r="79" spans="1:42" s="2" customForma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row>
    <row r="80" spans="1:42" s="2" customForma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row>
    <row r="81" spans="1:42" s="2" customForma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row>
    <row r="82" spans="1:42" s="2" customForma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row>
    <row r="83" spans="1:42" s="2" customForma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row>
    <row r="84" spans="1:42" s="2" customForma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row>
    <row r="85" spans="1:42" s="2" customForma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row>
    <row r="86" spans="1:42" s="2" customForma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row>
    <row r="87" spans="1:42" s="2" customForma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row>
    <row r="88" spans="1:42" s="2" customForma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row>
    <row r="89" spans="1:42" s="2" customForma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row>
    <row r="90" spans="1:42" s="2" customForma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row>
    <row r="91" spans="1:42" s="2" customForma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row>
    <row r="92" spans="1:42" s="2" customForma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row>
    <row r="93" spans="1:42" s="2" customForma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row>
    <row r="94" spans="1:42" s="2" customForma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row>
    <row r="95" spans="1:42" s="2" customForma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row>
    <row r="96" spans="1:42" s="2" customForma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row>
    <row r="97" spans="1:42" s="2" customForma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row>
    <row r="98" spans="1:42" s="2" customForma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row>
    <row r="99" spans="1:42" s="2" customForma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row>
    <row r="100" spans="1:42" s="2" customForma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row>
    <row r="101" spans="1:42" s="2" customForma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row>
    <row r="102" spans="1:42" s="2" customForma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row>
    <row r="103" spans="1:42" s="2" customForma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spans="1:42" s="2" customForma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row>
    <row r="105" spans="1:42" s="2" customForma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row>
    <row r="106" spans="1:42" s="2" customForma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row>
    <row r="107" spans="1:42" s="2" customForma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row>
    <row r="108" spans="1:42" s="2" customForma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row>
    <row r="109" spans="1:42" s="2" customForma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row>
    <row r="110" spans="1:42" s="2" customForma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row>
    <row r="111" spans="1:42" s="2" customForma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row>
    <row r="112" spans="1:42" s="2" customForma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row>
    <row r="113" spans="1:42" s="2" customForma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row>
    <row r="114" spans="1:42" s="2" customForma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row>
    <row r="115" spans="1:42" s="2" customForma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row>
    <row r="116" spans="1:42" s="2" customForma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row>
    <row r="117" spans="1:42" s="2" customForma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row>
    <row r="118" spans="1:42" s="2" customForma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row>
    <row r="119" spans="1:42" s="2" customForma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row>
    <row r="120" spans="1:42" s="2" customForma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row>
    <row r="121" spans="1:42" s="2" customForma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row>
    <row r="122" spans="1:42" s="2" customForma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row>
    <row r="123" spans="1:42" s="2" customForma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row>
    <row r="124" spans="1:42" s="2" customForma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row>
    <row r="125" spans="1:42" s="2" customForma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row>
    <row r="126" spans="1:42" s="2" customForma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row>
    <row r="127" spans="1:42" s="2" customForma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row>
    <row r="128" spans="1:42" s="2" customForma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row>
    <row r="129" spans="1:42" s="2" customForma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row>
    <row r="130" spans="1:42" s="2" customForma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row>
    <row r="131" spans="1:42" s="2" customForma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row>
    <row r="132" spans="1:42" s="2" customForma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row>
    <row r="133" spans="1:42" s="2" customForma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row>
    <row r="134" spans="1:42" s="2" customForma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row>
    <row r="135" spans="1:42" s="2" customForma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row>
    <row r="136" spans="1:42" s="2" customForma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row>
    <row r="137" spans="1:42" s="2" customForma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row>
    <row r="138" spans="1:42" s="2" customForma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row>
    <row r="139" spans="1:42" s="2" customForma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row>
    <row r="140" spans="1:42" s="2" customForma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row>
    <row r="141" spans="1:42" s="2" customForma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row>
    <row r="142" spans="1:42" s="2" customForma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row>
    <row r="143" spans="1:42" s="2" customForma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row>
    <row r="144" spans="1:42" s="2" customForma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row>
    <row r="145" spans="1:42" s="2" customForma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row>
    <row r="146" spans="1:42" s="2" customForma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row>
    <row r="147" spans="1:42" s="2" customForma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row>
    <row r="148" spans="1:42" s="2" customForma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row>
    <row r="149" spans="1:42" s="2" customForma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row>
    <row r="150" spans="1:42" s="2" customForma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row>
    <row r="151" spans="1:42" s="2" customForma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row>
    <row r="152" spans="1:42" s="2" customForma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row>
    <row r="153" spans="1:42" s="2" customForma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row>
    <row r="154" spans="1:42" s="2" customForma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row>
    <row r="155" spans="1:42" s="2" customForma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row>
    <row r="156" spans="1:42" s="2" customForma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row>
    <row r="157" spans="1:42" s="2" customForma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row>
    <row r="158" spans="1:42" s="2" customForma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row>
    <row r="159" spans="1:42" s="2" customForma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row>
    <row r="160" spans="1:42" s="2" customForma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row>
    <row r="161" spans="1:42" s="2" customForma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row>
    <row r="162" spans="1:42" s="2" customForma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row>
    <row r="163" spans="1:42" s="2" customForma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row>
    <row r="164" spans="1:42" s="2" customForma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row>
    <row r="165" spans="1:42" s="2" customForma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row>
    <row r="166" spans="1:42" s="2" customForma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row>
    <row r="167" spans="1:42" s="2" customForma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row>
    <row r="168" spans="1:42" s="2" customForma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row>
    <row r="169" spans="1:42" s="2" customForma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row>
    <row r="170" spans="1:42" s="2" customForma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row>
    <row r="171" spans="1:42" s="2" customForma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row>
    <row r="172" spans="1:42" s="2" customForma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row>
    <row r="173" spans="1:42" s="2" customForma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row>
    <row r="174" spans="1:42" s="2" customForma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row>
    <row r="175" spans="1:42" s="2" customForma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row>
    <row r="176" spans="1:42" s="2" customForma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row>
    <row r="177" spans="1:42" s="2" customForma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row>
    <row r="178" spans="1:42" s="2" customForma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row>
    <row r="179" spans="1:42" s="2" customForma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row>
    <row r="180" spans="1:42" s="2" customForma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row>
    <row r="181" spans="1:42" s="2" customForma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row>
    <row r="182" spans="1:42" s="2" customForma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row>
    <row r="183" spans="1:42" s="2" customForma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row>
    <row r="184" spans="1:42" s="2" customForma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row>
    <row r="185" spans="1:42" s="2" customForma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row>
    <row r="186" spans="1:42" s="2" customForma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row>
    <row r="187" spans="1:42" s="2" customForma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row>
    <row r="188" spans="1:42" s="2" customForma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row>
    <row r="189" spans="1:42" s="2" customForma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row>
    <row r="190" spans="1:42" s="2" customForma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row>
    <row r="191" spans="1:42" s="2" customForma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row>
    <row r="192" spans="1:42" s="2" customForma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row>
    <row r="193" spans="1:42" s="2" customForma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row>
    <row r="194" spans="1:42" s="2" customForma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row>
    <row r="195" spans="1:42" s="2" customForma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row>
    <row r="196" spans="1:42" s="2" customForma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row>
    <row r="197" spans="1:42" s="2" customForma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row>
    <row r="198" spans="1:42" s="2" customForma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row>
    <row r="199" spans="1:42" s="2" customForma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row>
    <row r="200" spans="1:42" s="2" customForma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row>
    <row r="201" spans="1:42" s="2" customForma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row>
    <row r="202" spans="1:42" s="2" customForma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row>
    <row r="203" spans="1:42" s="2" customForma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row>
    <row r="204" spans="1:42" s="2" customForma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row>
    <row r="205" spans="1:42" s="2" customForma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row>
    <row r="206" spans="1:42" s="2" customForma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row>
    <row r="207" spans="1:42" s="2" customForma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row>
    <row r="208" spans="1:42" s="2" customForma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row>
    <row r="209" spans="1:42" s="2" customForma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row>
    <row r="210" spans="1:42" s="2" customForma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row>
    <row r="211" spans="1:42" s="2" customForma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row>
    <row r="212" spans="1:42" s="2" customForma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row>
    <row r="213" spans="1:42" s="2" customForma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row>
    <row r="214" spans="1:42" s="2" customForma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row>
    <row r="215" spans="1:42" s="2" customForma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row>
    <row r="216" spans="1:42" s="2" customForma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row>
    <row r="217" spans="1:42" s="2" customForma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row>
    <row r="218" spans="1:42" s="2" customForma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row>
    <row r="219" spans="1:42" s="2" customForma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row>
    <row r="220" spans="1:42" s="2" customForma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row>
    <row r="221" spans="1:42" s="2" customForma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row>
    <row r="222" spans="1:42" s="2" customForma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row>
    <row r="223" spans="1:42" s="2" customForma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row>
    <row r="224" spans="1:42" s="2" customForma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row>
    <row r="225" spans="1:42" s="2" customForma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row>
    <row r="226" spans="1:42" s="2" customForma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row>
    <row r="227" spans="1:42" s="2" customForma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row>
    <row r="228" spans="1:42" s="2" customForma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row>
    <row r="229" spans="1:42" s="2" customForma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row>
    <row r="230" spans="1:42" s="2" customForma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row>
    <row r="231" spans="1:42" s="2" customForma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row>
    <row r="232" spans="1:42" s="2" customForma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row>
    <row r="233" spans="1:42" s="2" customForma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row>
    <row r="234" spans="1:42" s="2" customForma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row>
    <row r="235" spans="1:42" s="2" customForma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row>
    <row r="236" spans="1:42" s="2" customForma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row>
    <row r="237" spans="1:42" s="2" customForma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row>
    <row r="238" spans="1:42" s="2" customForma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row>
    <row r="239" spans="1:42" s="2" customForma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row>
    <row r="240" spans="1:42" s="2" customForma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row>
    <row r="241" spans="1:42" s="2" customForma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row>
    <row r="242" spans="1:42" s="2" customForma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row>
    <row r="243" spans="1:42" s="2" customForma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row>
    <row r="244" spans="1:42" s="2" customForma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row>
    <row r="245" spans="1:42" s="2" customForma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row>
    <row r="246" spans="1:42" s="2" customForma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row>
    <row r="247" spans="1:42" s="2" customForma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row>
    <row r="248" spans="1:42" s="2" customForma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row>
    <row r="249" spans="1:42" s="2" customForma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row>
    <row r="250" spans="1:42" s="2" customForma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row>
    <row r="251" spans="1:42" s="2" customForma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row>
    <row r="252" spans="1:42" s="2" customForma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row>
    <row r="253" spans="1:42" s="2" customForma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row>
    <row r="254" spans="1:42" s="2" customForma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row>
    <row r="255" spans="1:42" s="2" customForma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row>
    <row r="256" spans="1:42" s="2" customForma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row>
    <row r="257" spans="1:42" s="2" customForma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row>
    <row r="258" spans="1:42" s="2" customForma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row>
    <row r="259" spans="1:42" s="2" customForma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row>
    <row r="260" spans="1:42" s="2" customForma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row>
    <row r="261" spans="1:42" s="2" customForma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row>
    <row r="262" spans="1:42" s="2" customForma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row>
    <row r="263" spans="1:42" s="2" customForma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row>
    <row r="264" spans="1:42" s="2" customForma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row>
    <row r="265" spans="1:42" s="2" customForma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row>
    <row r="266" spans="1:42" s="2" customForma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row>
    <row r="267" spans="1:42" s="2" customForma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row>
    <row r="268" spans="1:42" s="2" customForma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row>
    <row r="269" spans="1:42" s="2" customForma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row>
    <row r="270" spans="1:42" s="2" customForma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row>
    <row r="271" spans="1:42" s="2" customForma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row>
    <row r="272" spans="1:42" s="2" customForma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row>
    <row r="273" spans="1:42" s="2" customForma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row>
    <row r="274" spans="1:42" s="2" customForma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row>
    <row r="275" spans="1:42" s="2" customForma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row>
    <row r="276" spans="1:42" s="2" customForma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row>
    <row r="277" spans="1:42" s="2" customForma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row>
    <row r="278" spans="1:42" s="2" customForma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row>
    <row r="279" spans="1:42" s="2" customForma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row>
    <row r="280" spans="1:42" s="2" customForma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row>
    <row r="281" spans="1:42" s="2" customForma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row>
    <row r="282" spans="1:42" s="2" customForma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row>
    <row r="283" spans="1:42" s="2" customForma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row>
    <row r="284" spans="1:42" s="2" customForma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row>
    <row r="285" spans="1:42" s="2" customForma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row>
    <row r="286" spans="1:42" s="2" customForma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row>
    <row r="287" spans="1:42" s="2" customForma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row>
    <row r="288" spans="1:42" s="2" customForma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row>
    <row r="289" spans="1:42" s="2" customForma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row>
    <row r="290" spans="1:42" s="2" customForma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row>
    <row r="291" spans="1:42" s="2" customForma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row>
    <row r="292" spans="1:42" s="2" customForma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row>
    <row r="293" spans="1:42" s="2" customForma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row>
    <row r="294" spans="1:42" s="2" customForma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row>
    <row r="295" spans="1:42" s="2" customForma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row>
    <row r="296" spans="1:42" s="2" customForma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row>
    <row r="297" spans="1:42" s="2" customForma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row>
    <row r="298" spans="1:42" s="2" customForma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row>
    <row r="299" spans="1:42" s="2" customForma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row>
    <row r="300" spans="1:42" s="2" customForma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row>
    <row r="301" spans="1:42" s="2" customForma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row>
    <row r="302" spans="1:42" s="2" customForma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row>
    <row r="303" spans="1:42" s="2" customForma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row>
    <row r="304" spans="1:42" s="2" customForma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row>
    <row r="305" spans="1:42" s="2" customForma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row>
    <row r="306" spans="1:42" s="2" customForma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row>
    <row r="307" spans="1:42" s="2" customForma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row>
    <row r="308" spans="1:42" s="2" customForma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row>
    <row r="309" spans="1:42" s="2" customForma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row>
    <row r="310" spans="1:42" s="2" customForma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row>
    <row r="311" spans="1:42" s="2" customForma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row>
    <row r="312" spans="1:42" s="2" customForma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row>
    <row r="313" spans="1:42" s="2" customForma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row>
    <row r="314" spans="1:42" s="2" customForma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row>
    <row r="315" spans="1:42" s="2" customForma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row>
    <row r="316" spans="1:42" s="2" customForma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row>
    <row r="317" spans="1:42" s="2" customForma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row>
    <row r="318" spans="1:42" s="2" customForma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row>
    <row r="319" spans="1:42" s="2" customForma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row>
    <row r="320" spans="1:42" s="2" customForma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row>
    <row r="321" spans="1:42" s="2" customForma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row>
    <row r="322" spans="1:42" s="2" customForma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row>
    <row r="323" spans="1:42" s="2" customForma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row>
    <row r="324" spans="1:42" s="2" customForma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row>
    <row r="325" spans="1:42" s="2" customForma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row>
    <row r="326" spans="1:42" s="2" customForma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row>
    <row r="327" spans="1:42" s="2" customForma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row>
    <row r="328" spans="1:42" s="2" customForma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row>
    <row r="329" spans="1:42" s="2" customForma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row>
    <row r="330" spans="1:42" s="2" customForma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row>
    <row r="331" spans="1:42" s="2" customForma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row>
    <row r="332" spans="1:42" s="2" customForma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row>
    <row r="333" spans="1:42" s="2" customForma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row>
    <row r="334" spans="1:42" s="2" customForma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row>
    <row r="335" spans="1:42" s="2" customForma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row>
    <row r="336" spans="1:42" s="2" customForma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row>
    <row r="337" spans="1:42" s="2" customForma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row>
    <row r="338" spans="1:42" s="2" customForma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row>
    <row r="339" spans="1:42" s="2" customForma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row>
    <row r="340" spans="1:42" s="2" customForma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row>
    <row r="341" spans="1:42" s="2" customForma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row>
    <row r="342" spans="1:42" s="2" customForma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row>
    <row r="343" spans="1:42" s="2" customForma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row>
    <row r="344" spans="1:42" s="2" customForma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row>
    <row r="345" spans="1:42" s="2" customForma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row>
    <row r="346" spans="1:42" s="2" customForma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row>
    <row r="347" spans="1:42" s="2" customForma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row>
    <row r="348" spans="1:42" s="2" customForma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row>
    <row r="349" spans="1:42" s="2" customForma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row>
    <row r="350" spans="1:42" s="2" customForma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row>
    <row r="351" spans="1:42" s="2" customForma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row>
    <row r="352" spans="1:42" s="2" customForma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row>
    <row r="353" spans="1:42" s="2" customForma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row>
    <row r="354" spans="1:42" s="2" customForma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row>
    <row r="355" spans="1:42" s="2" customForma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row>
    <row r="356" spans="1:42" s="2" customForma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row>
    <row r="357" spans="1:42" s="2" customForma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row>
    <row r="358" spans="1:42" s="2" customForma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row>
    <row r="359" spans="1:42" s="2" customForma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row>
    <row r="360" spans="1:42" s="2" customForma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row>
    <row r="361" spans="1:42" s="2" customForma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row>
    <row r="362" spans="1:42" s="2" customForma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row>
    <row r="363" spans="1:42" s="2" customForma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row>
    <row r="364" spans="1:42" s="2" customForma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row>
    <row r="365" spans="1:42" s="2" customForma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row>
    <row r="366" spans="1:42" s="2" customForma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row>
    <row r="367" spans="1:42" s="2" customForma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row>
    <row r="368" spans="1:42" s="2" customForma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row>
    <row r="369" spans="1:42" s="2" customForma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row>
    <row r="370" spans="1:42" s="2" customForma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row>
    <row r="371" spans="1:42" s="2" customForma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row>
    <row r="372" spans="1:42" s="2" customForma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row>
    <row r="373" spans="1:42" s="2" customForma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row>
    <row r="374" spans="1:42" s="2" customForma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row>
    <row r="375" spans="1:42" s="2" customForma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row>
    <row r="376" spans="1:42" s="2" customForma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row>
    <row r="377" spans="1:42" s="2" customForma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row>
    <row r="378" spans="1:42" s="2" customForma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row>
    <row r="379" spans="1:42" s="2" customForma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row>
    <row r="380" spans="1:42" s="2" customForma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row>
    <row r="381" spans="1:42" s="2" customForma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row>
    <row r="382" spans="1:42" s="2" customForma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row>
    <row r="383" spans="1:42" s="2" customForma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row>
    <row r="384" spans="1:42" s="2" customForma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row>
    <row r="385" spans="1:42" s="2" customForma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row>
    <row r="386" spans="1:42" s="2" customForma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row>
    <row r="387" spans="1:42" s="2" customForma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row>
    <row r="388" spans="1:42" s="2" customForma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row>
    <row r="389" spans="1:42" s="2" customForma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row>
    <row r="390" spans="1:42" s="2" customForma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row>
    <row r="391" spans="1:42" s="2" customForma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row>
    <row r="392" spans="1:42" s="2" customForma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row>
    <row r="393" spans="1:42" s="2" customForma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row>
    <row r="394" spans="1:42" s="2" customForma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row>
    <row r="395" spans="1:42" s="2" customForma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row>
    <row r="396" spans="1:42" s="2" customForma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row>
    <row r="397" spans="1:42" s="2" customForma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row>
    <row r="398" spans="1:42" s="2" customForma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row>
    <row r="399" spans="1:42" s="2" customForma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row>
    <row r="400" spans="1:42" s="2" customForma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row>
    <row r="401" spans="1:42" s="2" customForma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row>
    <row r="402" spans="1:42" s="2" customForma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row>
    <row r="403" spans="1:42" s="2" customForma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row>
    <row r="404" spans="1:42" s="2" customForma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row>
    <row r="405" spans="1:42" s="2" customForma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row>
    <row r="406" spans="1:42" s="2" customForma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row>
    <row r="407" spans="1:42" s="2" customForma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row>
    <row r="408" spans="1:42" s="2" customForma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row>
    <row r="409" spans="1:42" s="2" customForma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row>
    <row r="410" spans="1:42" s="2" customForma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row>
    <row r="411" spans="1:42" s="2" customForma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row>
    <row r="412" spans="1:42" s="2" customForma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row>
    <row r="413" spans="1:42" s="2" customForma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row>
    <row r="414" spans="1:42" s="2" customForma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row>
    <row r="415" spans="1:42" s="2" customForma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row>
    <row r="416" spans="1:42" s="2" customForma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row>
    <row r="417" spans="1:42" s="2" customForma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row>
    <row r="418" spans="1:42" s="2" customForma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row>
    <row r="419" spans="1:42" s="2" customForma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row>
    <row r="420" spans="1:42" s="2" customForma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row>
    <row r="421" spans="1:42" s="2" customForma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row>
    <row r="422" spans="1:42" s="2" customForma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row>
    <row r="423" spans="1:42" s="2" customForma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row>
    <row r="424" spans="1:42" s="2" customForma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row>
    <row r="425" spans="1:42" s="2" customForma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row>
    <row r="426" spans="1:42" s="2" customForma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row>
    <row r="427" spans="1:42" s="2" customForma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row>
    <row r="428" spans="1:42" s="2" customForma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row>
    <row r="429" spans="1:42" s="2" customForma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row>
    <row r="430" spans="1:42" s="2" customForma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row>
    <row r="431" spans="1:42" s="2" customForma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row>
    <row r="432" spans="1:42" s="2" customForma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row>
    <row r="433" spans="1:42" s="2" customForma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row>
    <row r="434" spans="1:42" s="2" customForma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row>
    <row r="435" spans="1:42" s="2" customForma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row>
    <row r="436" spans="1:42" s="2" customForma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row>
    <row r="437" spans="1:42" s="2" customForma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row>
    <row r="438" spans="1:42" s="2" customForma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row>
    <row r="439" spans="1:42" s="2" customForma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row>
    <row r="440" spans="1:42" s="2" customForma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row>
    <row r="441" spans="1:42" s="2" customForma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row>
    <row r="442" spans="1:42" s="2" customForma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row>
    <row r="443" spans="1:42" s="2" customForma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row>
    <row r="444" spans="1:42" s="2" customForma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row>
    <row r="445" spans="1:42" s="2" customForma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row>
    <row r="446" spans="1:42" s="2" customForma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row>
    <row r="447" spans="1:42" s="2" customForma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row>
    <row r="448" spans="1:42" s="2" customForma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row>
    <row r="449" spans="1:42" s="2" customForma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row>
    <row r="450" spans="1:42" s="2" customForma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row>
    <row r="451" spans="1:42" s="2" customForma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row>
    <row r="452" spans="1:42" s="2" customForma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row>
    <row r="453" spans="1:42" s="2" customForma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row>
    <row r="454" spans="1:42" s="2" customForma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row>
    <row r="455" spans="1:42" s="2" customForma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row>
    <row r="456" spans="1:42" s="2" customForma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row>
    <row r="457" spans="1:42" s="2" customForma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row>
    <row r="458" spans="1:42" s="2" customForma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row>
    <row r="459" spans="1:42" s="2" customForma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row>
    <row r="460" spans="1:42" s="2" customForma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row>
    <row r="461" spans="1:42" s="2" customForma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row>
    <row r="462" spans="1:42" s="2" customForma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row>
    <row r="463" spans="1:42" s="2" customForma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row>
    <row r="464" spans="1:42" s="2" customForma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row>
    <row r="465" spans="1:42" s="2" customForma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row>
    <row r="466" spans="1:42" s="2" customForma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row>
    <row r="467" spans="1:42" s="2" customForma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row>
    <row r="468" spans="1:42" s="2" customForma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row>
    <row r="469" spans="1:42" s="2" customForma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row>
    <row r="470" spans="1:42" s="2" customForma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row>
    <row r="471" spans="1:42" s="2" customForma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row>
    <row r="472" spans="1:42" s="2" customForma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row>
    <row r="473" spans="1:42" s="2" customForma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row>
    <row r="474" spans="1:42" s="2" customForma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row>
    <row r="475" spans="1:42" s="2" customForma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row>
    <row r="476" spans="1:42" s="2" customForma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row>
    <row r="477" spans="1:42" s="2" customForma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row>
    <row r="478" spans="1:42" s="2" customForma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row>
    <row r="479" spans="1:42" s="2" customForma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row>
    <row r="480" spans="1:42" s="2" customForma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row>
    <row r="481" spans="1:42" s="2" customForma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row>
    <row r="482" spans="1:42" s="2" customForma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row>
    <row r="483" spans="1:42" s="2" customForma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row>
    <row r="484" spans="1:42" s="2" customForma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row>
    <row r="485" spans="1:42" s="2" customForma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row>
    <row r="486" spans="1:42" s="2" customForma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row>
    <row r="487" spans="1:42" s="2" customForma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row>
    <row r="488" spans="1:42" s="2" customForma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row>
    <row r="489" spans="1:42" s="2" customForma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row>
    <row r="490" spans="1:42" s="2" customForma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row>
    <row r="491" spans="1:42" s="2" customForma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row>
    <row r="492" spans="1:42" s="2" customForma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row>
    <row r="493" spans="1:42" s="2" customForma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row>
    <row r="494" spans="1:42" s="2" customForma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row>
    <row r="495" spans="1:42" s="2" customForma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row>
    <row r="496" spans="1:42" s="2" customForma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row>
    <row r="497" spans="1:42" s="2" customForma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row>
    <row r="498" spans="1:42" s="2" customForma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row>
    <row r="499" spans="1:42" s="2" customForma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row>
    <row r="500" spans="1:42" s="2" customForma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row>
    <row r="501" spans="1:42" s="2" customForma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row>
    <row r="502" spans="1:42" s="2" customForma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row>
    <row r="503" spans="1:42" s="2" customForma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row>
    <row r="504" spans="1:42" s="2" customForma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row>
    <row r="505" spans="1:42" s="2" customForma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row>
    <row r="506" spans="1:42" s="2" customForma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row>
    <row r="507" spans="1:42" s="2" customForma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row>
    <row r="508" spans="1:42" s="2" customForma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row>
    <row r="509" spans="1:42" s="2" customForma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row>
    <row r="510" spans="1:42" s="2" customForma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row>
    <row r="511" spans="1:42" s="2" customForma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row>
    <row r="512" spans="1:42" s="2" customForma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row>
    <row r="513" spans="1:42" s="2" customForma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row>
    <row r="514" spans="1:42" s="2" customForma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row>
    <row r="515" spans="1:42" s="2" customForma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row>
    <row r="516" spans="1:42" s="2" customForma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row>
    <row r="517" spans="1:42" s="2" customForma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row>
    <row r="518" spans="1:42" s="2" customForma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row>
    <row r="519" spans="1:42" s="2" customForma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row>
    <row r="520" spans="1:42" s="2" customForma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row>
    <row r="521" spans="1:42" s="2" customForma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row>
    <row r="522" spans="1:42" s="2" customForma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row>
    <row r="523" spans="1:42" s="2" customForma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row>
    <row r="524" spans="1:42" s="2" customForma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row>
    <row r="525" spans="1:42" s="2" customForma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row>
    <row r="526" spans="1:42" s="2" customForma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row>
    <row r="527" spans="1:42" s="2" customForma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row>
    <row r="528" spans="1:42" s="2" customForma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row>
    <row r="529" spans="1:42" s="2" customForma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row>
    <row r="530" spans="1:42" s="2" customForma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row>
    <row r="531" spans="1:42" s="2" customForma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row>
    <row r="532" spans="1:42" s="2" customForma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row>
    <row r="533" spans="1:42" s="2" customForma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row>
    <row r="534" spans="1:42" s="2" customForma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row>
    <row r="535" spans="1:42" s="2" customForma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row>
    <row r="536" spans="1:42" s="2" customForma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row>
    <row r="537" spans="1:42" s="2" customForma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row>
    <row r="538" spans="1:42" s="2" customForma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row>
    <row r="539" spans="1:42" s="2" customForma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row>
    <row r="540" spans="1:42" s="2" customForma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row>
    <row r="541" spans="1:42" s="2" customForma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row>
    <row r="542" spans="1:42" s="2" customForma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row>
    <row r="543" spans="1:42" s="2" customForma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row>
    <row r="544" spans="1:42" s="2" customForma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row>
    <row r="545" spans="1:42" s="2" customForma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row>
    <row r="546" spans="1:42" s="2" customForma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row>
    <row r="547" spans="1:42" s="2" customForma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row>
    <row r="548" spans="1:42" s="2" customForma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row>
    <row r="549" spans="1:42" s="2" customForma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row>
    <row r="550" spans="1:42" s="2" customForma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row>
    <row r="551" spans="1:42" s="2" customForma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row>
    <row r="552" spans="1:42" s="2" customForma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row>
    <row r="553" spans="1:42" s="2" customForma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row>
    <row r="554" spans="1:42" s="2" customForma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row>
    <row r="555" spans="1:42" s="2" customForma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row>
    <row r="556" spans="1:42" s="2" customForma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row>
    <row r="557" spans="1:42" s="2" customForma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row>
    <row r="558" spans="1:42" s="2" customForma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row>
    <row r="559" spans="1:42" s="2" customForma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row>
    <row r="560" spans="1:42" s="2" customForma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row>
    <row r="561" spans="1:42" s="2" customForma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row>
    <row r="562" spans="1:42" s="2" customForma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row>
    <row r="563" spans="1:42" s="2" customForma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row>
    <row r="564" spans="1:42" s="2" customForma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row>
    <row r="565" spans="1:42" s="2" customForma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row>
    <row r="566" spans="1:42" s="2" customForma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row>
    <row r="567" spans="1:42" s="2" customForma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row>
    <row r="568" spans="1:42" s="2" customForma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row>
    <row r="569" spans="1:42" s="2" customForma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row>
    <row r="570" spans="1:42" s="2" customForma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row>
    <row r="571" spans="1:42" s="2" customForma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row>
    <row r="572" spans="1:42" s="2" customForma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row>
    <row r="573" spans="1:42" s="2" customForma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row>
    <row r="574" spans="1:42" s="2" customForma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row>
    <row r="575" spans="1:42" s="2" customForma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row>
    <row r="576" spans="1:42" s="2" customForma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row>
    <row r="577" spans="1:42" s="2" customForma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row>
    <row r="578" spans="1:42" s="2" customForma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row>
    <row r="579" spans="1:42" s="2" customForma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row>
    <row r="580" spans="1:42" s="2" customForma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row>
    <row r="581" spans="1:42" s="2" customForma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row>
    <row r="582" spans="1:42" s="2" customForma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row>
    <row r="583" spans="1:42" s="2" customForma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row>
    <row r="584" spans="1:42" s="2" customForma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row>
    <row r="585" spans="1:42" s="2" customForma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row>
    <row r="586" spans="1:42" s="2" customForma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row>
    <row r="587" spans="1:42" s="2" customForma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row>
    <row r="588" spans="1:42" s="2" customForma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row>
    <row r="589" spans="1:42" s="2" customForma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row>
    <row r="590" spans="1:42" s="2" customForma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row>
    <row r="591" spans="1:42" s="2" customForma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row>
    <row r="592" spans="1:42" s="2" customForma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row>
    <row r="593" spans="1:42" s="2" customForma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row>
    <row r="594" spans="1:42" s="2" customForma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row>
    <row r="595" spans="1:42" s="2" customForma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row>
    <row r="596" spans="1:42" s="2" customForma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row>
    <row r="597" spans="1:42" s="2" customForma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row>
    <row r="598" spans="1:42" s="2" customForma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row>
    <row r="599" spans="1:42" s="2" customForma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row>
    <row r="600" spans="1:42" s="2" customForma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row>
    <row r="601" spans="1:42" s="2" customForma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row>
    <row r="602" spans="1:42" s="2" customForma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row>
    <row r="603" spans="1:42" s="2" customForma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row>
    <row r="604" spans="1:42" s="2" customForma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row>
    <row r="605" spans="1:42" s="2" customForma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row>
    <row r="606" spans="1:42" s="2" customForma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row>
    <row r="607" spans="1:42" s="2" customForma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row>
    <row r="608" spans="1:42" s="2" customForma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row>
    <row r="609" spans="1:42" s="2" customForma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row>
    <row r="610" spans="1:42" s="2" customForma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row>
    <row r="611" spans="1:42" s="2" customForma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row>
    <row r="612" spans="1:42" s="2" customForma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row>
    <row r="613" spans="1:42" s="2" customForma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row>
    <row r="614" spans="1:42" s="2" customForma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row>
    <row r="615" spans="1:42" s="2" customForma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row>
    <row r="616" spans="1:42" s="2" customForma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row>
    <row r="617" spans="1:42" s="2" customForma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row>
    <row r="618" spans="1:42" s="2" customForma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row>
    <row r="619" spans="1:42" s="2" customForma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row>
    <row r="620" spans="1:42" s="2" customForma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row>
    <row r="621" spans="1:42" s="2" customForma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row>
    <row r="622" spans="1:42" s="2" customForma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row>
    <row r="623" spans="1:42" s="2" customForma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row>
    <row r="624" spans="1:42" s="2" customForma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row>
    <row r="625" spans="1:42" s="2" customForma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row>
    <row r="626" spans="1:42" s="2" customForma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row>
    <row r="627" spans="1:42" s="2" customForma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row>
    <row r="628" spans="1:42" s="2" customForma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row>
    <row r="629" spans="1:42" s="2" customForma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row>
    <row r="630" spans="1:42" s="2" customForma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row>
    <row r="631" spans="1:42" s="2" customForma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row>
    <row r="632" spans="1:42" s="2" customForma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row>
    <row r="633" spans="1:42" s="2" customForma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row>
    <row r="634" spans="1:42" s="2" customForma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row>
    <row r="635" spans="1:42" s="2" customForma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row>
    <row r="636" spans="1:42" s="2" customForma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row>
    <row r="637" spans="1:42" s="2" customForma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row>
    <row r="638" spans="1:42" s="2" customForma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row>
    <row r="639" spans="1:42" s="2" customForma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row>
    <row r="640" spans="1:42" s="2" customForma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row>
    <row r="641" spans="1:42" s="2" customForma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row>
    <row r="642" spans="1:42" s="2" customForma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row>
    <row r="643" spans="1:42" s="2" customForma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row>
    <row r="644" spans="1:42" s="2" customForma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row>
    <row r="645" spans="1:42" s="2" customForma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row>
    <row r="646" spans="1:42" s="2" customForma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row>
    <row r="647" spans="1:42" s="2" customForma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row>
    <row r="648" spans="1:42" s="2" customForma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row>
    <row r="649" spans="1:42" s="2" customForma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row>
    <row r="650" spans="1:42" s="2" customForma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row>
    <row r="651" spans="1:42" s="2" customForma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row>
    <row r="652" spans="1:42" s="2" customForma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row>
    <row r="653" spans="1:42" s="2" customForma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row>
    <row r="654" spans="1:42" s="2" customForma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row>
    <row r="655" spans="1:42" s="2" customForma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row>
    <row r="656" spans="1:42" s="2" customForma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row>
    <row r="657" spans="1:42" s="2" customForma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row>
    <row r="658" spans="1:42" s="2" customForma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row>
    <row r="659" spans="1:42" s="2" customForma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row>
    <row r="660" spans="1:42" s="2" customForma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row>
    <row r="661" spans="1:42" s="2" customForma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row>
    <row r="662" spans="1:42" s="2" customForma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row>
    <row r="663" spans="1:42" s="2" customForma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row>
    <row r="664" spans="1:42" s="2" customForma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row>
    <row r="665" spans="1:42" s="2" customForma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row>
    <row r="666" spans="1:42" s="2" customForma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row>
    <row r="667" spans="1:42" s="2" customForma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row>
    <row r="668" spans="1:42" s="2" customForma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row>
    <row r="669" spans="1:42" s="2" customForma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row>
    <row r="670" spans="1:42" s="2" customForma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row>
    <row r="671" spans="1:42" s="2" customForma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row>
    <row r="672" spans="1:42" s="2" customForma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row>
    <row r="673" spans="1:42" s="2" customForma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row>
    <row r="674" spans="1:42" s="2" customForma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row>
    <row r="675" spans="1:42" s="2" customForma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row>
    <row r="676" spans="1:42" s="2" customForma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row>
    <row r="677" spans="1:42" s="2" customForma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row>
    <row r="678" spans="1:42" s="2" customForma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row>
    <row r="679" spans="1:42" s="2" customForma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row>
    <row r="680" spans="1:42" s="2" customForma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row>
    <row r="681" spans="1:42" s="2" customForma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row>
    <row r="682" spans="1:42" s="2" customForma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row>
    <row r="683" spans="1:42" s="2" customForma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row>
    <row r="684" spans="1:42" s="2" customForma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row>
    <row r="685" spans="1:42" s="2" customForma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row>
    <row r="686" spans="1:42" s="2" customForma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row>
    <row r="687" spans="1:42" s="2" customForma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row>
    <row r="688" spans="1:42" s="2" customForma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row>
    <row r="689" spans="1:42" s="2" customForma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row>
    <row r="690" spans="1:42" s="2" customForma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row>
    <row r="691" spans="1:42" s="2" customForma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row>
    <row r="692" spans="1:42" s="2" customForma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row>
    <row r="693" spans="1:42" s="2" customForma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row>
    <row r="694" spans="1:42" s="2" customForma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row>
    <row r="695" spans="1:42" s="2" customForma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row>
    <row r="696" spans="1:42" s="2" customForma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row>
    <row r="697" spans="1:42" s="2" customForma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row>
    <row r="698" spans="1:42" s="2" customForma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row>
    <row r="699" spans="1:42" s="2" customForma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row>
    <row r="700" spans="1:42" s="2" customForma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row>
    <row r="701" spans="1:42" s="2" customForma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row>
    <row r="702" spans="1:42" s="2" customForma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row>
    <row r="703" spans="1:42" s="2" customForma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row>
    <row r="704" spans="1:42" s="2" customForma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row>
    <row r="705" spans="1:42" s="2" customForma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row>
    <row r="706" spans="1:42" s="2" customForma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row>
    <row r="707" spans="1:42" s="2" customForma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row>
    <row r="708" spans="1:42" s="2" customForma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row>
    <row r="709" spans="1:42" s="2" customForma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row>
    <row r="710" spans="1:42" s="2" customForma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row>
    <row r="711" spans="1:42" s="2" customForma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row>
    <row r="712" spans="1:42" s="2" customForma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row>
    <row r="713" spans="1:42" s="2" customForma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row>
    <row r="714" spans="1:42" s="2" customForma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row>
    <row r="715" spans="1:42" s="2" customForma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row>
    <row r="716" spans="1:42" s="2" customForma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row>
    <row r="717" spans="1:42" s="2" customForma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row>
    <row r="718" spans="1:42" s="2" customForma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row>
    <row r="719" spans="1:42" s="2" customForma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row>
    <row r="720" spans="1:42" s="2" customForma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row>
    <row r="721" spans="1:42" s="2" customForma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row>
    <row r="722" spans="1:42" s="2" customForma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row>
    <row r="723" spans="1:42" s="2" customForma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row>
    <row r="724" spans="1:42" s="2" customForma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row>
    <row r="725" spans="1:42" s="2" customForma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row>
    <row r="726" spans="1:42" s="2" customForma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row>
    <row r="727" spans="1:42" s="2" customForma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row>
    <row r="728" spans="1:42" s="2" customForma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row>
    <row r="729" spans="1:42" s="2" customForma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row>
    <row r="730" spans="1:42" s="2" customForma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row>
    <row r="731" spans="1:42" s="2" customForma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row>
    <row r="732" spans="1:42" s="2" customForma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row>
    <row r="733" spans="1:42" s="2" customForma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row>
    <row r="734" spans="1:42" s="2" customForma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row>
    <row r="735" spans="1:42" s="2" customForma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row>
    <row r="736" spans="1:42" s="2" customForma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row>
    <row r="737" spans="1:42" s="2" customForma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row>
    <row r="738" spans="1:42" s="2" customForma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row>
    <row r="739" spans="1:42" s="2" customForma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row>
    <row r="740" spans="1:42" s="2" customForma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row>
    <row r="741" spans="1:42" s="2" customForma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row>
    <row r="742" spans="1:42" s="2" customForma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row>
    <row r="743" spans="1:42" s="2" customForma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row>
    <row r="744" spans="1:42" s="2" customForma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row>
    <row r="745" spans="1:42" s="2" customForma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row>
    <row r="746" spans="1:42" s="2" customForma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row>
    <row r="747" spans="1:42" s="2" customForma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row>
    <row r="748" spans="1:42" s="2" customForma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row>
    <row r="749" spans="1:42" s="2" customForma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row>
    <row r="750" spans="1:42" s="2" customForma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row>
    <row r="751" spans="1:42" s="2" customForma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row>
    <row r="752" spans="1:42" s="2" customForma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row>
    <row r="753" spans="1:42" s="2" customForma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row>
    <row r="754" spans="1:42" s="2" customForma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row>
    <row r="755" spans="1:42" s="2" customForma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row>
    <row r="756" spans="1:42" s="2" customForma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row>
    <row r="757" spans="1:42" s="2" customForma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row>
    <row r="758" spans="1:42" s="2" customForma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row>
    <row r="759" spans="1:42" s="2" customForma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row>
    <row r="760" spans="1:42" s="2" customForma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row>
    <row r="761" spans="1:42" s="2" customForma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row>
    <row r="762" spans="1:42" s="2" customForma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row>
    <row r="763" spans="1:42" s="2" customForma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row>
    <row r="764" spans="1:42" s="2" customForma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row>
    <row r="765" spans="1:42" s="2" customForma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row>
    <row r="766" spans="1:42" s="2" customForma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row>
    <row r="767" spans="1:42" s="2" customForma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row>
    <row r="768" spans="1:42" s="2" customForma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row>
    <row r="769" spans="1:42" s="2" customForma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row>
    <row r="770" spans="1:42" s="2" customForma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row>
    <row r="771" spans="1:42" s="2" customForma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row>
    <row r="772" spans="1:42" s="2" customForma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row>
    <row r="773" spans="1:42" s="2" customForma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row>
    <row r="774" spans="1:42" s="2" customForma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row>
    <row r="775" spans="1:42" s="2" customForma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row>
    <row r="776" spans="1:42" s="2" customForma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row>
    <row r="777" spans="1:42" s="2" customForma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row>
    <row r="778" spans="1:42" s="2" customForma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row>
    <row r="779" spans="1:42" s="2" customForma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row>
    <row r="780" spans="1:42" s="2" customForma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row>
    <row r="781" spans="1:42" s="2" customForma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row>
    <row r="782" spans="1:42" s="2" customForma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row>
    <row r="783" spans="1:42" s="2" customForma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row>
    <row r="784" spans="1:42" s="2" customForma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row>
    <row r="785" spans="1:42" s="2" customForma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row>
    <row r="786" spans="1:42" s="2" customForma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row>
    <row r="787" spans="1:42" s="2" customForma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row>
    <row r="788" spans="1:42" s="2" customForma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row>
    <row r="789" spans="1:42" s="2" customForma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row>
    <row r="790" spans="1:42" s="2" customForma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row>
    <row r="791" spans="1:42" s="2" customForma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row>
    <row r="792" spans="1:42" s="2" customForma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row>
    <row r="793" spans="1:42" s="2" customForma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row>
    <row r="794" spans="1:42" s="2" customForma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row>
    <row r="795" spans="1:42" s="2" customForma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row>
    <row r="796" spans="1:42" s="2" customForma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row>
    <row r="797" spans="1:42" s="2" customForma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row>
    <row r="798" spans="1:42" s="2" customForma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row>
    <row r="799" spans="1:42" s="2" customForma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row>
    <row r="800" spans="1:42" s="2" customForma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row>
    <row r="801" spans="1:42" s="2" customForma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row>
    <row r="802" spans="1:42" s="2" customForma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row>
    <row r="803" spans="1:42" s="2" customForma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row>
    <row r="804" spans="1:42" s="2" customForma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row>
    <row r="805" spans="1:42" s="2" customForma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row>
    <row r="806" spans="1:42" s="2" customForma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row>
    <row r="807" spans="1:42" s="2" customForma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row>
    <row r="808" spans="1:42" s="2" customForma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row>
    <row r="809" spans="1:42" s="2" customForma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row>
    <row r="810" spans="1:42" s="2" customForma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row>
    <row r="811" spans="1:42" s="2" customForma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row>
    <row r="812" spans="1:42" s="2" customForma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row>
    <row r="813" spans="1:42" s="2" customForma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row>
    <row r="814" spans="1:42" s="2" customForma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row>
    <row r="815" spans="1:42" s="2" customForma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row>
    <row r="816" spans="1:42" s="2" customForma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row>
    <row r="817" spans="1:42" s="2" customForma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row>
    <row r="818" spans="1:42" s="2" customForma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row>
    <row r="819" spans="1:42" s="2" customForma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row>
    <row r="820" spans="1:42" s="2" customForma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row>
    <row r="821" spans="1:42" s="2" customForma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row>
    <row r="822" spans="1:42" s="2" customForma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row>
    <row r="823" spans="1:42" s="2" customForma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row>
    <row r="824" spans="1:42" s="2" customForma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row>
    <row r="825" spans="1:42" s="2" customForma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row>
    <row r="826" spans="1:42" s="2" customForma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row>
    <row r="827" spans="1:42" s="2" customForma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row>
    <row r="828" spans="1:42" s="2" customForma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row>
    <row r="829" spans="1:42" s="2" customForma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row>
    <row r="830" spans="1:42" s="2" customForma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row>
    <row r="831" spans="1:42" s="2" customForma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row>
    <row r="832" spans="1:42" s="2" customForma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row>
    <row r="833" spans="1:42" s="2" customForma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row>
    <row r="834" spans="1:42" s="2" customForma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row>
    <row r="835" spans="1:42" s="2" customForma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row>
    <row r="836" spans="1:42" s="2" customForma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row>
    <row r="837" spans="1:42" s="2" customForma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row>
    <row r="838" spans="1:42" s="2" customForma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row>
    <row r="839" spans="1:42" s="2" customForma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row>
    <row r="840" spans="1:42" s="2" customForma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row>
    <row r="841" spans="1:42" s="2" customForma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row>
    <row r="842" spans="1:42" s="2" customForma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row>
    <row r="843" spans="1:42" s="2" customForma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row>
    <row r="844" spans="1:42" s="2" customForma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row>
    <row r="845" spans="1:42" s="2" customForma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row>
    <row r="846" spans="1:42" s="2" customForma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row>
    <row r="847" spans="1:42" s="2" customForma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row>
    <row r="848" spans="1:42" s="2" customForma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row>
    <row r="849" spans="1:42" s="2" customForma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row>
    <row r="850" spans="1:42" s="2" customForma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row>
    <row r="851" spans="1:42" s="2" customForma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row>
    <row r="852" spans="1:42" s="2" customForma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row>
    <row r="853" spans="1:42" s="2" customForma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row>
    <row r="854" spans="1:42" s="2" customForma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row>
    <row r="855" spans="1:42" s="2" customForma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row>
    <row r="856" spans="1:42" s="2" customForma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row>
    <row r="857" spans="1:42" s="2" customForma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row>
    <row r="858" spans="1:42" s="2" customForma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row>
    <row r="859" spans="1:42" s="2" customForma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row>
    <row r="860" spans="1:42" s="2" customForma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row>
    <row r="861" spans="1:42" s="2" customForma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row>
    <row r="862" spans="1:42" s="2" customForma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row>
    <row r="863" spans="1:42" s="2" customForma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row>
    <row r="864" spans="1:42" s="2" customForma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row>
    <row r="865" spans="1:42" s="2" customForma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row>
    <row r="866" spans="1:42" s="2" customForma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row>
    <row r="867" spans="1:42" s="2" customForma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row>
    <row r="868" spans="1:42" s="2" customForma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row>
    <row r="869" spans="1:42" s="2" customForma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row>
    <row r="870" spans="1:42" s="2" customForma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row>
    <row r="871" spans="1:42" s="2" customForma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row>
    <row r="872" spans="1:42" s="2" customForma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row>
    <row r="873" spans="1:42" s="2" customForma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row>
    <row r="874" spans="1:42" s="2" customForma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row>
    <row r="875" spans="1:42" s="2" customForma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row>
    <row r="876" spans="1:42" s="2" customForma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row>
    <row r="877" spans="1:42" s="2" customForma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row>
    <row r="878" spans="1:42" s="2" customForma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row>
    <row r="879" spans="1:42" s="2" customForma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row>
    <row r="880" spans="1:42" s="2" customForma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row>
    <row r="881" spans="1:42" s="2" customForma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row>
    <row r="882" spans="1:42" s="2" customForma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row>
    <row r="883" spans="1:42" s="2" customForma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row>
    <row r="884" spans="1:42" s="2" customForma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row>
    <row r="885" spans="1:42" s="2" customForma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row>
    <row r="886" spans="1:42" s="2" customForma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row>
    <row r="887" spans="1:42" s="2" customForma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row>
    <row r="888" spans="1:42" s="2" customForma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row>
    <row r="889" spans="1:42" s="2" customForma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row>
    <row r="890" spans="1:42" s="2" customForma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row>
    <row r="891" spans="1:42" s="2" customForma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row>
    <row r="892" spans="1:42" s="2" customForma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row>
    <row r="893" spans="1:42" s="2" customForma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row>
    <row r="894" spans="1:42" s="2" customForma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row>
    <row r="895" spans="1:42" s="2" customForma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row>
    <row r="896" spans="1:42" s="2" customForma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row>
    <row r="897" spans="1:42" s="2" customForma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row>
    <row r="898" spans="1:42" s="2" customForma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row>
    <row r="899" spans="1:42" s="2" customForma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row>
    <row r="900" spans="1:42" s="2" customForma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row>
    <row r="901" spans="1:42" s="2" customForma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row>
    <row r="902" spans="1:42" s="2" customForma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row>
    <row r="903" spans="1:42" s="2" customForma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row>
    <row r="904" spans="1:42" s="2" customForma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row>
    <row r="905" spans="1:42" s="2" customForma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row>
    <row r="906" spans="1:42" s="2" customForma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row>
    <row r="907" spans="1:42" s="2" customForma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row>
    <row r="908" spans="1:42" s="2" customForma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row>
    <row r="909" spans="1:42" s="2" customForma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row>
    <row r="910" spans="1:42" s="2" customForma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row>
    <row r="911" spans="1:42" s="2" customForma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row>
    <row r="912" spans="1:42" s="2" customForma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row>
    <row r="913" spans="1:42" s="2" customForma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row>
    <row r="914" spans="1:42" s="2" customForma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row>
    <row r="915" spans="1:42" s="2" customForma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row>
    <row r="916" spans="1:42" s="2" customForma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row>
    <row r="917" spans="1:42" s="2" customForma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row>
    <row r="918" spans="1:42" s="2" customForma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row>
    <row r="919" spans="1:42" s="2" customForma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row>
    <row r="920" spans="1:42" s="2" customForma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row>
    <row r="921" spans="1:42" s="2" customForma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row>
    <row r="922" spans="1:42" s="2" customForma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row>
    <row r="923" spans="1:42" s="2" customForma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row>
    <row r="924" spans="1:42" s="2" customForma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row>
    <row r="925" spans="1:42" s="2" customForma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row>
    <row r="926" spans="1:42" s="2" customForma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row>
    <row r="927" spans="1:42" s="2" customForma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row>
    <row r="928" spans="1:42" s="2" customForma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row>
    <row r="929" spans="1:42" s="2" customForma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row>
    <row r="930" spans="1:42" s="2" customForma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row>
    <row r="931" spans="1:42" s="2" customForma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row>
    <row r="932" spans="1:42" s="2" customForma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row>
    <row r="933" spans="1:42" s="2" customForma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row>
    <row r="934" spans="1:42" s="2" customForma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row>
    <row r="935" spans="1:42" s="2" customForma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row>
    <row r="936" spans="1:42" s="2" customForma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row>
    <row r="937" spans="1:42" s="2" customForma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row>
    <row r="938" spans="1:42" s="2" customForma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row>
    <row r="939" spans="1:42" s="2" customForma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row>
    <row r="940" spans="1:42" s="2" customForma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row>
    <row r="941" spans="1:42" s="2" customForma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row>
    <row r="942" spans="1:42" s="2" customForma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row>
    <row r="943" spans="1:42" s="2" customForma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row>
    <row r="944" spans="1:42" s="2" customForma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row>
    <row r="945" spans="1:42" s="2" customForma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row>
    <row r="946" spans="1:42" s="2" customForma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row>
    <row r="947" spans="1:42" s="2" customForma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row>
    <row r="948" spans="1:42" s="2" customForma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row>
    <row r="949" spans="1:42" s="2" customForma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row>
    <row r="950" spans="1:42" s="2" customForma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row>
    <row r="951" spans="1:42" s="2" customForma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row>
    <row r="952" spans="1:42" s="2" customForma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row>
    <row r="953" spans="1:42" s="2" customForma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row>
    <row r="954" spans="1:42" s="2" customForma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row>
    <row r="955" spans="1:42" s="2" customForma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row>
    <row r="956" spans="1:42" s="2" customForma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row>
    <row r="957" spans="1:42" s="2" customForma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row>
    <row r="958" spans="1:42" s="2" customForma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row>
    <row r="959" spans="1:42" s="2" customForma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row>
    <row r="960" spans="1:42" s="2" customForma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row>
    <row r="961" spans="1:42" s="2" customForma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row>
    <row r="962" spans="1:42" s="2" customForma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row>
    <row r="963" spans="1:42" s="2" customForma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row>
    <row r="964" spans="1:42" s="2" customForma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row>
    <row r="965" spans="1:42" s="2" customForma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row>
    <row r="966" spans="1:42" s="2" customForma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row>
    <row r="967" spans="1:42" s="2" customForma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row>
    <row r="968" spans="1:42" s="2" customForma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row>
    <row r="969" spans="1:42" s="2" customForma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row>
    <row r="970" spans="1:42" s="2" customForma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row>
    <row r="971" spans="1:42" s="2" customForma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row>
    <row r="972" spans="1:42" s="2" customForma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row>
    <row r="973" spans="1:42" s="2" customForma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row>
    <row r="974" spans="1:42" s="2" customForma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row>
    <row r="975" spans="1:42" s="2" customForma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row>
    <row r="976" spans="1:42" s="2" customForma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row>
    <row r="977" spans="1:42" s="2" customForma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row>
    <row r="978" spans="1:42" s="2" customForma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row>
    <row r="979" spans="1:42" s="2" customForma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row>
    <row r="980" spans="1:42" s="2" customForma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row>
    <row r="981" spans="1:42" s="2" customForma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row>
    <row r="982" spans="1:42" s="2" customForma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row>
    <row r="983" spans="1:42" s="2" customForma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row>
    <row r="984" spans="1:42" s="2" customForma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row>
    <row r="985" spans="1:42" s="2" customForma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row>
    <row r="986" spans="1:42" s="2" customForma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row>
    <row r="987" spans="1:42" s="2" customForma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row>
    <row r="988" spans="1:42" s="2" customForma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row>
    <row r="989" spans="1:42" s="2" customForma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row>
    <row r="990" spans="1:42" s="2" customForma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row>
    <row r="991" spans="1:42" s="2" customForma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row>
    <row r="992" spans="1:42" s="2" customForma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row>
    <row r="993" spans="1:42" s="2" customForma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row>
    <row r="994" spans="1:42" s="2" customForma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row>
    <row r="995" spans="1:42" s="2" customForma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row>
    <row r="996" spans="1:42" s="2" customForma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row>
    <row r="997" spans="1:42" s="2" customForma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row>
    <row r="998" spans="1:42" s="2" customForma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row>
    <row r="999" spans="1:42" s="2" customForma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row>
    <row r="1000" spans="1:42" s="2" customForma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row>
    <row r="1001" spans="1:42" s="2" customFormat="1"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row>
    <row r="1002" spans="1:42" s="2" customFormat="1"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row>
    <row r="1003" spans="1:42" s="2" customFormat="1"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row>
    <row r="1004" spans="1:42" s="2" customFormat="1"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row>
    <row r="1005" spans="1:42" s="2" customFormat="1"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row>
    <row r="1006" spans="1:42" s="2" customFormat="1"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row>
    <row r="1007" spans="1:42" s="2" customFormat="1"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row>
    <row r="1008" spans="1:42" s="2" customFormat="1" x14ac:dyDescent="0.2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row>
    <row r="1009" spans="1:42" s="2" customFormat="1" x14ac:dyDescent="0.2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row>
    <row r="1010" spans="1:42" s="2" customFormat="1" x14ac:dyDescent="0.2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row>
    <row r="1011" spans="1:42" s="2" customFormat="1" x14ac:dyDescent="0.2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row>
    <row r="1012" spans="1:42" s="2" customFormat="1" x14ac:dyDescent="0.2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row>
    <row r="1013" spans="1:42" s="2" customFormat="1" x14ac:dyDescent="0.25">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row>
    <row r="1014" spans="1:42" s="2" customFormat="1" x14ac:dyDescent="0.25">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row>
    <row r="1015" spans="1:42" s="2" customFormat="1" x14ac:dyDescent="0.2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row>
    <row r="1016" spans="1:42" s="2" customFormat="1" x14ac:dyDescent="0.25">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row>
    <row r="1017" spans="1:42" s="2" customFormat="1" x14ac:dyDescent="0.25">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row>
    <row r="1018" spans="1:42" s="2" customFormat="1" x14ac:dyDescent="0.25">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row>
    <row r="1019" spans="1:42" s="2" customFormat="1" x14ac:dyDescent="0.25">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row>
    <row r="1020" spans="1:42" s="2" customFormat="1" x14ac:dyDescent="0.25">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row>
    <row r="1021" spans="1:42" s="2" customFormat="1" x14ac:dyDescent="0.25">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row>
    <row r="1022" spans="1:42" s="2" customFormat="1" x14ac:dyDescent="0.25">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row>
    <row r="1023" spans="1:42" s="2" customFormat="1" x14ac:dyDescent="0.25">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row>
    <row r="1024" spans="1:42" s="2" customFormat="1" x14ac:dyDescent="0.25">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row>
    <row r="1025" spans="1:42" s="2" customFormat="1" x14ac:dyDescent="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row>
    <row r="1026" spans="1:42" s="2" customFormat="1" x14ac:dyDescent="0.25">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row>
    <row r="1027" spans="1:42" s="2" customFormat="1" x14ac:dyDescent="0.25">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row>
    <row r="1028" spans="1:42" s="2" customFormat="1" x14ac:dyDescent="0.25">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row>
    <row r="1029" spans="1:42" s="2" customFormat="1" x14ac:dyDescent="0.25">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row>
    <row r="1030" spans="1:42" s="2" customFormat="1" x14ac:dyDescent="0.25">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row>
    <row r="1031" spans="1:42" s="2" customFormat="1" x14ac:dyDescent="0.25">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row>
    <row r="1032" spans="1:42" s="2" customFormat="1" x14ac:dyDescent="0.25">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row>
    <row r="1033" spans="1:42" s="2" customFormat="1" x14ac:dyDescent="0.25">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row>
    <row r="1034" spans="1:42" s="2" customFormat="1" x14ac:dyDescent="0.25">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row>
    <row r="1035" spans="1:42" s="2" customFormat="1" x14ac:dyDescent="0.2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row>
    <row r="1036" spans="1:42" s="2" customFormat="1" x14ac:dyDescent="0.25">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row>
    <row r="1037" spans="1:42" s="2" customFormat="1" x14ac:dyDescent="0.25">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row>
    <row r="1038" spans="1:42" s="2" customFormat="1" x14ac:dyDescent="0.25">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row>
    <row r="1039" spans="1:42" s="2" customFormat="1" x14ac:dyDescent="0.25">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row>
    <row r="1040" spans="1:42" s="2" customFormat="1" x14ac:dyDescent="0.25">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row>
    <row r="1041" spans="1:42" s="2" customFormat="1" x14ac:dyDescent="0.25">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row>
    <row r="1042" spans="1:42" s="2" customFormat="1" x14ac:dyDescent="0.25">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c r="AN1042" s="4"/>
      <c r="AO1042" s="4"/>
      <c r="AP1042" s="4"/>
    </row>
    <row r="1043" spans="1:42" s="2" customFormat="1" x14ac:dyDescent="0.25">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row>
    <row r="1044" spans="1:42" s="2" customFormat="1" x14ac:dyDescent="0.25">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4"/>
      <c r="AK1044" s="4"/>
      <c r="AL1044" s="4"/>
      <c r="AM1044" s="4"/>
      <c r="AN1044" s="4"/>
      <c r="AO1044" s="4"/>
      <c r="AP1044" s="4"/>
    </row>
    <row r="1045" spans="1:42" s="2" customFormat="1" x14ac:dyDescent="0.2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row>
    <row r="1046" spans="1:42" s="2" customFormat="1" x14ac:dyDescent="0.25">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row>
    <row r="1047" spans="1:42" s="2" customFormat="1" x14ac:dyDescent="0.25">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4"/>
      <c r="AK1047" s="4"/>
      <c r="AL1047" s="4"/>
      <c r="AM1047" s="4"/>
      <c r="AN1047" s="4"/>
      <c r="AO1047" s="4"/>
      <c r="AP1047" s="4"/>
    </row>
    <row r="1048" spans="1:42" s="2" customFormat="1" x14ac:dyDescent="0.25">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c r="AK1048" s="4"/>
      <c r="AL1048" s="4"/>
      <c r="AM1048" s="4"/>
      <c r="AN1048" s="4"/>
      <c r="AO1048" s="4"/>
      <c r="AP1048" s="4"/>
    </row>
    <row r="1049" spans="1:42" s="2" customFormat="1" x14ac:dyDescent="0.25">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c r="AK1049" s="4"/>
      <c r="AL1049" s="4"/>
      <c r="AM1049" s="4"/>
      <c r="AN1049" s="4"/>
      <c r="AO1049" s="4"/>
      <c r="AP1049" s="4"/>
    </row>
    <row r="1050" spans="1:42" s="2" customFormat="1" x14ac:dyDescent="0.25">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4"/>
    </row>
    <row r="1051" spans="1:42" s="2" customFormat="1" x14ac:dyDescent="0.25">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row>
    <row r="1052" spans="1:42" s="2" customFormat="1" x14ac:dyDescent="0.25">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row>
    <row r="1053" spans="1:42" s="2" customFormat="1" x14ac:dyDescent="0.25">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row>
    <row r="1054" spans="1:42" s="2" customFormat="1" x14ac:dyDescent="0.25">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row>
    <row r="1055" spans="1:42" s="2" customFormat="1" x14ac:dyDescent="0.25">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row>
    <row r="1056" spans="1:42" s="2" customFormat="1" x14ac:dyDescent="0.25">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row>
    <row r="1057" spans="1:42" s="2" customFormat="1" x14ac:dyDescent="0.25">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row>
    <row r="1058" spans="1:42" s="2" customFormat="1" x14ac:dyDescent="0.25">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row>
    <row r="1059" spans="1:42" s="2" customFormat="1" x14ac:dyDescent="0.25">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row>
    <row r="1060" spans="1:42" s="2" customFormat="1" x14ac:dyDescent="0.25">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row>
    <row r="1061" spans="1:42" s="2" customFormat="1" x14ac:dyDescent="0.25">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row>
    <row r="1062" spans="1:42" s="2" customFormat="1" x14ac:dyDescent="0.25">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row>
    <row r="1063" spans="1:42" s="2" customFormat="1" x14ac:dyDescent="0.25">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row>
    <row r="1064" spans="1:42" s="2" customFormat="1" x14ac:dyDescent="0.25">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row>
    <row r="1065" spans="1:42" s="2" customFormat="1" x14ac:dyDescent="0.25">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row>
    <row r="1066" spans="1:42" s="2" customFormat="1" x14ac:dyDescent="0.25">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row>
    <row r="1067" spans="1:42" s="2" customFormat="1" x14ac:dyDescent="0.25">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row>
    <row r="1068" spans="1:42" s="2" customFormat="1" x14ac:dyDescent="0.25">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row>
    <row r="1069" spans="1:42" s="2" customFormat="1" x14ac:dyDescent="0.25">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row>
    <row r="1070" spans="1:42" s="2" customFormat="1" x14ac:dyDescent="0.25">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row>
    <row r="1071" spans="1:42" s="2" customFormat="1" x14ac:dyDescent="0.25">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c r="AI1071" s="4"/>
      <c r="AJ1071" s="4"/>
      <c r="AK1071" s="4"/>
      <c r="AL1071" s="4"/>
      <c r="AM1071" s="4"/>
      <c r="AN1071" s="4"/>
      <c r="AO1071" s="4"/>
      <c r="AP1071" s="4"/>
    </row>
    <row r="1072" spans="1:42" s="2" customFormat="1" x14ac:dyDescent="0.25">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row>
    <row r="1073" spans="1:42" s="2" customFormat="1" x14ac:dyDescent="0.25">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row>
    <row r="1074" spans="1:42" s="2" customFormat="1" x14ac:dyDescent="0.25">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4"/>
    </row>
    <row r="1075" spans="1:42" s="2" customFormat="1" x14ac:dyDescent="0.25">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row>
    <row r="1076" spans="1:42" s="2" customFormat="1" x14ac:dyDescent="0.25">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c r="AK1076" s="4"/>
      <c r="AL1076" s="4"/>
      <c r="AM1076" s="4"/>
      <c r="AN1076" s="4"/>
      <c r="AO1076" s="4"/>
      <c r="AP1076" s="4"/>
    </row>
    <row r="1077" spans="1:42" s="2" customFormat="1" x14ac:dyDescent="0.25">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4"/>
      <c r="AK1077" s="4"/>
      <c r="AL1077" s="4"/>
      <c r="AM1077" s="4"/>
      <c r="AN1077" s="4"/>
      <c r="AO1077" s="4"/>
      <c r="AP1077" s="4"/>
    </row>
    <row r="1078" spans="1:42" s="2" customFormat="1" x14ac:dyDescent="0.25">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row>
    <row r="1079" spans="1:42" s="2" customFormat="1" x14ac:dyDescent="0.25">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row>
    <row r="1080" spans="1:42" s="2" customFormat="1" x14ac:dyDescent="0.25">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c r="AK1080" s="4"/>
      <c r="AL1080" s="4"/>
      <c r="AM1080" s="4"/>
      <c r="AN1080" s="4"/>
      <c r="AO1080" s="4"/>
      <c r="AP1080" s="4"/>
    </row>
    <row r="1081" spans="1:42" s="2" customFormat="1" x14ac:dyDescent="0.25">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c r="AK1081" s="4"/>
      <c r="AL1081" s="4"/>
      <c r="AM1081" s="4"/>
      <c r="AN1081" s="4"/>
      <c r="AO1081" s="4"/>
      <c r="AP1081" s="4"/>
    </row>
    <row r="1082" spans="1:42" s="2" customFormat="1" x14ac:dyDescent="0.25">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row>
    <row r="1083" spans="1:42" s="2" customFormat="1" x14ac:dyDescent="0.25">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c r="AI1083" s="4"/>
      <c r="AJ1083" s="4"/>
      <c r="AK1083" s="4"/>
      <c r="AL1083" s="4"/>
      <c r="AM1083" s="4"/>
      <c r="AN1083" s="4"/>
      <c r="AO1083" s="4"/>
      <c r="AP1083" s="4"/>
    </row>
    <row r="1084" spans="1:42" s="2" customFormat="1" x14ac:dyDescent="0.25">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row>
    <row r="1085" spans="1:42" s="2" customFormat="1" x14ac:dyDescent="0.25">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row>
    <row r="1086" spans="1:42" s="2" customFormat="1" x14ac:dyDescent="0.25">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row>
    <row r="1087" spans="1:42" s="2" customFormat="1" x14ac:dyDescent="0.25">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4"/>
      <c r="AK1087" s="4"/>
      <c r="AL1087" s="4"/>
      <c r="AM1087" s="4"/>
      <c r="AN1087" s="4"/>
      <c r="AO1087" s="4"/>
      <c r="AP1087" s="4"/>
    </row>
    <row r="1088" spans="1:42" s="2" customFormat="1" x14ac:dyDescent="0.25">
      <c r="A1088" s="4"/>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row>
    <row r="1089" spans="1:42" s="2" customFormat="1" x14ac:dyDescent="0.25">
      <c r="A1089" s="4"/>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row>
    <row r="1090" spans="1:42" s="2" customFormat="1" x14ac:dyDescent="0.25">
      <c r="A1090" s="4"/>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row>
    <row r="1091" spans="1:42" s="2" customFormat="1" x14ac:dyDescent="0.25">
      <c r="A1091" s="4"/>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row>
    <row r="1092" spans="1:42" s="2" customFormat="1" x14ac:dyDescent="0.25">
      <c r="A1092" s="4"/>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4"/>
      <c r="AK1092" s="4"/>
      <c r="AL1092" s="4"/>
      <c r="AM1092" s="4"/>
      <c r="AN1092" s="4"/>
      <c r="AO1092" s="4"/>
      <c r="AP1092" s="4"/>
    </row>
    <row r="1093" spans="1:42" s="2" customFormat="1" x14ac:dyDescent="0.25">
      <c r="A1093" s="4"/>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4"/>
      <c r="AK1093" s="4"/>
      <c r="AL1093" s="4"/>
      <c r="AM1093" s="4"/>
      <c r="AN1093" s="4"/>
      <c r="AO1093" s="4"/>
      <c r="AP1093" s="4"/>
    </row>
    <row r="1094" spans="1:42" s="2" customFormat="1" x14ac:dyDescent="0.25">
      <c r="A1094" s="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row>
    <row r="1095" spans="1:42" s="2" customFormat="1" x14ac:dyDescent="0.25">
      <c r="A1095" s="4"/>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4"/>
      <c r="AK1095" s="4"/>
      <c r="AL1095" s="4"/>
      <c r="AM1095" s="4"/>
      <c r="AN1095" s="4"/>
      <c r="AO1095" s="4"/>
      <c r="AP1095" s="4"/>
    </row>
    <row r="1096" spans="1:42" s="2" customFormat="1" x14ac:dyDescent="0.25">
      <c r="A1096" s="4"/>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c r="AL1096" s="4"/>
      <c r="AM1096" s="4"/>
      <c r="AN1096" s="4"/>
      <c r="AO1096" s="4"/>
      <c r="AP1096" s="4"/>
    </row>
    <row r="1097" spans="1:42" s="2" customFormat="1" x14ac:dyDescent="0.25">
      <c r="A1097" s="4"/>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row>
    <row r="1098" spans="1:42" s="2" customFormat="1" x14ac:dyDescent="0.25">
      <c r="A1098" s="4"/>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c r="AK1098" s="4"/>
      <c r="AL1098" s="4"/>
      <c r="AM1098" s="4"/>
      <c r="AN1098" s="4"/>
      <c r="AO1098" s="4"/>
      <c r="AP1098" s="4"/>
    </row>
    <row r="1099" spans="1:42" s="2" customFormat="1" x14ac:dyDescent="0.25">
      <c r="A1099" s="4"/>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row>
    <row r="1100" spans="1:42" s="2" customFormat="1" x14ac:dyDescent="0.25">
      <c r="A1100" s="4"/>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c r="AK1100" s="4"/>
      <c r="AL1100" s="4"/>
      <c r="AM1100" s="4"/>
      <c r="AN1100" s="4"/>
      <c r="AO1100" s="4"/>
      <c r="AP1100" s="4"/>
    </row>
    <row r="1101" spans="1:42" s="2" customFormat="1" x14ac:dyDescent="0.25">
      <c r="A1101" s="4"/>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c r="AK1101" s="4"/>
      <c r="AL1101" s="4"/>
      <c r="AM1101" s="4"/>
      <c r="AN1101" s="4"/>
      <c r="AO1101" s="4"/>
      <c r="AP1101" s="4"/>
    </row>
    <row r="1102" spans="1:42" s="2" customFormat="1" x14ac:dyDescent="0.25">
      <c r="A1102" s="4"/>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row>
    <row r="1103" spans="1:42" s="2" customFormat="1" x14ac:dyDescent="0.25">
      <c r="A1103" s="4"/>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row>
    <row r="1104" spans="1:42" s="2" customFormat="1" x14ac:dyDescent="0.25">
      <c r="A1104" s="4"/>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c r="AK1104" s="4"/>
      <c r="AL1104" s="4"/>
      <c r="AM1104" s="4"/>
      <c r="AN1104" s="4"/>
      <c r="AO1104" s="4"/>
      <c r="AP1104" s="4"/>
    </row>
    <row r="1105" spans="1:42" s="2" customFormat="1" x14ac:dyDescent="0.25">
      <c r="A1105" s="4"/>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c r="AK1105" s="4"/>
      <c r="AL1105" s="4"/>
      <c r="AM1105" s="4"/>
      <c r="AN1105" s="4"/>
      <c r="AO1105" s="4"/>
      <c r="AP1105" s="4"/>
    </row>
    <row r="1106" spans="1:42" s="2" customFormat="1" x14ac:dyDescent="0.25">
      <c r="A1106" s="4"/>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c r="AK1106" s="4"/>
      <c r="AL1106" s="4"/>
      <c r="AM1106" s="4"/>
      <c r="AN1106" s="4"/>
      <c r="AO1106" s="4"/>
      <c r="AP1106" s="4"/>
    </row>
    <row r="1107" spans="1:42" s="2" customFormat="1" x14ac:dyDescent="0.25">
      <c r="A1107" s="4"/>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row>
    <row r="1108" spans="1:42" s="2" customFormat="1" x14ac:dyDescent="0.25">
      <c r="A1108" s="4"/>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row>
    <row r="1109" spans="1:42" s="2" customFormat="1" x14ac:dyDescent="0.25">
      <c r="A1109" s="4"/>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row>
    <row r="1110" spans="1:42" s="2" customFormat="1" x14ac:dyDescent="0.25">
      <c r="A1110" s="4"/>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row>
    <row r="1111" spans="1:42" s="2" customFormat="1" x14ac:dyDescent="0.25">
      <c r="A1111" s="4"/>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row>
    <row r="1112" spans="1:42" s="2" customFormat="1" x14ac:dyDescent="0.25">
      <c r="A1112" s="4"/>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row>
    <row r="1113" spans="1:42" s="2" customFormat="1" x14ac:dyDescent="0.25">
      <c r="A1113" s="4"/>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row>
    <row r="1114" spans="1:42" s="2" customFormat="1" x14ac:dyDescent="0.25">
      <c r="A1114" s="4"/>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row>
    <row r="1115" spans="1:42" s="2" customFormat="1" x14ac:dyDescent="0.25">
      <c r="A1115" s="4"/>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row>
    <row r="1116" spans="1:42" s="2" customFormat="1" x14ac:dyDescent="0.25">
      <c r="A1116" s="4"/>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row>
    <row r="1117" spans="1:42" s="2" customFormat="1" x14ac:dyDescent="0.25">
      <c r="A1117" s="4"/>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4"/>
    </row>
    <row r="1118" spans="1:42" s="2" customFormat="1" x14ac:dyDescent="0.25">
      <c r="A1118" s="4"/>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row>
    <row r="1119" spans="1:42" s="2" customFormat="1" x14ac:dyDescent="0.25">
      <c r="A1119" s="4"/>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c r="AI1119" s="4"/>
      <c r="AJ1119" s="4"/>
      <c r="AK1119" s="4"/>
      <c r="AL1119" s="4"/>
      <c r="AM1119" s="4"/>
      <c r="AN1119" s="4"/>
      <c r="AO1119" s="4"/>
      <c r="AP1119" s="4"/>
    </row>
    <row r="1120" spans="1:42" s="2" customFormat="1" x14ac:dyDescent="0.25">
      <c r="A1120" s="4"/>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row>
    <row r="1121" spans="1:42" s="2" customFormat="1" x14ac:dyDescent="0.25">
      <c r="A1121" s="4"/>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row>
    <row r="1122" spans="1:42" s="2" customFormat="1" x14ac:dyDescent="0.25">
      <c r="A1122" s="4"/>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row>
    <row r="1123" spans="1:42" s="2" customFormat="1" x14ac:dyDescent="0.25">
      <c r="A1123" s="4"/>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row>
    <row r="1124" spans="1:42" s="2" customFormat="1" x14ac:dyDescent="0.25">
      <c r="A1124" s="4"/>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c r="AI1124" s="4"/>
      <c r="AJ1124" s="4"/>
      <c r="AK1124" s="4"/>
      <c r="AL1124" s="4"/>
      <c r="AM1124" s="4"/>
      <c r="AN1124" s="4"/>
      <c r="AO1124" s="4"/>
      <c r="AP1124" s="4"/>
    </row>
    <row r="1125" spans="1:42" s="2" customFormat="1" x14ac:dyDescent="0.25">
      <c r="A1125" s="4"/>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c r="AN1125" s="4"/>
      <c r="AO1125" s="4"/>
      <c r="AP1125" s="4"/>
    </row>
    <row r="1126" spans="1:42" s="2" customFormat="1" x14ac:dyDescent="0.25">
      <c r="A1126" s="4"/>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row>
    <row r="1127" spans="1:42" s="2" customFormat="1" x14ac:dyDescent="0.25">
      <c r="A1127" s="4"/>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c r="AI1127" s="4"/>
      <c r="AJ1127" s="4"/>
      <c r="AK1127" s="4"/>
      <c r="AL1127" s="4"/>
      <c r="AM1127" s="4"/>
      <c r="AN1127" s="4"/>
      <c r="AO1127" s="4"/>
      <c r="AP1127" s="4"/>
    </row>
    <row r="1128" spans="1:42" s="2" customFormat="1" x14ac:dyDescent="0.25">
      <c r="A1128" s="4"/>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c r="AK1128" s="4"/>
      <c r="AL1128" s="4"/>
      <c r="AM1128" s="4"/>
      <c r="AN1128" s="4"/>
      <c r="AO1128" s="4"/>
      <c r="AP1128" s="4"/>
    </row>
    <row r="1129" spans="1:42" s="2" customFormat="1" x14ac:dyDescent="0.25">
      <c r="A1129" s="4"/>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c r="AN1129" s="4"/>
      <c r="AO1129" s="4"/>
      <c r="AP1129" s="4"/>
    </row>
    <row r="1130" spans="1:42" s="2" customFormat="1" x14ac:dyDescent="0.25">
      <c r="A1130" s="4"/>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c r="AI1130" s="4"/>
      <c r="AJ1130" s="4"/>
      <c r="AK1130" s="4"/>
      <c r="AL1130" s="4"/>
      <c r="AM1130" s="4"/>
      <c r="AN1130" s="4"/>
      <c r="AO1130" s="4"/>
      <c r="AP1130" s="4"/>
    </row>
    <row r="1131" spans="1:42" s="2" customFormat="1" x14ac:dyDescent="0.25">
      <c r="A1131" s="4"/>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c r="AJ1131" s="4"/>
      <c r="AK1131" s="4"/>
      <c r="AL1131" s="4"/>
      <c r="AM1131" s="4"/>
      <c r="AN1131" s="4"/>
      <c r="AO1131" s="4"/>
      <c r="AP1131" s="4"/>
    </row>
    <row r="1132" spans="1:42" s="2" customFormat="1" x14ac:dyDescent="0.25">
      <c r="A1132" s="4"/>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4"/>
      <c r="AK1132" s="4"/>
      <c r="AL1132" s="4"/>
      <c r="AM1132" s="4"/>
      <c r="AN1132" s="4"/>
      <c r="AO1132" s="4"/>
      <c r="AP1132" s="4"/>
    </row>
    <row r="1133" spans="1:42" s="2" customFormat="1" x14ac:dyDescent="0.25">
      <c r="A1133" s="4"/>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c r="AI1133" s="4"/>
      <c r="AJ1133" s="4"/>
      <c r="AK1133" s="4"/>
      <c r="AL1133" s="4"/>
      <c r="AM1133" s="4"/>
      <c r="AN1133" s="4"/>
      <c r="AO1133" s="4"/>
      <c r="AP1133" s="4"/>
    </row>
    <row r="1134" spans="1:42" s="2" customFormat="1" x14ac:dyDescent="0.25">
      <c r="A1134" s="4"/>
      <c r="B1134" s="4"/>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c r="AI1134" s="4"/>
      <c r="AJ1134" s="4"/>
      <c r="AK1134" s="4"/>
      <c r="AL1134" s="4"/>
      <c r="AM1134" s="4"/>
      <c r="AN1134" s="4"/>
      <c r="AO1134" s="4"/>
      <c r="AP1134" s="4"/>
    </row>
    <row r="1135" spans="1:42" s="2" customFormat="1" x14ac:dyDescent="0.25">
      <c r="A1135" s="4"/>
      <c r="B1135" s="4"/>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c r="AK1135" s="4"/>
      <c r="AL1135" s="4"/>
      <c r="AM1135" s="4"/>
      <c r="AN1135" s="4"/>
      <c r="AO1135" s="4"/>
      <c r="AP1135" s="4"/>
    </row>
    <row r="1136" spans="1:42" s="2" customFormat="1" x14ac:dyDescent="0.25">
      <c r="A1136" s="4"/>
      <c r="B1136" s="4"/>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c r="AK1136" s="4"/>
      <c r="AL1136" s="4"/>
      <c r="AM1136" s="4"/>
      <c r="AN1136" s="4"/>
      <c r="AO1136" s="4"/>
      <c r="AP1136" s="4"/>
    </row>
    <row r="1137" spans="1:42" s="2" customFormat="1" x14ac:dyDescent="0.25">
      <c r="A1137" s="4"/>
      <c r="B1137" s="4"/>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4"/>
    </row>
    <row r="1138" spans="1:42" s="2" customFormat="1" x14ac:dyDescent="0.25">
      <c r="A1138" s="4"/>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4"/>
      <c r="AK1138" s="4"/>
      <c r="AL1138" s="4"/>
      <c r="AM1138" s="4"/>
      <c r="AN1138" s="4"/>
      <c r="AO1138" s="4"/>
      <c r="AP1138" s="4"/>
    </row>
    <row r="1139" spans="1:42" s="2" customFormat="1" x14ac:dyDescent="0.25">
      <c r="A1139" s="4"/>
      <c r="B1139" s="4"/>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c r="AI1139" s="4"/>
      <c r="AJ1139" s="4"/>
      <c r="AK1139" s="4"/>
      <c r="AL1139" s="4"/>
      <c r="AM1139" s="4"/>
      <c r="AN1139" s="4"/>
      <c r="AO1139" s="4"/>
      <c r="AP1139" s="4"/>
    </row>
    <row r="1140" spans="1:42" s="2" customFormat="1" x14ac:dyDescent="0.25">
      <c r="A1140" s="4"/>
      <c r="B1140" s="4"/>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c r="AI1140" s="4"/>
      <c r="AJ1140" s="4"/>
      <c r="AK1140" s="4"/>
      <c r="AL1140" s="4"/>
      <c r="AM1140" s="4"/>
      <c r="AN1140" s="4"/>
      <c r="AO1140" s="4"/>
      <c r="AP1140" s="4"/>
    </row>
    <row r="1141" spans="1:42" s="2" customFormat="1" x14ac:dyDescent="0.25">
      <c r="A1141" s="4"/>
      <c r="B1141" s="4"/>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c r="AI1141" s="4"/>
      <c r="AJ1141" s="4"/>
      <c r="AK1141" s="4"/>
      <c r="AL1141" s="4"/>
      <c r="AM1141" s="4"/>
      <c r="AN1141" s="4"/>
      <c r="AO1141" s="4"/>
      <c r="AP1141" s="4"/>
    </row>
    <row r="1142" spans="1:42" s="2" customFormat="1" x14ac:dyDescent="0.25">
      <c r="A1142" s="4"/>
      <c r="B1142" s="4"/>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c r="AI1142" s="4"/>
      <c r="AJ1142" s="4"/>
      <c r="AK1142" s="4"/>
      <c r="AL1142" s="4"/>
      <c r="AM1142" s="4"/>
      <c r="AN1142" s="4"/>
      <c r="AO1142" s="4"/>
      <c r="AP1142" s="4"/>
    </row>
    <row r="1143" spans="1:42" s="2" customFormat="1" x14ac:dyDescent="0.25">
      <c r="A1143" s="4"/>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c r="AI1143" s="4"/>
      <c r="AJ1143" s="4"/>
      <c r="AK1143" s="4"/>
      <c r="AL1143" s="4"/>
      <c r="AM1143" s="4"/>
      <c r="AN1143" s="4"/>
      <c r="AO1143" s="4"/>
      <c r="AP1143" s="4"/>
    </row>
    <row r="1144" spans="1:42" s="2" customFormat="1" x14ac:dyDescent="0.25">
      <c r="A1144" s="4"/>
      <c r="B1144" s="4"/>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c r="AI1144" s="4"/>
      <c r="AJ1144" s="4"/>
      <c r="AK1144" s="4"/>
      <c r="AL1144" s="4"/>
      <c r="AM1144" s="4"/>
      <c r="AN1144" s="4"/>
      <c r="AO1144" s="4"/>
      <c r="AP1144" s="4"/>
    </row>
    <row r="1145" spans="1:42" s="2" customFormat="1" x14ac:dyDescent="0.25">
      <c r="A1145" s="4"/>
      <c r="B1145" s="4"/>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c r="AI1145" s="4"/>
      <c r="AJ1145" s="4"/>
      <c r="AK1145" s="4"/>
      <c r="AL1145" s="4"/>
      <c r="AM1145" s="4"/>
      <c r="AN1145" s="4"/>
      <c r="AO1145" s="4"/>
      <c r="AP1145" s="4"/>
    </row>
    <row r="1146" spans="1:42" s="2" customFormat="1" x14ac:dyDescent="0.25">
      <c r="A1146" s="4"/>
      <c r="B1146" s="4"/>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c r="AH1146" s="4"/>
      <c r="AI1146" s="4"/>
      <c r="AJ1146" s="4"/>
      <c r="AK1146" s="4"/>
      <c r="AL1146" s="4"/>
      <c r="AM1146" s="4"/>
      <c r="AN1146" s="4"/>
      <c r="AO1146" s="4"/>
      <c r="AP1146" s="4"/>
    </row>
    <row r="1147" spans="1:42" s="2" customFormat="1" x14ac:dyDescent="0.25">
      <c r="A1147" s="4"/>
      <c r="B1147" s="4"/>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c r="AI1147" s="4"/>
      <c r="AJ1147" s="4"/>
      <c r="AK1147" s="4"/>
      <c r="AL1147" s="4"/>
      <c r="AM1147" s="4"/>
      <c r="AN1147" s="4"/>
      <c r="AO1147" s="4"/>
      <c r="AP1147" s="4"/>
    </row>
    <row r="1148" spans="1:42" s="2" customFormat="1" x14ac:dyDescent="0.25">
      <c r="A1148" s="4"/>
      <c r="B1148" s="4"/>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c r="AH1148" s="4"/>
      <c r="AI1148" s="4"/>
      <c r="AJ1148" s="4"/>
      <c r="AK1148" s="4"/>
      <c r="AL1148" s="4"/>
      <c r="AM1148" s="4"/>
      <c r="AN1148" s="4"/>
      <c r="AO1148" s="4"/>
      <c r="AP1148" s="4"/>
    </row>
    <row r="1149" spans="1:42" s="2" customFormat="1" x14ac:dyDescent="0.25">
      <c r="A1149" s="4"/>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c r="AI1149" s="4"/>
      <c r="AJ1149" s="4"/>
      <c r="AK1149" s="4"/>
      <c r="AL1149" s="4"/>
      <c r="AM1149" s="4"/>
      <c r="AN1149" s="4"/>
      <c r="AO1149" s="4"/>
      <c r="AP1149" s="4"/>
    </row>
    <row r="1150" spans="1:42" s="2" customFormat="1" x14ac:dyDescent="0.25">
      <c r="A1150" s="4"/>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c r="AK1150" s="4"/>
      <c r="AL1150" s="4"/>
      <c r="AM1150" s="4"/>
      <c r="AN1150" s="4"/>
      <c r="AO1150" s="4"/>
      <c r="AP1150" s="4"/>
    </row>
    <row r="1151" spans="1:42" s="2" customFormat="1" x14ac:dyDescent="0.25">
      <c r="A1151" s="4"/>
      <c r="B1151" s="4"/>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c r="AI1151" s="4"/>
      <c r="AJ1151" s="4"/>
      <c r="AK1151" s="4"/>
      <c r="AL1151" s="4"/>
      <c r="AM1151" s="4"/>
      <c r="AN1151" s="4"/>
      <c r="AO1151" s="4"/>
      <c r="AP1151" s="4"/>
    </row>
    <row r="1152" spans="1:42" s="2" customFormat="1" x14ac:dyDescent="0.25">
      <c r="A1152" s="4"/>
      <c r="B1152" s="4"/>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c r="AI1152" s="4"/>
      <c r="AJ1152" s="4"/>
      <c r="AK1152" s="4"/>
      <c r="AL1152" s="4"/>
      <c r="AM1152" s="4"/>
      <c r="AN1152" s="4"/>
      <c r="AO1152" s="4"/>
      <c r="AP1152" s="4"/>
    </row>
    <row r="1153" spans="1:42" s="2" customFormat="1" x14ac:dyDescent="0.25">
      <c r="A1153" s="4"/>
      <c r="B1153" s="4"/>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c r="AI1153" s="4"/>
      <c r="AJ1153" s="4"/>
      <c r="AK1153" s="4"/>
      <c r="AL1153" s="4"/>
      <c r="AM1153" s="4"/>
      <c r="AN1153" s="4"/>
      <c r="AO1153" s="4"/>
      <c r="AP1153" s="4"/>
    </row>
    <row r="1154" spans="1:42" s="2" customFormat="1" x14ac:dyDescent="0.25">
      <c r="A1154" s="4"/>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c r="AK1154" s="4"/>
      <c r="AL1154" s="4"/>
      <c r="AM1154" s="4"/>
      <c r="AN1154" s="4"/>
      <c r="AO1154" s="4"/>
      <c r="AP1154" s="4"/>
    </row>
    <row r="1155" spans="1:42" s="2" customFormat="1" x14ac:dyDescent="0.25">
      <c r="A1155" s="4"/>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c r="AJ1155" s="4"/>
      <c r="AK1155" s="4"/>
      <c r="AL1155" s="4"/>
      <c r="AM1155" s="4"/>
      <c r="AN1155" s="4"/>
      <c r="AO1155" s="4"/>
      <c r="AP1155" s="4"/>
    </row>
    <row r="1156" spans="1:42" s="2" customFormat="1" x14ac:dyDescent="0.25">
      <c r="A1156" s="4"/>
      <c r="B1156" s="4"/>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c r="AK1156" s="4"/>
      <c r="AL1156" s="4"/>
      <c r="AM1156" s="4"/>
      <c r="AN1156" s="4"/>
      <c r="AO1156" s="4"/>
      <c r="AP1156" s="4"/>
    </row>
    <row r="1157" spans="1:42" s="2" customFormat="1" x14ac:dyDescent="0.25">
      <c r="A1157" s="4"/>
      <c r="B1157" s="4"/>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4"/>
      <c r="AK1157" s="4"/>
      <c r="AL1157" s="4"/>
      <c r="AM1157" s="4"/>
      <c r="AN1157" s="4"/>
      <c r="AO1157" s="4"/>
      <c r="AP1157" s="4"/>
    </row>
    <row r="1158" spans="1:42" s="2" customFormat="1" x14ac:dyDescent="0.25">
      <c r="A1158" s="4"/>
      <c r="B1158" s="4"/>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c r="AI1158" s="4"/>
      <c r="AJ1158" s="4"/>
      <c r="AK1158" s="4"/>
      <c r="AL1158" s="4"/>
      <c r="AM1158" s="4"/>
      <c r="AN1158" s="4"/>
      <c r="AO1158" s="4"/>
      <c r="AP1158" s="4"/>
    </row>
    <row r="1159" spans="1:42" s="2" customFormat="1" x14ac:dyDescent="0.25">
      <c r="A1159" s="4"/>
      <c r="B1159" s="4"/>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c r="AI1159" s="4"/>
      <c r="AJ1159" s="4"/>
      <c r="AK1159" s="4"/>
      <c r="AL1159" s="4"/>
      <c r="AM1159" s="4"/>
      <c r="AN1159" s="4"/>
      <c r="AO1159" s="4"/>
      <c r="AP1159" s="4"/>
    </row>
    <row r="1160" spans="1:42" s="2" customFormat="1" x14ac:dyDescent="0.25">
      <c r="A1160" s="4"/>
      <c r="B1160" s="4"/>
      <c r="C1160" s="4"/>
      <c r="D1160" s="4"/>
      <c r="E1160" s="4"/>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4"/>
      <c r="AK1160" s="4"/>
      <c r="AL1160" s="4"/>
      <c r="AM1160" s="4"/>
      <c r="AN1160" s="4"/>
      <c r="AO1160" s="4"/>
      <c r="AP1160" s="4"/>
    </row>
    <row r="1161" spans="1:42" s="2" customFormat="1" x14ac:dyDescent="0.25">
      <c r="A1161" s="4"/>
      <c r="B1161" s="4"/>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c r="AK1161" s="4"/>
      <c r="AL1161" s="4"/>
      <c r="AM1161" s="4"/>
      <c r="AN1161" s="4"/>
      <c r="AO1161" s="4"/>
      <c r="AP1161" s="4"/>
    </row>
    <row r="1162" spans="1:42" s="2" customFormat="1" x14ac:dyDescent="0.25">
      <c r="A1162" s="4"/>
      <c r="B1162" s="4"/>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c r="AI1162" s="4"/>
      <c r="AJ1162" s="4"/>
      <c r="AK1162" s="4"/>
      <c r="AL1162" s="4"/>
      <c r="AM1162" s="4"/>
      <c r="AN1162" s="4"/>
      <c r="AO1162" s="4"/>
      <c r="AP1162" s="4"/>
    </row>
    <row r="1163" spans="1:42" s="2" customFormat="1" x14ac:dyDescent="0.25">
      <c r="A1163" s="4"/>
      <c r="B1163" s="4"/>
      <c r="C1163" s="4"/>
      <c r="D1163" s="4"/>
      <c r="E1163" s="4"/>
      <c r="F1163" s="4"/>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c r="AH1163" s="4"/>
      <c r="AI1163" s="4"/>
      <c r="AJ1163" s="4"/>
      <c r="AK1163" s="4"/>
      <c r="AL1163" s="4"/>
      <c r="AM1163" s="4"/>
      <c r="AN1163" s="4"/>
      <c r="AO1163" s="4"/>
      <c r="AP1163" s="4"/>
    </row>
    <row r="1164" spans="1:42" s="2" customFormat="1" x14ac:dyDescent="0.25">
      <c r="A1164" s="4"/>
      <c r="B1164" s="4"/>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c r="AI1164" s="4"/>
      <c r="AJ1164" s="4"/>
      <c r="AK1164" s="4"/>
      <c r="AL1164" s="4"/>
      <c r="AM1164" s="4"/>
      <c r="AN1164" s="4"/>
      <c r="AO1164" s="4"/>
      <c r="AP1164" s="4"/>
    </row>
    <row r="1165" spans="1:42" s="2" customFormat="1" x14ac:dyDescent="0.25">
      <c r="A1165" s="4"/>
      <c r="B1165" s="4"/>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c r="AI1165" s="4"/>
      <c r="AJ1165" s="4"/>
      <c r="AK1165" s="4"/>
      <c r="AL1165" s="4"/>
      <c r="AM1165" s="4"/>
      <c r="AN1165" s="4"/>
      <c r="AO1165" s="4"/>
      <c r="AP1165" s="4"/>
    </row>
    <row r="1166" spans="1:42" s="2" customFormat="1" x14ac:dyDescent="0.25">
      <c r="A1166" s="4"/>
      <c r="B1166" s="4"/>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c r="AK1166" s="4"/>
      <c r="AL1166" s="4"/>
      <c r="AM1166" s="4"/>
      <c r="AN1166" s="4"/>
      <c r="AO1166" s="4"/>
      <c r="AP1166" s="4"/>
    </row>
    <row r="1167" spans="1:42" s="2" customFormat="1" x14ac:dyDescent="0.25">
      <c r="A1167" s="4"/>
      <c r="B1167" s="4"/>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c r="AI1167" s="4"/>
      <c r="AJ1167" s="4"/>
      <c r="AK1167" s="4"/>
      <c r="AL1167" s="4"/>
      <c r="AM1167" s="4"/>
      <c r="AN1167" s="4"/>
      <c r="AO1167" s="4"/>
      <c r="AP1167" s="4"/>
    </row>
    <row r="1168" spans="1:42" s="2" customFormat="1" x14ac:dyDescent="0.25">
      <c r="A1168" s="4"/>
      <c r="B1168" s="4"/>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c r="AI1168" s="4"/>
      <c r="AJ1168" s="4"/>
      <c r="AK1168" s="4"/>
      <c r="AL1168" s="4"/>
      <c r="AM1168" s="4"/>
      <c r="AN1168" s="4"/>
      <c r="AO1168" s="4"/>
      <c r="AP1168" s="4"/>
    </row>
    <row r="1169" spans="1:42" s="2" customFormat="1" x14ac:dyDescent="0.25">
      <c r="A1169" s="4"/>
      <c r="B1169" s="4"/>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c r="AI1169" s="4"/>
      <c r="AJ1169" s="4"/>
      <c r="AK1169" s="4"/>
      <c r="AL1169" s="4"/>
      <c r="AM1169" s="4"/>
      <c r="AN1169" s="4"/>
      <c r="AO1169" s="4"/>
      <c r="AP1169" s="4"/>
    </row>
    <row r="1170" spans="1:42" s="2" customFormat="1" x14ac:dyDescent="0.25">
      <c r="A1170" s="4"/>
      <c r="B1170" s="4"/>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c r="AI1170" s="4"/>
      <c r="AJ1170" s="4"/>
      <c r="AK1170" s="4"/>
      <c r="AL1170" s="4"/>
      <c r="AM1170" s="4"/>
      <c r="AN1170" s="4"/>
      <c r="AO1170" s="4"/>
      <c r="AP1170" s="4"/>
    </row>
    <row r="1171" spans="1:42" s="2" customFormat="1" x14ac:dyDescent="0.25">
      <c r="A1171" s="4"/>
      <c r="B1171" s="4"/>
      <c r="C1171" s="4"/>
      <c r="D1171" s="4"/>
      <c r="E1171" s="4"/>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c r="AI1171" s="4"/>
      <c r="AJ1171" s="4"/>
      <c r="AK1171" s="4"/>
      <c r="AL1171" s="4"/>
      <c r="AM1171" s="4"/>
      <c r="AN1171" s="4"/>
      <c r="AO1171" s="4"/>
      <c r="AP1171" s="4"/>
    </row>
    <row r="1172" spans="1:42" s="2" customFormat="1" x14ac:dyDescent="0.25">
      <c r="A1172" s="4"/>
      <c r="B1172" s="4"/>
      <c r="C1172" s="4"/>
      <c r="D1172" s="4"/>
      <c r="E1172" s="4"/>
      <c r="F1172" s="4"/>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c r="AI1172" s="4"/>
      <c r="AJ1172" s="4"/>
      <c r="AK1172" s="4"/>
      <c r="AL1172" s="4"/>
      <c r="AM1172" s="4"/>
      <c r="AN1172" s="4"/>
      <c r="AO1172" s="4"/>
      <c r="AP1172" s="4"/>
    </row>
    <row r="1173" spans="1:42" s="2" customFormat="1" x14ac:dyDescent="0.25">
      <c r="A1173" s="4"/>
      <c r="B1173" s="4"/>
      <c r="C1173" s="4"/>
      <c r="D1173" s="4"/>
      <c r="E1173" s="4"/>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c r="AI1173" s="4"/>
      <c r="AJ1173" s="4"/>
      <c r="AK1173" s="4"/>
      <c r="AL1173" s="4"/>
      <c r="AM1173" s="4"/>
      <c r="AN1173" s="4"/>
      <c r="AO1173" s="4"/>
      <c r="AP1173" s="4"/>
    </row>
    <row r="1174" spans="1:42" s="2" customFormat="1" x14ac:dyDescent="0.25">
      <c r="A1174" s="4"/>
      <c r="B1174" s="4"/>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c r="AL1174" s="4"/>
      <c r="AM1174" s="4"/>
      <c r="AN1174" s="4"/>
      <c r="AO1174" s="4"/>
      <c r="AP1174" s="4"/>
    </row>
    <row r="1175" spans="1:42" s="2" customFormat="1" x14ac:dyDescent="0.25">
      <c r="A1175" s="4"/>
      <c r="B1175" s="4"/>
      <c r="C1175" s="4"/>
      <c r="D1175" s="4"/>
      <c r="E1175" s="4"/>
      <c r="F1175" s="4"/>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c r="AI1175" s="4"/>
      <c r="AJ1175" s="4"/>
      <c r="AK1175" s="4"/>
      <c r="AL1175" s="4"/>
      <c r="AM1175" s="4"/>
      <c r="AN1175" s="4"/>
      <c r="AO1175" s="4"/>
      <c r="AP1175" s="4"/>
    </row>
    <row r="1176" spans="1:42" s="2" customFormat="1" x14ac:dyDescent="0.25">
      <c r="A1176" s="4"/>
      <c r="B1176" s="4"/>
      <c r="C1176" s="4"/>
      <c r="D1176" s="4"/>
      <c r="E1176" s="4"/>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c r="AI1176" s="4"/>
      <c r="AJ1176" s="4"/>
      <c r="AK1176" s="4"/>
      <c r="AL1176" s="4"/>
      <c r="AM1176" s="4"/>
      <c r="AN1176" s="4"/>
      <c r="AO1176" s="4"/>
      <c r="AP1176" s="4"/>
    </row>
    <row r="1177" spans="1:42" s="2" customFormat="1" x14ac:dyDescent="0.25">
      <c r="A1177" s="4"/>
      <c r="B1177" s="4"/>
      <c r="C1177" s="4"/>
      <c r="D1177" s="4"/>
      <c r="E1177" s="4"/>
      <c r="F1177" s="4"/>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c r="AI1177" s="4"/>
      <c r="AJ1177" s="4"/>
      <c r="AK1177" s="4"/>
      <c r="AL1177" s="4"/>
      <c r="AM1177" s="4"/>
      <c r="AN1177" s="4"/>
      <c r="AO1177" s="4"/>
      <c r="AP1177" s="4"/>
    </row>
    <row r="1178" spans="1:42" s="2" customFormat="1" x14ac:dyDescent="0.25">
      <c r="A1178" s="4"/>
      <c r="B1178" s="4"/>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c r="AI1178" s="4"/>
      <c r="AJ1178" s="4"/>
      <c r="AK1178" s="4"/>
      <c r="AL1178" s="4"/>
      <c r="AM1178" s="4"/>
      <c r="AN1178" s="4"/>
      <c r="AO1178" s="4"/>
      <c r="AP1178" s="4"/>
    </row>
    <row r="1179" spans="1:42" s="2" customFormat="1" x14ac:dyDescent="0.25">
      <c r="A1179" s="4"/>
      <c r="B1179" s="4"/>
      <c r="C1179" s="4"/>
      <c r="D1179" s="4"/>
      <c r="E1179" s="4"/>
      <c r="F1179" s="4"/>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c r="AI1179" s="4"/>
      <c r="AJ1179" s="4"/>
      <c r="AK1179" s="4"/>
      <c r="AL1179" s="4"/>
      <c r="AM1179" s="4"/>
      <c r="AN1179" s="4"/>
      <c r="AO1179" s="4"/>
      <c r="AP1179" s="4"/>
    </row>
    <row r="1180" spans="1:42" s="2" customFormat="1" x14ac:dyDescent="0.25">
      <c r="A1180" s="4"/>
      <c r="B1180" s="4"/>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c r="AL1180" s="4"/>
      <c r="AM1180" s="4"/>
      <c r="AN1180" s="4"/>
      <c r="AO1180" s="4"/>
      <c r="AP1180" s="4"/>
    </row>
    <row r="1181" spans="1:42" s="2" customFormat="1" x14ac:dyDescent="0.25">
      <c r="A1181" s="4"/>
      <c r="B1181" s="4"/>
      <c r="C1181" s="4"/>
      <c r="D1181" s="4"/>
      <c r="E1181" s="4"/>
      <c r="F1181" s="4"/>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c r="AH1181" s="4"/>
      <c r="AI1181" s="4"/>
      <c r="AJ1181" s="4"/>
      <c r="AK1181" s="4"/>
      <c r="AL1181" s="4"/>
      <c r="AM1181" s="4"/>
      <c r="AN1181" s="4"/>
      <c r="AO1181" s="4"/>
      <c r="AP1181" s="4"/>
    </row>
    <row r="1182" spans="1:42" s="2" customFormat="1" x14ac:dyDescent="0.25">
      <c r="A1182" s="4"/>
      <c r="B1182" s="4"/>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c r="AI1182" s="4"/>
      <c r="AJ1182" s="4"/>
      <c r="AK1182" s="4"/>
      <c r="AL1182" s="4"/>
      <c r="AM1182" s="4"/>
      <c r="AN1182" s="4"/>
      <c r="AO1182" s="4"/>
      <c r="AP1182" s="4"/>
    </row>
    <row r="1183" spans="1:42" s="2" customFormat="1" x14ac:dyDescent="0.25">
      <c r="A1183" s="4"/>
      <c r="B1183" s="4"/>
      <c r="C1183" s="4"/>
      <c r="D1183" s="4"/>
      <c r="E1183" s="4"/>
      <c r="F1183" s="4"/>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c r="AI1183" s="4"/>
      <c r="AJ1183" s="4"/>
      <c r="AK1183" s="4"/>
      <c r="AL1183" s="4"/>
      <c r="AM1183" s="4"/>
      <c r="AN1183" s="4"/>
      <c r="AO1183" s="4"/>
      <c r="AP1183" s="4"/>
    </row>
    <row r="1184" spans="1:42" s="2" customFormat="1" x14ac:dyDescent="0.25">
      <c r="A1184" s="4"/>
      <c r="B1184" s="4"/>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c r="AI1184" s="4"/>
      <c r="AJ1184" s="4"/>
      <c r="AK1184" s="4"/>
      <c r="AL1184" s="4"/>
      <c r="AM1184" s="4"/>
      <c r="AN1184" s="4"/>
      <c r="AO1184" s="4"/>
      <c r="AP1184" s="4"/>
    </row>
    <row r="1185" spans="1:42" s="2" customFormat="1" x14ac:dyDescent="0.25">
      <c r="A1185" s="4"/>
      <c r="B1185" s="4"/>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c r="AI1185" s="4"/>
      <c r="AJ1185" s="4"/>
      <c r="AK1185" s="4"/>
      <c r="AL1185" s="4"/>
      <c r="AM1185" s="4"/>
      <c r="AN1185" s="4"/>
      <c r="AO1185" s="4"/>
      <c r="AP1185" s="4"/>
    </row>
    <row r="1186" spans="1:42" s="2" customFormat="1" x14ac:dyDescent="0.25">
      <c r="A1186" s="4"/>
      <c r="B1186" s="4"/>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c r="AJ1186" s="4"/>
      <c r="AK1186" s="4"/>
      <c r="AL1186" s="4"/>
      <c r="AM1186" s="4"/>
      <c r="AN1186" s="4"/>
      <c r="AO1186" s="4"/>
      <c r="AP1186" s="4"/>
    </row>
    <row r="1187" spans="1:42" s="2" customFormat="1" x14ac:dyDescent="0.25">
      <c r="A1187" s="4"/>
      <c r="B1187" s="4"/>
      <c r="C1187" s="4"/>
      <c r="D1187" s="4"/>
      <c r="E1187" s="4"/>
      <c r="F1187" s="4"/>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c r="AI1187" s="4"/>
      <c r="AJ1187" s="4"/>
      <c r="AK1187" s="4"/>
      <c r="AL1187" s="4"/>
      <c r="AM1187" s="4"/>
      <c r="AN1187" s="4"/>
      <c r="AO1187" s="4"/>
      <c r="AP1187" s="4"/>
    </row>
    <row r="1188" spans="1:42" s="2" customFormat="1" x14ac:dyDescent="0.25">
      <c r="A1188" s="4"/>
      <c r="B1188" s="4"/>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c r="AI1188" s="4"/>
      <c r="AJ1188" s="4"/>
      <c r="AK1188" s="4"/>
      <c r="AL1188" s="4"/>
      <c r="AM1188" s="4"/>
      <c r="AN1188" s="4"/>
      <c r="AO1188" s="4"/>
      <c r="AP1188" s="4"/>
    </row>
    <row r="1189" spans="1:42" s="2" customFormat="1" x14ac:dyDescent="0.25">
      <c r="A1189" s="4"/>
      <c r="B1189" s="4"/>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c r="AK1189" s="4"/>
      <c r="AL1189" s="4"/>
      <c r="AM1189" s="4"/>
      <c r="AN1189" s="4"/>
      <c r="AO1189" s="4"/>
      <c r="AP1189" s="4"/>
    </row>
    <row r="1190" spans="1:42" s="2" customFormat="1" x14ac:dyDescent="0.25">
      <c r="A1190" s="4"/>
      <c r="B1190" s="4"/>
      <c r="C1190" s="4"/>
      <c r="D1190" s="4"/>
      <c r="E1190" s="4"/>
      <c r="F1190" s="4"/>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c r="AI1190" s="4"/>
      <c r="AJ1190" s="4"/>
      <c r="AK1190" s="4"/>
      <c r="AL1190" s="4"/>
      <c r="AM1190" s="4"/>
      <c r="AN1190" s="4"/>
      <c r="AO1190" s="4"/>
      <c r="AP1190" s="4"/>
    </row>
    <row r="1191" spans="1:42" s="2" customFormat="1" x14ac:dyDescent="0.25">
      <c r="A1191" s="4"/>
      <c r="B1191" s="4"/>
      <c r="C1191" s="4"/>
      <c r="D1191" s="4"/>
      <c r="E1191" s="4"/>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c r="AK1191" s="4"/>
      <c r="AL1191" s="4"/>
      <c r="AM1191" s="4"/>
      <c r="AN1191" s="4"/>
      <c r="AO1191" s="4"/>
      <c r="AP1191" s="4"/>
    </row>
    <row r="1192" spans="1:42" s="2" customFormat="1" x14ac:dyDescent="0.25">
      <c r="A1192" s="4"/>
      <c r="B1192" s="4"/>
      <c r="C1192" s="4"/>
      <c r="D1192" s="4"/>
      <c r="E1192" s="4"/>
      <c r="F1192" s="4"/>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c r="AH1192" s="4"/>
      <c r="AI1192" s="4"/>
      <c r="AJ1192" s="4"/>
      <c r="AK1192" s="4"/>
      <c r="AL1192" s="4"/>
      <c r="AM1192" s="4"/>
      <c r="AN1192" s="4"/>
      <c r="AO1192" s="4"/>
      <c r="AP1192" s="4"/>
    </row>
    <row r="1193" spans="1:42" s="2" customFormat="1" x14ac:dyDescent="0.25">
      <c r="A1193" s="4"/>
      <c r="B1193" s="4"/>
      <c r="C1193" s="4"/>
      <c r="D1193" s="4"/>
      <c r="E1193" s="4"/>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c r="AN1193" s="4"/>
      <c r="AO1193" s="4"/>
      <c r="AP1193" s="4"/>
    </row>
    <row r="1194" spans="1:42" s="2" customFormat="1" x14ac:dyDescent="0.25">
      <c r="A1194" s="4"/>
      <c r="B1194" s="4"/>
      <c r="C1194" s="4"/>
      <c r="D1194" s="4"/>
      <c r="E1194" s="4"/>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c r="AI1194" s="4"/>
      <c r="AJ1194" s="4"/>
      <c r="AK1194" s="4"/>
      <c r="AL1194" s="4"/>
      <c r="AM1194" s="4"/>
      <c r="AN1194" s="4"/>
      <c r="AO1194" s="4"/>
      <c r="AP1194" s="4"/>
    </row>
    <row r="1195" spans="1:42" s="2" customFormat="1" x14ac:dyDescent="0.25">
      <c r="A1195" s="4"/>
      <c r="B1195" s="4"/>
      <c r="C1195" s="4"/>
      <c r="D1195" s="4"/>
      <c r="E1195" s="4"/>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c r="AI1195" s="4"/>
      <c r="AJ1195" s="4"/>
      <c r="AK1195" s="4"/>
      <c r="AL1195" s="4"/>
      <c r="AM1195" s="4"/>
      <c r="AN1195" s="4"/>
      <c r="AO1195" s="4"/>
      <c r="AP1195" s="4"/>
    </row>
    <row r="1196" spans="1:42" s="2" customFormat="1" x14ac:dyDescent="0.25">
      <c r="A1196" s="4"/>
      <c r="B1196" s="4"/>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c r="AI1196" s="4"/>
      <c r="AJ1196" s="4"/>
      <c r="AK1196" s="4"/>
      <c r="AL1196" s="4"/>
      <c r="AM1196" s="4"/>
      <c r="AN1196" s="4"/>
      <c r="AO1196" s="4"/>
      <c r="AP1196" s="4"/>
    </row>
    <row r="1197" spans="1:42" s="2" customFormat="1" x14ac:dyDescent="0.25">
      <c r="A1197" s="4"/>
      <c r="B1197" s="4"/>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c r="AI1197" s="4"/>
      <c r="AJ1197" s="4"/>
      <c r="AK1197" s="4"/>
      <c r="AL1197" s="4"/>
      <c r="AM1197" s="4"/>
      <c r="AN1197" s="4"/>
      <c r="AO1197" s="4"/>
      <c r="AP1197" s="4"/>
    </row>
    <row r="1198" spans="1:42" s="2" customFormat="1" x14ac:dyDescent="0.25">
      <c r="A1198" s="4"/>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c r="AK1198" s="4"/>
      <c r="AL1198" s="4"/>
      <c r="AM1198" s="4"/>
      <c r="AN1198" s="4"/>
      <c r="AO1198" s="4"/>
      <c r="AP1198" s="4"/>
    </row>
    <row r="1199" spans="1:42" s="2" customFormat="1" x14ac:dyDescent="0.25">
      <c r="A1199" s="4"/>
      <c r="B1199" s="4"/>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c r="AI1199" s="4"/>
      <c r="AJ1199" s="4"/>
      <c r="AK1199" s="4"/>
      <c r="AL1199" s="4"/>
      <c r="AM1199" s="4"/>
      <c r="AN1199" s="4"/>
      <c r="AO1199" s="4"/>
      <c r="AP1199" s="4"/>
    </row>
    <row r="1200" spans="1:42" s="2" customFormat="1" x14ac:dyDescent="0.25">
      <c r="A1200" s="4"/>
      <c r="B1200" s="4"/>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c r="AI1200" s="4"/>
      <c r="AJ1200" s="4"/>
      <c r="AK1200" s="4"/>
      <c r="AL1200" s="4"/>
      <c r="AM1200" s="4"/>
      <c r="AN1200" s="4"/>
      <c r="AO1200" s="4"/>
      <c r="AP1200" s="4"/>
    </row>
    <row r="1201" spans="1:42" s="2" customFormat="1" x14ac:dyDescent="0.25">
      <c r="A1201" s="4"/>
      <c r="B1201" s="4"/>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c r="AI1201" s="4"/>
      <c r="AJ1201" s="4"/>
      <c r="AK1201" s="4"/>
      <c r="AL1201" s="4"/>
      <c r="AM1201" s="4"/>
      <c r="AN1201" s="4"/>
      <c r="AO1201" s="4"/>
      <c r="AP1201" s="4"/>
    </row>
    <row r="1202" spans="1:42" s="2" customFormat="1" x14ac:dyDescent="0.25">
      <c r="A1202" s="4"/>
      <c r="B1202" s="4"/>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c r="AI1202" s="4"/>
      <c r="AJ1202" s="4"/>
      <c r="AK1202" s="4"/>
      <c r="AL1202" s="4"/>
      <c r="AM1202" s="4"/>
      <c r="AN1202" s="4"/>
      <c r="AO1202" s="4"/>
      <c r="AP1202" s="4"/>
    </row>
    <row r="1203" spans="1:42" s="2" customFormat="1" x14ac:dyDescent="0.25">
      <c r="A1203" s="4"/>
      <c r="B1203" s="4"/>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c r="AI1203" s="4"/>
      <c r="AJ1203" s="4"/>
      <c r="AK1203" s="4"/>
      <c r="AL1203" s="4"/>
      <c r="AM1203" s="4"/>
      <c r="AN1203" s="4"/>
      <c r="AO1203" s="4"/>
      <c r="AP1203" s="4"/>
    </row>
    <row r="1204" spans="1:42" s="2" customFormat="1" x14ac:dyDescent="0.25">
      <c r="A1204" s="4"/>
      <c r="B1204" s="4"/>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c r="AK1204" s="4"/>
      <c r="AL1204" s="4"/>
      <c r="AM1204" s="4"/>
      <c r="AN1204" s="4"/>
      <c r="AO1204" s="4"/>
      <c r="AP1204" s="4"/>
    </row>
    <row r="1205" spans="1:42" s="2" customFormat="1" x14ac:dyDescent="0.25">
      <c r="A1205" s="4"/>
      <c r="B1205" s="4"/>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c r="AI1205" s="4"/>
      <c r="AJ1205" s="4"/>
      <c r="AK1205" s="4"/>
      <c r="AL1205" s="4"/>
      <c r="AM1205" s="4"/>
      <c r="AN1205" s="4"/>
      <c r="AO1205" s="4"/>
      <c r="AP1205" s="4"/>
    </row>
    <row r="1206" spans="1:42" s="2" customFormat="1" x14ac:dyDescent="0.25">
      <c r="A1206" s="4"/>
      <c r="B1206" s="4"/>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4"/>
      <c r="AK1206" s="4"/>
      <c r="AL1206" s="4"/>
      <c r="AM1206" s="4"/>
      <c r="AN1206" s="4"/>
      <c r="AO1206" s="4"/>
      <c r="AP1206" s="4"/>
    </row>
    <row r="1207" spans="1:42" s="2" customFormat="1" x14ac:dyDescent="0.25">
      <c r="A1207" s="4"/>
      <c r="B1207" s="4"/>
      <c r="C1207" s="4"/>
      <c r="D1207" s="4"/>
      <c r="E1207" s="4"/>
      <c r="F1207" s="4"/>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c r="AI1207" s="4"/>
      <c r="AJ1207" s="4"/>
      <c r="AK1207" s="4"/>
      <c r="AL1207" s="4"/>
      <c r="AM1207" s="4"/>
      <c r="AN1207" s="4"/>
      <c r="AO1207" s="4"/>
      <c r="AP1207" s="4"/>
    </row>
    <row r="1208" spans="1:42" s="2" customFormat="1" x14ac:dyDescent="0.25">
      <c r="A1208" s="4"/>
      <c r="B1208" s="4"/>
      <c r="C1208" s="4"/>
      <c r="D1208" s="4"/>
      <c r="E1208" s="4"/>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row>
    <row r="1209" spans="1:42" s="2" customFormat="1" x14ac:dyDescent="0.25">
      <c r="A1209" s="4"/>
      <c r="B1209" s="4"/>
      <c r="C1209" s="4"/>
      <c r="D1209" s="4"/>
      <c r="E1209" s="4"/>
      <c r="F1209" s="4"/>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c r="AI1209" s="4"/>
      <c r="AJ1209" s="4"/>
      <c r="AK1209" s="4"/>
      <c r="AL1209" s="4"/>
      <c r="AM1209" s="4"/>
      <c r="AN1209" s="4"/>
      <c r="AO1209" s="4"/>
      <c r="AP1209" s="4"/>
    </row>
    <row r="1210" spans="1:42" s="2" customFormat="1" x14ac:dyDescent="0.25">
      <c r="A1210" s="4"/>
      <c r="B1210" s="4"/>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c r="AI1210" s="4"/>
      <c r="AJ1210" s="4"/>
      <c r="AK1210" s="4"/>
      <c r="AL1210" s="4"/>
      <c r="AM1210" s="4"/>
      <c r="AN1210" s="4"/>
      <c r="AO1210" s="4"/>
      <c r="AP1210" s="4"/>
    </row>
    <row r="1211" spans="1:42" s="2" customFormat="1" x14ac:dyDescent="0.25">
      <c r="A1211" s="4"/>
      <c r="B1211" s="4"/>
      <c r="C1211" s="4"/>
      <c r="D1211" s="4"/>
      <c r="E1211" s="4"/>
      <c r="F1211" s="4"/>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c r="AH1211" s="4"/>
      <c r="AI1211" s="4"/>
      <c r="AJ1211" s="4"/>
      <c r="AK1211" s="4"/>
      <c r="AL1211" s="4"/>
      <c r="AM1211" s="4"/>
      <c r="AN1211" s="4"/>
      <c r="AO1211" s="4"/>
      <c r="AP1211" s="4"/>
    </row>
    <row r="1212" spans="1:42" s="2" customFormat="1" x14ac:dyDescent="0.25">
      <c r="A1212" s="4"/>
      <c r="B1212" s="4"/>
      <c r="C1212" s="4"/>
      <c r="D1212" s="4"/>
      <c r="E1212" s="4"/>
      <c r="F1212" s="4"/>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c r="AH1212" s="4"/>
      <c r="AI1212" s="4"/>
      <c r="AJ1212" s="4"/>
      <c r="AK1212" s="4"/>
      <c r="AL1212" s="4"/>
      <c r="AM1212" s="4"/>
      <c r="AN1212" s="4"/>
      <c r="AO1212" s="4"/>
      <c r="AP1212" s="4"/>
    </row>
    <row r="1213" spans="1:42" s="2" customFormat="1" x14ac:dyDescent="0.25">
      <c r="A1213" s="4"/>
      <c r="B1213" s="4"/>
      <c r="C1213" s="4"/>
      <c r="D1213" s="4"/>
      <c r="E1213" s="4"/>
      <c r="F1213" s="4"/>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c r="AI1213" s="4"/>
      <c r="AJ1213" s="4"/>
      <c r="AK1213" s="4"/>
      <c r="AL1213" s="4"/>
      <c r="AM1213" s="4"/>
      <c r="AN1213" s="4"/>
      <c r="AO1213" s="4"/>
      <c r="AP1213" s="4"/>
    </row>
    <row r="1214" spans="1:42" s="2" customFormat="1" x14ac:dyDescent="0.25">
      <c r="A1214" s="4"/>
      <c r="B1214" s="4"/>
      <c r="C1214" s="4"/>
      <c r="D1214" s="4"/>
      <c r="E1214" s="4"/>
      <c r="F1214" s="4"/>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c r="AH1214" s="4"/>
      <c r="AI1214" s="4"/>
      <c r="AJ1214" s="4"/>
      <c r="AK1214" s="4"/>
      <c r="AL1214" s="4"/>
      <c r="AM1214" s="4"/>
      <c r="AN1214" s="4"/>
      <c r="AO1214" s="4"/>
      <c r="AP1214" s="4"/>
    </row>
    <row r="1215" spans="1:42" s="2" customFormat="1" x14ac:dyDescent="0.25">
      <c r="A1215" s="4"/>
      <c r="B1215" s="4"/>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c r="AJ1215" s="4"/>
      <c r="AK1215" s="4"/>
      <c r="AL1215" s="4"/>
      <c r="AM1215" s="4"/>
      <c r="AN1215" s="4"/>
      <c r="AO1215" s="4"/>
      <c r="AP1215" s="4"/>
    </row>
    <row r="1216" spans="1:42" s="2" customFormat="1" x14ac:dyDescent="0.25">
      <c r="A1216" s="4"/>
      <c r="B1216" s="4"/>
      <c r="C1216" s="4"/>
      <c r="D1216" s="4"/>
      <c r="E1216" s="4"/>
      <c r="F1216" s="4"/>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c r="AI1216" s="4"/>
      <c r="AJ1216" s="4"/>
      <c r="AK1216" s="4"/>
      <c r="AL1216" s="4"/>
      <c r="AM1216" s="4"/>
      <c r="AN1216" s="4"/>
      <c r="AO1216" s="4"/>
      <c r="AP1216" s="4"/>
    </row>
    <row r="1217" spans="1:42" s="2" customFormat="1" x14ac:dyDescent="0.25">
      <c r="A1217" s="4"/>
      <c r="B1217" s="4"/>
      <c r="C1217" s="4"/>
      <c r="D1217" s="4"/>
      <c r="E1217" s="4"/>
      <c r="F1217" s="4"/>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c r="AI1217" s="4"/>
      <c r="AJ1217" s="4"/>
      <c r="AK1217" s="4"/>
      <c r="AL1217" s="4"/>
      <c r="AM1217" s="4"/>
      <c r="AN1217" s="4"/>
      <c r="AO1217" s="4"/>
      <c r="AP1217" s="4"/>
    </row>
    <row r="1218" spans="1:42" s="2" customFormat="1" x14ac:dyDescent="0.25">
      <c r="A1218" s="4"/>
      <c r="B1218" s="4"/>
      <c r="C1218" s="4"/>
      <c r="D1218" s="4"/>
      <c r="E1218" s="4"/>
      <c r="F1218" s="4"/>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c r="AI1218" s="4"/>
      <c r="AJ1218" s="4"/>
      <c r="AK1218" s="4"/>
      <c r="AL1218" s="4"/>
      <c r="AM1218" s="4"/>
      <c r="AN1218" s="4"/>
      <c r="AO1218" s="4"/>
      <c r="AP1218" s="4"/>
    </row>
    <row r="1219" spans="1:42" s="2" customFormat="1" x14ac:dyDescent="0.25">
      <c r="A1219" s="4"/>
      <c r="B1219" s="4"/>
      <c r="C1219" s="4"/>
      <c r="D1219" s="4"/>
      <c r="E1219" s="4"/>
      <c r="F1219" s="4"/>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c r="AI1219" s="4"/>
      <c r="AJ1219" s="4"/>
      <c r="AK1219" s="4"/>
      <c r="AL1219" s="4"/>
      <c r="AM1219" s="4"/>
      <c r="AN1219" s="4"/>
      <c r="AO1219" s="4"/>
      <c r="AP1219" s="4"/>
    </row>
    <row r="1220" spans="1:42" s="2" customFormat="1" x14ac:dyDescent="0.25">
      <c r="A1220" s="4"/>
      <c r="B1220" s="4"/>
      <c r="C1220" s="4"/>
      <c r="D1220" s="4"/>
      <c r="E1220" s="4"/>
      <c r="F1220" s="4"/>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c r="AH1220" s="4"/>
      <c r="AI1220" s="4"/>
      <c r="AJ1220" s="4"/>
      <c r="AK1220" s="4"/>
      <c r="AL1220" s="4"/>
      <c r="AM1220" s="4"/>
      <c r="AN1220" s="4"/>
      <c r="AO1220" s="4"/>
      <c r="AP1220" s="4"/>
    </row>
    <row r="1221" spans="1:42" s="2" customFormat="1" x14ac:dyDescent="0.25">
      <c r="A1221" s="4"/>
      <c r="B1221" s="4"/>
      <c r="C1221" s="4"/>
      <c r="D1221" s="4"/>
      <c r="E1221" s="4"/>
      <c r="F1221" s="4"/>
      <c r="G1221" s="4"/>
      <c r="H1221" s="4"/>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c r="AG1221" s="4"/>
      <c r="AH1221" s="4"/>
      <c r="AI1221" s="4"/>
      <c r="AJ1221" s="4"/>
      <c r="AK1221" s="4"/>
      <c r="AL1221" s="4"/>
      <c r="AM1221" s="4"/>
      <c r="AN1221" s="4"/>
      <c r="AO1221" s="4"/>
      <c r="AP1221" s="4"/>
    </row>
    <row r="1222" spans="1:42" s="2" customFormat="1" x14ac:dyDescent="0.25">
      <c r="A1222" s="4"/>
      <c r="B1222" s="4"/>
      <c r="C1222" s="4"/>
      <c r="D1222" s="4"/>
      <c r="E1222" s="4"/>
      <c r="F1222" s="4"/>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c r="AG1222" s="4"/>
      <c r="AH1222" s="4"/>
      <c r="AI1222" s="4"/>
      <c r="AJ1222" s="4"/>
      <c r="AK1222" s="4"/>
      <c r="AL1222" s="4"/>
      <c r="AM1222" s="4"/>
      <c r="AN1222" s="4"/>
      <c r="AO1222" s="4"/>
      <c r="AP1222" s="4"/>
    </row>
    <row r="1223" spans="1:42" s="2" customFormat="1" x14ac:dyDescent="0.25">
      <c r="A1223" s="4"/>
      <c r="B1223" s="4"/>
      <c r="C1223" s="4"/>
      <c r="D1223" s="4"/>
      <c r="E1223" s="4"/>
      <c r="F1223" s="4"/>
      <c r="G1223" s="4"/>
      <c r="H1223" s="4"/>
      <c r="I1223" s="4"/>
      <c r="J1223" s="4"/>
      <c r="K1223" s="4"/>
      <c r="L1223" s="4"/>
      <c r="M1223" s="4"/>
      <c r="N1223" s="4"/>
      <c r="O1223" s="4"/>
      <c r="P1223" s="4"/>
      <c r="Q1223" s="4"/>
      <c r="R1223" s="4"/>
      <c r="S1223" s="4"/>
      <c r="T1223" s="4"/>
      <c r="U1223" s="4"/>
      <c r="V1223" s="4"/>
      <c r="W1223" s="4"/>
      <c r="X1223" s="4"/>
      <c r="Y1223" s="4"/>
      <c r="Z1223" s="4"/>
      <c r="AA1223" s="4"/>
      <c r="AB1223" s="4"/>
      <c r="AC1223" s="4"/>
      <c r="AD1223" s="4"/>
      <c r="AE1223" s="4"/>
      <c r="AF1223" s="4"/>
      <c r="AG1223" s="4"/>
      <c r="AH1223" s="4"/>
      <c r="AI1223" s="4"/>
      <c r="AJ1223" s="4"/>
      <c r="AK1223" s="4"/>
      <c r="AL1223" s="4"/>
      <c r="AM1223" s="4"/>
      <c r="AN1223" s="4"/>
      <c r="AO1223" s="4"/>
      <c r="AP1223" s="4"/>
    </row>
    <row r="1224" spans="1:42" s="2" customFormat="1" x14ac:dyDescent="0.25">
      <c r="A1224" s="4"/>
      <c r="B1224" s="4"/>
      <c r="C1224" s="4"/>
      <c r="D1224" s="4"/>
      <c r="E1224" s="4"/>
      <c r="F1224" s="4"/>
      <c r="G1224" s="4"/>
      <c r="H1224" s="4"/>
      <c r="I1224" s="4"/>
      <c r="J1224" s="4"/>
      <c r="K1224" s="4"/>
      <c r="L1224" s="4"/>
      <c r="M1224" s="4"/>
      <c r="N1224" s="4"/>
      <c r="O1224" s="4"/>
      <c r="P1224" s="4"/>
      <c r="Q1224" s="4"/>
      <c r="R1224" s="4"/>
      <c r="S1224" s="4"/>
      <c r="T1224" s="4"/>
      <c r="U1224" s="4"/>
      <c r="V1224" s="4"/>
      <c r="W1224" s="4"/>
      <c r="X1224" s="4"/>
      <c r="Y1224" s="4"/>
      <c r="Z1224" s="4"/>
      <c r="AA1224" s="4"/>
      <c r="AB1224" s="4"/>
      <c r="AC1224" s="4"/>
      <c r="AD1224" s="4"/>
      <c r="AE1224" s="4"/>
      <c r="AF1224" s="4"/>
      <c r="AG1224" s="4"/>
      <c r="AH1224" s="4"/>
      <c r="AI1224" s="4"/>
      <c r="AJ1224" s="4"/>
      <c r="AK1224" s="4"/>
      <c r="AL1224" s="4"/>
      <c r="AM1224" s="4"/>
      <c r="AN1224" s="4"/>
      <c r="AO1224" s="4"/>
      <c r="AP1224" s="4"/>
    </row>
    <row r="1225" spans="1:42" s="2" customFormat="1" x14ac:dyDescent="0.25">
      <c r="A1225" s="4"/>
      <c r="B1225" s="4"/>
      <c r="C1225" s="4"/>
      <c r="D1225" s="4"/>
      <c r="E1225" s="4"/>
      <c r="F1225" s="4"/>
      <c r="G1225" s="4"/>
      <c r="H1225" s="4"/>
      <c r="I1225" s="4"/>
      <c r="J1225" s="4"/>
      <c r="K1225" s="4"/>
      <c r="L1225" s="4"/>
      <c r="M1225" s="4"/>
      <c r="N1225" s="4"/>
      <c r="O1225" s="4"/>
      <c r="P1225" s="4"/>
      <c r="Q1225" s="4"/>
      <c r="R1225" s="4"/>
      <c r="S1225" s="4"/>
      <c r="T1225" s="4"/>
      <c r="U1225" s="4"/>
      <c r="V1225" s="4"/>
      <c r="W1225" s="4"/>
      <c r="X1225" s="4"/>
      <c r="Y1225" s="4"/>
      <c r="Z1225" s="4"/>
      <c r="AA1225" s="4"/>
      <c r="AB1225" s="4"/>
      <c r="AC1225" s="4"/>
      <c r="AD1225" s="4"/>
      <c r="AE1225" s="4"/>
      <c r="AF1225" s="4"/>
      <c r="AG1225" s="4"/>
      <c r="AH1225" s="4"/>
      <c r="AI1225" s="4"/>
      <c r="AJ1225" s="4"/>
      <c r="AK1225" s="4"/>
      <c r="AL1225" s="4"/>
      <c r="AM1225" s="4"/>
      <c r="AN1225" s="4"/>
      <c r="AO1225" s="4"/>
      <c r="AP1225" s="4"/>
    </row>
    <row r="1226" spans="1:42" s="2" customFormat="1" x14ac:dyDescent="0.25">
      <c r="A1226" s="4"/>
      <c r="B1226" s="4"/>
      <c r="C1226" s="4"/>
      <c r="D1226" s="4"/>
      <c r="E1226" s="4"/>
      <c r="F1226" s="4"/>
      <c r="G1226" s="4"/>
      <c r="H1226" s="4"/>
      <c r="I1226" s="4"/>
      <c r="J1226" s="4"/>
      <c r="K1226" s="4"/>
      <c r="L1226" s="4"/>
      <c r="M1226" s="4"/>
      <c r="N1226" s="4"/>
      <c r="O1226" s="4"/>
      <c r="P1226" s="4"/>
      <c r="Q1226" s="4"/>
      <c r="R1226" s="4"/>
      <c r="S1226" s="4"/>
      <c r="T1226" s="4"/>
      <c r="U1226" s="4"/>
      <c r="V1226" s="4"/>
      <c r="W1226" s="4"/>
      <c r="X1226" s="4"/>
      <c r="Y1226" s="4"/>
      <c r="Z1226" s="4"/>
      <c r="AA1226" s="4"/>
      <c r="AB1226" s="4"/>
      <c r="AC1226" s="4"/>
      <c r="AD1226" s="4"/>
      <c r="AE1226" s="4"/>
      <c r="AF1226" s="4"/>
      <c r="AG1226" s="4"/>
      <c r="AH1226" s="4"/>
      <c r="AI1226" s="4"/>
      <c r="AJ1226" s="4"/>
      <c r="AK1226" s="4"/>
      <c r="AL1226" s="4"/>
      <c r="AM1226" s="4"/>
      <c r="AN1226" s="4"/>
      <c r="AO1226" s="4"/>
      <c r="AP1226" s="4"/>
    </row>
    <row r="1227" spans="1:42" s="2" customFormat="1" x14ac:dyDescent="0.25">
      <c r="A1227" s="4"/>
      <c r="B1227" s="4"/>
      <c r="C1227" s="4"/>
      <c r="D1227" s="4"/>
      <c r="E1227" s="4"/>
      <c r="F1227" s="4"/>
      <c r="G1227" s="4"/>
      <c r="H1227" s="4"/>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c r="AH1227" s="4"/>
      <c r="AI1227" s="4"/>
      <c r="AJ1227" s="4"/>
      <c r="AK1227" s="4"/>
      <c r="AL1227" s="4"/>
      <c r="AM1227" s="4"/>
      <c r="AN1227" s="4"/>
      <c r="AO1227" s="4"/>
      <c r="AP1227" s="4"/>
    </row>
    <row r="1228" spans="1:42" s="2" customFormat="1" x14ac:dyDescent="0.25">
      <c r="A1228" s="4"/>
      <c r="B1228" s="4"/>
      <c r="C1228" s="4"/>
      <c r="D1228" s="4"/>
      <c r="E1228" s="4"/>
      <c r="F1228" s="4"/>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c r="AH1228" s="4"/>
      <c r="AI1228" s="4"/>
      <c r="AJ1228" s="4"/>
      <c r="AK1228" s="4"/>
      <c r="AL1228" s="4"/>
      <c r="AM1228" s="4"/>
      <c r="AN1228" s="4"/>
      <c r="AO1228" s="4"/>
      <c r="AP1228" s="4"/>
    </row>
    <row r="1229" spans="1:42" s="2" customFormat="1" x14ac:dyDescent="0.25">
      <c r="A1229" s="4"/>
      <c r="B1229" s="4"/>
      <c r="C1229" s="4"/>
      <c r="D1229" s="4"/>
      <c r="E1229" s="4"/>
      <c r="F1229" s="4"/>
      <c r="G1229" s="4"/>
      <c r="H1229" s="4"/>
      <c r="I1229" s="4"/>
      <c r="J1229" s="4"/>
      <c r="K1229" s="4"/>
      <c r="L1229" s="4"/>
      <c r="M1229" s="4"/>
      <c r="N1229" s="4"/>
      <c r="O1229" s="4"/>
      <c r="P1229" s="4"/>
      <c r="Q1229" s="4"/>
      <c r="R1229" s="4"/>
      <c r="S1229" s="4"/>
      <c r="T1229" s="4"/>
      <c r="U1229" s="4"/>
      <c r="V1229" s="4"/>
      <c r="W1229" s="4"/>
      <c r="X1229" s="4"/>
      <c r="Y1229" s="4"/>
      <c r="Z1229" s="4"/>
      <c r="AA1229" s="4"/>
      <c r="AB1229" s="4"/>
      <c r="AC1229" s="4"/>
      <c r="AD1229" s="4"/>
      <c r="AE1229" s="4"/>
      <c r="AF1229" s="4"/>
      <c r="AG1229" s="4"/>
      <c r="AH1229" s="4"/>
      <c r="AI1229" s="4"/>
      <c r="AJ1229" s="4"/>
      <c r="AK1229" s="4"/>
      <c r="AL1229" s="4"/>
      <c r="AM1229" s="4"/>
      <c r="AN1229" s="4"/>
      <c r="AO1229" s="4"/>
      <c r="AP1229" s="4"/>
    </row>
    <row r="1230" spans="1:42" s="2" customFormat="1" x14ac:dyDescent="0.25">
      <c r="A1230" s="4"/>
      <c r="B1230" s="4"/>
      <c r="C1230" s="4"/>
      <c r="D1230" s="4"/>
      <c r="E1230" s="4"/>
      <c r="F1230" s="4"/>
      <c r="G1230" s="4"/>
      <c r="H1230" s="4"/>
      <c r="I1230" s="4"/>
      <c r="J1230" s="4"/>
      <c r="K1230" s="4"/>
      <c r="L1230" s="4"/>
      <c r="M1230" s="4"/>
      <c r="N1230" s="4"/>
      <c r="O1230" s="4"/>
      <c r="P1230" s="4"/>
      <c r="Q1230" s="4"/>
      <c r="R1230" s="4"/>
      <c r="S1230" s="4"/>
      <c r="T1230" s="4"/>
      <c r="U1230" s="4"/>
      <c r="V1230" s="4"/>
      <c r="W1230" s="4"/>
      <c r="X1230" s="4"/>
      <c r="Y1230" s="4"/>
      <c r="Z1230" s="4"/>
      <c r="AA1230" s="4"/>
      <c r="AB1230" s="4"/>
      <c r="AC1230" s="4"/>
      <c r="AD1230" s="4"/>
      <c r="AE1230" s="4"/>
      <c r="AF1230" s="4"/>
      <c r="AG1230" s="4"/>
      <c r="AH1230" s="4"/>
      <c r="AI1230" s="4"/>
      <c r="AJ1230" s="4"/>
      <c r="AK1230" s="4"/>
      <c r="AL1230" s="4"/>
      <c r="AM1230" s="4"/>
      <c r="AN1230" s="4"/>
      <c r="AO1230" s="4"/>
      <c r="AP1230" s="4"/>
    </row>
    <row r="1231" spans="1:42" s="2" customFormat="1" x14ac:dyDescent="0.25">
      <c r="A1231" s="4"/>
      <c r="B1231" s="4"/>
      <c r="C1231" s="4"/>
      <c r="D1231" s="4"/>
      <c r="E1231" s="4"/>
      <c r="F1231" s="4"/>
      <c r="G1231" s="4"/>
      <c r="H1231" s="4"/>
      <c r="I1231" s="4"/>
      <c r="J1231" s="4"/>
      <c r="K1231" s="4"/>
      <c r="L1231" s="4"/>
      <c r="M1231" s="4"/>
      <c r="N1231" s="4"/>
      <c r="O1231" s="4"/>
      <c r="P1231" s="4"/>
      <c r="Q1231" s="4"/>
      <c r="R1231" s="4"/>
      <c r="S1231" s="4"/>
      <c r="T1231" s="4"/>
      <c r="U1231" s="4"/>
      <c r="V1231" s="4"/>
      <c r="W1231" s="4"/>
      <c r="X1231" s="4"/>
      <c r="Y1231" s="4"/>
      <c r="Z1231" s="4"/>
      <c r="AA1231" s="4"/>
      <c r="AB1231" s="4"/>
      <c r="AC1231" s="4"/>
      <c r="AD1231" s="4"/>
      <c r="AE1231" s="4"/>
      <c r="AF1231" s="4"/>
      <c r="AG1231" s="4"/>
      <c r="AH1231" s="4"/>
      <c r="AI1231" s="4"/>
      <c r="AJ1231" s="4"/>
      <c r="AK1231" s="4"/>
      <c r="AL1231" s="4"/>
      <c r="AM1231" s="4"/>
      <c r="AN1231" s="4"/>
      <c r="AO1231" s="4"/>
      <c r="AP1231" s="4"/>
    </row>
    <row r="1232" spans="1:42" s="2" customFormat="1" x14ac:dyDescent="0.25">
      <c r="A1232" s="4"/>
      <c r="B1232" s="4"/>
      <c r="C1232" s="4"/>
      <c r="D1232" s="4"/>
      <c r="E1232" s="4"/>
      <c r="F1232" s="4"/>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c r="AI1232" s="4"/>
      <c r="AJ1232" s="4"/>
      <c r="AK1232" s="4"/>
      <c r="AL1232" s="4"/>
      <c r="AM1232" s="4"/>
      <c r="AN1232" s="4"/>
      <c r="AO1232" s="4"/>
      <c r="AP1232" s="4"/>
    </row>
    <row r="1233" spans="1:42" s="2" customFormat="1" x14ac:dyDescent="0.25">
      <c r="A1233" s="4"/>
      <c r="B1233" s="4"/>
      <c r="C1233" s="4"/>
      <c r="D1233" s="4"/>
      <c r="E1233" s="4"/>
      <c r="F1233" s="4"/>
      <c r="G1233" s="4"/>
      <c r="H1233" s="4"/>
      <c r="I1233" s="4"/>
      <c r="J1233" s="4"/>
      <c r="K1233" s="4"/>
      <c r="L1233" s="4"/>
      <c r="M1233" s="4"/>
      <c r="N1233" s="4"/>
      <c r="O1233" s="4"/>
      <c r="P1233" s="4"/>
      <c r="Q1233" s="4"/>
      <c r="R1233" s="4"/>
      <c r="S1233" s="4"/>
      <c r="T1233" s="4"/>
      <c r="U1233" s="4"/>
      <c r="V1233" s="4"/>
      <c r="W1233" s="4"/>
      <c r="X1233" s="4"/>
      <c r="Y1233" s="4"/>
      <c r="Z1233" s="4"/>
      <c r="AA1233" s="4"/>
      <c r="AB1233" s="4"/>
      <c r="AC1233" s="4"/>
      <c r="AD1233" s="4"/>
      <c r="AE1233" s="4"/>
      <c r="AF1233" s="4"/>
      <c r="AG1233" s="4"/>
      <c r="AH1233" s="4"/>
      <c r="AI1233" s="4"/>
      <c r="AJ1233" s="4"/>
      <c r="AK1233" s="4"/>
      <c r="AL1233" s="4"/>
      <c r="AM1233" s="4"/>
      <c r="AN1233" s="4"/>
      <c r="AO1233" s="4"/>
      <c r="AP1233" s="4"/>
    </row>
    <row r="1234" spans="1:42" s="2" customFormat="1" x14ac:dyDescent="0.25">
      <c r="A1234" s="4"/>
      <c r="B1234" s="4"/>
      <c r="C1234" s="4"/>
      <c r="D1234" s="4"/>
      <c r="E1234" s="4"/>
      <c r="F1234" s="4"/>
      <c r="G1234" s="4"/>
      <c r="H1234" s="4"/>
      <c r="I1234" s="4"/>
      <c r="J1234" s="4"/>
      <c r="K1234" s="4"/>
      <c r="L1234" s="4"/>
      <c r="M1234" s="4"/>
      <c r="N1234" s="4"/>
      <c r="O1234" s="4"/>
      <c r="P1234" s="4"/>
      <c r="Q1234" s="4"/>
      <c r="R1234" s="4"/>
      <c r="S1234" s="4"/>
      <c r="T1234" s="4"/>
      <c r="U1234" s="4"/>
      <c r="V1234" s="4"/>
      <c r="W1234" s="4"/>
      <c r="X1234" s="4"/>
      <c r="Y1234" s="4"/>
      <c r="Z1234" s="4"/>
      <c r="AA1234" s="4"/>
      <c r="AB1234" s="4"/>
      <c r="AC1234" s="4"/>
      <c r="AD1234" s="4"/>
      <c r="AE1234" s="4"/>
      <c r="AF1234" s="4"/>
      <c r="AG1234" s="4"/>
      <c r="AH1234" s="4"/>
      <c r="AI1234" s="4"/>
      <c r="AJ1234" s="4"/>
      <c r="AK1234" s="4"/>
      <c r="AL1234" s="4"/>
      <c r="AM1234" s="4"/>
      <c r="AN1234" s="4"/>
      <c r="AO1234" s="4"/>
      <c r="AP1234" s="4"/>
    </row>
    <row r="1235" spans="1:42" s="2" customFormat="1" x14ac:dyDescent="0.25">
      <c r="A1235" s="4"/>
      <c r="B1235" s="4"/>
      <c r="C1235" s="4"/>
      <c r="D1235" s="4"/>
      <c r="E1235" s="4"/>
      <c r="F1235" s="4"/>
      <c r="G1235" s="4"/>
      <c r="H1235" s="4"/>
      <c r="I1235" s="4"/>
      <c r="J1235" s="4"/>
      <c r="K1235" s="4"/>
      <c r="L1235" s="4"/>
      <c r="M1235" s="4"/>
      <c r="N1235" s="4"/>
      <c r="O1235" s="4"/>
      <c r="P1235" s="4"/>
      <c r="Q1235" s="4"/>
      <c r="R1235" s="4"/>
      <c r="S1235" s="4"/>
      <c r="T1235" s="4"/>
      <c r="U1235" s="4"/>
      <c r="V1235" s="4"/>
      <c r="W1235" s="4"/>
      <c r="X1235" s="4"/>
      <c r="Y1235" s="4"/>
      <c r="Z1235" s="4"/>
      <c r="AA1235" s="4"/>
      <c r="AB1235" s="4"/>
      <c r="AC1235" s="4"/>
      <c r="AD1235" s="4"/>
      <c r="AE1235" s="4"/>
      <c r="AF1235" s="4"/>
      <c r="AG1235" s="4"/>
      <c r="AH1235" s="4"/>
      <c r="AI1235" s="4"/>
      <c r="AJ1235" s="4"/>
      <c r="AK1235" s="4"/>
      <c r="AL1235" s="4"/>
      <c r="AM1235" s="4"/>
      <c r="AN1235" s="4"/>
      <c r="AO1235" s="4"/>
      <c r="AP1235" s="4"/>
    </row>
    <row r="1236" spans="1:42" s="2" customFormat="1" x14ac:dyDescent="0.25">
      <c r="A1236" s="4"/>
      <c r="B1236" s="4"/>
      <c r="C1236" s="4"/>
      <c r="D1236" s="4"/>
      <c r="E1236" s="4"/>
      <c r="F1236" s="4"/>
      <c r="G1236" s="4"/>
      <c r="H1236" s="4"/>
      <c r="I1236" s="4"/>
      <c r="J1236" s="4"/>
      <c r="K1236" s="4"/>
      <c r="L1236" s="4"/>
      <c r="M1236" s="4"/>
      <c r="N1236" s="4"/>
      <c r="O1236" s="4"/>
      <c r="P1236" s="4"/>
      <c r="Q1236" s="4"/>
      <c r="R1236" s="4"/>
      <c r="S1236" s="4"/>
      <c r="T1236" s="4"/>
      <c r="U1236" s="4"/>
      <c r="V1236" s="4"/>
      <c r="W1236" s="4"/>
      <c r="X1236" s="4"/>
      <c r="Y1236" s="4"/>
      <c r="Z1236" s="4"/>
      <c r="AA1236" s="4"/>
      <c r="AB1236" s="4"/>
      <c r="AC1236" s="4"/>
      <c r="AD1236" s="4"/>
      <c r="AE1236" s="4"/>
      <c r="AF1236" s="4"/>
      <c r="AG1236" s="4"/>
      <c r="AH1236" s="4"/>
      <c r="AI1236" s="4"/>
      <c r="AJ1236" s="4"/>
      <c r="AK1236" s="4"/>
      <c r="AL1236" s="4"/>
      <c r="AM1236" s="4"/>
      <c r="AN1236" s="4"/>
      <c r="AO1236" s="4"/>
      <c r="AP1236" s="4"/>
    </row>
    <row r="1237" spans="1:42" s="2" customFormat="1" x14ac:dyDescent="0.25">
      <c r="A1237" s="4"/>
      <c r="B1237" s="4"/>
      <c r="C1237" s="4"/>
      <c r="D1237" s="4"/>
      <c r="E1237" s="4"/>
      <c r="F1237" s="4"/>
      <c r="G1237" s="4"/>
      <c r="H1237" s="4"/>
      <c r="I1237" s="4"/>
      <c r="J1237" s="4"/>
      <c r="K1237" s="4"/>
      <c r="L1237" s="4"/>
      <c r="M1237" s="4"/>
      <c r="N1237" s="4"/>
      <c r="O1237" s="4"/>
      <c r="P1237" s="4"/>
      <c r="Q1237" s="4"/>
      <c r="R1237" s="4"/>
      <c r="S1237" s="4"/>
      <c r="T1237" s="4"/>
      <c r="U1237" s="4"/>
      <c r="V1237" s="4"/>
      <c r="W1237" s="4"/>
      <c r="X1237" s="4"/>
      <c r="Y1237" s="4"/>
      <c r="Z1237" s="4"/>
      <c r="AA1237" s="4"/>
      <c r="AB1237" s="4"/>
      <c r="AC1237" s="4"/>
      <c r="AD1237" s="4"/>
      <c r="AE1237" s="4"/>
      <c r="AF1237" s="4"/>
      <c r="AG1237" s="4"/>
      <c r="AH1237" s="4"/>
      <c r="AI1237" s="4"/>
      <c r="AJ1237" s="4"/>
      <c r="AK1237" s="4"/>
      <c r="AL1237" s="4"/>
      <c r="AM1237" s="4"/>
      <c r="AN1237" s="4"/>
      <c r="AO1237" s="4"/>
      <c r="AP1237" s="4"/>
    </row>
    <row r="1238" spans="1:42" s="2" customFormat="1" x14ac:dyDescent="0.25">
      <c r="A1238" s="4"/>
      <c r="B1238" s="4"/>
      <c r="C1238" s="4"/>
      <c r="D1238" s="4"/>
      <c r="E1238" s="4"/>
      <c r="F1238" s="4"/>
      <c r="G1238" s="4"/>
      <c r="H1238" s="4"/>
      <c r="I1238" s="4"/>
      <c r="J1238" s="4"/>
      <c r="K1238" s="4"/>
      <c r="L1238" s="4"/>
      <c r="M1238" s="4"/>
      <c r="N1238" s="4"/>
      <c r="O1238" s="4"/>
      <c r="P1238" s="4"/>
      <c r="Q1238" s="4"/>
      <c r="R1238" s="4"/>
      <c r="S1238" s="4"/>
      <c r="T1238" s="4"/>
      <c r="U1238" s="4"/>
      <c r="V1238" s="4"/>
      <c r="W1238" s="4"/>
      <c r="X1238" s="4"/>
      <c r="Y1238" s="4"/>
      <c r="Z1238" s="4"/>
      <c r="AA1238" s="4"/>
      <c r="AB1238" s="4"/>
      <c r="AC1238" s="4"/>
      <c r="AD1238" s="4"/>
      <c r="AE1238" s="4"/>
      <c r="AF1238" s="4"/>
      <c r="AG1238" s="4"/>
      <c r="AH1238" s="4"/>
      <c r="AI1238" s="4"/>
      <c r="AJ1238" s="4"/>
      <c r="AK1238" s="4"/>
      <c r="AL1238" s="4"/>
      <c r="AM1238" s="4"/>
      <c r="AN1238" s="4"/>
      <c r="AO1238" s="4"/>
      <c r="AP1238" s="4"/>
    </row>
    <row r="1239" spans="1:42" s="2" customFormat="1" x14ac:dyDescent="0.25">
      <c r="A1239" s="4"/>
      <c r="B1239" s="4"/>
      <c r="C1239" s="4"/>
      <c r="D1239" s="4"/>
      <c r="E1239" s="4"/>
      <c r="F1239" s="4"/>
      <c r="G1239" s="4"/>
      <c r="H1239" s="4"/>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c r="AH1239" s="4"/>
      <c r="AI1239" s="4"/>
      <c r="AJ1239" s="4"/>
      <c r="AK1239" s="4"/>
      <c r="AL1239" s="4"/>
      <c r="AM1239" s="4"/>
      <c r="AN1239" s="4"/>
      <c r="AO1239" s="4"/>
      <c r="AP1239" s="4"/>
    </row>
    <row r="1240" spans="1:42" s="2" customFormat="1" x14ac:dyDescent="0.25">
      <c r="A1240" s="4"/>
      <c r="B1240" s="4"/>
      <c r="C1240" s="4"/>
      <c r="D1240" s="4"/>
      <c r="E1240" s="4"/>
      <c r="F1240" s="4"/>
      <c r="G1240" s="4"/>
      <c r="H1240" s="4"/>
      <c r="I1240" s="4"/>
      <c r="J1240" s="4"/>
      <c r="K1240" s="4"/>
      <c r="L1240" s="4"/>
      <c r="M1240" s="4"/>
      <c r="N1240" s="4"/>
      <c r="O1240" s="4"/>
      <c r="P1240" s="4"/>
      <c r="Q1240" s="4"/>
      <c r="R1240" s="4"/>
      <c r="S1240" s="4"/>
      <c r="T1240" s="4"/>
      <c r="U1240" s="4"/>
      <c r="V1240" s="4"/>
      <c r="W1240" s="4"/>
      <c r="X1240" s="4"/>
      <c r="Y1240" s="4"/>
      <c r="Z1240" s="4"/>
      <c r="AA1240" s="4"/>
      <c r="AB1240" s="4"/>
      <c r="AC1240" s="4"/>
      <c r="AD1240" s="4"/>
      <c r="AE1240" s="4"/>
      <c r="AF1240" s="4"/>
      <c r="AG1240" s="4"/>
      <c r="AH1240" s="4"/>
      <c r="AI1240" s="4"/>
      <c r="AJ1240" s="4"/>
      <c r="AK1240" s="4"/>
      <c r="AL1240" s="4"/>
      <c r="AM1240" s="4"/>
      <c r="AN1240" s="4"/>
      <c r="AO1240" s="4"/>
      <c r="AP1240" s="4"/>
    </row>
    <row r="1241" spans="1:42" s="2" customFormat="1" x14ac:dyDescent="0.25">
      <c r="A1241" s="4"/>
      <c r="B1241" s="4"/>
      <c r="C1241" s="4"/>
      <c r="D1241" s="4"/>
      <c r="E1241" s="4"/>
      <c r="F1241" s="4"/>
      <c r="G1241" s="4"/>
      <c r="H1241" s="4"/>
      <c r="I1241" s="4"/>
      <c r="J1241" s="4"/>
      <c r="K1241" s="4"/>
      <c r="L1241" s="4"/>
      <c r="M1241" s="4"/>
      <c r="N1241" s="4"/>
      <c r="O1241" s="4"/>
      <c r="P1241" s="4"/>
      <c r="Q1241" s="4"/>
      <c r="R1241" s="4"/>
      <c r="S1241" s="4"/>
      <c r="T1241" s="4"/>
      <c r="U1241" s="4"/>
      <c r="V1241" s="4"/>
      <c r="W1241" s="4"/>
      <c r="X1241" s="4"/>
      <c r="Y1241" s="4"/>
      <c r="Z1241" s="4"/>
      <c r="AA1241" s="4"/>
      <c r="AB1241" s="4"/>
      <c r="AC1241" s="4"/>
      <c r="AD1241" s="4"/>
      <c r="AE1241" s="4"/>
      <c r="AF1241" s="4"/>
      <c r="AG1241" s="4"/>
      <c r="AH1241" s="4"/>
      <c r="AI1241" s="4"/>
      <c r="AJ1241" s="4"/>
      <c r="AK1241" s="4"/>
      <c r="AL1241" s="4"/>
      <c r="AM1241" s="4"/>
      <c r="AN1241" s="4"/>
      <c r="AO1241" s="4"/>
      <c r="AP1241" s="4"/>
    </row>
    <row r="1242" spans="1:42" s="2" customFormat="1" x14ac:dyDescent="0.25">
      <c r="A1242" s="4"/>
      <c r="B1242" s="4"/>
      <c r="C1242" s="4"/>
      <c r="D1242" s="4"/>
      <c r="E1242" s="4"/>
      <c r="F1242" s="4"/>
      <c r="G1242" s="4"/>
      <c r="H1242" s="4"/>
      <c r="I1242" s="4"/>
      <c r="J1242" s="4"/>
      <c r="K1242" s="4"/>
      <c r="L1242" s="4"/>
      <c r="M1242" s="4"/>
      <c r="N1242" s="4"/>
      <c r="O1242" s="4"/>
      <c r="P1242" s="4"/>
      <c r="Q1242" s="4"/>
      <c r="R1242" s="4"/>
      <c r="S1242" s="4"/>
      <c r="T1242" s="4"/>
      <c r="U1242" s="4"/>
      <c r="V1242" s="4"/>
      <c r="W1242" s="4"/>
      <c r="X1242" s="4"/>
      <c r="Y1242" s="4"/>
      <c r="Z1242" s="4"/>
      <c r="AA1242" s="4"/>
      <c r="AB1242" s="4"/>
      <c r="AC1242" s="4"/>
      <c r="AD1242" s="4"/>
      <c r="AE1242" s="4"/>
      <c r="AF1242" s="4"/>
      <c r="AG1242" s="4"/>
      <c r="AH1242" s="4"/>
      <c r="AI1242" s="4"/>
      <c r="AJ1242" s="4"/>
      <c r="AK1242" s="4"/>
      <c r="AL1242" s="4"/>
      <c r="AM1242" s="4"/>
      <c r="AN1242" s="4"/>
      <c r="AO1242" s="4"/>
      <c r="AP1242" s="4"/>
    </row>
    <row r="1243" spans="1:42" s="2" customFormat="1" x14ac:dyDescent="0.25">
      <c r="A1243" s="4"/>
      <c r="B1243" s="4"/>
      <c r="C1243" s="4"/>
      <c r="D1243" s="4"/>
      <c r="E1243" s="4"/>
      <c r="F1243" s="4"/>
      <c r="G1243" s="4"/>
      <c r="H1243" s="4"/>
      <c r="I1243" s="4"/>
      <c r="J1243" s="4"/>
      <c r="K1243" s="4"/>
      <c r="L1243" s="4"/>
      <c r="M1243" s="4"/>
      <c r="N1243" s="4"/>
      <c r="O1243" s="4"/>
      <c r="P1243" s="4"/>
      <c r="Q1243" s="4"/>
      <c r="R1243" s="4"/>
      <c r="S1243" s="4"/>
      <c r="T1243" s="4"/>
      <c r="U1243" s="4"/>
      <c r="V1243" s="4"/>
      <c r="W1243" s="4"/>
      <c r="X1243" s="4"/>
      <c r="Y1243" s="4"/>
      <c r="Z1243" s="4"/>
      <c r="AA1243" s="4"/>
      <c r="AB1243" s="4"/>
      <c r="AC1243" s="4"/>
      <c r="AD1243" s="4"/>
      <c r="AE1243" s="4"/>
      <c r="AF1243" s="4"/>
      <c r="AG1243" s="4"/>
      <c r="AH1243" s="4"/>
      <c r="AI1243" s="4"/>
      <c r="AJ1243" s="4"/>
      <c r="AK1243" s="4"/>
      <c r="AL1243" s="4"/>
      <c r="AM1243" s="4"/>
      <c r="AN1243" s="4"/>
      <c r="AO1243" s="4"/>
      <c r="AP1243" s="4"/>
    </row>
    <row r="1244" spans="1:42" s="2" customFormat="1" x14ac:dyDescent="0.25">
      <c r="A1244" s="4"/>
      <c r="B1244" s="4"/>
      <c r="C1244" s="4"/>
      <c r="D1244" s="4"/>
      <c r="E1244" s="4"/>
      <c r="F1244" s="4"/>
      <c r="G1244" s="4"/>
      <c r="H1244" s="4"/>
      <c r="I1244" s="4"/>
      <c r="J1244" s="4"/>
      <c r="K1244" s="4"/>
      <c r="L1244" s="4"/>
      <c r="M1244" s="4"/>
      <c r="N1244" s="4"/>
      <c r="O1244" s="4"/>
      <c r="P1244" s="4"/>
      <c r="Q1244" s="4"/>
      <c r="R1244" s="4"/>
      <c r="S1244" s="4"/>
      <c r="T1244" s="4"/>
      <c r="U1244" s="4"/>
      <c r="V1244" s="4"/>
      <c r="W1244" s="4"/>
      <c r="X1244" s="4"/>
      <c r="Y1244" s="4"/>
      <c r="Z1244" s="4"/>
      <c r="AA1244" s="4"/>
      <c r="AB1244" s="4"/>
      <c r="AC1244" s="4"/>
      <c r="AD1244" s="4"/>
      <c r="AE1244" s="4"/>
      <c r="AF1244" s="4"/>
      <c r="AG1244" s="4"/>
      <c r="AH1244" s="4"/>
      <c r="AI1244" s="4"/>
      <c r="AJ1244" s="4"/>
      <c r="AK1244" s="4"/>
      <c r="AL1244" s="4"/>
      <c r="AM1244" s="4"/>
      <c r="AN1244" s="4"/>
      <c r="AO1244" s="4"/>
      <c r="AP1244" s="4"/>
    </row>
    <row r="1245" spans="1:42" s="2" customFormat="1" x14ac:dyDescent="0.25">
      <c r="A1245" s="4"/>
      <c r="B1245" s="4"/>
      <c r="C1245" s="4"/>
      <c r="D1245" s="4"/>
      <c r="E1245" s="4"/>
      <c r="F1245" s="4"/>
      <c r="G1245" s="4"/>
      <c r="H1245" s="4"/>
      <c r="I1245" s="4"/>
      <c r="J1245" s="4"/>
      <c r="K1245" s="4"/>
      <c r="L1245" s="4"/>
      <c r="M1245" s="4"/>
      <c r="N1245" s="4"/>
      <c r="O1245" s="4"/>
      <c r="P1245" s="4"/>
      <c r="Q1245" s="4"/>
      <c r="R1245" s="4"/>
      <c r="S1245" s="4"/>
      <c r="T1245" s="4"/>
      <c r="U1245" s="4"/>
      <c r="V1245" s="4"/>
      <c r="W1245" s="4"/>
      <c r="X1245" s="4"/>
      <c r="Y1245" s="4"/>
      <c r="Z1245" s="4"/>
      <c r="AA1245" s="4"/>
      <c r="AB1245" s="4"/>
      <c r="AC1245" s="4"/>
      <c r="AD1245" s="4"/>
      <c r="AE1245" s="4"/>
      <c r="AF1245" s="4"/>
      <c r="AG1245" s="4"/>
      <c r="AH1245" s="4"/>
      <c r="AI1245" s="4"/>
      <c r="AJ1245" s="4"/>
      <c r="AK1245" s="4"/>
      <c r="AL1245" s="4"/>
      <c r="AM1245" s="4"/>
      <c r="AN1245" s="4"/>
      <c r="AO1245" s="4"/>
      <c r="AP1245" s="4"/>
    </row>
    <row r="1246" spans="1:42" s="2" customFormat="1" x14ac:dyDescent="0.25">
      <c r="A1246" s="4"/>
      <c r="B1246" s="4"/>
      <c r="C1246" s="4"/>
      <c r="D1246" s="4"/>
      <c r="E1246" s="4"/>
      <c r="F1246" s="4"/>
      <c r="G1246" s="4"/>
      <c r="H1246" s="4"/>
      <c r="I1246" s="4"/>
      <c r="J1246" s="4"/>
      <c r="K1246" s="4"/>
      <c r="L1246" s="4"/>
      <c r="M1246" s="4"/>
      <c r="N1246" s="4"/>
      <c r="O1246" s="4"/>
      <c r="P1246" s="4"/>
      <c r="Q1246" s="4"/>
      <c r="R1246" s="4"/>
      <c r="S1246" s="4"/>
      <c r="T1246" s="4"/>
      <c r="U1246" s="4"/>
      <c r="V1246" s="4"/>
      <c r="W1246" s="4"/>
      <c r="X1246" s="4"/>
      <c r="Y1246" s="4"/>
      <c r="Z1246" s="4"/>
      <c r="AA1246" s="4"/>
      <c r="AB1246" s="4"/>
      <c r="AC1246" s="4"/>
      <c r="AD1246" s="4"/>
      <c r="AE1246" s="4"/>
      <c r="AF1246" s="4"/>
      <c r="AG1246" s="4"/>
      <c r="AH1246" s="4"/>
      <c r="AI1246" s="4"/>
      <c r="AJ1246" s="4"/>
      <c r="AK1246" s="4"/>
      <c r="AL1246" s="4"/>
      <c r="AM1246" s="4"/>
      <c r="AN1246" s="4"/>
      <c r="AO1246" s="4"/>
      <c r="AP1246" s="4"/>
    </row>
    <row r="1247" spans="1:42" s="2" customFormat="1" x14ac:dyDescent="0.25">
      <c r="A1247" s="4"/>
      <c r="B1247" s="4"/>
      <c r="C1247" s="4"/>
      <c r="D1247" s="4"/>
      <c r="E1247" s="4"/>
      <c r="F1247" s="4"/>
      <c r="G1247" s="4"/>
      <c r="H1247" s="4"/>
      <c r="I1247" s="4"/>
      <c r="J1247" s="4"/>
      <c r="K1247" s="4"/>
      <c r="L1247" s="4"/>
      <c r="M1247" s="4"/>
      <c r="N1247" s="4"/>
      <c r="O1247" s="4"/>
      <c r="P1247" s="4"/>
      <c r="Q1247" s="4"/>
      <c r="R1247" s="4"/>
      <c r="S1247" s="4"/>
      <c r="T1247" s="4"/>
      <c r="U1247" s="4"/>
      <c r="V1247" s="4"/>
      <c r="W1247" s="4"/>
      <c r="X1247" s="4"/>
      <c r="Y1247" s="4"/>
      <c r="Z1247" s="4"/>
      <c r="AA1247" s="4"/>
      <c r="AB1247" s="4"/>
      <c r="AC1247" s="4"/>
      <c r="AD1247" s="4"/>
      <c r="AE1247" s="4"/>
      <c r="AF1247" s="4"/>
      <c r="AG1247" s="4"/>
      <c r="AH1247" s="4"/>
      <c r="AI1247" s="4"/>
      <c r="AJ1247" s="4"/>
      <c r="AK1247" s="4"/>
      <c r="AL1247" s="4"/>
      <c r="AM1247" s="4"/>
      <c r="AN1247" s="4"/>
      <c r="AO1247" s="4"/>
      <c r="AP1247" s="4"/>
    </row>
    <row r="1248" spans="1:42" s="2" customFormat="1" x14ac:dyDescent="0.25">
      <c r="A1248" s="4"/>
      <c r="B1248" s="4"/>
      <c r="C1248" s="4"/>
      <c r="D1248" s="4"/>
      <c r="E1248" s="4"/>
      <c r="F1248" s="4"/>
      <c r="G1248" s="4"/>
      <c r="H1248" s="4"/>
      <c r="I1248" s="4"/>
      <c r="J1248" s="4"/>
      <c r="K1248" s="4"/>
      <c r="L1248" s="4"/>
      <c r="M1248" s="4"/>
      <c r="N1248" s="4"/>
      <c r="O1248" s="4"/>
      <c r="P1248" s="4"/>
      <c r="Q1248" s="4"/>
      <c r="R1248" s="4"/>
      <c r="S1248" s="4"/>
      <c r="T1248" s="4"/>
      <c r="U1248" s="4"/>
      <c r="V1248" s="4"/>
      <c r="W1248" s="4"/>
      <c r="X1248" s="4"/>
      <c r="Y1248" s="4"/>
      <c r="Z1248" s="4"/>
      <c r="AA1248" s="4"/>
      <c r="AB1248" s="4"/>
      <c r="AC1248" s="4"/>
      <c r="AD1248" s="4"/>
      <c r="AE1248" s="4"/>
      <c r="AF1248" s="4"/>
      <c r="AG1248" s="4"/>
      <c r="AH1248" s="4"/>
      <c r="AI1248" s="4"/>
      <c r="AJ1248" s="4"/>
      <c r="AK1248" s="4"/>
      <c r="AL1248" s="4"/>
      <c r="AM1248" s="4"/>
      <c r="AN1248" s="4"/>
      <c r="AO1248" s="4"/>
      <c r="AP1248" s="4"/>
    </row>
    <row r="1249" spans="1:42" s="2" customFormat="1" x14ac:dyDescent="0.25">
      <c r="A1249" s="4"/>
      <c r="B1249" s="4"/>
      <c r="C1249" s="4"/>
      <c r="D1249" s="4"/>
      <c r="E1249" s="4"/>
      <c r="F1249" s="4"/>
      <c r="G1249" s="4"/>
      <c r="H1249" s="4"/>
      <c r="I1249" s="4"/>
      <c r="J1249" s="4"/>
      <c r="K1249" s="4"/>
      <c r="L1249" s="4"/>
      <c r="M1249" s="4"/>
      <c r="N1249" s="4"/>
      <c r="O1249" s="4"/>
      <c r="P1249" s="4"/>
      <c r="Q1249" s="4"/>
      <c r="R1249" s="4"/>
      <c r="S1249" s="4"/>
      <c r="T1249" s="4"/>
      <c r="U1249" s="4"/>
      <c r="V1249" s="4"/>
      <c r="W1249" s="4"/>
      <c r="X1249" s="4"/>
      <c r="Y1249" s="4"/>
      <c r="Z1249" s="4"/>
      <c r="AA1249" s="4"/>
      <c r="AB1249" s="4"/>
      <c r="AC1249" s="4"/>
      <c r="AD1249" s="4"/>
      <c r="AE1249" s="4"/>
      <c r="AF1249" s="4"/>
      <c r="AG1249" s="4"/>
      <c r="AH1249" s="4"/>
      <c r="AI1249" s="4"/>
      <c r="AJ1249" s="4"/>
      <c r="AK1249" s="4"/>
      <c r="AL1249" s="4"/>
      <c r="AM1249" s="4"/>
      <c r="AN1249" s="4"/>
      <c r="AO1249" s="4"/>
      <c r="AP1249" s="4"/>
    </row>
    <row r="1250" spans="1:42" s="2" customFormat="1" x14ac:dyDescent="0.25">
      <c r="A1250" s="4"/>
      <c r="B1250" s="4"/>
      <c r="C1250" s="4"/>
      <c r="D1250" s="4"/>
      <c r="E1250" s="4"/>
      <c r="F1250" s="4"/>
      <c r="G1250" s="4"/>
      <c r="H1250" s="4"/>
      <c r="I1250" s="4"/>
      <c r="J1250" s="4"/>
      <c r="K1250" s="4"/>
      <c r="L1250" s="4"/>
      <c r="M1250" s="4"/>
      <c r="N1250" s="4"/>
      <c r="O1250" s="4"/>
      <c r="P1250" s="4"/>
      <c r="Q1250" s="4"/>
      <c r="R1250" s="4"/>
      <c r="S1250" s="4"/>
      <c r="T1250" s="4"/>
      <c r="U1250" s="4"/>
      <c r="V1250" s="4"/>
      <c r="W1250" s="4"/>
      <c r="X1250" s="4"/>
      <c r="Y1250" s="4"/>
      <c r="Z1250" s="4"/>
      <c r="AA1250" s="4"/>
      <c r="AB1250" s="4"/>
      <c r="AC1250" s="4"/>
      <c r="AD1250" s="4"/>
      <c r="AE1250" s="4"/>
      <c r="AF1250" s="4"/>
      <c r="AG1250" s="4"/>
      <c r="AH1250" s="4"/>
      <c r="AI1250" s="4"/>
      <c r="AJ1250" s="4"/>
      <c r="AK1250" s="4"/>
      <c r="AL1250" s="4"/>
      <c r="AM1250" s="4"/>
      <c r="AN1250" s="4"/>
      <c r="AO1250" s="4"/>
      <c r="AP1250" s="4"/>
    </row>
    <row r="1251" spans="1:42" s="2" customFormat="1" x14ac:dyDescent="0.25">
      <c r="A1251" s="4"/>
      <c r="B1251" s="4"/>
      <c r="C1251" s="4"/>
      <c r="D1251" s="4"/>
      <c r="E1251" s="4"/>
      <c r="F1251" s="4"/>
      <c r="G1251" s="4"/>
      <c r="H1251" s="4"/>
      <c r="I1251" s="4"/>
      <c r="J1251" s="4"/>
      <c r="K1251" s="4"/>
      <c r="L1251" s="4"/>
      <c r="M1251" s="4"/>
      <c r="N1251" s="4"/>
      <c r="O1251" s="4"/>
      <c r="P1251" s="4"/>
      <c r="Q1251" s="4"/>
      <c r="R1251" s="4"/>
      <c r="S1251" s="4"/>
      <c r="T1251" s="4"/>
      <c r="U1251" s="4"/>
      <c r="V1251" s="4"/>
      <c r="W1251" s="4"/>
      <c r="X1251" s="4"/>
      <c r="Y1251" s="4"/>
      <c r="Z1251" s="4"/>
      <c r="AA1251" s="4"/>
      <c r="AB1251" s="4"/>
      <c r="AC1251" s="4"/>
      <c r="AD1251" s="4"/>
      <c r="AE1251" s="4"/>
      <c r="AF1251" s="4"/>
      <c r="AG1251" s="4"/>
      <c r="AH1251" s="4"/>
      <c r="AI1251" s="4"/>
      <c r="AJ1251" s="4"/>
      <c r="AK1251" s="4"/>
      <c r="AL1251" s="4"/>
      <c r="AM1251" s="4"/>
      <c r="AN1251" s="4"/>
      <c r="AO1251" s="4"/>
      <c r="AP1251" s="4"/>
    </row>
    <row r="1252" spans="1:42" s="2" customFormat="1" x14ac:dyDescent="0.25">
      <c r="A1252" s="4"/>
      <c r="B1252" s="4"/>
      <c r="C1252" s="4"/>
      <c r="D1252" s="4"/>
      <c r="E1252" s="4"/>
      <c r="F1252" s="4"/>
      <c r="G1252" s="4"/>
      <c r="H1252" s="4"/>
      <c r="I1252" s="4"/>
      <c r="J1252" s="4"/>
      <c r="K1252" s="4"/>
      <c r="L1252" s="4"/>
      <c r="M1252" s="4"/>
      <c r="N1252" s="4"/>
      <c r="O1252" s="4"/>
      <c r="P1252" s="4"/>
      <c r="Q1252" s="4"/>
      <c r="R1252" s="4"/>
      <c r="S1252" s="4"/>
      <c r="T1252" s="4"/>
      <c r="U1252" s="4"/>
      <c r="V1252" s="4"/>
      <c r="W1252" s="4"/>
      <c r="X1252" s="4"/>
      <c r="Y1252" s="4"/>
      <c r="Z1252" s="4"/>
      <c r="AA1252" s="4"/>
      <c r="AB1252" s="4"/>
      <c r="AC1252" s="4"/>
      <c r="AD1252" s="4"/>
      <c r="AE1252" s="4"/>
      <c r="AF1252" s="4"/>
      <c r="AG1252" s="4"/>
      <c r="AH1252" s="4"/>
      <c r="AI1252" s="4"/>
      <c r="AJ1252" s="4"/>
      <c r="AK1252" s="4"/>
      <c r="AL1252" s="4"/>
      <c r="AM1252" s="4"/>
      <c r="AN1252" s="4"/>
      <c r="AO1252" s="4"/>
      <c r="AP1252" s="4"/>
    </row>
    <row r="1253" spans="1:42" s="2" customFormat="1" x14ac:dyDescent="0.25">
      <c r="A1253" s="4"/>
      <c r="B1253" s="4"/>
      <c r="C1253" s="4"/>
      <c r="D1253" s="4"/>
      <c r="E1253" s="4"/>
      <c r="F1253" s="4"/>
      <c r="G1253" s="4"/>
      <c r="H1253" s="4"/>
      <c r="I1253" s="4"/>
      <c r="J1253" s="4"/>
      <c r="K1253" s="4"/>
      <c r="L1253" s="4"/>
      <c r="M1253" s="4"/>
      <c r="N1253" s="4"/>
      <c r="O1253" s="4"/>
      <c r="P1253" s="4"/>
      <c r="Q1253" s="4"/>
      <c r="R1253" s="4"/>
      <c r="S1253" s="4"/>
      <c r="T1253" s="4"/>
      <c r="U1253" s="4"/>
      <c r="V1253" s="4"/>
      <c r="W1253" s="4"/>
      <c r="X1253" s="4"/>
      <c r="Y1253" s="4"/>
      <c r="Z1253" s="4"/>
      <c r="AA1253" s="4"/>
      <c r="AB1253" s="4"/>
      <c r="AC1253" s="4"/>
      <c r="AD1253" s="4"/>
      <c r="AE1253" s="4"/>
      <c r="AF1253" s="4"/>
      <c r="AG1253" s="4"/>
      <c r="AH1253" s="4"/>
      <c r="AI1253" s="4"/>
      <c r="AJ1253" s="4"/>
      <c r="AK1253" s="4"/>
      <c r="AL1253" s="4"/>
      <c r="AM1253" s="4"/>
      <c r="AN1253" s="4"/>
      <c r="AO1253" s="4"/>
      <c r="AP1253" s="4"/>
    </row>
    <row r="1254" spans="1:42" s="2" customFormat="1" x14ac:dyDescent="0.25">
      <c r="A1254" s="4"/>
      <c r="B1254" s="4"/>
      <c r="C1254" s="4"/>
      <c r="D1254" s="4"/>
      <c r="E1254" s="4"/>
      <c r="F1254" s="4"/>
      <c r="G1254" s="4"/>
      <c r="H1254" s="4"/>
      <c r="I1254" s="4"/>
      <c r="J1254" s="4"/>
      <c r="K1254" s="4"/>
      <c r="L1254" s="4"/>
      <c r="M1254" s="4"/>
      <c r="N1254" s="4"/>
      <c r="O1254" s="4"/>
      <c r="P1254" s="4"/>
      <c r="Q1254" s="4"/>
      <c r="R1254" s="4"/>
      <c r="S1254" s="4"/>
      <c r="T1254" s="4"/>
      <c r="U1254" s="4"/>
      <c r="V1254" s="4"/>
      <c r="W1254" s="4"/>
      <c r="X1254" s="4"/>
      <c r="Y1254" s="4"/>
      <c r="Z1254" s="4"/>
      <c r="AA1254" s="4"/>
      <c r="AB1254" s="4"/>
      <c r="AC1254" s="4"/>
      <c r="AD1254" s="4"/>
      <c r="AE1254" s="4"/>
      <c r="AF1254" s="4"/>
      <c r="AG1254" s="4"/>
      <c r="AH1254" s="4"/>
      <c r="AI1254" s="4"/>
      <c r="AJ1254" s="4"/>
      <c r="AK1254" s="4"/>
      <c r="AL1254" s="4"/>
      <c r="AM1254" s="4"/>
      <c r="AN1254" s="4"/>
      <c r="AO1254" s="4"/>
      <c r="AP1254" s="4"/>
    </row>
    <row r="1255" spans="1:42" s="2" customFormat="1" x14ac:dyDescent="0.25">
      <c r="A1255" s="4"/>
      <c r="B1255" s="4"/>
      <c r="C1255" s="4"/>
      <c r="D1255" s="4"/>
      <c r="E1255" s="4"/>
      <c r="F1255" s="4"/>
      <c r="G1255" s="4"/>
      <c r="H1255" s="4"/>
      <c r="I1255" s="4"/>
      <c r="J1255" s="4"/>
      <c r="K1255" s="4"/>
      <c r="L1255" s="4"/>
      <c r="M1255" s="4"/>
      <c r="N1255" s="4"/>
      <c r="O1255" s="4"/>
      <c r="P1255" s="4"/>
      <c r="Q1255" s="4"/>
      <c r="R1255" s="4"/>
      <c r="S1255" s="4"/>
      <c r="T1255" s="4"/>
      <c r="U1255" s="4"/>
      <c r="V1255" s="4"/>
      <c r="W1255" s="4"/>
      <c r="X1255" s="4"/>
      <c r="Y1255" s="4"/>
      <c r="Z1255" s="4"/>
      <c r="AA1255" s="4"/>
      <c r="AB1255" s="4"/>
      <c r="AC1255" s="4"/>
      <c r="AD1255" s="4"/>
      <c r="AE1255" s="4"/>
      <c r="AF1255" s="4"/>
      <c r="AG1255" s="4"/>
      <c r="AH1255" s="4"/>
      <c r="AI1255" s="4"/>
      <c r="AJ1255" s="4"/>
      <c r="AK1255" s="4"/>
      <c r="AL1255" s="4"/>
      <c r="AM1255" s="4"/>
      <c r="AN1255" s="4"/>
      <c r="AO1255" s="4"/>
      <c r="AP1255" s="4"/>
    </row>
    <row r="1256" spans="1:42" s="2" customFormat="1" x14ac:dyDescent="0.25">
      <c r="A1256" s="4"/>
      <c r="B1256" s="4"/>
      <c r="C1256" s="4"/>
      <c r="D1256" s="4"/>
      <c r="E1256" s="4"/>
      <c r="F1256" s="4"/>
      <c r="G1256" s="4"/>
      <c r="H1256" s="4"/>
      <c r="I1256" s="4"/>
      <c r="J1256" s="4"/>
      <c r="K1256" s="4"/>
      <c r="L1256" s="4"/>
      <c r="M1256" s="4"/>
      <c r="N1256" s="4"/>
      <c r="O1256" s="4"/>
      <c r="P1256" s="4"/>
      <c r="Q1256" s="4"/>
      <c r="R1256" s="4"/>
      <c r="S1256" s="4"/>
      <c r="T1256" s="4"/>
      <c r="U1256" s="4"/>
      <c r="V1256" s="4"/>
      <c r="W1256" s="4"/>
      <c r="X1256" s="4"/>
      <c r="Y1256" s="4"/>
      <c r="Z1256" s="4"/>
      <c r="AA1256" s="4"/>
      <c r="AB1256" s="4"/>
      <c r="AC1256" s="4"/>
      <c r="AD1256" s="4"/>
      <c r="AE1256" s="4"/>
      <c r="AF1256" s="4"/>
      <c r="AG1256" s="4"/>
      <c r="AH1256" s="4"/>
      <c r="AI1256" s="4"/>
      <c r="AJ1256" s="4"/>
      <c r="AK1256" s="4"/>
      <c r="AL1256" s="4"/>
      <c r="AM1256" s="4"/>
      <c r="AN1256" s="4"/>
      <c r="AO1256" s="4"/>
      <c r="AP1256" s="4"/>
    </row>
    <row r="1257" spans="1:42" s="2" customFormat="1" x14ac:dyDescent="0.25">
      <c r="A1257" s="4"/>
      <c r="B1257" s="4"/>
      <c r="C1257" s="4"/>
      <c r="D1257" s="4"/>
      <c r="E1257" s="4"/>
      <c r="F1257" s="4"/>
      <c r="G1257" s="4"/>
      <c r="H1257" s="4"/>
      <c r="I1257" s="4"/>
      <c r="J1257" s="4"/>
      <c r="K1257" s="4"/>
      <c r="L1257" s="4"/>
      <c r="M1257" s="4"/>
      <c r="N1257" s="4"/>
      <c r="O1257" s="4"/>
      <c r="P1257" s="4"/>
      <c r="Q1257" s="4"/>
      <c r="R1257" s="4"/>
      <c r="S1257" s="4"/>
      <c r="T1257" s="4"/>
      <c r="U1257" s="4"/>
      <c r="V1257" s="4"/>
      <c r="W1257" s="4"/>
      <c r="X1257" s="4"/>
      <c r="Y1257" s="4"/>
      <c r="Z1257" s="4"/>
      <c r="AA1257" s="4"/>
      <c r="AB1257" s="4"/>
      <c r="AC1257" s="4"/>
      <c r="AD1257" s="4"/>
      <c r="AE1257" s="4"/>
      <c r="AF1257" s="4"/>
      <c r="AG1257" s="4"/>
      <c r="AH1257" s="4"/>
      <c r="AI1257" s="4"/>
      <c r="AJ1257" s="4"/>
      <c r="AK1257" s="4"/>
      <c r="AL1257" s="4"/>
      <c r="AM1257" s="4"/>
      <c r="AN1257" s="4"/>
      <c r="AO1257" s="4"/>
      <c r="AP1257" s="4"/>
    </row>
    <row r="1258" spans="1:42" s="2" customFormat="1" x14ac:dyDescent="0.25">
      <c r="A1258" s="4"/>
      <c r="B1258" s="4"/>
      <c r="C1258" s="4"/>
      <c r="D1258" s="4"/>
      <c r="E1258" s="4"/>
      <c r="F1258" s="4"/>
      <c r="G1258" s="4"/>
      <c r="H1258" s="4"/>
      <c r="I1258" s="4"/>
      <c r="J1258" s="4"/>
      <c r="K1258" s="4"/>
      <c r="L1258" s="4"/>
      <c r="M1258" s="4"/>
      <c r="N1258" s="4"/>
      <c r="O1258" s="4"/>
      <c r="P1258" s="4"/>
      <c r="Q1258" s="4"/>
      <c r="R1258" s="4"/>
      <c r="S1258" s="4"/>
      <c r="T1258" s="4"/>
      <c r="U1258" s="4"/>
      <c r="V1258" s="4"/>
      <c r="W1258" s="4"/>
      <c r="X1258" s="4"/>
      <c r="Y1258" s="4"/>
      <c r="Z1258" s="4"/>
      <c r="AA1258" s="4"/>
      <c r="AB1258" s="4"/>
      <c r="AC1258" s="4"/>
      <c r="AD1258" s="4"/>
      <c r="AE1258" s="4"/>
      <c r="AF1258" s="4"/>
      <c r="AG1258" s="4"/>
      <c r="AH1258" s="4"/>
      <c r="AI1258" s="4"/>
      <c r="AJ1258" s="4"/>
      <c r="AK1258" s="4"/>
      <c r="AL1258" s="4"/>
      <c r="AM1258" s="4"/>
      <c r="AN1258" s="4"/>
      <c r="AO1258" s="4"/>
      <c r="AP1258" s="4"/>
    </row>
    <row r="1259" spans="1:42" s="2" customFormat="1" x14ac:dyDescent="0.25">
      <c r="A1259" s="4"/>
      <c r="B1259" s="4"/>
      <c r="C1259" s="4"/>
      <c r="D1259" s="4"/>
      <c r="E1259" s="4"/>
      <c r="F1259" s="4"/>
      <c r="G1259" s="4"/>
      <c r="H1259" s="4"/>
      <c r="I1259" s="4"/>
      <c r="J1259" s="4"/>
      <c r="K1259" s="4"/>
      <c r="L1259" s="4"/>
      <c r="M1259" s="4"/>
      <c r="N1259" s="4"/>
      <c r="O1259" s="4"/>
      <c r="P1259" s="4"/>
      <c r="Q1259" s="4"/>
      <c r="R1259" s="4"/>
      <c r="S1259" s="4"/>
      <c r="T1259" s="4"/>
      <c r="U1259" s="4"/>
      <c r="V1259" s="4"/>
      <c r="W1259" s="4"/>
      <c r="X1259" s="4"/>
      <c r="Y1259" s="4"/>
      <c r="Z1259" s="4"/>
      <c r="AA1259" s="4"/>
      <c r="AB1259" s="4"/>
      <c r="AC1259" s="4"/>
      <c r="AD1259" s="4"/>
      <c r="AE1259" s="4"/>
      <c r="AF1259" s="4"/>
      <c r="AG1259" s="4"/>
      <c r="AH1259" s="4"/>
      <c r="AI1259" s="4"/>
      <c r="AJ1259" s="4"/>
      <c r="AK1259" s="4"/>
      <c r="AL1259" s="4"/>
      <c r="AM1259" s="4"/>
      <c r="AN1259" s="4"/>
      <c r="AO1259" s="4"/>
      <c r="AP1259" s="4"/>
    </row>
    <row r="1260" spans="1:42" s="2" customFormat="1" x14ac:dyDescent="0.25">
      <c r="A1260" s="4"/>
      <c r="B1260" s="4"/>
      <c r="C1260" s="4"/>
      <c r="D1260" s="4"/>
      <c r="E1260" s="4"/>
      <c r="F1260" s="4"/>
      <c r="G1260" s="4"/>
      <c r="H1260" s="4"/>
      <c r="I1260" s="4"/>
      <c r="J1260" s="4"/>
      <c r="K1260" s="4"/>
      <c r="L1260" s="4"/>
      <c r="M1260" s="4"/>
      <c r="N1260" s="4"/>
      <c r="O1260" s="4"/>
      <c r="P1260" s="4"/>
      <c r="Q1260" s="4"/>
      <c r="R1260" s="4"/>
      <c r="S1260" s="4"/>
      <c r="T1260" s="4"/>
      <c r="U1260" s="4"/>
      <c r="V1260" s="4"/>
      <c r="W1260" s="4"/>
      <c r="X1260" s="4"/>
      <c r="Y1260" s="4"/>
      <c r="Z1260" s="4"/>
      <c r="AA1260" s="4"/>
      <c r="AB1260" s="4"/>
      <c r="AC1260" s="4"/>
      <c r="AD1260" s="4"/>
      <c r="AE1260" s="4"/>
      <c r="AF1260" s="4"/>
      <c r="AG1260" s="4"/>
      <c r="AH1260" s="4"/>
      <c r="AI1260" s="4"/>
      <c r="AJ1260" s="4"/>
      <c r="AK1260" s="4"/>
      <c r="AL1260" s="4"/>
      <c r="AM1260" s="4"/>
      <c r="AN1260" s="4"/>
      <c r="AO1260" s="4"/>
      <c r="AP1260" s="4"/>
    </row>
    <row r="1261" spans="1:42" s="2" customFormat="1" x14ac:dyDescent="0.25">
      <c r="A1261" s="4"/>
      <c r="B1261" s="4"/>
      <c r="C1261" s="4"/>
      <c r="D1261" s="4"/>
      <c r="E1261" s="4"/>
      <c r="F1261" s="4"/>
      <c r="G1261" s="4"/>
      <c r="H1261" s="4"/>
      <c r="I1261" s="4"/>
      <c r="J1261" s="4"/>
      <c r="K1261" s="4"/>
      <c r="L1261" s="4"/>
      <c r="M1261" s="4"/>
      <c r="N1261" s="4"/>
      <c r="O1261" s="4"/>
      <c r="P1261" s="4"/>
      <c r="Q1261" s="4"/>
      <c r="R1261" s="4"/>
      <c r="S1261" s="4"/>
      <c r="T1261" s="4"/>
      <c r="U1261" s="4"/>
      <c r="V1261" s="4"/>
      <c r="W1261" s="4"/>
      <c r="X1261" s="4"/>
      <c r="Y1261" s="4"/>
      <c r="Z1261" s="4"/>
      <c r="AA1261" s="4"/>
      <c r="AB1261" s="4"/>
      <c r="AC1261" s="4"/>
      <c r="AD1261" s="4"/>
      <c r="AE1261" s="4"/>
      <c r="AF1261" s="4"/>
      <c r="AG1261" s="4"/>
      <c r="AH1261" s="4"/>
      <c r="AI1261" s="4"/>
      <c r="AJ1261" s="4"/>
      <c r="AK1261" s="4"/>
      <c r="AL1261" s="4"/>
      <c r="AM1261" s="4"/>
      <c r="AN1261" s="4"/>
      <c r="AO1261" s="4"/>
      <c r="AP1261" s="4"/>
    </row>
    <row r="1262" spans="1:42" s="2" customFormat="1" x14ac:dyDescent="0.25">
      <c r="A1262" s="4"/>
      <c r="B1262" s="4"/>
      <c r="C1262" s="4"/>
      <c r="D1262" s="4"/>
      <c r="E1262" s="4"/>
      <c r="F1262" s="4"/>
      <c r="G1262" s="4"/>
      <c r="H1262" s="4"/>
      <c r="I1262" s="4"/>
      <c r="J1262" s="4"/>
      <c r="K1262" s="4"/>
      <c r="L1262" s="4"/>
      <c r="M1262" s="4"/>
      <c r="N1262" s="4"/>
      <c r="O1262" s="4"/>
      <c r="P1262" s="4"/>
      <c r="Q1262" s="4"/>
      <c r="R1262" s="4"/>
      <c r="S1262" s="4"/>
      <c r="T1262" s="4"/>
      <c r="U1262" s="4"/>
      <c r="V1262" s="4"/>
      <c r="W1262" s="4"/>
      <c r="X1262" s="4"/>
      <c r="Y1262" s="4"/>
      <c r="Z1262" s="4"/>
      <c r="AA1262" s="4"/>
      <c r="AB1262" s="4"/>
      <c r="AC1262" s="4"/>
      <c r="AD1262" s="4"/>
      <c r="AE1262" s="4"/>
      <c r="AF1262" s="4"/>
      <c r="AG1262" s="4"/>
      <c r="AH1262" s="4"/>
      <c r="AI1262" s="4"/>
      <c r="AJ1262" s="4"/>
      <c r="AK1262" s="4"/>
      <c r="AL1262" s="4"/>
      <c r="AM1262" s="4"/>
      <c r="AN1262" s="4"/>
      <c r="AO1262" s="4"/>
      <c r="AP1262" s="4"/>
    </row>
    <row r="1263" spans="1:42" s="2" customFormat="1" x14ac:dyDescent="0.25">
      <c r="A1263" s="4"/>
      <c r="B1263" s="4"/>
      <c r="C1263" s="4"/>
      <c r="D1263" s="4"/>
      <c r="E1263" s="4"/>
      <c r="F1263" s="4"/>
      <c r="G1263" s="4"/>
      <c r="H1263" s="4"/>
      <c r="I1263" s="4"/>
      <c r="J1263" s="4"/>
      <c r="K1263" s="4"/>
      <c r="L1263" s="4"/>
      <c r="M1263" s="4"/>
      <c r="N1263" s="4"/>
      <c r="O1263" s="4"/>
      <c r="P1263" s="4"/>
      <c r="Q1263" s="4"/>
      <c r="R1263" s="4"/>
      <c r="S1263" s="4"/>
      <c r="T1263" s="4"/>
      <c r="U1263" s="4"/>
      <c r="V1263" s="4"/>
      <c r="W1263" s="4"/>
      <c r="X1263" s="4"/>
      <c r="Y1263" s="4"/>
      <c r="Z1263" s="4"/>
      <c r="AA1263" s="4"/>
      <c r="AB1263" s="4"/>
      <c r="AC1263" s="4"/>
      <c r="AD1263" s="4"/>
      <c r="AE1263" s="4"/>
      <c r="AF1263" s="4"/>
      <c r="AG1263" s="4"/>
      <c r="AH1263" s="4"/>
      <c r="AI1263" s="4"/>
      <c r="AJ1263" s="4"/>
      <c r="AK1263" s="4"/>
      <c r="AL1263" s="4"/>
      <c r="AM1263" s="4"/>
      <c r="AN1263" s="4"/>
      <c r="AO1263" s="4"/>
      <c r="AP1263" s="4"/>
    </row>
    <row r="1264" spans="1:42" s="2" customFormat="1" x14ac:dyDescent="0.25">
      <c r="A1264" s="4"/>
      <c r="B1264" s="4"/>
      <c r="C1264" s="4"/>
      <c r="D1264" s="4"/>
      <c r="E1264" s="4"/>
      <c r="F1264" s="4"/>
      <c r="G1264" s="4"/>
      <c r="H1264" s="4"/>
      <c r="I1264" s="4"/>
      <c r="J1264" s="4"/>
      <c r="K1264" s="4"/>
      <c r="L1264" s="4"/>
      <c r="M1264" s="4"/>
      <c r="N1264" s="4"/>
      <c r="O1264" s="4"/>
      <c r="P1264" s="4"/>
      <c r="Q1264" s="4"/>
      <c r="R1264" s="4"/>
      <c r="S1264" s="4"/>
      <c r="T1264" s="4"/>
      <c r="U1264" s="4"/>
      <c r="V1264" s="4"/>
      <c r="W1264" s="4"/>
      <c r="X1264" s="4"/>
      <c r="Y1264" s="4"/>
      <c r="Z1264" s="4"/>
      <c r="AA1264" s="4"/>
      <c r="AB1264" s="4"/>
      <c r="AC1264" s="4"/>
      <c r="AD1264" s="4"/>
      <c r="AE1264" s="4"/>
      <c r="AF1264" s="4"/>
      <c r="AG1264" s="4"/>
      <c r="AH1264" s="4"/>
      <c r="AI1264" s="4"/>
      <c r="AJ1264" s="4"/>
      <c r="AK1264" s="4"/>
      <c r="AL1264" s="4"/>
      <c r="AM1264" s="4"/>
      <c r="AN1264" s="4"/>
      <c r="AO1264" s="4"/>
      <c r="AP1264" s="4"/>
    </row>
    <row r="1265" spans="1:42" s="2" customFormat="1" x14ac:dyDescent="0.25">
      <c r="A1265" s="4"/>
      <c r="B1265" s="4"/>
      <c r="C1265" s="4"/>
      <c r="D1265" s="4"/>
      <c r="E1265" s="4"/>
      <c r="F1265" s="4"/>
      <c r="G1265" s="4"/>
      <c r="H1265" s="4"/>
      <c r="I1265" s="4"/>
      <c r="J1265" s="4"/>
      <c r="K1265" s="4"/>
      <c r="L1265" s="4"/>
      <c r="M1265" s="4"/>
      <c r="N1265" s="4"/>
      <c r="O1265" s="4"/>
      <c r="P1265" s="4"/>
      <c r="Q1265" s="4"/>
      <c r="R1265" s="4"/>
      <c r="S1265" s="4"/>
      <c r="T1265" s="4"/>
      <c r="U1265" s="4"/>
      <c r="V1265" s="4"/>
      <c r="W1265" s="4"/>
      <c r="X1265" s="4"/>
      <c r="Y1265" s="4"/>
      <c r="Z1265" s="4"/>
      <c r="AA1265" s="4"/>
      <c r="AB1265" s="4"/>
      <c r="AC1265" s="4"/>
      <c r="AD1265" s="4"/>
      <c r="AE1265" s="4"/>
      <c r="AF1265" s="4"/>
      <c r="AG1265" s="4"/>
      <c r="AH1265" s="4"/>
      <c r="AI1265" s="4"/>
      <c r="AJ1265" s="4"/>
      <c r="AK1265" s="4"/>
      <c r="AL1265" s="4"/>
      <c r="AM1265" s="4"/>
      <c r="AN1265" s="4"/>
      <c r="AO1265" s="4"/>
      <c r="AP1265" s="4"/>
    </row>
    <row r="1266" spans="1:42" s="2" customFormat="1" x14ac:dyDescent="0.25">
      <c r="A1266" s="4"/>
      <c r="B1266" s="4"/>
      <c r="C1266" s="4"/>
      <c r="D1266" s="4"/>
      <c r="E1266" s="4"/>
      <c r="F1266" s="4"/>
      <c r="G1266" s="4"/>
      <c r="H1266" s="4"/>
      <c r="I1266" s="4"/>
      <c r="J1266" s="4"/>
      <c r="K1266" s="4"/>
      <c r="L1266" s="4"/>
      <c r="M1266" s="4"/>
      <c r="N1266" s="4"/>
      <c r="O1266" s="4"/>
      <c r="P1266" s="4"/>
      <c r="Q1266" s="4"/>
      <c r="R1266" s="4"/>
      <c r="S1266" s="4"/>
      <c r="T1266" s="4"/>
      <c r="U1266" s="4"/>
      <c r="V1266" s="4"/>
      <c r="W1266" s="4"/>
      <c r="X1266" s="4"/>
      <c r="Y1266" s="4"/>
      <c r="Z1266" s="4"/>
      <c r="AA1266" s="4"/>
      <c r="AB1266" s="4"/>
      <c r="AC1266" s="4"/>
      <c r="AD1266" s="4"/>
      <c r="AE1266" s="4"/>
      <c r="AF1266" s="4"/>
      <c r="AG1266" s="4"/>
      <c r="AH1266" s="4"/>
      <c r="AI1266" s="4"/>
      <c r="AJ1266" s="4"/>
      <c r="AK1266" s="4"/>
      <c r="AL1266" s="4"/>
      <c r="AM1266" s="4"/>
      <c r="AN1266" s="4"/>
      <c r="AO1266" s="4"/>
      <c r="AP1266" s="4"/>
    </row>
    <row r="1267" spans="1:42" s="2" customFormat="1" x14ac:dyDescent="0.25">
      <c r="A1267" s="4"/>
      <c r="B1267" s="4"/>
      <c r="C1267" s="4"/>
      <c r="D1267" s="4"/>
      <c r="E1267" s="4"/>
      <c r="F1267" s="4"/>
      <c r="G1267" s="4"/>
      <c r="H1267" s="4"/>
      <c r="I1267" s="4"/>
      <c r="J1267" s="4"/>
      <c r="K1267" s="4"/>
      <c r="L1267" s="4"/>
      <c r="M1267" s="4"/>
      <c r="N1267" s="4"/>
      <c r="O1267" s="4"/>
      <c r="P1267" s="4"/>
      <c r="Q1267" s="4"/>
      <c r="R1267" s="4"/>
      <c r="S1267" s="4"/>
      <c r="T1267" s="4"/>
      <c r="U1267" s="4"/>
      <c r="V1267" s="4"/>
      <c r="W1267" s="4"/>
      <c r="X1267" s="4"/>
      <c r="Y1267" s="4"/>
      <c r="Z1267" s="4"/>
      <c r="AA1267" s="4"/>
      <c r="AB1267" s="4"/>
      <c r="AC1267" s="4"/>
      <c r="AD1267" s="4"/>
      <c r="AE1267" s="4"/>
      <c r="AF1267" s="4"/>
      <c r="AG1267" s="4"/>
      <c r="AH1267" s="4"/>
      <c r="AI1267" s="4"/>
      <c r="AJ1267" s="4"/>
      <c r="AK1267" s="4"/>
      <c r="AL1267" s="4"/>
      <c r="AM1267" s="4"/>
      <c r="AN1267" s="4"/>
      <c r="AO1267" s="4"/>
      <c r="AP1267" s="4"/>
    </row>
    <row r="1268" spans="1:42" s="2" customFormat="1" x14ac:dyDescent="0.25">
      <c r="A1268" s="4"/>
      <c r="B1268" s="4"/>
      <c r="C1268" s="4"/>
      <c r="D1268" s="4"/>
      <c r="E1268" s="4"/>
      <c r="F1268" s="4"/>
      <c r="G1268" s="4"/>
      <c r="H1268" s="4"/>
      <c r="I1268" s="4"/>
      <c r="J1268" s="4"/>
      <c r="K1268" s="4"/>
      <c r="L1268" s="4"/>
      <c r="M1268" s="4"/>
      <c r="N1268" s="4"/>
      <c r="O1268" s="4"/>
      <c r="P1268" s="4"/>
      <c r="Q1268" s="4"/>
      <c r="R1268" s="4"/>
      <c r="S1268" s="4"/>
      <c r="T1268" s="4"/>
      <c r="U1268" s="4"/>
      <c r="V1268" s="4"/>
      <c r="W1268" s="4"/>
      <c r="X1268" s="4"/>
      <c r="Y1268" s="4"/>
      <c r="Z1268" s="4"/>
      <c r="AA1268" s="4"/>
      <c r="AB1268" s="4"/>
      <c r="AC1268" s="4"/>
      <c r="AD1268" s="4"/>
      <c r="AE1268" s="4"/>
      <c r="AF1268" s="4"/>
      <c r="AG1268" s="4"/>
      <c r="AH1268" s="4"/>
      <c r="AI1268" s="4"/>
      <c r="AJ1268" s="4"/>
      <c r="AK1268" s="4"/>
      <c r="AL1268" s="4"/>
      <c r="AM1268" s="4"/>
      <c r="AN1268" s="4"/>
      <c r="AO1268" s="4"/>
      <c r="AP1268" s="4"/>
    </row>
    <row r="1269" spans="1:42" s="2" customFormat="1" x14ac:dyDescent="0.25">
      <c r="A1269" s="4"/>
      <c r="B1269" s="4"/>
      <c r="C1269" s="4"/>
      <c r="D1269" s="4"/>
      <c r="E1269" s="4"/>
      <c r="F1269" s="4"/>
      <c r="G1269" s="4"/>
      <c r="H1269" s="4"/>
      <c r="I1269" s="4"/>
      <c r="J1269" s="4"/>
      <c r="K1269" s="4"/>
      <c r="L1269" s="4"/>
      <c r="M1269" s="4"/>
      <c r="N1269" s="4"/>
      <c r="O1269" s="4"/>
      <c r="P1269" s="4"/>
      <c r="Q1269" s="4"/>
      <c r="R1269" s="4"/>
      <c r="S1269" s="4"/>
      <c r="T1269" s="4"/>
      <c r="U1269" s="4"/>
      <c r="V1269" s="4"/>
      <c r="W1269" s="4"/>
      <c r="X1269" s="4"/>
      <c r="Y1269" s="4"/>
      <c r="Z1269" s="4"/>
      <c r="AA1269" s="4"/>
      <c r="AB1269" s="4"/>
      <c r="AC1269" s="4"/>
      <c r="AD1269" s="4"/>
      <c r="AE1269" s="4"/>
      <c r="AF1269" s="4"/>
      <c r="AG1269" s="4"/>
      <c r="AH1269" s="4"/>
      <c r="AI1269" s="4"/>
      <c r="AJ1269" s="4"/>
      <c r="AK1269" s="4"/>
      <c r="AL1269" s="4"/>
      <c r="AM1269" s="4"/>
      <c r="AN1269" s="4"/>
      <c r="AO1269" s="4"/>
      <c r="AP1269" s="4"/>
    </row>
    <row r="1270" spans="1:42" s="2" customFormat="1" x14ac:dyDescent="0.25">
      <c r="A1270" s="4"/>
      <c r="B1270" s="4"/>
      <c r="C1270" s="4"/>
      <c r="D1270" s="4"/>
      <c r="E1270" s="4"/>
      <c r="F1270" s="4"/>
      <c r="G1270" s="4"/>
      <c r="H1270" s="4"/>
      <c r="I1270" s="4"/>
      <c r="J1270" s="4"/>
      <c r="K1270" s="4"/>
      <c r="L1270" s="4"/>
      <c r="M1270" s="4"/>
      <c r="N1270" s="4"/>
      <c r="O1270" s="4"/>
      <c r="P1270" s="4"/>
      <c r="Q1270" s="4"/>
      <c r="R1270" s="4"/>
      <c r="S1270" s="4"/>
      <c r="T1270" s="4"/>
      <c r="U1270" s="4"/>
      <c r="V1270" s="4"/>
      <c r="W1270" s="4"/>
      <c r="X1270" s="4"/>
      <c r="Y1270" s="4"/>
      <c r="Z1270" s="4"/>
      <c r="AA1270" s="4"/>
      <c r="AB1270" s="4"/>
      <c r="AC1270" s="4"/>
      <c r="AD1270" s="4"/>
      <c r="AE1270" s="4"/>
      <c r="AF1270" s="4"/>
      <c r="AG1270" s="4"/>
      <c r="AH1270" s="4"/>
      <c r="AI1270" s="4"/>
      <c r="AJ1270" s="4"/>
      <c r="AK1270" s="4"/>
      <c r="AL1270" s="4"/>
      <c r="AM1270" s="4"/>
      <c r="AN1270" s="4"/>
      <c r="AO1270" s="4"/>
      <c r="AP1270" s="4"/>
    </row>
    <row r="1271" spans="1:42" s="2" customFormat="1" x14ac:dyDescent="0.25">
      <c r="A1271" s="4"/>
      <c r="B1271" s="4"/>
      <c r="C1271" s="4"/>
      <c r="D1271" s="4"/>
      <c r="E1271" s="4"/>
      <c r="F1271" s="4"/>
      <c r="G1271" s="4"/>
      <c r="H1271" s="4"/>
      <c r="I1271" s="4"/>
      <c r="J1271" s="4"/>
      <c r="K1271" s="4"/>
      <c r="L1271" s="4"/>
      <c r="M1271" s="4"/>
      <c r="N1271" s="4"/>
      <c r="O1271" s="4"/>
      <c r="P1271" s="4"/>
      <c r="Q1271" s="4"/>
      <c r="R1271" s="4"/>
      <c r="S1271" s="4"/>
      <c r="T1271" s="4"/>
      <c r="U1271" s="4"/>
      <c r="V1271" s="4"/>
      <c r="W1271" s="4"/>
      <c r="X1271" s="4"/>
      <c r="Y1271" s="4"/>
      <c r="Z1271" s="4"/>
      <c r="AA1271" s="4"/>
      <c r="AB1271" s="4"/>
      <c r="AC1271" s="4"/>
      <c r="AD1271" s="4"/>
      <c r="AE1271" s="4"/>
      <c r="AF1271" s="4"/>
      <c r="AG1271" s="4"/>
      <c r="AH1271" s="4"/>
      <c r="AI1271" s="4"/>
      <c r="AJ1271" s="4"/>
      <c r="AK1271" s="4"/>
      <c r="AL1271" s="4"/>
      <c r="AM1271" s="4"/>
      <c r="AN1271" s="4"/>
      <c r="AO1271" s="4"/>
      <c r="AP1271" s="4"/>
    </row>
    <row r="1272" spans="1:42" s="2" customFormat="1" x14ac:dyDescent="0.25">
      <c r="A1272" s="4"/>
      <c r="B1272" s="4"/>
      <c r="C1272" s="4"/>
      <c r="D1272" s="4"/>
      <c r="E1272" s="4"/>
      <c r="F1272" s="4"/>
      <c r="G1272" s="4"/>
      <c r="H1272" s="4"/>
      <c r="I1272" s="4"/>
      <c r="J1272" s="4"/>
      <c r="K1272" s="4"/>
      <c r="L1272" s="4"/>
      <c r="M1272" s="4"/>
      <c r="N1272" s="4"/>
      <c r="O1272" s="4"/>
      <c r="P1272" s="4"/>
      <c r="Q1272" s="4"/>
      <c r="R1272" s="4"/>
      <c r="S1272" s="4"/>
      <c r="T1272" s="4"/>
      <c r="U1272" s="4"/>
      <c r="V1272" s="4"/>
      <c r="W1272" s="4"/>
      <c r="X1272" s="4"/>
      <c r="Y1272" s="4"/>
      <c r="Z1272" s="4"/>
      <c r="AA1272" s="4"/>
      <c r="AB1272" s="4"/>
      <c r="AC1272" s="4"/>
      <c r="AD1272" s="4"/>
      <c r="AE1272" s="4"/>
      <c r="AF1272" s="4"/>
      <c r="AG1272" s="4"/>
      <c r="AH1272" s="4"/>
      <c r="AI1272" s="4"/>
      <c r="AJ1272" s="4"/>
      <c r="AK1272" s="4"/>
      <c r="AL1272" s="4"/>
      <c r="AM1272" s="4"/>
      <c r="AN1272" s="4"/>
      <c r="AO1272" s="4"/>
      <c r="AP1272" s="4"/>
    </row>
    <row r="1273" spans="1:42" s="2" customFormat="1" x14ac:dyDescent="0.25">
      <c r="A1273" s="4"/>
      <c r="B1273" s="4"/>
      <c r="C1273" s="4"/>
      <c r="D1273" s="4"/>
      <c r="E1273" s="4"/>
      <c r="F1273" s="4"/>
      <c r="G1273" s="4"/>
      <c r="H1273" s="4"/>
      <c r="I1273" s="4"/>
      <c r="J1273" s="4"/>
      <c r="K1273" s="4"/>
      <c r="L1273" s="4"/>
      <c r="M1273" s="4"/>
      <c r="N1273" s="4"/>
      <c r="O1273" s="4"/>
      <c r="P1273" s="4"/>
      <c r="Q1273" s="4"/>
      <c r="R1273" s="4"/>
      <c r="S1273" s="4"/>
      <c r="T1273" s="4"/>
      <c r="U1273" s="4"/>
      <c r="V1273" s="4"/>
      <c r="W1273" s="4"/>
      <c r="X1273" s="4"/>
      <c r="Y1273" s="4"/>
      <c r="Z1273" s="4"/>
      <c r="AA1273" s="4"/>
      <c r="AB1273" s="4"/>
      <c r="AC1273" s="4"/>
      <c r="AD1273" s="4"/>
      <c r="AE1273" s="4"/>
      <c r="AF1273" s="4"/>
      <c r="AG1273" s="4"/>
      <c r="AH1273" s="4"/>
      <c r="AI1273" s="4"/>
      <c r="AJ1273" s="4"/>
      <c r="AK1273" s="4"/>
      <c r="AL1273" s="4"/>
      <c r="AM1273" s="4"/>
      <c r="AN1273" s="4"/>
      <c r="AO1273" s="4"/>
      <c r="AP1273" s="4"/>
    </row>
    <row r="1274" spans="1:42" s="2" customFormat="1" x14ac:dyDescent="0.25">
      <c r="A1274" s="4"/>
      <c r="B1274" s="4"/>
      <c r="C1274" s="4"/>
      <c r="D1274" s="4"/>
      <c r="E1274" s="4"/>
      <c r="F1274" s="4"/>
      <c r="G1274" s="4"/>
      <c r="H1274" s="4"/>
      <c r="I1274" s="4"/>
      <c r="J1274" s="4"/>
      <c r="K1274" s="4"/>
      <c r="L1274" s="4"/>
      <c r="M1274" s="4"/>
      <c r="N1274" s="4"/>
      <c r="O1274" s="4"/>
      <c r="P1274" s="4"/>
      <c r="Q1274" s="4"/>
      <c r="R1274" s="4"/>
      <c r="S1274" s="4"/>
      <c r="T1274" s="4"/>
      <c r="U1274" s="4"/>
      <c r="V1274" s="4"/>
      <c r="W1274" s="4"/>
      <c r="X1274" s="4"/>
      <c r="Y1274" s="4"/>
      <c r="Z1274" s="4"/>
      <c r="AA1274" s="4"/>
      <c r="AB1274" s="4"/>
      <c r="AC1274" s="4"/>
      <c r="AD1274" s="4"/>
      <c r="AE1274" s="4"/>
      <c r="AF1274" s="4"/>
      <c r="AG1274" s="4"/>
      <c r="AH1274" s="4"/>
      <c r="AI1274" s="4"/>
      <c r="AJ1274" s="4"/>
      <c r="AK1274" s="4"/>
      <c r="AL1274" s="4"/>
      <c r="AM1274" s="4"/>
      <c r="AN1274" s="4"/>
      <c r="AO1274" s="4"/>
      <c r="AP1274" s="4"/>
    </row>
    <row r="1275" spans="1:42" s="2" customFormat="1" x14ac:dyDescent="0.25">
      <c r="A1275" s="4"/>
      <c r="B1275" s="4"/>
      <c r="C1275" s="4"/>
      <c r="D1275" s="4"/>
      <c r="E1275" s="4"/>
      <c r="F1275" s="4"/>
      <c r="G1275" s="4"/>
      <c r="H1275" s="4"/>
      <c r="I1275" s="4"/>
      <c r="J1275" s="4"/>
      <c r="K1275" s="4"/>
      <c r="L1275" s="4"/>
      <c r="M1275" s="4"/>
      <c r="N1275" s="4"/>
      <c r="O1275" s="4"/>
      <c r="P1275" s="4"/>
      <c r="Q1275" s="4"/>
      <c r="R1275" s="4"/>
      <c r="S1275" s="4"/>
      <c r="T1275" s="4"/>
      <c r="U1275" s="4"/>
      <c r="V1275" s="4"/>
      <c r="W1275" s="4"/>
      <c r="X1275" s="4"/>
      <c r="Y1275" s="4"/>
      <c r="Z1275" s="4"/>
      <c r="AA1275" s="4"/>
      <c r="AB1275" s="4"/>
      <c r="AC1275" s="4"/>
      <c r="AD1275" s="4"/>
      <c r="AE1275" s="4"/>
      <c r="AF1275" s="4"/>
      <c r="AG1275" s="4"/>
      <c r="AH1275" s="4"/>
      <c r="AI1275" s="4"/>
      <c r="AJ1275" s="4"/>
      <c r="AK1275" s="4"/>
      <c r="AL1275" s="4"/>
      <c r="AM1275" s="4"/>
      <c r="AN1275" s="4"/>
      <c r="AO1275" s="4"/>
      <c r="AP1275" s="4"/>
    </row>
    <row r="1276" spans="1:42" s="2" customFormat="1" x14ac:dyDescent="0.25">
      <c r="A1276" s="4"/>
      <c r="B1276" s="4"/>
      <c r="C1276" s="4"/>
      <c r="D1276" s="4"/>
      <c r="E1276" s="4"/>
      <c r="F1276" s="4"/>
      <c r="G1276" s="4"/>
      <c r="H1276" s="4"/>
      <c r="I1276" s="4"/>
      <c r="J1276" s="4"/>
      <c r="K1276" s="4"/>
      <c r="L1276" s="4"/>
      <c r="M1276" s="4"/>
      <c r="N1276" s="4"/>
      <c r="O1276" s="4"/>
      <c r="P1276" s="4"/>
      <c r="Q1276" s="4"/>
      <c r="R1276" s="4"/>
      <c r="S1276" s="4"/>
      <c r="T1276" s="4"/>
      <c r="U1276" s="4"/>
      <c r="V1276" s="4"/>
      <c r="W1276" s="4"/>
      <c r="X1276" s="4"/>
      <c r="Y1276" s="4"/>
      <c r="Z1276" s="4"/>
      <c r="AA1276" s="4"/>
      <c r="AB1276" s="4"/>
      <c r="AC1276" s="4"/>
      <c r="AD1276" s="4"/>
      <c r="AE1276" s="4"/>
      <c r="AF1276" s="4"/>
      <c r="AG1276" s="4"/>
      <c r="AH1276" s="4"/>
      <c r="AI1276" s="4"/>
      <c r="AJ1276" s="4"/>
      <c r="AK1276" s="4"/>
      <c r="AL1276" s="4"/>
      <c r="AM1276" s="4"/>
      <c r="AN1276" s="4"/>
      <c r="AO1276" s="4"/>
      <c r="AP1276" s="4"/>
    </row>
    <row r="1277" spans="1:42" s="2" customFormat="1" x14ac:dyDescent="0.25">
      <c r="A1277" s="4"/>
      <c r="B1277" s="4"/>
      <c r="C1277" s="4"/>
      <c r="D1277" s="4"/>
      <c r="E1277" s="4"/>
      <c r="F1277" s="4"/>
      <c r="G1277" s="4"/>
      <c r="H1277" s="4"/>
      <c r="I1277" s="4"/>
      <c r="J1277" s="4"/>
      <c r="K1277" s="4"/>
      <c r="L1277" s="4"/>
      <c r="M1277" s="4"/>
      <c r="N1277" s="4"/>
      <c r="O1277" s="4"/>
      <c r="P1277" s="4"/>
      <c r="Q1277" s="4"/>
      <c r="R1277" s="4"/>
      <c r="S1277" s="4"/>
      <c r="T1277" s="4"/>
      <c r="U1277" s="4"/>
      <c r="V1277" s="4"/>
      <c r="W1277" s="4"/>
      <c r="X1277" s="4"/>
      <c r="Y1277" s="4"/>
      <c r="Z1277" s="4"/>
      <c r="AA1277" s="4"/>
      <c r="AB1277" s="4"/>
      <c r="AC1277" s="4"/>
      <c r="AD1277" s="4"/>
      <c r="AE1277" s="4"/>
      <c r="AF1277" s="4"/>
      <c r="AG1277" s="4"/>
      <c r="AH1277" s="4"/>
      <c r="AI1277" s="4"/>
      <c r="AJ1277" s="4"/>
      <c r="AK1277" s="4"/>
      <c r="AL1277" s="4"/>
      <c r="AM1277" s="4"/>
      <c r="AN1277" s="4"/>
      <c r="AO1277" s="4"/>
      <c r="AP1277" s="4"/>
    </row>
    <row r="1278" spans="1:42" s="2" customFormat="1" x14ac:dyDescent="0.25">
      <c r="A1278" s="4"/>
      <c r="B1278" s="4"/>
      <c r="C1278" s="4"/>
      <c r="D1278" s="4"/>
      <c r="E1278" s="4"/>
      <c r="F1278" s="4"/>
      <c r="G1278" s="4"/>
      <c r="H1278" s="4"/>
      <c r="I1278" s="4"/>
      <c r="J1278" s="4"/>
      <c r="K1278" s="4"/>
      <c r="L1278" s="4"/>
      <c r="M1278" s="4"/>
      <c r="N1278" s="4"/>
      <c r="O1278" s="4"/>
      <c r="P1278" s="4"/>
      <c r="Q1278" s="4"/>
      <c r="R1278" s="4"/>
      <c r="S1278" s="4"/>
      <c r="T1278" s="4"/>
      <c r="U1278" s="4"/>
      <c r="V1278" s="4"/>
      <c r="W1278" s="4"/>
      <c r="X1278" s="4"/>
      <c r="Y1278" s="4"/>
      <c r="Z1278" s="4"/>
      <c r="AA1278" s="4"/>
      <c r="AB1278" s="4"/>
      <c r="AC1278" s="4"/>
      <c r="AD1278" s="4"/>
      <c r="AE1278" s="4"/>
      <c r="AF1278" s="4"/>
      <c r="AG1278" s="4"/>
      <c r="AH1278" s="4"/>
      <c r="AI1278" s="4"/>
      <c r="AJ1278" s="4"/>
      <c r="AK1278" s="4"/>
      <c r="AL1278" s="4"/>
      <c r="AM1278" s="4"/>
      <c r="AN1278" s="4"/>
      <c r="AO1278" s="4"/>
      <c r="AP1278" s="4"/>
    </row>
    <row r="1279" spans="1:42" s="2" customFormat="1" x14ac:dyDescent="0.25">
      <c r="A1279" s="4"/>
      <c r="B1279" s="4"/>
      <c r="C1279" s="4"/>
      <c r="D1279" s="4"/>
      <c r="E1279" s="4"/>
      <c r="F1279" s="4"/>
      <c r="G1279" s="4"/>
      <c r="H1279" s="4"/>
      <c r="I1279" s="4"/>
      <c r="J1279" s="4"/>
      <c r="K1279" s="4"/>
      <c r="L1279" s="4"/>
      <c r="M1279" s="4"/>
      <c r="N1279" s="4"/>
      <c r="O1279" s="4"/>
      <c r="P1279" s="4"/>
      <c r="Q1279" s="4"/>
      <c r="R1279" s="4"/>
      <c r="S1279" s="4"/>
      <c r="T1279" s="4"/>
      <c r="U1279" s="4"/>
      <c r="V1279" s="4"/>
      <c r="W1279" s="4"/>
      <c r="X1279" s="4"/>
      <c r="Y1279" s="4"/>
      <c r="Z1279" s="4"/>
      <c r="AA1279" s="4"/>
      <c r="AB1279" s="4"/>
      <c r="AC1279" s="4"/>
      <c r="AD1279" s="4"/>
      <c r="AE1279" s="4"/>
      <c r="AF1279" s="4"/>
      <c r="AG1279" s="4"/>
      <c r="AH1279" s="4"/>
      <c r="AI1279" s="4"/>
      <c r="AJ1279" s="4"/>
      <c r="AK1279" s="4"/>
      <c r="AL1279" s="4"/>
      <c r="AM1279" s="4"/>
      <c r="AN1279" s="4"/>
      <c r="AO1279" s="4"/>
      <c r="AP1279" s="4"/>
    </row>
    <row r="1280" spans="1:42" s="2" customFormat="1" x14ac:dyDescent="0.25">
      <c r="A1280" s="4"/>
      <c r="B1280" s="4"/>
      <c r="C1280" s="4"/>
      <c r="D1280" s="4"/>
      <c r="E1280" s="4"/>
      <c r="F1280" s="4"/>
      <c r="G1280" s="4"/>
      <c r="H1280" s="4"/>
      <c r="I1280" s="4"/>
      <c r="J1280" s="4"/>
      <c r="K1280" s="4"/>
      <c r="L1280" s="4"/>
      <c r="M1280" s="4"/>
      <c r="N1280" s="4"/>
      <c r="O1280" s="4"/>
      <c r="P1280" s="4"/>
      <c r="Q1280" s="4"/>
      <c r="R1280" s="4"/>
      <c r="S1280" s="4"/>
      <c r="T1280" s="4"/>
      <c r="U1280" s="4"/>
      <c r="V1280" s="4"/>
      <c r="W1280" s="4"/>
      <c r="X1280" s="4"/>
      <c r="Y1280" s="4"/>
      <c r="Z1280" s="4"/>
      <c r="AA1280" s="4"/>
      <c r="AB1280" s="4"/>
      <c r="AC1280" s="4"/>
      <c r="AD1280" s="4"/>
      <c r="AE1280" s="4"/>
      <c r="AF1280" s="4"/>
      <c r="AG1280" s="4"/>
      <c r="AH1280" s="4"/>
      <c r="AI1280" s="4"/>
      <c r="AJ1280" s="4"/>
      <c r="AK1280" s="4"/>
      <c r="AL1280" s="4"/>
      <c r="AM1280" s="4"/>
      <c r="AN1280" s="4"/>
      <c r="AO1280" s="4"/>
      <c r="AP1280" s="4"/>
    </row>
    <row r="1281" spans="1:42" s="2" customFormat="1" x14ac:dyDescent="0.25">
      <c r="A1281" s="4"/>
      <c r="B1281" s="4"/>
      <c r="C1281" s="4"/>
      <c r="D1281" s="4"/>
      <c r="E1281" s="4"/>
      <c r="F1281" s="4"/>
      <c r="G1281" s="4"/>
      <c r="H1281" s="4"/>
      <c r="I1281" s="4"/>
      <c r="J1281" s="4"/>
      <c r="K1281" s="4"/>
      <c r="L1281" s="4"/>
      <c r="M1281" s="4"/>
      <c r="N1281" s="4"/>
      <c r="O1281" s="4"/>
      <c r="P1281" s="4"/>
      <c r="Q1281" s="4"/>
      <c r="R1281" s="4"/>
      <c r="S1281" s="4"/>
      <c r="T1281" s="4"/>
      <c r="U1281" s="4"/>
      <c r="V1281" s="4"/>
      <c r="W1281" s="4"/>
      <c r="X1281" s="4"/>
      <c r="Y1281" s="4"/>
      <c r="Z1281" s="4"/>
      <c r="AA1281" s="4"/>
      <c r="AB1281" s="4"/>
      <c r="AC1281" s="4"/>
      <c r="AD1281" s="4"/>
      <c r="AE1281" s="4"/>
      <c r="AF1281" s="4"/>
      <c r="AG1281" s="4"/>
      <c r="AH1281" s="4"/>
      <c r="AI1281" s="4"/>
      <c r="AJ1281" s="4"/>
      <c r="AK1281" s="4"/>
      <c r="AL1281" s="4"/>
      <c r="AM1281" s="4"/>
      <c r="AN1281" s="4"/>
      <c r="AO1281" s="4"/>
      <c r="AP1281" s="4"/>
    </row>
    <row r="1282" spans="1:42" s="2" customFormat="1" x14ac:dyDescent="0.25">
      <c r="A1282" s="4"/>
      <c r="B1282" s="4"/>
      <c r="C1282" s="4"/>
      <c r="D1282" s="4"/>
      <c r="E1282" s="4"/>
      <c r="F1282" s="4"/>
      <c r="G1282" s="4"/>
      <c r="H1282" s="4"/>
      <c r="I1282" s="4"/>
      <c r="J1282" s="4"/>
      <c r="K1282" s="4"/>
      <c r="L1282" s="4"/>
      <c r="M1282" s="4"/>
      <c r="N1282" s="4"/>
      <c r="O1282" s="4"/>
      <c r="P1282" s="4"/>
      <c r="Q1282" s="4"/>
      <c r="R1282" s="4"/>
      <c r="S1282" s="4"/>
      <c r="T1282" s="4"/>
      <c r="U1282" s="4"/>
      <c r="V1282" s="4"/>
      <c r="W1282" s="4"/>
      <c r="X1282" s="4"/>
      <c r="Y1282" s="4"/>
      <c r="Z1282" s="4"/>
      <c r="AA1282" s="4"/>
      <c r="AB1282" s="4"/>
      <c r="AC1282" s="4"/>
      <c r="AD1282" s="4"/>
      <c r="AE1282" s="4"/>
      <c r="AF1282" s="4"/>
      <c r="AG1282" s="4"/>
      <c r="AH1282" s="4"/>
      <c r="AI1282" s="4"/>
      <c r="AJ1282" s="4"/>
      <c r="AK1282" s="4"/>
      <c r="AL1282" s="4"/>
      <c r="AM1282" s="4"/>
      <c r="AN1282" s="4"/>
      <c r="AO1282" s="4"/>
      <c r="AP1282" s="4"/>
    </row>
    <row r="1283" spans="1:42" s="2" customFormat="1" x14ac:dyDescent="0.25">
      <c r="A1283" s="4"/>
      <c r="B1283" s="4"/>
      <c r="C1283" s="4"/>
      <c r="D1283" s="4"/>
      <c r="E1283" s="4"/>
      <c r="F1283" s="4"/>
      <c r="G1283" s="4"/>
      <c r="H1283" s="4"/>
      <c r="I1283" s="4"/>
      <c r="J1283" s="4"/>
      <c r="K1283" s="4"/>
      <c r="L1283" s="4"/>
      <c r="M1283" s="4"/>
      <c r="N1283" s="4"/>
      <c r="O1283" s="4"/>
      <c r="P1283" s="4"/>
      <c r="Q1283" s="4"/>
      <c r="R1283" s="4"/>
      <c r="S1283" s="4"/>
      <c r="T1283" s="4"/>
      <c r="U1283" s="4"/>
      <c r="V1283" s="4"/>
      <c r="W1283" s="4"/>
      <c r="X1283" s="4"/>
      <c r="Y1283" s="4"/>
      <c r="Z1283" s="4"/>
      <c r="AA1283" s="4"/>
      <c r="AB1283" s="4"/>
      <c r="AC1283" s="4"/>
      <c r="AD1283" s="4"/>
      <c r="AE1283" s="4"/>
      <c r="AF1283" s="4"/>
      <c r="AG1283" s="4"/>
      <c r="AH1283" s="4"/>
      <c r="AI1283" s="4"/>
      <c r="AJ1283" s="4"/>
      <c r="AK1283" s="4"/>
      <c r="AL1283" s="4"/>
      <c r="AM1283" s="4"/>
      <c r="AN1283" s="4"/>
      <c r="AO1283" s="4"/>
      <c r="AP1283" s="4"/>
    </row>
    <row r="1284" spans="1:42" s="2" customFormat="1" x14ac:dyDescent="0.25">
      <c r="A1284" s="4"/>
      <c r="B1284" s="4"/>
      <c r="C1284" s="4"/>
      <c r="D1284" s="4"/>
      <c r="E1284" s="4"/>
      <c r="F1284" s="4"/>
      <c r="G1284" s="4"/>
      <c r="H1284" s="4"/>
      <c r="I1284" s="4"/>
      <c r="J1284" s="4"/>
      <c r="K1284" s="4"/>
      <c r="L1284" s="4"/>
      <c r="M1284" s="4"/>
      <c r="N1284" s="4"/>
      <c r="O1284" s="4"/>
      <c r="P1284" s="4"/>
      <c r="Q1284" s="4"/>
      <c r="R1284" s="4"/>
      <c r="S1284" s="4"/>
      <c r="T1284" s="4"/>
      <c r="U1284" s="4"/>
      <c r="V1284" s="4"/>
      <c r="W1284" s="4"/>
      <c r="X1284" s="4"/>
      <c r="Y1284" s="4"/>
      <c r="Z1284" s="4"/>
      <c r="AA1284" s="4"/>
      <c r="AB1284" s="4"/>
      <c r="AC1284" s="4"/>
      <c r="AD1284" s="4"/>
      <c r="AE1284" s="4"/>
      <c r="AF1284" s="4"/>
      <c r="AG1284" s="4"/>
      <c r="AH1284" s="4"/>
      <c r="AI1284" s="4"/>
      <c r="AJ1284" s="4"/>
      <c r="AK1284" s="4"/>
      <c r="AL1284" s="4"/>
      <c r="AM1284" s="4"/>
      <c r="AN1284" s="4"/>
      <c r="AO1284" s="4"/>
      <c r="AP1284" s="4"/>
    </row>
    <row r="1285" spans="1:42" s="2" customFormat="1" x14ac:dyDescent="0.25">
      <c r="A1285" s="4"/>
      <c r="B1285" s="4"/>
      <c r="C1285" s="4"/>
      <c r="D1285" s="4"/>
      <c r="E1285" s="4"/>
      <c r="F1285" s="4"/>
      <c r="G1285" s="4"/>
      <c r="H1285" s="4"/>
      <c r="I1285" s="4"/>
      <c r="J1285" s="4"/>
      <c r="K1285" s="4"/>
      <c r="L1285" s="4"/>
      <c r="M1285" s="4"/>
      <c r="N1285" s="4"/>
      <c r="O1285" s="4"/>
      <c r="P1285" s="4"/>
      <c r="Q1285" s="4"/>
      <c r="R1285" s="4"/>
      <c r="S1285" s="4"/>
      <c r="T1285" s="4"/>
      <c r="U1285" s="4"/>
      <c r="V1285" s="4"/>
      <c r="W1285" s="4"/>
      <c r="X1285" s="4"/>
      <c r="Y1285" s="4"/>
      <c r="Z1285" s="4"/>
      <c r="AA1285" s="4"/>
      <c r="AB1285" s="4"/>
      <c r="AC1285" s="4"/>
      <c r="AD1285" s="4"/>
      <c r="AE1285" s="4"/>
      <c r="AF1285" s="4"/>
      <c r="AG1285" s="4"/>
      <c r="AH1285" s="4"/>
      <c r="AI1285" s="4"/>
      <c r="AJ1285" s="4"/>
      <c r="AK1285" s="4"/>
      <c r="AL1285" s="4"/>
      <c r="AM1285" s="4"/>
      <c r="AN1285" s="4"/>
      <c r="AO1285" s="4"/>
      <c r="AP1285" s="4"/>
    </row>
    <row r="1286" spans="1:42" s="2" customFormat="1" x14ac:dyDescent="0.25">
      <c r="A1286" s="4"/>
      <c r="B1286" s="4"/>
      <c r="C1286" s="4"/>
      <c r="D1286" s="4"/>
      <c r="E1286" s="4"/>
      <c r="F1286" s="4"/>
      <c r="G1286" s="4"/>
      <c r="H1286" s="4"/>
      <c r="I1286" s="4"/>
      <c r="J1286" s="4"/>
      <c r="K1286" s="4"/>
      <c r="L1286" s="4"/>
      <c r="M1286" s="4"/>
      <c r="N1286" s="4"/>
      <c r="O1286" s="4"/>
      <c r="P1286" s="4"/>
      <c r="Q1286" s="4"/>
      <c r="R1286" s="4"/>
      <c r="S1286" s="4"/>
      <c r="T1286" s="4"/>
      <c r="U1286" s="4"/>
      <c r="V1286" s="4"/>
      <c r="W1286" s="4"/>
      <c r="X1286" s="4"/>
      <c r="Y1286" s="4"/>
      <c r="Z1286" s="4"/>
      <c r="AA1286" s="4"/>
      <c r="AB1286" s="4"/>
      <c r="AC1286" s="4"/>
      <c r="AD1286" s="4"/>
      <c r="AE1286" s="4"/>
      <c r="AF1286" s="4"/>
      <c r="AG1286" s="4"/>
      <c r="AH1286" s="4"/>
      <c r="AI1286" s="4"/>
      <c r="AJ1286" s="4"/>
      <c r="AK1286" s="4"/>
      <c r="AL1286" s="4"/>
      <c r="AM1286" s="4"/>
      <c r="AN1286" s="4"/>
      <c r="AO1286" s="4"/>
      <c r="AP1286" s="4"/>
    </row>
    <row r="1287" spans="1:42" s="2" customFormat="1" x14ac:dyDescent="0.25">
      <c r="A1287" s="4"/>
      <c r="B1287" s="4"/>
      <c r="C1287" s="4"/>
      <c r="D1287" s="4"/>
      <c r="E1287" s="4"/>
      <c r="F1287" s="4"/>
      <c r="G1287" s="4"/>
      <c r="H1287" s="4"/>
      <c r="I1287" s="4"/>
      <c r="J1287" s="4"/>
      <c r="K1287" s="4"/>
      <c r="L1287" s="4"/>
      <c r="M1287" s="4"/>
      <c r="N1287" s="4"/>
      <c r="O1287" s="4"/>
      <c r="P1287" s="4"/>
      <c r="Q1287" s="4"/>
      <c r="R1287" s="4"/>
      <c r="S1287" s="4"/>
      <c r="T1287" s="4"/>
      <c r="U1287" s="4"/>
      <c r="V1287" s="4"/>
      <c r="W1287" s="4"/>
      <c r="X1287" s="4"/>
      <c r="Y1287" s="4"/>
      <c r="Z1287" s="4"/>
      <c r="AA1287" s="4"/>
      <c r="AB1287" s="4"/>
      <c r="AC1287" s="4"/>
      <c r="AD1287" s="4"/>
      <c r="AE1287" s="4"/>
      <c r="AF1287" s="4"/>
      <c r="AG1287" s="4"/>
      <c r="AH1287" s="4"/>
      <c r="AI1287" s="4"/>
      <c r="AJ1287" s="4"/>
      <c r="AK1287" s="4"/>
      <c r="AL1287" s="4"/>
      <c r="AM1287" s="4"/>
      <c r="AN1287" s="4"/>
      <c r="AO1287" s="4"/>
      <c r="AP1287" s="4"/>
    </row>
    <row r="1288" spans="1:42" s="2" customFormat="1" x14ac:dyDescent="0.25">
      <c r="A1288" s="4"/>
      <c r="B1288" s="4"/>
      <c r="C1288" s="4"/>
      <c r="D1288" s="4"/>
      <c r="E1288" s="4"/>
      <c r="F1288" s="4"/>
      <c r="G1288" s="4"/>
      <c r="H1288" s="4"/>
      <c r="I1288" s="4"/>
      <c r="J1288" s="4"/>
      <c r="K1288" s="4"/>
      <c r="L1288" s="4"/>
      <c r="M1288" s="4"/>
      <c r="N1288" s="4"/>
      <c r="O1288" s="4"/>
      <c r="P1288" s="4"/>
      <c r="Q1288" s="4"/>
      <c r="R1288" s="4"/>
      <c r="S1288" s="4"/>
      <c r="T1288" s="4"/>
      <c r="U1288" s="4"/>
      <c r="V1288" s="4"/>
      <c r="W1288" s="4"/>
      <c r="X1288" s="4"/>
      <c r="Y1288" s="4"/>
      <c r="Z1288" s="4"/>
      <c r="AA1288" s="4"/>
      <c r="AB1288" s="4"/>
      <c r="AC1288" s="4"/>
      <c r="AD1288" s="4"/>
      <c r="AE1288" s="4"/>
      <c r="AF1288" s="4"/>
      <c r="AG1288" s="4"/>
      <c r="AH1288" s="4"/>
      <c r="AI1288" s="4"/>
      <c r="AJ1288" s="4"/>
      <c r="AK1288" s="4"/>
      <c r="AL1288" s="4"/>
      <c r="AM1288" s="4"/>
      <c r="AN1288" s="4"/>
      <c r="AO1288" s="4"/>
      <c r="AP1288" s="4"/>
    </row>
    <row r="1289" spans="1:42" s="2" customFormat="1" x14ac:dyDescent="0.25">
      <c r="A1289" s="4"/>
      <c r="B1289" s="4"/>
      <c r="C1289" s="4"/>
      <c r="D1289" s="4"/>
      <c r="E1289" s="4"/>
      <c r="F1289" s="4"/>
      <c r="G1289" s="4"/>
      <c r="H1289" s="4"/>
      <c r="I1289" s="4"/>
      <c r="J1289" s="4"/>
      <c r="K1289" s="4"/>
      <c r="L1289" s="4"/>
      <c r="M1289" s="4"/>
      <c r="N1289" s="4"/>
      <c r="O1289" s="4"/>
      <c r="P1289" s="4"/>
      <c r="Q1289" s="4"/>
      <c r="R1289" s="4"/>
      <c r="S1289" s="4"/>
      <c r="T1289" s="4"/>
      <c r="U1289" s="4"/>
      <c r="V1289" s="4"/>
      <c r="W1289" s="4"/>
      <c r="X1289" s="4"/>
      <c r="Y1289" s="4"/>
      <c r="Z1289" s="4"/>
      <c r="AA1289" s="4"/>
      <c r="AB1289" s="4"/>
      <c r="AC1289" s="4"/>
      <c r="AD1289" s="4"/>
      <c r="AE1289" s="4"/>
      <c r="AF1289" s="4"/>
      <c r="AG1289" s="4"/>
      <c r="AH1289" s="4"/>
      <c r="AI1289" s="4"/>
      <c r="AJ1289" s="4"/>
      <c r="AK1289" s="4"/>
      <c r="AL1289" s="4"/>
      <c r="AM1289" s="4"/>
      <c r="AN1289" s="4"/>
      <c r="AO1289" s="4"/>
      <c r="AP1289" s="4"/>
    </row>
    <row r="1290" spans="1:42" s="2" customFormat="1" x14ac:dyDescent="0.25">
      <c r="A1290" s="4"/>
      <c r="B1290" s="4"/>
      <c r="C1290" s="4"/>
      <c r="D1290" s="4"/>
      <c r="E1290" s="4"/>
      <c r="F1290" s="4"/>
      <c r="G1290" s="4"/>
      <c r="H1290" s="4"/>
      <c r="I1290" s="4"/>
      <c r="J1290" s="4"/>
      <c r="K1290" s="4"/>
      <c r="L1290" s="4"/>
      <c r="M1290" s="4"/>
      <c r="N1290" s="4"/>
      <c r="O1290" s="4"/>
      <c r="P1290" s="4"/>
      <c r="Q1290" s="4"/>
      <c r="R1290" s="4"/>
      <c r="S1290" s="4"/>
      <c r="T1290" s="4"/>
      <c r="U1290" s="4"/>
      <c r="V1290" s="4"/>
      <c r="W1290" s="4"/>
      <c r="X1290" s="4"/>
      <c r="Y1290" s="4"/>
      <c r="Z1290" s="4"/>
      <c r="AA1290" s="4"/>
      <c r="AB1290" s="4"/>
      <c r="AC1290" s="4"/>
      <c r="AD1290" s="4"/>
      <c r="AE1290" s="4"/>
      <c r="AF1290" s="4"/>
      <c r="AG1290" s="4"/>
      <c r="AH1290" s="4"/>
      <c r="AI1290" s="4"/>
      <c r="AJ1290" s="4"/>
      <c r="AK1290" s="4"/>
      <c r="AL1290" s="4"/>
      <c r="AM1290" s="4"/>
      <c r="AN1290" s="4"/>
      <c r="AO1290" s="4"/>
      <c r="AP1290" s="4"/>
    </row>
    <row r="1291" spans="1:42" s="2" customFormat="1" x14ac:dyDescent="0.25">
      <c r="A1291" s="4"/>
      <c r="B1291" s="4"/>
      <c r="C1291" s="4"/>
      <c r="D1291" s="4"/>
      <c r="E1291" s="4"/>
      <c r="F1291" s="4"/>
      <c r="G1291" s="4"/>
      <c r="H1291" s="4"/>
      <c r="I1291" s="4"/>
      <c r="J1291" s="4"/>
      <c r="K1291" s="4"/>
      <c r="L1291" s="4"/>
      <c r="M1291" s="4"/>
      <c r="N1291" s="4"/>
      <c r="O1291" s="4"/>
      <c r="P1291" s="4"/>
      <c r="Q1291" s="4"/>
      <c r="R1291" s="4"/>
      <c r="S1291" s="4"/>
      <c r="T1291" s="4"/>
      <c r="U1291" s="4"/>
      <c r="V1291" s="4"/>
      <c r="W1291" s="4"/>
      <c r="X1291" s="4"/>
      <c r="Y1291" s="4"/>
      <c r="Z1291" s="4"/>
      <c r="AA1291" s="4"/>
      <c r="AB1291" s="4"/>
      <c r="AC1291" s="4"/>
      <c r="AD1291" s="4"/>
      <c r="AE1291" s="4"/>
      <c r="AF1291" s="4"/>
      <c r="AG1291" s="4"/>
      <c r="AH1291" s="4"/>
      <c r="AI1291" s="4"/>
      <c r="AJ1291" s="4"/>
      <c r="AK1291" s="4"/>
      <c r="AL1291" s="4"/>
      <c r="AM1291" s="4"/>
      <c r="AN1291" s="4"/>
      <c r="AO1291" s="4"/>
      <c r="AP1291" s="4"/>
    </row>
    <row r="1292" spans="1:42" s="2" customFormat="1" x14ac:dyDescent="0.25">
      <c r="A1292" s="4"/>
      <c r="B1292" s="4"/>
      <c r="C1292" s="4"/>
      <c r="D1292" s="4"/>
      <c r="E1292" s="4"/>
      <c r="F1292" s="4"/>
      <c r="G1292" s="4"/>
      <c r="H1292" s="4"/>
      <c r="I1292" s="4"/>
      <c r="J1292" s="4"/>
      <c r="K1292" s="4"/>
      <c r="L1292" s="4"/>
      <c r="M1292" s="4"/>
      <c r="N1292" s="4"/>
      <c r="O1292" s="4"/>
      <c r="P1292" s="4"/>
      <c r="Q1292" s="4"/>
      <c r="R1292" s="4"/>
      <c r="S1292" s="4"/>
      <c r="T1292" s="4"/>
      <c r="U1292" s="4"/>
      <c r="V1292" s="4"/>
      <c r="W1292" s="4"/>
      <c r="X1292" s="4"/>
      <c r="Y1292" s="4"/>
      <c r="Z1292" s="4"/>
      <c r="AA1292" s="4"/>
      <c r="AB1292" s="4"/>
      <c r="AC1292" s="4"/>
      <c r="AD1292" s="4"/>
      <c r="AE1292" s="4"/>
      <c r="AF1292" s="4"/>
      <c r="AG1292" s="4"/>
      <c r="AH1292" s="4"/>
      <c r="AI1292" s="4"/>
      <c r="AJ1292" s="4"/>
      <c r="AK1292" s="4"/>
      <c r="AL1292" s="4"/>
      <c r="AM1292" s="4"/>
      <c r="AN1292" s="4"/>
      <c r="AO1292" s="4"/>
      <c r="AP1292" s="4"/>
    </row>
    <row r="1293" spans="1:42" s="2" customFormat="1" x14ac:dyDescent="0.25">
      <c r="A1293" s="4"/>
      <c r="B1293" s="4"/>
      <c r="C1293" s="4"/>
      <c r="D1293" s="4"/>
      <c r="E1293" s="4"/>
      <c r="F1293" s="4"/>
      <c r="G1293" s="4"/>
      <c r="H1293" s="4"/>
      <c r="I1293" s="4"/>
      <c r="J1293" s="4"/>
      <c r="K1293" s="4"/>
      <c r="L1293" s="4"/>
      <c r="M1293" s="4"/>
      <c r="N1293" s="4"/>
      <c r="O1293" s="4"/>
      <c r="P1293" s="4"/>
      <c r="Q1293" s="4"/>
      <c r="R1293" s="4"/>
      <c r="S1293" s="4"/>
      <c r="T1293" s="4"/>
      <c r="U1293" s="4"/>
      <c r="V1293" s="4"/>
      <c r="W1293" s="4"/>
      <c r="X1293" s="4"/>
      <c r="Y1293" s="4"/>
      <c r="Z1293" s="4"/>
      <c r="AA1293" s="4"/>
      <c r="AB1293" s="4"/>
      <c r="AC1293" s="4"/>
      <c r="AD1293" s="4"/>
      <c r="AE1293" s="4"/>
      <c r="AF1293" s="4"/>
      <c r="AG1293" s="4"/>
      <c r="AH1293" s="4"/>
      <c r="AI1293" s="4"/>
      <c r="AJ1293" s="4"/>
      <c r="AK1293" s="4"/>
      <c r="AL1293" s="4"/>
      <c r="AM1293" s="4"/>
      <c r="AN1293" s="4"/>
      <c r="AO1293" s="4"/>
      <c r="AP1293" s="4"/>
    </row>
    <row r="1294" spans="1:42" s="2" customFormat="1" x14ac:dyDescent="0.25">
      <c r="A1294" s="4"/>
      <c r="B1294" s="4"/>
      <c r="C1294" s="4"/>
      <c r="D1294" s="4"/>
      <c r="E1294" s="4"/>
      <c r="F1294" s="4"/>
      <c r="G1294" s="4"/>
      <c r="H1294" s="4"/>
      <c r="I1294" s="4"/>
      <c r="J1294" s="4"/>
      <c r="K1294" s="4"/>
      <c r="L1294" s="4"/>
      <c r="M1294" s="4"/>
      <c r="N1294" s="4"/>
      <c r="O1294" s="4"/>
      <c r="P1294" s="4"/>
      <c r="Q1294" s="4"/>
      <c r="R1294" s="4"/>
      <c r="S1294" s="4"/>
      <c r="T1294" s="4"/>
      <c r="U1294" s="4"/>
      <c r="V1294" s="4"/>
      <c r="W1294" s="4"/>
      <c r="X1294" s="4"/>
      <c r="Y1294" s="4"/>
      <c r="Z1294" s="4"/>
      <c r="AA1294" s="4"/>
      <c r="AB1294" s="4"/>
      <c r="AC1294" s="4"/>
      <c r="AD1294" s="4"/>
      <c r="AE1294" s="4"/>
      <c r="AF1294" s="4"/>
      <c r="AG1294" s="4"/>
      <c r="AH1294" s="4"/>
      <c r="AI1294" s="4"/>
      <c r="AJ1294" s="4"/>
      <c r="AK1294" s="4"/>
      <c r="AL1294" s="4"/>
      <c r="AM1294" s="4"/>
      <c r="AN1294" s="4"/>
      <c r="AO1294" s="4"/>
      <c r="AP1294" s="4"/>
    </row>
    <row r="1295" spans="1:42" s="2" customFormat="1" x14ac:dyDescent="0.25">
      <c r="A1295" s="4"/>
      <c r="B1295" s="4"/>
      <c r="C1295" s="4"/>
      <c r="D1295" s="4"/>
      <c r="E1295" s="4"/>
      <c r="F1295" s="4"/>
      <c r="G1295" s="4"/>
      <c r="H1295" s="4"/>
      <c r="I1295" s="4"/>
      <c r="J1295" s="4"/>
      <c r="K1295" s="4"/>
      <c r="L1295" s="4"/>
      <c r="M1295" s="4"/>
      <c r="N1295" s="4"/>
      <c r="O1295" s="4"/>
      <c r="P1295" s="4"/>
      <c r="Q1295" s="4"/>
      <c r="R1295" s="4"/>
      <c r="S1295" s="4"/>
      <c r="T1295" s="4"/>
      <c r="U1295" s="4"/>
      <c r="V1295" s="4"/>
      <c r="W1295" s="4"/>
      <c r="X1295" s="4"/>
      <c r="Y1295" s="4"/>
      <c r="Z1295" s="4"/>
      <c r="AA1295" s="4"/>
      <c r="AB1295" s="4"/>
      <c r="AC1295" s="4"/>
      <c r="AD1295" s="4"/>
      <c r="AE1295" s="4"/>
      <c r="AF1295" s="4"/>
      <c r="AG1295" s="4"/>
      <c r="AH1295" s="4"/>
      <c r="AI1295" s="4"/>
      <c r="AJ1295" s="4"/>
      <c r="AK1295" s="4"/>
      <c r="AL1295" s="4"/>
      <c r="AM1295" s="4"/>
      <c r="AN1295" s="4"/>
      <c r="AO1295" s="4"/>
      <c r="AP1295" s="4"/>
    </row>
    <row r="1296" spans="1:42" s="2" customFormat="1" x14ac:dyDescent="0.25">
      <c r="A1296" s="4"/>
      <c r="B1296" s="4"/>
      <c r="C1296" s="4"/>
      <c r="D1296" s="4"/>
      <c r="E1296" s="4"/>
      <c r="F1296" s="4"/>
      <c r="G1296" s="4"/>
      <c r="H1296" s="4"/>
      <c r="I1296" s="4"/>
      <c r="J1296" s="4"/>
      <c r="K1296" s="4"/>
      <c r="L1296" s="4"/>
      <c r="M1296" s="4"/>
      <c r="N1296" s="4"/>
      <c r="O1296" s="4"/>
      <c r="P1296" s="4"/>
      <c r="Q1296" s="4"/>
      <c r="R1296" s="4"/>
      <c r="S1296" s="4"/>
      <c r="T1296" s="4"/>
      <c r="U1296" s="4"/>
      <c r="V1296" s="4"/>
      <c r="W1296" s="4"/>
      <c r="X1296" s="4"/>
      <c r="Y1296" s="4"/>
      <c r="Z1296" s="4"/>
      <c r="AA1296" s="4"/>
      <c r="AB1296" s="4"/>
      <c r="AC1296" s="4"/>
      <c r="AD1296" s="4"/>
      <c r="AE1296" s="4"/>
      <c r="AF1296" s="4"/>
      <c r="AG1296" s="4"/>
      <c r="AH1296" s="4"/>
      <c r="AI1296" s="4"/>
      <c r="AJ1296" s="4"/>
      <c r="AK1296" s="4"/>
      <c r="AL1296" s="4"/>
      <c r="AM1296" s="4"/>
      <c r="AN1296" s="4"/>
      <c r="AO1296" s="4"/>
      <c r="AP1296" s="4"/>
    </row>
    <row r="1297" spans="1:42" s="2" customFormat="1" x14ac:dyDescent="0.25">
      <c r="A1297" s="4"/>
      <c r="B1297" s="4"/>
      <c r="C1297" s="4"/>
      <c r="D1297" s="4"/>
      <c r="E1297" s="4"/>
      <c r="F1297" s="4"/>
      <c r="G1297" s="4"/>
      <c r="H1297" s="4"/>
      <c r="I1297" s="4"/>
      <c r="J1297" s="4"/>
      <c r="K1297" s="4"/>
      <c r="L1297" s="4"/>
      <c r="M1297" s="4"/>
      <c r="N1297" s="4"/>
      <c r="O1297" s="4"/>
      <c r="P1297" s="4"/>
      <c r="Q1297" s="4"/>
      <c r="R1297" s="4"/>
      <c r="S1297" s="4"/>
      <c r="T1297" s="4"/>
      <c r="U1297" s="4"/>
      <c r="V1297" s="4"/>
      <c r="W1297" s="4"/>
      <c r="X1297" s="4"/>
      <c r="Y1297" s="4"/>
      <c r="Z1297" s="4"/>
      <c r="AA1297" s="4"/>
      <c r="AB1297" s="4"/>
      <c r="AC1297" s="4"/>
      <c r="AD1297" s="4"/>
      <c r="AE1297" s="4"/>
      <c r="AF1297" s="4"/>
      <c r="AG1297" s="4"/>
      <c r="AH1297" s="4"/>
      <c r="AI1297" s="4"/>
      <c r="AJ1297" s="4"/>
      <c r="AK1297" s="4"/>
      <c r="AL1297" s="4"/>
      <c r="AM1297" s="4"/>
      <c r="AN1297" s="4"/>
      <c r="AO1297" s="4"/>
      <c r="AP1297" s="4"/>
    </row>
    <row r="1298" spans="1:42" s="2" customFormat="1" x14ac:dyDescent="0.25">
      <c r="A1298" s="4"/>
      <c r="B1298" s="4"/>
      <c r="C1298" s="4"/>
      <c r="D1298" s="4"/>
      <c r="E1298" s="4"/>
      <c r="F1298" s="4"/>
      <c r="G1298" s="4"/>
      <c r="H1298" s="4"/>
      <c r="I1298" s="4"/>
      <c r="J1298" s="4"/>
      <c r="K1298" s="4"/>
      <c r="L1298" s="4"/>
      <c r="M1298" s="4"/>
      <c r="N1298" s="4"/>
      <c r="O1298" s="4"/>
      <c r="P1298" s="4"/>
      <c r="Q1298" s="4"/>
      <c r="R1298" s="4"/>
      <c r="S1298" s="4"/>
      <c r="T1298" s="4"/>
      <c r="U1298" s="4"/>
      <c r="V1298" s="4"/>
      <c r="W1298" s="4"/>
      <c r="X1298" s="4"/>
      <c r="Y1298" s="4"/>
      <c r="Z1298" s="4"/>
      <c r="AA1298" s="4"/>
      <c r="AB1298" s="4"/>
      <c r="AC1298" s="4"/>
      <c r="AD1298" s="4"/>
      <c r="AE1298" s="4"/>
      <c r="AF1298" s="4"/>
      <c r="AG1298" s="4"/>
      <c r="AH1298" s="4"/>
      <c r="AI1298" s="4"/>
      <c r="AJ1298" s="4"/>
      <c r="AK1298" s="4"/>
      <c r="AL1298" s="4"/>
      <c r="AM1298" s="4"/>
      <c r="AN1298" s="4"/>
      <c r="AO1298" s="4"/>
      <c r="AP1298" s="4"/>
    </row>
    <row r="1299" spans="1:42" s="2" customFormat="1" x14ac:dyDescent="0.25">
      <c r="A1299" s="4"/>
      <c r="B1299" s="4"/>
      <c r="C1299" s="4"/>
      <c r="D1299" s="4"/>
      <c r="E1299" s="4"/>
      <c r="F1299" s="4"/>
      <c r="G1299" s="4"/>
      <c r="H1299" s="4"/>
      <c r="I1299" s="4"/>
      <c r="J1299" s="4"/>
      <c r="K1299" s="4"/>
      <c r="L1299" s="4"/>
      <c r="M1299" s="4"/>
      <c r="N1299" s="4"/>
      <c r="O1299" s="4"/>
      <c r="P1299" s="4"/>
      <c r="Q1299" s="4"/>
      <c r="R1299" s="4"/>
      <c r="S1299" s="4"/>
      <c r="T1299" s="4"/>
      <c r="U1299" s="4"/>
      <c r="V1299" s="4"/>
      <c r="W1299" s="4"/>
      <c r="X1299" s="4"/>
      <c r="Y1299" s="4"/>
      <c r="Z1299" s="4"/>
      <c r="AA1299" s="4"/>
      <c r="AB1299" s="4"/>
      <c r="AC1299" s="4"/>
      <c r="AD1299" s="4"/>
      <c r="AE1299" s="4"/>
      <c r="AF1299" s="4"/>
      <c r="AG1299" s="4"/>
      <c r="AH1299" s="4"/>
      <c r="AI1299" s="4"/>
      <c r="AJ1299" s="4"/>
      <c r="AK1299" s="4"/>
      <c r="AL1299" s="4"/>
      <c r="AM1299" s="4"/>
      <c r="AN1299" s="4"/>
      <c r="AO1299" s="4"/>
      <c r="AP1299" s="4"/>
    </row>
    <row r="1300" spans="1:42" s="2" customFormat="1" x14ac:dyDescent="0.25">
      <c r="A1300" s="4"/>
      <c r="B1300" s="4"/>
      <c r="C1300" s="4"/>
      <c r="D1300" s="4"/>
      <c r="E1300" s="4"/>
      <c r="F1300" s="4"/>
      <c r="G1300" s="4"/>
      <c r="H1300" s="4"/>
      <c r="I1300" s="4"/>
      <c r="J1300" s="4"/>
      <c r="K1300" s="4"/>
      <c r="L1300" s="4"/>
      <c r="M1300" s="4"/>
      <c r="N1300" s="4"/>
      <c r="O1300" s="4"/>
      <c r="P1300" s="4"/>
      <c r="Q1300" s="4"/>
      <c r="R1300" s="4"/>
      <c r="S1300" s="4"/>
      <c r="T1300" s="4"/>
      <c r="U1300" s="4"/>
      <c r="V1300" s="4"/>
      <c r="W1300" s="4"/>
      <c r="X1300" s="4"/>
      <c r="Y1300" s="4"/>
      <c r="Z1300" s="4"/>
      <c r="AA1300" s="4"/>
      <c r="AB1300" s="4"/>
      <c r="AC1300" s="4"/>
      <c r="AD1300" s="4"/>
      <c r="AE1300" s="4"/>
      <c r="AF1300" s="4"/>
      <c r="AG1300" s="4"/>
      <c r="AH1300" s="4"/>
      <c r="AI1300" s="4"/>
      <c r="AJ1300" s="4"/>
      <c r="AK1300" s="4"/>
      <c r="AL1300" s="4"/>
      <c r="AM1300" s="4"/>
      <c r="AN1300" s="4"/>
      <c r="AO1300" s="4"/>
      <c r="AP1300" s="4"/>
    </row>
    <row r="1301" spans="1:42" s="2" customFormat="1" x14ac:dyDescent="0.25">
      <c r="A1301" s="4"/>
      <c r="B1301" s="4"/>
      <c r="C1301" s="4"/>
      <c r="D1301" s="4"/>
      <c r="E1301" s="4"/>
      <c r="F1301" s="4"/>
      <c r="G1301" s="4"/>
      <c r="H1301" s="4"/>
      <c r="I1301" s="4"/>
      <c r="J1301" s="4"/>
      <c r="K1301" s="4"/>
      <c r="L1301" s="4"/>
      <c r="M1301" s="4"/>
      <c r="N1301" s="4"/>
      <c r="O1301" s="4"/>
      <c r="P1301" s="4"/>
      <c r="Q1301" s="4"/>
      <c r="R1301" s="4"/>
      <c r="S1301" s="4"/>
      <c r="T1301" s="4"/>
      <c r="U1301" s="4"/>
      <c r="V1301" s="4"/>
      <c r="W1301" s="4"/>
      <c r="X1301" s="4"/>
      <c r="Y1301" s="4"/>
      <c r="Z1301" s="4"/>
      <c r="AA1301" s="4"/>
      <c r="AB1301" s="4"/>
      <c r="AC1301" s="4"/>
      <c r="AD1301" s="4"/>
      <c r="AE1301" s="4"/>
      <c r="AF1301" s="4"/>
      <c r="AG1301" s="4"/>
      <c r="AH1301" s="4"/>
      <c r="AI1301" s="4"/>
      <c r="AJ1301" s="4"/>
      <c r="AK1301" s="4"/>
      <c r="AL1301" s="4"/>
      <c r="AM1301" s="4"/>
      <c r="AN1301" s="4"/>
      <c r="AO1301" s="4"/>
      <c r="AP1301" s="4"/>
    </row>
    <row r="1302" spans="1:42" s="2" customFormat="1" x14ac:dyDescent="0.25">
      <c r="A1302" s="4"/>
      <c r="B1302" s="4"/>
      <c r="C1302" s="4"/>
      <c r="D1302" s="4"/>
      <c r="E1302" s="4"/>
      <c r="F1302" s="4"/>
      <c r="G1302" s="4"/>
      <c r="H1302" s="4"/>
      <c r="I1302" s="4"/>
      <c r="J1302" s="4"/>
      <c r="K1302" s="4"/>
      <c r="L1302" s="4"/>
      <c r="M1302" s="4"/>
      <c r="N1302" s="4"/>
      <c r="O1302" s="4"/>
      <c r="P1302" s="4"/>
      <c r="Q1302" s="4"/>
      <c r="R1302" s="4"/>
      <c r="S1302" s="4"/>
      <c r="T1302" s="4"/>
      <c r="U1302" s="4"/>
      <c r="V1302" s="4"/>
      <c r="W1302" s="4"/>
      <c r="X1302" s="4"/>
      <c r="Y1302" s="4"/>
      <c r="Z1302" s="4"/>
      <c r="AA1302" s="4"/>
      <c r="AB1302" s="4"/>
      <c r="AC1302" s="4"/>
      <c r="AD1302" s="4"/>
      <c r="AE1302" s="4"/>
      <c r="AF1302" s="4"/>
      <c r="AG1302" s="4"/>
      <c r="AH1302" s="4"/>
      <c r="AI1302" s="4"/>
      <c r="AJ1302" s="4"/>
      <c r="AK1302" s="4"/>
      <c r="AL1302" s="4"/>
      <c r="AM1302" s="4"/>
      <c r="AN1302" s="4"/>
      <c r="AO1302" s="4"/>
      <c r="AP1302" s="4"/>
    </row>
    <row r="1303" spans="1:42" s="2" customFormat="1" x14ac:dyDescent="0.25">
      <c r="A1303" s="4"/>
      <c r="B1303" s="4"/>
      <c r="C1303" s="4"/>
      <c r="D1303" s="4"/>
      <c r="E1303" s="4"/>
      <c r="F1303" s="4"/>
      <c r="G1303" s="4"/>
      <c r="H1303" s="4"/>
      <c r="I1303" s="4"/>
      <c r="J1303" s="4"/>
      <c r="K1303" s="4"/>
      <c r="L1303" s="4"/>
      <c r="M1303" s="4"/>
      <c r="N1303" s="4"/>
      <c r="O1303" s="4"/>
      <c r="P1303" s="4"/>
      <c r="Q1303" s="4"/>
      <c r="R1303" s="4"/>
      <c r="S1303" s="4"/>
      <c r="T1303" s="4"/>
      <c r="U1303" s="4"/>
      <c r="V1303" s="4"/>
      <c r="W1303" s="4"/>
      <c r="X1303" s="4"/>
      <c r="Y1303" s="4"/>
      <c r="Z1303" s="4"/>
      <c r="AA1303" s="4"/>
      <c r="AB1303" s="4"/>
      <c r="AC1303" s="4"/>
      <c r="AD1303" s="4"/>
      <c r="AE1303" s="4"/>
      <c r="AF1303" s="4"/>
      <c r="AG1303" s="4"/>
      <c r="AH1303" s="4"/>
      <c r="AI1303" s="4"/>
      <c r="AJ1303" s="4"/>
      <c r="AK1303" s="4"/>
      <c r="AL1303" s="4"/>
      <c r="AM1303" s="4"/>
      <c r="AN1303" s="4"/>
      <c r="AO1303" s="4"/>
      <c r="AP1303" s="4"/>
    </row>
    <row r="1304" spans="1:42" s="2" customFormat="1" x14ac:dyDescent="0.25">
      <c r="A1304" s="4"/>
      <c r="B1304" s="4"/>
      <c r="C1304" s="4"/>
      <c r="D1304" s="4"/>
      <c r="E1304" s="4"/>
      <c r="F1304" s="4"/>
      <c r="G1304" s="4"/>
      <c r="H1304" s="4"/>
      <c r="I1304" s="4"/>
      <c r="J1304" s="4"/>
      <c r="K1304" s="4"/>
      <c r="L1304" s="4"/>
      <c r="M1304" s="4"/>
      <c r="N1304" s="4"/>
      <c r="O1304" s="4"/>
      <c r="P1304" s="4"/>
      <c r="Q1304" s="4"/>
      <c r="R1304" s="4"/>
      <c r="S1304" s="4"/>
      <c r="T1304" s="4"/>
      <c r="U1304" s="4"/>
      <c r="V1304" s="4"/>
      <c r="W1304" s="4"/>
      <c r="X1304" s="4"/>
      <c r="Y1304" s="4"/>
      <c r="Z1304" s="4"/>
      <c r="AA1304" s="4"/>
      <c r="AB1304" s="4"/>
      <c r="AC1304" s="4"/>
      <c r="AD1304" s="4"/>
      <c r="AE1304" s="4"/>
      <c r="AF1304" s="4"/>
      <c r="AG1304" s="4"/>
      <c r="AH1304" s="4"/>
      <c r="AI1304" s="4"/>
      <c r="AJ1304" s="4"/>
      <c r="AK1304" s="4"/>
      <c r="AL1304" s="4"/>
      <c r="AM1304" s="4"/>
      <c r="AN1304" s="4"/>
      <c r="AO1304" s="4"/>
      <c r="AP1304" s="4"/>
    </row>
    <row r="1305" spans="1:42" s="2" customFormat="1" x14ac:dyDescent="0.25">
      <c r="A1305" s="4"/>
      <c r="B1305" s="4"/>
      <c r="C1305" s="4"/>
      <c r="D1305" s="4"/>
      <c r="E1305" s="4"/>
      <c r="F1305" s="4"/>
      <c r="G1305" s="4"/>
      <c r="H1305" s="4"/>
      <c r="I1305" s="4"/>
      <c r="J1305" s="4"/>
      <c r="K1305" s="4"/>
      <c r="L1305" s="4"/>
      <c r="M1305" s="4"/>
      <c r="N1305" s="4"/>
      <c r="O1305" s="4"/>
      <c r="P1305" s="4"/>
      <c r="Q1305" s="4"/>
      <c r="R1305" s="4"/>
      <c r="S1305" s="4"/>
      <c r="T1305" s="4"/>
      <c r="U1305" s="4"/>
      <c r="V1305" s="4"/>
      <c r="W1305" s="4"/>
      <c r="X1305" s="4"/>
      <c r="Y1305" s="4"/>
      <c r="Z1305" s="4"/>
      <c r="AA1305" s="4"/>
      <c r="AB1305" s="4"/>
      <c r="AC1305" s="4"/>
      <c r="AD1305" s="4"/>
      <c r="AE1305" s="4"/>
      <c r="AF1305" s="4"/>
      <c r="AG1305" s="4"/>
      <c r="AH1305" s="4"/>
      <c r="AI1305" s="4"/>
      <c r="AJ1305" s="4"/>
      <c r="AK1305" s="4"/>
      <c r="AL1305" s="4"/>
      <c r="AM1305" s="4"/>
      <c r="AN1305" s="4"/>
      <c r="AO1305" s="4"/>
      <c r="AP1305" s="4"/>
    </row>
    <row r="1306" spans="1:42" s="2" customFormat="1" x14ac:dyDescent="0.25">
      <c r="A1306" s="4"/>
      <c r="B1306" s="4"/>
      <c r="C1306" s="4"/>
      <c r="D1306" s="4"/>
      <c r="E1306" s="4"/>
      <c r="F1306" s="4"/>
      <c r="G1306" s="4"/>
      <c r="H1306" s="4"/>
      <c r="I1306" s="4"/>
      <c r="J1306" s="4"/>
      <c r="K1306" s="4"/>
      <c r="L1306" s="4"/>
      <c r="M1306" s="4"/>
      <c r="N1306" s="4"/>
      <c r="O1306" s="4"/>
      <c r="P1306" s="4"/>
      <c r="Q1306" s="4"/>
      <c r="R1306" s="4"/>
      <c r="S1306" s="4"/>
      <c r="T1306" s="4"/>
      <c r="U1306" s="4"/>
      <c r="V1306" s="4"/>
      <c r="W1306" s="4"/>
      <c r="X1306" s="4"/>
      <c r="Y1306" s="4"/>
      <c r="Z1306" s="4"/>
      <c r="AA1306" s="4"/>
      <c r="AB1306" s="4"/>
      <c r="AC1306" s="4"/>
      <c r="AD1306" s="4"/>
      <c r="AE1306" s="4"/>
      <c r="AF1306" s="4"/>
      <c r="AG1306" s="4"/>
      <c r="AH1306" s="4"/>
      <c r="AI1306" s="4"/>
      <c r="AJ1306" s="4"/>
      <c r="AK1306" s="4"/>
      <c r="AL1306" s="4"/>
      <c r="AM1306" s="4"/>
      <c r="AN1306" s="4"/>
      <c r="AO1306" s="4"/>
      <c r="AP1306" s="4"/>
    </row>
    <row r="1307" spans="1:42" s="2" customFormat="1" x14ac:dyDescent="0.25">
      <c r="A1307" s="4"/>
      <c r="B1307" s="4"/>
      <c r="C1307" s="4"/>
      <c r="D1307" s="4"/>
      <c r="E1307" s="4"/>
      <c r="F1307" s="4"/>
      <c r="G1307" s="4"/>
      <c r="H1307" s="4"/>
      <c r="I1307" s="4"/>
      <c r="J1307" s="4"/>
      <c r="K1307" s="4"/>
      <c r="L1307" s="4"/>
      <c r="M1307" s="4"/>
      <c r="N1307" s="4"/>
      <c r="O1307" s="4"/>
      <c r="P1307" s="4"/>
      <c r="Q1307" s="4"/>
      <c r="R1307" s="4"/>
      <c r="S1307" s="4"/>
      <c r="T1307" s="4"/>
      <c r="U1307" s="4"/>
      <c r="V1307" s="4"/>
      <c r="W1307" s="4"/>
      <c r="X1307" s="4"/>
      <c r="Y1307" s="4"/>
      <c r="Z1307" s="4"/>
      <c r="AA1307" s="4"/>
      <c r="AB1307" s="4"/>
      <c r="AC1307" s="4"/>
      <c r="AD1307" s="4"/>
      <c r="AE1307" s="4"/>
      <c r="AF1307" s="4"/>
      <c r="AG1307" s="4"/>
      <c r="AH1307" s="4"/>
      <c r="AI1307" s="4"/>
      <c r="AJ1307" s="4"/>
      <c r="AK1307" s="4"/>
      <c r="AL1307" s="4"/>
      <c r="AM1307" s="4"/>
      <c r="AN1307" s="4"/>
      <c r="AO1307" s="4"/>
      <c r="AP1307" s="4"/>
    </row>
    <row r="1308" spans="1:42" s="2" customFormat="1" x14ac:dyDescent="0.25">
      <c r="A1308" s="4"/>
      <c r="B1308" s="4"/>
      <c r="C1308" s="4"/>
      <c r="D1308" s="4"/>
      <c r="E1308" s="4"/>
      <c r="F1308" s="4"/>
      <c r="G1308" s="4"/>
      <c r="H1308" s="4"/>
      <c r="I1308" s="4"/>
      <c r="J1308" s="4"/>
      <c r="K1308" s="4"/>
      <c r="L1308" s="4"/>
      <c r="M1308" s="4"/>
      <c r="N1308" s="4"/>
      <c r="O1308" s="4"/>
      <c r="P1308" s="4"/>
      <c r="Q1308" s="4"/>
      <c r="R1308" s="4"/>
      <c r="S1308" s="4"/>
      <c r="T1308" s="4"/>
      <c r="U1308" s="4"/>
      <c r="V1308" s="4"/>
      <c r="W1308" s="4"/>
      <c r="X1308" s="4"/>
      <c r="Y1308" s="4"/>
      <c r="Z1308" s="4"/>
      <c r="AA1308" s="4"/>
      <c r="AB1308" s="4"/>
      <c r="AC1308" s="4"/>
      <c r="AD1308" s="4"/>
      <c r="AE1308" s="4"/>
      <c r="AF1308" s="4"/>
      <c r="AG1308" s="4"/>
      <c r="AH1308" s="4"/>
      <c r="AI1308" s="4"/>
      <c r="AJ1308" s="4"/>
      <c r="AK1308" s="4"/>
      <c r="AL1308" s="4"/>
      <c r="AM1308" s="4"/>
      <c r="AN1308" s="4"/>
      <c r="AO1308" s="4"/>
      <c r="AP1308" s="4"/>
    </row>
    <row r="1309" spans="1:42" s="2" customFormat="1" x14ac:dyDescent="0.25">
      <c r="A1309" s="4"/>
      <c r="B1309" s="4"/>
      <c r="C1309" s="4"/>
      <c r="D1309" s="4"/>
      <c r="E1309" s="4"/>
      <c r="F1309" s="4"/>
      <c r="G1309" s="4"/>
      <c r="H1309" s="4"/>
      <c r="I1309" s="4"/>
      <c r="J1309" s="4"/>
      <c r="K1309" s="4"/>
      <c r="L1309" s="4"/>
      <c r="M1309" s="4"/>
      <c r="N1309" s="4"/>
      <c r="O1309" s="4"/>
      <c r="P1309" s="4"/>
      <c r="Q1309" s="4"/>
      <c r="R1309" s="4"/>
      <c r="S1309" s="4"/>
      <c r="T1309" s="4"/>
      <c r="U1309" s="4"/>
      <c r="V1309" s="4"/>
      <c r="W1309" s="4"/>
      <c r="X1309" s="4"/>
      <c r="Y1309" s="4"/>
      <c r="Z1309" s="4"/>
      <c r="AA1309" s="4"/>
      <c r="AB1309" s="4"/>
      <c r="AC1309" s="4"/>
      <c r="AD1309" s="4"/>
      <c r="AE1309" s="4"/>
      <c r="AF1309" s="4"/>
      <c r="AG1309" s="4"/>
      <c r="AH1309" s="4"/>
      <c r="AI1309" s="4"/>
      <c r="AJ1309" s="4"/>
      <c r="AK1309" s="4"/>
      <c r="AL1309" s="4"/>
      <c r="AM1309" s="4"/>
      <c r="AN1309" s="4"/>
      <c r="AO1309" s="4"/>
      <c r="AP1309" s="4"/>
    </row>
    <row r="1310" spans="1:42" s="2" customFormat="1" x14ac:dyDescent="0.25">
      <c r="A1310" s="4"/>
      <c r="B1310" s="4"/>
      <c r="C1310" s="4"/>
      <c r="D1310" s="4"/>
      <c r="E1310" s="4"/>
      <c r="F1310" s="4"/>
      <c r="G1310" s="4"/>
      <c r="H1310" s="4"/>
      <c r="I1310" s="4"/>
      <c r="J1310" s="4"/>
      <c r="K1310" s="4"/>
      <c r="L1310" s="4"/>
      <c r="M1310" s="4"/>
      <c r="N1310" s="4"/>
      <c r="O1310" s="4"/>
      <c r="P1310" s="4"/>
      <c r="Q1310" s="4"/>
      <c r="R1310" s="4"/>
      <c r="S1310" s="4"/>
      <c r="T1310" s="4"/>
      <c r="U1310" s="4"/>
      <c r="V1310" s="4"/>
      <c r="W1310" s="4"/>
      <c r="X1310" s="4"/>
      <c r="Y1310" s="4"/>
      <c r="Z1310" s="4"/>
      <c r="AA1310" s="4"/>
      <c r="AB1310" s="4"/>
      <c r="AC1310" s="4"/>
      <c r="AD1310" s="4"/>
      <c r="AE1310" s="4"/>
      <c r="AF1310" s="4"/>
      <c r="AG1310" s="4"/>
      <c r="AH1310" s="4"/>
      <c r="AI1310" s="4"/>
      <c r="AJ1310" s="4"/>
      <c r="AK1310" s="4"/>
      <c r="AL1310" s="4"/>
      <c r="AM1310" s="4"/>
      <c r="AN1310" s="4"/>
      <c r="AO1310" s="4"/>
      <c r="AP1310" s="4"/>
    </row>
    <row r="1311" spans="1:42" s="2" customFormat="1" x14ac:dyDescent="0.25">
      <c r="A1311" s="4"/>
      <c r="B1311" s="4"/>
      <c r="C1311" s="4"/>
      <c r="D1311" s="4"/>
      <c r="E1311" s="4"/>
      <c r="F1311" s="4"/>
      <c r="G1311" s="4"/>
      <c r="H1311" s="4"/>
      <c r="I1311" s="4"/>
      <c r="J1311" s="4"/>
      <c r="K1311" s="4"/>
      <c r="L1311" s="4"/>
      <c r="M1311" s="4"/>
      <c r="N1311" s="4"/>
      <c r="O1311" s="4"/>
      <c r="P1311" s="4"/>
      <c r="Q1311" s="4"/>
      <c r="R1311" s="4"/>
      <c r="S1311" s="4"/>
      <c r="T1311" s="4"/>
      <c r="U1311" s="4"/>
      <c r="V1311" s="4"/>
      <c r="W1311" s="4"/>
      <c r="X1311" s="4"/>
      <c r="Y1311" s="4"/>
      <c r="Z1311" s="4"/>
      <c r="AA1311" s="4"/>
      <c r="AB1311" s="4"/>
      <c r="AC1311" s="4"/>
      <c r="AD1311" s="4"/>
      <c r="AE1311" s="4"/>
      <c r="AF1311" s="4"/>
      <c r="AG1311" s="4"/>
      <c r="AH1311" s="4"/>
      <c r="AI1311" s="4"/>
      <c r="AJ1311" s="4"/>
      <c r="AK1311" s="4"/>
      <c r="AL1311" s="4"/>
      <c r="AM1311" s="4"/>
      <c r="AN1311" s="4"/>
      <c r="AO1311" s="4"/>
      <c r="AP1311" s="4"/>
    </row>
    <row r="1312" spans="1:42" s="2" customFormat="1" x14ac:dyDescent="0.25">
      <c r="A1312" s="4"/>
      <c r="B1312" s="4"/>
      <c r="C1312" s="4"/>
      <c r="D1312" s="4"/>
      <c r="E1312" s="4"/>
      <c r="F1312" s="4"/>
      <c r="G1312" s="4"/>
      <c r="H1312" s="4"/>
      <c r="I1312" s="4"/>
      <c r="J1312" s="4"/>
      <c r="K1312" s="4"/>
      <c r="L1312" s="4"/>
      <c r="M1312" s="4"/>
      <c r="N1312" s="4"/>
      <c r="O1312" s="4"/>
      <c r="P1312" s="4"/>
      <c r="Q1312" s="4"/>
      <c r="R1312" s="4"/>
      <c r="S1312" s="4"/>
      <c r="T1312" s="4"/>
      <c r="U1312" s="4"/>
      <c r="V1312" s="4"/>
      <c r="W1312" s="4"/>
      <c r="X1312" s="4"/>
      <c r="Y1312" s="4"/>
      <c r="Z1312" s="4"/>
      <c r="AA1312" s="4"/>
      <c r="AB1312" s="4"/>
      <c r="AC1312" s="4"/>
      <c r="AD1312" s="4"/>
      <c r="AE1312" s="4"/>
      <c r="AF1312" s="4"/>
      <c r="AG1312" s="4"/>
      <c r="AH1312" s="4"/>
      <c r="AI1312" s="4"/>
      <c r="AJ1312" s="4"/>
      <c r="AK1312" s="4"/>
      <c r="AL1312" s="4"/>
      <c r="AM1312" s="4"/>
      <c r="AN1312" s="4"/>
      <c r="AO1312" s="4"/>
      <c r="AP1312" s="4"/>
    </row>
    <row r="1313" spans="1:42" s="2" customFormat="1" x14ac:dyDescent="0.25">
      <c r="A1313" s="4"/>
      <c r="B1313" s="4"/>
      <c r="C1313" s="4"/>
      <c r="D1313" s="4"/>
      <c r="E1313" s="4"/>
      <c r="F1313" s="4"/>
      <c r="G1313" s="4"/>
      <c r="H1313" s="4"/>
      <c r="I1313" s="4"/>
      <c r="J1313" s="4"/>
      <c r="K1313" s="4"/>
      <c r="L1313" s="4"/>
      <c r="M1313" s="4"/>
      <c r="N1313" s="4"/>
      <c r="O1313" s="4"/>
      <c r="P1313" s="4"/>
      <c r="Q1313" s="4"/>
      <c r="R1313" s="4"/>
      <c r="S1313" s="4"/>
      <c r="T1313" s="4"/>
      <c r="U1313" s="4"/>
      <c r="V1313" s="4"/>
      <c r="W1313" s="4"/>
      <c r="X1313" s="4"/>
      <c r="Y1313" s="4"/>
      <c r="Z1313" s="4"/>
      <c r="AA1313" s="4"/>
      <c r="AB1313" s="4"/>
      <c r="AC1313" s="4"/>
      <c r="AD1313" s="4"/>
      <c r="AE1313" s="4"/>
      <c r="AF1313" s="4"/>
      <c r="AG1313" s="4"/>
      <c r="AH1313" s="4"/>
      <c r="AI1313" s="4"/>
      <c r="AJ1313" s="4"/>
      <c r="AK1313" s="4"/>
      <c r="AL1313" s="4"/>
      <c r="AM1313" s="4"/>
      <c r="AN1313" s="4"/>
      <c r="AO1313" s="4"/>
      <c r="AP1313" s="4"/>
    </row>
    <row r="1314" spans="1:42" s="2" customFormat="1" x14ac:dyDescent="0.25">
      <c r="A1314" s="4"/>
      <c r="B1314" s="4"/>
      <c r="C1314" s="4"/>
      <c r="D1314" s="4"/>
      <c r="E1314" s="4"/>
      <c r="F1314" s="4"/>
      <c r="G1314" s="4"/>
      <c r="H1314" s="4"/>
      <c r="I1314" s="4"/>
      <c r="J1314" s="4"/>
      <c r="K1314" s="4"/>
      <c r="L1314" s="4"/>
      <c r="M1314" s="4"/>
      <c r="N1314" s="4"/>
      <c r="O1314" s="4"/>
      <c r="P1314" s="4"/>
      <c r="Q1314" s="4"/>
      <c r="R1314" s="4"/>
      <c r="S1314" s="4"/>
      <c r="T1314" s="4"/>
      <c r="U1314" s="4"/>
      <c r="V1314" s="4"/>
      <c r="W1314" s="4"/>
      <c r="X1314" s="4"/>
      <c r="Y1314" s="4"/>
      <c r="Z1314" s="4"/>
      <c r="AA1314" s="4"/>
      <c r="AB1314" s="4"/>
      <c r="AC1314" s="4"/>
      <c r="AD1314" s="4"/>
      <c r="AE1314" s="4"/>
      <c r="AF1314" s="4"/>
      <c r="AG1314" s="4"/>
      <c r="AH1314" s="4"/>
      <c r="AI1314" s="4"/>
      <c r="AJ1314" s="4"/>
      <c r="AK1314" s="4"/>
      <c r="AL1314" s="4"/>
      <c r="AM1314" s="4"/>
      <c r="AN1314" s="4"/>
      <c r="AO1314" s="4"/>
      <c r="AP1314" s="4"/>
    </row>
    <row r="1315" spans="1:42" s="2" customFormat="1" x14ac:dyDescent="0.25">
      <c r="A1315" s="4"/>
      <c r="B1315" s="4"/>
      <c r="C1315" s="4"/>
      <c r="D1315" s="4"/>
      <c r="E1315" s="4"/>
      <c r="F1315" s="4"/>
      <c r="G1315" s="4"/>
      <c r="H1315" s="4"/>
      <c r="I1315" s="4"/>
      <c r="J1315" s="4"/>
      <c r="K1315" s="4"/>
      <c r="L1315" s="4"/>
      <c r="M1315" s="4"/>
      <c r="N1315" s="4"/>
      <c r="O1315" s="4"/>
      <c r="P1315" s="4"/>
      <c r="Q1315" s="4"/>
      <c r="R1315" s="4"/>
      <c r="S1315" s="4"/>
      <c r="T1315" s="4"/>
      <c r="U1315" s="4"/>
      <c r="V1315" s="4"/>
      <c r="W1315" s="4"/>
      <c r="X1315" s="4"/>
      <c r="Y1315" s="4"/>
      <c r="Z1315" s="4"/>
      <c r="AA1315" s="4"/>
      <c r="AB1315" s="4"/>
      <c r="AC1315" s="4"/>
      <c r="AD1315" s="4"/>
      <c r="AE1315" s="4"/>
      <c r="AF1315" s="4"/>
      <c r="AG1315" s="4"/>
      <c r="AH1315" s="4"/>
      <c r="AI1315" s="4"/>
      <c r="AJ1315" s="4"/>
      <c r="AK1315" s="4"/>
      <c r="AL1315" s="4"/>
      <c r="AM1315" s="4"/>
      <c r="AN1315" s="4"/>
      <c r="AO1315" s="4"/>
      <c r="AP1315" s="4"/>
    </row>
    <row r="1316" spans="1:42" s="2" customFormat="1" x14ac:dyDescent="0.25">
      <c r="A1316" s="4"/>
      <c r="B1316" s="4"/>
      <c r="C1316" s="4"/>
      <c r="D1316" s="4"/>
      <c r="E1316" s="4"/>
      <c r="F1316" s="4"/>
      <c r="G1316" s="4"/>
      <c r="H1316" s="4"/>
      <c r="I1316" s="4"/>
      <c r="J1316" s="4"/>
      <c r="K1316" s="4"/>
      <c r="L1316" s="4"/>
      <c r="M1316" s="4"/>
      <c r="N1316" s="4"/>
      <c r="O1316" s="4"/>
      <c r="P1316" s="4"/>
      <c r="Q1316" s="4"/>
      <c r="R1316" s="4"/>
      <c r="S1316" s="4"/>
      <c r="T1316" s="4"/>
      <c r="U1316" s="4"/>
      <c r="V1316" s="4"/>
      <c r="W1316" s="4"/>
      <c r="X1316" s="4"/>
      <c r="Y1316" s="4"/>
      <c r="Z1316" s="4"/>
      <c r="AA1316" s="4"/>
      <c r="AB1316" s="4"/>
      <c r="AC1316" s="4"/>
      <c r="AD1316" s="4"/>
      <c r="AE1316" s="4"/>
      <c r="AF1316" s="4"/>
      <c r="AG1316" s="4"/>
      <c r="AH1316" s="4"/>
      <c r="AI1316" s="4"/>
      <c r="AJ1316" s="4"/>
      <c r="AK1316" s="4"/>
      <c r="AL1316" s="4"/>
      <c r="AM1316" s="4"/>
      <c r="AN1316" s="4"/>
      <c r="AO1316" s="4"/>
      <c r="AP1316" s="4"/>
    </row>
    <row r="1317" spans="1:42" s="2" customFormat="1" x14ac:dyDescent="0.25">
      <c r="A1317" s="4"/>
      <c r="B1317" s="4"/>
      <c r="C1317" s="4"/>
      <c r="D1317" s="4"/>
      <c r="E1317" s="4"/>
      <c r="F1317" s="4"/>
      <c r="G1317" s="4"/>
      <c r="H1317" s="4"/>
      <c r="I1317" s="4"/>
      <c r="J1317" s="4"/>
      <c r="K1317" s="4"/>
      <c r="L1317" s="4"/>
      <c r="M1317" s="4"/>
      <c r="N1317" s="4"/>
      <c r="O1317" s="4"/>
      <c r="P1317" s="4"/>
      <c r="Q1317" s="4"/>
      <c r="R1317" s="4"/>
      <c r="S1317" s="4"/>
      <c r="T1317" s="4"/>
      <c r="U1317" s="4"/>
      <c r="V1317" s="4"/>
      <c r="W1317" s="4"/>
      <c r="X1317" s="4"/>
      <c r="Y1317" s="4"/>
      <c r="Z1317" s="4"/>
      <c r="AA1317" s="4"/>
      <c r="AB1317" s="4"/>
      <c r="AC1317" s="4"/>
      <c r="AD1317" s="4"/>
      <c r="AE1317" s="4"/>
      <c r="AF1317" s="4"/>
      <c r="AG1317" s="4"/>
      <c r="AH1317" s="4"/>
      <c r="AI1317" s="4"/>
      <c r="AJ1317" s="4"/>
      <c r="AK1317" s="4"/>
      <c r="AL1317" s="4"/>
      <c r="AM1317" s="4"/>
      <c r="AN1317" s="4"/>
      <c r="AO1317" s="4"/>
      <c r="AP1317" s="4"/>
    </row>
    <row r="1318" spans="1:42" s="2" customFormat="1" x14ac:dyDescent="0.25">
      <c r="A1318" s="4"/>
      <c r="B1318" s="4"/>
      <c r="C1318" s="4"/>
      <c r="D1318" s="4"/>
      <c r="E1318" s="4"/>
      <c r="F1318" s="4"/>
      <c r="G1318" s="4"/>
      <c r="H1318" s="4"/>
      <c r="I1318" s="4"/>
      <c r="J1318" s="4"/>
      <c r="K1318" s="4"/>
      <c r="L1318" s="4"/>
      <c r="M1318" s="4"/>
      <c r="N1318" s="4"/>
      <c r="O1318" s="4"/>
      <c r="P1318" s="4"/>
      <c r="Q1318" s="4"/>
      <c r="R1318" s="4"/>
      <c r="S1318" s="4"/>
      <c r="T1318" s="4"/>
      <c r="U1318" s="4"/>
      <c r="V1318" s="4"/>
      <c r="W1318" s="4"/>
      <c r="X1318" s="4"/>
      <c r="Y1318" s="4"/>
      <c r="Z1318" s="4"/>
      <c r="AA1318" s="4"/>
      <c r="AB1318" s="4"/>
      <c r="AC1318" s="4"/>
      <c r="AD1318" s="4"/>
      <c r="AE1318" s="4"/>
      <c r="AF1318" s="4"/>
      <c r="AG1318" s="4"/>
      <c r="AH1318" s="4"/>
      <c r="AI1318" s="4"/>
      <c r="AJ1318" s="4"/>
      <c r="AK1318" s="4"/>
      <c r="AL1318" s="4"/>
      <c r="AM1318" s="4"/>
      <c r="AN1318" s="4"/>
      <c r="AO1318" s="4"/>
      <c r="AP1318" s="4"/>
    </row>
    <row r="1319" spans="1:42" s="2" customFormat="1" x14ac:dyDescent="0.25">
      <c r="A1319" s="4"/>
      <c r="B1319" s="4"/>
      <c r="C1319" s="4"/>
      <c r="D1319" s="4"/>
      <c r="E1319" s="4"/>
      <c r="F1319" s="4"/>
      <c r="G1319" s="4"/>
      <c r="H1319" s="4"/>
      <c r="I1319" s="4"/>
      <c r="J1319" s="4"/>
      <c r="K1319" s="4"/>
      <c r="L1319" s="4"/>
      <c r="M1319" s="4"/>
      <c r="N1319" s="4"/>
      <c r="O1319" s="4"/>
      <c r="P1319" s="4"/>
      <c r="Q1319" s="4"/>
      <c r="R1319" s="4"/>
      <c r="S1319" s="4"/>
      <c r="T1319" s="4"/>
      <c r="U1319" s="4"/>
      <c r="V1319" s="4"/>
      <c r="W1319" s="4"/>
      <c r="X1319" s="4"/>
      <c r="Y1319" s="4"/>
      <c r="Z1319" s="4"/>
      <c r="AA1319" s="4"/>
      <c r="AB1319" s="4"/>
      <c r="AC1319" s="4"/>
      <c r="AD1319" s="4"/>
      <c r="AE1319" s="4"/>
      <c r="AF1319" s="4"/>
      <c r="AG1319" s="4"/>
      <c r="AH1319" s="4"/>
      <c r="AI1319" s="4"/>
      <c r="AJ1319" s="4"/>
      <c r="AK1319" s="4"/>
      <c r="AL1319" s="4"/>
      <c r="AM1319" s="4"/>
      <c r="AN1319" s="4"/>
      <c r="AO1319" s="4"/>
      <c r="AP1319" s="4"/>
    </row>
    <row r="1320" spans="1:42" s="2" customFormat="1" x14ac:dyDescent="0.25">
      <c r="A1320" s="4"/>
      <c r="B1320" s="4"/>
      <c r="C1320" s="4"/>
      <c r="D1320" s="4"/>
      <c r="E1320" s="4"/>
      <c r="F1320" s="4"/>
      <c r="G1320" s="4"/>
      <c r="H1320" s="4"/>
      <c r="I1320" s="4"/>
      <c r="J1320" s="4"/>
      <c r="K1320" s="4"/>
      <c r="L1320" s="4"/>
      <c r="M1320" s="4"/>
      <c r="N1320" s="4"/>
      <c r="O1320" s="4"/>
      <c r="P1320" s="4"/>
      <c r="Q1320" s="4"/>
      <c r="R1320" s="4"/>
      <c r="S1320" s="4"/>
      <c r="T1320" s="4"/>
      <c r="U1320" s="4"/>
      <c r="V1320" s="4"/>
      <c r="W1320" s="4"/>
      <c r="X1320" s="4"/>
      <c r="Y1320" s="4"/>
      <c r="Z1320" s="4"/>
      <c r="AA1320" s="4"/>
      <c r="AB1320" s="4"/>
      <c r="AC1320" s="4"/>
      <c r="AD1320" s="4"/>
      <c r="AE1320" s="4"/>
      <c r="AF1320" s="4"/>
      <c r="AG1320" s="4"/>
      <c r="AH1320" s="4"/>
      <c r="AI1320" s="4"/>
      <c r="AJ1320" s="4"/>
      <c r="AK1320" s="4"/>
      <c r="AL1320" s="4"/>
      <c r="AM1320" s="4"/>
      <c r="AN1320" s="4"/>
      <c r="AO1320" s="4"/>
      <c r="AP1320" s="4"/>
    </row>
    <row r="1321" spans="1:42" s="2" customFormat="1" x14ac:dyDescent="0.25">
      <c r="A1321" s="4"/>
      <c r="B1321" s="4"/>
      <c r="C1321" s="4"/>
      <c r="D1321" s="4"/>
      <c r="E1321" s="4"/>
      <c r="F1321" s="4"/>
      <c r="G1321" s="4"/>
      <c r="H1321" s="4"/>
      <c r="I1321" s="4"/>
      <c r="J1321" s="4"/>
      <c r="K1321" s="4"/>
      <c r="L1321" s="4"/>
      <c r="M1321" s="4"/>
      <c r="N1321" s="4"/>
      <c r="O1321" s="4"/>
      <c r="P1321" s="4"/>
      <c r="Q1321" s="4"/>
      <c r="R1321" s="4"/>
      <c r="S1321" s="4"/>
      <c r="T1321" s="4"/>
      <c r="U1321" s="4"/>
      <c r="V1321" s="4"/>
      <c r="W1321" s="4"/>
      <c r="X1321" s="4"/>
      <c r="Y1321" s="4"/>
      <c r="Z1321" s="4"/>
      <c r="AA1321" s="4"/>
      <c r="AB1321" s="4"/>
      <c r="AC1321" s="4"/>
      <c r="AD1321" s="4"/>
      <c r="AE1321" s="4"/>
      <c r="AF1321" s="4"/>
      <c r="AG1321" s="4"/>
      <c r="AH1321" s="4"/>
      <c r="AI1321" s="4"/>
      <c r="AJ1321" s="4"/>
      <c r="AK1321" s="4"/>
      <c r="AL1321" s="4"/>
      <c r="AM1321" s="4"/>
      <c r="AN1321" s="4"/>
      <c r="AO1321" s="4"/>
      <c r="AP1321" s="4"/>
    </row>
    <row r="1322" spans="1:42" s="2" customFormat="1" x14ac:dyDescent="0.25">
      <c r="A1322" s="4"/>
      <c r="B1322" s="4"/>
      <c r="C1322" s="4"/>
      <c r="D1322" s="4"/>
      <c r="E1322" s="4"/>
      <c r="F1322" s="4"/>
      <c r="G1322" s="4"/>
      <c r="H1322" s="4"/>
      <c r="I1322" s="4"/>
      <c r="J1322" s="4"/>
      <c r="K1322" s="4"/>
      <c r="L1322" s="4"/>
      <c r="M1322" s="4"/>
      <c r="N1322" s="4"/>
      <c r="O1322" s="4"/>
      <c r="P1322" s="4"/>
      <c r="Q1322" s="4"/>
      <c r="R1322" s="4"/>
      <c r="S1322" s="4"/>
      <c r="T1322" s="4"/>
      <c r="U1322" s="4"/>
      <c r="V1322" s="4"/>
      <c r="W1322" s="4"/>
      <c r="X1322" s="4"/>
      <c r="Y1322" s="4"/>
      <c r="Z1322" s="4"/>
      <c r="AA1322" s="4"/>
      <c r="AB1322" s="4"/>
      <c r="AC1322" s="4"/>
      <c r="AD1322" s="4"/>
      <c r="AE1322" s="4"/>
      <c r="AF1322" s="4"/>
      <c r="AG1322" s="4"/>
      <c r="AH1322" s="4"/>
      <c r="AI1322" s="4"/>
      <c r="AJ1322" s="4"/>
      <c r="AK1322" s="4"/>
      <c r="AL1322" s="4"/>
      <c r="AM1322" s="4"/>
      <c r="AN1322" s="4"/>
      <c r="AO1322" s="4"/>
      <c r="AP1322" s="4"/>
    </row>
    <row r="1323" spans="1:42" s="2" customFormat="1" x14ac:dyDescent="0.25">
      <c r="A1323" s="4"/>
      <c r="B1323" s="4"/>
      <c r="C1323" s="4"/>
      <c r="D1323" s="4"/>
      <c r="E1323" s="4"/>
      <c r="F1323" s="4"/>
      <c r="G1323" s="4"/>
      <c r="H1323" s="4"/>
      <c r="I1323" s="4"/>
      <c r="J1323" s="4"/>
      <c r="K1323" s="4"/>
      <c r="L1323" s="4"/>
      <c r="M1323" s="4"/>
      <c r="N1323" s="4"/>
      <c r="O1323" s="4"/>
      <c r="P1323" s="4"/>
      <c r="Q1323" s="4"/>
      <c r="R1323" s="4"/>
      <c r="S1323" s="4"/>
      <c r="T1323" s="4"/>
      <c r="U1323" s="4"/>
      <c r="V1323" s="4"/>
      <c r="W1323" s="4"/>
      <c r="X1323" s="4"/>
      <c r="Y1323" s="4"/>
      <c r="Z1323" s="4"/>
      <c r="AA1323" s="4"/>
      <c r="AB1323" s="4"/>
      <c r="AC1323" s="4"/>
      <c r="AD1323" s="4"/>
      <c r="AE1323" s="4"/>
      <c r="AF1323" s="4"/>
      <c r="AG1323" s="4"/>
      <c r="AH1323" s="4"/>
      <c r="AI1323" s="4"/>
      <c r="AJ1323" s="4"/>
      <c r="AK1323" s="4"/>
      <c r="AL1323" s="4"/>
      <c r="AM1323" s="4"/>
      <c r="AN1323" s="4"/>
      <c r="AO1323" s="4"/>
      <c r="AP1323" s="4"/>
    </row>
    <row r="1324" spans="1:42" s="2" customFormat="1" x14ac:dyDescent="0.25">
      <c r="A1324" s="4"/>
      <c r="B1324" s="4"/>
      <c r="C1324" s="4"/>
      <c r="D1324" s="4"/>
      <c r="E1324" s="4"/>
      <c r="F1324" s="4"/>
      <c r="G1324" s="4"/>
      <c r="H1324" s="4"/>
      <c r="I1324" s="4"/>
      <c r="J1324" s="4"/>
      <c r="K1324" s="4"/>
      <c r="L1324" s="4"/>
      <c r="M1324" s="4"/>
      <c r="N1324" s="4"/>
      <c r="O1324" s="4"/>
      <c r="P1324" s="4"/>
      <c r="Q1324" s="4"/>
      <c r="R1324" s="4"/>
      <c r="S1324" s="4"/>
      <c r="T1324" s="4"/>
      <c r="U1324" s="4"/>
      <c r="V1324" s="4"/>
      <c r="W1324" s="4"/>
      <c r="X1324" s="4"/>
      <c r="Y1324" s="4"/>
      <c r="Z1324" s="4"/>
      <c r="AA1324" s="4"/>
      <c r="AB1324" s="4"/>
      <c r="AC1324" s="4"/>
      <c r="AD1324" s="4"/>
      <c r="AE1324" s="4"/>
      <c r="AF1324" s="4"/>
      <c r="AG1324" s="4"/>
      <c r="AH1324" s="4"/>
      <c r="AI1324" s="4"/>
      <c r="AJ1324" s="4"/>
      <c r="AK1324" s="4"/>
      <c r="AL1324" s="4"/>
      <c r="AM1324" s="4"/>
      <c r="AN1324" s="4"/>
      <c r="AO1324" s="4"/>
      <c r="AP1324" s="4"/>
    </row>
    <row r="1325" spans="1:42" s="2" customFormat="1" x14ac:dyDescent="0.25">
      <c r="A1325" s="4"/>
      <c r="B1325" s="4"/>
      <c r="C1325" s="4"/>
      <c r="D1325" s="4"/>
      <c r="E1325" s="4"/>
      <c r="F1325" s="4"/>
      <c r="G1325" s="4"/>
      <c r="H1325" s="4"/>
      <c r="I1325" s="4"/>
      <c r="J1325" s="4"/>
      <c r="K1325" s="4"/>
      <c r="L1325" s="4"/>
      <c r="M1325" s="4"/>
      <c r="N1325" s="4"/>
      <c r="O1325" s="4"/>
      <c r="P1325" s="4"/>
      <c r="Q1325" s="4"/>
      <c r="R1325" s="4"/>
      <c r="S1325" s="4"/>
      <c r="T1325" s="4"/>
      <c r="U1325" s="4"/>
      <c r="V1325" s="4"/>
      <c r="W1325" s="4"/>
      <c r="X1325" s="4"/>
      <c r="Y1325" s="4"/>
      <c r="Z1325" s="4"/>
      <c r="AA1325" s="4"/>
      <c r="AB1325" s="4"/>
      <c r="AC1325" s="4"/>
      <c r="AD1325" s="4"/>
      <c r="AE1325" s="4"/>
      <c r="AF1325" s="4"/>
      <c r="AG1325" s="4"/>
      <c r="AH1325" s="4"/>
      <c r="AI1325" s="4"/>
      <c r="AJ1325" s="4"/>
      <c r="AK1325" s="4"/>
      <c r="AL1325" s="4"/>
      <c r="AM1325" s="4"/>
      <c r="AN1325" s="4"/>
      <c r="AO1325" s="4"/>
      <c r="AP1325" s="4"/>
    </row>
    <row r="1326" spans="1:42" s="2" customFormat="1" x14ac:dyDescent="0.25">
      <c r="A1326" s="4"/>
      <c r="B1326" s="4"/>
      <c r="C1326" s="4"/>
      <c r="D1326" s="4"/>
      <c r="E1326" s="4"/>
      <c r="F1326" s="4"/>
      <c r="G1326" s="4"/>
      <c r="H1326" s="4"/>
      <c r="I1326" s="4"/>
      <c r="J1326" s="4"/>
      <c r="K1326" s="4"/>
      <c r="L1326" s="4"/>
      <c r="M1326" s="4"/>
      <c r="N1326" s="4"/>
      <c r="O1326" s="4"/>
      <c r="P1326" s="4"/>
      <c r="Q1326" s="4"/>
      <c r="R1326" s="4"/>
      <c r="S1326" s="4"/>
      <c r="T1326" s="4"/>
      <c r="U1326" s="4"/>
      <c r="V1326" s="4"/>
      <c r="W1326" s="4"/>
      <c r="X1326" s="4"/>
      <c r="Y1326" s="4"/>
      <c r="Z1326" s="4"/>
      <c r="AA1326" s="4"/>
      <c r="AB1326" s="4"/>
      <c r="AC1326" s="4"/>
      <c r="AD1326" s="4"/>
      <c r="AE1326" s="4"/>
      <c r="AF1326" s="4"/>
      <c r="AG1326" s="4"/>
      <c r="AH1326" s="4"/>
      <c r="AI1326" s="4"/>
      <c r="AJ1326" s="4"/>
      <c r="AK1326" s="4"/>
      <c r="AL1326" s="4"/>
      <c r="AM1326" s="4"/>
      <c r="AN1326" s="4"/>
      <c r="AO1326" s="4"/>
      <c r="AP1326" s="4"/>
    </row>
    <row r="1327" spans="1:42" s="2" customFormat="1" x14ac:dyDescent="0.25">
      <c r="A1327" s="4"/>
      <c r="B1327" s="4"/>
      <c r="C1327" s="4"/>
      <c r="D1327" s="4"/>
      <c r="E1327" s="4"/>
      <c r="F1327" s="4"/>
      <c r="G1327" s="4"/>
      <c r="H1327" s="4"/>
      <c r="I1327" s="4"/>
      <c r="J1327" s="4"/>
      <c r="K1327" s="4"/>
      <c r="L1327" s="4"/>
      <c r="M1327" s="4"/>
      <c r="N1327" s="4"/>
      <c r="O1327" s="4"/>
      <c r="P1327" s="4"/>
      <c r="Q1327" s="4"/>
      <c r="R1327" s="4"/>
      <c r="S1327" s="4"/>
      <c r="T1327" s="4"/>
      <c r="U1327" s="4"/>
      <c r="V1327" s="4"/>
      <c r="W1327" s="4"/>
      <c r="X1327" s="4"/>
      <c r="Y1327" s="4"/>
      <c r="Z1327" s="4"/>
      <c r="AA1327" s="4"/>
      <c r="AB1327" s="4"/>
      <c r="AC1327" s="4"/>
      <c r="AD1327" s="4"/>
      <c r="AE1327" s="4"/>
      <c r="AF1327" s="4"/>
      <c r="AG1327" s="4"/>
      <c r="AH1327" s="4"/>
      <c r="AI1327" s="4"/>
      <c r="AJ1327" s="4"/>
      <c r="AK1327" s="4"/>
      <c r="AL1327" s="4"/>
      <c r="AM1327" s="4"/>
      <c r="AN1327" s="4"/>
      <c r="AO1327" s="4"/>
      <c r="AP1327" s="4"/>
    </row>
    <row r="1328" spans="1:42" s="2" customFormat="1" x14ac:dyDescent="0.25">
      <c r="A1328" s="4"/>
      <c r="B1328" s="4"/>
      <c r="C1328" s="4"/>
      <c r="D1328" s="4"/>
      <c r="E1328" s="4"/>
      <c r="F1328" s="4"/>
      <c r="G1328" s="4"/>
      <c r="H1328" s="4"/>
      <c r="I1328" s="4"/>
      <c r="J1328" s="4"/>
      <c r="K1328" s="4"/>
      <c r="L1328" s="4"/>
      <c r="M1328" s="4"/>
      <c r="N1328" s="4"/>
      <c r="O1328" s="4"/>
      <c r="P1328" s="4"/>
      <c r="Q1328" s="4"/>
      <c r="R1328" s="4"/>
      <c r="S1328" s="4"/>
      <c r="T1328" s="4"/>
      <c r="U1328" s="4"/>
      <c r="V1328" s="4"/>
      <c r="W1328" s="4"/>
      <c r="X1328" s="4"/>
      <c r="Y1328" s="4"/>
      <c r="Z1328" s="4"/>
      <c r="AA1328" s="4"/>
      <c r="AB1328" s="4"/>
      <c r="AC1328" s="4"/>
      <c r="AD1328" s="4"/>
      <c r="AE1328" s="4"/>
      <c r="AF1328" s="4"/>
      <c r="AG1328" s="4"/>
      <c r="AH1328" s="4"/>
      <c r="AI1328" s="4"/>
      <c r="AJ1328" s="4"/>
      <c r="AK1328" s="4"/>
      <c r="AL1328" s="4"/>
      <c r="AM1328" s="4"/>
      <c r="AN1328" s="4"/>
      <c r="AO1328" s="4"/>
      <c r="AP1328" s="4"/>
    </row>
    <row r="1329" spans="1:42" s="2" customFormat="1" x14ac:dyDescent="0.25">
      <c r="A1329" s="4"/>
      <c r="B1329" s="4"/>
      <c r="C1329" s="4"/>
      <c r="D1329" s="4"/>
      <c r="E1329" s="4"/>
      <c r="F1329" s="4"/>
      <c r="G1329" s="4"/>
      <c r="H1329" s="4"/>
      <c r="I1329" s="4"/>
      <c r="J1329" s="4"/>
      <c r="K1329" s="4"/>
      <c r="L1329" s="4"/>
      <c r="M1329" s="4"/>
      <c r="N1329" s="4"/>
      <c r="O1329" s="4"/>
      <c r="P1329" s="4"/>
      <c r="Q1329" s="4"/>
      <c r="R1329" s="4"/>
      <c r="S1329" s="4"/>
      <c r="T1329" s="4"/>
      <c r="U1329" s="4"/>
      <c r="V1329" s="4"/>
      <c r="W1329" s="4"/>
      <c r="X1329" s="4"/>
      <c r="Y1329" s="4"/>
      <c r="Z1329" s="4"/>
      <c r="AA1329" s="4"/>
      <c r="AB1329" s="4"/>
      <c r="AC1329" s="4"/>
      <c r="AD1329" s="4"/>
      <c r="AE1329" s="4"/>
      <c r="AF1329" s="4"/>
      <c r="AG1329" s="4"/>
      <c r="AH1329" s="4"/>
      <c r="AI1329" s="4"/>
      <c r="AJ1329" s="4"/>
      <c r="AK1329" s="4"/>
      <c r="AL1329" s="4"/>
      <c r="AM1329" s="4"/>
      <c r="AN1329" s="4"/>
      <c r="AO1329" s="4"/>
      <c r="AP1329" s="4"/>
    </row>
    <row r="1330" spans="1:42" s="2" customFormat="1" x14ac:dyDescent="0.25">
      <c r="A1330" s="4"/>
      <c r="B1330" s="4"/>
      <c r="C1330" s="4"/>
      <c r="D1330" s="4"/>
      <c r="E1330" s="4"/>
      <c r="F1330" s="4"/>
      <c r="G1330" s="4"/>
      <c r="H1330" s="4"/>
      <c r="I1330" s="4"/>
      <c r="J1330" s="4"/>
      <c r="K1330" s="4"/>
      <c r="L1330" s="4"/>
      <c r="M1330" s="4"/>
      <c r="N1330" s="4"/>
      <c r="O1330" s="4"/>
      <c r="P1330" s="4"/>
      <c r="Q1330" s="4"/>
      <c r="R1330" s="4"/>
      <c r="S1330" s="4"/>
      <c r="T1330" s="4"/>
      <c r="U1330" s="4"/>
      <c r="V1330" s="4"/>
      <c r="W1330" s="4"/>
      <c r="X1330" s="4"/>
      <c r="Y1330" s="4"/>
      <c r="Z1330" s="4"/>
      <c r="AA1330" s="4"/>
      <c r="AB1330" s="4"/>
      <c r="AC1330" s="4"/>
      <c r="AD1330" s="4"/>
      <c r="AE1330" s="4"/>
      <c r="AF1330" s="4"/>
      <c r="AG1330" s="4"/>
      <c r="AH1330" s="4"/>
      <c r="AI1330" s="4"/>
      <c r="AJ1330" s="4"/>
      <c r="AK1330" s="4"/>
      <c r="AL1330" s="4"/>
      <c r="AM1330" s="4"/>
      <c r="AN1330" s="4"/>
      <c r="AO1330" s="4"/>
      <c r="AP1330" s="4"/>
    </row>
    <row r="1331" spans="1:42" s="2" customFormat="1" x14ac:dyDescent="0.25">
      <c r="A1331" s="4"/>
      <c r="B1331" s="4"/>
      <c r="C1331" s="4"/>
      <c r="D1331" s="4"/>
      <c r="E1331" s="4"/>
      <c r="F1331" s="4"/>
      <c r="G1331" s="4"/>
      <c r="H1331" s="4"/>
      <c r="I1331" s="4"/>
      <c r="J1331" s="4"/>
      <c r="K1331" s="4"/>
      <c r="L1331" s="4"/>
      <c r="M1331" s="4"/>
      <c r="N1331" s="4"/>
      <c r="O1331" s="4"/>
      <c r="P1331" s="4"/>
      <c r="Q1331" s="4"/>
      <c r="R1331" s="4"/>
      <c r="S1331" s="4"/>
      <c r="T1331" s="4"/>
      <c r="U1331" s="4"/>
      <c r="V1331" s="4"/>
      <c r="W1331" s="4"/>
      <c r="X1331" s="4"/>
      <c r="Y1331" s="4"/>
      <c r="Z1331" s="4"/>
      <c r="AA1331" s="4"/>
      <c r="AB1331" s="4"/>
      <c r="AC1331" s="4"/>
      <c r="AD1331" s="4"/>
      <c r="AE1331" s="4"/>
      <c r="AF1331" s="4"/>
      <c r="AG1331" s="4"/>
      <c r="AH1331" s="4"/>
      <c r="AI1331" s="4"/>
      <c r="AJ1331" s="4"/>
      <c r="AK1331" s="4"/>
      <c r="AL1331" s="4"/>
      <c r="AM1331" s="4"/>
      <c r="AN1331" s="4"/>
      <c r="AO1331" s="4"/>
      <c r="AP1331" s="4"/>
    </row>
    <row r="1332" spans="1:42" s="2" customFormat="1" x14ac:dyDescent="0.25">
      <c r="A1332" s="4"/>
      <c r="B1332" s="4"/>
      <c r="C1332" s="4"/>
      <c r="D1332" s="4"/>
      <c r="E1332" s="4"/>
      <c r="F1332" s="4"/>
      <c r="G1332" s="4"/>
      <c r="H1332" s="4"/>
      <c r="I1332" s="4"/>
      <c r="J1332" s="4"/>
      <c r="K1332" s="4"/>
      <c r="L1332" s="4"/>
      <c r="M1332" s="4"/>
      <c r="N1332" s="4"/>
      <c r="O1332" s="4"/>
      <c r="P1332" s="4"/>
      <c r="Q1332" s="4"/>
      <c r="R1332" s="4"/>
      <c r="S1332" s="4"/>
      <c r="T1332" s="4"/>
      <c r="U1332" s="4"/>
      <c r="V1332" s="4"/>
      <c r="W1332" s="4"/>
      <c r="X1332" s="4"/>
      <c r="Y1332" s="4"/>
      <c r="Z1332" s="4"/>
      <c r="AA1332" s="4"/>
      <c r="AB1332" s="4"/>
      <c r="AC1332" s="4"/>
      <c r="AD1332" s="4"/>
      <c r="AE1332" s="4"/>
      <c r="AF1332" s="4"/>
      <c r="AG1332" s="4"/>
      <c r="AH1332" s="4"/>
      <c r="AI1332" s="4"/>
      <c r="AJ1332" s="4"/>
      <c r="AK1332" s="4"/>
      <c r="AL1332" s="4"/>
      <c r="AM1332" s="4"/>
      <c r="AN1332" s="4"/>
      <c r="AO1332" s="4"/>
      <c r="AP1332" s="4"/>
    </row>
    <row r="1333" spans="1:42" s="2" customFormat="1" x14ac:dyDescent="0.25">
      <c r="A1333" s="4"/>
      <c r="B1333" s="4"/>
      <c r="C1333" s="4"/>
      <c r="D1333" s="4"/>
      <c r="E1333" s="4"/>
      <c r="F1333" s="4"/>
      <c r="G1333" s="4"/>
      <c r="H1333" s="4"/>
      <c r="I1333" s="4"/>
      <c r="J1333" s="4"/>
      <c r="K1333" s="4"/>
      <c r="L1333" s="4"/>
      <c r="M1333" s="4"/>
      <c r="N1333" s="4"/>
      <c r="O1333" s="4"/>
      <c r="P1333" s="4"/>
      <c r="Q1333" s="4"/>
      <c r="R1333" s="4"/>
      <c r="S1333" s="4"/>
      <c r="T1333" s="4"/>
      <c r="U1333" s="4"/>
      <c r="V1333" s="4"/>
      <c r="W1333" s="4"/>
      <c r="X1333" s="4"/>
      <c r="Y1333" s="4"/>
      <c r="Z1333" s="4"/>
      <c r="AA1333" s="4"/>
      <c r="AB1333" s="4"/>
      <c r="AC1333" s="4"/>
      <c r="AD1333" s="4"/>
      <c r="AE1333" s="4"/>
      <c r="AF1333" s="4"/>
      <c r="AG1333" s="4"/>
      <c r="AH1333" s="4"/>
      <c r="AI1333" s="4"/>
      <c r="AJ1333" s="4"/>
      <c r="AK1333" s="4"/>
      <c r="AL1333" s="4"/>
      <c r="AM1333" s="4"/>
      <c r="AN1333" s="4"/>
      <c r="AO1333" s="4"/>
      <c r="AP1333" s="4"/>
    </row>
    <row r="1334" spans="1:42" s="2" customFormat="1" x14ac:dyDescent="0.25">
      <c r="A1334" s="4"/>
      <c r="B1334" s="4"/>
      <c r="C1334" s="4"/>
      <c r="D1334" s="4"/>
      <c r="E1334" s="4"/>
      <c r="F1334" s="4"/>
      <c r="G1334" s="4"/>
      <c r="H1334" s="4"/>
      <c r="I1334" s="4"/>
      <c r="J1334" s="4"/>
      <c r="K1334" s="4"/>
      <c r="L1334" s="4"/>
      <c r="M1334" s="4"/>
      <c r="N1334" s="4"/>
      <c r="O1334" s="4"/>
      <c r="P1334" s="4"/>
      <c r="Q1334" s="4"/>
      <c r="R1334" s="4"/>
      <c r="S1334" s="4"/>
      <c r="T1334" s="4"/>
      <c r="U1334" s="4"/>
      <c r="V1334" s="4"/>
      <c r="W1334" s="4"/>
      <c r="X1334" s="4"/>
      <c r="Y1334" s="4"/>
      <c r="Z1334" s="4"/>
      <c r="AA1334" s="4"/>
      <c r="AB1334" s="4"/>
      <c r="AC1334" s="4"/>
      <c r="AD1334" s="4"/>
      <c r="AE1334" s="4"/>
      <c r="AF1334" s="4"/>
      <c r="AG1334" s="4"/>
      <c r="AH1334" s="4"/>
      <c r="AI1334" s="4"/>
      <c r="AJ1334" s="4"/>
      <c r="AK1334" s="4"/>
      <c r="AL1334" s="4"/>
      <c r="AM1334" s="4"/>
      <c r="AN1334" s="4"/>
      <c r="AO1334" s="4"/>
      <c r="AP1334" s="4"/>
    </row>
    <row r="1335" spans="1:42" s="2" customFormat="1" x14ac:dyDescent="0.25">
      <c r="A1335" s="4"/>
      <c r="B1335" s="4"/>
      <c r="C1335" s="4"/>
      <c r="D1335" s="4"/>
      <c r="E1335" s="4"/>
      <c r="F1335" s="4"/>
      <c r="G1335" s="4"/>
      <c r="H1335" s="4"/>
      <c r="I1335" s="4"/>
      <c r="J1335" s="4"/>
      <c r="K1335" s="4"/>
      <c r="L1335" s="4"/>
      <c r="M1335" s="4"/>
      <c r="N1335" s="4"/>
      <c r="O1335" s="4"/>
      <c r="P1335" s="4"/>
      <c r="Q1335" s="4"/>
      <c r="R1335" s="4"/>
      <c r="S1335" s="4"/>
      <c r="T1335" s="4"/>
      <c r="U1335" s="4"/>
      <c r="V1335" s="4"/>
      <c r="W1335" s="4"/>
      <c r="X1335" s="4"/>
      <c r="Y1335" s="4"/>
      <c r="Z1335" s="4"/>
      <c r="AA1335" s="4"/>
      <c r="AB1335" s="4"/>
      <c r="AC1335" s="4"/>
      <c r="AD1335" s="4"/>
      <c r="AE1335" s="4"/>
      <c r="AF1335" s="4"/>
      <c r="AG1335" s="4"/>
      <c r="AH1335" s="4"/>
      <c r="AI1335" s="4"/>
      <c r="AJ1335" s="4"/>
      <c r="AK1335" s="4"/>
      <c r="AL1335" s="4"/>
      <c r="AM1335" s="4"/>
      <c r="AN1335" s="4"/>
      <c r="AO1335" s="4"/>
      <c r="AP1335" s="4"/>
    </row>
    <row r="1336" spans="1:42" s="2" customFormat="1" x14ac:dyDescent="0.25">
      <c r="A1336" s="4"/>
      <c r="B1336" s="4"/>
      <c r="C1336" s="4"/>
      <c r="D1336" s="4"/>
      <c r="E1336" s="4"/>
      <c r="F1336" s="4"/>
      <c r="G1336" s="4"/>
      <c r="H1336" s="4"/>
      <c r="I1336" s="4"/>
      <c r="J1336" s="4"/>
      <c r="K1336" s="4"/>
      <c r="L1336" s="4"/>
      <c r="M1336" s="4"/>
      <c r="N1336" s="4"/>
      <c r="O1336" s="4"/>
      <c r="P1336" s="4"/>
      <c r="Q1336" s="4"/>
      <c r="R1336" s="4"/>
      <c r="S1336" s="4"/>
      <c r="T1336" s="4"/>
      <c r="U1336" s="4"/>
      <c r="V1336" s="4"/>
      <c r="W1336" s="4"/>
      <c r="X1336" s="4"/>
      <c r="Y1336" s="4"/>
      <c r="Z1336" s="4"/>
      <c r="AA1336" s="4"/>
      <c r="AB1336" s="4"/>
      <c r="AC1336" s="4"/>
      <c r="AD1336" s="4"/>
      <c r="AE1336" s="4"/>
      <c r="AF1336" s="4"/>
      <c r="AG1336" s="4"/>
      <c r="AH1336" s="4"/>
      <c r="AI1336" s="4"/>
      <c r="AJ1336" s="4"/>
      <c r="AK1336" s="4"/>
      <c r="AL1336" s="4"/>
      <c r="AM1336" s="4"/>
      <c r="AN1336" s="4"/>
      <c r="AO1336" s="4"/>
      <c r="AP1336" s="4"/>
    </row>
    <row r="1337" spans="1:42" s="2" customFormat="1" x14ac:dyDescent="0.25">
      <c r="A1337" s="4"/>
      <c r="B1337" s="4"/>
      <c r="C1337" s="4"/>
      <c r="D1337" s="4"/>
      <c r="E1337" s="4"/>
      <c r="F1337" s="4"/>
      <c r="G1337" s="4"/>
      <c r="H1337" s="4"/>
      <c r="I1337" s="4"/>
      <c r="J1337" s="4"/>
      <c r="K1337" s="4"/>
      <c r="L1337" s="4"/>
      <c r="M1337" s="4"/>
      <c r="N1337" s="4"/>
      <c r="O1337" s="4"/>
      <c r="P1337" s="4"/>
      <c r="Q1337" s="4"/>
      <c r="R1337" s="4"/>
      <c r="S1337" s="4"/>
      <c r="T1337" s="4"/>
      <c r="U1337" s="4"/>
      <c r="V1337" s="4"/>
      <c r="W1337" s="4"/>
      <c r="X1337" s="4"/>
      <c r="Y1337" s="4"/>
      <c r="Z1337" s="4"/>
      <c r="AA1337" s="4"/>
      <c r="AB1337" s="4"/>
      <c r="AC1337" s="4"/>
      <c r="AD1337" s="4"/>
      <c r="AE1337" s="4"/>
      <c r="AF1337" s="4"/>
      <c r="AG1337" s="4"/>
      <c r="AH1337" s="4"/>
      <c r="AI1337" s="4"/>
      <c r="AJ1337" s="4"/>
      <c r="AK1337" s="4"/>
      <c r="AL1337" s="4"/>
      <c r="AM1337" s="4"/>
      <c r="AN1337" s="4"/>
      <c r="AO1337" s="4"/>
      <c r="AP1337" s="4"/>
    </row>
    <row r="1338" spans="1:42" s="2" customFormat="1" x14ac:dyDescent="0.25">
      <c r="A1338" s="4"/>
      <c r="B1338" s="4"/>
      <c r="C1338" s="4"/>
      <c r="D1338" s="4"/>
      <c r="E1338" s="4"/>
      <c r="F1338" s="4"/>
      <c r="G1338" s="4"/>
      <c r="H1338" s="4"/>
      <c r="I1338" s="4"/>
      <c r="J1338" s="4"/>
      <c r="K1338" s="4"/>
      <c r="L1338" s="4"/>
      <c r="M1338" s="4"/>
      <c r="N1338" s="4"/>
      <c r="O1338" s="4"/>
      <c r="P1338" s="4"/>
      <c r="Q1338" s="4"/>
      <c r="R1338" s="4"/>
      <c r="S1338" s="4"/>
      <c r="T1338" s="4"/>
      <c r="U1338" s="4"/>
      <c r="V1338" s="4"/>
      <c r="W1338" s="4"/>
      <c r="X1338" s="4"/>
      <c r="Y1338" s="4"/>
      <c r="Z1338" s="4"/>
      <c r="AA1338" s="4"/>
      <c r="AB1338" s="4"/>
      <c r="AC1338" s="4"/>
      <c r="AD1338" s="4"/>
      <c r="AE1338" s="4"/>
      <c r="AF1338" s="4"/>
      <c r="AG1338" s="4"/>
      <c r="AH1338" s="4"/>
      <c r="AI1338" s="4"/>
      <c r="AJ1338" s="4"/>
      <c r="AK1338" s="4"/>
      <c r="AL1338" s="4"/>
      <c r="AM1338" s="4"/>
      <c r="AN1338" s="4"/>
      <c r="AO1338" s="4"/>
      <c r="AP1338" s="4"/>
    </row>
    <row r="1339" spans="1:42" s="2" customFormat="1" x14ac:dyDescent="0.25">
      <c r="A1339" s="4"/>
      <c r="B1339" s="4"/>
      <c r="C1339" s="4"/>
      <c r="D1339" s="4"/>
      <c r="E1339" s="4"/>
      <c r="F1339" s="4"/>
      <c r="G1339" s="4"/>
      <c r="H1339" s="4"/>
      <c r="I1339" s="4"/>
      <c r="J1339" s="4"/>
      <c r="K1339" s="4"/>
      <c r="L1339" s="4"/>
      <c r="M1339" s="4"/>
      <c r="N1339" s="4"/>
      <c r="O1339" s="4"/>
      <c r="P1339" s="4"/>
      <c r="Q1339" s="4"/>
      <c r="R1339" s="4"/>
      <c r="S1339" s="4"/>
      <c r="T1339" s="4"/>
      <c r="U1339" s="4"/>
      <c r="V1339" s="4"/>
      <c r="W1339" s="4"/>
      <c r="X1339" s="4"/>
      <c r="Y1339" s="4"/>
      <c r="Z1339" s="4"/>
      <c r="AA1339" s="4"/>
      <c r="AB1339" s="4"/>
      <c r="AC1339" s="4"/>
      <c r="AD1339" s="4"/>
      <c r="AE1339" s="4"/>
      <c r="AF1339" s="4"/>
      <c r="AG1339" s="4"/>
      <c r="AH1339" s="4"/>
      <c r="AI1339" s="4"/>
      <c r="AJ1339" s="4"/>
      <c r="AK1339" s="4"/>
      <c r="AL1339" s="4"/>
      <c r="AM1339" s="4"/>
      <c r="AN1339" s="4"/>
      <c r="AO1339" s="4"/>
      <c r="AP1339" s="4"/>
    </row>
    <row r="1340" spans="1:42" s="2" customFormat="1" x14ac:dyDescent="0.25">
      <c r="A1340" s="4"/>
      <c r="B1340" s="4"/>
      <c r="C1340" s="4"/>
      <c r="D1340" s="4"/>
      <c r="E1340" s="4"/>
      <c r="F1340" s="4"/>
      <c r="G1340" s="4"/>
      <c r="H1340" s="4"/>
      <c r="I1340" s="4"/>
      <c r="J1340" s="4"/>
      <c r="K1340" s="4"/>
      <c r="L1340" s="4"/>
      <c r="M1340" s="4"/>
      <c r="N1340" s="4"/>
      <c r="O1340" s="4"/>
      <c r="P1340" s="4"/>
      <c r="Q1340" s="4"/>
      <c r="R1340" s="4"/>
      <c r="S1340" s="4"/>
      <c r="T1340" s="4"/>
      <c r="U1340" s="4"/>
      <c r="V1340" s="4"/>
      <c r="W1340" s="4"/>
      <c r="X1340" s="4"/>
      <c r="Y1340" s="4"/>
      <c r="Z1340" s="4"/>
      <c r="AA1340" s="4"/>
      <c r="AB1340" s="4"/>
      <c r="AC1340" s="4"/>
      <c r="AD1340" s="4"/>
      <c r="AE1340" s="4"/>
      <c r="AF1340" s="4"/>
      <c r="AG1340" s="4"/>
      <c r="AH1340" s="4"/>
      <c r="AI1340" s="4"/>
      <c r="AJ1340" s="4"/>
      <c r="AK1340" s="4"/>
      <c r="AL1340" s="4"/>
      <c r="AM1340" s="4"/>
      <c r="AN1340" s="4"/>
      <c r="AO1340" s="4"/>
      <c r="AP1340" s="4"/>
    </row>
    <row r="1341" spans="1:42" s="2" customFormat="1" x14ac:dyDescent="0.25">
      <c r="A1341" s="4"/>
      <c r="B1341" s="4"/>
      <c r="C1341" s="4"/>
      <c r="D1341" s="4"/>
      <c r="E1341" s="4"/>
      <c r="F1341" s="4"/>
      <c r="G1341" s="4"/>
      <c r="H1341" s="4"/>
      <c r="I1341" s="4"/>
      <c r="J1341" s="4"/>
      <c r="K1341" s="4"/>
      <c r="L1341" s="4"/>
      <c r="M1341" s="4"/>
      <c r="N1341" s="4"/>
      <c r="O1341" s="4"/>
      <c r="P1341" s="4"/>
      <c r="Q1341" s="4"/>
      <c r="R1341" s="4"/>
      <c r="S1341" s="4"/>
      <c r="T1341" s="4"/>
      <c r="U1341" s="4"/>
      <c r="V1341" s="4"/>
      <c r="W1341" s="4"/>
      <c r="X1341" s="4"/>
      <c r="Y1341" s="4"/>
      <c r="Z1341" s="4"/>
      <c r="AA1341" s="4"/>
      <c r="AB1341" s="4"/>
      <c r="AC1341" s="4"/>
      <c r="AD1341" s="4"/>
      <c r="AE1341" s="4"/>
      <c r="AF1341" s="4"/>
      <c r="AG1341" s="4"/>
      <c r="AH1341" s="4"/>
      <c r="AI1341" s="4"/>
      <c r="AJ1341" s="4"/>
      <c r="AK1341" s="4"/>
      <c r="AL1341" s="4"/>
      <c r="AM1341" s="4"/>
      <c r="AN1341" s="4"/>
      <c r="AO1341" s="4"/>
      <c r="AP1341" s="4"/>
    </row>
    <row r="1342" spans="1:42" s="2" customFormat="1" x14ac:dyDescent="0.25">
      <c r="A1342" s="4"/>
      <c r="B1342" s="4"/>
      <c r="C1342" s="4"/>
      <c r="D1342" s="4"/>
      <c r="E1342" s="4"/>
      <c r="F1342" s="4"/>
      <c r="G1342" s="4"/>
      <c r="H1342" s="4"/>
      <c r="I1342" s="4"/>
      <c r="J1342" s="4"/>
      <c r="K1342" s="4"/>
      <c r="L1342" s="4"/>
      <c r="M1342" s="4"/>
      <c r="N1342" s="4"/>
      <c r="O1342" s="4"/>
      <c r="P1342" s="4"/>
      <c r="Q1342" s="4"/>
      <c r="R1342" s="4"/>
      <c r="S1342" s="4"/>
      <c r="T1342" s="4"/>
      <c r="U1342" s="4"/>
      <c r="V1342" s="4"/>
      <c r="W1342" s="4"/>
      <c r="X1342" s="4"/>
      <c r="Y1342" s="4"/>
      <c r="Z1342" s="4"/>
      <c r="AA1342" s="4"/>
      <c r="AB1342" s="4"/>
      <c r="AC1342" s="4"/>
      <c r="AD1342" s="4"/>
      <c r="AE1342" s="4"/>
      <c r="AF1342" s="4"/>
      <c r="AG1342" s="4"/>
      <c r="AH1342" s="4"/>
      <c r="AI1342" s="4"/>
      <c r="AJ1342" s="4"/>
      <c r="AK1342" s="4"/>
      <c r="AL1342" s="4"/>
      <c r="AM1342" s="4"/>
      <c r="AN1342" s="4"/>
      <c r="AO1342" s="4"/>
      <c r="AP1342" s="4"/>
    </row>
    <row r="1343" spans="1:42" s="2" customFormat="1" x14ac:dyDescent="0.25">
      <c r="A1343" s="4"/>
      <c r="B1343" s="4"/>
      <c r="C1343" s="4"/>
      <c r="D1343" s="4"/>
      <c r="E1343" s="4"/>
      <c r="F1343" s="4"/>
      <c r="G1343" s="4"/>
      <c r="H1343" s="4"/>
      <c r="I1343" s="4"/>
      <c r="J1343" s="4"/>
      <c r="K1343" s="4"/>
      <c r="L1343" s="4"/>
      <c r="M1343" s="4"/>
      <c r="N1343" s="4"/>
      <c r="O1343" s="4"/>
      <c r="P1343" s="4"/>
      <c r="Q1343" s="4"/>
      <c r="R1343" s="4"/>
      <c r="S1343" s="4"/>
      <c r="T1343" s="4"/>
      <c r="U1343" s="4"/>
      <c r="V1343" s="4"/>
      <c r="W1343" s="4"/>
      <c r="X1343" s="4"/>
      <c r="Y1343" s="4"/>
      <c r="Z1343" s="4"/>
      <c r="AA1343" s="4"/>
      <c r="AB1343" s="4"/>
      <c r="AC1343" s="4"/>
      <c r="AD1343" s="4"/>
      <c r="AE1343" s="4"/>
      <c r="AF1343" s="4"/>
      <c r="AG1343" s="4"/>
      <c r="AH1343" s="4"/>
      <c r="AI1343" s="4"/>
      <c r="AJ1343" s="4"/>
      <c r="AK1343" s="4"/>
      <c r="AL1343" s="4"/>
      <c r="AM1343" s="4"/>
      <c r="AN1343" s="4"/>
      <c r="AO1343" s="4"/>
      <c r="AP1343" s="4"/>
    </row>
    <row r="1344" spans="1:42" s="2" customFormat="1" x14ac:dyDescent="0.25">
      <c r="A1344" s="4"/>
      <c r="B1344" s="4"/>
      <c r="C1344" s="4"/>
      <c r="D1344" s="4"/>
      <c r="E1344" s="4"/>
      <c r="F1344" s="4"/>
      <c r="G1344" s="4"/>
      <c r="H1344" s="4"/>
      <c r="I1344" s="4"/>
      <c r="J1344" s="4"/>
      <c r="K1344" s="4"/>
      <c r="L1344" s="4"/>
      <c r="M1344" s="4"/>
      <c r="N1344" s="4"/>
      <c r="O1344" s="4"/>
      <c r="P1344" s="4"/>
      <c r="Q1344" s="4"/>
      <c r="R1344" s="4"/>
      <c r="S1344" s="4"/>
      <c r="T1344" s="4"/>
      <c r="U1344" s="4"/>
      <c r="V1344" s="4"/>
      <c r="W1344" s="4"/>
      <c r="X1344" s="4"/>
      <c r="Y1344" s="4"/>
      <c r="Z1344" s="4"/>
      <c r="AA1344" s="4"/>
      <c r="AB1344" s="4"/>
      <c r="AC1344" s="4"/>
      <c r="AD1344" s="4"/>
      <c r="AE1344" s="4"/>
      <c r="AF1344" s="4"/>
      <c r="AG1344" s="4"/>
      <c r="AH1344" s="4"/>
      <c r="AI1344" s="4"/>
      <c r="AJ1344" s="4"/>
      <c r="AK1344" s="4"/>
      <c r="AL1344" s="4"/>
      <c r="AM1344" s="4"/>
      <c r="AN1344" s="4"/>
      <c r="AO1344" s="4"/>
      <c r="AP1344" s="4"/>
    </row>
    <row r="1345" spans="1:42" s="2" customFormat="1" x14ac:dyDescent="0.25">
      <c r="A1345" s="4"/>
      <c r="B1345" s="4"/>
      <c r="C1345" s="4"/>
      <c r="D1345" s="4"/>
      <c r="E1345" s="4"/>
      <c r="F1345" s="4"/>
      <c r="G1345" s="4"/>
      <c r="H1345" s="4"/>
      <c r="I1345" s="4"/>
      <c r="J1345" s="4"/>
      <c r="K1345" s="4"/>
      <c r="L1345" s="4"/>
      <c r="M1345" s="4"/>
      <c r="N1345" s="4"/>
      <c r="O1345" s="4"/>
      <c r="P1345" s="4"/>
      <c r="Q1345" s="4"/>
      <c r="R1345" s="4"/>
      <c r="S1345" s="4"/>
      <c r="T1345" s="4"/>
      <c r="U1345" s="4"/>
      <c r="V1345" s="4"/>
      <c r="W1345" s="4"/>
      <c r="X1345" s="4"/>
      <c r="Y1345" s="4"/>
      <c r="Z1345" s="4"/>
      <c r="AA1345" s="4"/>
      <c r="AB1345" s="4"/>
      <c r="AC1345" s="4"/>
      <c r="AD1345" s="4"/>
      <c r="AE1345" s="4"/>
      <c r="AF1345" s="4"/>
      <c r="AG1345" s="4"/>
      <c r="AH1345" s="4"/>
      <c r="AI1345" s="4"/>
      <c r="AJ1345" s="4"/>
      <c r="AK1345" s="4"/>
      <c r="AL1345" s="4"/>
      <c r="AM1345" s="4"/>
      <c r="AN1345" s="4"/>
      <c r="AO1345" s="4"/>
      <c r="AP1345" s="4"/>
    </row>
    <row r="1346" spans="1:42" s="2" customFormat="1" x14ac:dyDescent="0.25">
      <c r="A1346" s="4"/>
      <c r="B1346" s="4"/>
      <c r="C1346" s="4"/>
      <c r="D1346" s="4"/>
      <c r="E1346" s="4"/>
      <c r="F1346" s="4"/>
      <c r="G1346" s="4"/>
      <c r="H1346" s="4"/>
      <c r="I1346" s="4"/>
      <c r="J1346" s="4"/>
      <c r="K1346" s="4"/>
      <c r="L1346" s="4"/>
      <c r="M1346" s="4"/>
      <c r="N1346" s="4"/>
      <c r="O1346" s="4"/>
      <c r="P1346" s="4"/>
      <c r="Q1346" s="4"/>
      <c r="R1346" s="4"/>
      <c r="S1346" s="4"/>
      <c r="T1346" s="4"/>
      <c r="U1346" s="4"/>
      <c r="V1346" s="4"/>
      <c r="W1346" s="4"/>
      <c r="X1346" s="4"/>
      <c r="Y1346" s="4"/>
      <c r="Z1346" s="4"/>
      <c r="AA1346" s="4"/>
      <c r="AB1346" s="4"/>
      <c r="AC1346" s="4"/>
      <c r="AD1346" s="4"/>
      <c r="AE1346" s="4"/>
      <c r="AF1346" s="4"/>
      <c r="AG1346" s="4"/>
      <c r="AH1346" s="4"/>
      <c r="AI1346" s="4"/>
      <c r="AJ1346" s="4"/>
      <c r="AK1346" s="4"/>
      <c r="AL1346" s="4"/>
      <c r="AM1346" s="4"/>
      <c r="AN1346" s="4"/>
      <c r="AO1346" s="4"/>
      <c r="AP1346" s="4"/>
    </row>
    <row r="1347" spans="1:42" s="2" customFormat="1" x14ac:dyDescent="0.25">
      <c r="A1347" s="4"/>
      <c r="B1347" s="4"/>
      <c r="C1347" s="4"/>
      <c r="D1347" s="4"/>
      <c r="E1347" s="4"/>
      <c r="F1347" s="4"/>
      <c r="G1347" s="4"/>
      <c r="H1347" s="4"/>
      <c r="I1347" s="4"/>
      <c r="J1347" s="4"/>
      <c r="K1347" s="4"/>
      <c r="L1347" s="4"/>
      <c r="M1347" s="4"/>
      <c r="N1347" s="4"/>
      <c r="O1347" s="4"/>
      <c r="P1347" s="4"/>
      <c r="Q1347" s="4"/>
      <c r="R1347" s="4"/>
      <c r="S1347" s="4"/>
      <c r="T1347" s="4"/>
      <c r="U1347" s="4"/>
      <c r="V1347" s="4"/>
      <c r="W1347" s="4"/>
      <c r="X1347" s="4"/>
      <c r="Y1347" s="4"/>
      <c r="Z1347" s="4"/>
      <c r="AA1347" s="4"/>
      <c r="AB1347" s="4"/>
      <c r="AC1347" s="4"/>
      <c r="AD1347" s="4"/>
      <c r="AE1347" s="4"/>
      <c r="AF1347" s="4"/>
      <c r="AG1347" s="4"/>
      <c r="AH1347" s="4"/>
      <c r="AI1347" s="4"/>
      <c r="AJ1347" s="4"/>
      <c r="AK1347" s="4"/>
      <c r="AL1347" s="4"/>
      <c r="AM1347" s="4"/>
      <c r="AN1347" s="4"/>
      <c r="AO1347" s="4"/>
      <c r="AP1347" s="4"/>
    </row>
    <row r="1348" spans="1:42" s="2" customFormat="1" x14ac:dyDescent="0.25">
      <c r="A1348" s="4"/>
      <c r="B1348" s="4"/>
      <c r="C1348" s="4"/>
      <c r="D1348" s="4"/>
      <c r="E1348" s="4"/>
      <c r="F1348" s="4"/>
      <c r="G1348" s="4"/>
      <c r="H1348" s="4"/>
      <c r="I1348" s="4"/>
      <c r="J1348" s="4"/>
      <c r="K1348" s="4"/>
      <c r="L1348" s="4"/>
      <c r="M1348" s="4"/>
      <c r="N1348" s="4"/>
      <c r="O1348" s="4"/>
      <c r="P1348" s="4"/>
      <c r="Q1348" s="4"/>
      <c r="R1348" s="4"/>
      <c r="S1348" s="4"/>
      <c r="T1348" s="4"/>
      <c r="U1348" s="4"/>
      <c r="V1348" s="4"/>
      <c r="W1348" s="4"/>
      <c r="X1348" s="4"/>
      <c r="Y1348" s="4"/>
      <c r="Z1348" s="4"/>
      <c r="AA1348" s="4"/>
      <c r="AB1348" s="4"/>
      <c r="AC1348" s="4"/>
      <c r="AD1348" s="4"/>
      <c r="AE1348" s="4"/>
      <c r="AF1348" s="4"/>
      <c r="AG1348" s="4"/>
      <c r="AH1348" s="4"/>
      <c r="AI1348" s="4"/>
      <c r="AJ1348" s="4"/>
      <c r="AK1348" s="4"/>
      <c r="AL1348" s="4"/>
      <c r="AM1348" s="4"/>
      <c r="AN1348" s="4"/>
      <c r="AO1348" s="4"/>
      <c r="AP1348" s="4"/>
    </row>
    <row r="1349" spans="1:42" s="2" customFormat="1" x14ac:dyDescent="0.25">
      <c r="A1349" s="4"/>
      <c r="B1349" s="4"/>
      <c r="C1349" s="4"/>
      <c r="D1349" s="4"/>
      <c r="E1349" s="4"/>
      <c r="F1349" s="4"/>
      <c r="G1349" s="4"/>
      <c r="H1349" s="4"/>
      <c r="I1349" s="4"/>
      <c r="J1349" s="4"/>
      <c r="K1349" s="4"/>
      <c r="L1349" s="4"/>
      <c r="M1349" s="4"/>
      <c r="N1349" s="4"/>
      <c r="O1349" s="4"/>
      <c r="P1349" s="4"/>
      <c r="Q1349" s="4"/>
      <c r="R1349" s="4"/>
      <c r="S1349" s="4"/>
      <c r="T1349" s="4"/>
      <c r="U1349" s="4"/>
      <c r="V1349" s="4"/>
      <c r="W1349" s="4"/>
      <c r="X1349" s="4"/>
      <c r="Y1349" s="4"/>
      <c r="Z1349" s="4"/>
      <c r="AA1349" s="4"/>
      <c r="AB1349" s="4"/>
      <c r="AC1349" s="4"/>
      <c r="AD1349" s="4"/>
      <c r="AE1349" s="4"/>
      <c r="AF1349" s="4"/>
      <c r="AG1349" s="4"/>
      <c r="AH1349" s="4"/>
      <c r="AI1349" s="4"/>
      <c r="AJ1349" s="4"/>
      <c r="AK1349" s="4"/>
      <c r="AL1349" s="4"/>
      <c r="AM1349" s="4"/>
      <c r="AN1349" s="4"/>
      <c r="AO1349" s="4"/>
      <c r="AP1349" s="4"/>
    </row>
    <row r="1350" spans="1:42" s="2" customFormat="1" x14ac:dyDescent="0.25">
      <c r="A1350" s="4"/>
      <c r="B1350" s="4"/>
      <c r="C1350" s="4"/>
      <c r="D1350" s="4"/>
      <c r="E1350" s="4"/>
      <c r="F1350" s="4"/>
      <c r="G1350" s="4"/>
      <c r="H1350" s="4"/>
      <c r="I1350" s="4"/>
      <c r="J1350" s="4"/>
      <c r="K1350" s="4"/>
      <c r="L1350" s="4"/>
      <c r="M1350" s="4"/>
      <c r="N1350" s="4"/>
      <c r="O1350" s="4"/>
      <c r="P1350" s="4"/>
      <c r="Q1350" s="4"/>
      <c r="R1350" s="4"/>
      <c r="S1350" s="4"/>
      <c r="T1350" s="4"/>
      <c r="U1350" s="4"/>
      <c r="V1350" s="4"/>
      <c r="W1350" s="4"/>
      <c r="X1350" s="4"/>
      <c r="Y1350" s="4"/>
      <c r="Z1350" s="4"/>
      <c r="AA1350" s="4"/>
      <c r="AB1350" s="4"/>
      <c r="AC1350" s="4"/>
      <c r="AD1350" s="4"/>
      <c r="AE1350" s="4"/>
      <c r="AF1350" s="4"/>
      <c r="AG1350" s="4"/>
      <c r="AH1350" s="4"/>
      <c r="AI1350" s="4"/>
      <c r="AJ1350" s="4"/>
      <c r="AK1350" s="4"/>
      <c r="AL1350" s="4"/>
      <c r="AM1350" s="4"/>
      <c r="AN1350" s="4"/>
      <c r="AO1350" s="4"/>
      <c r="AP1350" s="4"/>
    </row>
    <row r="1351" spans="1:42" s="2" customFormat="1" x14ac:dyDescent="0.25">
      <c r="A1351" s="4"/>
      <c r="B1351" s="4"/>
      <c r="C1351" s="4"/>
      <c r="D1351" s="4"/>
      <c r="E1351" s="4"/>
      <c r="F1351" s="4"/>
      <c r="G1351" s="4"/>
      <c r="H1351" s="4"/>
      <c r="I1351" s="4"/>
      <c r="J1351" s="4"/>
      <c r="K1351" s="4"/>
      <c r="L1351" s="4"/>
      <c r="M1351" s="4"/>
      <c r="N1351" s="4"/>
      <c r="O1351" s="4"/>
      <c r="P1351" s="4"/>
      <c r="Q1351" s="4"/>
      <c r="R1351" s="4"/>
      <c r="S1351" s="4"/>
      <c r="T1351" s="4"/>
      <c r="U1351" s="4"/>
      <c r="V1351" s="4"/>
      <c r="W1351" s="4"/>
      <c r="X1351" s="4"/>
      <c r="Y1351" s="4"/>
      <c r="Z1351" s="4"/>
      <c r="AA1351" s="4"/>
      <c r="AB1351" s="4"/>
      <c r="AC1351" s="4"/>
      <c r="AD1351" s="4"/>
      <c r="AE1351" s="4"/>
      <c r="AF1351" s="4"/>
      <c r="AG1351" s="4"/>
      <c r="AH1351" s="4"/>
      <c r="AI1351" s="4"/>
      <c r="AJ1351" s="4"/>
      <c r="AK1351" s="4"/>
      <c r="AL1351" s="4"/>
      <c r="AM1351" s="4"/>
      <c r="AN1351" s="4"/>
      <c r="AO1351" s="4"/>
      <c r="AP1351" s="4"/>
    </row>
    <row r="1352" spans="1:42" s="2" customFormat="1" x14ac:dyDescent="0.25">
      <c r="A1352" s="4"/>
      <c r="B1352" s="4"/>
      <c r="C1352" s="4"/>
      <c r="D1352" s="4"/>
      <c r="E1352" s="4"/>
      <c r="F1352" s="4"/>
      <c r="G1352" s="4"/>
      <c r="H1352" s="4"/>
      <c r="I1352" s="4"/>
      <c r="J1352" s="4"/>
      <c r="K1352" s="4"/>
      <c r="L1352" s="4"/>
      <c r="M1352" s="4"/>
      <c r="N1352" s="4"/>
      <c r="O1352" s="4"/>
      <c r="P1352" s="4"/>
      <c r="Q1352" s="4"/>
      <c r="R1352" s="4"/>
      <c r="S1352" s="4"/>
      <c r="T1352" s="4"/>
      <c r="U1352" s="4"/>
      <c r="V1352" s="4"/>
      <c r="W1352" s="4"/>
      <c r="X1352" s="4"/>
      <c r="Y1352" s="4"/>
      <c r="Z1352" s="4"/>
      <c r="AA1352" s="4"/>
      <c r="AB1352" s="4"/>
      <c r="AC1352" s="4"/>
      <c r="AD1352" s="4"/>
      <c r="AE1352" s="4"/>
      <c r="AF1352" s="4"/>
      <c r="AG1352" s="4"/>
      <c r="AH1352" s="4"/>
      <c r="AI1352" s="4"/>
      <c r="AJ1352" s="4"/>
      <c r="AK1352" s="4"/>
      <c r="AL1352" s="4"/>
      <c r="AM1352" s="4"/>
      <c r="AN1352" s="4"/>
      <c r="AO1352" s="4"/>
      <c r="AP1352" s="4"/>
    </row>
    <row r="1353" spans="1:42" s="2" customFormat="1" x14ac:dyDescent="0.25">
      <c r="A1353" s="4"/>
      <c r="B1353" s="4"/>
      <c r="C1353" s="4"/>
      <c r="D1353" s="4"/>
      <c r="E1353" s="4"/>
      <c r="F1353" s="4"/>
      <c r="G1353" s="4"/>
      <c r="H1353" s="4"/>
      <c r="I1353" s="4"/>
      <c r="J1353" s="4"/>
      <c r="K1353" s="4"/>
      <c r="L1353" s="4"/>
      <c r="M1353" s="4"/>
      <c r="N1353" s="4"/>
      <c r="O1353" s="4"/>
      <c r="P1353" s="4"/>
      <c r="Q1353" s="4"/>
      <c r="R1353" s="4"/>
      <c r="S1353" s="4"/>
      <c r="T1353" s="4"/>
      <c r="U1353" s="4"/>
      <c r="V1353" s="4"/>
      <c r="W1353" s="4"/>
      <c r="X1353" s="4"/>
      <c r="Y1353" s="4"/>
      <c r="Z1353" s="4"/>
      <c r="AA1353" s="4"/>
      <c r="AB1353" s="4"/>
      <c r="AC1353" s="4"/>
      <c r="AD1353" s="4"/>
      <c r="AE1353" s="4"/>
      <c r="AF1353" s="4"/>
      <c r="AG1353" s="4"/>
      <c r="AH1353" s="4"/>
      <c r="AI1353" s="4"/>
      <c r="AJ1353" s="4"/>
      <c r="AK1353" s="4"/>
      <c r="AL1353" s="4"/>
      <c r="AM1353" s="4"/>
      <c r="AN1353" s="4"/>
      <c r="AO1353" s="4"/>
      <c r="AP1353" s="4"/>
    </row>
    <row r="1354" spans="1:42" s="2" customFormat="1" x14ac:dyDescent="0.25">
      <c r="A1354" s="4"/>
      <c r="B1354" s="4"/>
      <c r="C1354" s="4"/>
      <c r="D1354" s="4"/>
      <c r="E1354" s="4"/>
      <c r="F1354" s="4"/>
      <c r="G1354" s="4"/>
      <c r="H1354" s="4"/>
      <c r="I1354" s="4"/>
      <c r="J1354" s="4"/>
      <c r="K1354" s="4"/>
      <c r="L1354" s="4"/>
      <c r="M1354" s="4"/>
      <c r="N1354" s="4"/>
      <c r="O1354" s="4"/>
      <c r="P1354" s="4"/>
      <c r="Q1354" s="4"/>
      <c r="R1354" s="4"/>
      <c r="S1354" s="4"/>
      <c r="T1354" s="4"/>
      <c r="U1354" s="4"/>
      <c r="V1354" s="4"/>
      <c r="W1354" s="4"/>
      <c r="X1354" s="4"/>
      <c r="Y1354" s="4"/>
      <c r="Z1354" s="4"/>
      <c r="AA1354" s="4"/>
      <c r="AB1354" s="4"/>
      <c r="AC1354" s="4"/>
      <c r="AD1354" s="4"/>
      <c r="AE1354" s="4"/>
      <c r="AF1354" s="4"/>
      <c r="AG1354" s="4"/>
      <c r="AH1354" s="4"/>
      <c r="AI1354" s="4"/>
      <c r="AJ1354" s="4"/>
      <c r="AK1354" s="4"/>
      <c r="AL1354" s="4"/>
      <c r="AM1354" s="4"/>
      <c r="AN1354" s="4"/>
      <c r="AO1354" s="4"/>
      <c r="AP1354" s="4"/>
    </row>
    <row r="1355" spans="1:42" s="2" customFormat="1" x14ac:dyDescent="0.25">
      <c r="A1355" s="4"/>
      <c r="B1355" s="4"/>
      <c r="C1355" s="4"/>
      <c r="D1355" s="4"/>
      <c r="E1355" s="4"/>
      <c r="F1355" s="4"/>
      <c r="G1355" s="4"/>
      <c r="H1355" s="4"/>
      <c r="I1355" s="4"/>
      <c r="J1355" s="4"/>
      <c r="K1355" s="4"/>
      <c r="L1355" s="4"/>
      <c r="M1355" s="4"/>
      <c r="N1355" s="4"/>
      <c r="O1355" s="4"/>
      <c r="P1355" s="4"/>
      <c r="Q1355" s="4"/>
      <c r="R1355" s="4"/>
      <c r="S1355" s="4"/>
      <c r="T1355" s="4"/>
      <c r="U1355" s="4"/>
      <c r="V1355" s="4"/>
      <c r="W1355" s="4"/>
      <c r="X1355" s="4"/>
      <c r="Y1355" s="4"/>
      <c r="Z1355" s="4"/>
      <c r="AA1355" s="4"/>
      <c r="AB1355" s="4"/>
      <c r="AC1355" s="4"/>
      <c r="AD1355" s="4"/>
      <c r="AE1355" s="4"/>
      <c r="AF1355" s="4"/>
      <c r="AG1355" s="4"/>
      <c r="AH1355" s="4"/>
      <c r="AI1355" s="4"/>
      <c r="AJ1355" s="4"/>
      <c r="AK1355" s="4"/>
      <c r="AL1355" s="4"/>
      <c r="AM1355" s="4"/>
      <c r="AN1355" s="4"/>
      <c r="AO1355" s="4"/>
      <c r="AP1355" s="4"/>
    </row>
    <row r="1356" spans="1:42" s="2" customFormat="1" x14ac:dyDescent="0.25">
      <c r="A1356" s="4"/>
      <c r="B1356" s="4"/>
      <c r="C1356" s="4"/>
      <c r="D1356" s="4"/>
      <c r="E1356" s="4"/>
      <c r="F1356" s="4"/>
      <c r="G1356" s="4"/>
      <c r="H1356" s="4"/>
      <c r="I1356" s="4"/>
      <c r="J1356" s="4"/>
      <c r="K1356" s="4"/>
      <c r="L1356" s="4"/>
      <c r="M1356" s="4"/>
      <c r="N1356" s="4"/>
      <c r="O1356" s="4"/>
      <c r="P1356" s="4"/>
      <c r="Q1356" s="4"/>
      <c r="R1356" s="4"/>
      <c r="S1356" s="4"/>
      <c r="T1356" s="4"/>
      <c r="U1356" s="4"/>
      <c r="V1356" s="4"/>
      <c r="W1356" s="4"/>
      <c r="X1356" s="4"/>
      <c r="Y1356" s="4"/>
      <c r="Z1356" s="4"/>
      <c r="AA1356" s="4"/>
      <c r="AB1356" s="4"/>
      <c r="AC1356" s="4"/>
      <c r="AD1356" s="4"/>
      <c r="AE1356" s="4"/>
      <c r="AF1356" s="4"/>
      <c r="AG1356" s="4"/>
      <c r="AH1356" s="4"/>
      <c r="AI1356" s="4"/>
      <c r="AJ1356" s="4"/>
      <c r="AK1356" s="4"/>
      <c r="AL1356" s="4"/>
      <c r="AM1356" s="4"/>
      <c r="AN1356" s="4"/>
      <c r="AO1356" s="4"/>
      <c r="AP1356" s="4"/>
    </row>
    <row r="1357" spans="1:42" s="2" customFormat="1" x14ac:dyDescent="0.25">
      <c r="A1357" s="4"/>
      <c r="B1357" s="4"/>
      <c r="C1357" s="4"/>
      <c r="D1357" s="4"/>
      <c r="E1357" s="4"/>
      <c r="F1357" s="4"/>
      <c r="G1357" s="4"/>
      <c r="H1357" s="4"/>
      <c r="I1357" s="4"/>
      <c r="J1357" s="4"/>
      <c r="K1357" s="4"/>
      <c r="L1357" s="4"/>
      <c r="M1357" s="4"/>
      <c r="N1357" s="4"/>
      <c r="O1357" s="4"/>
      <c r="P1357" s="4"/>
      <c r="Q1357" s="4"/>
      <c r="R1357" s="4"/>
      <c r="S1357" s="4"/>
      <c r="T1357" s="4"/>
      <c r="U1357" s="4"/>
      <c r="V1357" s="4"/>
      <c r="W1357" s="4"/>
      <c r="X1357" s="4"/>
      <c r="Y1357" s="4"/>
      <c r="Z1357" s="4"/>
      <c r="AA1357" s="4"/>
      <c r="AB1357" s="4"/>
      <c r="AC1357" s="4"/>
      <c r="AD1357" s="4"/>
      <c r="AE1357" s="4"/>
      <c r="AF1357" s="4"/>
      <c r="AG1357" s="4"/>
      <c r="AH1357" s="4"/>
      <c r="AI1357" s="4"/>
      <c r="AJ1357" s="4"/>
      <c r="AK1357" s="4"/>
      <c r="AL1357" s="4"/>
      <c r="AM1357" s="4"/>
      <c r="AN1357" s="4"/>
      <c r="AO1357" s="4"/>
      <c r="AP1357" s="4"/>
    </row>
    <row r="1358" spans="1:42" s="2" customFormat="1" x14ac:dyDescent="0.25">
      <c r="A1358" s="4"/>
      <c r="B1358" s="4"/>
      <c r="C1358" s="4"/>
      <c r="D1358" s="4"/>
      <c r="E1358" s="4"/>
      <c r="F1358" s="4"/>
      <c r="G1358" s="4"/>
      <c r="H1358" s="4"/>
      <c r="I1358" s="4"/>
      <c r="J1358" s="4"/>
      <c r="K1358" s="4"/>
      <c r="L1358" s="4"/>
      <c r="M1358" s="4"/>
      <c r="N1358" s="4"/>
      <c r="O1358" s="4"/>
      <c r="P1358" s="4"/>
      <c r="Q1358" s="4"/>
      <c r="R1358" s="4"/>
      <c r="S1358" s="4"/>
      <c r="T1358" s="4"/>
      <c r="U1358" s="4"/>
      <c r="V1358" s="4"/>
      <c r="W1358" s="4"/>
      <c r="X1358" s="4"/>
      <c r="Y1358" s="4"/>
      <c r="Z1358" s="4"/>
      <c r="AA1358" s="4"/>
      <c r="AB1358" s="4"/>
      <c r="AC1358" s="4"/>
      <c r="AD1358" s="4"/>
      <c r="AE1358" s="4"/>
      <c r="AF1358" s="4"/>
      <c r="AG1358" s="4"/>
      <c r="AH1358" s="4"/>
      <c r="AI1358" s="4"/>
      <c r="AJ1358" s="4"/>
      <c r="AK1358" s="4"/>
      <c r="AL1358" s="4"/>
      <c r="AM1358" s="4"/>
      <c r="AN1358" s="4"/>
      <c r="AO1358" s="4"/>
      <c r="AP1358" s="4"/>
    </row>
    <row r="1359" spans="1:42" s="2" customFormat="1" x14ac:dyDescent="0.25">
      <c r="A1359" s="4"/>
      <c r="B1359" s="4"/>
      <c r="C1359" s="4"/>
      <c r="D1359" s="4"/>
      <c r="E1359" s="4"/>
      <c r="F1359" s="4"/>
      <c r="G1359" s="4"/>
      <c r="H1359" s="4"/>
      <c r="I1359" s="4"/>
      <c r="J1359" s="4"/>
      <c r="K1359" s="4"/>
      <c r="L1359" s="4"/>
      <c r="M1359" s="4"/>
      <c r="N1359" s="4"/>
      <c r="O1359" s="4"/>
      <c r="P1359" s="4"/>
      <c r="Q1359" s="4"/>
      <c r="R1359" s="4"/>
      <c r="S1359" s="4"/>
      <c r="T1359" s="4"/>
      <c r="U1359" s="4"/>
      <c r="V1359" s="4"/>
      <c r="W1359" s="4"/>
      <c r="X1359" s="4"/>
      <c r="Y1359" s="4"/>
      <c r="Z1359" s="4"/>
      <c r="AA1359" s="4"/>
      <c r="AB1359" s="4"/>
      <c r="AC1359" s="4"/>
      <c r="AD1359" s="4"/>
      <c r="AE1359" s="4"/>
      <c r="AF1359" s="4"/>
      <c r="AG1359" s="4"/>
      <c r="AH1359" s="4"/>
      <c r="AI1359" s="4"/>
      <c r="AJ1359" s="4"/>
      <c r="AK1359" s="4"/>
      <c r="AL1359" s="4"/>
      <c r="AM1359" s="4"/>
      <c r="AN1359" s="4"/>
      <c r="AO1359" s="4"/>
      <c r="AP1359" s="4"/>
    </row>
    <row r="1360" spans="1:42" s="2" customFormat="1" x14ac:dyDescent="0.25">
      <c r="A1360" s="4"/>
      <c r="B1360" s="4"/>
      <c r="C1360" s="4"/>
      <c r="D1360" s="4"/>
      <c r="E1360" s="4"/>
      <c r="F1360" s="4"/>
      <c r="G1360" s="4"/>
      <c r="H1360" s="4"/>
      <c r="I1360" s="4"/>
      <c r="J1360" s="4"/>
      <c r="K1360" s="4"/>
      <c r="L1360" s="4"/>
      <c r="M1360" s="4"/>
      <c r="N1360" s="4"/>
      <c r="O1360" s="4"/>
      <c r="P1360" s="4"/>
      <c r="Q1360" s="4"/>
      <c r="R1360" s="4"/>
      <c r="S1360" s="4"/>
      <c r="T1360" s="4"/>
      <c r="U1360" s="4"/>
      <c r="V1360" s="4"/>
      <c r="W1360" s="4"/>
      <c r="X1360" s="4"/>
      <c r="Y1360" s="4"/>
      <c r="Z1360" s="4"/>
      <c r="AA1360" s="4"/>
      <c r="AB1360" s="4"/>
      <c r="AC1360" s="4"/>
      <c r="AD1360" s="4"/>
      <c r="AE1360" s="4"/>
      <c r="AF1360" s="4"/>
      <c r="AG1360" s="4"/>
      <c r="AH1360" s="4"/>
      <c r="AI1360" s="4"/>
      <c r="AJ1360" s="4"/>
      <c r="AK1360" s="4"/>
      <c r="AL1360" s="4"/>
      <c r="AM1360" s="4"/>
      <c r="AN1360" s="4"/>
      <c r="AO1360" s="4"/>
      <c r="AP1360" s="4"/>
    </row>
    <row r="1361" spans="1:42" s="2" customFormat="1" x14ac:dyDescent="0.25">
      <c r="A1361" s="4"/>
      <c r="B1361" s="4"/>
      <c r="C1361" s="4"/>
      <c r="D1361" s="4"/>
      <c r="E1361" s="4"/>
      <c r="F1361" s="4"/>
      <c r="G1361" s="4"/>
      <c r="H1361" s="4"/>
      <c r="I1361" s="4"/>
      <c r="J1361" s="4"/>
      <c r="K1361" s="4"/>
      <c r="L1361" s="4"/>
      <c r="M1361" s="4"/>
      <c r="N1361" s="4"/>
      <c r="O1361" s="4"/>
      <c r="P1361" s="4"/>
      <c r="Q1361" s="4"/>
      <c r="R1361" s="4"/>
      <c r="S1361" s="4"/>
      <c r="T1361" s="4"/>
      <c r="U1361" s="4"/>
      <c r="V1361" s="4"/>
      <c r="W1361" s="4"/>
      <c r="X1361" s="4"/>
      <c r="Y1361" s="4"/>
      <c r="Z1361" s="4"/>
      <c r="AA1361" s="4"/>
      <c r="AB1361" s="4"/>
      <c r="AC1361" s="4"/>
      <c r="AD1361" s="4"/>
      <c r="AE1361" s="4"/>
      <c r="AF1361" s="4"/>
      <c r="AG1361" s="4"/>
      <c r="AH1361" s="4"/>
      <c r="AI1361" s="4"/>
      <c r="AJ1361" s="4"/>
      <c r="AK1361" s="4"/>
      <c r="AL1361" s="4"/>
      <c r="AM1361" s="4"/>
      <c r="AN1361" s="4"/>
      <c r="AO1361" s="4"/>
      <c r="AP1361" s="4"/>
    </row>
    <row r="1362" spans="1:42" s="2" customFormat="1" x14ac:dyDescent="0.25">
      <c r="A1362" s="4"/>
      <c r="B1362" s="4"/>
      <c r="C1362" s="4"/>
      <c r="D1362" s="4"/>
      <c r="E1362" s="4"/>
      <c r="F1362" s="4"/>
      <c r="G1362" s="4"/>
      <c r="H1362" s="4"/>
      <c r="I1362" s="4"/>
      <c r="J1362" s="4"/>
      <c r="K1362" s="4"/>
      <c r="L1362" s="4"/>
      <c r="M1362" s="4"/>
      <c r="N1362" s="4"/>
      <c r="O1362" s="4"/>
      <c r="P1362" s="4"/>
      <c r="Q1362" s="4"/>
      <c r="R1362" s="4"/>
      <c r="S1362" s="4"/>
      <c r="T1362" s="4"/>
      <c r="U1362" s="4"/>
      <c r="V1362" s="4"/>
      <c r="W1362" s="4"/>
      <c r="X1362" s="4"/>
      <c r="Y1362" s="4"/>
      <c r="Z1362" s="4"/>
      <c r="AA1362" s="4"/>
      <c r="AB1362" s="4"/>
      <c r="AC1362" s="4"/>
      <c r="AD1362" s="4"/>
      <c r="AE1362" s="4"/>
      <c r="AF1362" s="4"/>
      <c r="AG1362" s="4"/>
      <c r="AH1362" s="4"/>
      <c r="AI1362" s="4"/>
      <c r="AJ1362" s="4"/>
      <c r="AK1362" s="4"/>
      <c r="AL1362" s="4"/>
      <c r="AM1362" s="4"/>
      <c r="AN1362" s="4"/>
      <c r="AO1362" s="4"/>
      <c r="AP1362" s="4"/>
    </row>
    <row r="1363" spans="1:42" s="2" customFormat="1" x14ac:dyDescent="0.25">
      <c r="A1363" s="4"/>
      <c r="B1363" s="4"/>
      <c r="C1363" s="4"/>
      <c r="D1363" s="4"/>
      <c r="E1363" s="4"/>
      <c r="F1363" s="4"/>
      <c r="G1363" s="4"/>
      <c r="H1363" s="4"/>
      <c r="I1363" s="4"/>
      <c r="J1363" s="4"/>
      <c r="K1363" s="4"/>
      <c r="L1363" s="4"/>
      <c r="M1363" s="4"/>
      <c r="N1363" s="4"/>
      <c r="O1363" s="4"/>
      <c r="P1363" s="4"/>
      <c r="Q1363" s="4"/>
      <c r="R1363" s="4"/>
      <c r="S1363" s="4"/>
      <c r="T1363" s="4"/>
      <c r="U1363" s="4"/>
      <c r="V1363" s="4"/>
      <c r="W1363" s="4"/>
      <c r="X1363" s="4"/>
      <c r="Y1363" s="4"/>
      <c r="Z1363" s="4"/>
      <c r="AA1363" s="4"/>
      <c r="AB1363" s="4"/>
      <c r="AC1363" s="4"/>
      <c r="AD1363" s="4"/>
      <c r="AE1363" s="4"/>
      <c r="AF1363" s="4"/>
      <c r="AG1363" s="4"/>
      <c r="AH1363" s="4"/>
      <c r="AI1363" s="4"/>
      <c r="AJ1363" s="4"/>
      <c r="AK1363" s="4"/>
      <c r="AL1363" s="4"/>
      <c r="AM1363" s="4"/>
      <c r="AN1363" s="4"/>
      <c r="AO1363" s="4"/>
      <c r="AP1363" s="4"/>
    </row>
    <row r="1364" spans="1:42" s="2" customFormat="1" x14ac:dyDescent="0.25">
      <c r="A1364" s="4"/>
      <c r="B1364" s="4"/>
      <c r="C1364" s="4"/>
      <c r="D1364" s="4"/>
      <c r="E1364" s="4"/>
      <c r="F1364" s="4"/>
      <c r="G1364" s="4"/>
      <c r="H1364" s="4"/>
      <c r="I1364" s="4"/>
      <c r="J1364" s="4"/>
      <c r="K1364" s="4"/>
      <c r="L1364" s="4"/>
      <c r="M1364" s="4"/>
      <c r="N1364" s="4"/>
      <c r="O1364" s="4"/>
      <c r="P1364" s="4"/>
      <c r="Q1364" s="4"/>
      <c r="R1364" s="4"/>
      <c r="S1364" s="4"/>
      <c r="T1364" s="4"/>
      <c r="U1364" s="4"/>
      <c r="V1364" s="4"/>
      <c r="W1364" s="4"/>
      <c r="X1364" s="4"/>
      <c r="Y1364" s="4"/>
      <c r="Z1364" s="4"/>
      <c r="AA1364" s="4"/>
      <c r="AB1364" s="4"/>
      <c r="AC1364" s="4"/>
      <c r="AD1364" s="4"/>
      <c r="AE1364" s="4"/>
      <c r="AF1364" s="4"/>
      <c r="AG1364" s="4"/>
      <c r="AH1364" s="4"/>
      <c r="AI1364" s="4"/>
      <c r="AJ1364" s="4"/>
      <c r="AK1364" s="4"/>
      <c r="AL1364" s="4"/>
      <c r="AM1364" s="4"/>
      <c r="AN1364" s="4"/>
      <c r="AO1364" s="4"/>
      <c r="AP1364" s="4"/>
    </row>
    <row r="1365" spans="1:42" s="2" customFormat="1" x14ac:dyDescent="0.25">
      <c r="A1365" s="4"/>
      <c r="B1365" s="4"/>
      <c r="C1365" s="4"/>
      <c r="D1365" s="4"/>
      <c r="E1365" s="4"/>
      <c r="F1365" s="4"/>
      <c r="G1365" s="4"/>
      <c r="H1365" s="4"/>
      <c r="I1365" s="4"/>
      <c r="J1365" s="4"/>
      <c r="K1365" s="4"/>
      <c r="L1365" s="4"/>
      <c r="M1365" s="4"/>
      <c r="N1365" s="4"/>
      <c r="O1365" s="4"/>
      <c r="P1365" s="4"/>
      <c r="Q1365" s="4"/>
      <c r="R1365" s="4"/>
      <c r="S1365" s="4"/>
      <c r="T1365" s="4"/>
      <c r="U1365" s="4"/>
      <c r="V1365" s="4"/>
      <c r="W1365" s="4"/>
      <c r="X1365" s="4"/>
      <c r="Y1365" s="4"/>
      <c r="Z1365" s="4"/>
      <c r="AA1365" s="4"/>
      <c r="AB1365" s="4"/>
      <c r="AC1365" s="4"/>
      <c r="AD1365" s="4"/>
      <c r="AE1365" s="4"/>
      <c r="AF1365" s="4"/>
      <c r="AG1365" s="4"/>
      <c r="AH1365" s="4"/>
      <c r="AI1365" s="4"/>
      <c r="AJ1365" s="4"/>
      <c r="AK1365" s="4"/>
      <c r="AL1365" s="4"/>
      <c r="AM1365" s="4"/>
      <c r="AN1365" s="4"/>
      <c r="AO1365" s="4"/>
      <c r="AP1365" s="4"/>
    </row>
    <row r="1366" spans="1:42" s="2" customFormat="1" x14ac:dyDescent="0.25">
      <c r="A1366" s="4"/>
      <c r="B1366" s="4"/>
      <c r="C1366" s="4"/>
      <c r="D1366" s="4"/>
      <c r="E1366" s="4"/>
      <c r="F1366" s="4"/>
      <c r="G1366" s="4"/>
      <c r="H1366" s="4"/>
      <c r="I1366" s="4"/>
      <c r="J1366" s="4"/>
      <c r="K1366" s="4"/>
      <c r="L1366" s="4"/>
      <c r="M1366" s="4"/>
      <c r="N1366" s="4"/>
      <c r="O1366" s="4"/>
      <c r="P1366" s="4"/>
      <c r="Q1366" s="4"/>
      <c r="R1366" s="4"/>
      <c r="S1366" s="4"/>
      <c r="T1366" s="4"/>
      <c r="U1366" s="4"/>
      <c r="V1366" s="4"/>
      <c r="W1366" s="4"/>
      <c r="X1366" s="4"/>
      <c r="Y1366" s="4"/>
      <c r="Z1366" s="4"/>
      <c r="AA1366" s="4"/>
      <c r="AB1366" s="4"/>
      <c r="AC1366" s="4"/>
      <c r="AD1366" s="4"/>
      <c r="AE1366" s="4"/>
      <c r="AF1366" s="4"/>
      <c r="AG1366" s="4"/>
      <c r="AH1366" s="4"/>
      <c r="AI1366" s="4"/>
      <c r="AJ1366" s="4"/>
      <c r="AK1366" s="4"/>
      <c r="AL1366" s="4"/>
      <c r="AM1366" s="4"/>
      <c r="AN1366" s="4"/>
      <c r="AO1366" s="4"/>
      <c r="AP1366" s="4"/>
    </row>
    <row r="1367" spans="1:42" s="2" customFormat="1" x14ac:dyDescent="0.25">
      <c r="A1367" s="4"/>
      <c r="B1367" s="4"/>
      <c r="C1367" s="4"/>
      <c r="D1367" s="4"/>
      <c r="E1367" s="4"/>
      <c r="F1367" s="4"/>
      <c r="G1367" s="4"/>
      <c r="H1367" s="4"/>
      <c r="I1367" s="4"/>
      <c r="J1367" s="4"/>
      <c r="K1367" s="4"/>
      <c r="L1367" s="4"/>
      <c r="M1367" s="4"/>
      <c r="N1367" s="4"/>
      <c r="O1367" s="4"/>
      <c r="P1367" s="4"/>
      <c r="Q1367" s="4"/>
      <c r="R1367" s="4"/>
      <c r="S1367" s="4"/>
      <c r="T1367" s="4"/>
      <c r="U1367" s="4"/>
      <c r="V1367" s="4"/>
      <c r="W1367" s="4"/>
      <c r="X1367" s="4"/>
      <c r="Y1367" s="4"/>
      <c r="Z1367" s="4"/>
      <c r="AA1367" s="4"/>
      <c r="AB1367" s="4"/>
      <c r="AC1367" s="4"/>
      <c r="AD1367" s="4"/>
      <c r="AE1367" s="4"/>
      <c r="AF1367" s="4"/>
      <c r="AG1367" s="4"/>
      <c r="AH1367" s="4"/>
      <c r="AI1367" s="4"/>
      <c r="AJ1367" s="4"/>
      <c r="AK1367" s="4"/>
      <c r="AL1367" s="4"/>
      <c r="AM1367" s="4"/>
      <c r="AN1367" s="4"/>
      <c r="AO1367" s="4"/>
      <c r="AP1367" s="4"/>
    </row>
    <row r="1368" spans="1:42" s="2" customFormat="1" x14ac:dyDescent="0.25">
      <c r="A1368" s="4"/>
      <c r="B1368" s="4"/>
      <c r="C1368" s="4"/>
      <c r="D1368" s="4"/>
      <c r="E1368" s="4"/>
      <c r="F1368" s="4"/>
      <c r="G1368" s="4"/>
      <c r="H1368" s="4"/>
      <c r="I1368" s="4"/>
      <c r="J1368" s="4"/>
      <c r="K1368" s="4"/>
      <c r="L1368" s="4"/>
      <c r="M1368" s="4"/>
      <c r="N1368" s="4"/>
      <c r="O1368" s="4"/>
      <c r="P1368" s="4"/>
      <c r="Q1368" s="4"/>
      <c r="R1368" s="4"/>
      <c r="S1368" s="4"/>
      <c r="T1368" s="4"/>
      <c r="U1368" s="4"/>
      <c r="V1368" s="4"/>
      <c r="W1368" s="4"/>
      <c r="X1368" s="4"/>
      <c r="Y1368" s="4"/>
      <c r="Z1368" s="4"/>
      <c r="AA1368" s="4"/>
      <c r="AB1368" s="4"/>
      <c r="AC1368" s="4"/>
      <c r="AD1368" s="4"/>
      <c r="AE1368" s="4"/>
      <c r="AF1368" s="4"/>
      <c r="AG1368" s="4"/>
      <c r="AH1368" s="4"/>
      <c r="AI1368" s="4"/>
      <c r="AJ1368" s="4"/>
      <c r="AK1368" s="4"/>
      <c r="AL1368" s="4"/>
      <c r="AM1368" s="4"/>
      <c r="AN1368" s="4"/>
      <c r="AO1368" s="4"/>
      <c r="AP1368" s="4"/>
    </row>
    <row r="1369" spans="1:42" s="2" customFormat="1" x14ac:dyDescent="0.25">
      <c r="A1369" s="4"/>
      <c r="B1369" s="4"/>
      <c r="C1369" s="4"/>
      <c r="D1369" s="4"/>
      <c r="E1369" s="4"/>
      <c r="F1369" s="4"/>
      <c r="G1369" s="4"/>
      <c r="H1369" s="4"/>
      <c r="I1369" s="4"/>
      <c r="J1369" s="4"/>
      <c r="K1369" s="4"/>
      <c r="L1369" s="4"/>
      <c r="M1369" s="4"/>
      <c r="N1369" s="4"/>
      <c r="O1369" s="4"/>
      <c r="P1369" s="4"/>
      <c r="Q1369" s="4"/>
      <c r="R1369" s="4"/>
      <c r="S1369" s="4"/>
      <c r="T1369" s="4"/>
      <c r="U1369" s="4"/>
      <c r="V1369" s="4"/>
      <c r="W1369" s="4"/>
      <c r="X1369" s="4"/>
      <c r="Y1369" s="4"/>
      <c r="Z1369" s="4"/>
      <c r="AA1369" s="4"/>
      <c r="AB1369" s="4"/>
      <c r="AC1369" s="4"/>
      <c r="AD1369" s="4"/>
      <c r="AE1369" s="4"/>
      <c r="AF1369" s="4"/>
      <c r="AG1369" s="4"/>
      <c r="AH1369" s="4"/>
      <c r="AI1369" s="4"/>
      <c r="AJ1369" s="4"/>
      <c r="AK1369" s="4"/>
      <c r="AL1369" s="4"/>
      <c r="AM1369" s="4"/>
      <c r="AN1369" s="4"/>
      <c r="AO1369" s="4"/>
      <c r="AP1369" s="4"/>
    </row>
    <row r="1370" spans="1:42" s="2" customFormat="1" x14ac:dyDescent="0.25">
      <c r="A1370" s="4"/>
      <c r="B1370" s="4"/>
      <c r="C1370" s="4"/>
      <c r="D1370" s="4"/>
      <c r="E1370" s="4"/>
      <c r="F1370" s="4"/>
      <c r="G1370" s="4"/>
      <c r="H1370" s="4"/>
      <c r="I1370" s="4"/>
      <c r="J1370" s="4"/>
      <c r="K1370" s="4"/>
      <c r="L1370" s="4"/>
      <c r="M1370" s="4"/>
      <c r="N1370" s="4"/>
      <c r="O1370" s="4"/>
      <c r="P1370" s="4"/>
      <c r="Q1370" s="4"/>
      <c r="R1370" s="4"/>
      <c r="S1370" s="4"/>
      <c r="T1370" s="4"/>
      <c r="U1370" s="4"/>
      <c r="V1370" s="4"/>
      <c r="W1370" s="4"/>
      <c r="X1370" s="4"/>
      <c r="Y1370" s="4"/>
      <c r="Z1370" s="4"/>
      <c r="AA1370" s="4"/>
      <c r="AB1370" s="4"/>
      <c r="AC1370" s="4"/>
      <c r="AD1370" s="4"/>
      <c r="AE1370" s="4"/>
      <c r="AF1370" s="4"/>
      <c r="AG1370" s="4"/>
      <c r="AH1370" s="4"/>
      <c r="AI1370" s="4"/>
      <c r="AJ1370" s="4"/>
      <c r="AK1370" s="4"/>
      <c r="AL1370" s="4"/>
      <c r="AM1370" s="4"/>
      <c r="AN1370" s="4"/>
      <c r="AO1370" s="4"/>
      <c r="AP1370" s="4"/>
    </row>
    <row r="1371" spans="1:42" s="2" customFormat="1" x14ac:dyDescent="0.25">
      <c r="A1371" s="4"/>
      <c r="B1371" s="4"/>
      <c r="C1371" s="4"/>
      <c r="D1371" s="4"/>
      <c r="E1371" s="4"/>
      <c r="F1371" s="4"/>
      <c r="G1371" s="4"/>
      <c r="H1371" s="4"/>
      <c r="I1371" s="4"/>
      <c r="J1371" s="4"/>
      <c r="K1371" s="4"/>
      <c r="L1371" s="4"/>
      <c r="M1371" s="4"/>
      <c r="N1371" s="4"/>
      <c r="O1371" s="4"/>
      <c r="P1371" s="4"/>
      <c r="Q1371" s="4"/>
      <c r="R1371" s="4"/>
      <c r="S1371" s="4"/>
      <c r="T1371" s="4"/>
      <c r="U1371" s="4"/>
      <c r="V1371" s="4"/>
      <c r="W1371" s="4"/>
      <c r="X1371" s="4"/>
      <c r="Y1371" s="4"/>
      <c r="Z1371" s="4"/>
      <c r="AA1371" s="4"/>
      <c r="AB1371" s="4"/>
      <c r="AC1371" s="4"/>
      <c r="AD1371" s="4"/>
      <c r="AE1371" s="4"/>
      <c r="AF1371" s="4"/>
      <c r="AG1371" s="4"/>
      <c r="AH1371" s="4"/>
      <c r="AI1371" s="4"/>
      <c r="AJ1371" s="4"/>
      <c r="AK1371" s="4"/>
      <c r="AL1371" s="4"/>
      <c r="AM1371" s="4"/>
      <c r="AN1371" s="4"/>
      <c r="AO1371" s="4"/>
      <c r="AP1371" s="4"/>
    </row>
    <row r="1372" spans="1:42" s="2" customFormat="1" x14ac:dyDescent="0.25">
      <c r="A1372" s="4"/>
      <c r="B1372" s="4"/>
      <c r="C1372" s="4"/>
      <c r="D1372" s="4"/>
      <c r="E1372" s="4"/>
      <c r="F1372" s="4"/>
      <c r="G1372" s="4"/>
      <c r="H1372" s="4"/>
      <c r="I1372" s="4"/>
      <c r="J1372" s="4"/>
      <c r="K1372" s="4"/>
      <c r="L1372" s="4"/>
      <c r="M1372" s="4"/>
      <c r="N1372" s="4"/>
      <c r="O1372" s="4"/>
      <c r="P1372" s="4"/>
      <c r="Q1372" s="4"/>
      <c r="R1372" s="4"/>
      <c r="S1372" s="4"/>
      <c r="T1372" s="4"/>
      <c r="U1372" s="4"/>
      <c r="V1372" s="4"/>
      <c r="W1372" s="4"/>
      <c r="X1372" s="4"/>
      <c r="Y1372" s="4"/>
      <c r="Z1372" s="4"/>
      <c r="AA1372" s="4"/>
      <c r="AB1372" s="4"/>
      <c r="AC1372" s="4"/>
      <c r="AD1372" s="4"/>
      <c r="AE1372" s="4"/>
      <c r="AF1372" s="4"/>
      <c r="AG1372" s="4"/>
      <c r="AH1372" s="4"/>
      <c r="AI1372" s="4"/>
      <c r="AJ1372" s="4"/>
      <c r="AK1372" s="4"/>
      <c r="AL1372" s="4"/>
      <c r="AM1372" s="4"/>
      <c r="AN1372" s="4"/>
      <c r="AO1372" s="4"/>
      <c r="AP1372" s="4"/>
    </row>
    <row r="1373" spans="1:42" s="2" customFormat="1" x14ac:dyDescent="0.25">
      <c r="A1373" s="4"/>
      <c r="B1373" s="4"/>
      <c r="C1373" s="4"/>
      <c r="D1373" s="4"/>
      <c r="E1373" s="4"/>
      <c r="F1373" s="4"/>
      <c r="G1373" s="4"/>
      <c r="H1373" s="4"/>
      <c r="I1373" s="4"/>
      <c r="J1373" s="4"/>
      <c r="K1373" s="4"/>
      <c r="L1373" s="4"/>
      <c r="M1373" s="4"/>
      <c r="N1373" s="4"/>
      <c r="O1373" s="4"/>
      <c r="P1373" s="4"/>
      <c r="Q1373" s="4"/>
      <c r="R1373" s="4"/>
      <c r="S1373" s="4"/>
      <c r="T1373" s="4"/>
      <c r="U1373" s="4"/>
      <c r="V1373" s="4"/>
      <c r="W1373" s="4"/>
      <c r="X1373" s="4"/>
      <c r="Y1373" s="4"/>
      <c r="Z1373" s="4"/>
      <c r="AA1373" s="4"/>
      <c r="AB1373" s="4"/>
      <c r="AC1373" s="4"/>
      <c r="AD1373" s="4"/>
      <c r="AE1373" s="4"/>
      <c r="AF1373" s="4"/>
      <c r="AG1373" s="4"/>
      <c r="AH1373" s="4"/>
      <c r="AI1373" s="4"/>
      <c r="AJ1373" s="4"/>
      <c r="AK1373" s="4"/>
      <c r="AL1373" s="4"/>
      <c r="AM1373" s="4"/>
      <c r="AN1373" s="4"/>
      <c r="AO1373" s="4"/>
      <c r="AP1373" s="4"/>
    </row>
    <row r="1374" spans="1:42" s="2" customFormat="1" x14ac:dyDescent="0.25">
      <c r="A1374" s="4"/>
      <c r="B1374" s="4"/>
      <c r="C1374" s="4"/>
      <c r="D1374" s="4"/>
      <c r="E1374" s="4"/>
      <c r="F1374" s="4"/>
      <c r="G1374" s="4"/>
      <c r="H1374" s="4"/>
      <c r="I1374" s="4"/>
      <c r="J1374" s="4"/>
      <c r="K1374" s="4"/>
      <c r="L1374" s="4"/>
      <c r="M1374" s="4"/>
      <c r="N1374" s="4"/>
      <c r="O1374" s="4"/>
      <c r="P1374" s="4"/>
      <c r="Q1374" s="4"/>
      <c r="R1374" s="4"/>
      <c r="S1374" s="4"/>
      <c r="T1374" s="4"/>
      <c r="U1374" s="4"/>
      <c r="V1374" s="4"/>
      <c r="W1374" s="4"/>
      <c r="X1374" s="4"/>
      <c r="Y1374" s="4"/>
      <c r="Z1374" s="4"/>
      <c r="AA1374" s="4"/>
      <c r="AB1374" s="4"/>
      <c r="AC1374" s="4"/>
      <c r="AD1374" s="4"/>
      <c r="AE1374" s="4"/>
      <c r="AF1374" s="4"/>
      <c r="AG1374" s="4"/>
      <c r="AH1374" s="4"/>
      <c r="AI1374" s="4"/>
      <c r="AJ1374" s="4"/>
      <c r="AK1374" s="4"/>
      <c r="AL1374" s="4"/>
      <c r="AM1374" s="4"/>
      <c r="AN1374" s="4"/>
      <c r="AO1374" s="4"/>
      <c r="AP1374" s="4"/>
    </row>
    <row r="1375" spans="1:42" s="2" customFormat="1" x14ac:dyDescent="0.25">
      <c r="A1375" s="4"/>
      <c r="B1375" s="4"/>
      <c r="C1375" s="4"/>
      <c r="D1375" s="4"/>
      <c r="E1375" s="4"/>
      <c r="F1375" s="4"/>
      <c r="G1375" s="4"/>
      <c r="H1375" s="4"/>
      <c r="I1375" s="4"/>
      <c r="J1375" s="4"/>
      <c r="K1375" s="4"/>
      <c r="L1375" s="4"/>
      <c r="M1375" s="4"/>
      <c r="N1375" s="4"/>
      <c r="O1375" s="4"/>
      <c r="P1375" s="4"/>
      <c r="Q1375" s="4"/>
      <c r="R1375" s="4"/>
      <c r="S1375" s="4"/>
      <c r="T1375" s="4"/>
      <c r="U1375" s="4"/>
      <c r="V1375" s="4"/>
      <c r="W1375" s="4"/>
      <c r="X1375" s="4"/>
      <c r="Y1375" s="4"/>
      <c r="Z1375" s="4"/>
      <c r="AA1375" s="4"/>
      <c r="AB1375" s="4"/>
      <c r="AC1375" s="4"/>
      <c r="AD1375" s="4"/>
      <c r="AE1375" s="4"/>
      <c r="AF1375" s="4"/>
      <c r="AG1375" s="4"/>
      <c r="AH1375" s="4"/>
      <c r="AI1375" s="4"/>
      <c r="AJ1375" s="4"/>
      <c r="AK1375" s="4"/>
      <c r="AL1375" s="4"/>
      <c r="AM1375" s="4"/>
      <c r="AN1375" s="4"/>
      <c r="AO1375" s="4"/>
      <c r="AP1375" s="4"/>
    </row>
    <row r="1376" spans="1:42" s="2" customFormat="1" x14ac:dyDescent="0.25">
      <c r="A1376" s="4"/>
      <c r="B1376" s="4"/>
      <c r="C1376" s="4"/>
      <c r="D1376" s="4"/>
      <c r="E1376" s="4"/>
      <c r="F1376" s="4"/>
      <c r="G1376" s="4"/>
      <c r="H1376" s="4"/>
      <c r="I1376" s="4"/>
      <c r="J1376" s="4"/>
      <c r="K1376" s="4"/>
      <c r="L1376" s="4"/>
      <c r="M1376" s="4"/>
      <c r="N1376" s="4"/>
      <c r="O1376" s="4"/>
      <c r="P1376" s="4"/>
      <c r="Q1376" s="4"/>
      <c r="R1376" s="4"/>
      <c r="S1376" s="4"/>
      <c r="T1376" s="4"/>
      <c r="U1376" s="4"/>
      <c r="V1376" s="4"/>
      <c r="W1376" s="4"/>
      <c r="X1376" s="4"/>
      <c r="Y1376" s="4"/>
      <c r="Z1376" s="4"/>
      <c r="AA1376" s="4"/>
      <c r="AB1376" s="4"/>
      <c r="AC1376" s="4"/>
      <c r="AD1376" s="4"/>
      <c r="AE1376" s="4"/>
      <c r="AF1376" s="4"/>
      <c r="AG1376" s="4"/>
      <c r="AH1376" s="4"/>
      <c r="AI1376" s="4"/>
      <c r="AJ1376" s="4"/>
      <c r="AK1376" s="4"/>
      <c r="AL1376" s="4"/>
      <c r="AM1376" s="4"/>
      <c r="AN1376" s="4"/>
      <c r="AO1376" s="4"/>
      <c r="AP1376" s="4"/>
    </row>
    <row r="1377" spans="1:42" s="2" customFormat="1" x14ac:dyDescent="0.25">
      <c r="A1377" s="4"/>
      <c r="B1377" s="4"/>
      <c r="C1377" s="4"/>
      <c r="D1377" s="4"/>
      <c r="E1377" s="4"/>
      <c r="F1377" s="4"/>
      <c r="G1377" s="4"/>
      <c r="H1377" s="4"/>
      <c r="I1377" s="4"/>
      <c r="J1377" s="4"/>
      <c r="K1377" s="4"/>
      <c r="L1377" s="4"/>
      <c r="M1377" s="4"/>
      <c r="N1377" s="4"/>
      <c r="O1377" s="4"/>
      <c r="P1377" s="4"/>
      <c r="Q1377" s="4"/>
      <c r="R1377" s="4"/>
      <c r="S1377" s="4"/>
      <c r="T1377" s="4"/>
      <c r="U1377" s="4"/>
      <c r="V1377" s="4"/>
      <c r="W1377" s="4"/>
      <c r="X1377" s="4"/>
      <c r="Y1377" s="4"/>
      <c r="Z1377" s="4"/>
      <c r="AA1377" s="4"/>
      <c r="AB1377" s="4"/>
      <c r="AC1377" s="4"/>
      <c r="AD1377" s="4"/>
      <c r="AE1377" s="4"/>
      <c r="AF1377" s="4"/>
      <c r="AG1377" s="4"/>
      <c r="AH1377" s="4"/>
      <c r="AI1377" s="4"/>
      <c r="AJ1377" s="4"/>
      <c r="AK1377" s="4"/>
      <c r="AL1377" s="4"/>
      <c r="AM1377" s="4"/>
      <c r="AN1377" s="4"/>
      <c r="AO1377" s="4"/>
      <c r="AP1377" s="4"/>
    </row>
    <row r="1378" spans="1:42" s="2" customFormat="1" x14ac:dyDescent="0.25">
      <c r="A1378" s="4"/>
      <c r="B1378" s="4"/>
      <c r="C1378" s="4"/>
      <c r="D1378" s="4"/>
      <c r="E1378" s="4"/>
      <c r="F1378" s="4"/>
      <c r="G1378" s="4"/>
      <c r="H1378" s="4"/>
      <c r="I1378" s="4"/>
      <c r="J1378" s="4"/>
      <c r="K1378" s="4"/>
      <c r="L1378" s="4"/>
      <c r="M1378" s="4"/>
      <c r="N1378" s="4"/>
      <c r="O1378" s="4"/>
      <c r="P1378" s="4"/>
      <c r="Q1378" s="4"/>
      <c r="R1378" s="4"/>
      <c r="S1378" s="4"/>
      <c r="T1378" s="4"/>
      <c r="U1378" s="4"/>
      <c r="V1378" s="4"/>
      <c r="W1378" s="4"/>
      <c r="X1378" s="4"/>
      <c r="Y1378" s="4"/>
      <c r="Z1378" s="4"/>
      <c r="AA1378" s="4"/>
      <c r="AB1378" s="4"/>
      <c r="AC1378" s="4"/>
      <c r="AD1378" s="4"/>
      <c r="AE1378" s="4"/>
      <c r="AF1378" s="4"/>
      <c r="AG1378" s="4"/>
      <c r="AH1378" s="4"/>
      <c r="AI1378" s="4"/>
      <c r="AJ1378" s="4"/>
      <c r="AK1378" s="4"/>
      <c r="AL1378" s="4"/>
      <c r="AM1378" s="4"/>
      <c r="AN1378" s="4"/>
      <c r="AO1378" s="4"/>
      <c r="AP1378" s="4"/>
    </row>
    <row r="1379" spans="1:42" s="2" customFormat="1" x14ac:dyDescent="0.25">
      <c r="A1379" s="4"/>
      <c r="B1379" s="4"/>
      <c r="C1379" s="4"/>
      <c r="D1379" s="4"/>
      <c r="E1379" s="4"/>
      <c r="F1379" s="4"/>
      <c r="G1379" s="4"/>
      <c r="H1379" s="4"/>
      <c r="I1379" s="4"/>
      <c r="J1379" s="4"/>
      <c r="K1379" s="4"/>
      <c r="L1379" s="4"/>
      <c r="M1379" s="4"/>
      <c r="N1379" s="4"/>
      <c r="O1379" s="4"/>
      <c r="P1379" s="4"/>
      <c r="Q1379" s="4"/>
      <c r="R1379" s="4"/>
      <c r="S1379" s="4"/>
      <c r="T1379" s="4"/>
      <c r="U1379" s="4"/>
      <c r="V1379" s="4"/>
      <c r="W1379" s="4"/>
      <c r="X1379" s="4"/>
      <c r="Y1379" s="4"/>
      <c r="Z1379" s="4"/>
      <c r="AA1379" s="4"/>
      <c r="AB1379" s="4"/>
      <c r="AC1379" s="4"/>
      <c r="AD1379" s="4"/>
      <c r="AE1379" s="4"/>
      <c r="AF1379" s="4"/>
      <c r="AG1379" s="4"/>
      <c r="AH1379" s="4"/>
      <c r="AI1379" s="4"/>
      <c r="AJ1379" s="4"/>
      <c r="AK1379" s="4"/>
      <c r="AL1379" s="4"/>
      <c r="AM1379" s="4"/>
      <c r="AN1379" s="4"/>
      <c r="AO1379" s="4"/>
      <c r="AP1379" s="4"/>
    </row>
    <row r="1380" spans="1:42" s="2" customFormat="1" x14ac:dyDescent="0.25">
      <c r="A1380" s="4"/>
      <c r="B1380" s="4"/>
      <c r="C1380" s="4"/>
      <c r="D1380" s="4"/>
      <c r="E1380" s="4"/>
      <c r="F1380" s="4"/>
      <c r="G1380" s="4"/>
      <c r="H1380" s="4"/>
      <c r="I1380" s="4"/>
      <c r="J1380" s="4"/>
      <c r="K1380" s="4"/>
      <c r="L1380" s="4"/>
      <c r="M1380" s="4"/>
      <c r="N1380" s="4"/>
      <c r="O1380" s="4"/>
      <c r="P1380" s="4"/>
      <c r="Q1380" s="4"/>
      <c r="R1380" s="4"/>
      <c r="S1380" s="4"/>
      <c r="T1380" s="4"/>
      <c r="U1380" s="4"/>
      <c r="V1380" s="4"/>
      <c r="W1380" s="4"/>
      <c r="X1380" s="4"/>
      <c r="Y1380" s="4"/>
      <c r="Z1380" s="4"/>
      <c r="AA1380" s="4"/>
      <c r="AB1380" s="4"/>
      <c r="AC1380" s="4"/>
      <c r="AD1380" s="4"/>
      <c r="AE1380" s="4"/>
      <c r="AF1380" s="4"/>
      <c r="AG1380" s="4"/>
      <c r="AH1380" s="4"/>
      <c r="AI1380" s="4"/>
      <c r="AJ1380" s="4"/>
      <c r="AK1380" s="4"/>
      <c r="AL1380" s="4"/>
      <c r="AM1380" s="4"/>
      <c r="AN1380" s="4"/>
      <c r="AO1380" s="4"/>
      <c r="AP1380" s="4"/>
    </row>
    <row r="1381" spans="1:42" s="2" customFormat="1" x14ac:dyDescent="0.25">
      <c r="A1381" s="4"/>
      <c r="B1381" s="4"/>
      <c r="C1381" s="4"/>
      <c r="D1381" s="4"/>
      <c r="E1381" s="4"/>
      <c r="F1381" s="4"/>
      <c r="G1381" s="4"/>
      <c r="H1381" s="4"/>
      <c r="I1381" s="4"/>
      <c r="J1381" s="4"/>
      <c r="K1381" s="4"/>
      <c r="L1381" s="4"/>
      <c r="M1381" s="4"/>
      <c r="N1381" s="4"/>
      <c r="O1381" s="4"/>
      <c r="P1381" s="4"/>
      <c r="Q1381" s="4"/>
      <c r="R1381" s="4"/>
      <c r="S1381" s="4"/>
      <c r="T1381" s="4"/>
      <c r="U1381" s="4"/>
      <c r="V1381" s="4"/>
      <c r="W1381" s="4"/>
      <c r="X1381" s="4"/>
      <c r="Y1381" s="4"/>
      <c r="Z1381" s="4"/>
      <c r="AA1381" s="4"/>
      <c r="AB1381" s="4"/>
      <c r="AC1381" s="4"/>
      <c r="AD1381" s="4"/>
      <c r="AE1381" s="4"/>
      <c r="AF1381" s="4"/>
      <c r="AG1381" s="4"/>
      <c r="AH1381" s="4"/>
      <c r="AI1381" s="4"/>
      <c r="AJ1381" s="4"/>
      <c r="AK1381" s="4"/>
      <c r="AL1381" s="4"/>
      <c r="AM1381" s="4"/>
      <c r="AN1381" s="4"/>
      <c r="AO1381" s="4"/>
      <c r="AP1381" s="4"/>
    </row>
    <row r="1382" spans="1:42" s="2" customFormat="1" x14ac:dyDescent="0.25">
      <c r="A1382" s="4"/>
      <c r="B1382" s="4"/>
      <c r="C1382" s="4"/>
      <c r="D1382" s="4"/>
      <c r="E1382" s="4"/>
      <c r="F1382" s="4"/>
      <c r="G1382" s="4"/>
      <c r="H1382" s="4"/>
      <c r="I1382" s="4"/>
      <c r="J1382" s="4"/>
      <c r="K1382" s="4"/>
      <c r="L1382" s="4"/>
      <c r="M1382" s="4"/>
      <c r="N1382" s="4"/>
      <c r="O1382" s="4"/>
      <c r="P1382" s="4"/>
      <c r="Q1382" s="4"/>
      <c r="R1382" s="4"/>
      <c r="S1382" s="4"/>
      <c r="T1382" s="4"/>
      <c r="U1382" s="4"/>
      <c r="V1382" s="4"/>
      <c r="W1382" s="4"/>
      <c r="X1382" s="4"/>
      <c r="Y1382" s="4"/>
      <c r="Z1382" s="4"/>
      <c r="AA1382" s="4"/>
      <c r="AB1382" s="4"/>
      <c r="AC1382" s="4"/>
      <c r="AD1382" s="4"/>
      <c r="AE1382" s="4"/>
      <c r="AF1382" s="4"/>
      <c r="AG1382" s="4"/>
      <c r="AH1382" s="4"/>
      <c r="AI1382" s="4"/>
      <c r="AJ1382" s="4"/>
      <c r="AK1382" s="4"/>
      <c r="AL1382" s="4"/>
      <c r="AM1382" s="4"/>
      <c r="AN1382" s="4"/>
      <c r="AO1382" s="4"/>
      <c r="AP1382" s="4"/>
    </row>
    <row r="1383" spans="1:42" s="2" customFormat="1" x14ac:dyDescent="0.25">
      <c r="A1383" s="4"/>
      <c r="B1383" s="4"/>
      <c r="C1383" s="4"/>
      <c r="D1383" s="4"/>
      <c r="E1383" s="4"/>
      <c r="F1383" s="4"/>
      <c r="G1383" s="4"/>
      <c r="H1383" s="4"/>
      <c r="I1383" s="4"/>
      <c r="J1383" s="4"/>
      <c r="K1383" s="4"/>
      <c r="L1383" s="4"/>
      <c r="M1383" s="4"/>
      <c r="N1383" s="4"/>
      <c r="O1383" s="4"/>
      <c r="P1383" s="4"/>
      <c r="Q1383" s="4"/>
      <c r="R1383" s="4"/>
      <c r="S1383" s="4"/>
      <c r="T1383" s="4"/>
      <c r="U1383" s="4"/>
      <c r="V1383" s="4"/>
      <c r="W1383" s="4"/>
      <c r="X1383" s="4"/>
      <c r="Y1383" s="4"/>
      <c r="Z1383" s="4"/>
      <c r="AA1383" s="4"/>
      <c r="AB1383" s="4"/>
      <c r="AC1383" s="4"/>
      <c r="AD1383" s="4"/>
      <c r="AE1383" s="4"/>
      <c r="AF1383" s="4"/>
      <c r="AG1383" s="4"/>
      <c r="AH1383" s="4"/>
      <c r="AI1383" s="4"/>
      <c r="AJ1383" s="4"/>
      <c r="AK1383" s="4"/>
      <c r="AL1383" s="4"/>
      <c r="AM1383" s="4"/>
      <c r="AN1383" s="4"/>
      <c r="AO1383" s="4"/>
      <c r="AP1383" s="4"/>
    </row>
    <row r="1384" spans="1:42" s="2" customFormat="1" x14ac:dyDescent="0.25">
      <c r="A1384" s="4"/>
      <c r="B1384" s="4"/>
      <c r="C1384" s="4"/>
      <c r="D1384" s="4"/>
      <c r="E1384" s="4"/>
      <c r="F1384" s="4"/>
      <c r="G1384" s="4"/>
      <c r="H1384" s="4"/>
      <c r="I1384" s="4"/>
      <c r="J1384" s="4"/>
      <c r="K1384" s="4"/>
      <c r="L1384" s="4"/>
      <c r="M1384" s="4"/>
      <c r="N1384" s="4"/>
      <c r="O1384" s="4"/>
      <c r="P1384" s="4"/>
      <c r="Q1384" s="4"/>
      <c r="R1384" s="4"/>
      <c r="S1384" s="4"/>
      <c r="T1384" s="4"/>
      <c r="U1384" s="4"/>
      <c r="V1384" s="4"/>
      <c r="W1384" s="4"/>
      <c r="X1384" s="4"/>
      <c r="Y1384" s="4"/>
      <c r="Z1384" s="4"/>
      <c r="AA1384" s="4"/>
      <c r="AB1384" s="4"/>
      <c r="AC1384" s="4"/>
      <c r="AD1384" s="4"/>
      <c r="AE1384" s="4"/>
      <c r="AF1384" s="4"/>
      <c r="AG1384" s="4"/>
      <c r="AH1384" s="4"/>
      <c r="AI1384" s="4"/>
      <c r="AJ1384" s="4"/>
      <c r="AK1384" s="4"/>
      <c r="AL1384" s="4"/>
      <c r="AM1384" s="4"/>
      <c r="AN1384" s="4"/>
      <c r="AO1384" s="4"/>
      <c r="AP1384" s="4"/>
    </row>
    <row r="1385" spans="1:42" s="2" customFormat="1" x14ac:dyDescent="0.25">
      <c r="A1385" s="4"/>
      <c r="B1385" s="4"/>
      <c r="C1385" s="4"/>
      <c r="D1385" s="4"/>
      <c r="E1385" s="4"/>
      <c r="F1385" s="4"/>
      <c r="G1385" s="4"/>
      <c r="H1385" s="4"/>
      <c r="I1385" s="4"/>
      <c r="J1385" s="4"/>
      <c r="K1385" s="4"/>
      <c r="L1385" s="4"/>
      <c r="M1385" s="4"/>
      <c r="N1385" s="4"/>
      <c r="O1385" s="4"/>
      <c r="P1385" s="4"/>
      <c r="Q1385" s="4"/>
      <c r="R1385" s="4"/>
      <c r="S1385" s="4"/>
      <c r="T1385" s="4"/>
      <c r="U1385" s="4"/>
      <c r="V1385" s="4"/>
      <c r="W1385" s="4"/>
      <c r="X1385" s="4"/>
      <c r="Y1385" s="4"/>
      <c r="Z1385" s="4"/>
      <c r="AA1385" s="4"/>
      <c r="AB1385" s="4"/>
      <c r="AC1385" s="4"/>
      <c r="AD1385" s="4"/>
      <c r="AE1385" s="4"/>
      <c r="AF1385" s="4"/>
      <c r="AG1385" s="4"/>
      <c r="AH1385" s="4"/>
      <c r="AI1385" s="4"/>
      <c r="AJ1385" s="4"/>
      <c r="AK1385" s="4"/>
      <c r="AL1385" s="4"/>
      <c r="AM1385" s="4"/>
      <c r="AN1385" s="4"/>
      <c r="AO1385" s="4"/>
      <c r="AP1385" s="4"/>
    </row>
    <row r="1386" spans="1:42" s="2" customFormat="1" x14ac:dyDescent="0.25">
      <c r="A1386" s="4"/>
      <c r="B1386" s="4"/>
      <c r="C1386" s="4"/>
      <c r="D1386" s="4"/>
      <c r="E1386" s="4"/>
      <c r="F1386" s="4"/>
      <c r="G1386" s="4"/>
      <c r="H1386" s="4"/>
      <c r="I1386" s="4"/>
      <c r="J1386" s="4"/>
      <c r="K1386" s="4"/>
      <c r="L1386" s="4"/>
      <c r="M1386" s="4"/>
      <c r="N1386" s="4"/>
      <c r="O1386" s="4"/>
      <c r="P1386" s="4"/>
      <c r="Q1386" s="4"/>
      <c r="R1386" s="4"/>
      <c r="S1386" s="4"/>
      <c r="T1386" s="4"/>
      <c r="U1386" s="4"/>
      <c r="V1386" s="4"/>
      <c r="W1386" s="4"/>
      <c r="X1386" s="4"/>
      <c r="Y1386" s="4"/>
      <c r="Z1386" s="4"/>
      <c r="AA1386" s="4"/>
      <c r="AB1386" s="4"/>
      <c r="AC1386" s="4"/>
      <c r="AD1386" s="4"/>
      <c r="AE1386" s="4"/>
      <c r="AF1386" s="4"/>
      <c r="AG1386" s="4"/>
      <c r="AH1386" s="4"/>
      <c r="AI1386" s="4"/>
      <c r="AJ1386" s="4"/>
      <c r="AK1386" s="4"/>
      <c r="AL1386" s="4"/>
      <c r="AM1386" s="4"/>
      <c r="AN1386" s="4"/>
      <c r="AO1386" s="4"/>
      <c r="AP1386" s="4"/>
    </row>
    <row r="1387" spans="1:42" s="2" customFormat="1" x14ac:dyDescent="0.25">
      <c r="A1387" s="4"/>
      <c r="B1387" s="4"/>
      <c r="C1387" s="4"/>
      <c r="D1387" s="4"/>
      <c r="E1387" s="4"/>
      <c r="F1387" s="4"/>
      <c r="G1387" s="4"/>
      <c r="H1387" s="4"/>
      <c r="I1387" s="4"/>
      <c r="J1387" s="4"/>
      <c r="K1387" s="4"/>
      <c r="L1387" s="4"/>
      <c r="M1387" s="4"/>
      <c r="N1387" s="4"/>
      <c r="O1387" s="4"/>
      <c r="P1387" s="4"/>
      <c r="Q1387" s="4"/>
      <c r="R1387" s="4"/>
      <c r="S1387" s="4"/>
      <c r="T1387" s="4"/>
      <c r="U1387" s="4"/>
      <c r="V1387" s="4"/>
      <c r="W1387" s="4"/>
      <c r="X1387" s="4"/>
      <c r="Y1387" s="4"/>
      <c r="Z1387" s="4"/>
      <c r="AA1387" s="4"/>
      <c r="AB1387" s="4"/>
      <c r="AC1387" s="4"/>
      <c r="AD1387" s="4"/>
      <c r="AE1387" s="4"/>
      <c r="AF1387" s="4"/>
      <c r="AG1387" s="4"/>
      <c r="AH1387" s="4"/>
      <c r="AI1387" s="4"/>
      <c r="AJ1387" s="4"/>
      <c r="AK1387" s="4"/>
      <c r="AL1387" s="4"/>
      <c r="AM1387" s="4"/>
      <c r="AN1387" s="4"/>
      <c r="AO1387" s="4"/>
      <c r="AP1387" s="4"/>
    </row>
    <row r="1388" spans="1:42" s="2" customFormat="1" x14ac:dyDescent="0.25">
      <c r="A1388" s="4"/>
      <c r="B1388" s="4"/>
      <c r="C1388" s="4"/>
      <c r="D1388" s="4"/>
      <c r="E1388" s="4"/>
      <c r="F1388" s="4"/>
      <c r="G1388" s="4"/>
      <c r="H1388" s="4"/>
      <c r="I1388" s="4"/>
      <c r="J1388" s="4"/>
      <c r="K1388" s="4"/>
      <c r="L1388" s="4"/>
      <c r="M1388" s="4"/>
      <c r="N1388" s="4"/>
      <c r="O1388" s="4"/>
      <c r="P1388" s="4"/>
      <c r="Q1388" s="4"/>
      <c r="R1388" s="4"/>
      <c r="S1388" s="4"/>
      <c r="T1388" s="4"/>
      <c r="U1388" s="4"/>
      <c r="V1388" s="4"/>
      <c r="W1388" s="4"/>
      <c r="X1388" s="4"/>
      <c r="Y1388" s="4"/>
      <c r="Z1388" s="4"/>
      <c r="AA1388" s="4"/>
      <c r="AB1388" s="4"/>
      <c r="AC1388" s="4"/>
      <c r="AD1388" s="4"/>
      <c r="AE1388" s="4"/>
      <c r="AF1388" s="4"/>
      <c r="AG1388" s="4"/>
      <c r="AH1388" s="4"/>
      <c r="AI1388" s="4"/>
      <c r="AJ1388" s="4"/>
      <c r="AK1388" s="4"/>
      <c r="AL1388" s="4"/>
      <c r="AM1388" s="4"/>
      <c r="AN1388" s="4"/>
      <c r="AO1388" s="4"/>
      <c r="AP1388" s="4"/>
    </row>
    <row r="1389" spans="1:42" s="2" customFormat="1" x14ac:dyDescent="0.25">
      <c r="A1389" s="4"/>
      <c r="B1389" s="4"/>
      <c r="C1389" s="4"/>
      <c r="D1389" s="4"/>
      <c r="E1389" s="4"/>
      <c r="F1389" s="4"/>
      <c r="G1389" s="4"/>
      <c r="H1389" s="4"/>
      <c r="I1389" s="4"/>
      <c r="J1389" s="4"/>
      <c r="K1389" s="4"/>
      <c r="L1389" s="4"/>
      <c r="M1389" s="4"/>
      <c r="N1389" s="4"/>
      <c r="O1389" s="4"/>
      <c r="P1389" s="4"/>
      <c r="Q1389" s="4"/>
      <c r="R1389" s="4"/>
      <c r="S1389" s="4"/>
      <c r="T1389" s="4"/>
      <c r="U1389" s="4"/>
      <c r="V1389" s="4"/>
      <c r="W1389" s="4"/>
      <c r="X1389" s="4"/>
      <c r="Y1389" s="4"/>
      <c r="Z1389" s="4"/>
      <c r="AA1389" s="4"/>
      <c r="AB1389" s="4"/>
      <c r="AC1389" s="4"/>
      <c r="AD1389" s="4"/>
      <c r="AE1389" s="4"/>
      <c r="AF1389" s="4"/>
      <c r="AG1389" s="4"/>
      <c r="AH1389" s="4"/>
      <c r="AI1389" s="4"/>
      <c r="AJ1389" s="4"/>
      <c r="AK1389" s="4"/>
      <c r="AL1389" s="4"/>
      <c r="AM1389" s="4"/>
      <c r="AN1389" s="4"/>
      <c r="AO1389" s="4"/>
      <c r="AP1389" s="4"/>
    </row>
    <row r="1390" spans="1:42" s="2" customFormat="1" x14ac:dyDescent="0.25">
      <c r="A1390" s="4"/>
      <c r="B1390" s="4"/>
      <c r="C1390" s="4"/>
      <c r="D1390" s="4"/>
      <c r="E1390" s="4"/>
      <c r="F1390" s="4"/>
      <c r="G1390" s="4"/>
      <c r="H1390" s="4"/>
      <c r="I1390" s="4"/>
      <c r="J1390" s="4"/>
      <c r="K1390" s="4"/>
      <c r="L1390" s="4"/>
      <c r="M1390" s="4"/>
      <c r="N1390" s="4"/>
      <c r="O1390" s="4"/>
      <c r="P1390" s="4"/>
      <c r="Q1390" s="4"/>
      <c r="R1390" s="4"/>
      <c r="S1390" s="4"/>
      <c r="T1390" s="4"/>
      <c r="U1390" s="4"/>
      <c r="V1390" s="4"/>
      <c r="W1390" s="4"/>
      <c r="X1390" s="4"/>
      <c r="Y1390" s="4"/>
      <c r="Z1390" s="4"/>
      <c r="AA1390" s="4"/>
      <c r="AB1390" s="4"/>
      <c r="AC1390" s="4"/>
      <c r="AD1390" s="4"/>
      <c r="AE1390" s="4"/>
      <c r="AF1390" s="4"/>
      <c r="AG1390" s="4"/>
      <c r="AH1390" s="4"/>
      <c r="AI1390" s="4"/>
      <c r="AJ1390" s="4"/>
      <c r="AK1390" s="4"/>
      <c r="AL1390" s="4"/>
      <c r="AM1390" s="4"/>
      <c r="AN1390" s="4"/>
      <c r="AO1390" s="4"/>
      <c r="AP1390" s="4"/>
    </row>
    <row r="1391" spans="1:42" s="2" customFormat="1" x14ac:dyDescent="0.25">
      <c r="A1391" s="4"/>
      <c r="B1391" s="4"/>
      <c r="C1391" s="4"/>
      <c r="D1391" s="4"/>
      <c r="E1391" s="4"/>
      <c r="F1391" s="4"/>
      <c r="G1391" s="4"/>
      <c r="H1391" s="4"/>
      <c r="I1391" s="4"/>
      <c r="J1391" s="4"/>
      <c r="K1391" s="4"/>
      <c r="L1391" s="4"/>
      <c r="M1391" s="4"/>
      <c r="N1391" s="4"/>
      <c r="O1391" s="4"/>
      <c r="P1391" s="4"/>
      <c r="Q1391" s="4"/>
      <c r="R1391" s="4"/>
      <c r="S1391" s="4"/>
      <c r="T1391" s="4"/>
      <c r="U1391" s="4"/>
      <c r="V1391" s="4"/>
      <c r="W1391" s="4"/>
      <c r="X1391" s="4"/>
      <c r="Y1391" s="4"/>
      <c r="Z1391" s="4"/>
      <c r="AA1391" s="4"/>
      <c r="AB1391" s="4"/>
      <c r="AC1391" s="4"/>
      <c r="AD1391" s="4"/>
      <c r="AE1391" s="4"/>
      <c r="AF1391" s="4"/>
      <c r="AG1391" s="4"/>
      <c r="AH1391" s="4"/>
      <c r="AI1391" s="4"/>
      <c r="AJ1391" s="4"/>
      <c r="AK1391" s="4"/>
      <c r="AL1391" s="4"/>
      <c r="AM1391" s="4"/>
      <c r="AN1391" s="4"/>
      <c r="AO1391" s="4"/>
      <c r="AP1391" s="4"/>
    </row>
    <row r="1392" spans="1:42" s="2" customFormat="1" x14ac:dyDescent="0.25">
      <c r="A1392" s="4"/>
      <c r="B1392" s="4"/>
      <c r="C1392" s="4"/>
      <c r="D1392" s="4"/>
      <c r="E1392" s="4"/>
      <c r="F1392" s="4"/>
      <c r="G1392" s="4"/>
      <c r="H1392" s="4"/>
      <c r="I1392" s="4"/>
      <c r="J1392" s="4"/>
      <c r="K1392" s="4"/>
      <c r="L1392" s="4"/>
      <c r="M1392" s="4"/>
      <c r="N1392" s="4"/>
      <c r="O1392" s="4"/>
      <c r="P1392" s="4"/>
      <c r="Q1392" s="4"/>
      <c r="R1392" s="4"/>
      <c r="S1392" s="4"/>
      <c r="T1392" s="4"/>
      <c r="U1392" s="4"/>
      <c r="V1392" s="4"/>
      <c r="W1392" s="4"/>
      <c r="X1392" s="4"/>
      <c r="Y1392" s="4"/>
      <c r="Z1392" s="4"/>
      <c r="AA1392" s="4"/>
      <c r="AB1392" s="4"/>
      <c r="AC1392" s="4"/>
      <c r="AD1392" s="4"/>
      <c r="AE1392" s="4"/>
      <c r="AF1392" s="4"/>
      <c r="AG1392" s="4"/>
      <c r="AH1392" s="4"/>
      <c r="AI1392" s="4"/>
      <c r="AJ1392" s="4"/>
      <c r="AK1392" s="4"/>
      <c r="AL1392" s="4"/>
      <c r="AM1392" s="4"/>
      <c r="AN1392" s="4"/>
      <c r="AO1392" s="4"/>
      <c r="AP1392" s="4"/>
    </row>
    <row r="1393" spans="1:42" s="2" customFormat="1" x14ac:dyDescent="0.25">
      <c r="A1393" s="4"/>
      <c r="B1393" s="4"/>
      <c r="C1393" s="4"/>
      <c r="D1393" s="4"/>
      <c r="E1393" s="4"/>
      <c r="F1393" s="4"/>
      <c r="G1393" s="4"/>
      <c r="H1393" s="4"/>
      <c r="I1393" s="4"/>
      <c r="J1393" s="4"/>
      <c r="K1393" s="4"/>
      <c r="L1393" s="4"/>
      <c r="M1393" s="4"/>
      <c r="N1393" s="4"/>
      <c r="O1393" s="4"/>
      <c r="P1393" s="4"/>
      <c r="Q1393" s="4"/>
      <c r="R1393" s="4"/>
      <c r="S1393" s="4"/>
      <c r="T1393" s="4"/>
      <c r="U1393" s="4"/>
      <c r="V1393" s="4"/>
      <c r="W1393" s="4"/>
      <c r="X1393" s="4"/>
      <c r="Y1393" s="4"/>
      <c r="Z1393" s="4"/>
      <c r="AA1393" s="4"/>
      <c r="AB1393" s="4"/>
      <c r="AC1393" s="4"/>
      <c r="AD1393" s="4"/>
      <c r="AE1393" s="4"/>
      <c r="AF1393" s="4"/>
      <c r="AG1393" s="4"/>
      <c r="AH1393" s="4"/>
      <c r="AI1393" s="4"/>
      <c r="AJ1393" s="4"/>
      <c r="AK1393" s="4"/>
      <c r="AL1393" s="4"/>
      <c r="AM1393" s="4"/>
      <c r="AN1393" s="4"/>
      <c r="AO1393" s="4"/>
      <c r="AP1393" s="4"/>
    </row>
    <row r="1394" spans="1:42" s="2" customFormat="1" x14ac:dyDescent="0.25">
      <c r="A1394" s="4"/>
      <c r="B1394" s="4"/>
      <c r="C1394" s="4"/>
      <c r="D1394" s="4"/>
      <c r="E1394" s="4"/>
      <c r="F1394" s="4"/>
      <c r="G1394" s="4"/>
      <c r="H1394" s="4"/>
      <c r="I1394" s="4"/>
      <c r="J1394" s="4"/>
      <c r="K1394" s="4"/>
      <c r="L1394" s="4"/>
      <c r="M1394" s="4"/>
      <c r="N1394" s="4"/>
      <c r="O1394" s="4"/>
      <c r="P1394" s="4"/>
      <c r="Q1394" s="4"/>
      <c r="R1394" s="4"/>
      <c r="S1394" s="4"/>
      <c r="T1394" s="4"/>
      <c r="U1394" s="4"/>
      <c r="V1394" s="4"/>
      <c r="W1394" s="4"/>
      <c r="X1394" s="4"/>
      <c r="Y1394" s="4"/>
      <c r="Z1394" s="4"/>
      <c r="AA1394" s="4"/>
      <c r="AB1394" s="4"/>
      <c r="AC1394" s="4"/>
      <c r="AD1394" s="4"/>
      <c r="AE1394" s="4"/>
      <c r="AF1394" s="4"/>
      <c r="AG1394" s="4"/>
      <c r="AH1394" s="4"/>
      <c r="AI1394" s="4"/>
      <c r="AJ1394" s="4"/>
      <c r="AK1394" s="4"/>
      <c r="AL1394" s="4"/>
      <c r="AM1394" s="4"/>
      <c r="AN1394" s="4"/>
      <c r="AO1394" s="4"/>
      <c r="AP1394" s="4"/>
    </row>
    <row r="1395" spans="1:42" s="2" customFormat="1" x14ac:dyDescent="0.25">
      <c r="A1395" s="4"/>
      <c r="B1395" s="4"/>
      <c r="C1395" s="4"/>
      <c r="D1395" s="4"/>
      <c r="E1395" s="4"/>
      <c r="F1395" s="4"/>
      <c r="G1395" s="4"/>
      <c r="H1395" s="4"/>
      <c r="I1395" s="4"/>
      <c r="J1395" s="4"/>
      <c r="K1395" s="4"/>
      <c r="L1395" s="4"/>
      <c r="M1395" s="4"/>
      <c r="N1395" s="4"/>
      <c r="O1395" s="4"/>
      <c r="P1395" s="4"/>
      <c r="Q1395" s="4"/>
      <c r="R1395" s="4"/>
      <c r="S1395" s="4"/>
      <c r="T1395" s="4"/>
      <c r="U1395" s="4"/>
      <c r="V1395" s="4"/>
      <c r="W1395" s="4"/>
      <c r="X1395" s="4"/>
      <c r="Y1395" s="4"/>
      <c r="Z1395" s="4"/>
      <c r="AA1395" s="4"/>
      <c r="AB1395" s="4"/>
      <c r="AC1395" s="4"/>
      <c r="AD1395" s="4"/>
      <c r="AE1395" s="4"/>
      <c r="AF1395" s="4"/>
      <c r="AG1395" s="4"/>
      <c r="AH1395" s="4"/>
      <c r="AI1395" s="4"/>
      <c r="AJ1395" s="4"/>
      <c r="AK1395" s="4"/>
      <c r="AL1395" s="4"/>
      <c r="AM1395" s="4"/>
      <c r="AN1395" s="4"/>
      <c r="AO1395" s="4"/>
      <c r="AP1395" s="4"/>
    </row>
    <row r="1396" spans="1:42" s="2" customFormat="1" x14ac:dyDescent="0.25">
      <c r="A1396" s="4"/>
      <c r="B1396" s="4"/>
      <c r="C1396" s="4"/>
      <c r="D1396" s="4"/>
      <c r="E1396" s="4"/>
      <c r="F1396" s="4"/>
      <c r="G1396" s="4"/>
      <c r="H1396" s="4"/>
      <c r="I1396" s="4"/>
      <c r="J1396" s="4"/>
      <c r="K1396" s="4"/>
      <c r="L1396" s="4"/>
      <c r="M1396" s="4"/>
      <c r="N1396" s="4"/>
      <c r="O1396" s="4"/>
      <c r="P1396" s="4"/>
      <c r="Q1396" s="4"/>
      <c r="R1396" s="4"/>
      <c r="S1396" s="4"/>
      <c r="T1396" s="4"/>
      <c r="U1396" s="4"/>
      <c r="V1396" s="4"/>
      <c r="W1396" s="4"/>
      <c r="X1396" s="4"/>
      <c r="Y1396" s="4"/>
      <c r="Z1396" s="4"/>
      <c r="AA1396" s="4"/>
      <c r="AB1396" s="4"/>
      <c r="AC1396" s="4"/>
      <c r="AD1396" s="4"/>
      <c r="AE1396" s="4"/>
      <c r="AF1396" s="4"/>
      <c r="AG1396" s="4"/>
      <c r="AH1396" s="4"/>
      <c r="AI1396" s="4"/>
      <c r="AJ1396" s="4"/>
      <c r="AK1396" s="4"/>
      <c r="AL1396" s="4"/>
      <c r="AM1396" s="4"/>
      <c r="AN1396" s="4"/>
      <c r="AO1396" s="4"/>
      <c r="AP1396" s="4"/>
    </row>
    <row r="1397" spans="1:42" s="2" customFormat="1" x14ac:dyDescent="0.25">
      <c r="A1397" s="4"/>
      <c r="B1397" s="4"/>
      <c r="C1397" s="4"/>
      <c r="D1397" s="4"/>
      <c r="E1397" s="4"/>
      <c r="F1397" s="4"/>
      <c r="G1397" s="4"/>
      <c r="H1397" s="4"/>
      <c r="I1397" s="4"/>
      <c r="J1397" s="4"/>
      <c r="K1397" s="4"/>
      <c r="L1397" s="4"/>
      <c r="M1397" s="4"/>
      <c r="N1397" s="4"/>
      <c r="O1397" s="4"/>
      <c r="P1397" s="4"/>
      <c r="Q1397" s="4"/>
      <c r="R1397" s="4"/>
      <c r="S1397" s="4"/>
      <c r="T1397" s="4"/>
      <c r="U1397" s="4"/>
      <c r="V1397" s="4"/>
      <c r="W1397" s="4"/>
      <c r="X1397" s="4"/>
      <c r="Y1397" s="4"/>
      <c r="Z1397" s="4"/>
      <c r="AA1397" s="4"/>
      <c r="AB1397" s="4"/>
      <c r="AC1397" s="4"/>
      <c r="AD1397" s="4"/>
      <c r="AE1397" s="4"/>
      <c r="AF1397" s="4"/>
      <c r="AG1397" s="4"/>
      <c r="AH1397" s="4"/>
      <c r="AI1397" s="4"/>
      <c r="AJ1397" s="4"/>
      <c r="AK1397" s="4"/>
      <c r="AL1397" s="4"/>
      <c r="AM1397" s="4"/>
      <c r="AN1397" s="4"/>
      <c r="AO1397" s="4"/>
      <c r="AP1397" s="4"/>
    </row>
    <row r="1398" spans="1:42" s="2" customFormat="1" x14ac:dyDescent="0.25">
      <c r="A1398" s="4"/>
      <c r="B1398" s="4"/>
      <c r="C1398" s="4"/>
      <c r="D1398" s="4"/>
      <c r="E1398" s="4"/>
      <c r="F1398" s="4"/>
      <c r="G1398" s="4"/>
      <c r="H1398" s="4"/>
      <c r="I1398" s="4"/>
      <c r="J1398" s="4"/>
      <c r="K1398" s="4"/>
      <c r="L1398" s="4"/>
      <c r="M1398" s="4"/>
      <c r="N1398" s="4"/>
      <c r="O1398" s="4"/>
      <c r="P1398" s="4"/>
      <c r="Q1398" s="4"/>
      <c r="R1398" s="4"/>
      <c r="S1398" s="4"/>
      <c r="T1398" s="4"/>
      <c r="U1398" s="4"/>
      <c r="V1398" s="4"/>
      <c r="W1398" s="4"/>
      <c r="X1398" s="4"/>
      <c r="Y1398" s="4"/>
      <c r="Z1398" s="4"/>
      <c r="AA1398" s="4"/>
      <c r="AB1398" s="4"/>
      <c r="AC1398" s="4"/>
      <c r="AD1398" s="4"/>
      <c r="AE1398" s="4"/>
      <c r="AF1398" s="4"/>
      <c r="AG1398" s="4"/>
      <c r="AH1398" s="4"/>
      <c r="AI1398" s="4"/>
      <c r="AJ1398" s="4"/>
      <c r="AK1398" s="4"/>
      <c r="AL1398" s="4"/>
      <c r="AM1398" s="4"/>
      <c r="AN1398" s="4"/>
      <c r="AO1398" s="4"/>
      <c r="AP1398" s="4"/>
    </row>
    <row r="1399" spans="1:42" s="2" customFormat="1" x14ac:dyDescent="0.25">
      <c r="A1399" s="4"/>
      <c r="B1399" s="4"/>
      <c r="C1399" s="4"/>
      <c r="D1399" s="4"/>
      <c r="E1399" s="4"/>
      <c r="F1399" s="4"/>
      <c r="G1399" s="4"/>
      <c r="H1399" s="4"/>
      <c r="I1399" s="4"/>
      <c r="J1399" s="4"/>
      <c r="K1399" s="4"/>
      <c r="L1399" s="4"/>
      <c r="M1399" s="4"/>
      <c r="N1399" s="4"/>
      <c r="O1399" s="4"/>
      <c r="P1399" s="4"/>
      <c r="Q1399" s="4"/>
      <c r="R1399" s="4"/>
      <c r="S1399" s="4"/>
      <c r="T1399" s="4"/>
      <c r="U1399" s="4"/>
      <c r="V1399" s="4"/>
      <c r="W1399" s="4"/>
      <c r="X1399" s="4"/>
      <c r="Y1399" s="4"/>
      <c r="Z1399" s="4"/>
      <c r="AA1399" s="4"/>
      <c r="AB1399" s="4"/>
      <c r="AC1399" s="4"/>
      <c r="AD1399" s="4"/>
      <c r="AE1399" s="4"/>
      <c r="AF1399" s="4"/>
      <c r="AG1399" s="4"/>
      <c r="AH1399" s="4"/>
      <c r="AI1399" s="4"/>
      <c r="AJ1399" s="4"/>
      <c r="AK1399" s="4"/>
      <c r="AL1399" s="4"/>
      <c r="AM1399" s="4"/>
      <c r="AN1399" s="4"/>
      <c r="AO1399" s="4"/>
      <c r="AP1399" s="4"/>
    </row>
    <row r="1400" spans="1:42" s="2" customFormat="1" x14ac:dyDescent="0.25">
      <c r="A1400" s="4"/>
      <c r="B1400" s="4"/>
      <c r="C1400" s="4"/>
      <c r="D1400" s="4"/>
      <c r="E1400" s="4"/>
      <c r="F1400" s="4"/>
      <c r="G1400" s="4"/>
      <c r="H1400" s="4"/>
      <c r="I1400" s="4"/>
      <c r="J1400" s="4"/>
      <c r="K1400" s="4"/>
      <c r="L1400" s="4"/>
      <c r="M1400" s="4"/>
      <c r="N1400" s="4"/>
      <c r="O1400" s="4"/>
      <c r="P1400" s="4"/>
      <c r="Q1400" s="4"/>
      <c r="R1400" s="4"/>
      <c r="S1400" s="4"/>
      <c r="T1400" s="4"/>
      <c r="U1400" s="4"/>
      <c r="V1400" s="4"/>
      <c r="W1400" s="4"/>
      <c r="X1400" s="4"/>
      <c r="Y1400" s="4"/>
      <c r="Z1400" s="4"/>
      <c r="AA1400" s="4"/>
      <c r="AB1400" s="4"/>
      <c r="AC1400" s="4"/>
      <c r="AD1400" s="4"/>
      <c r="AE1400" s="4"/>
      <c r="AF1400" s="4"/>
      <c r="AG1400" s="4"/>
      <c r="AH1400" s="4"/>
      <c r="AI1400" s="4"/>
      <c r="AJ1400" s="4"/>
      <c r="AK1400" s="4"/>
      <c r="AL1400" s="4"/>
      <c r="AM1400" s="4"/>
      <c r="AN1400" s="4"/>
      <c r="AO1400" s="4"/>
      <c r="AP1400" s="4"/>
    </row>
    <row r="1401" spans="1:42" s="2" customFormat="1" x14ac:dyDescent="0.25">
      <c r="A1401" s="4"/>
      <c r="B1401" s="4"/>
      <c r="C1401" s="4"/>
      <c r="D1401" s="4"/>
      <c r="E1401" s="4"/>
      <c r="F1401" s="4"/>
      <c r="G1401" s="4"/>
      <c r="H1401" s="4"/>
      <c r="I1401" s="4"/>
      <c r="J1401" s="4"/>
      <c r="K1401" s="4"/>
      <c r="L1401" s="4"/>
      <c r="M1401" s="4"/>
      <c r="N1401" s="4"/>
      <c r="O1401" s="4"/>
      <c r="P1401" s="4"/>
      <c r="Q1401" s="4"/>
      <c r="R1401" s="4"/>
      <c r="S1401" s="4"/>
      <c r="T1401" s="4"/>
      <c r="U1401" s="4"/>
      <c r="V1401" s="4"/>
      <c r="W1401" s="4"/>
      <c r="X1401" s="4"/>
      <c r="Y1401" s="4"/>
      <c r="Z1401" s="4"/>
      <c r="AA1401" s="4"/>
      <c r="AB1401" s="4"/>
      <c r="AC1401" s="4"/>
      <c r="AD1401" s="4"/>
      <c r="AE1401" s="4"/>
      <c r="AF1401" s="4"/>
      <c r="AG1401" s="4"/>
      <c r="AH1401" s="4"/>
      <c r="AI1401" s="4"/>
      <c r="AJ1401" s="4"/>
      <c r="AK1401" s="4"/>
      <c r="AL1401" s="4"/>
      <c r="AM1401" s="4"/>
      <c r="AN1401" s="4"/>
      <c r="AO1401" s="4"/>
      <c r="AP1401" s="4"/>
    </row>
    <row r="1402" spans="1:42" s="2" customFormat="1" x14ac:dyDescent="0.25">
      <c r="A1402" s="4"/>
      <c r="B1402" s="4"/>
      <c r="C1402" s="4"/>
      <c r="D1402" s="4"/>
      <c r="E1402" s="4"/>
      <c r="F1402" s="4"/>
      <c r="G1402" s="4"/>
      <c r="H1402" s="4"/>
      <c r="I1402" s="4"/>
      <c r="J1402" s="4"/>
      <c r="K1402" s="4"/>
      <c r="L1402" s="4"/>
      <c r="M1402" s="4"/>
      <c r="N1402" s="4"/>
      <c r="O1402" s="4"/>
      <c r="P1402" s="4"/>
      <c r="Q1402" s="4"/>
      <c r="R1402" s="4"/>
      <c r="S1402" s="4"/>
      <c r="T1402" s="4"/>
      <c r="U1402" s="4"/>
      <c r="V1402" s="4"/>
      <c r="W1402" s="4"/>
      <c r="X1402" s="4"/>
      <c r="Y1402" s="4"/>
      <c r="Z1402" s="4"/>
      <c r="AA1402" s="4"/>
      <c r="AB1402" s="4"/>
      <c r="AC1402" s="4"/>
      <c r="AD1402" s="4"/>
      <c r="AE1402" s="4"/>
      <c r="AF1402" s="4"/>
      <c r="AG1402" s="4"/>
      <c r="AH1402" s="4"/>
      <c r="AI1402" s="4"/>
      <c r="AJ1402" s="4"/>
      <c r="AK1402" s="4"/>
      <c r="AL1402" s="4"/>
      <c r="AM1402" s="4"/>
      <c r="AN1402" s="4"/>
      <c r="AO1402" s="4"/>
      <c r="AP1402" s="4"/>
    </row>
    <row r="1403" spans="1:42" s="2" customFormat="1" x14ac:dyDescent="0.25">
      <c r="A1403" s="4"/>
      <c r="B1403" s="4"/>
      <c r="C1403" s="4"/>
      <c r="D1403" s="4"/>
      <c r="E1403" s="4"/>
      <c r="F1403" s="4"/>
      <c r="G1403" s="4"/>
      <c r="H1403" s="4"/>
      <c r="I1403" s="4"/>
      <c r="J1403" s="4"/>
      <c r="K1403" s="4"/>
      <c r="L1403" s="4"/>
      <c r="M1403" s="4"/>
      <c r="N1403" s="4"/>
      <c r="O1403" s="4"/>
      <c r="P1403" s="4"/>
      <c r="Q1403" s="4"/>
      <c r="R1403" s="4"/>
      <c r="S1403" s="4"/>
      <c r="T1403" s="4"/>
      <c r="U1403" s="4"/>
      <c r="V1403" s="4"/>
      <c r="W1403" s="4"/>
      <c r="X1403" s="4"/>
      <c r="Y1403" s="4"/>
      <c r="Z1403" s="4"/>
      <c r="AA1403" s="4"/>
      <c r="AB1403" s="4"/>
      <c r="AC1403" s="4"/>
      <c r="AD1403" s="4"/>
      <c r="AE1403" s="4"/>
      <c r="AF1403" s="4"/>
      <c r="AG1403" s="4"/>
      <c r="AH1403" s="4"/>
      <c r="AI1403" s="4"/>
      <c r="AJ1403" s="4"/>
      <c r="AK1403" s="4"/>
      <c r="AL1403" s="4"/>
      <c r="AM1403" s="4"/>
      <c r="AN1403" s="4"/>
      <c r="AO1403" s="4"/>
      <c r="AP1403" s="4"/>
    </row>
    <row r="1404" spans="1:42" s="2" customFormat="1" x14ac:dyDescent="0.25">
      <c r="A1404" s="4"/>
      <c r="B1404" s="4"/>
      <c r="C1404" s="4"/>
      <c r="D1404" s="4"/>
      <c r="E1404" s="4"/>
      <c r="F1404" s="4"/>
      <c r="G1404" s="4"/>
      <c r="H1404" s="4"/>
      <c r="I1404" s="4"/>
      <c r="J1404" s="4"/>
      <c r="K1404" s="4"/>
      <c r="L1404" s="4"/>
      <c r="M1404" s="4"/>
      <c r="N1404" s="4"/>
      <c r="O1404" s="4"/>
      <c r="P1404" s="4"/>
      <c r="Q1404" s="4"/>
      <c r="R1404" s="4"/>
      <c r="S1404" s="4"/>
      <c r="T1404" s="4"/>
      <c r="U1404" s="4"/>
      <c r="V1404" s="4"/>
      <c r="W1404" s="4"/>
      <c r="X1404" s="4"/>
      <c r="Y1404" s="4"/>
      <c r="Z1404" s="4"/>
      <c r="AA1404" s="4"/>
      <c r="AB1404" s="4"/>
      <c r="AC1404" s="4"/>
      <c r="AD1404" s="4"/>
      <c r="AE1404" s="4"/>
      <c r="AF1404" s="4"/>
      <c r="AG1404" s="4"/>
      <c r="AH1404" s="4"/>
      <c r="AI1404" s="4"/>
      <c r="AJ1404" s="4"/>
      <c r="AK1404" s="4"/>
      <c r="AL1404" s="4"/>
      <c r="AM1404" s="4"/>
      <c r="AN1404" s="4"/>
      <c r="AO1404" s="4"/>
      <c r="AP1404" s="4"/>
    </row>
    <row r="1405" spans="1:42" s="2" customFormat="1" x14ac:dyDescent="0.25">
      <c r="A1405" s="4"/>
      <c r="B1405" s="4"/>
      <c r="C1405" s="4"/>
      <c r="D1405" s="4"/>
      <c r="E1405" s="4"/>
      <c r="F1405" s="4"/>
      <c r="G1405" s="4"/>
      <c r="H1405" s="4"/>
      <c r="I1405" s="4"/>
      <c r="J1405" s="4"/>
      <c r="K1405" s="4"/>
      <c r="L1405" s="4"/>
      <c r="M1405" s="4"/>
      <c r="N1405" s="4"/>
      <c r="O1405" s="4"/>
      <c r="P1405" s="4"/>
      <c r="Q1405" s="4"/>
      <c r="R1405" s="4"/>
      <c r="S1405" s="4"/>
      <c r="T1405" s="4"/>
      <c r="U1405" s="4"/>
      <c r="V1405" s="4"/>
      <c r="W1405" s="4"/>
      <c r="X1405" s="4"/>
      <c r="Y1405" s="4"/>
      <c r="Z1405" s="4"/>
      <c r="AA1405" s="4"/>
      <c r="AB1405" s="4"/>
      <c r="AC1405" s="4"/>
      <c r="AD1405" s="4"/>
      <c r="AE1405" s="4"/>
      <c r="AF1405" s="4"/>
      <c r="AG1405" s="4"/>
      <c r="AH1405" s="4"/>
      <c r="AI1405" s="4"/>
      <c r="AJ1405" s="4"/>
      <c r="AK1405" s="4"/>
      <c r="AL1405" s="4"/>
      <c r="AM1405" s="4"/>
      <c r="AN1405" s="4"/>
      <c r="AO1405" s="4"/>
      <c r="AP1405" s="4"/>
    </row>
    <row r="1406" spans="1:42" s="2" customFormat="1" x14ac:dyDescent="0.25">
      <c r="A1406" s="4"/>
      <c r="B1406" s="4"/>
      <c r="C1406" s="4"/>
      <c r="D1406" s="4"/>
      <c r="E1406" s="4"/>
      <c r="F1406" s="4"/>
      <c r="G1406" s="4"/>
      <c r="H1406" s="4"/>
      <c r="I1406" s="4"/>
      <c r="J1406" s="4"/>
      <c r="K1406" s="4"/>
      <c r="L1406" s="4"/>
      <c r="M1406" s="4"/>
      <c r="N1406" s="4"/>
      <c r="O1406" s="4"/>
      <c r="P1406" s="4"/>
      <c r="Q1406" s="4"/>
      <c r="R1406" s="4"/>
      <c r="S1406" s="4"/>
      <c r="T1406" s="4"/>
      <c r="U1406" s="4"/>
      <c r="V1406" s="4"/>
      <c r="W1406" s="4"/>
      <c r="X1406" s="4"/>
      <c r="Y1406" s="4"/>
      <c r="Z1406" s="4"/>
      <c r="AA1406" s="4"/>
      <c r="AB1406" s="4"/>
      <c r="AC1406" s="4"/>
      <c r="AD1406" s="4"/>
      <c r="AE1406" s="4"/>
      <c r="AF1406" s="4"/>
      <c r="AG1406" s="4"/>
      <c r="AH1406" s="4"/>
      <c r="AI1406" s="4"/>
      <c r="AJ1406" s="4"/>
      <c r="AK1406" s="4"/>
      <c r="AL1406" s="4"/>
      <c r="AM1406" s="4"/>
      <c r="AN1406" s="4"/>
      <c r="AO1406" s="4"/>
      <c r="AP1406" s="4"/>
    </row>
    <row r="1407" spans="1:42" s="2" customFormat="1" x14ac:dyDescent="0.25">
      <c r="A1407" s="4"/>
      <c r="B1407" s="4"/>
      <c r="C1407" s="4"/>
      <c r="D1407" s="4"/>
      <c r="E1407" s="4"/>
      <c r="F1407" s="4"/>
      <c r="G1407" s="4"/>
      <c r="H1407" s="4"/>
      <c r="I1407" s="4"/>
      <c r="J1407" s="4"/>
      <c r="K1407" s="4"/>
      <c r="L1407" s="4"/>
      <c r="M1407" s="4"/>
      <c r="N1407" s="4"/>
      <c r="O1407" s="4"/>
      <c r="P1407" s="4"/>
      <c r="Q1407" s="4"/>
      <c r="R1407" s="4"/>
      <c r="S1407" s="4"/>
      <c r="T1407" s="4"/>
      <c r="U1407" s="4"/>
      <c r="V1407" s="4"/>
      <c r="W1407" s="4"/>
      <c r="X1407" s="4"/>
      <c r="Y1407" s="4"/>
      <c r="Z1407" s="4"/>
      <c r="AA1407" s="4"/>
      <c r="AB1407" s="4"/>
      <c r="AC1407" s="4"/>
      <c r="AD1407" s="4"/>
      <c r="AE1407" s="4"/>
      <c r="AF1407" s="4"/>
      <c r="AG1407" s="4"/>
      <c r="AH1407" s="4"/>
      <c r="AI1407" s="4"/>
      <c r="AJ1407" s="4"/>
      <c r="AK1407" s="4"/>
      <c r="AL1407" s="4"/>
      <c r="AM1407" s="4"/>
      <c r="AN1407" s="4"/>
      <c r="AO1407" s="4"/>
      <c r="AP1407" s="4"/>
    </row>
    <row r="1408" spans="1:42" s="2" customFormat="1" x14ac:dyDescent="0.25">
      <c r="A1408" s="4"/>
      <c r="B1408" s="4"/>
      <c r="C1408" s="4"/>
      <c r="D1408" s="4"/>
      <c r="E1408" s="4"/>
      <c r="F1408" s="4"/>
      <c r="G1408" s="4"/>
      <c r="H1408" s="4"/>
      <c r="I1408" s="4"/>
      <c r="J1408" s="4"/>
      <c r="K1408" s="4"/>
      <c r="L1408" s="4"/>
      <c r="M1408" s="4"/>
      <c r="N1408" s="4"/>
      <c r="O1408" s="4"/>
      <c r="P1408" s="4"/>
      <c r="Q1408" s="4"/>
      <c r="R1408" s="4"/>
      <c r="S1408" s="4"/>
      <c r="T1408" s="4"/>
      <c r="U1408" s="4"/>
      <c r="V1408" s="4"/>
      <c r="W1408" s="4"/>
      <c r="X1408" s="4"/>
      <c r="Y1408" s="4"/>
      <c r="Z1408" s="4"/>
      <c r="AA1408" s="4"/>
      <c r="AB1408" s="4"/>
      <c r="AC1408" s="4"/>
      <c r="AD1408" s="4"/>
      <c r="AE1408" s="4"/>
      <c r="AF1408" s="4"/>
      <c r="AG1408" s="4"/>
      <c r="AH1408" s="4"/>
      <c r="AI1408" s="4"/>
      <c r="AJ1408" s="4"/>
      <c r="AK1408" s="4"/>
      <c r="AL1408" s="4"/>
      <c r="AM1408" s="4"/>
      <c r="AN1408" s="4"/>
      <c r="AO1408" s="4"/>
      <c r="AP1408" s="4"/>
    </row>
    <row r="1409" spans="1:42" s="2" customFormat="1" x14ac:dyDescent="0.25">
      <c r="A1409" s="4"/>
      <c r="B1409" s="4"/>
      <c r="C1409" s="4"/>
      <c r="D1409" s="4"/>
      <c r="E1409" s="4"/>
      <c r="F1409" s="4"/>
      <c r="G1409" s="4"/>
      <c r="H1409" s="4"/>
      <c r="I1409" s="4"/>
      <c r="J1409" s="4"/>
      <c r="K1409" s="4"/>
      <c r="L1409" s="4"/>
      <c r="M1409" s="4"/>
      <c r="N1409" s="4"/>
      <c r="O1409" s="4"/>
      <c r="P1409" s="4"/>
      <c r="Q1409" s="4"/>
      <c r="R1409" s="4"/>
      <c r="S1409" s="4"/>
      <c r="T1409" s="4"/>
      <c r="U1409" s="4"/>
      <c r="V1409" s="4"/>
      <c r="W1409" s="4"/>
      <c r="X1409" s="4"/>
      <c r="Y1409" s="4"/>
      <c r="Z1409" s="4"/>
      <c r="AA1409" s="4"/>
      <c r="AB1409" s="4"/>
      <c r="AC1409" s="4"/>
      <c r="AD1409" s="4"/>
      <c r="AE1409" s="4"/>
      <c r="AF1409" s="4"/>
      <c r="AG1409" s="4"/>
      <c r="AH1409" s="4"/>
      <c r="AI1409" s="4"/>
      <c r="AJ1409" s="4"/>
      <c r="AK1409" s="4"/>
      <c r="AL1409" s="4"/>
      <c r="AM1409" s="4"/>
      <c r="AN1409" s="4"/>
      <c r="AO1409" s="4"/>
      <c r="AP1409" s="4"/>
    </row>
    <row r="1410" spans="1:42" s="2" customFormat="1" x14ac:dyDescent="0.25">
      <c r="A1410" s="4"/>
      <c r="B1410" s="4"/>
      <c r="C1410" s="4"/>
      <c r="D1410" s="4"/>
      <c r="E1410" s="4"/>
      <c r="F1410" s="4"/>
      <c r="G1410" s="4"/>
      <c r="H1410" s="4"/>
      <c r="I1410" s="4"/>
      <c r="J1410" s="4"/>
      <c r="K1410" s="4"/>
      <c r="L1410" s="4"/>
      <c r="M1410" s="4"/>
      <c r="N1410" s="4"/>
      <c r="O1410" s="4"/>
      <c r="P1410" s="4"/>
      <c r="Q1410" s="4"/>
      <c r="R1410" s="4"/>
      <c r="S1410" s="4"/>
      <c r="T1410" s="4"/>
      <c r="U1410" s="4"/>
      <c r="V1410" s="4"/>
      <c r="W1410" s="4"/>
      <c r="X1410" s="4"/>
      <c r="Y1410" s="4"/>
      <c r="Z1410" s="4"/>
      <c r="AA1410" s="4"/>
      <c r="AB1410" s="4"/>
      <c r="AC1410" s="4"/>
      <c r="AD1410" s="4"/>
      <c r="AE1410" s="4"/>
      <c r="AF1410" s="4"/>
      <c r="AG1410" s="4"/>
      <c r="AH1410" s="4"/>
      <c r="AI1410" s="4"/>
      <c r="AJ1410" s="4"/>
      <c r="AK1410" s="4"/>
      <c r="AL1410" s="4"/>
      <c r="AM1410" s="4"/>
      <c r="AN1410" s="4"/>
      <c r="AO1410" s="4"/>
      <c r="AP1410" s="4"/>
    </row>
    <row r="1411" spans="1:42" s="2" customFormat="1" x14ac:dyDescent="0.25">
      <c r="A1411" s="4"/>
      <c r="B1411" s="4"/>
      <c r="C1411" s="4"/>
      <c r="D1411" s="4"/>
      <c r="E1411" s="4"/>
      <c r="F1411" s="4"/>
      <c r="G1411" s="4"/>
      <c r="H1411" s="4"/>
      <c r="I1411" s="4"/>
      <c r="J1411" s="4"/>
      <c r="K1411" s="4"/>
      <c r="L1411" s="4"/>
      <c r="M1411" s="4"/>
      <c r="N1411" s="4"/>
      <c r="O1411" s="4"/>
      <c r="P1411" s="4"/>
      <c r="Q1411" s="4"/>
      <c r="R1411" s="4"/>
      <c r="S1411" s="4"/>
      <c r="T1411" s="4"/>
      <c r="U1411" s="4"/>
      <c r="V1411" s="4"/>
      <c r="W1411" s="4"/>
      <c r="X1411" s="4"/>
      <c r="Y1411" s="4"/>
      <c r="Z1411" s="4"/>
      <c r="AA1411" s="4"/>
      <c r="AB1411" s="4"/>
      <c r="AC1411" s="4"/>
      <c r="AD1411" s="4"/>
      <c r="AE1411" s="4"/>
      <c r="AF1411" s="4"/>
      <c r="AG1411" s="4"/>
      <c r="AH1411" s="4"/>
      <c r="AI1411" s="4"/>
      <c r="AJ1411" s="4"/>
      <c r="AK1411" s="4"/>
      <c r="AL1411" s="4"/>
      <c r="AM1411" s="4"/>
      <c r="AN1411" s="4"/>
      <c r="AO1411" s="4"/>
      <c r="AP1411" s="4"/>
    </row>
    <row r="1412" spans="1:42" s="2" customFormat="1" x14ac:dyDescent="0.25">
      <c r="A1412" s="4"/>
      <c r="B1412" s="4"/>
      <c r="C1412" s="4"/>
      <c r="D1412" s="4"/>
      <c r="E1412" s="4"/>
      <c r="F1412" s="4"/>
      <c r="G1412" s="4"/>
      <c r="H1412" s="4"/>
      <c r="I1412" s="4"/>
      <c r="J1412" s="4"/>
      <c r="K1412" s="4"/>
      <c r="L1412" s="4"/>
      <c r="M1412" s="4"/>
      <c r="N1412" s="4"/>
      <c r="O1412" s="4"/>
      <c r="P1412" s="4"/>
      <c r="Q1412" s="4"/>
      <c r="R1412" s="4"/>
      <c r="S1412" s="4"/>
      <c r="T1412" s="4"/>
      <c r="U1412" s="4"/>
      <c r="V1412" s="4"/>
      <c r="W1412" s="4"/>
      <c r="X1412" s="4"/>
      <c r="Y1412" s="4"/>
      <c r="Z1412" s="4"/>
      <c r="AA1412" s="4"/>
      <c r="AB1412" s="4"/>
      <c r="AC1412" s="4"/>
      <c r="AD1412" s="4"/>
      <c r="AE1412" s="4"/>
      <c r="AF1412" s="4"/>
      <c r="AG1412" s="4"/>
      <c r="AH1412" s="4"/>
      <c r="AI1412" s="4"/>
      <c r="AJ1412" s="4"/>
      <c r="AK1412" s="4"/>
      <c r="AL1412" s="4"/>
      <c r="AM1412" s="4"/>
      <c r="AN1412" s="4"/>
      <c r="AO1412" s="4"/>
      <c r="AP1412" s="4"/>
    </row>
    <row r="1413" spans="1:42" s="2" customFormat="1" x14ac:dyDescent="0.25">
      <c r="A1413" s="4"/>
      <c r="B1413" s="4"/>
      <c r="C1413" s="4"/>
      <c r="D1413" s="4"/>
      <c r="E1413" s="4"/>
      <c r="F1413" s="4"/>
      <c r="G1413" s="4"/>
      <c r="H1413" s="4"/>
      <c r="I1413" s="4"/>
      <c r="J1413" s="4"/>
      <c r="K1413" s="4"/>
      <c r="L1413" s="4"/>
      <c r="M1413" s="4"/>
      <c r="N1413" s="4"/>
      <c r="O1413" s="4"/>
      <c r="P1413" s="4"/>
      <c r="Q1413" s="4"/>
      <c r="R1413" s="4"/>
      <c r="S1413" s="4"/>
      <c r="T1413" s="4"/>
      <c r="U1413" s="4"/>
      <c r="V1413" s="4"/>
      <c r="W1413" s="4"/>
      <c r="X1413" s="4"/>
      <c r="Y1413" s="4"/>
      <c r="Z1413" s="4"/>
      <c r="AA1413" s="4"/>
      <c r="AB1413" s="4"/>
      <c r="AC1413" s="4"/>
      <c r="AD1413" s="4"/>
      <c r="AE1413" s="4"/>
      <c r="AF1413" s="4"/>
      <c r="AG1413" s="4"/>
      <c r="AH1413" s="4"/>
      <c r="AI1413" s="4"/>
      <c r="AJ1413" s="4"/>
      <c r="AK1413" s="4"/>
      <c r="AL1413" s="4"/>
      <c r="AM1413" s="4"/>
      <c r="AN1413" s="4"/>
      <c r="AO1413" s="4"/>
      <c r="AP1413" s="4"/>
    </row>
    <row r="1414" spans="1:42" s="2" customFormat="1" x14ac:dyDescent="0.25">
      <c r="A1414" s="4"/>
      <c r="B1414" s="4"/>
      <c r="C1414" s="4"/>
      <c r="D1414" s="4"/>
      <c r="E1414" s="4"/>
      <c r="F1414" s="4"/>
      <c r="G1414" s="4"/>
      <c r="H1414" s="4"/>
      <c r="I1414" s="4"/>
      <c r="J1414" s="4"/>
      <c r="K1414" s="4"/>
      <c r="L1414" s="4"/>
      <c r="M1414" s="4"/>
      <c r="N1414" s="4"/>
      <c r="O1414" s="4"/>
      <c r="P1414" s="4"/>
      <c r="Q1414" s="4"/>
      <c r="R1414" s="4"/>
      <c r="S1414" s="4"/>
      <c r="T1414" s="4"/>
      <c r="U1414" s="4"/>
      <c r="V1414" s="4"/>
      <c r="W1414" s="4"/>
      <c r="X1414" s="4"/>
      <c r="Y1414" s="4"/>
      <c r="Z1414" s="4"/>
      <c r="AA1414" s="4"/>
      <c r="AB1414" s="4"/>
      <c r="AC1414" s="4"/>
      <c r="AD1414" s="4"/>
      <c r="AE1414" s="4"/>
      <c r="AF1414" s="4"/>
      <c r="AG1414" s="4"/>
      <c r="AH1414" s="4"/>
      <c r="AI1414" s="4"/>
      <c r="AJ1414" s="4"/>
      <c r="AK1414" s="4"/>
      <c r="AL1414" s="4"/>
      <c r="AM1414" s="4"/>
      <c r="AN1414" s="4"/>
      <c r="AO1414" s="4"/>
      <c r="AP1414" s="4"/>
    </row>
    <row r="1415" spans="1:42" s="2" customFormat="1" x14ac:dyDescent="0.25">
      <c r="A1415" s="4"/>
      <c r="B1415" s="4"/>
      <c r="C1415" s="4"/>
      <c r="D1415" s="4"/>
      <c r="E1415" s="4"/>
      <c r="F1415" s="4"/>
      <c r="G1415" s="4"/>
      <c r="H1415" s="4"/>
      <c r="I1415" s="4"/>
      <c r="J1415" s="4"/>
      <c r="K1415" s="4"/>
      <c r="L1415" s="4"/>
      <c r="M1415" s="4"/>
      <c r="N1415" s="4"/>
      <c r="O1415" s="4"/>
      <c r="P1415" s="4"/>
      <c r="Q1415" s="4"/>
      <c r="R1415" s="4"/>
      <c r="S1415" s="4"/>
      <c r="T1415" s="4"/>
      <c r="U1415" s="4"/>
      <c r="V1415" s="4"/>
      <c r="W1415" s="4"/>
      <c r="X1415" s="4"/>
      <c r="Y1415" s="4"/>
      <c r="Z1415" s="4"/>
      <c r="AA1415" s="4"/>
      <c r="AB1415" s="4"/>
      <c r="AC1415" s="4"/>
      <c r="AD1415" s="4"/>
      <c r="AE1415" s="4"/>
      <c r="AF1415" s="4"/>
      <c r="AG1415" s="4"/>
      <c r="AH1415" s="4"/>
      <c r="AI1415" s="4"/>
      <c r="AJ1415" s="4"/>
      <c r="AK1415" s="4"/>
      <c r="AL1415" s="4"/>
      <c r="AM1415" s="4"/>
      <c r="AN1415" s="4"/>
      <c r="AO1415" s="4"/>
      <c r="AP1415" s="4"/>
    </row>
    <row r="1416" spans="1:42" s="2" customFormat="1" x14ac:dyDescent="0.25">
      <c r="A1416" s="4"/>
      <c r="B1416" s="4"/>
      <c r="C1416" s="4"/>
      <c r="D1416" s="4"/>
      <c r="E1416" s="4"/>
      <c r="F1416" s="4"/>
      <c r="G1416" s="4"/>
      <c r="H1416" s="4"/>
      <c r="I1416" s="4"/>
      <c r="J1416" s="4"/>
      <c r="K1416" s="4"/>
      <c r="L1416" s="4"/>
      <c r="M1416" s="4"/>
      <c r="N1416" s="4"/>
      <c r="O1416" s="4"/>
      <c r="P1416" s="4"/>
      <c r="Q1416" s="4"/>
      <c r="R1416" s="4"/>
      <c r="S1416" s="4"/>
      <c r="T1416" s="4"/>
      <c r="U1416" s="4"/>
      <c r="V1416" s="4"/>
      <c r="W1416" s="4"/>
      <c r="X1416" s="4"/>
      <c r="Y1416" s="4"/>
      <c r="Z1416" s="4"/>
      <c r="AA1416" s="4"/>
      <c r="AB1416" s="4"/>
      <c r="AC1416" s="4"/>
      <c r="AD1416" s="4"/>
      <c r="AE1416" s="4"/>
      <c r="AF1416" s="4"/>
      <c r="AG1416" s="4"/>
      <c r="AH1416" s="4"/>
      <c r="AI1416" s="4"/>
      <c r="AJ1416" s="4"/>
      <c r="AK1416" s="4"/>
      <c r="AL1416" s="4"/>
      <c r="AM1416" s="4"/>
      <c r="AN1416" s="4"/>
      <c r="AO1416" s="4"/>
      <c r="AP1416" s="4"/>
    </row>
    <row r="1417" spans="1:42" s="2" customFormat="1" x14ac:dyDescent="0.25">
      <c r="A1417" s="4"/>
      <c r="B1417" s="4"/>
      <c r="C1417" s="4"/>
      <c r="D1417" s="4"/>
      <c r="E1417" s="4"/>
      <c r="F1417" s="4"/>
      <c r="G1417" s="4"/>
      <c r="H1417" s="4"/>
      <c r="I1417" s="4"/>
      <c r="J1417" s="4"/>
      <c r="K1417" s="4"/>
      <c r="L1417" s="4"/>
      <c r="M1417" s="4"/>
      <c r="N1417" s="4"/>
      <c r="O1417" s="4"/>
      <c r="P1417" s="4"/>
      <c r="Q1417" s="4"/>
      <c r="R1417" s="4"/>
      <c r="S1417" s="4"/>
      <c r="T1417" s="4"/>
      <c r="U1417" s="4"/>
      <c r="V1417" s="4"/>
      <c r="W1417" s="4"/>
      <c r="X1417" s="4"/>
      <c r="Y1417" s="4"/>
      <c r="Z1417" s="4"/>
      <c r="AA1417" s="4"/>
      <c r="AB1417" s="4"/>
      <c r="AC1417" s="4"/>
      <c r="AD1417" s="4"/>
      <c r="AE1417" s="4"/>
      <c r="AF1417" s="4"/>
      <c r="AG1417" s="4"/>
      <c r="AH1417" s="4"/>
      <c r="AI1417" s="4"/>
      <c r="AJ1417" s="4"/>
      <c r="AK1417" s="4"/>
      <c r="AL1417" s="4"/>
      <c r="AM1417" s="4"/>
      <c r="AN1417" s="4"/>
      <c r="AO1417" s="4"/>
      <c r="AP1417" s="4"/>
    </row>
    <row r="1418" spans="1:42" s="2" customFormat="1" x14ac:dyDescent="0.25">
      <c r="A1418" s="4"/>
      <c r="B1418" s="4"/>
      <c r="C1418" s="4"/>
      <c r="D1418" s="4"/>
      <c r="E1418" s="4"/>
      <c r="F1418" s="4"/>
      <c r="G1418" s="4"/>
      <c r="H1418" s="4"/>
      <c r="I1418" s="4"/>
      <c r="J1418" s="4"/>
      <c r="K1418" s="4"/>
      <c r="L1418" s="4"/>
      <c r="M1418" s="4"/>
      <c r="N1418" s="4"/>
      <c r="O1418" s="4"/>
      <c r="P1418" s="4"/>
      <c r="Q1418" s="4"/>
      <c r="R1418" s="4"/>
      <c r="S1418" s="4"/>
      <c r="T1418" s="4"/>
      <c r="U1418" s="4"/>
      <c r="V1418" s="4"/>
      <c r="W1418" s="4"/>
      <c r="X1418" s="4"/>
      <c r="Y1418" s="4"/>
      <c r="Z1418" s="4"/>
      <c r="AA1418" s="4"/>
      <c r="AB1418" s="4"/>
      <c r="AC1418" s="4"/>
      <c r="AD1418" s="4"/>
      <c r="AE1418" s="4"/>
      <c r="AF1418" s="4"/>
      <c r="AG1418" s="4"/>
      <c r="AH1418" s="4"/>
      <c r="AI1418" s="4"/>
      <c r="AJ1418" s="4"/>
      <c r="AK1418" s="4"/>
      <c r="AL1418" s="4"/>
      <c r="AM1418" s="4"/>
      <c r="AN1418" s="4"/>
      <c r="AO1418" s="4"/>
      <c r="AP1418" s="4"/>
    </row>
    <row r="1419" spans="1:42" s="2" customFormat="1" x14ac:dyDescent="0.25">
      <c r="A1419" s="4"/>
      <c r="B1419" s="4"/>
      <c r="C1419" s="4"/>
      <c r="D1419" s="4"/>
      <c r="E1419" s="4"/>
      <c r="F1419" s="4"/>
      <c r="G1419" s="4"/>
      <c r="H1419" s="4"/>
      <c r="I1419" s="4"/>
      <c r="J1419" s="4"/>
      <c r="K1419" s="4"/>
      <c r="L1419" s="4"/>
      <c r="M1419" s="4"/>
      <c r="N1419" s="4"/>
      <c r="O1419" s="4"/>
      <c r="P1419" s="4"/>
      <c r="Q1419" s="4"/>
      <c r="R1419" s="4"/>
      <c r="S1419" s="4"/>
      <c r="T1419" s="4"/>
      <c r="U1419" s="4"/>
      <c r="V1419" s="4"/>
      <c r="W1419" s="4"/>
      <c r="X1419" s="4"/>
      <c r="Y1419" s="4"/>
      <c r="Z1419" s="4"/>
      <c r="AA1419" s="4"/>
      <c r="AB1419" s="4"/>
      <c r="AC1419" s="4"/>
      <c r="AD1419" s="4"/>
      <c r="AE1419" s="4"/>
      <c r="AF1419" s="4"/>
      <c r="AG1419" s="4"/>
      <c r="AH1419" s="4"/>
      <c r="AI1419" s="4"/>
      <c r="AJ1419" s="4"/>
      <c r="AK1419" s="4"/>
      <c r="AL1419" s="4"/>
      <c r="AM1419" s="4"/>
      <c r="AN1419" s="4"/>
      <c r="AO1419" s="4"/>
      <c r="AP1419" s="4"/>
    </row>
    <row r="1420" spans="1:42" s="2" customFormat="1" x14ac:dyDescent="0.25">
      <c r="A1420" s="4"/>
      <c r="B1420" s="4"/>
      <c r="C1420" s="4"/>
      <c r="D1420" s="4"/>
      <c r="E1420" s="4"/>
      <c r="F1420" s="4"/>
      <c r="G1420" s="4"/>
      <c r="H1420" s="4"/>
      <c r="I1420" s="4"/>
      <c r="J1420" s="4"/>
      <c r="K1420" s="4"/>
      <c r="L1420" s="4"/>
      <c r="M1420" s="4"/>
      <c r="N1420" s="4"/>
      <c r="O1420" s="4"/>
      <c r="P1420" s="4"/>
      <c r="Q1420" s="4"/>
      <c r="R1420" s="4"/>
      <c r="S1420" s="4"/>
      <c r="T1420" s="4"/>
      <c r="U1420" s="4"/>
      <c r="V1420" s="4"/>
      <c r="W1420" s="4"/>
      <c r="X1420" s="4"/>
      <c r="Y1420" s="4"/>
      <c r="Z1420" s="4"/>
      <c r="AA1420" s="4"/>
      <c r="AB1420" s="4"/>
      <c r="AC1420" s="4"/>
      <c r="AD1420" s="4"/>
      <c r="AE1420" s="4"/>
      <c r="AF1420" s="4"/>
      <c r="AG1420" s="4"/>
      <c r="AH1420" s="4"/>
      <c r="AI1420" s="4"/>
      <c r="AJ1420" s="4"/>
      <c r="AK1420" s="4"/>
      <c r="AL1420" s="4"/>
      <c r="AM1420" s="4"/>
      <c r="AN1420" s="4"/>
      <c r="AO1420" s="4"/>
      <c r="AP1420" s="4"/>
    </row>
    <row r="1421" spans="1:42" s="2" customFormat="1" x14ac:dyDescent="0.25">
      <c r="A1421" s="4"/>
      <c r="B1421" s="4"/>
      <c r="C1421" s="4"/>
      <c r="D1421" s="4"/>
      <c r="E1421" s="4"/>
      <c r="F1421" s="4"/>
      <c r="G1421" s="4"/>
      <c r="H1421" s="4"/>
      <c r="I1421" s="4"/>
      <c r="J1421" s="4"/>
      <c r="K1421" s="4"/>
      <c r="L1421" s="4"/>
      <c r="M1421" s="4"/>
      <c r="N1421" s="4"/>
      <c r="O1421" s="4"/>
      <c r="P1421" s="4"/>
      <c r="Q1421" s="4"/>
      <c r="R1421" s="4"/>
      <c r="S1421" s="4"/>
      <c r="T1421" s="4"/>
      <c r="U1421" s="4"/>
      <c r="V1421" s="4"/>
      <c r="W1421" s="4"/>
      <c r="X1421" s="4"/>
      <c r="Y1421" s="4"/>
      <c r="Z1421" s="4"/>
      <c r="AA1421" s="4"/>
      <c r="AB1421" s="4"/>
      <c r="AC1421" s="4"/>
      <c r="AD1421" s="4"/>
      <c r="AE1421" s="4"/>
      <c r="AF1421" s="4"/>
      <c r="AG1421" s="4"/>
      <c r="AH1421" s="4"/>
      <c r="AI1421" s="4"/>
      <c r="AJ1421" s="4"/>
      <c r="AK1421" s="4"/>
      <c r="AL1421" s="4"/>
      <c r="AM1421" s="4"/>
      <c r="AN1421" s="4"/>
      <c r="AO1421" s="4"/>
      <c r="AP1421" s="4"/>
    </row>
    <row r="1422" spans="1:42" s="2" customFormat="1" x14ac:dyDescent="0.25">
      <c r="A1422" s="4"/>
      <c r="B1422" s="4"/>
      <c r="C1422" s="4"/>
      <c r="D1422" s="4"/>
      <c r="E1422" s="4"/>
      <c r="F1422" s="4"/>
      <c r="G1422" s="4"/>
      <c r="H1422" s="4"/>
      <c r="I1422" s="4"/>
      <c r="J1422" s="4"/>
      <c r="K1422" s="4"/>
      <c r="L1422" s="4"/>
      <c r="M1422" s="4"/>
      <c r="N1422" s="4"/>
      <c r="O1422" s="4"/>
      <c r="P1422" s="4"/>
      <c r="Q1422" s="4"/>
      <c r="R1422" s="4"/>
      <c r="S1422" s="4"/>
      <c r="T1422" s="4"/>
      <c r="U1422" s="4"/>
      <c r="V1422" s="4"/>
      <c r="W1422" s="4"/>
      <c r="X1422" s="4"/>
      <c r="Y1422" s="4"/>
      <c r="Z1422" s="4"/>
      <c r="AA1422" s="4"/>
      <c r="AB1422" s="4"/>
      <c r="AC1422" s="4"/>
      <c r="AD1422" s="4"/>
      <c r="AE1422" s="4"/>
      <c r="AF1422" s="4"/>
      <c r="AG1422" s="4"/>
      <c r="AH1422" s="4"/>
      <c r="AI1422" s="4"/>
      <c r="AJ1422" s="4"/>
      <c r="AK1422" s="4"/>
      <c r="AL1422" s="4"/>
      <c r="AM1422" s="4"/>
      <c r="AN1422" s="4"/>
      <c r="AO1422" s="4"/>
      <c r="AP1422" s="4"/>
    </row>
    <row r="1423" spans="1:42" s="2" customFormat="1" x14ac:dyDescent="0.25">
      <c r="A1423" s="4"/>
      <c r="B1423" s="4"/>
      <c r="C1423" s="4"/>
      <c r="D1423" s="4"/>
      <c r="E1423" s="4"/>
      <c r="F1423" s="4"/>
      <c r="G1423" s="4"/>
      <c r="H1423" s="4"/>
      <c r="I1423" s="4"/>
      <c r="J1423" s="4"/>
      <c r="K1423" s="4"/>
      <c r="L1423" s="4"/>
      <c r="M1423" s="4"/>
      <c r="N1423" s="4"/>
      <c r="O1423" s="4"/>
      <c r="P1423" s="4"/>
      <c r="Q1423" s="4"/>
      <c r="R1423" s="4"/>
      <c r="S1423" s="4"/>
      <c r="T1423" s="4"/>
      <c r="U1423" s="4"/>
      <c r="V1423" s="4"/>
      <c r="W1423" s="4"/>
      <c r="X1423" s="4"/>
      <c r="Y1423" s="4"/>
      <c r="Z1423" s="4"/>
      <c r="AA1423" s="4"/>
      <c r="AB1423" s="4"/>
      <c r="AC1423" s="4"/>
      <c r="AD1423" s="4"/>
      <c r="AE1423" s="4"/>
      <c r="AF1423" s="4"/>
      <c r="AG1423" s="4"/>
      <c r="AH1423" s="4"/>
      <c r="AI1423" s="4"/>
      <c r="AJ1423" s="4"/>
      <c r="AK1423" s="4"/>
      <c r="AL1423" s="4"/>
      <c r="AM1423" s="4"/>
      <c r="AN1423" s="4"/>
      <c r="AO1423" s="4"/>
      <c r="AP1423" s="4"/>
    </row>
    <row r="1424" spans="1:42" s="2" customFormat="1" x14ac:dyDescent="0.25">
      <c r="A1424" s="4"/>
      <c r="B1424" s="4"/>
      <c r="C1424" s="4"/>
      <c r="D1424" s="4"/>
      <c r="E1424" s="4"/>
      <c r="F1424" s="4"/>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c r="AH1424" s="4"/>
      <c r="AI1424" s="4"/>
      <c r="AJ1424" s="4"/>
      <c r="AK1424" s="4"/>
      <c r="AL1424" s="4"/>
      <c r="AM1424" s="4"/>
      <c r="AN1424" s="4"/>
      <c r="AO1424" s="4"/>
      <c r="AP1424" s="4"/>
    </row>
    <row r="1425" spans="1:42" s="2" customFormat="1" x14ac:dyDescent="0.25">
      <c r="A1425" s="4"/>
      <c r="B1425" s="4"/>
      <c r="C1425" s="4"/>
      <c r="D1425" s="4"/>
      <c r="E1425" s="4"/>
      <c r="F1425" s="4"/>
      <c r="G1425" s="4"/>
      <c r="H1425" s="4"/>
      <c r="I1425" s="4"/>
      <c r="J1425" s="4"/>
      <c r="K1425" s="4"/>
      <c r="L1425" s="4"/>
      <c r="M1425" s="4"/>
      <c r="N1425" s="4"/>
      <c r="O1425" s="4"/>
      <c r="P1425" s="4"/>
      <c r="Q1425" s="4"/>
      <c r="R1425" s="4"/>
      <c r="S1425" s="4"/>
      <c r="T1425" s="4"/>
      <c r="U1425" s="4"/>
      <c r="V1425" s="4"/>
      <c r="W1425" s="4"/>
      <c r="X1425" s="4"/>
      <c r="Y1425" s="4"/>
      <c r="Z1425" s="4"/>
      <c r="AA1425" s="4"/>
      <c r="AB1425" s="4"/>
      <c r="AC1425" s="4"/>
      <c r="AD1425" s="4"/>
      <c r="AE1425" s="4"/>
      <c r="AF1425" s="4"/>
      <c r="AG1425" s="4"/>
      <c r="AH1425" s="4"/>
      <c r="AI1425" s="4"/>
      <c r="AJ1425" s="4"/>
      <c r="AK1425" s="4"/>
      <c r="AL1425" s="4"/>
      <c r="AM1425" s="4"/>
      <c r="AN1425" s="4"/>
      <c r="AO1425" s="4"/>
      <c r="AP1425" s="4"/>
    </row>
    <row r="1426" spans="1:42" s="2" customFormat="1" x14ac:dyDescent="0.25">
      <c r="A1426" s="4"/>
      <c r="B1426" s="4"/>
      <c r="C1426" s="4"/>
      <c r="D1426" s="4"/>
      <c r="E1426" s="4"/>
      <c r="F1426" s="4"/>
      <c r="G1426" s="4"/>
      <c r="H1426" s="4"/>
      <c r="I1426" s="4"/>
      <c r="J1426" s="4"/>
      <c r="K1426" s="4"/>
      <c r="L1426" s="4"/>
      <c r="M1426" s="4"/>
      <c r="N1426" s="4"/>
      <c r="O1426" s="4"/>
      <c r="P1426" s="4"/>
      <c r="Q1426" s="4"/>
      <c r="R1426" s="4"/>
      <c r="S1426" s="4"/>
      <c r="T1426" s="4"/>
      <c r="U1426" s="4"/>
      <c r="V1426" s="4"/>
      <c r="W1426" s="4"/>
      <c r="X1426" s="4"/>
      <c r="Y1426" s="4"/>
      <c r="Z1426" s="4"/>
      <c r="AA1426" s="4"/>
      <c r="AB1426" s="4"/>
      <c r="AC1426" s="4"/>
      <c r="AD1426" s="4"/>
      <c r="AE1426" s="4"/>
      <c r="AF1426" s="4"/>
      <c r="AG1426" s="4"/>
      <c r="AH1426" s="4"/>
      <c r="AI1426" s="4"/>
      <c r="AJ1426" s="4"/>
      <c r="AK1426" s="4"/>
      <c r="AL1426" s="4"/>
      <c r="AM1426" s="4"/>
      <c r="AN1426" s="4"/>
      <c r="AO1426" s="4"/>
      <c r="AP1426" s="4"/>
    </row>
    <row r="1427" spans="1:42" s="2" customFormat="1" x14ac:dyDescent="0.25">
      <c r="A1427" s="4"/>
      <c r="B1427" s="4"/>
      <c r="C1427" s="4"/>
      <c r="D1427" s="4"/>
      <c r="E1427" s="4"/>
      <c r="F1427" s="4"/>
      <c r="G1427" s="4"/>
      <c r="H1427" s="4"/>
      <c r="I1427" s="4"/>
      <c r="J1427" s="4"/>
      <c r="K1427" s="4"/>
      <c r="L1427" s="4"/>
      <c r="M1427" s="4"/>
      <c r="N1427" s="4"/>
      <c r="O1427" s="4"/>
      <c r="P1427" s="4"/>
      <c r="Q1427" s="4"/>
      <c r="R1427" s="4"/>
      <c r="S1427" s="4"/>
      <c r="T1427" s="4"/>
      <c r="U1427" s="4"/>
      <c r="V1427" s="4"/>
      <c r="W1427" s="4"/>
      <c r="X1427" s="4"/>
      <c r="Y1427" s="4"/>
      <c r="Z1427" s="4"/>
      <c r="AA1427" s="4"/>
      <c r="AB1427" s="4"/>
      <c r="AC1427" s="4"/>
      <c r="AD1427" s="4"/>
      <c r="AE1427" s="4"/>
      <c r="AF1427" s="4"/>
      <c r="AG1427" s="4"/>
      <c r="AH1427" s="4"/>
      <c r="AI1427" s="4"/>
      <c r="AJ1427" s="4"/>
      <c r="AK1427" s="4"/>
      <c r="AL1427" s="4"/>
      <c r="AM1427" s="4"/>
      <c r="AN1427" s="4"/>
      <c r="AO1427" s="4"/>
      <c r="AP1427" s="4"/>
    </row>
    <row r="1428" spans="1:42" s="2" customFormat="1" x14ac:dyDescent="0.25">
      <c r="A1428" s="4"/>
      <c r="B1428" s="4"/>
      <c r="C1428" s="4"/>
      <c r="D1428" s="4"/>
      <c r="E1428" s="4"/>
      <c r="F1428" s="4"/>
      <c r="G1428" s="4"/>
      <c r="H1428" s="4"/>
      <c r="I1428" s="4"/>
      <c r="J1428" s="4"/>
      <c r="K1428" s="4"/>
      <c r="L1428" s="4"/>
      <c r="M1428" s="4"/>
      <c r="N1428" s="4"/>
      <c r="O1428" s="4"/>
      <c r="P1428" s="4"/>
      <c r="Q1428" s="4"/>
      <c r="R1428" s="4"/>
      <c r="S1428" s="4"/>
      <c r="T1428" s="4"/>
      <c r="U1428" s="4"/>
      <c r="V1428" s="4"/>
      <c r="W1428" s="4"/>
      <c r="X1428" s="4"/>
      <c r="Y1428" s="4"/>
      <c r="Z1428" s="4"/>
      <c r="AA1428" s="4"/>
      <c r="AB1428" s="4"/>
      <c r="AC1428" s="4"/>
      <c r="AD1428" s="4"/>
      <c r="AE1428" s="4"/>
      <c r="AF1428" s="4"/>
      <c r="AG1428" s="4"/>
      <c r="AH1428" s="4"/>
      <c r="AI1428" s="4"/>
      <c r="AJ1428" s="4"/>
      <c r="AK1428" s="4"/>
      <c r="AL1428" s="4"/>
      <c r="AM1428" s="4"/>
      <c r="AN1428" s="4"/>
      <c r="AO1428" s="4"/>
      <c r="AP1428" s="4"/>
    </row>
    <row r="1429" spans="1:42" s="2" customFormat="1" x14ac:dyDescent="0.25">
      <c r="A1429" s="4"/>
      <c r="B1429" s="4"/>
      <c r="C1429" s="4"/>
      <c r="D1429" s="4"/>
      <c r="E1429" s="4"/>
      <c r="F1429" s="4"/>
      <c r="G1429" s="4"/>
      <c r="H1429" s="4"/>
      <c r="I1429" s="4"/>
      <c r="J1429" s="4"/>
      <c r="K1429" s="4"/>
      <c r="L1429" s="4"/>
      <c r="M1429" s="4"/>
      <c r="N1429" s="4"/>
      <c r="O1429" s="4"/>
      <c r="P1429" s="4"/>
      <c r="Q1429" s="4"/>
      <c r="R1429" s="4"/>
      <c r="S1429" s="4"/>
      <c r="T1429" s="4"/>
      <c r="U1429" s="4"/>
      <c r="V1429" s="4"/>
      <c r="W1429" s="4"/>
      <c r="X1429" s="4"/>
      <c r="Y1429" s="4"/>
      <c r="Z1429" s="4"/>
      <c r="AA1429" s="4"/>
      <c r="AB1429" s="4"/>
      <c r="AC1429" s="4"/>
      <c r="AD1429" s="4"/>
      <c r="AE1429" s="4"/>
      <c r="AF1429" s="4"/>
      <c r="AG1429" s="4"/>
      <c r="AH1429" s="4"/>
      <c r="AI1429" s="4"/>
      <c r="AJ1429" s="4"/>
      <c r="AK1429" s="4"/>
      <c r="AL1429" s="4"/>
      <c r="AM1429" s="4"/>
      <c r="AN1429" s="4"/>
      <c r="AO1429" s="4"/>
      <c r="AP1429" s="4"/>
    </row>
    <row r="1430" spans="1:42" s="2" customFormat="1" x14ac:dyDescent="0.25">
      <c r="A1430" s="4"/>
      <c r="B1430" s="4"/>
      <c r="C1430" s="4"/>
      <c r="D1430" s="4"/>
      <c r="E1430" s="4"/>
      <c r="F1430" s="4"/>
      <c r="G1430" s="4"/>
      <c r="H1430" s="4"/>
      <c r="I1430" s="4"/>
      <c r="J1430" s="4"/>
      <c r="K1430" s="4"/>
      <c r="L1430" s="4"/>
      <c r="M1430" s="4"/>
      <c r="N1430" s="4"/>
      <c r="O1430" s="4"/>
      <c r="P1430" s="4"/>
      <c r="Q1430" s="4"/>
      <c r="R1430" s="4"/>
      <c r="S1430" s="4"/>
      <c r="T1430" s="4"/>
      <c r="U1430" s="4"/>
      <c r="V1430" s="4"/>
      <c r="W1430" s="4"/>
      <c r="X1430" s="4"/>
      <c r="Y1430" s="4"/>
      <c r="Z1430" s="4"/>
      <c r="AA1430" s="4"/>
      <c r="AB1430" s="4"/>
      <c r="AC1430" s="4"/>
      <c r="AD1430" s="4"/>
      <c r="AE1430" s="4"/>
      <c r="AF1430" s="4"/>
      <c r="AG1430" s="4"/>
      <c r="AH1430" s="4"/>
      <c r="AI1430" s="4"/>
      <c r="AJ1430" s="4"/>
      <c r="AK1430" s="4"/>
      <c r="AL1430" s="4"/>
      <c r="AM1430" s="4"/>
      <c r="AN1430" s="4"/>
      <c r="AO1430" s="4"/>
      <c r="AP1430" s="4"/>
    </row>
    <row r="1431" spans="1:42" s="2" customFormat="1" x14ac:dyDescent="0.25">
      <c r="A1431" s="4"/>
      <c r="B1431" s="4"/>
      <c r="C1431" s="4"/>
      <c r="D1431" s="4"/>
      <c r="E1431" s="4"/>
      <c r="F1431" s="4"/>
      <c r="G1431" s="4"/>
      <c r="H1431" s="4"/>
      <c r="I1431" s="4"/>
      <c r="J1431" s="4"/>
      <c r="K1431" s="4"/>
      <c r="L1431" s="4"/>
      <c r="M1431" s="4"/>
      <c r="N1431" s="4"/>
      <c r="O1431" s="4"/>
      <c r="P1431" s="4"/>
      <c r="Q1431" s="4"/>
      <c r="R1431" s="4"/>
      <c r="S1431" s="4"/>
      <c r="T1431" s="4"/>
      <c r="U1431" s="4"/>
      <c r="V1431" s="4"/>
      <c r="W1431" s="4"/>
      <c r="X1431" s="4"/>
      <c r="Y1431" s="4"/>
      <c r="Z1431" s="4"/>
      <c r="AA1431" s="4"/>
      <c r="AB1431" s="4"/>
      <c r="AC1431" s="4"/>
      <c r="AD1431" s="4"/>
      <c r="AE1431" s="4"/>
      <c r="AF1431" s="4"/>
      <c r="AG1431" s="4"/>
      <c r="AH1431" s="4"/>
      <c r="AI1431" s="4"/>
      <c r="AJ1431" s="4"/>
      <c r="AK1431" s="4"/>
      <c r="AL1431" s="4"/>
      <c r="AM1431" s="4"/>
      <c r="AN1431" s="4"/>
      <c r="AO1431" s="4"/>
      <c r="AP1431" s="4"/>
    </row>
    <row r="1432" spans="1:42" s="2" customFormat="1" x14ac:dyDescent="0.25">
      <c r="A1432" s="4"/>
      <c r="B1432" s="4"/>
      <c r="C1432" s="4"/>
      <c r="D1432" s="4"/>
      <c r="E1432" s="4"/>
      <c r="F1432" s="4"/>
      <c r="G1432" s="4"/>
      <c r="H1432" s="4"/>
      <c r="I1432" s="4"/>
      <c r="J1432" s="4"/>
      <c r="K1432" s="4"/>
      <c r="L1432" s="4"/>
      <c r="M1432" s="4"/>
      <c r="N1432" s="4"/>
      <c r="O1432" s="4"/>
      <c r="P1432" s="4"/>
      <c r="Q1432" s="4"/>
      <c r="R1432" s="4"/>
      <c r="S1432" s="4"/>
      <c r="T1432" s="4"/>
      <c r="U1432" s="4"/>
      <c r="V1432" s="4"/>
      <c r="W1432" s="4"/>
      <c r="X1432" s="4"/>
      <c r="Y1432" s="4"/>
      <c r="Z1432" s="4"/>
      <c r="AA1432" s="4"/>
      <c r="AB1432" s="4"/>
      <c r="AC1432" s="4"/>
      <c r="AD1432" s="4"/>
      <c r="AE1432" s="4"/>
      <c r="AF1432" s="4"/>
      <c r="AG1432" s="4"/>
      <c r="AH1432" s="4"/>
      <c r="AI1432" s="4"/>
      <c r="AJ1432" s="4"/>
      <c r="AK1432" s="4"/>
      <c r="AL1432" s="4"/>
      <c r="AM1432" s="4"/>
      <c r="AN1432" s="4"/>
      <c r="AO1432" s="4"/>
      <c r="AP1432" s="4"/>
    </row>
    <row r="1433" spans="1:42" s="2" customFormat="1" x14ac:dyDescent="0.25">
      <c r="A1433" s="4"/>
      <c r="B1433" s="4"/>
      <c r="C1433" s="4"/>
      <c r="D1433" s="4"/>
      <c r="E1433" s="4"/>
      <c r="F1433" s="4"/>
      <c r="G1433" s="4"/>
      <c r="H1433" s="4"/>
      <c r="I1433" s="4"/>
      <c r="J1433" s="4"/>
      <c r="K1433" s="4"/>
      <c r="L1433" s="4"/>
      <c r="M1433" s="4"/>
      <c r="N1433" s="4"/>
      <c r="O1433" s="4"/>
      <c r="P1433" s="4"/>
      <c r="Q1433" s="4"/>
      <c r="R1433" s="4"/>
      <c r="S1433" s="4"/>
      <c r="T1433" s="4"/>
      <c r="U1433" s="4"/>
      <c r="V1433" s="4"/>
      <c r="W1433" s="4"/>
      <c r="X1433" s="4"/>
      <c r="Y1433" s="4"/>
      <c r="Z1433" s="4"/>
      <c r="AA1433" s="4"/>
      <c r="AB1433" s="4"/>
      <c r="AC1433" s="4"/>
      <c r="AD1433" s="4"/>
      <c r="AE1433" s="4"/>
      <c r="AF1433" s="4"/>
      <c r="AG1433" s="4"/>
      <c r="AH1433" s="4"/>
      <c r="AI1433" s="4"/>
      <c r="AJ1433" s="4"/>
      <c r="AK1433" s="4"/>
      <c r="AL1433" s="4"/>
      <c r="AM1433" s="4"/>
      <c r="AN1433" s="4"/>
      <c r="AO1433" s="4"/>
      <c r="AP1433" s="4"/>
    </row>
    <row r="1434" spans="1:42" s="2" customFormat="1" x14ac:dyDescent="0.25">
      <c r="A1434" s="4"/>
      <c r="B1434" s="4"/>
      <c r="C1434" s="4"/>
      <c r="D1434" s="4"/>
      <c r="E1434" s="4"/>
      <c r="F1434" s="4"/>
      <c r="G1434" s="4"/>
      <c r="H1434" s="4"/>
      <c r="I1434" s="4"/>
      <c r="J1434" s="4"/>
      <c r="K1434" s="4"/>
      <c r="L1434" s="4"/>
      <c r="M1434" s="4"/>
      <c r="N1434" s="4"/>
      <c r="O1434" s="4"/>
      <c r="P1434" s="4"/>
      <c r="Q1434" s="4"/>
      <c r="R1434" s="4"/>
      <c r="S1434" s="4"/>
      <c r="T1434" s="4"/>
      <c r="U1434" s="4"/>
      <c r="V1434" s="4"/>
      <c r="W1434" s="4"/>
      <c r="X1434" s="4"/>
      <c r="Y1434" s="4"/>
      <c r="Z1434" s="4"/>
      <c r="AA1434" s="4"/>
      <c r="AB1434" s="4"/>
      <c r="AC1434" s="4"/>
      <c r="AD1434" s="4"/>
      <c r="AE1434" s="4"/>
      <c r="AF1434" s="4"/>
      <c r="AG1434" s="4"/>
      <c r="AH1434" s="4"/>
      <c r="AI1434" s="4"/>
      <c r="AJ1434" s="4"/>
      <c r="AK1434" s="4"/>
      <c r="AL1434" s="4"/>
      <c r="AM1434" s="4"/>
      <c r="AN1434" s="4"/>
      <c r="AO1434" s="4"/>
      <c r="AP1434" s="4"/>
    </row>
    <row r="1435" spans="1:42" s="2" customFormat="1" x14ac:dyDescent="0.25">
      <c r="A1435" s="4"/>
      <c r="B1435" s="4"/>
      <c r="C1435" s="4"/>
      <c r="D1435" s="4"/>
      <c r="E1435" s="4"/>
      <c r="F1435" s="4"/>
      <c r="G1435" s="4"/>
      <c r="H1435" s="4"/>
      <c r="I1435" s="4"/>
      <c r="J1435" s="4"/>
      <c r="K1435" s="4"/>
      <c r="L1435" s="4"/>
      <c r="M1435" s="4"/>
      <c r="N1435" s="4"/>
      <c r="O1435" s="4"/>
      <c r="P1435" s="4"/>
      <c r="Q1435" s="4"/>
      <c r="R1435" s="4"/>
      <c r="S1435" s="4"/>
      <c r="T1435" s="4"/>
      <c r="U1435" s="4"/>
      <c r="V1435" s="4"/>
      <c r="W1435" s="4"/>
      <c r="X1435" s="4"/>
      <c r="Y1435" s="4"/>
      <c r="Z1435" s="4"/>
      <c r="AA1435" s="4"/>
      <c r="AB1435" s="4"/>
      <c r="AC1435" s="4"/>
      <c r="AD1435" s="4"/>
      <c r="AE1435" s="4"/>
      <c r="AF1435" s="4"/>
      <c r="AG1435" s="4"/>
      <c r="AH1435" s="4"/>
      <c r="AI1435" s="4"/>
      <c r="AJ1435" s="4"/>
      <c r="AK1435" s="4"/>
      <c r="AL1435" s="4"/>
      <c r="AM1435" s="4"/>
      <c r="AN1435" s="4"/>
      <c r="AO1435" s="4"/>
      <c r="AP1435" s="4"/>
    </row>
    <row r="1436" spans="1:42" s="2" customFormat="1" x14ac:dyDescent="0.25">
      <c r="A1436" s="4"/>
      <c r="B1436" s="4"/>
      <c r="C1436" s="4"/>
      <c r="D1436" s="4"/>
      <c r="E1436" s="4"/>
      <c r="F1436" s="4"/>
      <c r="G1436" s="4"/>
      <c r="H1436" s="4"/>
      <c r="I1436" s="4"/>
      <c r="J1436" s="4"/>
      <c r="K1436" s="4"/>
      <c r="L1436" s="4"/>
      <c r="M1436" s="4"/>
      <c r="N1436" s="4"/>
      <c r="O1436" s="4"/>
      <c r="P1436" s="4"/>
      <c r="Q1436" s="4"/>
      <c r="R1436" s="4"/>
      <c r="S1436" s="4"/>
      <c r="T1436" s="4"/>
      <c r="U1436" s="4"/>
      <c r="V1436" s="4"/>
      <c r="W1436" s="4"/>
      <c r="X1436" s="4"/>
      <c r="Y1436" s="4"/>
      <c r="Z1436" s="4"/>
      <c r="AA1436" s="4"/>
      <c r="AB1436" s="4"/>
      <c r="AC1436" s="4"/>
      <c r="AD1436" s="4"/>
      <c r="AE1436" s="4"/>
      <c r="AF1436" s="4"/>
      <c r="AG1436" s="4"/>
      <c r="AH1436" s="4"/>
      <c r="AI1436" s="4"/>
      <c r="AJ1436" s="4"/>
      <c r="AK1436" s="4"/>
      <c r="AL1436" s="4"/>
      <c r="AM1436" s="4"/>
      <c r="AN1436" s="4"/>
      <c r="AO1436" s="4"/>
      <c r="AP1436" s="4"/>
    </row>
    <row r="1437" spans="1:42" s="2" customFormat="1" x14ac:dyDescent="0.25">
      <c r="A1437" s="4"/>
      <c r="B1437" s="4"/>
      <c r="C1437" s="4"/>
      <c r="D1437" s="4"/>
      <c r="E1437" s="4"/>
      <c r="F1437" s="4"/>
      <c r="G1437" s="4"/>
      <c r="H1437" s="4"/>
      <c r="I1437" s="4"/>
      <c r="J1437" s="4"/>
      <c r="K1437" s="4"/>
      <c r="L1437" s="4"/>
      <c r="M1437" s="4"/>
      <c r="N1437" s="4"/>
      <c r="O1437" s="4"/>
      <c r="P1437" s="4"/>
      <c r="Q1437" s="4"/>
      <c r="R1437" s="4"/>
      <c r="S1437" s="4"/>
      <c r="T1437" s="4"/>
      <c r="U1437" s="4"/>
      <c r="V1437" s="4"/>
      <c r="W1437" s="4"/>
      <c r="X1437" s="4"/>
      <c r="Y1437" s="4"/>
      <c r="Z1437" s="4"/>
      <c r="AA1437" s="4"/>
      <c r="AB1437" s="4"/>
      <c r="AC1437" s="4"/>
      <c r="AD1437" s="4"/>
      <c r="AE1437" s="4"/>
      <c r="AF1437" s="4"/>
      <c r="AG1437" s="4"/>
      <c r="AH1437" s="4"/>
      <c r="AI1437" s="4"/>
      <c r="AJ1437" s="4"/>
      <c r="AK1437" s="4"/>
      <c r="AL1437" s="4"/>
      <c r="AM1437" s="4"/>
      <c r="AN1437" s="4"/>
      <c r="AO1437" s="4"/>
      <c r="AP1437" s="4"/>
    </row>
    <row r="1438" spans="1:42" s="2" customFormat="1" x14ac:dyDescent="0.25">
      <c r="A1438" s="4"/>
      <c r="B1438" s="4"/>
      <c r="C1438" s="4"/>
      <c r="D1438" s="4"/>
      <c r="E1438" s="4"/>
      <c r="F1438" s="4"/>
      <c r="G1438" s="4"/>
      <c r="H1438" s="4"/>
      <c r="I1438" s="4"/>
      <c r="J1438" s="4"/>
      <c r="K1438" s="4"/>
      <c r="L1438" s="4"/>
      <c r="M1438" s="4"/>
      <c r="N1438" s="4"/>
      <c r="O1438" s="4"/>
      <c r="P1438" s="4"/>
      <c r="Q1438" s="4"/>
      <c r="R1438" s="4"/>
      <c r="S1438" s="4"/>
      <c r="T1438" s="4"/>
      <c r="U1438" s="4"/>
      <c r="V1438" s="4"/>
      <c r="W1438" s="4"/>
      <c r="X1438" s="4"/>
      <c r="Y1438" s="4"/>
      <c r="Z1438" s="4"/>
      <c r="AA1438" s="4"/>
      <c r="AB1438" s="4"/>
      <c r="AC1438" s="4"/>
      <c r="AD1438" s="4"/>
      <c r="AE1438" s="4"/>
      <c r="AF1438" s="4"/>
      <c r="AG1438" s="4"/>
      <c r="AH1438" s="4"/>
      <c r="AI1438" s="4"/>
      <c r="AJ1438" s="4"/>
      <c r="AK1438" s="4"/>
      <c r="AL1438" s="4"/>
      <c r="AM1438" s="4"/>
      <c r="AN1438" s="4"/>
      <c r="AO1438" s="4"/>
      <c r="AP1438" s="4"/>
    </row>
    <row r="1439" spans="1:42" s="2" customFormat="1" x14ac:dyDescent="0.25">
      <c r="A1439" s="4"/>
      <c r="B1439" s="4"/>
      <c r="C1439" s="4"/>
      <c r="D1439" s="4"/>
      <c r="E1439" s="4"/>
      <c r="F1439" s="4"/>
      <c r="G1439" s="4"/>
      <c r="H1439" s="4"/>
      <c r="I1439" s="4"/>
      <c r="J1439" s="4"/>
      <c r="K1439" s="4"/>
      <c r="L1439" s="4"/>
      <c r="M1439" s="4"/>
      <c r="N1439" s="4"/>
      <c r="O1439" s="4"/>
      <c r="P1439" s="4"/>
      <c r="Q1439" s="4"/>
      <c r="R1439" s="4"/>
      <c r="S1439" s="4"/>
      <c r="T1439" s="4"/>
      <c r="U1439" s="4"/>
      <c r="V1439" s="4"/>
      <c r="W1439" s="4"/>
      <c r="X1439" s="4"/>
      <c r="Y1439" s="4"/>
      <c r="Z1439" s="4"/>
      <c r="AA1439" s="4"/>
      <c r="AB1439" s="4"/>
      <c r="AC1439" s="4"/>
      <c r="AD1439" s="4"/>
      <c r="AE1439" s="4"/>
      <c r="AF1439" s="4"/>
      <c r="AG1439" s="4"/>
      <c r="AH1439" s="4"/>
      <c r="AI1439" s="4"/>
      <c r="AJ1439" s="4"/>
      <c r="AK1439" s="4"/>
      <c r="AL1439" s="4"/>
      <c r="AM1439" s="4"/>
      <c r="AN1439" s="4"/>
      <c r="AO1439" s="4"/>
      <c r="AP1439" s="4"/>
    </row>
    <row r="1440" spans="1:42" s="2" customFormat="1" x14ac:dyDescent="0.25">
      <c r="A1440" s="4"/>
      <c r="B1440" s="4"/>
      <c r="C1440" s="4"/>
      <c r="D1440" s="4"/>
      <c r="E1440" s="4"/>
      <c r="F1440" s="4"/>
      <c r="G1440" s="4"/>
      <c r="H1440" s="4"/>
      <c r="I1440" s="4"/>
      <c r="J1440" s="4"/>
      <c r="K1440" s="4"/>
      <c r="L1440" s="4"/>
      <c r="M1440" s="4"/>
      <c r="N1440" s="4"/>
      <c r="O1440" s="4"/>
      <c r="P1440" s="4"/>
      <c r="Q1440" s="4"/>
      <c r="R1440" s="4"/>
      <c r="S1440" s="4"/>
      <c r="T1440" s="4"/>
      <c r="U1440" s="4"/>
      <c r="V1440" s="4"/>
      <c r="W1440" s="4"/>
      <c r="X1440" s="4"/>
      <c r="Y1440" s="4"/>
      <c r="Z1440" s="4"/>
      <c r="AA1440" s="4"/>
      <c r="AB1440" s="4"/>
      <c r="AC1440" s="4"/>
      <c r="AD1440" s="4"/>
      <c r="AE1440" s="4"/>
      <c r="AF1440" s="4"/>
      <c r="AG1440" s="4"/>
      <c r="AH1440" s="4"/>
      <c r="AI1440" s="4"/>
      <c r="AJ1440" s="4"/>
      <c r="AK1440" s="4"/>
      <c r="AL1440" s="4"/>
      <c r="AM1440" s="4"/>
      <c r="AN1440" s="4"/>
      <c r="AO1440" s="4"/>
      <c r="AP1440" s="4"/>
    </row>
    <row r="1441" spans="1:42" s="2" customFormat="1" x14ac:dyDescent="0.25">
      <c r="A1441" s="4"/>
      <c r="B1441" s="4"/>
      <c r="C1441" s="4"/>
      <c r="D1441" s="4"/>
      <c r="E1441" s="4"/>
      <c r="F1441" s="4"/>
      <c r="G1441" s="4"/>
      <c r="H1441" s="4"/>
      <c r="I1441" s="4"/>
      <c r="J1441" s="4"/>
      <c r="K1441" s="4"/>
      <c r="L1441" s="4"/>
      <c r="M1441" s="4"/>
      <c r="N1441" s="4"/>
      <c r="O1441" s="4"/>
      <c r="P1441" s="4"/>
      <c r="Q1441" s="4"/>
      <c r="R1441" s="4"/>
      <c r="S1441" s="4"/>
      <c r="T1441" s="4"/>
      <c r="U1441" s="4"/>
      <c r="V1441" s="4"/>
      <c r="W1441" s="4"/>
      <c r="X1441" s="4"/>
      <c r="Y1441" s="4"/>
      <c r="Z1441" s="4"/>
      <c r="AA1441" s="4"/>
      <c r="AB1441" s="4"/>
      <c r="AC1441" s="4"/>
      <c r="AD1441" s="4"/>
      <c r="AE1441" s="4"/>
      <c r="AF1441" s="4"/>
      <c r="AG1441" s="4"/>
      <c r="AH1441" s="4"/>
      <c r="AI1441" s="4"/>
      <c r="AJ1441" s="4"/>
      <c r="AK1441" s="4"/>
      <c r="AL1441" s="4"/>
      <c r="AM1441" s="4"/>
      <c r="AN1441" s="4"/>
      <c r="AO1441" s="4"/>
      <c r="AP1441" s="4"/>
    </row>
    <row r="1442" spans="1:42" s="2" customFormat="1" x14ac:dyDescent="0.25">
      <c r="A1442" s="4"/>
      <c r="B1442" s="4"/>
      <c r="C1442" s="4"/>
      <c r="D1442" s="4"/>
      <c r="E1442" s="4"/>
      <c r="F1442" s="4"/>
      <c r="G1442" s="4"/>
      <c r="H1442" s="4"/>
      <c r="I1442" s="4"/>
      <c r="J1442" s="4"/>
      <c r="K1442" s="4"/>
      <c r="L1442" s="4"/>
      <c r="M1442" s="4"/>
      <c r="N1442" s="4"/>
      <c r="O1442" s="4"/>
      <c r="P1442" s="4"/>
      <c r="Q1442" s="4"/>
      <c r="R1442" s="4"/>
      <c r="S1442" s="4"/>
      <c r="T1442" s="4"/>
      <c r="U1442" s="4"/>
      <c r="V1442" s="4"/>
      <c r="W1442" s="4"/>
      <c r="X1442" s="4"/>
      <c r="Y1442" s="4"/>
      <c r="Z1442" s="4"/>
      <c r="AA1442" s="4"/>
      <c r="AB1442" s="4"/>
      <c r="AC1442" s="4"/>
      <c r="AD1442" s="4"/>
      <c r="AE1442" s="4"/>
      <c r="AF1442" s="4"/>
      <c r="AG1442" s="4"/>
      <c r="AH1442" s="4"/>
      <c r="AI1442" s="4"/>
      <c r="AJ1442" s="4"/>
      <c r="AK1442" s="4"/>
      <c r="AL1442" s="4"/>
      <c r="AM1442" s="4"/>
      <c r="AN1442" s="4"/>
      <c r="AO1442" s="4"/>
      <c r="AP1442" s="4"/>
    </row>
    <row r="1443" spans="1:42" s="2" customFormat="1" x14ac:dyDescent="0.25">
      <c r="A1443" s="4"/>
      <c r="B1443" s="4"/>
      <c r="C1443" s="4"/>
      <c r="D1443" s="4"/>
      <c r="E1443" s="4"/>
      <c r="F1443" s="4"/>
      <c r="G1443" s="4"/>
      <c r="H1443" s="4"/>
      <c r="I1443" s="4"/>
      <c r="J1443" s="4"/>
      <c r="K1443" s="4"/>
      <c r="L1443" s="4"/>
      <c r="M1443" s="4"/>
      <c r="N1443" s="4"/>
      <c r="O1443" s="4"/>
      <c r="P1443" s="4"/>
      <c r="Q1443" s="4"/>
      <c r="R1443" s="4"/>
      <c r="S1443" s="4"/>
      <c r="T1443" s="4"/>
      <c r="U1443" s="4"/>
      <c r="V1443" s="4"/>
      <c r="W1443" s="4"/>
      <c r="X1443" s="4"/>
      <c r="Y1443" s="4"/>
      <c r="Z1443" s="4"/>
      <c r="AA1443" s="4"/>
      <c r="AB1443" s="4"/>
      <c r="AC1443" s="4"/>
      <c r="AD1443" s="4"/>
      <c r="AE1443" s="4"/>
      <c r="AF1443" s="4"/>
      <c r="AG1443" s="4"/>
      <c r="AH1443" s="4"/>
      <c r="AI1443" s="4"/>
      <c r="AJ1443" s="4"/>
      <c r="AK1443" s="4"/>
      <c r="AL1443" s="4"/>
      <c r="AM1443" s="4"/>
      <c r="AN1443" s="4"/>
      <c r="AO1443" s="4"/>
      <c r="AP1443" s="4"/>
    </row>
    <row r="1444" spans="1:42" s="2" customFormat="1" x14ac:dyDescent="0.25">
      <c r="A1444" s="4"/>
      <c r="B1444" s="4"/>
      <c r="C1444" s="4"/>
      <c r="D1444" s="4"/>
      <c r="E1444" s="4"/>
      <c r="F1444" s="4"/>
      <c r="G1444" s="4"/>
      <c r="H1444" s="4"/>
      <c r="I1444" s="4"/>
      <c r="J1444" s="4"/>
      <c r="K1444" s="4"/>
      <c r="L1444" s="4"/>
      <c r="M1444" s="4"/>
      <c r="N1444" s="4"/>
      <c r="O1444" s="4"/>
      <c r="P1444" s="4"/>
      <c r="Q1444" s="4"/>
      <c r="R1444" s="4"/>
      <c r="S1444" s="4"/>
      <c r="T1444" s="4"/>
      <c r="U1444" s="4"/>
      <c r="V1444" s="4"/>
      <c r="W1444" s="4"/>
      <c r="X1444" s="4"/>
      <c r="Y1444" s="4"/>
      <c r="Z1444" s="4"/>
      <c r="AA1444" s="4"/>
      <c r="AB1444" s="4"/>
      <c r="AC1444" s="4"/>
      <c r="AD1444" s="4"/>
      <c r="AE1444" s="4"/>
      <c r="AF1444" s="4"/>
      <c r="AG1444" s="4"/>
      <c r="AH1444" s="4"/>
      <c r="AI1444" s="4"/>
      <c r="AJ1444" s="4"/>
      <c r="AK1444" s="4"/>
      <c r="AL1444" s="4"/>
      <c r="AM1444" s="4"/>
      <c r="AN1444" s="4"/>
      <c r="AO1444" s="4"/>
      <c r="AP1444" s="4"/>
    </row>
    <row r="1445" spans="1:42" s="2" customFormat="1" x14ac:dyDescent="0.25">
      <c r="A1445" s="4"/>
      <c r="B1445" s="4"/>
      <c r="C1445" s="4"/>
      <c r="D1445" s="4"/>
      <c r="E1445" s="4"/>
      <c r="F1445" s="4"/>
      <c r="G1445" s="4"/>
      <c r="H1445" s="4"/>
      <c r="I1445" s="4"/>
      <c r="J1445" s="4"/>
      <c r="K1445" s="4"/>
      <c r="L1445" s="4"/>
      <c r="M1445" s="4"/>
      <c r="N1445" s="4"/>
      <c r="O1445" s="4"/>
      <c r="P1445" s="4"/>
      <c r="Q1445" s="4"/>
      <c r="R1445" s="4"/>
      <c r="S1445" s="4"/>
      <c r="T1445" s="4"/>
      <c r="U1445" s="4"/>
      <c r="V1445" s="4"/>
      <c r="W1445" s="4"/>
      <c r="X1445" s="4"/>
      <c r="Y1445" s="4"/>
      <c r="Z1445" s="4"/>
      <c r="AA1445" s="4"/>
      <c r="AB1445" s="4"/>
      <c r="AC1445" s="4"/>
      <c r="AD1445" s="4"/>
      <c r="AE1445" s="4"/>
      <c r="AF1445" s="4"/>
      <c r="AG1445" s="4"/>
      <c r="AH1445" s="4"/>
      <c r="AI1445" s="4"/>
      <c r="AJ1445" s="4"/>
      <c r="AK1445" s="4"/>
      <c r="AL1445" s="4"/>
      <c r="AM1445" s="4"/>
      <c r="AN1445" s="4"/>
      <c r="AO1445" s="4"/>
      <c r="AP1445" s="4"/>
    </row>
    <row r="1446" spans="1:42" s="2" customFormat="1" x14ac:dyDescent="0.25">
      <c r="A1446" s="4"/>
      <c r="B1446" s="4"/>
      <c r="C1446" s="4"/>
      <c r="D1446" s="4"/>
      <c r="E1446" s="4"/>
      <c r="F1446" s="4"/>
      <c r="G1446" s="4"/>
      <c r="H1446" s="4"/>
      <c r="I1446" s="4"/>
      <c r="J1446" s="4"/>
      <c r="K1446" s="4"/>
      <c r="L1446" s="4"/>
      <c r="M1446" s="4"/>
      <c r="N1446" s="4"/>
      <c r="O1446" s="4"/>
      <c r="P1446" s="4"/>
      <c r="Q1446" s="4"/>
      <c r="R1446" s="4"/>
      <c r="S1446" s="4"/>
      <c r="T1446" s="4"/>
      <c r="U1446" s="4"/>
      <c r="V1446" s="4"/>
      <c r="W1446" s="4"/>
      <c r="X1446" s="4"/>
      <c r="Y1446" s="4"/>
      <c r="Z1446" s="4"/>
      <c r="AA1446" s="4"/>
      <c r="AB1446" s="4"/>
      <c r="AC1446" s="4"/>
      <c r="AD1446" s="4"/>
      <c r="AE1446" s="4"/>
      <c r="AF1446" s="4"/>
      <c r="AG1446" s="4"/>
      <c r="AH1446" s="4"/>
      <c r="AI1446" s="4"/>
      <c r="AJ1446" s="4"/>
      <c r="AK1446" s="4"/>
      <c r="AL1446" s="4"/>
      <c r="AM1446" s="4"/>
      <c r="AN1446" s="4"/>
      <c r="AO1446" s="4"/>
      <c r="AP1446" s="4"/>
    </row>
    <row r="1447" spans="1:42" s="2" customFormat="1" x14ac:dyDescent="0.25">
      <c r="A1447" s="4"/>
      <c r="B1447" s="4"/>
      <c r="C1447" s="4"/>
      <c r="D1447" s="4"/>
      <c r="E1447" s="4"/>
      <c r="F1447" s="4"/>
      <c r="G1447" s="4"/>
      <c r="H1447" s="4"/>
      <c r="I1447" s="4"/>
      <c r="J1447" s="4"/>
      <c r="K1447" s="4"/>
      <c r="L1447" s="4"/>
      <c r="M1447" s="4"/>
      <c r="N1447" s="4"/>
      <c r="O1447" s="4"/>
      <c r="P1447" s="4"/>
      <c r="Q1447" s="4"/>
      <c r="R1447" s="4"/>
      <c r="S1447" s="4"/>
      <c r="T1447" s="4"/>
      <c r="U1447" s="4"/>
      <c r="V1447" s="4"/>
      <c r="W1447" s="4"/>
      <c r="X1447" s="4"/>
      <c r="Y1447" s="4"/>
      <c r="Z1447" s="4"/>
      <c r="AA1447" s="4"/>
      <c r="AB1447" s="4"/>
      <c r="AC1447" s="4"/>
      <c r="AD1447" s="4"/>
      <c r="AE1447" s="4"/>
      <c r="AF1447" s="4"/>
      <c r="AG1447" s="4"/>
      <c r="AH1447" s="4"/>
      <c r="AI1447" s="4"/>
      <c r="AJ1447" s="4"/>
      <c r="AK1447" s="4"/>
      <c r="AL1447" s="4"/>
      <c r="AM1447" s="4"/>
      <c r="AN1447" s="4"/>
      <c r="AO1447" s="4"/>
      <c r="AP1447" s="4"/>
    </row>
    <row r="1448" spans="1:42" s="2" customFormat="1" x14ac:dyDescent="0.25">
      <c r="A1448" s="4"/>
      <c r="B1448" s="4"/>
      <c r="C1448" s="4"/>
      <c r="D1448" s="4"/>
      <c r="E1448" s="4"/>
      <c r="F1448" s="4"/>
      <c r="G1448" s="4"/>
      <c r="H1448" s="4"/>
      <c r="I1448" s="4"/>
      <c r="J1448" s="4"/>
      <c r="K1448" s="4"/>
      <c r="L1448" s="4"/>
      <c r="M1448" s="4"/>
      <c r="N1448" s="4"/>
      <c r="O1448" s="4"/>
      <c r="P1448" s="4"/>
      <c r="Q1448" s="4"/>
      <c r="R1448" s="4"/>
      <c r="S1448" s="4"/>
      <c r="T1448" s="4"/>
      <c r="U1448" s="4"/>
      <c r="V1448" s="4"/>
      <c r="W1448" s="4"/>
      <c r="X1448" s="4"/>
      <c r="Y1448" s="4"/>
      <c r="Z1448" s="4"/>
      <c r="AA1448" s="4"/>
      <c r="AB1448" s="4"/>
      <c r="AC1448" s="4"/>
      <c r="AD1448" s="4"/>
      <c r="AE1448" s="4"/>
      <c r="AF1448" s="4"/>
      <c r="AG1448" s="4"/>
      <c r="AH1448" s="4"/>
      <c r="AI1448" s="4"/>
      <c r="AJ1448" s="4"/>
      <c r="AK1448" s="4"/>
      <c r="AL1448" s="4"/>
      <c r="AM1448" s="4"/>
      <c r="AN1448" s="4"/>
      <c r="AO1448" s="4"/>
      <c r="AP1448" s="4"/>
    </row>
    <row r="1449" spans="1:42" s="2" customFormat="1" x14ac:dyDescent="0.25">
      <c r="A1449" s="4"/>
      <c r="B1449" s="4"/>
      <c r="C1449" s="4"/>
      <c r="D1449" s="4"/>
      <c r="E1449" s="4"/>
      <c r="F1449" s="4"/>
      <c r="G1449" s="4"/>
      <c r="H1449" s="4"/>
      <c r="I1449" s="4"/>
      <c r="J1449" s="4"/>
      <c r="K1449" s="4"/>
      <c r="L1449" s="4"/>
      <c r="M1449" s="4"/>
      <c r="N1449" s="4"/>
      <c r="O1449" s="4"/>
      <c r="P1449" s="4"/>
      <c r="Q1449" s="4"/>
      <c r="R1449" s="4"/>
      <c r="S1449" s="4"/>
      <c r="T1449" s="4"/>
      <c r="U1449" s="4"/>
      <c r="V1449" s="4"/>
      <c r="W1449" s="4"/>
      <c r="X1449" s="4"/>
      <c r="Y1449" s="4"/>
      <c r="Z1449" s="4"/>
      <c r="AA1449" s="4"/>
      <c r="AB1449" s="4"/>
      <c r="AC1449" s="4"/>
      <c r="AD1449" s="4"/>
      <c r="AE1449" s="4"/>
      <c r="AF1449" s="4"/>
      <c r="AG1449" s="4"/>
      <c r="AH1449" s="4"/>
      <c r="AI1449" s="4"/>
      <c r="AJ1449" s="4"/>
      <c r="AK1449" s="4"/>
      <c r="AL1449" s="4"/>
      <c r="AM1449" s="4"/>
      <c r="AN1449" s="4"/>
      <c r="AO1449" s="4"/>
      <c r="AP1449" s="4"/>
    </row>
    <row r="1450" spans="1:42" s="2" customFormat="1" x14ac:dyDescent="0.25">
      <c r="A1450" s="4"/>
      <c r="B1450" s="4"/>
      <c r="C1450" s="4"/>
      <c r="D1450" s="4"/>
      <c r="E1450" s="4"/>
      <c r="F1450" s="4"/>
      <c r="G1450" s="4"/>
      <c r="H1450" s="4"/>
      <c r="I1450" s="4"/>
      <c r="J1450" s="4"/>
      <c r="K1450" s="4"/>
      <c r="L1450" s="4"/>
      <c r="M1450" s="4"/>
      <c r="N1450" s="4"/>
      <c r="O1450" s="4"/>
      <c r="P1450" s="4"/>
      <c r="Q1450" s="4"/>
      <c r="R1450" s="4"/>
      <c r="S1450" s="4"/>
      <c r="T1450" s="4"/>
      <c r="U1450" s="4"/>
      <c r="V1450" s="4"/>
      <c r="W1450" s="4"/>
      <c r="X1450" s="4"/>
      <c r="Y1450" s="4"/>
      <c r="Z1450" s="4"/>
      <c r="AA1450" s="4"/>
      <c r="AB1450" s="4"/>
      <c r="AC1450" s="4"/>
      <c r="AD1450" s="4"/>
      <c r="AE1450" s="4"/>
      <c r="AF1450" s="4"/>
      <c r="AG1450" s="4"/>
      <c r="AH1450" s="4"/>
      <c r="AI1450" s="4"/>
      <c r="AJ1450" s="4"/>
      <c r="AK1450" s="4"/>
      <c r="AL1450" s="4"/>
      <c r="AM1450" s="4"/>
      <c r="AN1450" s="4"/>
      <c r="AO1450" s="4"/>
      <c r="AP1450" s="4"/>
    </row>
    <row r="1451" spans="1:42" s="2" customFormat="1" x14ac:dyDescent="0.25">
      <c r="A1451" s="4"/>
      <c r="B1451" s="4"/>
      <c r="C1451" s="4"/>
      <c r="D1451" s="4"/>
      <c r="E1451" s="4"/>
      <c r="F1451" s="4"/>
      <c r="G1451" s="4"/>
      <c r="H1451" s="4"/>
      <c r="I1451" s="4"/>
      <c r="J1451" s="4"/>
      <c r="K1451" s="4"/>
      <c r="L1451" s="4"/>
      <c r="M1451" s="4"/>
      <c r="N1451" s="4"/>
      <c r="O1451" s="4"/>
      <c r="P1451" s="4"/>
      <c r="Q1451" s="4"/>
      <c r="R1451" s="4"/>
      <c r="S1451" s="4"/>
      <c r="T1451" s="4"/>
      <c r="U1451" s="4"/>
      <c r="V1451" s="4"/>
      <c r="W1451" s="4"/>
      <c r="X1451" s="4"/>
      <c r="Y1451" s="4"/>
      <c r="Z1451" s="4"/>
      <c r="AA1451" s="4"/>
      <c r="AB1451" s="4"/>
      <c r="AC1451" s="4"/>
      <c r="AD1451" s="4"/>
      <c r="AE1451" s="4"/>
      <c r="AF1451" s="4"/>
      <c r="AG1451" s="4"/>
      <c r="AH1451" s="4"/>
      <c r="AI1451" s="4"/>
      <c r="AJ1451" s="4"/>
      <c r="AK1451" s="4"/>
      <c r="AL1451" s="4"/>
      <c r="AM1451" s="4"/>
      <c r="AN1451" s="4"/>
      <c r="AO1451" s="4"/>
      <c r="AP1451" s="4"/>
    </row>
    <row r="1452" spans="1:42" s="2" customFormat="1" x14ac:dyDescent="0.25">
      <c r="A1452" s="4"/>
      <c r="B1452" s="4"/>
      <c r="C1452" s="4"/>
      <c r="D1452" s="4"/>
      <c r="E1452" s="4"/>
      <c r="F1452" s="4"/>
      <c r="G1452" s="4"/>
      <c r="H1452" s="4"/>
      <c r="I1452" s="4"/>
      <c r="J1452" s="4"/>
      <c r="K1452" s="4"/>
      <c r="L1452" s="4"/>
      <c r="M1452" s="4"/>
      <c r="N1452" s="4"/>
      <c r="O1452" s="4"/>
      <c r="P1452" s="4"/>
      <c r="Q1452" s="4"/>
      <c r="R1452" s="4"/>
      <c r="S1452" s="4"/>
      <c r="T1452" s="4"/>
      <c r="U1452" s="4"/>
      <c r="V1452" s="4"/>
      <c r="W1452" s="4"/>
      <c r="X1452" s="4"/>
      <c r="Y1452" s="4"/>
      <c r="Z1452" s="4"/>
      <c r="AA1452" s="4"/>
      <c r="AB1452" s="4"/>
      <c r="AC1452" s="4"/>
      <c r="AD1452" s="4"/>
      <c r="AE1452" s="4"/>
      <c r="AF1452" s="4"/>
      <c r="AG1452" s="4"/>
      <c r="AH1452" s="4"/>
      <c r="AI1452" s="4"/>
      <c r="AJ1452" s="4"/>
      <c r="AK1452" s="4"/>
      <c r="AL1452" s="4"/>
      <c r="AM1452" s="4"/>
      <c r="AN1452" s="4"/>
      <c r="AO1452" s="4"/>
      <c r="AP1452" s="4"/>
    </row>
    <row r="1453" spans="1:42" s="2" customFormat="1" x14ac:dyDescent="0.25">
      <c r="A1453" s="4"/>
      <c r="B1453" s="4"/>
      <c r="C1453" s="4"/>
      <c r="D1453" s="4"/>
      <c r="E1453" s="4"/>
      <c r="F1453" s="4"/>
      <c r="G1453" s="4"/>
      <c r="H1453" s="4"/>
      <c r="I1453" s="4"/>
      <c r="J1453" s="4"/>
      <c r="K1453" s="4"/>
      <c r="L1453" s="4"/>
      <c r="M1453" s="4"/>
      <c r="N1453" s="4"/>
      <c r="O1453" s="4"/>
      <c r="P1453" s="4"/>
      <c r="Q1453" s="4"/>
      <c r="R1453" s="4"/>
      <c r="S1453" s="4"/>
      <c r="T1453" s="4"/>
      <c r="U1453" s="4"/>
      <c r="V1453" s="4"/>
      <c r="W1453" s="4"/>
      <c r="X1453" s="4"/>
      <c r="Y1453" s="4"/>
      <c r="Z1453" s="4"/>
      <c r="AA1453" s="4"/>
      <c r="AB1453" s="4"/>
      <c r="AC1453" s="4"/>
      <c r="AD1453" s="4"/>
      <c r="AE1453" s="4"/>
      <c r="AF1453" s="4"/>
      <c r="AG1453" s="4"/>
      <c r="AH1453" s="4"/>
      <c r="AI1453" s="4"/>
      <c r="AJ1453" s="4"/>
      <c r="AK1453" s="4"/>
      <c r="AL1453" s="4"/>
      <c r="AM1453" s="4"/>
      <c r="AN1453" s="4"/>
      <c r="AO1453" s="4"/>
      <c r="AP1453" s="4"/>
    </row>
    <row r="1454" spans="1:42" s="2" customFormat="1" x14ac:dyDescent="0.25">
      <c r="A1454" s="4"/>
      <c r="B1454" s="4"/>
      <c r="C1454" s="4"/>
      <c r="D1454" s="4"/>
      <c r="E1454" s="4"/>
      <c r="F1454" s="4"/>
      <c r="G1454" s="4"/>
      <c r="H1454" s="4"/>
      <c r="I1454" s="4"/>
      <c r="J1454" s="4"/>
      <c r="K1454" s="4"/>
      <c r="L1454" s="4"/>
      <c r="M1454" s="4"/>
      <c r="N1454" s="4"/>
      <c r="O1454" s="4"/>
      <c r="P1454" s="4"/>
      <c r="Q1454" s="4"/>
      <c r="R1454" s="4"/>
      <c r="S1454" s="4"/>
      <c r="T1454" s="4"/>
      <c r="U1454" s="4"/>
      <c r="V1454" s="4"/>
      <c r="W1454" s="4"/>
      <c r="X1454" s="4"/>
      <c r="Y1454" s="4"/>
      <c r="Z1454" s="4"/>
      <c r="AA1454" s="4"/>
      <c r="AB1454" s="4"/>
      <c r="AC1454" s="4"/>
      <c r="AD1454" s="4"/>
      <c r="AE1454" s="4"/>
      <c r="AF1454" s="4"/>
      <c r="AG1454" s="4"/>
      <c r="AH1454" s="4"/>
      <c r="AI1454" s="4"/>
      <c r="AJ1454" s="4"/>
      <c r="AK1454" s="4"/>
      <c r="AL1454" s="4"/>
      <c r="AM1454" s="4"/>
      <c r="AN1454" s="4"/>
      <c r="AO1454" s="4"/>
      <c r="AP1454" s="4"/>
    </row>
    <row r="1455" spans="1:42" s="2" customFormat="1" x14ac:dyDescent="0.25">
      <c r="A1455" s="4"/>
      <c r="B1455" s="4"/>
      <c r="C1455" s="4"/>
      <c r="D1455" s="4"/>
      <c r="E1455" s="4"/>
      <c r="F1455" s="4"/>
      <c r="G1455" s="4"/>
      <c r="H1455" s="4"/>
      <c r="I1455" s="4"/>
      <c r="J1455" s="4"/>
      <c r="K1455" s="4"/>
      <c r="L1455" s="4"/>
      <c r="M1455" s="4"/>
      <c r="N1455" s="4"/>
      <c r="O1455" s="4"/>
      <c r="P1455" s="4"/>
      <c r="Q1455" s="4"/>
      <c r="R1455" s="4"/>
      <c r="S1455" s="4"/>
      <c r="T1455" s="4"/>
      <c r="U1455" s="4"/>
      <c r="V1455" s="4"/>
      <c r="W1455" s="4"/>
      <c r="X1455" s="4"/>
      <c r="Y1455" s="4"/>
      <c r="Z1455" s="4"/>
      <c r="AA1455" s="4"/>
      <c r="AB1455" s="4"/>
      <c r="AC1455" s="4"/>
      <c r="AD1455" s="4"/>
      <c r="AE1455" s="4"/>
      <c r="AF1455" s="4"/>
      <c r="AG1455" s="4"/>
      <c r="AH1455" s="4"/>
      <c r="AI1455" s="4"/>
      <c r="AJ1455" s="4"/>
      <c r="AK1455" s="4"/>
      <c r="AL1455" s="4"/>
      <c r="AM1455" s="4"/>
      <c r="AN1455" s="4"/>
      <c r="AO1455" s="4"/>
      <c r="AP1455" s="4"/>
    </row>
    <row r="1456" spans="1:42" s="2" customFormat="1" x14ac:dyDescent="0.25">
      <c r="A1456" s="4"/>
      <c r="B1456" s="4"/>
      <c r="C1456" s="4"/>
      <c r="D1456" s="4"/>
      <c r="E1456" s="4"/>
      <c r="F1456" s="4"/>
      <c r="G1456" s="4"/>
      <c r="H1456" s="4"/>
      <c r="I1456" s="4"/>
      <c r="J1456" s="4"/>
      <c r="K1456" s="4"/>
      <c r="L1456" s="4"/>
      <c r="M1456" s="4"/>
      <c r="N1456" s="4"/>
      <c r="O1456" s="4"/>
      <c r="P1456" s="4"/>
      <c r="Q1456" s="4"/>
      <c r="R1456" s="4"/>
      <c r="S1456" s="4"/>
      <c r="T1456" s="4"/>
      <c r="U1456" s="4"/>
      <c r="V1456" s="4"/>
      <c r="W1456" s="4"/>
      <c r="X1456" s="4"/>
      <c r="Y1456" s="4"/>
      <c r="Z1456" s="4"/>
      <c r="AA1456" s="4"/>
      <c r="AB1456" s="4"/>
      <c r="AC1456" s="4"/>
      <c r="AD1456" s="4"/>
      <c r="AE1456" s="4"/>
      <c r="AF1456" s="4"/>
      <c r="AG1456" s="4"/>
      <c r="AH1456" s="4"/>
      <c r="AI1456" s="4"/>
      <c r="AJ1456" s="4"/>
      <c r="AK1456" s="4"/>
      <c r="AL1456" s="4"/>
      <c r="AM1456" s="4"/>
      <c r="AN1456" s="4"/>
      <c r="AO1456" s="4"/>
      <c r="AP1456" s="4"/>
    </row>
    <row r="1457" spans="1:42" s="2" customFormat="1" x14ac:dyDescent="0.25">
      <c r="A1457" s="4"/>
      <c r="B1457" s="4"/>
      <c r="C1457" s="4"/>
      <c r="D1457" s="4"/>
      <c r="E1457" s="4"/>
      <c r="F1457" s="4"/>
      <c r="G1457" s="4"/>
      <c r="H1457" s="4"/>
      <c r="I1457" s="4"/>
      <c r="J1457" s="4"/>
      <c r="K1457" s="4"/>
      <c r="L1457" s="4"/>
      <c r="M1457" s="4"/>
      <c r="N1457" s="4"/>
      <c r="O1457" s="4"/>
      <c r="P1457" s="4"/>
      <c r="Q1457" s="4"/>
      <c r="R1457" s="4"/>
      <c r="S1457" s="4"/>
      <c r="T1457" s="4"/>
      <c r="U1457" s="4"/>
      <c r="V1457" s="4"/>
      <c r="W1457" s="4"/>
      <c r="X1457" s="4"/>
      <c r="Y1457" s="4"/>
      <c r="Z1457" s="4"/>
      <c r="AA1457" s="4"/>
      <c r="AB1457" s="4"/>
      <c r="AC1457" s="4"/>
      <c r="AD1457" s="4"/>
      <c r="AE1457" s="4"/>
      <c r="AF1457" s="4"/>
      <c r="AG1457" s="4"/>
      <c r="AH1457" s="4"/>
      <c r="AI1457" s="4"/>
      <c r="AJ1457" s="4"/>
      <c r="AK1457" s="4"/>
      <c r="AL1457" s="4"/>
      <c r="AM1457" s="4"/>
      <c r="AN1457" s="4"/>
      <c r="AO1457" s="4"/>
      <c r="AP1457" s="4"/>
    </row>
    <row r="1458" spans="1:42" s="2" customFormat="1" x14ac:dyDescent="0.25">
      <c r="A1458" s="4"/>
      <c r="B1458" s="4"/>
      <c r="C1458" s="4"/>
      <c r="D1458" s="4"/>
      <c r="E1458" s="4"/>
      <c r="F1458" s="4"/>
      <c r="G1458" s="4"/>
      <c r="H1458" s="4"/>
      <c r="I1458" s="4"/>
      <c r="J1458" s="4"/>
      <c r="K1458" s="4"/>
      <c r="L1458" s="4"/>
      <c r="M1458" s="4"/>
      <c r="N1458" s="4"/>
      <c r="O1458" s="4"/>
      <c r="P1458" s="4"/>
      <c r="Q1458" s="4"/>
      <c r="R1458" s="4"/>
      <c r="S1458" s="4"/>
      <c r="T1458" s="4"/>
      <c r="U1458" s="4"/>
      <c r="V1458" s="4"/>
      <c r="W1458" s="4"/>
      <c r="X1458" s="4"/>
      <c r="Y1458" s="4"/>
      <c r="Z1458" s="4"/>
      <c r="AA1458" s="4"/>
      <c r="AB1458" s="4"/>
      <c r="AC1458" s="4"/>
      <c r="AD1458" s="4"/>
      <c r="AE1458" s="4"/>
      <c r="AF1458" s="4"/>
      <c r="AG1458" s="4"/>
      <c r="AH1458" s="4"/>
      <c r="AI1458" s="4"/>
      <c r="AJ1458" s="4"/>
      <c r="AK1458" s="4"/>
      <c r="AL1458" s="4"/>
      <c r="AM1458" s="4"/>
      <c r="AN1458" s="4"/>
      <c r="AO1458" s="4"/>
      <c r="AP1458" s="4"/>
    </row>
    <row r="1459" spans="1:42" s="2" customFormat="1" x14ac:dyDescent="0.25">
      <c r="A1459" s="4"/>
      <c r="B1459" s="4"/>
      <c r="C1459" s="4"/>
      <c r="D1459" s="4"/>
      <c r="E1459" s="4"/>
      <c r="F1459" s="4"/>
      <c r="G1459" s="4"/>
      <c r="H1459" s="4"/>
      <c r="I1459" s="4"/>
      <c r="J1459" s="4"/>
      <c r="K1459" s="4"/>
      <c r="L1459" s="4"/>
      <c r="M1459" s="4"/>
      <c r="N1459" s="4"/>
      <c r="O1459" s="4"/>
      <c r="P1459" s="4"/>
      <c r="Q1459" s="4"/>
      <c r="R1459" s="4"/>
      <c r="S1459" s="4"/>
      <c r="T1459" s="4"/>
      <c r="U1459" s="4"/>
      <c r="V1459" s="4"/>
      <c r="W1459" s="4"/>
      <c r="X1459" s="4"/>
      <c r="Y1459" s="4"/>
      <c r="Z1459" s="4"/>
      <c r="AA1459" s="4"/>
      <c r="AB1459" s="4"/>
      <c r="AC1459" s="4"/>
      <c r="AD1459" s="4"/>
      <c r="AE1459" s="4"/>
      <c r="AF1459" s="4"/>
      <c r="AG1459" s="4"/>
      <c r="AH1459" s="4"/>
      <c r="AI1459" s="4"/>
      <c r="AJ1459" s="4"/>
      <c r="AK1459" s="4"/>
      <c r="AL1459" s="4"/>
      <c r="AM1459" s="4"/>
      <c r="AN1459" s="4"/>
      <c r="AO1459" s="4"/>
      <c r="AP1459" s="4"/>
    </row>
    <row r="1460" spans="1:42" s="2" customFormat="1" x14ac:dyDescent="0.25">
      <c r="A1460" s="4"/>
      <c r="B1460" s="4"/>
      <c r="C1460" s="4"/>
      <c r="D1460" s="4"/>
      <c r="E1460" s="4"/>
      <c r="F1460" s="4"/>
      <c r="G1460" s="4"/>
      <c r="H1460" s="4"/>
      <c r="I1460" s="4"/>
      <c r="J1460" s="4"/>
      <c r="K1460" s="4"/>
      <c r="L1460" s="4"/>
      <c r="M1460" s="4"/>
      <c r="N1460" s="4"/>
      <c r="O1460" s="4"/>
      <c r="P1460" s="4"/>
      <c r="Q1460" s="4"/>
      <c r="R1460" s="4"/>
      <c r="S1460" s="4"/>
      <c r="T1460" s="4"/>
      <c r="U1460" s="4"/>
      <c r="V1460" s="4"/>
      <c r="W1460" s="4"/>
      <c r="X1460" s="4"/>
      <c r="Y1460" s="4"/>
      <c r="Z1460" s="4"/>
      <c r="AA1460" s="4"/>
      <c r="AB1460" s="4"/>
      <c r="AC1460" s="4"/>
      <c r="AD1460" s="4"/>
      <c r="AE1460" s="4"/>
      <c r="AF1460" s="4"/>
      <c r="AG1460" s="4"/>
      <c r="AH1460" s="4"/>
      <c r="AI1460" s="4"/>
      <c r="AJ1460" s="4"/>
      <c r="AK1460" s="4"/>
      <c r="AL1460" s="4"/>
      <c r="AM1460" s="4"/>
      <c r="AN1460" s="4"/>
      <c r="AO1460" s="4"/>
      <c r="AP1460" s="4"/>
    </row>
    <row r="1461" spans="1:42" s="2" customFormat="1" x14ac:dyDescent="0.25">
      <c r="A1461" s="4"/>
      <c r="B1461" s="4"/>
      <c r="C1461" s="4"/>
      <c r="D1461" s="4"/>
      <c r="E1461" s="4"/>
      <c r="F1461" s="4"/>
      <c r="G1461" s="4"/>
      <c r="H1461" s="4"/>
      <c r="I1461" s="4"/>
      <c r="J1461" s="4"/>
      <c r="K1461" s="4"/>
      <c r="L1461" s="4"/>
      <c r="M1461" s="4"/>
      <c r="N1461" s="4"/>
      <c r="O1461" s="4"/>
      <c r="P1461" s="4"/>
      <c r="Q1461" s="4"/>
      <c r="R1461" s="4"/>
      <c r="S1461" s="4"/>
      <c r="T1461" s="4"/>
      <c r="U1461" s="4"/>
      <c r="V1461" s="4"/>
      <c r="W1461" s="4"/>
      <c r="X1461" s="4"/>
      <c r="Y1461" s="4"/>
      <c r="Z1461" s="4"/>
      <c r="AA1461" s="4"/>
      <c r="AB1461" s="4"/>
      <c r="AC1461" s="4"/>
      <c r="AD1461" s="4"/>
      <c r="AE1461" s="4"/>
      <c r="AF1461" s="4"/>
      <c r="AG1461" s="4"/>
      <c r="AH1461" s="4"/>
      <c r="AI1461" s="4"/>
      <c r="AJ1461" s="4"/>
      <c r="AK1461" s="4"/>
      <c r="AL1461" s="4"/>
      <c r="AM1461" s="4"/>
      <c r="AN1461" s="4"/>
      <c r="AO1461" s="4"/>
      <c r="AP1461" s="4"/>
    </row>
    <row r="1462" spans="1:42" s="2" customFormat="1" x14ac:dyDescent="0.25">
      <c r="A1462" s="4"/>
      <c r="B1462" s="4"/>
      <c r="C1462" s="4"/>
      <c r="D1462" s="4"/>
      <c r="E1462" s="4"/>
      <c r="F1462" s="4"/>
      <c r="G1462" s="4"/>
      <c r="H1462" s="4"/>
      <c r="I1462" s="4"/>
      <c r="J1462" s="4"/>
      <c r="K1462" s="4"/>
      <c r="L1462" s="4"/>
      <c r="M1462" s="4"/>
      <c r="N1462" s="4"/>
      <c r="O1462" s="4"/>
      <c r="P1462" s="4"/>
      <c r="Q1462" s="4"/>
      <c r="R1462" s="4"/>
      <c r="S1462" s="4"/>
      <c r="T1462" s="4"/>
      <c r="U1462" s="4"/>
      <c r="V1462" s="4"/>
      <c r="W1462" s="4"/>
      <c r="X1462" s="4"/>
      <c r="Y1462" s="4"/>
      <c r="Z1462" s="4"/>
      <c r="AA1462" s="4"/>
      <c r="AB1462" s="4"/>
      <c r="AC1462" s="4"/>
      <c r="AD1462" s="4"/>
      <c r="AE1462" s="4"/>
      <c r="AF1462" s="4"/>
      <c r="AG1462" s="4"/>
      <c r="AH1462" s="4"/>
      <c r="AI1462" s="4"/>
      <c r="AJ1462" s="4"/>
      <c r="AK1462" s="4"/>
      <c r="AL1462" s="4"/>
      <c r="AM1462" s="4"/>
      <c r="AN1462" s="4"/>
      <c r="AO1462" s="4"/>
      <c r="AP1462" s="4"/>
    </row>
    <row r="1463" spans="1:42" s="2" customFormat="1" x14ac:dyDescent="0.25">
      <c r="A1463" s="4"/>
      <c r="B1463" s="4"/>
      <c r="C1463" s="4"/>
      <c r="D1463" s="4"/>
      <c r="E1463" s="4"/>
      <c r="F1463" s="4"/>
      <c r="G1463" s="4"/>
      <c r="H1463" s="4"/>
      <c r="I1463" s="4"/>
      <c r="J1463" s="4"/>
      <c r="K1463" s="4"/>
      <c r="L1463" s="4"/>
      <c r="M1463" s="4"/>
      <c r="N1463" s="4"/>
      <c r="O1463" s="4"/>
      <c r="P1463" s="4"/>
      <c r="Q1463" s="4"/>
      <c r="R1463" s="4"/>
      <c r="S1463" s="4"/>
      <c r="T1463" s="4"/>
      <c r="U1463" s="4"/>
      <c r="V1463" s="4"/>
      <c r="W1463" s="4"/>
      <c r="X1463" s="4"/>
      <c r="Y1463" s="4"/>
      <c r="Z1463" s="4"/>
      <c r="AA1463" s="4"/>
      <c r="AB1463" s="4"/>
      <c r="AC1463" s="4"/>
      <c r="AD1463" s="4"/>
      <c r="AE1463" s="4"/>
      <c r="AF1463" s="4"/>
      <c r="AG1463" s="4"/>
      <c r="AH1463" s="4"/>
      <c r="AI1463" s="4"/>
      <c r="AJ1463" s="4"/>
      <c r="AK1463" s="4"/>
      <c r="AL1463" s="4"/>
      <c r="AM1463" s="4"/>
      <c r="AN1463" s="4"/>
      <c r="AO1463" s="4"/>
      <c r="AP1463" s="4"/>
    </row>
    <row r="1464" spans="1:42" s="2" customFormat="1" x14ac:dyDescent="0.25">
      <c r="A1464" s="4"/>
      <c r="B1464" s="4"/>
      <c r="C1464" s="4"/>
      <c r="D1464" s="4"/>
      <c r="E1464" s="4"/>
      <c r="F1464" s="4"/>
      <c r="G1464" s="4"/>
      <c r="H1464" s="4"/>
      <c r="I1464" s="4"/>
      <c r="J1464" s="4"/>
      <c r="K1464" s="4"/>
      <c r="L1464" s="4"/>
      <c r="M1464" s="4"/>
      <c r="N1464" s="4"/>
      <c r="O1464" s="4"/>
      <c r="P1464" s="4"/>
      <c r="Q1464" s="4"/>
      <c r="R1464" s="4"/>
      <c r="S1464" s="4"/>
      <c r="T1464" s="4"/>
      <c r="U1464" s="4"/>
      <c r="V1464" s="4"/>
      <c r="W1464" s="4"/>
      <c r="X1464" s="4"/>
      <c r="Y1464" s="4"/>
      <c r="Z1464" s="4"/>
      <c r="AA1464" s="4"/>
      <c r="AB1464" s="4"/>
      <c r="AC1464" s="4"/>
      <c r="AD1464" s="4"/>
      <c r="AE1464" s="4"/>
      <c r="AF1464" s="4"/>
      <c r="AG1464" s="4"/>
      <c r="AH1464" s="4"/>
      <c r="AI1464" s="4"/>
      <c r="AJ1464" s="4"/>
      <c r="AK1464" s="4"/>
      <c r="AL1464" s="4"/>
      <c r="AM1464" s="4"/>
      <c r="AN1464" s="4"/>
      <c r="AO1464" s="4"/>
      <c r="AP1464" s="4"/>
    </row>
    <row r="1465" spans="1:42" s="2" customFormat="1" x14ac:dyDescent="0.25">
      <c r="A1465" s="4"/>
      <c r="B1465" s="4"/>
      <c r="C1465" s="4"/>
      <c r="D1465" s="4"/>
      <c r="E1465" s="4"/>
      <c r="F1465" s="4"/>
      <c r="G1465" s="4"/>
      <c r="H1465" s="4"/>
      <c r="I1465" s="4"/>
      <c r="J1465" s="4"/>
      <c r="K1465" s="4"/>
      <c r="L1465" s="4"/>
      <c r="M1465" s="4"/>
      <c r="N1465" s="4"/>
      <c r="O1465" s="4"/>
      <c r="P1465" s="4"/>
      <c r="Q1465" s="4"/>
      <c r="R1465" s="4"/>
      <c r="S1465" s="4"/>
      <c r="T1465" s="4"/>
      <c r="U1465" s="4"/>
      <c r="V1465" s="4"/>
      <c r="W1465" s="4"/>
      <c r="X1465" s="4"/>
      <c r="Y1465" s="4"/>
      <c r="Z1465" s="4"/>
      <c r="AA1465" s="4"/>
      <c r="AB1465" s="4"/>
      <c r="AC1465" s="4"/>
      <c r="AD1465" s="4"/>
      <c r="AE1465" s="4"/>
      <c r="AF1465" s="4"/>
      <c r="AG1465" s="4"/>
      <c r="AH1465" s="4"/>
      <c r="AI1465" s="4"/>
      <c r="AJ1465" s="4"/>
      <c r="AK1465" s="4"/>
      <c r="AL1465" s="4"/>
      <c r="AM1465" s="4"/>
      <c r="AN1465" s="4"/>
      <c r="AO1465" s="4"/>
      <c r="AP1465" s="4"/>
    </row>
    <row r="1466" spans="1:42" s="2" customFormat="1" x14ac:dyDescent="0.25">
      <c r="A1466" s="4"/>
      <c r="B1466" s="4"/>
      <c r="C1466" s="4"/>
      <c r="D1466" s="4"/>
      <c r="E1466" s="4"/>
      <c r="F1466" s="4"/>
      <c r="G1466" s="4"/>
      <c r="H1466" s="4"/>
      <c r="I1466" s="4"/>
      <c r="J1466" s="4"/>
      <c r="K1466" s="4"/>
      <c r="L1466" s="4"/>
      <c r="M1466" s="4"/>
      <c r="N1466" s="4"/>
      <c r="O1466" s="4"/>
      <c r="P1466" s="4"/>
      <c r="Q1466" s="4"/>
      <c r="R1466" s="4"/>
      <c r="S1466" s="4"/>
      <c r="T1466" s="4"/>
      <c r="U1466" s="4"/>
      <c r="V1466" s="4"/>
      <c r="W1466" s="4"/>
      <c r="X1466" s="4"/>
      <c r="Y1466" s="4"/>
      <c r="Z1466" s="4"/>
      <c r="AA1466" s="4"/>
      <c r="AB1466" s="4"/>
      <c r="AC1466" s="4"/>
      <c r="AD1466" s="4"/>
      <c r="AE1466" s="4"/>
      <c r="AF1466" s="4"/>
      <c r="AG1466" s="4"/>
      <c r="AH1466" s="4"/>
      <c r="AI1466" s="4"/>
      <c r="AJ1466" s="4"/>
      <c r="AK1466" s="4"/>
      <c r="AL1466" s="4"/>
      <c r="AM1466" s="4"/>
      <c r="AN1466" s="4"/>
      <c r="AO1466" s="4"/>
      <c r="AP1466" s="4"/>
    </row>
    <row r="1467" spans="1:42" s="2" customFormat="1" x14ac:dyDescent="0.25">
      <c r="A1467" s="4"/>
      <c r="B1467" s="4"/>
      <c r="C1467" s="4"/>
      <c r="D1467" s="4"/>
      <c r="E1467" s="4"/>
      <c r="F1467" s="4"/>
      <c r="G1467" s="4"/>
      <c r="H1467" s="4"/>
      <c r="I1467" s="4"/>
      <c r="J1467" s="4"/>
      <c r="K1467" s="4"/>
      <c r="L1467" s="4"/>
      <c r="M1467" s="4"/>
      <c r="N1467" s="4"/>
      <c r="O1467" s="4"/>
      <c r="P1467" s="4"/>
      <c r="Q1467" s="4"/>
      <c r="R1467" s="4"/>
      <c r="S1467" s="4"/>
      <c r="T1467" s="4"/>
      <c r="U1467" s="4"/>
      <c r="V1467" s="4"/>
      <c r="W1467" s="4"/>
      <c r="X1467" s="4"/>
      <c r="Y1467" s="4"/>
      <c r="Z1467" s="4"/>
      <c r="AA1467" s="4"/>
      <c r="AB1467" s="4"/>
      <c r="AC1467" s="4"/>
      <c r="AD1467" s="4"/>
      <c r="AE1467" s="4"/>
      <c r="AF1467" s="4"/>
      <c r="AG1467" s="4"/>
      <c r="AH1467" s="4"/>
      <c r="AI1467" s="4"/>
      <c r="AJ1467" s="4"/>
      <c r="AK1467" s="4"/>
      <c r="AL1467" s="4"/>
      <c r="AM1467" s="4"/>
      <c r="AN1467" s="4"/>
      <c r="AO1467" s="4"/>
      <c r="AP1467" s="4"/>
    </row>
    <row r="1468" spans="1:42" s="2" customFormat="1" x14ac:dyDescent="0.25">
      <c r="A1468" s="4"/>
      <c r="B1468" s="4"/>
      <c r="C1468" s="4"/>
      <c r="D1468" s="4"/>
      <c r="E1468" s="4"/>
      <c r="F1468" s="4"/>
      <c r="G1468" s="4"/>
      <c r="H1468" s="4"/>
      <c r="I1468" s="4"/>
      <c r="J1468" s="4"/>
      <c r="K1468" s="4"/>
      <c r="L1468" s="4"/>
      <c r="M1468" s="4"/>
      <c r="N1468" s="4"/>
      <c r="O1468" s="4"/>
      <c r="P1468" s="4"/>
      <c r="Q1468" s="4"/>
      <c r="R1468" s="4"/>
      <c r="S1468" s="4"/>
      <c r="T1468" s="4"/>
      <c r="U1468" s="4"/>
      <c r="V1468" s="4"/>
      <c r="W1468" s="4"/>
      <c r="X1468" s="4"/>
      <c r="Y1468" s="4"/>
      <c r="Z1468" s="4"/>
      <c r="AA1468" s="4"/>
      <c r="AB1468" s="4"/>
      <c r="AC1468" s="4"/>
      <c r="AD1468" s="4"/>
      <c r="AE1468" s="4"/>
      <c r="AF1468" s="4"/>
      <c r="AG1468" s="4"/>
      <c r="AH1468" s="4"/>
      <c r="AI1468" s="4"/>
      <c r="AJ1468" s="4"/>
      <c r="AK1468" s="4"/>
      <c r="AL1468" s="4"/>
      <c r="AM1468" s="4"/>
      <c r="AN1468" s="4"/>
      <c r="AO1468" s="4"/>
      <c r="AP1468" s="4"/>
    </row>
    <row r="1469" spans="1:42" s="2" customFormat="1" x14ac:dyDescent="0.25">
      <c r="A1469" s="4"/>
      <c r="B1469" s="4"/>
      <c r="C1469" s="4"/>
      <c r="D1469" s="4"/>
      <c r="E1469" s="4"/>
      <c r="F1469" s="4"/>
      <c r="G1469" s="4"/>
      <c r="H1469" s="4"/>
      <c r="I1469" s="4"/>
      <c r="J1469" s="4"/>
      <c r="K1469" s="4"/>
      <c r="L1469" s="4"/>
      <c r="M1469" s="4"/>
      <c r="N1469" s="4"/>
      <c r="O1469" s="4"/>
      <c r="P1469" s="4"/>
      <c r="Q1469" s="4"/>
      <c r="R1469" s="4"/>
      <c r="S1469" s="4"/>
      <c r="T1469" s="4"/>
      <c r="U1469" s="4"/>
      <c r="V1469" s="4"/>
      <c r="W1469" s="4"/>
      <c r="X1469" s="4"/>
      <c r="Y1469" s="4"/>
      <c r="Z1469" s="4"/>
      <c r="AA1469" s="4"/>
      <c r="AB1469" s="4"/>
      <c r="AC1469" s="4"/>
      <c r="AD1469" s="4"/>
      <c r="AE1469" s="4"/>
      <c r="AF1469" s="4"/>
      <c r="AG1469" s="4"/>
      <c r="AH1469" s="4"/>
      <c r="AI1469" s="4"/>
      <c r="AJ1469" s="4"/>
      <c r="AK1469" s="4"/>
      <c r="AL1469" s="4"/>
      <c r="AM1469" s="4"/>
      <c r="AN1469" s="4"/>
      <c r="AO1469" s="4"/>
      <c r="AP1469" s="4"/>
    </row>
    <row r="1470" spans="1:42" s="2" customFormat="1" x14ac:dyDescent="0.25">
      <c r="A1470" s="4"/>
      <c r="B1470" s="4"/>
      <c r="C1470" s="4"/>
      <c r="D1470" s="4"/>
      <c r="E1470" s="4"/>
      <c r="F1470" s="4"/>
      <c r="G1470" s="4"/>
      <c r="H1470" s="4"/>
      <c r="I1470" s="4"/>
      <c r="J1470" s="4"/>
      <c r="K1470" s="4"/>
      <c r="L1470" s="4"/>
      <c r="M1470" s="4"/>
      <c r="N1470" s="4"/>
      <c r="O1470" s="4"/>
      <c r="P1470" s="4"/>
      <c r="Q1470" s="4"/>
      <c r="R1470" s="4"/>
      <c r="S1470" s="4"/>
      <c r="T1470" s="4"/>
      <c r="U1470" s="4"/>
      <c r="V1470" s="4"/>
      <c r="W1470" s="4"/>
      <c r="X1470" s="4"/>
      <c r="Y1470" s="4"/>
      <c r="Z1470" s="4"/>
      <c r="AA1470" s="4"/>
      <c r="AB1470" s="4"/>
      <c r="AC1470" s="4"/>
      <c r="AD1470" s="4"/>
      <c r="AE1470" s="4"/>
      <c r="AF1470" s="4"/>
      <c r="AG1470" s="4"/>
      <c r="AH1470" s="4"/>
      <c r="AI1470" s="4"/>
      <c r="AJ1470" s="4"/>
      <c r="AK1470" s="4"/>
      <c r="AL1470" s="4"/>
      <c r="AM1470" s="4"/>
      <c r="AN1470" s="4"/>
      <c r="AO1470" s="4"/>
      <c r="AP1470" s="4"/>
    </row>
    <row r="1471" spans="1:42" s="2" customFormat="1" x14ac:dyDescent="0.25">
      <c r="A1471" s="4"/>
      <c r="B1471" s="4"/>
      <c r="C1471" s="4"/>
      <c r="D1471" s="4"/>
      <c r="E1471" s="4"/>
      <c r="F1471" s="4"/>
      <c r="G1471" s="4"/>
      <c r="H1471" s="4"/>
      <c r="I1471" s="4"/>
      <c r="J1471" s="4"/>
      <c r="K1471" s="4"/>
      <c r="L1471" s="4"/>
      <c r="M1471" s="4"/>
      <c r="N1471" s="4"/>
      <c r="O1471" s="4"/>
      <c r="P1471" s="4"/>
      <c r="Q1471" s="4"/>
      <c r="R1471" s="4"/>
      <c r="S1471" s="4"/>
      <c r="T1471" s="4"/>
      <c r="U1471" s="4"/>
      <c r="V1471" s="4"/>
      <c r="W1471" s="4"/>
      <c r="X1471" s="4"/>
      <c r="Y1471" s="4"/>
      <c r="Z1471" s="4"/>
      <c r="AA1471" s="4"/>
      <c r="AB1471" s="4"/>
      <c r="AC1471" s="4"/>
      <c r="AD1471" s="4"/>
      <c r="AE1471" s="4"/>
      <c r="AF1471" s="4"/>
      <c r="AG1471" s="4"/>
      <c r="AH1471" s="4"/>
      <c r="AI1471" s="4"/>
      <c r="AJ1471" s="4"/>
      <c r="AK1471" s="4"/>
      <c r="AL1471" s="4"/>
      <c r="AM1471" s="4"/>
      <c r="AN1471" s="4"/>
      <c r="AO1471" s="4"/>
      <c r="AP1471" s="4"/>
    </row>
    <row r="1472" spans="1:42" s="2" customFormat="1" x14ac:dyDescent="0.25">
      <c r="A1472" s="4"/>
      <c r="B1472" s="4"/>
      <c r="C1472" s="4"/>
      <c r="D1472" s="4"/>
      <c r="E1472" s="4"/>
      <c r="F1472" s="4"/>
      <c r="G1472" s="4"/>
      <c r="H1472" s="4"/>
      <c r="I1472" s="4"/>
      <c r="J1472" s="4"/>
      <c r="K1472" s="4"/>
      <c r="L1472" s="4"/>
      <c r="M1472" s="4"/>
      <c r="N1472" s="4"/>
      <c r="O1472" s="4"/>
      <c r="P1472" s="4"/>
      <c r="Q1472" s="4"/>
      <c r="R1472" s="4"/>
      <c r="S1472" s="4"/>
      <c r="T1472" s="4"/>
      <c r="U1472" s="4"/>
      <c r="V1472" s="4"/>
      <c r="W1472" s="4"/>
      <c r="X1472" s="4"/>
      <c r="Y1472" s="4"/>
      <c r="Z1472" s="4"/>
      <c r="AA1472" s="4"/>
      <c r="AB1472" s="4"/>
      <c r="AC1472" s="4"/>
      <c r="AD1472" s="4"/>
      <c r="AE1472" s="4"/>
      <c r="AF1472" s="4"/>
      <c r="AG1472" s="4"/>
      <c r="AH1472" s="4"/>
      <c r="AI1472" s="4"/>
      <c r="AJ1472" s="4"/>
      <c r="AK1472" s="4"/>
      <c r="AL1472" s="4"/>
      <c r="AM1472" s="4"/>
      <c r="AN1472" s="4"/>
      <c r="AO1472" s="4"/>
      <c r="AP1472" s="4"/>
    </row>
    <row r="1473" spans="1:42" s="2" customFormat="1" x14ac:dyDescent="0.25">
      <c r="A1473" s="4"/>
      <c r="B1473" s="4"/>
      <c r="C1473" s="4"/>
      <c r="D1473" s="4"/>
      <c r="E1473" s="4"/>
      <c r="F1473" s="4"/>
      <c r="G1473" s="4"/>
      <c r="H1473" s="4"/>
      <c r="I1473" s="4"/>
      <c r="J1473" s="4"/>
      <c r="K1473" s="4"/>
      <c r="L1473" s="4"/>
      <c r="M1473" s="4"/>
      <c r="N1473" s="4"/>
      <c r="O1473" s="4"/>
      <c r="P1473" s="4"/>
      <c r="Q1473" s="4"/>
      <c r="R1473" s="4"/>
      <c r="S1473" s="4"/>
      <c r="T1473" s="4"/>
      <c r="U1473" s="4"/>
      <c r="V1473" s="4"/>
      <c r="W1473" s="4"/>
      <c r="X1473" s="4"/>
      <c r="Y1473" s="4"/>
      <c r="Z1473" s="4"/>
      <c r="AA1473" s="4"/>
      <c r="AB1473" s="4"/>
      <c r="AC1473" s="4"/>
      <c r="AD1473" s="4"/>
      <c r="AE1473" s="4"/>
      <c r="AF1473" s="4"/>
      <c r="AG1473" s="4"/>
      <c r="AH1473" s="4"/>
      <c r="AI1473" s="4"/>
      <c r="AJ1473" s="4"/>
      <c r="AK1473" s="4"/>
      <c r="AL1473" s="4"/>
      <c r="AM1473" s="4"/>
      <c r="AN1473" s="4"/>
      <c r="AO1473" s="4"/>
      <c r="AP1473" s="4"/>
    </row>
    <row r="1474" spans="1:42" s="2" customFormat="1" x14ac:dyDescent="0.25">
      <c r="A1474" s="4"/>
      <c r="B1474" s="4"/>
      <c r="C1474" s="4"/>
      <c r="D1474" s="4"/>
      <c r="E1474" s="4"/>
      <c r="F1474" s="4"/>
      <c r="G1474" s="4"/>
      <c r="H1474" s="4"/>
      <c r="I1474" s="4"/>
      <c r="J1474" s="4"/>
      <c r="K1474" s="4"/>
      <c r="L1474" s="4"/>
      <c r="M1474" s="4"/>
      <c r="N1474" s="4"/>
      <c r="O1474" s="4"/>
      <c r="P1474" s="4"/>
      <c r="Q1474" s="4"/>
      <c r="R1474" s="4"/>
      <c r="S1474" s="4"/>
      <c r="T1474" s="4"/>
      <c r="U1474" s="4"/>
      <c r="V1474" s="4"/>
      <c r="W1474" s="4"/>
      <c r="X1474" s="4"/>
      <c r="Y1474" s="4"/>
      <c r="Z1474" s="4"/>
      <c r="AA1474" s="4"/>
      <c r="AB1474" s="4"/>
      <c r="AC1474" s="4"/>
      <c r="AD1474" s="4"/>
      <c r="AE1474" s="4"/>
      <c r="AF1474" s="4"/>
      <c r="AG1474" s="4"/>
      <c r="AH1474" s="4"/>
      <c r="AI1474" s="4"/>
      <c r="AJ1474" s="4"/>
      <c r="AK1474" s="4"/>
      <c r="AL1474" s="4"/>
      <c r="AM1474" s="4"/>
      <c r="AN1474" s="4"/>
      <c r="AO1474" s="4"/>
      <c r="AP1474" s="4"/>
    </row>
    <row r="1475" spans="1:42" s="2" customFormat="1" x14ac:dyDescent="0.25">
      <c r="A1475" s="4"/>
      <c r="B1475" s="4"/>
      <c r="C1475" s="4"/>
      <c r="D1475" s="4"/>
      <c r="E1475" s="4"/>
      <c r="F1475" s="4"/>
      <c r="G1475" s="4"/>
      <c r="H1475" s="4"/>
      <c r="I1475" s="4"/>
      <c r="J1475" s="4"/>
      <c r="K1475" s="4"/>
      <c r="L1475" s="4"/>
      <c r="M1475" s="4"/>
      <c r="N1475" s="4"/>
      <c r="O1475" s="4"/>
      <c r="P1475" s="4"/>
      <c r="Q1475" s="4"/>
      <c r="R1475" s="4"/>
      <c r="S1475" s="4"/>
      <c r="T1475" s="4"/>
      <c r="U1475" s="4"/>
      <c r="V1475" s="4"/>
      <c r="W1475" s="4"/>
      <c r="X1475" s="4"/>
      <c r="Y1475" s="4"/>
      <c r="Z1475" s="4"/>
      <c r="AA1475" s="4"/>
      <c r="AB1475" s="4"/>
      <c r="AC1475" s="4"/>
      <c r="AD1475" s="4"/>
      <c r="AE1475" s="4"/>
      <c r="AF1475" s="4"/>
      <c r="AG1475" s="4"/>
      <c r="AH1475" s="4"/>
      <c r="AI1475" s="4"/>
      <c r="AJ1475" s="4"/>
      <c r="AK1475" s="4"/>
      <c r="AL1475" s="4"/>
      <c r="AM1475" s="4"/>
      <c r="AN1475" s="4"/>
      <c r="AO1475" s="4"/>
      <c r="AP1475" s="4"/>
    </row>
    <row r="1476" spans="1:42" s="2" customFormat="1" x14ac:dyDescent="0.25">
      <c r="A1476" s="4"/>
      <c r="B1476" s="4"/>
      <c r="C1476" s="4"/>
      <c r="D1476" s="4"/>
      <c r="E1476" s="4"/>
      <c r="F1476" s="4"/>
      <c r="G1476" s="4"/>
      <c r="H1476" s="4"/>
      <c r="I1476" s="4"/>
      <c r="J1476" s="4"/>
      <c r="K1476" s="4"/>
      <c r="L1476" s="4"/>
      <c r="M1476" s="4"/>
      <c r="N1476" s="4"/>
      <c r="O1476" s="4"/>
      <c r="P1476" s="4"/>
      <c r="Q1476" s="4"/>
      <c r="R1476" s="4"/>
      <c r="S1476" s="4"/>
      <c r="T1476" s="4"/>
      <c r="U1476" s="4"/>
      <c r="V1476" s="4"/>
      <c r="W1476" s="4"/>
      <c r="X1476" s="4"/>
      <c r="Y1476" s="4"/>
      <c r="Z1476" s="4"/>
      <c r="AA1476" s="4"/>
      <c r="AB1476" s="4"/>
      <c r="AC1476" s="4"/>
      <c r="AD1476" s="4"/>
      <c r="AE1476" s="4"/>
      <c r="AF1476" s="4"/>
      <c r="AG1476" s="4"/>
      <c r="AH1476" s="4"/>
      <c r="AI1476" s="4"/>
      <c r="AJ1476" s="4"/>
      <c r="AK1476" s="4"/>
      <c r="AL1476" s="4"/>
      <c r="AM1476" s="4"/>
      <c r="AN1476" s="4"/>
      <c r="AO1476" s="4"/>
      <c r="AP1476" s="4"/>
    </row>
    <row r="1477" spans="1:42" s="2" customFormat="1" x14ac:dyDescent="0.25">
      <c r="A1477" s="4"/>
      <c r="B1477" s="4"/>
      <c r="C1477" s="4"/>
      <c r="D1477" s="4"/>
      <c r="E1477" s="4"/>
      <c r="F1477" s="4"/>
      <c r="G1477" s="4"/>
      <c r="H1477" s="4"/>
      <c r="I1477" s="4"/>
      <c r="J1477" s="4"/>
      <c r="K1477" s="4"/>
      <c r="L1477" s="4"/>
      <c r="M1477" s="4"/>
      <c r="N1477" s="4"/>
      <c r="O1477" s="4"/>
      <c r="P1477" s="4"/>
      <c r="Q1477" s="4"/>
      <c r="R1477" s="4"/>
      <c r="S1477" s="4"/>
      <c r="T1477" s="4"/>
      <c r="U1477" s="4"/>
      <c r="V1477" s="4"/>
      <c r="W1477" s="4"/>
      <c r="X1477" s="4"/>
      <c r="Y1477" s="4"/>
      <c r="Z1477" s="4"/>
      <c r="AA1477" s="4"/>
      <c r="AB1477" s="4"/>
      <c r="AC1477" s="4"/>
      <c r="AD1477" s="4"/>
      <c r="AE1477" s="4"/>
      <c r="AF1477" s="4"/>
      <c r="AG1477" s="4"/>
      <c r="AH1477" s="4"/>
      <c r="AI1477" s="4"/>
      <c r="AJ1477" s="4"/>
      <c r="AK1477" s="4"/>
      <c r="AL1477" s="4"/>
      <c r="AM1477" s="4"/>
      <c r="AN1477" s="4"/>
      <c r="AO1477" s="4"/>
      <c r="AP1477" s="4"/>
    </row>
    <row r="1478" spans="1:42" s="2" customFormat="1" x14ac:dyDescent="0.25">
      <c r="A1478" s="4"/>
      <c r="B1478" s="4"/>
      <c r="C1478" s="4"/>
      <c r="D1478" s="4"/>
      <c r="E1478" s="4"/>
      <c r="F1478" s="4"/>
      <c r="G1478" s="4"/>
      <c r="H1478" s="4"/>
      <c r="I1478" s="4"/>
      <c r="J1478" s="4"/>
      <c r="K1478" s="4"/>
      <c r="L1478" s="4"/>
      <c r="M1478" s="4"/>
      <c r="N1478" s="4"/>
      <c r="O1478" s="4"/>
      <c r="P1478" s="4"/>
      <c r="Q1478" s="4"/>
      <c r="R1478" s="4"/>
      <c r="S1478" s="4"/>
      <c r="T1478" s="4"/>
      <c r="U1478" s="4"/>
      <c r="V1478" s="4"/>
      <c r="W1478" s="4"/>
      <c r="X1478" s="4"/>
      <c r="Y1478" s="4"/>
      <c r="Z1478" s="4"/>
      <c r="AA1478" s="4"/>
      <c r="AB1478" s="4"/>
      <c r="AC1478" s="4"/>
      <c r="AD1478" s="4"/>
      <c r="AE1478" s="4"/>
      <c r="AF1478" s="4"/>
      <c r="AG1478" s="4"/>
      <c r="AH1478" s="4"/>
      <c r="AI1478" s="4"/>
      <c r="AJ1478" s="4"/>
      <c r="AK1478" s="4"/>
      <c r="AL1478" s="4"/>
      <c r="AM1478" s="4"/>
      <c r="AN1478" s="4"/>
      <c r="AO1478" s="4"/>
      <c r="AP1478" s="4"/>
    </row>
    <row r="1479" spans="1:42" s="2" customFormat="1" x14ac:dyDescent="0.25">
      <c r="A1479" s="4"/>
      <c r="B1479" s="4"/>
      <c r="C1479" s="4"/>
      <c r="D1479" s="4"/>
      <c r="E1479" s="4"/>
      <c r="F1479" s="4"/>
      <c r="G1479" s="4"/>
      <c r="H1479" s="4"/>
      <c r="I1479" s="4"/>
      <c r="J1479" s="4"/>
      <c r="K1479" s="4"/>
      <c r="L1479" s="4"/>
      <c r="M1479" s="4"/>
      <c r="N1479" s="4"/>
      <c r="O1479" s="4"/>
      <c r="P1479" s="4"/>
      <c r="Q1479" s="4"/>
      <c r="R1479" s="4"/>
      <c r="S1479" s="4"/>
      <c r="T1479" s="4"/>
      <c r="U1479" s="4"/>
      <c r="V1479" s="4"/>
      <c r="W1479" s="4"/>
      <c r="X1479" s="4"/>
      <c r="Y1479" s="4"/>
      <c r="Z1479" s="4"/>
      <c r="AA1479" s="4"/>
      <c r="AB1479" s="4"/>
      <c r="AC1479" s="4"/>
      <c r="AD1479" s="4"/>
      <c r="AE1479" s="4"/>
      <c r="AF1479" s="4"/>
      <c r="AG1479" s="4"/>
      <c r="AH1479" s="4"/>
      <c r="AI1479" s="4"/>
      <c r="AJ1479" s="4"/>
      <c r="AK1479" s="4"/>
      <c r="AL1479" s="4"/>
      <c r="AM1479" s="4"/>
      <c r="AN1479" s="4"/>
      <c r="AO1479" s="4"/>
      <c r="AP1479" s="4"/>
    </row>
    <row r="1480" spans="1:42" s="2" customFormat="1" x14ac:dyDescent="0.25">
      <c r="A1480" s="4"/>
      <c r="B1480" s="4"/>
      <c r="C1480" s="4"/>
      <c r="D1480" s="4"/>
      <c r="E1480" s="4"/>
      <c r="F1480" s="4"/>
      <c r="G1480" s="4"/>
      <c r="H1480" s="4"/>
      <c r="I1480" s="4"/>
      <c r="J1480" s="4"/>
      <c r="K1480" s="4"/>
      <c r="L1480" s="4"/>
      <c r="M1480" s="4"/>
      <c r="N1480" s="4"/>
      <c r="O1480" s="4"/>
      <c r="P1480" s="4"/>
      <c r="Q1480" s="4"/>
      <c r="R1480" s="4"/>
      <c r="S1480" s="4"/>
      <c r="T1480" s="4"/>
      <c r="U1480" s="4"/>
      <c r="V1480" s="4"/>
      <c r="W1480" s="4"/>
      <c r="X1480" s="4"/>
      <c r="Y1480" s="4"/>
      <c r="Z1480" s="4"/>
      <c r="AA1480" s="4"/>
      <c r="AB1480" s="4"/>
      <c r="AC1480" s="4"/>
      <c r="AD1480" s="4"/>
      <c r="AE1480" s="4"/>
      <c r="AF1480" s="4"/>
      <c r="AG1480" s="4"/>
      <c r="AH1480" s="4"/>
      <c r="AI1480" s="4"/>
      <c r="AJ1480" s="4"/>
      <c r="AK1480" s="4"/>
      <c r="AL1480" s="4"/>
      <c r="AM1480" s="4"/>
      <c r="AN1480" s="4"/>
      <c r="AO1480" s="4"/>
      <c r="AP1480" s="4"/>
    </row>
    <row r="1481" spans="1:42" s="2" customFormat="1" x14ac:dyDescent="0.25">
      <c r="A1481" s="4"/>
      <c r="B1481" s="4"/>
      <c r="C1481" s="4"/>
      <c r="D1481" s="4"/>
      <c r="E1481" s="4"/>
      <c r="F1481" s="4"/>
      <c r="G1481" s="4"/>
      <c r="H1481" s="4"/>
      <c r="I1481" s="4"/>
      <c r="J1481" s="4"/>
      <c r="K1481" s="4"/>
      <c r="L1481" s="4"/>
      <c r="M1481" s="4"/>
      <c r="N1481" s="4"/>
      <c r="O1481" s="4"/>
      <c r="P1481" s="4"/>
      <c r="Q1481" s="4"/>
      <c r="R1481" s="4"/>
      <c r="S1481" s="4"/>
      <c r="T1481" s="4"/>
      <c r="U1481" s="4"/>
      <c r="V1481" s="4"/>
      <c r="W1481" s="4"/>
      <c r="X1481" s="4"/>
      <c r="Y1481" s="4"/>
      <c r="Z1481" s="4"/>
      <c r="AA1481" s="4"/>
      <c r="AB1481" s="4"/>
      <c r="AC1481" s="4"/>
      <c r="AD1481" s="4"/>
      <c r="AE1481" s="4"/>
      <c r="AF1481" s="4"/>
      <c r="AG1481" s="4"/>
      <c r="AH1481" s="4"/>
      <c r="AI1481" s="4"/>
      <c r="AJ1481" s="4"/>
      <c r="AK1481" s="4"/>
      <c r="AL1481" s="4"/>
      <c r="AM1481" s="4"/>
      <c r="AN1481" s="4"/>
      <c r="AO1481" s="4"/>
      <c r="AP1481" s="4"/>
    </row>
    <row r="1482" spans="1:42" s="2" customFormat="1" x14ac:dyDescent="0.25">
      <c r="A1482" s="4"/>
      <c r="B1482" s="4"/>
      <c r="C1482" s="4"/>
      <c r="D1482" s="4"/>
      <c r="E1482" s="4"/>
      <c r="F1482" s="4"/>
      <c r="G1482" s="4"/>
      <c r="H1482" s="4"/>
      <c r="I1482" s="4"/>
      <c r="J1482" s="4"/>
      <c r="K1482" s="4"/>
      <c r="L1482" s="4"/>
      <c r="M1482" s="4"/>
      <c r="N1482" s="4"/>
      <c r="O1482" s="4"/>
      <c r="P1482" s="4"/>
      <c r="Q1482" s="4"/>
      <c r="R1482" s="4"/>
      <c r="S1482" s="4"/>
      <c r="T1482" s="4"/>
      <c r="U1482" s="4"/>
      <c r="V1482" s="4"/>
      <c r="W1482" s="4"/>
      <c r="X1482" s="4"/>
      <c r="Y1482" s="4"/>
      <c r="Z1482" s="4"/>
      <c r="AA1482" s="4"/>
      <c r="AB1482" s="4"/>
      <c r="AC1482" s="4"/>
      <c r="AD1482" s="4"/>
      <c r="AE1482" s="4"/>
      <c r="AF1482" s="4"/>
      <c r="AG1482" s="4"/>
      <c r="AH1482" s="4"/>
      <c r="AI1482" s="4"/>
      <c r="AJ1482" s="4"/>
      <c r="AK1482" s="4"/>
      <c r="AL1482" s="4"/>
      <c r="AM1482" s="4"/>
      <c r="AN1482" s="4"/>
      <c r="AO1482" s="4"/>
      <c r="AP1482" s="4"/>
    </row>
    <row r="1483" spans="1:42" s="2" customFormat="1" x14ac:dyDescent="0.25">
      <c r="A1483" s="4"/>
      <c r="B1483" s="4"/>
      <c r="C1483" s="4"/>
      <c r="D1483" s="4"/>
      <c r="E1483" s="4"/>
      <c r="F1483" s="4"/>
      <c r="G1483" s="4"/>
      <c r="H1483" s="4"/>
      <c r="I1483" s="4"/>
      <c r="J1483" s="4"/>
      <c r="K1483" s="4"/>
      <c r="L1483" s="4"/>
      <c r="M1483" s="4"/>
      <c r="N1483" s="4"/>
      <c r="O1483" s="4"/>
      <c r="P1483" s="4"/>
      <c r="Q1483" s="4"/>
      <c r="R1483" s="4"/>
      <c r="S1483" s="4"/>
      <c r="T1483" s="4"/>
      <c r="U1483" s="4"/>
      <c r="V1483" s="4"/>
      <c r="W1483" s="4"/>
      <c r="X1483" s="4"/>
      <c r="Y1483" s="4"/>
      <c r="Z1483" s="4"/>
      <c r="AA1483" s="4"/>
      <c r="AB1483" s="4"/>
      <c r="AC1483" s="4"/>
      <c r="AD1483" s="4"/>
      <c r="AE1483" s="4"/>
      <c r="AF1483" s="4"/>
      <c r="AG1483" s="4"/>
      <c r="AH1483" s="4"/>
      <c r="AI1483" s="4"/>
      <c r="AJ1483" s="4"/>
      <c r="AK1483" s="4"/>
      <c r="AL1483" s="4"/>
      <c r="AM1483" s="4"/>
      <c r="AN1483" s="4"/>
      <c r="AO1483" s="4"/>
      <c r="AP1483" s="4"/>
    </row>
    <row r="1484" spans="1:42" s="2" customFormat="1" x14ac:dyDescent="0.25">
      <c r="A1484" s="4"/>
      <c r="B1484" s="4"/>
      <c r="C1484" s="4"/>
      <c r="D1484" s="4"/>
      <c r="E1484" s="4"/>
      <c r="F1484" s="4"/>
      <c r="G1484" s="4"/>
      <c r="H1484" s="4"/>
      <c r="I1484" s="4"/>
      <c r="J1484" s="4"/>
      <c r="K1484" s="4"/>
      <c r="L1484" s="4"/>
      <c r="M1484" s="4"/>
      <c r="N1484" s="4"/>
      <c r="O1484" s="4"/>
      <c r="P1484" s="4"/>
      <c r="Q1484" s="4"/>
      <c r="R1484" s="4"/>
      <c r="S1484" s="4"/>
      <c r="T1484" s="4"/>
      <c r="U1484" s="4"/>
      <c r="V1484" s="4"/>
      <c r="W1484" s="4"/>
      <c r="X1484" s="4"/>
      <c r="Y1484" s="4"/>
      <c r="Z1484" s="4"/>
      <c r="AA1484" s="4"/>
      <c r="AB1484" s="4"/>
      <c r="AC1484" s="4"/>
      <c r="AD1484" s="4"/>
      <c r="AE1484" s="4"/>
      <c r="AF1484" s="4"/>
      <c r="AG1484" s="4"/>
      <c r="AH1484" s="4"/>
      <c r="AI1484" s="4"/>
      <c r="AJ1484" s="4"/>
      <c r="AK1484" s="4"/>
      <c r="AL1484" s="4"/>
      <c r="AM1484" s="4"/>
      <c r="AN1484" s="4"/>
      <c r="AO1484" s="4"/>
      <c r="AP1484" s="4"/>
    </row>
    <row r="1485" spans="1:42" s="2" customFormat="1" x14ac:dyDescent="0.25">
      <c r="A1485" s="4"/>
      <c r="B1485" s="4"/>
      <c r="C1485" s="4"/>
      <c r="D1485" s="4"/>
      <c r="E1485" s="4"/>
      <c r="F1485" s="4"/>
      <c r="G1485" s="4"/>
      <c r="H1485" s="4"/>
      <c r="I1485" s="4"/>
      <c r="J1485" s="4"/>
      <c r="K1485" s="4"/>
      <c r="L1485" s="4"/>
      <c r="M1485" s="4"/>
      <c r="N1485" s="4"/>
      <c r="O1485" s="4"/>
      <c r="P1485" s="4"/>
      <c r="Q1485" s="4"/>
      <c r="R1485" s="4"/>
      <c r="S1485" s="4"/>
      <c r="T1485" s="4"/>
      <c r="U1485" s="4"/>
      <c r="V1485" s="4"/>
      <c r="W1485" s="4"/>
      <c r="X1485" s="4"/>
      <c r="Y1485" s="4"/>
      <c r="Z1485" s="4"/>
      <c r="AA1485" s="4"/>
      <c r="AB1485" s="4"/>
      <c r="AC1485" s="4"/>
      <c r="AD1485" s="4"/>
      <c r="AE1485" s="4"/>
      <c r="AF1485" s="4"/>
      <c r="AG1485" s="4"/>
      <c r="AH1485" s="4"/>
      <c r="AI1485" s="4"/>
      <c r="AJ1485" s="4"/>
      <c r="AK1485" s="4"/>
      <c r="AL1485" s="4"/>
      <c r="AM1485" s="4"/>
      <c r="AN1485" s="4"/>
      <c r="AO1485" s="4"/>
      <c r="AP1485" s="4"/>
    </row>
    <row r="1486" spans="1:42" s="2" customFormat="1" x14ac:dyDescent="0.25">
      <c r="A1486" s="4"/>
      <c r="B1486" s="4"/>
      <c r="C1486" s="4"/>
      <c r="D1486" s="4"/>
      <c r="E1486" s="4"/>
      <c r="F1486" s="4"/>
      <c r="G1486" s="4"/>
      <c r="H1486" s="4"/>
      <c r="I1486" s="4"/>
      <c r="J1486" s="4"/>
      <c r="K1486" s="4"/>
      <c r="L1486" s="4"/>
      <c r="M1486" s="4"/>
      <c r="N1486" s="4"/>
      <c r="O1486" s="4"/>
      <c r="P1486" s="4"/>
      <c r="Q1486" s="4"/>
      <c r="R1486" s="4"/>
      <c r="S1486" s="4"/>
      <c r="T1486" s="4"/>
      <c r="U1486" s="4"/>
      <c r="V1486" s="4"/>
      <c r="W1486" s="4"/>
      <c r="X1486" s="4"/>
      <c r="Y1486" s="4"/>
      <c r="Z1486" s="4"/>
      <c r="AA1486" s="4"/>
      <c r="AB1486" s="4"/>
      <c r="AC1486" s="4"/>
      <c r="AD1486" s="4"/>
      <c r="AE1486" s="4"/>
      <c r="AF1486" s="4"/>
      <c r="AG1486" s="4"/>
      <c r="AH1486" s="4"/>
      <c r="AI1486" s="4"/>
      <c r="AJ1486" s="4"/>
      <c r="AK1486" s="4"/>
      <c r="AL1486" s="4"/>
      <c r="AM1486" s="4"/>
      <c r="AN1486" s="4"/>
      <c r="AO1486" s="4"/>
      <c r="AP1486" s="4"/>
    </row>
    <row r="1487" spans="1:42" s="2" customFormat="1" x14ac:dyDescent="0.25">
      <c r="A1487" s="4"/>
      <c r="B1487" s="4"/>
      <c r="C1487" s="4"/>
      <c r="D1487" s="4"/>
      <c r="E1487" s="4"/>
      <c r="F1487" s="4"/>
      <c r="G1487" s="4"/>
      <c r="H1487" s="4"/>
      <c r="I1487" s="4"/>
      <c r="J1487" s="4"/>
      <c r="K1487" s="4"/>
      <c r="L1487" s="4"/>
      <c r="M1487" s="4"/>
      <c r="N1487" s="4"/>
      <c r="O1487" s="4"/>
      <c r="P1487" s="4"/>
      <c r="Q1487" s="4"/>
      <c r="R1487" s="4"/>
      <c r="S1487" s="4"/>
      <c r="T1487" s="4"/>
      <c r="U1487" s="4"/>
      <c r="V1487" s="4"/>
      <c r="W1487" s="4"/>
      <c r="X1487" s="4"/>
      <c r="Y1487" s="4"/>
      <c r="Z1487" s="4"/>
      <c r="AA1487" s="4"/>
      <c r="AB1487" s="4"/>
      <c r="AC1487" s="4"/>
      <c r="AD1487" s="4"/>
      <c r="AE1487" s="4"/>
      <c r="AF1487" s="4"/>
      <c r="AG1487" s="4"/>
      <c r="AH1487" s="4"/>
      <c r="AI1487" s="4"/>
      <c r="AJ1487" s="4"/>
      <c r="AK1487" s="4"/>
      <c r="AL1487" s="4"/>
      <c r="AM1487" s="4"/>
      <c r="AN1487" s="4"/>
      <c r="AO1487" s="4"/>
      <c r="AP1487" s="4"/>
    </row>
    <row r="1488" spans="1:42" s="2" customFormat="1" x14ac:dyDescent="0.25">
      <c r="A1488" s="4"/>
      <c r="B1488" s="4"/>
      <c r="C1488" s="4"/>
      <c r="D1488" s="4"/>
      <c r="E1488" s="4"/>
      <c r="F1488" s="4"/>
      <c r="G1488" s="4"/>
      <c r="H1488" s="4"/>
      <c r="I1488" s="4"/>
      <c r="J1488" s="4"/>
      <c r="K1488" s="4"/>
      <c r="L1488" s="4"/>
      <c r="M1488" s="4"/>
      <c r="N1488" s="4"/>
      <c r="O1488" s="4"/>
      <c r="P1488" s="4"/>
      <c r="Q1488" s="4"/>
      <c r="R1488" s="4"/>
      <c r="S1488" s="4"/>
      <c r="T1488" s="4"/>
      <c r="U1488" s="4"/>
      <c r="V1488" s="4"/>
      <c r="W1488" s="4"/>
      <c r="X1488" s="4"/>
      <c r="Y1488" s="4"/>
      <c r="Z1488" s="4"/>
      <c r="AA1488" s="4"/>
      <c r="AB1488" s="4"/>
      <c r="AC1488" s="4"/>
      <c r="AD1488" s="4"/>
      <c r="AE1488" s="4"/>
      <c r="AF1488" s="4"/>
      <c r="AG1488" s="4"/>
      <c r="AH1488" s="4"/>
      <c r="AI1488" s="4"/>
      <c r="AJ1488" s="4"/>
      <c r="AK1488" s="4"/>
      <c r="AL1488" s="4"/>
      <c r="AM1488" s="4"/>
      <c r="AN1488" s="4"/>
      <c r="AO1488" s="4"/>
      <c r="AP1488" s="4"/>
    </row>
    <row r="1489" spans="1:42" s="2" customFormat="1" x14ac:dyDescent="0.25">
      <c r="A1489" s="4"/>
      <c r="B1489" s="4"/>
      <c r="C1489" s="4"/>
      <c r="D1489" s="4"/>
      <c r="E1489" s="4"/>
      <c r="F1489" s="4"/>
      <c r="G1489" s="4"/>
      <c r="H1489" s="4"/>
      <c r="I1489" s="4"/>
      <c r="J1489" s="4"/>
      <c r="K1489" s="4"/>
      <c r="L1489" s="4"/>
      <c r="M1489" s="4"/>
      <c r="N1489" s="4"/>
      <c r="O1489" s="4"/>
      <c r="P1489" s="4"/>
      <c r="Q1489" s="4"/>
      <c r="R1489" s="4"/>
      <c r="S1489" s="4"/>
      <c r="T1489" s="4"/>
      <c r="U1489" s="4"/>
      <c r="V1489" s="4"/>
      <c r="W1489" s="4"/>
      <c r="X1489" s="4"/>
      <c r="Y1489" s="4"/>
      <c r="Z1489" s="4"/>
      <c r="AA1489" s="4"/>
      <c r="AB1489" s="4"/>
      <c r="AC1489" s="4"/>
      <c r="AD1489" s="4"/>
      <c r="AE1489" s="4"/>
      <c r="AF1489" s="4"/>
      <c r="AG1489" s="4"/>
      <c r="AH1489" s="4"/>
      <c r="AI1489" s="4"/>
      <c r="AJ1489" s="4"/>
      <c r="AK1489" s="4"/>
      <c r="AL1489" s="4"/>
      <c r="AM1489" s="4"/>
      <c r="AN1489" s="4"/>
      <c r="AO1489" s="4"/>
      <c r="AP1489" s="4"/>
    </row>
    <row r="1490" spans="1:42" s="2" customFormat="1" x14ac:dyDescent="0.25">
      <c r="A1490" s="4"/>
      <c r="B1490" s="4"/>
      <c r="C1490" s="4"/>
      <c r="D1490" s="4"/>
      <c r="E1490" s="4"/>
      <c r="F1490" s="4"/>
      <c r="G1490" s="4"/>
      <c r="H1490" s="4"/>
      <c r="I1490" s="4"/>
      <c r="J1490" s="4"/>
      <c r="K1490" s="4"/>
      <c r="L1490" s="4"/>
      <c r="M1490" s="4"/>
      <c r="N1490" s="4"/>
      <c r="O1490" s="4"/>
      <c r="P1490" s="4"/>
      <c r="Q1490" s="4"/>
      <c r="R1490" s="4"/>
      <c r="S1490" s="4"/>
      <c r="T1490" s="4"/>
      <c r="U1490" s="4"/>
      <c r="V1490" s="4"/>
      <c r="W1490" s="4"/>
      <c r="X1490" s="4"/>
      <c r="Y1490" s="4"/>
      <c r="Z1490" s="4"/>
      <c r="AA1490" s="4"/>
      <c r="AB1490" s="4"/>
      <c r="AC1490" s="4"/>
      <c r="AD1490" s="4"/>
      <c r="AE1490" s="4"/>
      <c r="AF1490" s="4"/>
      <c r="AG1490" s="4"/>
      <c r="AH1490" s="4"/>
      <c r="AI1490" s="4"/>
      <c r="AJ1490" s="4"/>
      <c r="AK1490" s="4"/>
      <c r="AL1490" s="4"/>
      <c r="AM1490" s="4"/>
      <c r="AN1490" s="4"/>
      <c r="AO1490" s="4"/>
      <c r="AP1490" s="4"/>
    </row>
    <row r="1491" spans="1:42" s="2" customFormat="1" x14ac:dyDescent="0.25">
      <c r="A1491" s="4"/>
      <c r="B1491" s="4"/>
      <c r="C1491" s="4"/>
      <c r="D1491" s="4"/>
      <c r="E1491" s="4"/>
      <c r="F1491" s="4"/>
      <c r="G1491" s="4"/>
      <c r="H1491" s="4"/>
      <c r="I1491" s="4"/>
      <c r="J1491" s="4"/>
      <c r="K1491" s="4"/>
      <c r="L1491" s="4"/>
      <c r="M1491" s="4"/>
      <c r="N1491" s="4"/>
      <c r="O1491" s="4"/>
      <c r="P1491" s="4"/>
      <c r="Q1491" s="4"/>
      <c r="R1491" s="4"/>
      <c r="S1491" s="4"/>
      <c r="T1491" s="4"/>
      <c r="U1491" s="4"/>
      <c r="V1491" s="4"/>
      <c r="W1491" s="4"/>
      <c r="X1491" s="4"/>
      <c r="Y1491" s="4"/>
      <c r="Z1491" s="4"/>
      <c r="AA1491" s="4"/>
      <c r="AB1491" s="4"/>
      <c r="AC1491" s="4"/>
      <c r="AD1491" s="4"/>
      <c r="AE1491" s="4"/>
      <c r="AF1491" s="4"/>
      <c r="AG1491" s="4"/>
      <c r="AH1491" s="4"/>
      <c r="AI1491" s="4"/>
      <c r="AJ1491" s="4"/>
      <c r="AK1491" s="4"/>
      <c r="AL1491" s="4"/>
      <c r="AM1491" s="4"/>
      <c r="AN1491" s="4"/>
      <c r="AO1491" s="4"/>
      <c r="AP1491" s="4"/>
    </row>
    <row r="1492" spans="1:42" s="2" customFormat="1" x14ac:dyDescent="0.25">
      <c r="A1492" s="4"/>
      <c r="B1492" s="4"/>
      <c r="C1492" s="4"/>
      <c r="D1492" s="4"/>
      <c r="E1492" s="4"/>
      <c r="F1492" s="4"/>
      <c r="G1492" s="4"/>
      <c r="H1492" s="4"/>
      <c r="I1492" s="4"/>
      <c r="J1492" s="4"/>
      <c r="K1492" s="4"/>
      <c r="L1492" s="4"/>
      <c r="M1492" s="4"/>
      <c r="N1492" s="4"/>
      <c r="O1492" s="4"/>
      <c r="P1492" s="4"/>
      <c r="Q1492" s="4"/>
      <c r="R1492" s="4"/>
      <c r="S1492" s="4"/>
      <c r="T1492" s="4"/>
      <c r="U1492" s="4"/>
      <c r="V1492" s="4"/>
      <c r="W1492" s="4"/>
      <c r="X1492" s="4"/>
      <c r="Y1492" s="4"/>
      <c r="Z1492" s="4"/>
      <c r="AA1492" s="4"/>
      <c r="AB1492" s="4"/>
      <c r="AC1492" s="4"/>
      <c r="AD1492" s="4"/>
      <c r="AE1492" s="4"/>
      <c r="AF1492" s="4"/>
      <c r="AG1492" s="4"/>
      <c r="AH1492" s="4"/>
      <c r="AI1492" s="4"/>
      <c r="AJ1492" s="4"/>
      <c r="AK1492" s="4"/>
      <c r="AL1492" s="4"/>
      <c r="AM1492" s="4"/>
      <c r="AN1492" s="4"/>
      <c r="AO1492" s="4"/>
      <c r="AP1492" s="4"/>
    </row>
    <row r="1493" spans="1:42" s="2" customFormat="1" x14ac:dyDescent="0.25">
      <c r="A1493" s="4"/>
      <c r="B1493" s="4"/>
      <c r="C1493" s="4"/>
      <c r="D1493" s="4"/>
      <c r="E1493" s="4"/>
      <c r="F1493" s="4"/>
      <c r="G1493" s="4"/>
      <c r="H1493" s="4"/>
      <c r="I1493" s="4"/>
      <c r="J1493" s="4"/>
      <c r="K1493" s="4"/>
      <c r="L1493" s="4"/>
      <c r="M1493" s="4"/>
      <c r="N1493" s="4"/>
      <c r="O1493" s="4"/>
      <c r="P1493" s="4"/>
      <c r="Q1493" s="4"/>
      <c r="R1493" s="4"/>
      <c r="S1493" s="4"/>
      <c r="T1493" s="4"/>
      <c r="U1493" s="4"/>
      <c r="V1493" s="4"/>
      <c r="W1493" s="4"/>
      <c r="X1493" s="4"/>
      <c r="Y1493" s="4"/>
      <c r="Z1493" s="4"/>
      <c r="AA1493" s="4"/>
      <c r="AB1493" s="4"/>
      <c r="AC1493" s="4"/>
      <c r="AD1493" s="4"/>
      <c r="AE1493" s="4"/>
      <c r="AF1493" s="4"/>
      <c r="AG1493" s="4"/>
      <c r="AH1493" s="4"/>
      <c r="AI1493" s="4"/>
      <c r="AJ1493" s="4"/>
      <c r="AK1493" s="4"/>
      <c r="AL1493" s="4"/>
      <c r="AM1493" s="4"/>
      <c r="AN1493" s="4"/>
      <c r="AO1493" s="4"/>
      <c r="AP1493" s="4"/>
    </row>
    <row r="1494" spans="1:42" s="2" customFormat="1" x14ac:dyDescent="0.25">
      <c r="A1494" s="4"/>
      <c r="B1494" s="4"/>
      <c r="C1494" s="4"/>
      <c r="D1494" s="4"/>
      <c r="E1494" s="4"/>
      <c r="F1494" s="4"/>
      <c r="G1494" s="4"/>
      <c r="H1494" s="4"/>
      <c r="I1494" s="4"/>
      <c r="J1494" s="4"/>
      <c r="K1494" s="4"/>
      <c r="L1494" s="4"/>
      <c r="M1494" s="4"/>
      <c r="N1494" s="4"/>
      <c r="O1494" s="4"/>
      <c r="P1494" s="4"/>
      <c r="Q1494" s="4"/>
      <c r="R1494" s="4"/>
      <c r="S1494" s="4"/>
      <c r="T1494" s="4"/>
      <c r="U1494" s="4"/>
      <c r="V1494" s="4"/>
      <c r="W1494" s="4"/>
      <c r="X1494" s="4"/>
      <c r="Y1494" s="4"/>
      <c r="Z1494" s="4"/>
      <c r="AA1494" s="4"/>
      <c r="AB1494" s="4"/>
      <c r="AC1494" s="4"/>
      <c r="AD1494" s="4"/>
      <c r="AE1494" s="4"/>
      <c r="AF1494" s="4"/>
      <c r="AG1494" s="4"/>
      <c r="AH1494" s="4"/>
      <c r="AI1494" s="4"/>
      <c r="AJ1494" s="4"/>
      <c r="AK1494" s="4"/>
      <c r="AL1494" s="4"/>
      <c r="AM1494" s="4"/>
      <c r="AN1494" s="4"/>
      <c r="AO1494" s="4"/>
      <c r="AP1494" s="4"/>
    </row>
    <row r="1495" spans="1:42" s="2" customFormat="1" x14ac:dyDescent="0.25">
      <c r="A1495" s="4"/>
      <c r="B1495" s="4"/>
      <c r="C1495" s="4"/>
      <c r="D1495" s="4"/>
      <c r="E1495" s="4"/>
      <c r="F1495" s="4"/>
      <c r="G1495" s="4"/>
      <c r="H1495" s="4"/>
      <c r="I1495" s="4"/>
      <c r="J1495" s="4"/>
      <c r="K1495" s="4"/>
      <c r="L1495" s="4"/>
      <c r="M1495" s="4"/>
      <c r="N1495" s="4"/>
      <c r="O1495" s="4"/>
      <c r="P1495" s="4"/>
      <c r="Q1495" s="4"/>
      <c r="R1495" s="4"/>
      <c r="S1495" s="4"/>
      <c r="T1495" s="4"/>
      <c r="U1495" s="4"/>
      <c r="V1495" s="4"/>
      <c r="W1495" s="4"/>
      <c r="X1495" s="4"/>
      <c r="Y1495" s="4"/>
      <c r="Z1495" s="4"/>
      <c r="AA1495" s="4"/>
      <c r="AB1495" s="4"/>
      <c r="AC1495" s="4"/>
      <c r="AD1495" s="4"/>
      <c r="AE1495" s="4"/>
      <c r="AF1495" s="4"/>
      <c r="AG1495" s="4"/>
      <c r="AH1495" s="4"/>
      <c r="AI1495" s="4"/>
      <c r="AJ1495" s="4"/>
      <c r="AK1495" s="4"/>
      <c r="AL1495" s="4"/>
      <c r="AM1495" s="4"/>
      <c r="AN1495" s="4"/>
      <c r="AO1495" s="4"/>
      <c r="AP1495" s="4"/>
    </row>
    <row r="1496" spans="1:42" s="2" customFormat="1" x14ac:dyDescent="0.25">
      <c r="A1496" s="4"/>
      <c r="B1496" s="4"/>
      <c r="C1496" s="4"/>
      <c r="D1496" s="4"/>
      <c r="E1496" s="4"/>
      <c r="F1496" s="4"/>
      <c r="G1496" s="4"/>
      <c r="H1496" s="4"/>
      <c r="I1496" s="4"/>
      <c r="J1496" s="4"/>
      <c r="K1496" s="4"/>
      <c r="L1496" s="4"/>
      <c r="M1496" s="4"/>
      <c r="N1496" s="4"/>
      <c r="O1496" s="4"/>
      <c r="P1496" s="4"/>
      <c r="Q1496" s="4"/>
      <c r="R1496" s="4"/>
      <c r="S1496" s="4"/>
      <c r="T1496" s="4"/>
      <c r="U1496" s="4"/>
      <c r="V1496" s="4"/>
      <c r="W1496" s="4"/>
      <c r="X1496" s="4"/>
      <c r="Y1496" s="4"/>
      <c r="Z1496" s="4"/>
      <c r="AA1496" s="4"/>
      <c r="AB1496" s="4"/>
      <c r="AC1496" s="4"/>
      <c r="AD1496" s="4"/>
      <c r="AE1496" s="4"/>
      <c r="AF1496" s="4"/>
      <c r="AG1496" s="4"/>
      <c r="AH1496" s="4"/>
      <c r="AI1496" s="4"/>
      <c r="AJ1496" s="4"/>
      <c r="AK1496" s="4"/>
      <c r="AL1496" s="4"/>
      <c r="AM1496" s="4"/>
      <c r="AN1496" s="4"/>
      <c r="AO1496" s="4"/>
      <c r="AP1496" s="4"/>
    </row>
    <row r="1497" spans="1:42" s="2" customFormat="1" x14ac:dyDescent="0.25">
      <c r="A1497" s="4"/>
      <c r="B1497" s="4"/>
      <c r="C1497" s="4"/>
      <c r="D1497" s="4"/>
      <c r="E1497" s="4"/>
      <c r="F1497" s="4"/>
      <c r="G1497" s="4"/>
      <c r="H1497" s="4"/>
      <c r="I1497" s="4"/>
      <c r="J1497" s="4"/>
      <c r="K1497" s="4"/>
      <c r="L1497" s="4"/>
      <c r="M1497" s="4"/>
      <c r="N1497" s="4"/>
      <c r="O1497" s="4"/>
      <c r="P1497" s="4"/>
      <c r="Q1497" s="4"/>
      <c r="R1497" s="4"/>
      <c r="S1497" s="4"/>
      <c r="T1497" s="4"/>
      <c r="U1497" s="4"/>
      <c r="V1497" s="4"/>
      <c r="W1497" s="4"/>
      <c r="X1497" s="4"/>
      <c r="Y1497" s="4"/>
      <c r="Z1497" s="4"/>
      <c r="AA1497" s="4"/>
      <c r="AB1497" s="4"/>
      <c r="AC1497" s="4"/>
      <c r="AD1497" s="4"/>
      <c r="AE1497" s="4"/>
      <c r="AF1497" s="4"/>
      <c r="AG1497" s="4"/>
      <c r="AH1497" s="4"/>
      <c r="AI1497" s="4"/>
      <c r="AJ1497" s="4"/>
      <c r="AK1497" s="4"/>
      <c r="AL1497" s="4"/>
      <c r="AM1497" s="4"/>
      <c r="AN1497" s="4"/>
      <c r="AO1497" s="4"/>
      <c r="AP1497" s="4"/>
    </row>
    <row r="1498" spans="1:42" s="2" customFormat="1" x14ac:dyDescent="0.25">
      <c r="A1498" s="4"/>
      <c r="B1498" s="4"/>
      <c r="C1498" s="4"/>
      <c r="D1498" s="4"/>
      <c r="E1498" s="4"/>
      <c r="F1498" s="4"/>
      <c r="G1498" s="4"/>
      <c r="H1498" s="4"/>
      <c r="I1498" s="4"/>
      <c r="J1498" s="4"/>
      <c r="K1498" s="4"/>
      <c r="L1498" s="4"/>
      <c r="M1498" s="4"/>
      <c r="N1498" s="4"/>
      <c r="O1498" s="4"/>
      <c r="P1498" s="4"/>
      <c r="Q1498" s="4"/>
      <c r="R1498" s="4"/>
      <c r="S1498" s="4"/>
      <c r="T1498" s="4"/>
      <c r="U1498" s="4"/>
      <c r="V1498" s="4"/>
      <c r="W1498" s="4"/>
      <c r="X1498" s="4"/>
      <c r="Y1498" s="4"/>
      <c r="Z1498" s="4"/>
      <c r="AA1498" s="4"/>
      <c r="AB1498" s="4"/>
      <c r="AC1498" s="4"/>
      <c r="AD1498" s="4"/>
      <c r="AE1498" s="4"/>
      <c r="AF1498" s="4"/>
      <c r="AG1498" s="4"/>
      <c r="AH1498" s="4"/>
      <c r="AI1498" s="4"/>
      <c r="AJ1498" s="4"/>
      <c r="AK1498" s="4"/>
      <c r="AL1498" s="4"/>
      <c r="AM1498" s="4"/>
      <c r="AN1498" s="4"/>
      <c r="AO1498" s="4"/>
      <c r="AP1498" s="4"/>
    </row>
    <row r="1499" spans="1:42" s="2" customFormat="1" x14ac:dyDescent="0.25">
      <c r="A1499" s="4"/>
      <c r="B1499" s="4"/>
      <c r="C1499" s="4"/>
      <c r="D1499" s="4"/>
      <c r="E1499" s="4"/>
      <c r="F1499" s="4"/>
      <c r="G1499" s="4"/>
      <c r="H1499" s="4"/>
      <c r="I1499" s="4"/>
      <c r="J1499" s="4"/>
      <c r="K1499" s="4"/>
      <c r="L1499" s="4"/>
      <c r="M1499" s="4"/>
      <c r="N1499" s="4"/>
      <c r="O1499" s="4"/>
      <c r="P1499" s="4"/>
      <c r="Q1499" s="4"/>
      <c r="R1499" s="4"/>
      <c r="S1499" s="4"/>
      <c r="T1499" s="4"/>
      <c r="U1499" s="4"/>
      <c r="V1499" s="4"/>
      <c r="W1499" s="4"/>
      <c r="X1499" s="4"/>
      <c r="Y1499" s="4"/>
      <c r="Z1499" s="4"/>
      <c r="AA1499" s="4"/>
      <c r="AB1499" s="4"/>
      <c r="AC1499" s="4"/>
      <c r="AD1499" s="4"/>
      <c r="AE1499" s="4"/>
      <c r="AF1499" s="4"/>
      <c r="AG1499" s="4"/>
      <c r="AH1499" s="4"/>
      <c r="AI1499" s="4"/>
      <c r="AJ1499" s="4"/>
      <c r="AK1499" s="4"/>
      <c r="AL1499" s="4"/>
      <c r="AM1499" s="4"/>
      <c r="AN1499" s="4"/>
      <c r="AO1499" s="4"/>
      <c r="AP1499" s="4"/>
    </row>
    <row r="1500" spans="1:42" s="2" customFormat="1" x14ac:dyDescent="0.25">
      <c r="A1500" s="4"/>
      <c r="B1500" s="4"/>
      <c r="C1500" s="4"/>
      <c r="D1500" s="4"/>
      <c r="E1500" s="4"/>
      <c r="F1500" s="4"/>
      <c r="G1500" s="4"/>
      <c r="H1500" s="4"/>
      <c r="I1500" s="4"/>
      <c r="J1500" s="4"/>
      <c r="K1500" s="4"/>
      <c r="L1500" s="4"/>
      <c r="M1500" s="4"/>
      <c r="N1500" s="4"/>
      <c r="O1500" s="4"/>
      <c r="P1500" s="4"/>
      <c r="Q1500" s="4"/>
      <c r="R1500" s="4"/>
      <c r="S1500" s="4"/>
      <c r="T1500" s="4"/>
      <c r="U1500" s="4"/>
      <c r="V1500" s="4"/>
      <c r="W1500" s="4"/>
      <c r="X1500" s="4"/>
      <c r="Y1500" s="4"/>
      <c r="Z1500" s="4"/>
      <c r="AA1500" s="4"/>
      <c r="AB1500" s="4"/>
      <c r="AC1500" s="4"/>
      <c r="AD1500" s="4"/>
      <c r="AE1500" s="4"/>
      <c r="AF1500" s="4"/>
      <c r="AG1500" s="4"/>
      <c r="AH1500" s="4"/>
      <c r="AI1500" s="4"/>
      <c r="AJ1500" s="4"/>
      <c r="AK1500" s="4"/>
      <c r="AL1500" s="4"/>
      <c r="AM1500" s="4"/>
      <c r="AN1500" s="4"/>
      <c r="AO1500" s="4"/>
      <c r="AP1500" s="4"/>
    </row>
    <row r="1501" spans="1:42" s="2" customFormat="1" x14ac:dyDescent="0.25">
      <c r="A1501" s="4"/>
      <c r="B1501" s="4"/>
      <c r="C1501" s="4"/>
      <c r="D1501" s="4"/>
      <c r="E1501" s="4"/>
      <c r="F1501" s="4"/>
      <c r="G1501" s="4"/>
      <c r="H1501" s="4"/>
      <c r="I1501" s="4"/>
      <c r="J1501" s="4"/>
      <c r="K1501" s="4"/>
      <c r="L1501" s="4"/>
      <c r="M1501" s="4"/>
      <c r="N1501" s="4"/>
      <c r="O1501" s="4"/>
      <c r="P1501" s="4"/>
      <c r="Q1501" s="4"/>
      <c r="R1501" s="4"/>
      <c r="S1501" s="4"/>
      <c r="T1501" s="4"/>
      <c r="U1501" s="4"/>
      <c r="V1501" s="4"/>
      <c r="W1501" s="4"/>
      <c r="X1501" s="4"/>
      <c r="Y1501" s="4"/>
      <c r="Z1501" s="4"/>
      <c r="AA1501" s="4"/>
      <c r="AB1501" s="4"/>
      <c r="AC1501" s="4"/>
      <c r="AD1501" s="4"/>
      <c r="AE1501" s="4"/>
      <c r="AF1501" s="4"/>
      <c r="AG1501" s="4"/>
      <c r="AH1501" s="4"/>
      <c r="AI1501" s="4"/>
      <c r="AJ1501" s="4"/>
      <c r="AK1501" s="4"/>
      <c r="AL1501" s="4"/>
      <c r="AM1501" s="4"/>
      <c r="AN1501" s="4"/>
      <c r="AO1501" s="4"/>
      <c r="AP1501" s="4"/>
    </row>
    <row r="1502" spans="1:42" s="2" customFormat="1" x14ac:dyDescent="0.25">
      <c r="A1502" s="4"/>
      <c r="B1502" s="4"/>
      <c r="C1502" s="4"/>
      <c r="D1502" s="4"/>
      <c r="E1502" s="4"/>
      <c r="F1502" s="4"/>
      <c r="G1502" s="4"/>
      <c r="H1502" s="4"/>
      <c r="I1502" s="4"/>
      <c r="J1502" s="4"/>
      <c r="K1502" s="4"/>
      <c r="L1502" s="4"/>
      <c r="M1502" s="4"/>
      <c r="N1502" s="4"/>
      <c r="O1502" s="4"/>
      <c r="P1502" s="4"/>
      <c r="Q1502" s="4"/>
      <c r="R1502" s="4"/>
      <c r="S1502" s="4"/>
      <c r="T1502" s="4"/>
      <c r="U1502" s="4"/>
      <c r="V1502" s="4"/>
      <c r="W1502" s="4"/>
      <c r="X1502" s="4"/>
      <c r="Y1502" s="4"/>
      <c r="Z1502" s="4"/>
      <c r="AA1502" s="4"/>
      <c r="AB1502" s="4"/>
      <c r="AC1502" s="4"/>
      <c r="AD1502" s="4"/>
      <c r="AE1502" s="4"/>
      <c r="AF1502" s="4"/>
      <c r="AG1502" s="4"/>
      <c r="AH1502" s="4"/>
      <c r="AI1502" s="4"/>
      <c r="AJ1502" s="4"/>
      <c r="AK1502" s="4"/>
      <c r="AL1502" s="4"/>
      <c r="AM1502" s="4"/>
      <c r="AN1502" s="4"/>
      <c r="AO1502" s="4"/>
      <c r="AP1502" s="4"/>
    </row>
    <row r="1503" spans="1:42" s="2" customFormat="1" x14ac:dyDescent="0.25">
      <c r="A1503" s="4"/>
      <c r="B1503" s="4"/>
      <c r="C1503" s="4"/>
      <c r="D1503" s="4"/>
      <c r="E1503" s="4"/>
      <c r="F1503" s="4"/>
      <c r="G1503" s="4"/>
      <c r="H1503" s="4"/>
      <c r="I1503" s="4"/>
      <c r="J1503" s="4"/>
      <c r="K1503" s="4"/>
      <c r="L1503" s="4"/>
      <c r="M1503" s="4"/>
      <c r="N1503" s="4"/>
      <c r="O1503" s="4"/>
      <c r="P1503" s="4"/>
      <c r="Q1503" s="4"/>
      <c r="R1503" s="4"/>
      <c r="S1503" s="4"/>
      <c r="T1503" s="4"/>
      <c r="U1503" s="4"/>
      <c r="V1503" s="4"/>
      <c r="W1503" s="4"/>
      <c r="X1503" s="4"/>
      <c r="Y1503" s="4"/>
      <c r="Z1503" s="4"/>
      <c r="AA1503" s="4"/>
      <c r="AB1503" s="4"/>
      <c r="AC1503" s="4"/>
      <c r="AD1503" s="4"/>
      <c r="AE1503" s="4"/>
      <c r="AF1503" s="4"/>
      <c r="AG1503" s="4"/>
      <c r="AH1503" s="4"/>
      <c r="AI1503" s="4"/>
      <c r="AJ1503" s="4"/>
      <c r="AK1503" s="4"/>
      <c r="AL1503" s="4"/>
      <c r="AM1503" s="4"/>
      <c r="AN1503" s="4"/>
      <c r="AO1503" s="4"/>
      <c r="AP1503" s="4"/>
    </row>
    <row r="1504" spans="1:42" s="2" customFormat="1" x14ac:dyDescent="0.25">
      <c r="A1504" s="4"/>
      <c r="B1504" s="4"/>
      <c r="C1504" s="4"/>
      <c r="D1504" s="4"/>
      <c r="E1504" s="4"/>
      <c r="F1504" s="4"/>
      <c r="G1504" s="4"/>
      <c r="H1504" s="4"/>
      <c r="I1504" s="4"/>
      <c r="J1504" s="4"/>
      <c r="K1504" s="4"/>
      <c r="L1504" s="4"/>
      <c r="M1504" s="4"/>
      <c r="N1504" s="4"/>
      <c r="O1504" s="4"/>
      <c r="P1504" s="4"/>
      <c r="Q1504" s="4"/>
      <c r="R1504" s="4"/>
      <c r="S1504" s="4"/>
      <c r="T1504" s="4"/>
      <c r="U1504" s="4"/>
      <c r="V1504" s="4"/>
      <c r="W1504" s="4"/>
      <c r="X1504" s="4"/>
      <c r="Y1504" s="4"/>
      <c r="Z1504" s="4"/>
      <c r="AA1504" s="4"/>
      <c r="AB1504" s="4"/>
      <c r="AC1504" s="4"/>
      <c r="AD1504" s="4"/>
      <c r="AE1504" s="4"/>
      <c r="AF1504" s="4"/>
      <c r="AG1504" s="4"/>
      <c r="AH1504" s="4"/>
      <c r="AI1504" s="4"/>
      <c r="AJ1504" s="4"/>
      <c r="AK1504" s="4"/>
      <c r="AL1504" s="4"/>
      <c r="AM1504" s="4"/>
      <c r="AN1504" s="4"/>
      <c r="AO1504" s="4"/>
      <c r="AP1504" s="4"/>
    </row>
    <row r="1505" spans="1:42" s="2" customFormat="1" x14ac:dyDescent="0.25">
      <c r="A1505" s="4"/>
      <c r="B1505" s="4"/>
      <c r="C1505" s="4"/>
      <c r="D1505" s="4"/>
      <c r="E1505" s="4"/>
      <c r="F1505" s="4"/>
      <c r="G1505" s="4"/>
      <c r="H1505" s="4"/>
      <c r="I1505" s="4"/>
      <c r="J1505" s="4"/>
      <c r="K1505" s="4"/>
      <c r="L1505" s="4"/>
      <c r="M1505" s="4"/>
      <c r="N1505" s="4"/>
      <c r="O1505" s="4"/>
      <c r="P1505" s="4"/>
      <c r="Q1505" s="4"/>
      <c r="R1505" s="4"/>
      <c r="S1505" s="4"/>
      <c r="T1505" s="4"/>
      <c r="U1505" s="4"/>
      <c r="V1505" s="4"/>
      <c r="W1505" s="4"/>
      <c r="X1505" s="4"/>
      <c r="Y1505" s="4"/>
      <c r="Z1505" s="4"/>
      <c r="AA1505" s="4"/>
      <c r="AB1505" s="4"/>
      <c r="AC1505" s="4"/>
      <c r="AD1505" s="4"/>
      <c r="AE1505" s="4"/>
      <c r="AF1505" s="4"/>
      <c r="AG1505" s="4"/>
      <c r="AH1505" s="4"/>
      <c r="AI1505" s="4"/>
      <c r="AJ1505" s="4"/>
      <c r="AK1505" s="4"/>
      <c r="AL1505" s="4"/>
      <c r="AM1505" s="4"/>
      <c r="AN1505" s="4"/>
      <c r="AO1505" s="4"/>
      <c r="AP1505" s="4"/>
    </row>
    <row r="1506" spans="1:42" s="2" customFormat="1" x14ac:dyDescent="0.25">
      <c r="A1506" s="4"/>
      <c r="B1506" s="4"/>
      <c r="C1506" s="4"/>
      <c r="D1506" s="4"/>
      <c r="E1506" s="4"/>
      <c r="F1506" s="4"/>
      <c r="G1506" s="4"/>
      <c r="H1506" s="4"/>
      <c r="I1506" s="4"/>
      <c r="J1506" s="4"/>
      <c r="K1506" s="4"/>
      <c r="L1506" s="4"/>
      <c r="M1506" s="4"/>
      <c r="N1506" s="4"/>
      <c r="O1506" s="4"/>
      <c r="P1506" s="4"/>
      <c r="Q1506" s="4"/>
      <c r="R1506" s="4"/>
      <c r="S1506" s="4"/>
      <c r="T1506" s="4"/>
      <c r="U1506" s="4"/>
      <c r="V1506" s="4"/>
      <c r="W1506" s="4"/>
      <c r="X1506" s="4"/>
      <c r="Y1506" s="4"/>
      <c r="Z1506" s="4"/>
      <c r="AA1506" s="4"/>
      <c r="AB1506" s="4"/>
      <c r="AC1506" s="4"/>
      <c r="AD1506" s="4"/>
      <c r="AE1506" s="4"/>
      <c r="AF1506" s="4"/>
      <c r="AG1506" s="4"/>
      <c r="AH1506" s="4"/>
      <c r="AI1506" s="4"/>
      <c r="AJ1506" s="4"/>
      <c r="AK1506" s="4"/>
      <c r="AL1506" s="4"/>
      <c r="AM1506" s="4"/>
      <c r="AN1506" s="4"/>
      <c r="AO1506" s="4"/>
      <c r="AP1506" s="4"/>
    </row>
    <row r="1507" spans="1:42" s="2" customFormat="1" x14ac:dyDescent="0.25">
      <c r="A1507" s="4"/>
      <c r="B1507" s="4"/>
      <c r="C1507" s="4"/>
      <c r="D1507" s="4"/>
      <c r="E1507" s="4"/>
      <c r="F1507" s="4"/>
      <c r="G1507" s="4"/>
      <c r="H1507" s="4"/>
      <c r="I1507" s="4"/>
      <c r="J1507" s="4"/>
      <c r="K1507" s="4"/>
      <c r="L1507" s="4"/>
      <c r="M1507" s="4"/>
      <c r="N1507" s="4"/>
      <c r="O1507" s="4"/>
      <c r="P1507" s="4"/>
      <c r="Q1507" s="4"/>
      <c r="R1507" s="4"/>
      <c r="S1507" s="4"/>
      <c r="T1507" s="4"/>
      <c r="U1507" s="4"/>
      <c r="V1507" s="4"/>
      <c r="W1507" s="4"/>
      <c r="X1507" s="4"/>
      <c r="Y1507" s="4"/>
      <c r="Z1507" s="4"/>
      <c r="AA1507" s="4"/>
      <c r="AB1507" s="4"/>
      <c r="AC1507" s="4"/>
      <c r="AD1507" s="4"/>
      <c r="AE1507" s="4"/>
      <c r="AF1507" s="4"/>
      <c r="AG1507" s="4"/>
      <c r="AH1507" s="4"/>
      <c r="AI1507" s="4"/>
      <c r="AJ1507" s="4"/>
      <c r="AK1507" s="4"/>
      <c r="AL1507" s="4"/>
      <c r="AM1507" s="4"/>
      <c r="AN1507" s="4"/>
      <c r="AO1507" s="4"/>
      <c r="AP1507" s="4"/>
    </row>
    <row r="1508" spans="1:42" s="2" customFormat="1" x14ac:dyDescent="0.25">
      <c r="A1508" s="4"/>
      <c r="B1508" s="4"/>
      <c r="C1508" s="4"/>
      <c r="D1508" s="4"/>
      <c r="E1508" s="4"/>
      <c r="F1508" s="4"/>
      <c r="G1508" s="4"/>
      <c r="H1508" s="4"/>
      <c r="I1508" s="4"/>
      <c r="J1508" s="4"/>
      <c r="K1508" s="4"/>
      <c r="L1508" s="4"/>
      <c r="M1508" s="4"/>
      <c r="N1508" s="4"/>
      <c r="O1508" s="4"/>
      <c r="P1508" s="4"/>
      <c r="Q1508" s="4"/>
      <c r="R1508" s="4"/>
      <c r="S1508" s="4"/>
      <c r="T1508" s="4"/>
      <c r="U1508" s="4"/>
      <c r="V1508" s="4"/>
      <c r="W1508" s="4"/>
      <c r="X1508" s="4"/>
      <c r="Y1508" s="4"/>
      <c r="Z1508" s="4"/>
      <c r="AA1508" s="4"/>
      <c r="AB1508" s="4"/>
      <c r="AC1508" s="4"/>
      <c r="AD1508" s="4"/>
      <c r="AE1508" s="4"/>
      <c r="AF1508" s="4"/>
      <c r="AG1508" s="4"/>
      <c r="AH1508" s="4"/>
      <c r="AI1508" s="4"/>
      <c r="AJ1508" s="4"/>
      <c r="AK1508" s="4"/>
      <c r="AL1508" s="4"/>
      <c r="AM1508" s="4"/>
      <c r="AN1508" s="4"/>
      <c r="AO1508" s="4"/>
      <c r="AP1508" s="4"/>
    </row>
    <row r="1509" spans="1:42" s="2" customFormat="1" x14ac:dyDescent="0.25">
      <c r="A1509" s="4"/>
      <c r="B1509" s="4"/>
      <c r="C1509" s="4"/>
      <c r="D1509" s="4"/>
      <c r="E1509" s="4"/>
      <c r="F1509" s="4"/>
      <c r="G1509" s="4"/>
      <c r="H1509" s="4"/>
      <c r="I1509" s="4"/>
      <c r="J1509" s="4"/>
      <c r="K1509" s="4"/>
      <c r="L1509" s="4"/>
      <c r="M1509" s="4"/>
      <c r="N1509" s="4"/>
      <c r="O1509" s="4"/>
      <c r="P1509" s="4"/>
      <c r="Q1509" s="4"/>
      <c r="R1509" s="4"/>
      <c r="S1509" s="4"/>
      <c r="T1509" s="4"/>
      <c r="U1509" s="4"/>
      <c r="V1509" s="4"/>
      <c r="W1509" s="4"/>
      <c r="X1509" s="4"/>
      <c r="Y1509" s="4"/>
      <c r="Z1509" s="4"/>
      <c r="AA1509" s="4"/>
      <c r="AB1509" s="4"/>
      <c r="AC1509" s="4"/>
      <c r="AD1509" s="4"/>
      <c r="AE1509" s="4"/>
      <c r="AF1509" s="4"/>
      <c r="AG1509" s="4"/>
      <c r="AH1509" s="4"/>
      <c r="AI1509" s="4"/>
      <c r="AJ1509" s="4"/>
      <c r="AK1509" s="4"/>
      <c r="AL1509" s="4"/>
      <c r="AM1509" s="4"/>
      <c r="AN1509" s="4"/>
      <c r="AO1509" s="4"/>
      <c r="AP1509" s="4"/>
    </row>
    <row r="1510" spans="1:42" s="2" customFormat="1" x14ac:dyDescent="0.25">
      <c r="A1510" s="4"/>
      <c r="B1510" s="4"/>
      <c r="C1510" s="4"/>
      <c r="D1510" s="4"/>
      <c r="E1510" s="4"/>
      <c r="F1510" s="4"/>
      <c r="G1510" s="4"/>
      <c r="H1510" s="4"/>
      <c r="I1510" s="4"/>
      <c r="J1510" s="4"/>
      <c r="K1510" s="4"/>
      <c r="L1510" s="4"/>
      <c r="M1510" s="4"/>
      <c r="N1510" s="4"/>
      <c r="O1510" s="4"/>
      <c r="P1510" s="4"/>
      <c r="Q1510" s="4"/>
      <c r="R1510" s="4"/>
      <c r="S1510" s="4"/>
      <c r="T1510" s="4"/>
      <c r="U1510" s="4"/>
      <c r="V1510" s="4"/>
      <c r="W1510" s="4"/>
      <c r="X1510" s="4"/>
      <c r="Y1510" s="4"/>
      <c r="Z1510" s="4"/>
      <c r="AA1510" s="4"/>
      <c r="AB1510" s="4"/>
      <c r="AC1510" s="4"/>
      <c r="AD1510" s="4"/>
      <c r="AE1510" s="4"/>
      <c r="AF1510" s="4"/>
      <c r="AG1510" s="4"/>
      <c r="AH1510" s="4"/>
      <c r="AI1510" s="4"/>
      <c r="AJ1510" s="4"/>
      <c r="AK1510" s="4"/>
      <c r="AL1510" s="4"/>
      <c r="AM1510" s="4"/>
      <c r="AN1510" s="4"/>
      <c r="AO1510" s="4"/>
      <c r="AP1510" s="4"/>
    </row>
    <row r="1511" spans="1:42" s="2" customFormat="1" x14ac:dyDescent="0.25">
      <c r="A1511" s="4"/>
      <c r="B1511" s="4"/>
      <c r="C1511" s="4"/>
      <c r="D1511" s="4"/>
      <c r="E1511" s="4"/>
      <c r="F1511" s="4"/>
      <c r="G1511" s="4"/>
      <c r="H1511" s="4"/>
      <c r="I1511" s="4"/>
      <c r="J1511" s="4"/>
      <c r="K1511" s="4"/>
      <c r="L1511" s="4"/>
      <c r="M1511" s="4"/>
      <c r="N1511" s="4"/>
      <c r="O1511" s="4"/>
      <c r="P1511" s="4"/>
      <c r="Q1511" s="4"/>
      <c r="R1511" s="4"/>
      <c r="S1511" s="4"/>
      <c r="T1511" s="4"/>
      <c r="U1511" s="4"/>
      <c r="V1511" s="4"/>
      <c r="W1511" s="4"/>
      <c r="X1511" s="4"/>
      <c r="Y1511" s="4"/>
      <c r="Z1511" s="4"/>
      <c r="AA1511" s="4"/>
      <c r="AB1511" s="4"/>
      <c r="AC1511" s="4"/>
      <c r="AD1511" s="4"/>
      <c r="AE1511" s="4"/>
      <c r="AF1511" s="4"/>
      <c r="AG1511" s="4"/>
      <c r="AH1511" s="4"/>
      <c r="AI1511" s="4"/>
      <c r="AJ1511" s="4"/>
      <c r="AK1511" s="4"/>
      <c r="AL1511" s="4"/>
      <c r="AM1511" s="4"/>
      <c r="AN1511" s="4"/>
      <c r="AO1511" s="4"/>
      <c r="AP1511" s="4"/>
    </row>
    <row r="1512" spans="1:42" s="2" customFormat="1" x14ac:dyDescent="0.25">
      <c r="A1512" s="4"/>
      <c r="B1512" s="4"/>
      <c r="C1512" s="4"/>
      <c r="D1512" s="4"/>
      <c r="E1512" s="4"/>
      <c r="F1512" s="4"/>
      <c r="G1512" s="4"/>
      <c r="H1512" s="4"/>
      <c r="I1512" s="4"/>
      <c r="J1512" s="4"/>
      <c r="K1512" s="4"/>
      <c r="L1512" s="4"/>
      <c r="M1512" s="4"/>
      <c r="N1512" s="4"/>
      <c r="O1512" s="4"/>
      <c r="P1512" s="4"/>
      <c r="Q1512" s="4"/>
      <c r="R1512" s="4"/>
      <c r="S1512" s="4"/>
      <c r="T1512" s="4"/>
      <c r="U1512" s="4"/>
      <c r="V1512" s="4"/>
      <c r="W1512" s="4"/>
      <c r="X1512" s="4"/>
      <c r="Y1512" s="4"/>
      <c r="Z1512" s="4"/>
      <c r="AA1512" s="4"/>
      <c r="AB1512" s="4"/>
      <c r="AC1512" s="4"/>
      <c r="AD1512" s="4"/>
      <c r="AE1512" s="4"/>
      <c r="AF1512" s="4"/>
      <c r="AG1512" s="4"/>
      <c r="AH1512" s="4"/>
      <c r="AI1512" s="4"/>
      <c r="AJ1512" s="4"/>
      <c r="AK1512" s="4"/>
      <c r="AL1512" s="4"/>
      <c r="AM1512" s="4"/>
      <c r="AN1512" s="4"/>
      <c r="AO1512" s="4"/>
      <c r="AP1512" s="4"/>
    </row>
    <row r="1513" spans="1:42" s="2" customFormat="1" x14ac:dyDescent="0.25">
      <c r="A1513" s="4"/>
      <c r="B1513" s="4"/>
      <c r="C1513" s="4"/>
      <c r="D1513" s="4"/>
      <c r="E1513" s="4"/>
      <c r="F1513" s="4"/>
      <c r="G1513" s="4"/>
      <c r="H1513" s="4"/>
      <c r="I1513" s="4"/>
      <c r="J1513" s="4"/>
      <c r="K1513" s="4"/>
      <c r="L1513" s="4"/>
      <c r="M1513" s="4"/>
      <c r="N1513" s="4"/>
      <c r="O1513" s="4"/>
      <c r="P1513" s="4"/>
      <c r="Q1513" s="4"/>
      <c r="R1513" s="4"/>
      <c r="S1513" s="4"/>
      <c r="T1513" s="4"/>
      <c r="U1513" s="4"/>
      <c r="V1513" s="4"/>
      <c r="W1513" s="4"/>
      <c r="X1513" s="4"/>
      <c r="Y1513" s="4"/>
      <c r="Z1513" s="4"/>
      <c r="AA1513" s="4"/>
      <c r="AB1513" s="4"/>
      <c r="AC1513" s="4"/>
      <c r="AD1513" s="4"/>
      <c r="AE1513" s="4"/>
      <c r="AF1513" s="4"/>
      <c r="AG1513" s="4"/>
      <c r="AH1513" s="4"/>
      <c r="AI1513" s="4"/>
      <c r="AJ1513" s="4"/>
      <c r="AK1513" s="4"/>
      <c r="AL1513" s="4"/>
      <c r="AM1513" s="4"/>
      <c r="AN1513" s="4"/>
      <c r="AO1513" s="4"/>
      <c r="AP1513" s="4"/>
    </row>
    <row r="1514" spans="1:42" s="2" customFormat="1" x14ac:dyDescent="0.25">
      <c r="A1514" s="4"/>
      <c r="B1514" s="4"/>
      <c r="C1514" s="4"/>
      <c r="D1514" s="4"/>
      <c r="E1514" s="4"/>
      <c r="F1514" s="4"/>
      <c r="G1514" s="4"/>
      <c r="H1514" s="4"/>
      <c r="I1514" s="4"/>
      <c r="J1514" s="4"/>
      <c r="K1514" s="4"/>
      <c r="L1514" s="4"/>
      <c r="M1514" s="4"/>
      <c r="N1514" s="4"/>
      <c r="O1514" s="4"/>
      <c r="P1514" s="4"/>
      <c r="Q1514" s="4"/>
      <c r="R1514" s="4"/>
      <c r="S1514" s="4"/>
      <c r="T1514" s="4"/>
      <c r="U1514" s="4"/>
      <c r="V1514" s="4"/>
      <c r="W1514" s="4"/>
      <c r="X1514" s="4"/>
      <c r="Y1514" s="4"/>
      <c r="Z1514" s="4"/>
      <c r="AA1514" s="4"/>
      <c r="AB1514" s="4"/>
      <c r="AC1514" s="4"/>
      <c r="AD1514" s="4"/>
      <c r="AE1514" s="4"/>
      <c r="AF1514" s="4"/>
      <c r="AG1514" s="4"/>
      <c r="AH1514" s="4"/>
      <c r="AI1514" s="4"/>
      <c r="AJ1514" s="4"/>
      <c r="AK1514" s="4"/>
      <c r="AL1514" s="4"/>
      <c r="AM1514" s="4"/>
      <c r="AN1514" s="4"/>
      <c r="AO1514" s="4"/>
      <c r="AP1514" s="4"/>
    </row>
    <row r="1515" spans="1:42" s="2" customFormat="1" x14ac:dyDescent="0.25">
      <c r="A1515" s="4"/>
      <c r="B1515" s="4"/>
      <c r="C1515" s="4"/>
      <c r="D1515" s="4"/>
      <c r="E1515" s="4"/>
      <c r="F1515" s="4"/>
      <c r="G1515" s="4"/>
      <c r="H1515" s="4"/>
      <c r="I1515" s="4"/>
      <c r="J1515" s="4"/>
      <c r="K1515" s="4"/>
      <c r="L1515" s="4"/>
      <c r="M1515" s="4"/>
      <c r="N1515" s="4"/>
      <c r="O1515" s="4"/>
      <c r="P1515" s="4"/>
      <c r="Q1515" s="4"/>
      <c r="R1515" s="4"/>
      <c r="S1515" s="4"/>
      <c r="T1515" s="4"/>
      <c r="U1515" s="4"/>
      <c r="V1515" s="4"/>
      <c r="W1515" s="4"/>
      <c r="X1515" s="4"/>
      <c r="Y1515" s="4"/>
      <c r="Z1515" s="4"/>
      <c r="AA1515" s="4"/>
      <c r="AB1515" s="4"/>
      <c r="AC1515" s="4"/>
      <c r="AD1515" s="4"/>
      <c r="AE1515" s="4"/>
      <c r="AF1515" s="4"/>
      <c r="AG1515" s="4"/>
      <c r="AH1515" s="4"/>
      <c r="AI1515" s="4"/>
      <c r="AJ1515" s="4"/>
      <c r="AK1515" s="4"/>
      <c r="AL1515" s="4"/>
      <c r="AM1515" s="4"/>
      <c r="AN1515" s="4"/>
      <c r="AO1515" s="4"/>
      <c r="AP1515" s="4"/>
    </row>
    <row r="1516" spans="1:42" s="2" customFormat="1" x14ac:dyDescent="0.25">
      <c r="A1516" s="4"/>
      <c r="B1516" s="4"/>
      <c r="C1516" s="4"/>
      <c r="D1516" s="4"/>
      <c r="E1516" s="4"/>
      <c r="F1516" s="4"/>
      <c r="G1516" s="4"/>
      <c r="H1516" s="4"/>
      <c r="I1516" s="4"/>
      <c r="J1516" s="4"/>
      <c r="K1516" s="4"/>
      <c r="L1516" s="4"/>
      <c r="M1516" s="4"/>
      <c r="N1516" s="4"/>
      <c r="O1516" s="4"/>
      <c r="P1516" s="4"/>
      <c r="Q1516" s="4"/>
      <c r="R1516" s="4"/>
      <c r="S1516" s="4"/>
      <c r="T1516" s="4"/>
      <c r="U1516" s="4"/>
      <c r="V1516" s="4"/>
      <c r="W1516" s="4"/>
      <c r="X1516" s="4"/>
      <c r="Y1516" s="4"/>
      <c r="Z1516" s="4"/>
      <c r="AA1516" s="4"/>
      <c r="AB1516" s="4"/>
      <c r="AC1516" s="4"/>
      <c r="AD1516" s="4"/>
      <c r="AE1516" s="4"/>
      <c r="AF1516" s="4"/>
      <c r="AG1516" s="4"/>
      <c r="AH1516" s="4"/>
      <c r="AI1516" s="4"/>
      <c r="AJ1516" s="4"/>
      <c r="AK1516" s="4"/>
      <c r="AL1516" s="4"/>
      <c r="AM1516" s="4"/>
      <c r="AN1516" s="4"/>
      <c r="AO1516" s="4"/>
      <c r="AP1516" s="4"/>
    </row>
    <row r="1517" spans="1:42" s="2" customFormat="1" x14ac:dyDescent="0.25">
      <c r="A1517" s="4"/>
      <c r="B1517" s="4"/>
      <c r="C1517" s="4"/>
      <c r="D1517" s="4"/>
      <c r="E1517" s="4"/>
      <c r="F1517" s="4"/>
      <c r="G1517" s="4"/>
      <c r="H1517" s="4"/>
      <c r="I1517" s="4"/>
      <c r="J1517" s="4"/>
      <c r="K1517" s="4"/>
      <c r="L1517" s="4"/>
      <c r="M1517" s="4"/>
      <c r="N1517" s="4"/>
      <c r="O1517" s="4"/>
      <c r="P1517" s="4"/>
      <c r="Q1517" s="4"/>
      <c r="R1517" s="4"/>
      <c r="S1517" s="4"/>
      <c r="T1517" s="4"/>
      <c r="U1517" s="4"/>
      <c r="V1517" s="4"/>
      <c r="W1517" s="4"/>
      <c r="X1517" s="4"/>
      <c r="Y1517" s="4"/>
      <c r="Z1517" s="4"/>
      <c r="AA1517" s="4"/>
      <c r="AB1517" s="4"/>
      <c r="AC1517" s="4"/>
      <c r="AD1517" s="4"/>
      <c r="AE1517" s="4"/>
      <c r="AF1517" s="4"/>
      <c r="AG1517" s="4"/>
      <c r="AH1517" s="4"/>
      <c r="AI1517" s="4"/>
      <c r="AJ1517" s="4"/>
      <c r="AK1517" s="4"/>
      <c r="AL1517" s="4"/>
      <c r="AM1517" s="4"/>
      <c r="AN1517" s="4"/>
      <c r="AO1517" s="4"/>
      <c r="AP1517" s="4"/>
    </row>
    <row r="1518" spans="1:42" s="2" customFormat="1" x14ac:dyDescent="0.25">
      <c r="A1518" s="4"/>
      <c r="B1518" s="4"/>
      <c r="C1518" s="4"/>
      <c r="D1518" s="4"/>
      <c r="E1518" s="4"/>
      <c r="F1518" s="4"/>
      <c r="G1518" s="4"/>
      <c r="H1518" s="4"/>
      <c r="I1518" s="4"/>
      <c r="J1518" s="4"/>
      <c r="K1518" s="4"/>
      <c r="L1518" s="4"/>
      <c r="M1518" s="4"/>
      <c r="N1518" s="4"/>
      <c r="O1518" s="4"/>
      <c r="P1518" s="4"/>
      <c r="Q1518" s="4"/>
      <c r="R1518" s="4"/>
      <c r="S1518" s="4"/>
      <c r="T1518" s="4"/>
      <c r="U1518" s="4"/>
      <c r="V1518" s="4"/>
      <c r="W1518" s="4"/>
      <c r="X1518" s="4"/>
      <c r="Y1518" s="4"/>
      <c r="Z1518" s="4"/>
      <c r="AA1518" s="4"/>
      <c r="AB1518" s="4"/>
      <c r="AC1518" s="4"/>
      <c r="AD1518" s="4"/>
      <c r="AE1518" s="4"/>
      <c r="AF1518" s="4"/>
      <c r="AG1518" s="4"/>
      <c r="AH1518" s="4"/>
      <c r="AI1518" s="4"/>
      <c r="AJ1518" s="4"/>
      <c r="AK1518" s="4"/>
      <c r="AL1518" s="4"/>
      <c r="AM1518" s="4"/>
      <c r="AN1518" s="4"/>
      <c r="AO1518" s="4"/>
      <c r="AP1518" s="4"/>
    </row>
    <row r="1519" spans="1:42" s="2" customFormat="1" x14ac:dyDescent="0.25">
      <c r="A1519" s="4"/>
      <c r="B1519" s="4"/>
      <c r="C1519" s="4"/>
      <c r="D1519" s="4"/>
      <c r="E1519" s="4"/>
      <c r="F1519" s="4"/>
      <c r="G1519" s="4"/>
      <c r="H1519" s="4"/>
      <c r="I1519" s="4"/>
      <c r="J1519" s="4"/>
      <c r="K1519" s="4"/>
      <c r="L1519" s="4"/>
      <c r="M1519" s="4"/>
      <c r="N1519" s="4"/>
      <c r="O1519" s="4"/>
      <c r="P1519" s="4"/>
      <c r="Q1519" s="4"/>
      <c r="R1519" s="4"/>
      <c r="S1519" s="4"/>
      <c r="T1519" s="4"/>
      <c r="U1519" s="4"/>
      <c r="V1519" s="4"/>
      <c r="W1519" s="4"/>
      <c r="X1519" s="4"/>
      <c r="Y1519" s="4"/>
      <c r="Z1519" s="4"/>
      <c r="AA1519" s="4"/>
      <c r="AB1519" s="4"/>
      <c r="AC1519" s="4"/>
      <c r="AD1519" s="4"/>
      <c r="AE1519" s="4"/>
      <c r="AF1519" s="4"/>
      <c r="AG1519" s="4"/>
      <c r="AH1519" s="4"/>
      <c r="AI1519" s="4"/>
      <c r="AJ1519" s="4"/>
      <c r="AK1519" s="4"/>
      <c r="AL1519" s="4"/>
      <c r="AM1519" s="4"/>
      <c r="AN1519" s="4"/>
      <c r="AO1519" s="4"/>
      <c r="AP1519" s="4"/>
    </row>
    <row r="1520" spans="1:42" s="2" customFormat="1" x14ac:dyDescent="0.25">
      <c r="A1520" s="4"/>
      <c r="B1520" s="4"/>
      <c r="C1520" s="4"/>
      <c r="D1520" s="4"/>
      <c r="E1520" s="4"/>
      <c r="F1520" s="4"/>
      <c r="G1520" s="4"/>
      <c r="H1520" s="4"/>
      <c r="I1520" s="4"/>
      <c r="J1520" s="4"/>
      <c r="K1520" s="4"/>
      <c r="L1520" s="4"/>
      <c r="M1520" s="4"/>
      <c r="N1520" s="4"/>
      <c r="O1520" s="4"/>
      <c r="P1520" s="4"/>
      <c r="Q1520" s="4"/>
      <c r="R1520" s="4"/>
      <c r="S1520" s="4"/>
      <c r="T1520" s="4"/>
      <c r="U1520" s="4"/>
      <c r="V1520" s="4"/>
      <c r="W1520" s="4"/>
      <c r="X1520" s="4"/>
      <c r="Y1520" s="4"/>
      <c r="Z1520" s="4"/>
      <c r="AA1520" s="4"/>
      <c r="AB1520" s="4"/>
      <c r="AC1520" s="4"/>
      <c r="AD1520" s="4"/>
      <c r="AE1520" s="4"/>
      <c r="AF1520" s="4"/>
      <c r="AG1520" s="4"/>
      <c r="AH1520" s="4"/>
      <c r="AI1520" s="4"/>
      <c r="AJ1520" s="4"/>
      <c r="AK1520" s="4"/>
      <c r="AL1520" s="4"/>
      <c r="AM1520" s="4"/>
      <c r="AN1520" s="4"/>
      <c r="AO1520" s="4"/>
      <c r="AP1520" s="4"/>
    </row>
    <row r="1521" spans="1:42" s="2" customFormat="1" x14ac:dyDescent="0.25">
      <c r="A1521" s="4"/>
      <c r="B1521" s="4"/>
      <c r="C1521" s="4"/>
      <c r="D1521" s="4"/>
      <c r="E1521" s="4"/>
      <c r="F1521" s="4"/>
      <c r="G1521" s="4"/>
      <c r="H1521" s="4"/>
      <c r="I1521" s="4"/>
      <c r="J1521" s="4"/>
      <c r="K1521" s="4"/>
      <c r="L1521" s="4"/>
      <c r="M1521" s="4"/>
      <c r="N1521" s="4"/>
      <c r="O1521" s="4"/>
      <c r="P1521" s="4"/>
      <c r="Q1521" s="4"/>
      <c r="R1521" s="4"/>
      <c r="S1521" s="4"/>
      <c r="T1521" s="4"/>
      <c r="U1521" s="4"/>
      <c r="V1521" s="4"/>
      <c r="W1521" s="4"/>
      <c r="X1521" s="4"/>
      <c r="Y1521" s="4"/>
      <c r="Z1521" s="4"/>
      <c r="AA1521" s="4"/>
      <c r="AB1521" s="4"/>
      <c r="AC1521" s="4"/>
      <c r="AD1521" s="4"/>
      <c r="AE1521" s="4"/>
      <c r="AF1521" s="4"/>
      <c r="AG1521" s="4"/>
      <c r="AH1521" s="4"/>
      <c r="AI1521" s="4"/>
      <c r="AJ1521" s="4"/>
      <c r="AK1521" s="4"/>
      <c r="AL1521" s="4"/>
      <c r="AM1521" s="4"/>
      <c r="AN1521" s="4"/>
      <c r="AO1521" s="4"/>
      <c r="AP1521" s="4"/>
    </row>
    <row r="1522" spans="1:42" s="2" customFormat="1" x14ac:dyDescent="0.25">
      <c r="A1522" s="4"/>
      <c r="B1522" s="4"/>
      <c r="C1522" s="4"/>
      <c r="D1522" s="4"/>
      <c r="E1522" s="4"/>
      <c r="F1522" s="4"/>
      <c r="G1522" s="4"/>
      <c r="H1522" s="4"/>
      <c r="I1522" s="4"/>
      <c r="J1522" s="4"/>
      <c r="K1522" s="4"/>
      <c r="L1522" s="4"/>
      <c r="M1522" s="4"/>
      <c r="N1522" s="4"/>
      <c r="O1522" s="4"/>
      <c r="P1522" s="4"/>
      <c r="Q1522" s="4"/>
      <c r="R1522" s="4"/>
      <c r="S1522" s="4"/>
      <c r="T1522" s="4"/>
      <c r="U1522" s="4"/>
      <c r="V1522" s="4"/>
      <c r="W1522" s="4"/>
      <c r="X1522" s="4"/>
      <c r="Y1522" s="4"/>
      <c r="Z1522" s="4"/>
      <c r="AA1522" s="4"/>
      <c r="AB1522" s="4"/>
      <c r="AC1522" s="4"/>
      <c r="AD1522" s="4"/>
      <c r="AE1522" s="4"/>
      <c r="AF1522" s="4"/>
      <c r="AG1522" s="4"/>
      <c r="AH1522" s="4"/>
      <c r="AI1522" s="4"/>
      <c r="AJ1522" s="4"/>
      <c r="AK1522" s="4"/>
      <c r="AL1522" s="4"/>
      <c r="AM1522" s="4"/>
      <c r="AN1522" s="4"/>
      <c r="AO1522" s="4"/>
      <c r="AP1522" s="4"/>
    </row>
    <row r="1523" spans="1:42" s="2" customFormat="1" x14ac:dyDescent="0.25">
      <c r="A1523" s="4"/>
      <c r="B1523" s="4"/>
      <c r="C1523" s="4"/>
      <c r="D1523" s="4"/>
      <c r="E1523" s="4"/>
      <c r="F1523" s="4"/>
      <c r="G1523" s="4"/>
      <c r="H1523" s="4"/>
      <c r="I1523" s="4"/>
      <c r="J1523" s="4"/>
      <c r="K1523" s="4"/>
      <c r="L1523" s="4"/>
      <c r="M1523" s="4"/>
      <c r="N1523" s="4"/>
      <c r="O1523" s="4"/>
      <c r="P1523" s="4"/>
      <c r="Q1523" s="4"/>
      <c r="R1523" s="4"/>
      <c r="S1523" s="4"/>
      <c r="T1523" s="4"/>
      <c r="U1523" s="4"/>
      <c r="V1523" s="4"/>
      <c r="W1523" s="4"/>
      <c r="X1523" s="4"/>
      <c r="Y1523" s="4"/>
      <c r="Z1523" s="4"/>
      <c r="AA1523" s="4"/>
      <c r="AB1523" s="4"/>
      <c r="AC1523" s="4"/>
      <c r="AD1523" s="4"/>
      <c r="AE1523" s="4"/>
      <c r="AF1523" s="4"/>
      <c r="AG1523" s="4"/>
      <c r="AH1523" s="4"/>
      <c r="AI1523" s="4"/>
      <c r="AJ1523" s="4"/>
      <c r="AK1523" s="4"/>
      <c r="AL1523" s="4"/>
      <c r="AM1523" s="4"/>
      <c r="AN1523" s="4"/>
      <c r="AO1523" s="4"/>
      <c r="AP1523" s="4"/>
    </row>
    <row r="1524" spans="1:42" s="2" customFormat="1" x14ac:dyDescent="0.25">
      <c r="A1524" s="4"/>
      <c r="B1524" s="4"/>
      <c r="C1524" s="4"/>
      <c r="D1524" s="4"/>
      <c r="E1524" s="4"/>
      <c r="F1524" s="4"/>
      <c r="G1524" s="4"/>
      <c r="H1524" s="4"/>
      <c r="I1524" s="4"/>
      <c r="J1524" s="4"/>
      <c r="K1524" s="4"/>
      <c r="L1524" s="4"/>
      <c r="M1524" s="4"/>
      <c r="N1524" s="4"/>
      <c r="O1524" s="4"/>
      <c r="P1524" s="4"/>
      <c r="Q1524" s="4"/>
      <c r="R1524" s="4"/>
      <c r="S1524" s="4"/>
      <c r="T1524" s="4"/>
      <c r="U1524" s="4"/>
      <c r="V1524" s="4"/>
      <c r="W1524" s="4"/>
      <c r="X1524" s="4"/>
      <c r="Y1524" s="4"/>
      <c r="Z1524" s="4"/>
      <c r="AA1524" s="4"/>
      <c r="AB1524" s="4"/>
      <c r="AC1524" s="4"/>
      <c r="AD1524" s="4"/>
      <c r="AE1524" s="4"/>
      <c r="AF1524" s="4"/>
      <c r="AG1524" s="4"/>
      <c r="AH1524" s="4"/>
      <c r="AI1524" s="4"/>
      <c r="AJ1524" s="4"/>
      <c r="AK1524" s="4"/>
      <c r="AL1524" s="4"/>
      <c r="AM1524" s="4"/>
      <c r="AN1524" s="4"/>
      <c r="AO1524" s="4"/>
      <c r="AP1524" s="4"/>
    </row>
    <row r="1525" spans="1:42" s="2" customFormat="1" x14ac:dyDescent="0.25">
      <c r="A1525" s="4"/>
      <c r="B1525" s="4"/>
      <c r="C1525" s="4"/>
      <c r="D1525" s="4"/>
      <c r="E1525" s="4"/>
      <c r="F1525" s="4"/>
      <c r="G1525" s="4"/>
      <c r="H1525" s="4"/>
      <c r="I1525" s="4"/>
      <c r="J1525" s="4"/>
      <c r="K1525" s="4"/>
      <c r="L1525" s="4"/>
      <c r="M1525" s="4"/>
      <c r="N1525" s="4"/>
      <c r="O1525" s="4"/>
      <c r="P1525" s="4"/>
      <c r="Q1525" s="4"/>
      <c r="R1525" s="4"/>
      <c r="S1525" s="4"/>
      <c r="T1525" s="4"/>
      <c r="U1525" s="4"/>
      <c r="V1525" s="4"/>
      <c r="W1525" s="4"/>
      <c r="X1525" s="4"/>
      <c r="Y1525" s="4"/>
      <c r="Z1525" s="4"/>
      <c r="AA1525" s="4"/>
      <c r="AB1525" s="4"/>
      <c r="AC1525" s="4"/>
      <c r="AD1525" s="4"/>
      <c r="AE1525" s="4"/>
      <c r="AF1525" s="4"/>
      <c r="AG1525" s="4"/>
      <c r="AH1525" s="4"/>
      <c r="AI1525" s="4"/>
      <c r="AJ1525" s="4"/>
      <c r="AK1525" s="4"/>
      <c r="AL1525" s="4"/>
      <c r="AM1525" s="4"/>
      <c r="AN1525" s="4"/>
      <c r="AO1525" s="4"/>
      <c r="AP1525" s="4"/>
    </row>
    <row r="1526" spans="1:42" s="2" customFormat="1" x14ac:dyDescent="0.25">
      <c r="A1526" s="4"/>
      <c r="B1526" s="4"/>
      <c r="C1526" s="4"/>
      <c r="D1526" s="4"/>
      <c r="E1526" s="4"/>
      <c r="F1526" s="4"/>
      <c r="G1526" s="4"/>
      <c r="H1526" s="4"/>
      <c r="I1526" s="4"/>
      <c r="J1526" s="4"/>
      <c r="K1526" s="4"/>
      <c r="L1526" s="4"/>
      <c r="M1526" s="4"/>
      <c r="N1526" s="4"/>
      <c r="O1526" s="4"/>
      <c r="P1526" s="4"/>
      <c r="Q1526" s="4"/>
      <c r="R1526" s="4"/>
      <c r="S1526" s="4"/>
      <c r="T1526" s="4"/>
      <c r="U1526" s="4"/>
      <c r="V1526" s="4"/>
      <c r="W1526" s="4"/>
      <c r="X1526" s="4"/>
      <c r="Y1526" s="4"/>
      <c r="Z1526" s="4"/>
      <c r="AA1526" s="4"/>
      <c r="AB1526" s="4"/>
      <c r="AC1526" s="4"/>
      <c r="AD1526" s="4"/>
      <c r="AE1526" s="4"/>
      <c r="AF1526" s="4"/>
      <c r="AG1526" s="4"/>
      <c r="AH1526" s="4"/>
      <c r="AI1526" s="4"/>
      <c r="AJ1526" s="4"/>
      <c r="AK1526" s="4"/>
      <c r="AL1526" s="4"/>
      <c r="AM1526" s="4"/>
      <c r="AN1526" s="4"/>
      <c r="AO1526" s="4"/>
      <c r="AP1526" s="4"/>
    </row>
    <row r="1527" spans="1:42" s="2" customFormat="1" x14ac:dyDescent="0.25">
      <c r="A1527" s="4"/>
      <c r="B1527" s="4"/>
      <c r="C1527" s="4"/>
      <c r="D1527" s="4"/>
      <c r="E1527" s="4"/>
      <c r="F1527" s="4"/>
      <c r="G1527" s="4"/>
      <c r="H1527" s="4"/>
      <c r="I1527" s="4"/>
      <c r="J1527" s="4"/>
      <c r="K1527" s="4"/>
      <c r="L1527" s="4"/>
      <c r="M1527" s="4"/>
      <c r="N1527" s="4"/>
      <c r="O1527" s="4"/>
      <c r="P1527" s="4"/>
      <c r="Q1527" s="4"/>
      <c r="R1527" s="4"/>
      <c r="S1527" s="4"/>
      <c r="T1527" s="4"/>
      <c r="U1527" s="4"/>
      <c r="V1527" s="4"/>
      <c r="W1527" s="4"/>
      <c r="X1527" s="4"/>
      <c r="Y1527" s="4"/>
      <c r="Z1527" s="4"/>
      <c r="AA1527" s="4"/>
      <c r="AB1527" s="4"/>
      <c r="AC1527" s="4"/>
      <c r="AD1527" s="4"/>
      <c r="AE1527" s="4"/>
      <c r="AF1527" s="4"/>
      <c r="AG1527" s="4"/>
      <c r="AH1527" s="4"/>
      <c r="AI1527" s="4"/>
      <c r="AJ1527" s="4"/>
      <c r="AK1527" s="4"/>
      <c r="AL1527" s="4"/>
      <c r="AM1527" s="4"/>
      <c r="AN1527" s="4"/>
      <c r="AO1527" s="4"/>
      <c r="AP1527" s="4"/>
    </row>
    <row r="1528" spans="1:42" s="2" customFormat="1" x14ac:dyDescent="0.25">
      <c r="A1528" s="4"/>
      <c r="B1528" s="4"/>
      <c r="C1528" s="4"/>
      <c r="D1528" s="4"/>
      <c r="E1528" s="4"/>
      <c r="F1528" s="4"/>
      <c r="G1528" s="4"/>
      <c r="H1528" s="4"/>
      <c r="I1528" s="4"/>
      <c r="J1528" s="4"/>
      <c r="K1528" s="4"/>
      <c r="L1528" s="4"/>
      <c r="M1528" s="4"/>
      <c r="N1528" s="4"/>
      <c r="O1528" s="4"/>
      <c r="P1528" s="4"/>
      <c r="Q1528" s="4"/>
      <c r="R1528" s="4"/>
      <c r="S1528" s="4"/>
      <c r="T1528" s="4"/>
      <c r="U1528" s="4"/>
      <c r="V1528" s="4"/>
      <c r="W1528" s="4"/>
      <c r="X1528" s="4"/>
      <c r="Y1528" s="4"/>
      <c r="Z1528" s="4"/>
      <c r="AA1528" s="4"/>
      <c r="AB1528" s="4"/>
      <c r="AC1528" s="4"/>
      <c r="AD1528" s="4"/>
      <c r="AE1528" s="4"/>
      <c r="AF1528" s="4"/>
      <c r="AG1528" s="4"/>
      <c r="AH1528" s="4"/>
      <c r="AI1528" s="4"/>
      <c r="AJ1528" s="4"/>
      <c r="AK1528" s="4"/>
      <c r="AL1528" s="4"/>
      <c r="AM1528" s="4"/>
      <c r="AN1528" s="4"/>
      <c r="AO1528" s="4"/>
      <c r="AP1528" s="4"/>
    </row>
    <row r="1529" spans="1:42" s="2" customFormat="1" x14ac:dyDescent="0.25">
      <c r="A1529" s="4"/>
      <c r="B1529" s="4"/>
      <c r="C1529" s="4"/>
      <c r="D1529" s="4"/>
      <c r="E1529" s="4"/>
      <c r="F1529" s="4"/>
      <c r="G1529" s="4"/>
      <c r="H1529" s="4"/>
      <c r="I1529" s="4"/>
      <c r="J1529" s="4"/>
      <c r="K1529" s="4"/>
      <c r="L1529" s="4"/>
      <c r="M1529" s="4"/>
      <c r="N1529" s="4"/>
      <c r="O1529" s="4"/>
      <c r="P1529" s="4"/>
      <c r="Q1529" s="4"/>
      <c r="R1529" s="4"/>
      <c r="S1529" s="4"/>
      <c r="T1529" s="4"/>
      <c r="U1529" s="4"/>
      <c r="V1529" s="4"/>
      <c r="W1529" s="4"/>
      <c r="X1529" s="4"/>
      <c r="Y1529" s="4"/>
      <c r="Z1529" s="4"/>
      <c r="AA1529" s="4"/>
      <c r="AB1529" s="4"/>
      <c r="AC1529" s="4"/>
      <c r="AD1529" s="4"/>
      <c r="AE1529" s="4"/>
      <c r="AF1529" s="4"/>
      <c r="AG1529" s="4"/>
      <c r="AH1529" s="4"/>
      <c r="AI1529" s="4"/>
      <c r="AJ1529" s="4"/>
      <c r="AK1529" s="4"/>
      <c r="AL1529" s="4"/>
      <c r="AM1529" s="4"/>
      <c r="AN1529" s="4"/>
      <c r="AO1529" s="4"/>
      <c r="AP1529" s="4"/>
    </row>
    <row r="1530" spans="1:42" s="2" customFormat="1" x14ac:dyDescent="0.25">
      <c r="A1530" s="4"/>
      <c r="B1530" s="4"/>
      <c r="C1530" s="4"/>
      <c r="D1530" s="4"/>
      <c r="E1530" s="4"/>
      <c r="F1530" s="4"/>
      <c r="G1530" s="4"/>
      <c r="H1530" s="4"/>
      <c r="I1530" s="4"/>
      <c r="J1530" s="4"/>
      <c r="K1530" s="4"/>
      <c r="L1530" s="4"/>
      <c r="M1530" s="4"/>
      <c r="N1530" s="4"/>
      <c r="O1530" s="4"/>
      <c r="P1530" s="4"/>
      <c r="Q1530" s="4"/>
      <c r="R1530" s="4"/>
      <c r="S1530" s="4"/>
      <c r="T1530" s="4"/>
      <c r="U1530" s="4"/>
      <c r="V1530" s="4"/>
      <c r="W1530" s="4"/>
      <c r="X1530" s="4"/>
      <c r="Y1530" s="4"/>
      <c r="Z1530" s="4"/>
      <c r="AA1530" s="4"/>
      <c r="AB1530" s="4"/>
      <c r="AC1530" s="4"/>
      <c r="AD1530" s="4"/>
      <c r="AE1530" s="4"/>
      <c r="AF1530" s="4"/>
      <c r="AG1530" s="4"/>
      <c r="AH1530" s="4"/>
      <c r="AI1530" s="4"/>
      <c r="AJ1530" s="4"/>
      <c r="AK1530" s="4"/>
      <c r="AL1530" s="4"/>
      <c r="AM1530" s="4"/>
      <c r="AN1530" s="4"/>
      <c r="AO1530" s="4"/>
      <c r="AP1530" s="4"/>
    </row>
    <row r="1531" spans="1:42" s="2" customFormat="1" x14ac:dyDescent="0.25">
      <c r="A1531" s="4"/>
      <c r="B1531" s="4"/>
      <c r="C1531" s="4"/>
      <c r="D1531" s="4"/>
      <c r="E1531" s="4"/>
      <c r="F1531" s="4"/>
      <c r="G1531" s="4"/>
      <c r="H1531" s="4"/>
      <c r="I1531" s="4"/>
      <c r="J1531" s="4"/>
      <c r="K1531" s="4"/>
      <c r="L1531" s="4"/>
      <c r="M1531" s="4"/>
      <c r="N1531" s="4"/>
      <c r="O1531" s="4"/>
      <c r="P1531" s="4"/>
      <c r="Q1531" s="4"/>
      <c r="R1531" s="4"/>
      <c r="S1531" s="4"/>
      <c r="T1531" s="4"/>
      <c r="U1531" s="4"/>
      <c r="V1531" s="4"/>
      <c r="W1531" s="4"/>
      <c r="X1531" s="4"/>
      <c r="Y1531" s="4"/>
      <c r="Z1531" s="4"/>
      <c r="AA1531" s="4"/>
      <c r="AB1531" s="4"/>
      <c r="AC1531" s="4"/>
      <c r="AD1531" s="4"/>
      <c r="AE1531" s="4"/>
      <c r="AF1531" s="4"/>
      <c r="AG1531" s="4"/>
      <c r="AH1531" s="4"/>
      <c r="AI1531" s="4"/>
      <c r="AJ1531" s="4"/>
      <c r="AK1531" s="4"/>
      <c r="AL1531" s="4"/>
      <c r="AM1531" s="4"/>
      <c r="AN1531" s="4"/>
      <c r="AO1531" s="4"/>
      <c r="AP1531" s="4"/>
    </row>
    <row r="1532" spans="1:42" s="2" customFormat="1" x14ac:dyDescent="0.25">
      <c r="A1532" s="4"/>
      <c r="B1532" s="4"/>
      <c r="C1532" s="4"/>
      <c r="D1532" s="4"/>
      <c r="E1532" s="4"/>
      <c r="F1532" s="4"/>
      <c r="G1532" s="4"/>
      <c r="H1532" s="4"/>
      <c r="I1532" s="4"/>
      <c r="J1532" s="4"/>
      <c r="K1532" s="4"/>
      <c r="L1532" s="4"/>
      <c r="M1532" s="4"/>
      <c r="N1532" s="4"/>
      <c r="O1532" s="4"/>
      <c r="P1532" s="4"/>
      <c r="Q1532" s="4"/>
      <c r="R1532" s="4"/>
      <c r="S1532" s="4"/>
      <c r="T1532" s="4"/>
      <c r="U1532" s="4"/>
      <c r="V1532" s="4"/>
      <c r="W1532" s="4"/>
      <c r="X1532" s="4"/>
      <c r="Y1532" s="4"/>
      <c r="Z1532" s="4"/>
      <c r="AA1532" s="4"/>
      <c r="AB1532" s="4"/>
      <c r="AC1532" s="4"/>
      <c r="AD1532" s="4"/>
      <c r="AE1532" s="4"/>
      <c r="AF1532" s="4"/>
      <c r="AG1532" s="4"/>
      <c r="AH1532" s="4"/>
      <c r="AI1532" s="4"/>
      <c r="AJ1532" s="4"/>
      <c r="AK1532" s="4"/>
      <c r="AL1532" s="4"/>
      <c r="AM1532" s="4"/>
      <c r="AN1532" s="4"/>
      <c r="AO1532" s="4"/>
      <c r="AP1532" s="4"/>
    </row>
    <row r="1533" spans="1:42" s="2" customFormat="1" x14ac:dyDescent="0.25">
      <c r="A1533" s="4"/>
      <c r="B1533" s="4"/>
      <c r="C1533" s="4"/>
      <c r="D1533" s="4"/>
      <c r="E1533" s="4"/>
      <c r="F1533" s="4"/>
      <c r="G1533" s="4"/>
      <c r="H1533" s="4"/>
      <c r="I1533" s="4"/>
      <c r="J1533" s="4"/>
      <c r="K1533" s="4"/>
      <c r="L1533" s="4"/>
      <c r="M1533" s="4"/>
      <c r="N1533" s="4"/>
      <c r="O1533" s="4"/>
      <c r="P1533" s="4"/>
      <c r="Q1533" s="4"/>
      <c r="R1533" s="4"/>
      <c r="S1533" s="4"/>
      <c r="T1533" s="4"/>
      <c r="U1533" s="4"/>
      <c r="V1533" s="4"/>
      <c r="W1533" s="4"/>
      <c r="X1533" s="4"/>
      <c r="Y1533" s="4"/>
      <c r="Z1533" s="4"/>
      <c r="AA1533" s="4"/>
      <c r="AB1533" s="4"/>
      <c r="AC1533" s="4"/>
      <c r="AD1533" s="4"/>
      <c r="AE1533" s="4"/>
      <c r="AF1533" s="4"/>
      <c r="AG1533" s="4"/>
      <c r="AH1533" s="4"/>
      <c r="AI1533" s="4"/>
      <c r="AJ1533" s="4"/>
      <c r="AK1533" s="4"/>
      <c r="AL1533" s="4"/>
      <c r="AM1533" s="4"/>
      <c r="AN1533" s="4"/>
      <c r="AO1533" s="4"/>
      <c r="AP1533" s="4"/>
    </row>
    <row r="1534" spans="1:42" s="2" customFormat="1" x14ac:dyDescent="0.25">
      <c r="A1534" s="4"/>
      <c r="B1534" s="4"/>
      <c r="C1534" s="4"/>
      <c r="D1534" s="4"/>
      <c r="E1534" s="4"/>
      <c r="F1534" s="4"/>
      <c r="G1534" s="4"/>
      <c r="H1534" s="4"/>
      <c r="I1534" s="4"/>
      <c r="J1534" s="4"/>
      <c r="K1534" s="4"/>
      <c r="L1534" s="4"/>
      <c r="M1534" s="4"/>
      <c r="N1534" s="4"/>
      <c r="O1534" s="4"/>
      <c r="P1534" s="4"/>
      <c r="Q1534" s="4"/>
      <c r="R1534" s="4"/>
      <c r="S1534" s="4"/>
      <c r="T1534" s="4"/>
      <c r="U1534" s="4"/>
      <c r="V1534" s="4"/>
      <c r="W1534" s="4"/>
      <c r="X1534" s="4"/>
      <c r="Y1534" s="4"/>
      <c r="Z1534" s="4"/>
      <c r="AA1534" s="4"/>
      <c r="AB1534" s="4"/>
      <c r="AC1534" s="4"/>
      <c r="AD1534" s="4"/>
      <c r="AE1534" s="4"/>
      <c r="AF1534" s="4"/>
      <c r="AG1534" s="4"/>
      <c r="AH1534" s="4"/>
      <c r="AI1534" s="4"/>
      <c r="AJ1534" s="4"/>
      <c r="AK1534" s="4"/>
      <c r="AL1534" s="4"/>
      <c r="AM1534" s="4"/>
      <c r="AN1534" s="4"/>
      <c r="AO1534" s="4"/>
      <c r="AP1534" s="4"/>
    </row>
    <row r="1535" spans="1:42" s="2" customFormat="1" x14ac:dyDescent="0.25">
      <c r="A1535" s="4"/>
      <c r="B1535" s="4"/>
      <c r="C1535" s="4"/>
      <c r="D1535" s="4"/>
      <c r="E1535" s="4"/>
      <c r="F1535" s="4"/>
      <c r="G1535" s="4"/>
      <c r="H1535" s="4"/>
      <c r="I1535" s="4"/>
      <c r="J1535" s="4"/>
      <c r="K1535" s="4"/>
      <c r="L1535" s="4"/>
      <c r="M1535" s="4"/>
      <c r="N1535" s="4"/>
      <c r="O1535" s="4"/>
      <c r="P1535" s="4"/>
      <c r="Q1535" s="4"/>
      <c r="R1535" s="4"/>
      <c r="S1535" s="4"/>
      <c r="T1535" s="4"/>
      <c r="U1535" s="4"/>
      <c r="V1535" s="4"/>
      <c r="W1535" s="4"/>
      <c r="X1535" s="4"/>
      <c r="Y1535" s="4"/>
      <c r="Z1535" s="4"/>
      <c r="AA1535" s="4"/>
      <c r="AB1535" s="4"/>
      <c r="AC1535" s="4"/>
      <c r="AD1535" s="4"/>
      <c r="AE1535" s="4"/>
      <c r="AF1535" s="4"/>
      <c r="AG1535" s="4"/>
      <c r="AH1535" s="4"/>
      <c r="AI1535" s="4"/>
      <c r="AJ1535" s="4"/>
      <c r="AK1535" s="4"/>
      <c r="AL1535" s="4"/>
      <c r="AM1535" s="4"/>
      <c r="AN1535" s="4"/>
      <c r="AO1535" s="4"/>
      <c r="AP1535" s="4"/>
    </row>
    <row r="1536" spans="1:42" s="2" customFormat="1" x14ac:dyDescent="0.25">
      <c r="A1536" s="4"/>
      <c r="B1536" s="4"/>
      <c r="C1536" s="4"/>
      <c r="D1536" s="4"/>
      <c r="E1536" s="4"/>
      <c r="F1536" s="4"/>
      <c r="G1536" s="4"/>
      <c r="H1536" s="4"/>
      <c r="I1536" s="4"/>
      <c r="J1536" s="4"/>
      <c r="K1536" s="4"/>
      <c r="L1536" s="4"/>
      <c r="M1536" s="4"/>
      <c r="N1536" s="4"/>
      <c r="O1536" s="4"/>
      <c r="P1536" s="4"/>
      <c r="Q1536" s="4"/>
      <c r="R1536" s="4"/>
      <c r="S1536" s="4"/>
      <c r="T1536" s="4"/>
      <c r="U1536" s="4"/>
      <c r="V1536" s="4"/>
      <c r="W1536" s="4"/>
      <c r="X1536" s="4"/>
      <c r="Y1536" s="4"/>
      <c r="Z1536" s="4"/>
      <c r="AA1536" s="4"/>
      <c r="AB1536" s="4"/>
      <c r="AC1536" s="4"/>
      <c r="AD1536" s="4"/>
      <c r="AE1536" s="4"/>
      <c r="AF1536" s="4"/>
      <c r="AG1536" s="4"/>
      <c r="AH1536" s="4"/>
      <c r="AI1536" s="4"/>
      <c r="AJ1536" s="4"/>
      <c r="AK1536" s="4"/>
      <c r="AL1536" s="4"/>
      <c r="AM1536" s="4"/>
      <c r="AN1536" s="4"/>
      <c r="AO1536" s="4"/>
      <c r="AP1536" s="4"/>
    </row>
    <row r="1537" spans="1:42" s="2" customFormat="1" x14ac:dyDescent="0.25">
      <c r="A1537" s="4"/>
      <c r="B1537" s="4"/>
      <c r="C1537" s="4"/>
      <c r="D1537" s="4"/>
      <c r="E1537" s="4"/>
      <c r="F1537" s="4"/>
      <c r="G1537" s="4"/>
      <c r="H1537" s="4"/>
      <c r="I1537" s="4"/>
      <c r="J1537" s="4"/>
      <c r="K1537" s="4"/>
      <c r="L1537" s="4"/>
      <c r="M1537" s="4"/>
      <c r="N1537" s="4"/>
      <c r="O1537" s="4"/>
      <c r="P1537" s="4"/>
      <c r="Q1537" s="4"/>
      <c r="R1537" s="4"/>
      <c r="S1537" s="4"/>
      <c r="T1537" s="4"/>
      <c r="U1537" s="4"/>
      <c r="V1537" s="4"/>
      <c r="W1537" s="4"/>
      <c r="X1537" s="4"/>
      <c r="Y1537" s="4"/>
      <c r="Z1537" s="4"/>
      <c r="AA1537" s="4"/>
      <c r="AB1537" s="4"/>
      <c r="AC1537" s="4"/>
      <c r="AD1537" s="4"/>
      <c r="AE1537" s="4"/>
      <c r="AF1537" s="4"/>
      <c r="AG1537" s="4"/>
      <c r="AH1537" s="4"/>
      <c r="AI1537" s="4"/>
      <c r="AJ1537" s="4"/>
      <c r="AK1537" s="4"/>
      <c r="AL1537" s="4"/>
      <c r="AM1537" s="4"/>
      <c r="AN1537" s="4"/>
      <c r="AO1537" s="4"/>
      <c r="AP1537" s="4"/>
    </row>
    <row r="1538" spans="1:42" s="2" customFormat="1" x14ac:dyDescent="0.25">
      <c r="A1538" s="4"/>
      <c r="B1538" s="4"/>
      <c r="C1538" s="4"/>
      <c r="D1538" s="4"/>
      <c r="E1538" s="4"/>
      <c r="F1538" s="4"/>
      <c r="G1538" s="4"/>
      <c r="H1538" s="4"/>
      <c r="I1538" s="4"/>
      <c r="J1538" s="4"/>
      <c r="K1538" s="4"/>
      <c r="L1538" s="4"/>
      <c r="M1538" s="4"/>
      <c r="N1538" s="4"/>
      <c r="O1538" s="4"/>
      <c r="P1538" s="4"/>
      <c r="Q1538" s="4"/>
      <c r="R1538" s="4"/>
      <c r="S1538" s="4"/>
      <c r="T1538" s="4"/>
      <c r="U1538" s="4"/>
      <c r="V1538" s="4"/>
      <c r="W1538" s="4"/>
      <c r="X1538" s="4"/>
      <c r="Y1538" s="4"/>
      <c r="Z1538" s="4"/>
      <c r="AA1538" s="4"/>
      <c r="AB1538" s="4"/>
      <c r="AC1538" s="4"/>
      <c r="AD1538" s="4"/>
      <c r="AE1538" s="4"/>
      <c r="AF1538" s="4"/>
      <c r="AG1538" s="4"/>
      <c r="AH1538" s="4"/>
      <c r="AI1538" s="4"/>
      <c r="AJ1538" s="4"/>
      <c r="AK1538" s="4"/>
      <c r="AL1538" s="4"/>
      <c r="AM1538" s="4"/>
      <c r="AN1538" s="4"/>
      <c r="AO1538" s="4"/>
      <c r="AP1538" s="4"/>
    </row>
    <row r="1539" spans="1:42" s="2" customFormat="1" x14ac:dyDescent="0.25">
      <c r="A1539" s="4"/>
      <c r="B1539" s="4"/>
      <c r="C1539" s="4"/>
      <c r="D1539" s="4"/>
      <c r="E1539" s="4"/>
      <c r="F1539" s="4"/>
      <c r="G1539" s="4"/>
      <c r="H1539" s="4"/>
      <c r="I1539" s="4"/>
      <c r="J1539" s="4"/>
      <c r="K1539" s="4"/>
      <c r="L1539" s="4"/>
      <c r="M1539" s="4"/>
      <c r="N1539" s="4"/>
      <c r="O1539" s="4"/>
      <c r="P1539" s="4"/>
      <c r="Q1539" s="4"/>
      <c r="R1539" s="4"/>
      <c r="S1539" s="4"/>
      <c r="T1539" s="4"/>
      <c r="U1539" s="4"/>
      <c r="V1539" s="4"/>
      <c r="W1539" s="4"/>
      <c r="X1539" s="4"/>
      <c r="Y1539" s="4"/>
      <c r="Z1539" s="4"/>
      <c r="AA1539" s="4"/>
      <c r="AB1539" s="4"/>
      <c r="AC1539" s="4"/>
      <c r="AD1539" s="4"/>
      <c r="AE1539" s="4"/>
      <c r="AF1539" s="4"/>
      <c r="AG1539" s="4"/>
      <c r="AH1539" s="4"/>
      <c r="AI1539" s="4"/>
      <c r="AJ1539" s="4"/>
      <c r="AK1539" s="4"/>
      <c r="AL1539" s="4"/>
      <c r="AM1539" s="4"/>
      <c r="AN1539" s="4"/>
      <c r="AO1539" s="4"/>
      <c r="AP1539" s="4"/>
    </row>
    <row r="1540" spans="1:42" s="2" customFormat="1" x14ac:dyDescent="0.25">
      <c r="A1540" s="4"/>
      <c r="B1540" s="4"/>
      <c r="C1540" s="4"/>
      <c r="D1540" s="4"/>
      <c r="E1540" s="4"/>
      <c r="F1540" s="4"/>
      <c r="G1540" s="4"/>
      <c r="H1540" s="4"/>
      <c r="I1540" s="4"/>
      <c r="J1540" s="4"/>
      <c r="K1540" s="4"/>
      <c r="L1540" s="4"/>
      <c r="M1540" s="4"/>
      <c r="N1540" s="4"/>
      <c r="O1540" s="4"/>
      <c r="P1540" s="4"/>
      <c r="Q1540" s="4"/>
      <c r="R1540" s="4"/>
      <c r="S1540" s="4"/>
      <c r="T1540" s="4"/>
      <c r="U1540" s="4"/>
      <c r="V1540" s="4"/>
      <c r="W1540" s="4"/>
      <c r="X1540" s="4"/>
      <c r="Y1540" s="4"/>
      <c r="Z1540" s="4"/>
      <c r="AA1540" s="4"/>
      <c r="AB1540" s="4"/>
      <c r="AC1540" s="4"/>
      <c r="AD1540" s="4"/>
      <c r="AE1540" s="4"/>
      <c r="AF1540" s="4"/>
      <c r="AG1540" s="4"/>
      <c r="AH1540" s="4"/>
      <c r="AI1540" s="4"/>
      <c r="AJ1540" s="4"/>
      <c r="AK1540" s="4"/>
      <c r="AL1540" s="4"/>
      <c r="AM1540" s="4"/>
      <c r="AN1540" s="4"/>
      <c r="AO1540" s="4"/>
      <c r="AP1540" s="4"/>
    </row>
    <row r="1541" spans="1:42" s="2" customFormat="1" x14ac:dyDescent="0.25">
      <c r="A1541" s="4"/>
      <c r="B1541" s="4"/>
      <c r="C1541" s="4"/>
      <c r="D1541" s="4"/>
      <c r="E1541" s="4"/>
      <c r="F1541" s="4"/>
      <c r="G1541" s="4"/>
      <c r="H1541" s="4"/>
      <c r="I1541" s="4"/>
      <c r="J1541" s="4"/>
      <c r="K1541" s="4"/>
      <c r="L1541" s="4"/>
      <c r="M1541" s="4"/>
      <c r="N1541" s="4"/>
      <c r="O1541" s="4"/>
      <c r="P1541" s="4"/>
      <c r="Q1541" s="4"/>
      <c r="R1541" s="4"/>
      <c r="S1541" s="4"/>
      <c r="T1541" s="4"/>
      <c r="U1541" s="4"/>
      <c r="V1541" s="4"/>
      <c r="W1541" s="4"/>
      <c r="X1541" s="4"/>
      <c r="Y1541" s="4"/>
      <c r="Z1541" s="4"/>
      <c r="AA1541" s="4"/>
      <c r="AB1541" s="4"/>
      <c r="AC1541" s="4"/>
      <c r="AD1541" s="4"/>
      <c r="AE1541" s="4"/>
      <c r="AF1541" s="4"/>
      <c r="AG1541" s="4"/>
      <c r="AH1541" s="4"/>
      <c r="AI1541" s="4"/>
      <c r="AJ1541" s="4"/>
      <c r="AK1541" s="4"/>
      <c r="AL1541" s="4"/>
      <c r="AM1541" s="4"/>
      <c r="AN1541" s="4"/>
      <c r="AO1541" s="4"/>
      <c r="AP1541" s="4"/>
    </row>
    <row r="1542" spans="1:42" s="2" customFormat="1" x14ac:dyDescent="0.25">
      <c r="A1542" s="4"/>
      <c r="B1542" s="4"/>
      <c r="C1542" s="4"/>
      <c r="D1542" s="4"/>
      <c r="E1542" s="4"/>
      <c r="F1542" s="4"/>
      <c r="G1542" s="4"/>
      <c r="H1542" s="4"/>
      <c r="I1542" s="4"/>
      <c r="J1542" s="4"/>
      <c r="K1542" s="4"/>
      <c r="L1542" s="4"/>
      <c r="M1542" s="4"/>
      <c r="N1542" s="4"/>
      <c r="O1542" s="4"/>
      <c r="P1542" s="4"/>
      <c r="Q1542" s="4"/>
      <c r="R1542" s="4"/>
      <c r="S1542" s="4"/>
      <c r="T1542" s="4"/>
      <c r="U1542" s="4"/>
      <c r="V1542" s="4"/>
      <c r="W1542" s="4"/>
      <c r="X1542" s="4"/>
      <c r="Y1542" s="4"/>
      <c r="Z1542" s="4"/>
      <c r="AA1542" s="4"/>
      <c r="AB1542" s="4"/>
      <c r="AC1542" s="4"/>
      <c r="AD1542" s="4"/>
      <c r="AE1542" s="4"/>
      <c r="AF1542" s="4"/>
      <c r="AG1542" s="4"/>
      <c r="AH1542" s="4"/>
      <c r="AI1542" s="4"/>
      <c r="AJ1542" s="4"/>
      <c r="AK1542" s="4"/>
      <c r="AL1542" s="4"/>
      <c r="AM1542" s="4"/>
      <c r="AN1542" s="4"/>
      <c r="AO1542" s="4"/>
      <c r="AP1542" s="4"/>
    </row>
    <row r="1543" spans="1:42" s="2" customFormat="1" x14ac:dyDescent="0.25">
      <c r="A1543" s="4"/>
      <c r="B1543" s="4"/>
      <c r="C1543" s="4"/>
      <c r="D1543" s="4"/>
      <c r="E1543" s="4"/>
      <c r="F1543" s="4"/>
      <c r="G1543" s="4"/>
      <c r="H1543" s="4"/>
      <c r="I1543" s="4"/>
      <c r="J1543" s="4"/>
      <c r="K1543" s="4"/>
      <c r="L1543" s="4"/>
      <c r="M1543" s="4"/>
      <c r="N1543" s="4"/>
      <c r="O1543" s="4"/>
      <c r="P1543" s="4"/>
      <c r="Q1543" s="4"/>
      <c r="R1543" s="4"/>
      <c r="S1543" s="4"/>
      <c r="T1543" s="4"/>
      <c r="U1543" s="4"/>
      <c r="V1543" s="4"/>
      <c r="W1543" s="4"/>
      <c r="X1543" s="4"/>
      <c r="Y1543" s="4"/>
      <c r="Z1543" s="4"/>
      <c r="AA1543" s="4"/>
      <c r="AB1543" s="4"/>
      <c r="AC1543" s="4"/>
      <c r="AD1543" s="4"/>
      <c r="AE1543" s="4"/>
      <c r="AF1543" s="4"/>
      <c r="AG1543" s="4"/>
      <c r="AH1543" s="4"/>
      <c r="AI1543" s="4"/>
      <c r="AJ1543" s="4"/>
      <c r="AK1543" s="4"/>
      <c r="AL1543" s="4"/>
      <c r="AM1543" s="4"/>
      <c r="AN1543" s="4"/>
      <c r="AO1543" s="4"/>
      <c r="AP1543" s="4"/>
    </row>
    <row r="1544" spans="1:42" s="2" customFormat="1" x14ac:dyDescent="0.25">
      <c r="A1544" s="4"/>
      <c r="B1544" s="4"/>
      <c r="C1544" s="4"/>
      <c r="D1544" s="4"/>
      <c r="E1544" s="4"/>
      <c r="F1544" s="4"/>
      <c r="G1544" s="4"/>
      <c r="H1544" s="4"/>
      <c r="I1544" s="4"/>
      <c r="J1544" s="4"/>
      <c r="K1544" s="4"/>
      <c r="L1544" s="4"/>
      <c r="M1544" s="4"/>
      <c r="N1544" s="4"/>
      <c r="O1544" s="4"/>
      <c r="P1544" s="4"/>
      <c r="Q1544" s="4"/>
      <c r="R1544" s="4"/>
      <c r="S1544" s="4"/>
      <c r="T1544" s="4"/>
      <c r="U1544" s="4"/>
      <c r="V1544" s="4"/>
      <c r="W1544" s="4"/>
      <c r="X1544" s="4"/>
      <c r="Y1544" s="4"/>
      <c r="Z1544" s="4"/>
      <c r="AA1544" s="4"/>
      <c r="AB1544" s="4"/>
      <c r="AC1544" s="4"/>
      <c r="AD1544" s="4"/>
      <c r="AE1544" s="4"/>
      <c r="AF1544" s="4"/>
      <c r="AG1544" s="4"/>
      <c r="AH1544" s="4"/>
      <c r="AI1544" s="4"/>
      <c r="AJ1544" s="4"/>
      <c r="AK1544" s="4"/>
      <c r="AL1544" s="4"/>
      <c r="AM1544" s="4"/>
      <c r="AN1544" s="4"/>
      <c r="AO1544" s="4"/>
      <c r="AP1544" s="4"/>
    </row>
    <row r="1545" spans="1:42" s="2" customFormat="1" x14ac:dyDescent="0.25">
      <c r="A1545" s="4"/>
      <c r="B1545" s="4"/>
      <c r="C1545" s="4"/>
      <c r="D1545" s="4"/>
      <c r="E1545" s="4"/>
      <c r="F1545" s="4"/>
      <c r="G1545" s="4"/>
      <c r="H1545" s="4"/>
      <c r="I1545" s="4"/>
      <c r="J1545" s="4"/>
      <c r="K1545" s="4"/>
      <c r="L1545" s="4"/>
      <c r="M1545" s="4"/>
      <c r="N1545" s="4"/>
      <c r="O1545" s="4"/>
      <c r="P1545" s="4"/>
      <c r="Q1545" s="4"/>
      <c r="R1545" s="4"/>
      <c r="S1545" s="4"/>
      <c r="T1545" s="4"/>
      <c r="U1545" s="4"/>
      <c r="V1545" s="4"/>
      <c r="W1545" s="4"/>
      <c r="X1545" s="4"/>
      <c r="Y1545" s="4"/>
      <c r="Z1545" s="4"/>
      <c r="AA1545" s="4"/>
      <c r="AB1545" s="4"/>
      <c r="AC1545" s="4"/>
      <c r="AD1545" s="4"/>
      <c r="AE1545" s="4"/>
      <c r="AF1545" s="4"/>
      <c r="AG1545" s="4"/>
      <c r="AH1545" s="4"/>
      <c r="AI1545" s="4"/>
      <c r="AJ1545" s="4"/>
      <c r="AK1545" s="4"/>
      <c r="AL1545" s="4"/>
      <c r="AM1545" s="4"/>
      <c r="AN1545" s="4"/>
      <c r="AO1545" s="4"/>
      <c r="AP1545" s="4"/>
    </row>
    <row r="1546" spans="1:42" s="2" customFormat="1" x14ac:dyDescent="0.25">
      <c r="A1546" s="4"/>
      <c r="B1546" s="4"/>
      <c r="C1546" s="4"/>
      <c r="D1546" s="4"/>
      <c r="E1546" s="4"/>
      <c r="F1546" s="4"/>
      <c r="G1546" s="4"/>
      <c r="H1546" s="4"/>
      <c r="I1546" s="4"/>
      <c r="J1546" s="4"/>
      <c r="K1546" s="4"/>
      <c r="L1546" s="4"/>
      <c r="M1546" s="4"/>
      <c r="N1546" s="4"/>
      <c r="O1546" s="4"/>
      <c r="P1546" s="4"/>
      <c r="Q1546" s="4"/>
      <c r="R1546" s="4"/>
      <c r="S1546" s="4"/>
      <c r="T1546" s="4"/>
      <c r="U1546" s="4"/>
      <c r="V1546" s="4"/>
      <c r="W1546" s="4"/>
      <c r="X1546" s="4"/>
      <c r="Y1546" s="4"/>
      <c r="Z1546" s="4"/>
      <c r="AA1546" s="4"/>
      <c r="AB1546" s="4"/>
      <c r="AC1546" s="4"/>
      <c r="AD1546" s="4"/>
      <c r="AE1546" s="4"/>
      <c r="AF1546" s="4"/>
      <c r="AG1546" s="4"/>
      <c r="AH1546" s="4"/>
      <c r="AI1546" s="4"/>
      <c r="AJ1546" s="4"/>
      <c r="AK1546" s="4"/>
      <c r="AL1546" s="4"/>
      <c r="AM1546" s="4"/>
      <c r="AN1546" s="4"/>
      <c r="AO1546" s="4"/>
      <c r="AP1546" s="4"/>
    </row>
    <row r="1547" spans="1:42" s="2" customFormat="1" x14ac:dyDescent="0.25">
      <c r="A1547" s="4"/>
      <c r="B1547" s="4"/>
      <c r="C1547" s="4"/>
      <c r="D1547" s="4"/>
      <c r="E1547" s="4"/>
      <c r="F1547" s="4"/>
      <c r="G1547" s="4"/>
      <c r="H1547" s="4"/>
      <c r="I1547" s="4"/>
      <c r="J1547" s="4"/>
      <c r="K1547" s="4"/>
      <c r="L1547" s="4"/>
      <c r="M1547" s="4"/>
      <c r="N1547" s="4"/>
      <c r="O1547" s="4"/>
      <c r="P1547" s="4"/>
      <c r="Q1547" s="4"/>
      <c r="R1547" s="4"/>
      <c r="S1547" s="4"/>
      <c r="T1547" s="4"/>
      <c r="U1547" s="4"/>
      <c r="V1547" s="4"/>
      <c r="W1547" s="4"/>
      <c r="X1547" s="4"/>
      <c r="Y1547" s="4"/>
      <c r="Z1547" s="4"/>
      <c r="AA1547" s="4"/>
      <c r="AB1547" s="4"/>
      <c r="AC1547" s="4"/>
      <c r="AD1547" s="4"/>
      <c r="AE1547" s="4"/>
      <c r="AF1547" s="4"/>
      <c r="AG1547" s="4"/>
      <c r="AH1547" s="4"/>
      <c r="AI1547" s="4"/>
      <c r="AJ1547" s="4"/>
      <c r="AK1547" s="4"/>
      <c r="AL1547" s="4"/>
      <c r="AM1547" s="4"/>
      <c r="AN1547" s="4"/>
      <c r="AO1547" s="4"/>
      <c r="AP1547" s="4"/>
    </row>
    <row r="1548" spans="1:42" s="2" customFormat="1" x14ac:dyDescent="0.25">
      <c r="A1548" s="4"/>
      <c r="B1548" s="4"/>
      <c r="C1548" s="4"/>
      <c r="D1548" s="4"/>
      <c r="E1548" s="4"/>
      <c r="F1548" s="4"/>
      <c r="G1548" s="4"/>
      <c r="H1548" s="4"/>
      <c r="I1548" s="4"/>
      <c r="J1548" s="4"/>
      <c r="K1548" s="4"/>
      <c r="L1548" s="4"/>
      <c r="M1548" s="4"/>
      <c r="N1548" s="4"/>
      <c r="O1548" s="4"/>
      <c r="P1548" s="4"/>
      <c r="Q1548" s="4"/>
      <c r="R1548" s="4"/>
      <c r="S1548" s="4"/>
      <c r="T1548" s="4"/>
      <c r="U1548" s="4"/>
      <c r="V1548" s="4"/>
      <c r="W1548" s="4"/>
      <c r="X1548" s="4"/>
      <c r="Y1548" s="4"/>
      <c r="Z1548" s="4"/>
      <c r="AA1548" s="4"/>
      <c r="AB1548" s="4"/>
      <c r="AC1548" s="4"/>
      <c r="AD1548" s="4"/>
      <c r="AE1548" s="4"/>
      <c r="AF1548" s="4"/>
      <c r="AG1548" s="4"/>
      <c r="AH1548" s="4"/>
      <c r="AI1548" s="4"/>
      <c r="AJ1548" s="4"/>
      <c r="AK1548" s="4"/>
      <c r="AL1548" s="4"/>
      <c r="AM1548" s="4"/>
      <c r="AN1548" s="4"/>
      <c r="AO1548" s="4"/>
      <c r="AP1548" s="4"/>
    </row>
    <row r="1549" spans="1:42" s="2" customFormat="1" x14ac:dyDescent="0.25">
      <c r="A1549" s="4"/>
      <c r="B1549" s="4"/>
      <c r="C1549" s="4"/>
      <c r="D1549" s="4"/>
      <c r="E1549" s="4"/>
      <c r="F1549" s="4"/>
      <c r="G1549" s="4"/>
      <c r="H1549" s="4"/>
      <c r="I1549" s="4"/>
      <c r="J1549" s="4"/>
      <c r="K1549" s="4"/>
      <c r="L1549" s="4"/>
      <c r="M1549" s="4"/>
      <c r="N1549" s="4"/>
      <c r="O1549" s="4"/>
      <c r="P1549" s="4"/>
      <c r="Q1549" s="4"/>
      <c r="R1549" s="4"/>
      <c r="S1549" s="4"/>
      <c r="T1549" s="4"/>
      <c r="U1549" s="4"/>
      <c r="V1549" s="4"/>
      <c r="W1549" s="4"/>
      <c r="X1549" s="4"/>
      <c r="Y1549" s="4"/>
      <c r="Z1549" s="4"/>
      <c r="AA1549" s="4"/>
      <c r="AB1549" s="4"/>
      <c r="AC1549" s="4"/>
      <c r="AD1549" s="4"/>
      <c r="AE1549" s="4"/>
      <c r="AF1549" s="4"/>
      <c r="AG1549" s="4"/>
      <c r="AH1549" s="4"/>
      <c r="AI1549" s="4"/>
      <c r="AJ1549" s="4"/>
      <c r="AK1549" s="4"/>
      <c r="AL1549" s="4"/>
      <c r="AM1549" s="4"/>
      <c r="AN1549" s="4"/>
      <c r="AO1549" s="4"/>
      <c r="AP1549" s="4"/>
    </row>
    <row r="1550" spans="1:42" s="2" customFormat="1" x14ac:dyDescent="0.25">
      <c r="A1550" s="4"/>
      <c r="B1550" s="4"/>
      <c r="C1550" s="4"/>
      <c r="D1550" s="4"/>
      <c r="E1550" s="4"/>
      <c r="F1550" s="4"/>
      <c r="G1550" s="4"/>
      <c r="H1550" s="4"/>
      <c r="I1550" s="4"/>
      <c r="J1550" s="4"/>
      <c r="K1550" s="4"/>
      <c r="L1550" s="4"/>
      <c r="M1550" s="4"/>
      <c r="N1550" s="4"/>
      <c r="O1550" s="4"/>
      <c r="P1550" s="4"/>
      <c r="Q1550" s="4"/>
      <c r="R1550" s="4"/>
      <c r="S1550" s="4"/>
      <c r="T1550" s="4"/>
      <c r="U1550" s="4"/>
      <c r="V1550" s="4"/>
      <c r="W1550" s="4"/>
      <c r="X1550" s="4"/>
      <c r="Y1550" s="4"/>
      <c r="Z1550" s="4"/>
      <c r="AA1550" s="4"/>
      <c r="AB1550" s="4"/>
      <c r="AC1550" s="4"/>
      <c r="AD1550" s="4"/>
      <c r="AE1550" s="4"/>
      <c r="AF1550" s="4"/>
      <c r="AG1550" s="4"/>
      <c r="AH1550" s="4"/>
      <c r="AI1550" s="4"/>
      <c r="AJ1550" s="4"/>
      <c r="AK1550" s="4"/>
      <c r="AL1550" s="4"/>
      <c r="AM1550" s="4"/>
      <c r="AN1550" s="4"/>
      <c r="AO1550" s="4"/>
      <c r="AP1550" s="4"/>
    </row>
    <row r="1551" spans="1:42" s="2" customFormat="1" x14ac:dyDescent="0.25">
      <c r="A1551" s="4"/>
      <c r="B1551" s="4"/>
      <c r="C1551" s="4"/>
      <c r="D1551" s="4"/>
      <c r="E1551" s="4"/>
      <c r="F1551" s="4"/>
      <c r="G1551" s="4"/>
      <c r="H1551" s="4"/>
      <c r="I1551" s="4"/>
      <c r="J1551" s="4"/>
      <c r="K1551" s="4"/>
      <c r="L1551" s="4"/>
      <c r="M1551" s="4"/>
      <c r="N1551" s="4"/>
      <c r="O1551" s="4"/>
      <c r="P1551" s="4"/>
      <c r="Q1551" s="4"/>
      <c r="R1551" s="4"/>
      <c r="S1551" s="4"/>
      <c r="T1551" s="4"/>
      <c r="U1551" s="4"/>
      <c r="V1551" s="4"/>
      <c r="W1551" s="4"/>
      <c r="X1551" s="4"/>
      <c r="Y1551" s="4"/>
      <c r="Z1551" s="4"/>
      <c r="AA1551" s="4"/>
      <c r="AB1551" s="4"/>
      <c r="AC1551" s="4"/>
      <c r="AD1551" s="4"/>
      <c r="AE1551" s="4"/>
      <c r="AF1551" s="4"/>
      <c r="AG1551" s="4"/>
      <c r="AH1551" s="4"/>
      <c r="AI1551" s="4"/>
      <c r="AJ1551" s="4"/>
      <c r="AK1551" s="4"/>
      <c r="AL1551" s="4"/>
      <c r="AM1551" s="4"/>
      <c r="AN1551" s="4"/>
      <c r="AO1551" s="4"/>
      <c r="AP1551" s="4"/>
    </row>
    <row r="1552" spans="1:42" s="2" customFormat="1" x14ac:dyDescent="0.25">
      <c r="A1552" s="4"/>
      <c r="B1552" s="4"/>
      <c r="C1552" s="4"/>
      <c r="D1552" s="4"/>
      <c r="E1552" s="4"/>
      <c r="F1552" s="4"/>
      <c r="G1552" s="4"/>
      <c r="H1552" s="4"/>
      <c r="I1552" s="4"/>
      <c r="J1552" s="4"/>
      <c r="K1552" s="4"/>
      <c r="L1552" s="4"/>
      <c r="M1552" s="4"/>
      <c r="N1552" s="4"/>
      <c r="O1552" s="4"/>
      <c r="P1552" s="4"/>
      <c r="Q1552" s="4"/>
      <c r="R1552" s="4"/>
      <c r="S1552" s="4"/>
      <c r="T1552" s="4"/>
      <c r="U1552" s="4"/>
      <c r="V1552" s="4"/>
      <c r="W1552" s="4"/>
      <c r="X1552" s="4"/>
      <c r="Y1552" s="4"/>
      <c r="Z1552" s="4"/>
      <c r="AA1552" s="4"/>
      <c r="AB1552" s="4"/>
      <c r="AC1552" s="4"/>
      <c r="AD1552" s="4"/>
      <c r="AE1552" s="4"/>
      <c r="AF1552" s="4"/>
      <c r="AG1552" s="4"/>
      <c r="AH1552" s="4"/>
      <c r="AI1552" s="4"/>
      <c r="AJ1552" s="4"/>
      <c r="AK1552" s="4"/>
      <c r="AL1552" s="4"/>
      <c r="AM1552" s="4"/>
      <c r="AN1552" s="4"/>
      <c r="AO1552" s="4"/>
      <c r="AP1552" s="4"/>
    </row>
    <row r="1553" spans="1:42" s="2" customFormat="1" x14ac:dyDescent="0.25">
      <c r="A1553" s="4"/>
      <c r="B1553" s="4"/>
      <c r="C1553" s="4"/>
      <c r="D1553" s="4"/>
      <c r="E1553" s="4"/>
      <c r="F1553" s="4"/>
      <c r="G1553" s="4"/>
      <c r="H1553" s="4"/>
      <c r="I1553" s="4"/>
      <c r="J1553" s="4"/>
      <c r="K1553" s="4"/>
      <c r="L1553" s="4"/>
      <c r="M1553" s="4"/>
      <c r="N1553" s="4"/>
      <c r="O1553" s="4"/>
      <c r="P1553" s="4"/>
      <c r="Q1553" s="4"/>
      <c r="R1553" s="4"/>
      <c r="S1553" s="4"/>
      <c r="T1553" s="4"/>
      <c r="U1553" s="4"/>
      <c r="V1553" s="4"/>
      <c r="W1553" s="4"/>
      <c r="X1553" s="4"/>
      <c r="Y1553" s="4"/>
      <c r="Z1553" s="4"/>
      <c r="AA1553" s="4"/>
      <c r="AB1553" s="4"/>
      <c r="AC1553" s="4"/>
      <c r="AD1553" s="4"/>
      <c r="AE1553" s="4"/>
      <c r="AF1553" s="4"/>
      <c r="AG1553" s="4"/>
      <c r="AH1553" s="4"/>
      <c r="AI1553" s="4"/>
      <c r="AJ1553" s="4"/>
      <c r="AK1553" s="4"/>
      <c r="AL1553" s="4"/>
      <c r="AM1553" s="4"/>
      <c r="AN1553" s="4"/>
      <c r="AO1553" s="4"/>
      <c r="AP1553" s="4"/>
    </row>
    <row r="1554" spans="1:42" s="2" customFormat="1" x14ac:dyDescent="0.25">
      <c r="A1554" s="4"/>
      <c r="B1554" s="4"/>
      <c r="C1554" s="4"/>
      <c r="D1554" s="4"/>
      <c r="E1554" s="4"/>
      <c r="F1554" s="4"/>
      <c r="G1554" s="4"/>
      <c r="H1554" s="4"/>
      <c r="I1554" s="4"/>
      <c r="J1554" s="4"/>
      <c r="K1554" s="4"/>
      <c r="L1554" s="4"/>
      <c r="M1554" s="4"/>
      <c r="N1554" s="4"/>
      <c r="O1554" s="4"/>
      <c r="P1554" s="4"/>
      <c r="Q1554" s="4"/>
      <c r="R1554" s="4"/>
      <c r="S1554" s="4"/>
      <c r="T1554" s="4"/>
      <c r="U1554" s="4"/>
      <c r="V1554" s="4"/>
      <c r="W1554" s="4"/>
      <c r="X1554" s="4"/>
      <c r="Y1554" s="4"/>
      <c r="Z1554" s="4"/>
      <c r="AA1554" s="4"/>
      <c r="AB1554" s="4"/>
      <c r="AC1554" s="4"/>
      <c r="AD1554" s="4"/>
      <c r="AE1554" s="4"/>
      <c r="AF1554" s="4"/>
      <c r="AG1554" s="4"/>
      <c r="AH1554" s="4"/>
      <c r="AI1554" s="4"/>
      <c r="AJ1554" s="4"/>
      <c r="AK1554" s="4"/>
      <c r="AL1554" s="4"/>
      <c r="AM1554" s="4"/>
      <c r="AN1554" s="4"/>
      <c r="AO1554" s="4"/>
      <c r="AP1554" s="4"/>
    </row>
    <row r="1555" spans="1:42" s="2" customFormat="1" x14ac:dyDescent="0.25">
      <c r="A1555" s="4"/>
      <c r="B1555" s="4"/>
      <c r="C1555" s="4"/>
      <c r="D1555" s="4"/>
      <c r="E1555" s="4"/>
      <c r="F1555" s="4"/>
      <c r="G1555" s="4"/>
      <c r="H1555" s="4"/>
      <c r="I1555" s="4"/>
      <c r="J1555" s="4"/>
      <c r="K1555" s="4"/>
      <c r="L1555" s="4"/>
      <c r="M1555" s="4"/>
      <c r="N1555" s="4"/>
      <c r="O1555" s="4"/>
      <c r="P1555" s="4"/>
      <c r="Q1555" s="4"/>
      <c r="R1555" s="4"/>
      <c r="S1555" s="4"/>
      <c r="T1555" s="4"/>
      <c r="U1555" s="4"/>
      <c r="V1555" s="4"/>
      <c r="W1555" s="4"/>
      <c r="X1555" s="4"/>
      <c r="Y1555" s="4"/>
      <c r="Z1555" s="4"/>
      <c r="AA1555" s="4"/>
      <c r="AB1555" s="4"/>
      <c r="AC1555" s="4"/>
      <c r="AD1555" s="4"/>
      <c r="AE1555" s="4"/>
      <c r="AF1555" s="4"/>
      <c r="AG1555" s="4"/>
      <c r="AH1555" s="4"/>
      <c r="AI1555" s="4"/>
      <c r="AJ1555" s="4"/>
      <c r="AK1555" s="4"/>
      <c r="AL1555" s="4"/>
      <c r="AM1555" s="4"/>
      <c r="AN1555" s="4"/>
      <c r="AO1555" s="4"/>
      <c r="AP1555" s="4"/>
    </row>
    <row r="1556" spans="1:42" s="2" customFormat="1" x14ac:dyDescent="0.25">
      <c r="A1556" s="4"/>
      <c r="B1556" s="4"/>
      <c r="C1556" s="4"/>
      <c r="D1556" s="4"/>
      <c r="E1556" s="4"/>
      <c r="F1556" s="4"/>
      <c r="G1556" s="4"/>
      <c r="H1556" s="4"/>
      <c r="I1556" s="4"/>
      <c r="J1556" s="4"/>
      <c r="K1556" s="4"/>
      <c r="L1556" s="4"/>
      <c r="M1556" s="4"/>
      <c r="N1556" s="4"/>
      <c r="O1556" s="4"/>
      <c r="P1556" s="4"/>
      <c r="Q1556" s="4"/>
      <c r="R1556" s="4"/>
      <c r="S1556" s="4"/>
      <c r="T1556" s="4"/>
      <c r="U1556" s="4"/>
      <c r="V1556" s="4"/>
      <c r="W1556" s="4"/>
      <c r="X1556" s="4"/>
      <c r="Y1556" s="4"/>
      <c r="Z1556" s="4"/>
      <c r="AA1556" s="4"/>
      <c r="AB1556" s="4"/>
      <c r="AC1556" s="4"/>
      <c r="AD1556" s="4"/>
      <c r="AE1556" s="4"/>
      <c r="AF1556" s="4"/>
      <c r="AG1556" s="4"/>
      <c r="AH1556" s="4"/>
      <c r="AI1556" s="4"/>
      <c r="AJ1556" s="4"/>
      <c r="AK1556" s="4"/>
      <c r="AL1556" s="4"/>
      <c r="AM1556" s="4"/>
      <c r="AN1556" s="4"/>
      <c r="AO1556" s="4"/>
      <c r="AP1556" s="4"/>
    </row>
    <row r="1557" spans="1:42" s="2" customFormat="1" x14ac:dyDescent="0.25">
      <c r="A1557" s="4"/>
      <c r="B1557" s="4"/>
      <c r="C1557" s="4"/>
      <c r="D1557" s="4"/>
      <c r="E1557" s="4"/>
      <c r="F1557" s="4"/>
      <c r="G1557" s="4"/>
      <c r="H1557" s="4"/>
      <c r="I1557" s="4"/>
      <c r="J1557" s="4"/>
      <c r="K1557" s="4"/>
      <c r="L1557" s="4"/>
      <c r="M1557" s="4"/>
      <c r="N1557" s="4"/>
      <c r="O1557" s="4"/>
      <c r="P1557" s="4"/>
      <c r="Q1557" s="4"/>
      <c r="R1557" s="4"/>
      <c r="S1557" s="4"/>
      <c r="T1557" s="4"/>
      <c r="U1557" s="4"/>
      <c r="V1557" s="4"/>
      <c r="W1557" s="4"/>
      <c r="X1557" s="4"/>
      <c r="Y1557" s="4"/>
      <c r="Z1557" s="4"/>
      <c r="AA1557" s="4"/>
      <c r="AB1557" s="4"/>
      <c r="AC1557" s="4"/>
      <c r="AD1557" s="4"/>
      <c r="AE1557" s="4"/>
      <c r="AF1557" s="4"/>
      <c r="AG1557" s="4"/>
      <c r="AH1557" s="4"/>
      <c r="AI1557" s="4"/>
      <c r="AJ1557" s="4"/>
      <c r="AK1557" s="4"/>
      <c r="AL1557" s="4"/>
      <c r="AM1557" s="4"/>
      <c r="AN1557" s="4"/>
      <c r="AO1557" s="4"/>
      <c r="AP1557" s="4"/>
    </row>
    <row r="1558" spans="1:42" s="2" customFormat="1" x14ac:dyDescent="0.25">
      <c r="A1558" s="4"/>
      <c r="B1558" s="4"/>
      <c r="C1558" s="4"/>
      <c r="D1558" s="4"/>
      <c r="E1558" s="4"/>
      <c r="F1558" s="4"/>
      <c r="G1558" s="4"/>
      <c r="H1558" s="4"/>
      <c r="I1558" s="4"/>
      <c r="J1558" s="4"/>
      <c r="K1558" s="4"/>
      <c r="L1558" s="4"/>
      <c r="M1558" s="4"/>
      <c r="N1558" s="4"/>
      <c r="O1558" s="4"/>
      <c r="P1558" s="4"/>
      <c r="Q1558" s="4"/>
      <c r="R1558" s="4"/>
      <c r="S1558" s="4"/>
      <c r="T1558" s="4"/>
      <c r="U1558" s="4"/>
      <c r="V1558" s="4"/>
      <c r="W1558" s="4"/>
      <c r="X1558" s="4"/>
      <c r="Y1558" s="4"/>
      <c r="Z1558" s="4"/>
      <c r="AA1558" s="4"/>
      <c r="AB1558" s="4"/>
      <c r="AC1558" s="4"/>
      <c r="AD1558" s="4"/>
      <c r="AE1558" s="4"/>
      <c r="AF1558" s="4"/>
      <c r="AG1558" s="4"/>
      <c r="AH1558" s="4"/>
      <c r="AI1558" s="4"/>
      <c r="AJ1558" s="4"/>
      <c r="AK1558" s="4"/>
      <c r="AL1558" s="4"/>
      <c r="AM1558" s="4"/>
      <c r="AN1558" s="4"/>
      <c r="AO1558" s="4"/>
      <c r="AP1558" s="4"/>
    </row>
    <row r="1559" spans="1:42" s="2" customFormat="1" x14ac:dyDescent="0.25">
      <c r="A1559" s="4"/>
      <c r="B1559" s="4"/>
      <c r="C1559" s="4"/>
      <c r="D1559" s="4"/>
      <c r="E1559" s="4"/>
      <c r="F1559" s="4"/>
      <c r="G1559" s="4"/>
      <c r="H1559" s="4"/>
      <c r="I1559" s="4"/>
      <c r="J1559" s="4"/>
      <c r="K1559" s="4"/>
      <c r="L1559" s="4"/>
      <c r="M1559" s="4"/>
      <c r="N1559" s="4"/>
      <c r="O1559" s="4"/>
      <c r="P1559" s="4"/>
      <c r="Q1559" s="4"/>
      <c r="R1559" s="4"/>
      <c r="S1559" s="4"/>
      <c r="T1559" s="4"/>
      <c r="U1559" s="4"/>
      <c r="V1559" s="4"/>
      <c r="W1559" s="4"/>
      <c r="X1559" s="4"/>
      <c r="Y1559" s="4"/>
      <c r="Z1559" s="4"/>
      <c r="AA1559" s="4"/>
      <c r="AB1559" s="4"/>
      <c r="AC1559" s="4"/>
      <c r="AD1559" s="4"/>
      <c r="AE1559" s="4"/>
      <c r="AF1559" s="4"/>
      <c r="AG1559" s="4"/>
      <c r="AH1559" s="4"/>
      <c r="AI1559" s="4"/>
      <c r="AJ1559" s="4"/>
      <c r="AK1559" s="4"/>
      <c r="AL1559" s="4"/>
      <c r="AM1559" s="4"/>
      <c r="AN1559" s="4"/>
      <c r="AO1559" s="4"/>
      <c r="AP1559" s="4"/>
    </row>
    <row r="1560" spans="1:42" s="2" customFormat="1" x14ac:dyDescent="0.25">
      <c r="A1560" s="4"/>
      <c r="B1560" s="4"/>
      <c r="C1560" s="4"/>
      <c r="D1560" s="4"/>
      <c r="E1560" s="4"/>
      <c r="F1560" s="4"/>
      <c r="G1560" s="4"/>
      <c r="H1560" s="4"/>
      <c r="I1560" s="4"/>
      <c r="J1560" s="4"/>
      <c r="K1560" s="4"/>
      <c r="L1560" s="4"/>
      <c r="M1560" s="4"/>
      <c r="N1560" s="4"/>
      <c r="O1560" s="4"/>
      <c r="P1560" s="4"/>
      <c r="Q1560" s="4"/>
      <c r="R1560" s="4"/>
      <c r="S1560" s="4"/>
      <c r="T1560" s="4"/>
      <c r="U1560" s="4"/>
      <c r="V1560" s="4"/>
      <c r="W1560" s="4"/>
      <c r="X1560" s="4"/>
      <c r="Y1560" s="4"/>
      <c r="Z1560" s="4"/>
      <c r="AA1560" s="4"/>
      <c r="AB1560" s="4"/>
      <c r="AC1560" s="4"/>
      <c r="AD1560" s="4"/>
      <c r="AE1560" s="4"/>
      <c r="AF1560" s="4"/>
      <c r="AG1560" s="4"/>
      <c r="AH1560" s="4"/>
      <c r="AI1560" s="4"/>
      <c r="AJ1560" s="4"/>
      <c r="AK1560" s="4"/>
      <c r="AL1560" s="4"/>
      <c r="AM1560" s="4"/>
      <c r="AN1560" s="4"/>
      <c r="AO1560" s="4"/>
      <c r="AP1560" s="4"/>
    </row>
    <row r="1561" spans="1:42" s="2" customFormat="1" x14ac:dyDescent="0.25">
      <c r="A1561" s="4"/>
      <c r="B1561" s="4"/>
      <c r="C1561" s="4"/>
      <c r="D1561" s="4"/>
      <c r="E1561" s="4"/>
      <c r="F1561" s="4"/>
      <c r="G1561" s="4"/>
      <c r="H1561" s="4"/>
      <c r="I1561" s="4"/>
      <c r="J1561" s="4"/>
      <c r="K1561" s="4"/>
      <c r="L1561" s="4"/>
      <c r="M1561" s="4"/>
      <c r="N1561" s="4"/>
      <c r="O1561" s="4"/>
      <c r="P1561" s="4"/>
      <c r="Q1561" s="4"/>
      <c r="R1561" s="4"/>
      <c r="S1561" s="4"/>
      <c r="T1561" s="4"/>
      <c r="U1561" s="4"/>
      <c r="V1561" s="4"/>
      <c r="W1561" s="4"/>
      <c r="X1561" s="4"/>
      <c r="Y1561" s="4"/>
      <c r="Z1561" s="4"/>
      <c r="AA1561" s="4"/>
      <c r="AB1561" s="4"/>
      <c r="AC1561" s="4"/>
      <c r="AD1561" s="4"/>
      <c r="AE1561" s="4"/>
      <c r="AF1561" s="4"/>
      <c r="AG1561" s="4"/>
      <c r="AH1561" s="4"/>
      <c r="AI1561" s="4"/>
      <c r="AJ1561" s="4"/>
      <c r="AK1561" s="4"/>
      <c r="AL1561" s="4"/>
      <c r="AM1561" s="4"/>
      <c r="AN1561" s="4"/>
      <c r="AO1561" s="4"/>
      <c r="AP1561" s="4"/>
    </row>
    <row r="1562" spans="1:42" s="2" customFormat="1" x14ac:dyDescent="0.25">
      <c r="A1562" s="4"/>
      <c r="B1562" s="4"/>
      <c r="C1562" s="4"/>
      <c r="D1562" s="4"/>
      <c r="E1562" s="4"/>
      <c r="F1562" s="4"/>
      <c r="G1562" s="4"/>
      <c r="H1562" s="4"/>
      <c r="I1562" s="4"/>
      <c r="J1562" s="4"/>
      <c r="K1562" s="4"/>
      <c r="L1562" s="4"/>
      <c r="M1562" s="4"/>
      <c r="N1562" s="4"/>
      <c r="O1562" s="4"/>
      <c r="P1562" s="4"/>
      <c r="Q1562" s="4"/>
      <c r="R1562" s="4"/>
      <c r="S1562" s="4"/>
      <c r="T1562" s="4"/>
      <c r="U1562" s="4"/>
      <c r="V1562" s="4"/>
      <c r="W1562" s="4"/>
      <c r="X1562" s="4"/>
      <c r="Y1562" s="4"/>
      <c r="Z1562" s="4"/>
      <c r="AA1562" s="4"/>
      <c r="AB1562" s="4"/>
      <c r="AC1562" s="4"/>
      <c r="AD1562" s="4"/>
      <c r="AE1562" s="4"/>
      <c r="AF1562" s="4"/>
      <c r="AG1562" s="4"/>
      <c r="AH1562" s="4"/>
      <c r="AI1562" s="4"/>
      <c r="AJ1562" s="4"/>
      <c r="AK1562" s="4"/>
      <c r="AL1562" s="4"/>
      <c r="AM1562" s="4"/>
      <c r="AN1562" s="4"/>
      <c r="AO1562" s="4"/>
      <c r="AP1562" s="4"/>
    </row>
    <row r="1563" spans="1:42" s="2" customFormat="1" x14ac:dyDescent="0.25">
      <c r="A1563" s="4"/>
      <c r="B1563" s="4"/>
      <c r="C1563" s="4"/>
      <c r="D1563" s="4"/>
      <c r="E1563" s="4"/>
      <c r="F1563" s="4"/>
      <c r="G1563" s="4"/>
      <c r="H1563" s="4"/>
      <c r="I1563" s="4"/>
      <c r="J1563" s="4"/>
      <c r="K1563" s="4"/>
      <c r="L1563" s="4"/>
      <c r="M1563" s="4"/>
      <c r="N1563" s="4"/>
      <c r="O1563" s="4"/>
      <c r="P1563" s="4"/>
      <c r="Q1563" s="4"/>
      <c r="R1563" s="4"/>
      <c r="S1563" s="4"/>
      <c r="T1563" s="4"/>
      <c r="U1563" s="4"/>
      <c r="V1563" s="4"/>
      <c r="W1563" s="4"/>
      <c r="X1563" s="4"/>
      <c r="Y1563" s="4"/>
      <c r="Z1563" s="4"/>
      <c r="AA1563" s="4"/>
      <c r="AB1563" s="4"/>
      <c r="AC1563" s="4"/>
      <c r="AD1563" s="4"/>
      <c r="AE1563" s="4"/>
      <c r="AF1563" s="4"/>
      <c r="AG1563" s="4"/>
      <c r="AH1563" s="4"/>
      <c r="AI1563" s="4"/>
      <c r="AJ1563" s="4"/>
      <c r="AK1563" s="4"/>
      <c r="AL1563" s="4"/>
      <c r="AM1563" s="4"/>
      <c r="AN1563" s="4"/>
      <c r="AO1563" s="4"/>
      <c r="AP1563" s="4"/>
    </row>
    <row r="1564" spans="1:42" s="2" customFormat="1" x14ac:dyDescent="0.25">
      <c r="A1564" s="4"/>
      <c r="B1564" s="4"/>
      <c r="C1564" s="4"/>
      <c r="D1564" s="4"/>
      <c r="E1564" s="4"/>
      <c r="F1564" s="4"/>
      <c r="G1564" s="4"/>
      <c r="H1564" s="4"/>
      <c r="I1564" s="4"/>
      <c r="J1564" s="4"/>
      <c r="K1564" s="4"/>
      <c r="L1564" s="4"/>
      <c r="M1564" s="4"/>
      <c r="N1564" s="4"/>
      <c r="O1564" s="4"/>
      <c r="P1564" s="4"/>
      <c r="Q1564" s="4"/>
      <c r="R1564" s="4"/>
      <c r="S1564" s="4"/>
      <c r="T1564" s="4"/>
      <c r="U1564" s="4"/>
      <c r="V1564" s="4"/>
      <c r="W1564" s="4"/>
      <c r="X1564" s="4"/>
      <c r="Y1564" s="4"/>
      <c r="Z1564" s="4"/>
      <c r="AA1564" s="4"/>
      <c r="AB1564" s="4"/>
      <c r="AC1564" s="4"/>
      <c r="AD1564" s="4"/>
      <c r="AE1564" s="4"/>
      <c r="AF1564" s="4"/>
      <c r="AG1564" s="4"/>
      <c r="AH1564" s="4"/>
      <c r="AI1564" s="4"/>
      <c r="AJ1564" s="4"/>
      <c r="AK1564" s="4"/>
      <c r="AL1564" s="4"/>
      <c r="AM1564" s="4"/>
      <c r="AN1564" s="4"/>
      <c r="AO1564" s="4"/>
      <c r="AP1564" s="4"/>
    </row>
    <row r="1565" spans="1:42" s="2" customFormat="1" x14ac:dyDescent="0.25">
      <c r="A1565" s="4"/>
      <c r="B1565" s="4"/>
      <c r="C1565" s="4"/>
      <c r="D1565" s="4"/>
      <c r="E1565" s="4"/>
      <c r="F1565" s="4"/>
      <c r="G1565" s="4"/>
      <c r="H1565" s="4"/>
      <c r="I1565" s="4"/>
      <c r="J1565" s="4"/>
      <c r="K1565" s="4"/>
      <c r="L1565" s="4"/>
      <c r="M1565" s="4"/>
      <c r="N1565" s="4"/>
      <c r="O1565" s="4"/>
      <c r="P1565" s="4"/>
      <c r="Q1565" s="4"/>
      <c r="R1565" s="4"/>
      <c r="S1565" s="4"/>
      <c r="T1565" s="4"/>
      <c r="U1565" s="4"/>
      <c r="V1565" s="4"/>
      <c r="W1565" s="4"/>
      <c r="X1565" s="4"/>
      <c r="Y1565" s="4"/>
      <c r="Z1565" s="4"/>
      <c r="AA1565" s="4"/>
      <c r="AB1565" s="4"/>
      <c r="AC1565" s="4"/>
      <c r="AD1565" s="4"/>
      <c r="AE1565" s="4"/>
      <c r="AF1565" s="4"/>
      <c r="AG1565" s="4"/>
      <c r="AH1565" s="4"/>
      <c r="AI1565" s="4"/>
      <c r="AJ1565" s="4"/>
      <c r="AK1565" s="4"/>
      <c r="AL1565" s="4"/>
      <c r="AM1565" s="4"/>
      <c r="AN1565" s="4"/>
      <c r="AO1565" s="4"/>
      <c r="AP1565" s="4"/>
    </row>
    <row r="1566" spans="1:42" s="2" customFormat="1" x14ac:dyDescent="0.25">
      <c r="A1566" s="4"/>
      <c r="B1566" s="4"/>
      <c r="C1566" s="4"/>
      <c r="D1566" s="4"/>
      <c r="E1566" s="4"/>
      <c r="F1566" s="4"/>
      <c r="G1566" s="4"/>
      <c r="H1566" s="4"/>
      <c r="I1566" s="4"/>
      <c r="J1566" s="4"/>
      <c r="K1566" s="4"/>
      <c r="L1566" s="4"/>
      <c r="M1566" s="4"/>
      <c r="N1566" s="4"/>
      <c r="O1566" s="4"/>
      <c r="P1566" s="4"/>
      <c r="Q1566" s="4"/>
      <c r="R1566" s="4"/>
      <c r="S1566" s="4"/>
      <c r="T1566" s="4"/>
      <c r="U1566" s="4"/>
      <c r="V1566" s="4"/>
      <c r="W1566" s="4"/>
      <c r="X1566" s="4"/>
      <c r="Y1566" s="4"/>
      <c r="Z1566" s="4"/>
      <c r="AA1566" s="4"/>
      <c r="AB1566" s="4"/>
      <c r="AC1566" s="4"/>
      <c r="AD1566" s="4"/>
      <c r="AE1566" s="4"/>
      <c r="AF1566" s="4"/>
      <c r="AG1566" s="4"/>
      <c r="AH1566" s="4"/>
      <c r="AI1566" s="4"/>
      <c r="AJ1566" s="4"/>
      <c r="AK1566" s="4"/>
      <c r="AL1566" s="4"/>
      <c r="AM1566" s="4"/>
      <c r="AN1566" s="4"/>
      <c r="AO1566" s="4"/>
      <c r="AP1566" s="4"/>
    </row>
    <row r="1567" spans="1:42" s="2" customFormat="1" x14ac:dyDescent="0.25">
      <c r="A1567" s="4"/>
      <c r="B1567" s="4"/>
      <c r="C1567" s="4"/>
      <c r="D1567" s="4"/>
      <c r="E1567" s="4"/>
      <c r="F1567" s="4"/>
      <c r="G1567" s="4"/>
      <c r="H1567" s="4"/>
      <c r="I1567" s="4"/>
      <c r="J1567" s="4"/>
      <c r="K1567" s="4"/>
      <c r="L1567" s="4"/>
      <c r="M1567" s="4"/>
      <c r="N1567" s="4"/>
      <c r="O1567" s="4"/>
      <c r="P1567" s="4"/>
      <c r="Q1567" s="4"/>
      <c r="R1567" s="4"/>
      <c r="S1567" s="4"/>
      <c r="T1567" s="4"/>
      <c r="U1567" s="4"/>
      <c r="V1567" s="4"/>
      <c r="W1567" s="4"/>
      <c r="X1567" s="4"/>
      <c r="Y1567" s="4"/>
      <c r="Z1567" s="4"/>
      <c r="AA1567" s="4"/>
      <c r="AB1567" s="4"/>
      <c r="AC1567" s="4"/>
      <c r="AD1567" s="4"/>
      <c r="AE1567" s="4"/>
      <c r="AF1567" s="4"/>
      <c r="AG1567" s="4"/>
      <c r="AH1567" s="4"/>
      <c r="AI1567" s="4"/>
      <c r="AJ1567" s="4"/>
      <c r="AK1567" s="4"/>
      <c r="AL1567" s="4"/>
      <c r="AM1567" s="4"/>
      <c r="AN1567" s="4"/>
      <c r="AO1567" s="4"/>
      <c r="AP1567" s="4"/>
    </row>
    <row r="1568" spans="1:42" s="2" customFormat="1" x14ac:dyDescent="0.25">
      <c r="A1568" s="4"/>
      <c r="B1568" s="4"/>
      <c r="C1568" s="4"/>
      <c r="D1568" s="4"/>
      <c r="E1568" s="4"/>
      <c r="F1568" s="4"/>
      <c r="G1568" s="4"/>
      <c r="H1568" s="4"/>
      <c r="I1568" s="4"/>
      <c r="J1568" s="4"/>
      <c r="K1568" s="4"/>
      <c r="L1568" s="4"/>
      <c r="M1568" s="4"/>
      <c r="N1568" s="4"/>
      <c r="O1568" s="4"/>
      <c r="P1568" s="4"/>
      <c r="Q1568" s="4"/>
      <c r="R1568" s="4"/>
      <c r="S1568" s="4"/>
      <c r="T1568" s="4"/>
      <c r="U1568" s="4"/>
      <c r="V1568" s="4"/>
      <c r="W1568" s="4"/>
      <c r="X1568" s="4"/>
      <c r="Y1568" s="4"/>
      <c r="Z1568" s="4"/>
      <c r="AA1568" s="4"/>
      <c r="AB1568" s="4"/>
      <c r="AC1568" s="4"/>
      <c r="AD1568" s="4"/>
      <c r="AE1568" s="4"/>
      <c r="AF1568" s="4"/>
      <c r="AG1568" s="4"/>
      <c r="AH1568" s="4"/>
      <c r="AI1568" s="4"/>
      <c r="AJ1568" s="4"/>
      <c r="AK1568" s="4"/>
      <c r="AL1568" s="4"/>
      <c r="AM1568" s="4"/>
      <c r="AN1568" s="4"/>
      <c r="AO1568" s="4"/>
      <c r="AP1568" s="4"/>
    </row>
    <row r="1569" spans="1:42" s="2" customFormat="1" x14ac:dyDescent="0.25">
      <c r="A1569" s="4"/>
      <c r="B1569" s="4"/>
      <c r="C1569" s="4"/>
      <c r="D1569" s="4"/>
      <c r="E1569" s="4"/>
      <c r="F1569" s="4"/>
      <c r="G1569" s="4"/>
      <c r="H1569" s="4"/>
      <c r="I1569" s="4"/>
      <c r="J1569" s="4"/>
      <c r="K1569" s="4"/>
      <c r="L1569" s="4"/>
      <c r="M1569" s="4"/>
      <c r="N1569" s="4"/>
      <c r="O1569" s="4"/>
      <c r="P1569" s="4"/>
      <c r="Q1569" s="4"/>
      <c r="R1569" s="4"/>
      <c r="S1569" s="4"/>
      <c r="T1569" s="4"/>
      <c r="U1569" s="4"/>
      <c r="V1569" s="4"/>
      <c r="W1569" s="4"/>
      <c r="X1569" s="4"/>
      <c r="Y1569" s="4"/>
      <c r="Z1569" s="4"/>
      <c r="AA1569" s="4"/>
      <c r="AB1569" s="4"/>
      <c r="AC1569" s="4"/>
      <c r="AD1569" s="4"/>
      <c r="AE1569" s="4"/>
      <c r="AF1569" s="4"/>
      <c r="AG1569" s="4"/>
      <c r="AH1569" s="4"/>
      <c r="AI1569" s="4"/>
      <c r="AJ1569" s="4"/>
      <c r="AK1569" s="4"/>
      <c r="AL1569" s="4"/>
      <c r="AM1569" s="4"/>
      <c r="AN1569" s="4"/>
      <c r="AO1569" s="4"/>
      <c r="AP1569" s="4"/>
    </row>
    <row r="1570" spans="1:42" s="2" customFormat="1" x14ac:dyDescent="0.25">
      <c r="A1570" s="4"/>
      <c r="B1570" s="4"/>
      <c r="C1570" s="4"/>
      <c r="D1570" s="4"/>
      <c r="E1570" s="4"/>
      <c r="F1570" s="4"/>
      <c r="G1570" s="4"/>
      <c r="H1570" s="4"/>
      <c r="I1570" s="4"/>
      <c r="J1570" s="4"/>
      <c r="K1570" s="4"/>
      <c r="L1570" s="4"/>
      <c r="M1570" s="4"/>
      <c r="N1570" s="4"/>
      <c r="O1570" s="4"/>
      <c r="P1570" s="4"/>
      <c r="Q1570" s="4"/>
      <c r="R1570" s="4"/>
      <c r="S1570" s="4"/>
      <c r="T1570" s="4"/>
      <c r="U1570" s="4"/>
      <c r="V1570" s="4"/>
      <c r="W1570" s="4"/>
      <c r="X1570" s="4"/>
      <c r="Y1570" s="4"/>
      <c r="Z1570" s="4"/>
      <c r="AA1570" s="4"/>
      <c r="AB1570" s="4"/>
      <c r="AC1570" s="4"/>
      <c r="AD1570" s="4"/>
      <c r="AE1570" s="4"/>
      <c r="AF1570" s="4"/>
      <c r="AG1570" s="4"/>
      <c r="AH1570" s="4"/>
      <c r="AI1570" s="4"/>
      <c r="AJ1570" s="4"/>
      <c r="AK1570" s="4"/>
      <c r="AL1570" s="4"/>
      <c r="AM1570" s="4"/>
      <c r="AN1570" s="4"/>
      <c r="AO1570" s="4"/>
      <c r="AP1570" s="4"/>
    </row>
    <row r="1571" spans="1:42" s="2" customFormat="1" x14ac:dyDescent="0.25">
      <c r="A1571" s="4"/>
      <c r="B1571" s="4"/>
      <c r="C1571" s="4"/>
      <c r="D1571" s="4"/>
      <c r="E1571" s="4"/>
      <c r="F1571" s="4"/>
      <c r="G1571" s="4"/>
      <c r="H1571" s="4"/>
      <c r="I1571" s="4"/>
      <c r="J1571" s="4"/>
      <c r="K1571" s="4"/>
      <c r="L1571" s="4"/>
      <c r="M1571" s="4"/>
      <c r="N1571" s="4"/>
      <c r="O1571" s="4"/>
      <c r="P1571" s="4"/>
      <c r="Q1571" s="4"/>
      <c r="R1571" s="4"/>
      <c r="S1571" s="4"/>
      <c r="T1571" s="4"/>
      <c r="U1571" s="4"/>
      <c r="V1571" s="4"/>
      <c r="W1571" s="4"/>
      <c r="X1571" s="4"/>
      <c r="Y1571" s="4"/>
      <c r="Z1571" s="4"/>
      <c r="AA1571" s="4"/>
      <c r="AB1571" s="4"/>
      <c r="AC1571" s="4"/>
      <c r="AD1571" s="4"/>
      <c r="AE1571" s="4"/>
      <c r="AF1571" s="4"/>
      <c r="AG1571" s="4"/>
      <c r="AH1571" s="4"/>
      <c r="AI1571" s="4"/>
      <c r="AJ1571" s="4"/>
      <c r="AK1571" s="4"/>
      <c r="AL1571" s="4"/>
      <c r="AM1571" s="4"/>
      <c r="AN1571" s="4"/>
      <c r="AO1571" s="4"/>
      <c r="AP1571" s="4"/>
    </row>
    <row r="1572" spans="1:42" s="2" customFormat="1" x14ac:dyDescent="0.25">
      <c r="A1572" s="4"/>
      <c r="B1572" s="4"/>
      <c r="C1572" s="4"/>
      <c r="D1572" s="4"/>
      <c r="E1572" s="4"/>
      <c r="F1572" s="4"/>
      <c r="G1572" s="4"/>
      <c r="H1572" s="4"/>
      <c r="I1572" s="4"/>
      <c r="J1572" s="4"/>
      <c r="K1572" s="4"/>
      <c r="L1572" s="4"/>
      <c r="M1572" s="4"/>
      <c r="N1572" s="4"/>
      <c r="O1572" s="4"/>
      <c r="P1572" s="4"/>
      <c r="Q1572" s="4"/>
      <c r="R1572" s="4"/>
      <c r="S1572" s="4"/>
      <c r="T1572" s="4"/>
      <c r="U1572" s="4"/>
      <c r="V1572" s="4"/>
      <c r="W1572" s="4"/>
      <c r="X1572" s="4"/>
      <c r="Y1572" s="4"/>
      <c r="Z1572" s="4"/>
      <c r="AA1572" s="4"/>
      <c r="AB1572" s="4"/>
      <c r="AC1572" s="4"/>
      <c r="AD1572" s="4"/>
      <c r="AE1572" s="4"/>
      <c r="AF1572" s="4"/>
      <c r="AG1572" s="4"/>
      <c r="AH1572" s="4"/>
      <c r="AI1572" s="4"/>
      <c r="AJ1572" s="4"/>
      <c r="AK1572" s="4"/>
      <c r="AL1572" s="4"/>
      <c r="AM1572" s="4"/>
      <c r="AN1572" s="4"/>
      <c r="AO1572" s="4"/>
      <c r="AP1572" s="4"/>
    </row>
    <row r="1573" spans="1:42" s="2" customFormat="1" x14ac:dyDescent="0.25">
      <c r="A1573" s="4"/>
      <c r="B1573" s="4"/>
      <c r="C1573" s="4"/>
      <c r="D1573" s="4"/>
      <c r="E1573" s="4"/>
      <c r="F1573" s="4"/>
      <c r="G1573" s="4"/>
      <c r="H1573" s="4"/>
      <c r="I1573" s="4"/>
      <c r="J1573" s="4"/>
      <c r="K1573" s="4"/>
      <c r="L1573" s="4"/>
      <c r="M1573" s="4"/>
      <c r="N1573" s="4"/>
      <c r="O1573" s="4"/>
      <c r="P1573" s="4"/>
      <c r="Q1573" s="4"/>
      <c r="R1573" s="4"/>
      <c r="S1573" s="4"/>
      <c r="T1573" s="4"/>
      <c r="U1573" s="4"/>
      <c r="V1573" s="4"/>
      <c r="W1573" s="4"/>
      <c r="X1573" s="4"/>
      <c r="Y1573" s="4"/>
      <c r="Z1573" s="4"/>
      <c r="AA1573" s="4"/>
      <c r="AB1573" s="4"/>
      <c r="AC1573" s="4"/>
      <c r="AD1573" s="4"/>
      <c r="AE1573" s="4"/>
      <c r="AF1573" s="4"/>
      <c r="AG1573" s="4"/>
      <c r="AH1573" s="4"/>
      <c r="AI1573" s="4"/>
      <c r="AJ1573" s="4"/>
      <c r="AK1573" s="4"/>
      <c r="AL1573" s="4"/>
      <c r="AM1573" s="4"/>
      <c r="AN1573" s="4"/>
      <c r="AO1573" s="4"/>
      <c r="AP1573" s="4"/>
    </row>
    <row r="1574" spans="1:42" s="2" customFormat="1" x14ac:dyDescent="0.25">
      <c r="A1574" s="4"/>
      <c r="B1574" s="4"/>
      <c r="C1574" s="4"/>
      <c r="D1574" s="4"/>
      <c r="E1574" s="4"/>
      <c r="F1574" s="4"/>
      <c r="G1574" s="4"/>
      <c r="H1574" s="4"/>
      <c r="I1574" s="4"/>
      <c r="J1574" s="4"/>
      <c r="K1574" s="4"/>
      <c r="L1574" s="4"/>
      <c r="M1574" s="4"/>
      <c r="N1574" s="4"/>
      <c r="O1574" s="4"/>
      <c r="P1574" s="4"/>
      <c r="Q1574" s="4"/>
      <c r="R1574" s="4"/>
      <c r="S1574" s="4"/>
      <c r="T1574" s="4"/>
      <c r="U1574" s="4"/>
      <c r="V1574" s="4"/>
      <c r="W1574" s="4"/>
      <c r="X1574" s="4"/>
      <c r="Y1574" s="4"/>
      <c r="Z1574" s="4"/>
      <c r="AA1574" s="4"/>
      <c r="AB1574" s="4"/>
      <c r="AC1574" s="4"/>
      <c r="AD1574" s="4"/>
      <c r="AE1574" s="4"/>
      <c r="AF1574" s="4"/>
      <c r="AG1574" s="4"/>
      <c r="AH1574" s="4"/>
      <c r="AI1574" s="4"/>
      <c r="AJ1574" s="4"/>
      <c r="AK1574" s="4"/>
      <c r="AL1574" s="4"/>
      <c r="AM1574" s="4"/>
      <c r="AN1574" s="4"/>
      <c r="AO1574" s="4"/>
      <c r="AP1574" s="4"/>
    </row>
    <row r="1575" spans="1:42" s="2" customFormat="1" x14ac:dyDescent="0.25">
      <c r="A1575" s="4"/>
      <c r="B1575" s="4"/>
      <c r="C1575" s="4"/>
      <c r="D1575" s="4"/>
      <c r="E1575" s="4"/>
      <c r="F1575" s="4"/>
      <c r="G1575" s="4"/>
      <c r="H1575" s="4"/>
      <c r="I1575" s="4"/>
      <c r="J1575" s="4"/>
      <c r="K1575" s="4"/>
      <c r="L1575" s="4"/>
      <c r="M1575" s="4"/>
      <c r="N1575" s="4"/>
      <c r="O1575" s="4"/>
      <c r="P1575" s="4"/>
      <c r="Q1575" s="4"/>
      <c r="R1575" s="4"/>
      <c r="S1575" s="4"/>
      <c r="T1575" s="4"/>
      <c r="U1575" s="4"/>
      <c r="V1575" s="4"/>
      <c r="W1575" s="4"/>
      <c r="X1575" s="4"/>
      <c r="Y1575" s="4"/>
      <c r="Z1575" s="4"/>
      <c r="AA1575" s="4"/>
      <c r="AB1575" s="4"/>
      <c r="AC1575" s="4"/>
      <c r="AD1575" s="4"/>
      <c r="AE1575" s="4"/>
      <c r="AF1575" s="4"/>
      <c r="AG1575" s="4"/>
      <c r="AH1575" s="4"/>
      <c r="AI1575" s="4"/>
      <c r="AJ1575" s="4"/>
      <c r="AK1575" s="4"/>
      <c r="AL1575" s="4"/>
      <c r="AM1575" s="4"/>
      <c r="AN1575" s="4"/>
      <c r="AO1575" s="4"/>
      <c r="AP1575" s="4"/>
    </row>
    <row r="1576" spans="1:42" s="2" customFormat="1" x14ac:dyDescent="0.25">
      <c r="A1576" s="4"/>
      <c r="B1576" s="4"/>
      <c r="C1576" s="4"/>
      <c r="D1576" s="4"/>
      <c r="E1576" s="4"/>
      <c r="F1576" s="4"/>
      <c r="G1576" s="4"/>
      <c r="H1576" s="4"/>
      <c r="I1576" s="4"/>
      <c r="J1576" s="4"/>
      <c r="K1576" s="4"/>
      <c r="L1576" s="4"/>
      <c r="M1576" s="4"/>
      <c r="N1576" s="4"/>
      <c r="O1576" s="4"/>
      <c r="P1576" s="4"/>
      <c r="Q1576" s="4"/>
      <c r="R1576" s="4"/>
      <c r="S1576" s="4"/>
      <c r="T1576" s="4"/>
      <c r="U1576" s="4"/>
      <c r="V1576" s="4"/>
      <c r="W1576" s="4"/>
      <c r="X1576" s="4"/>
      <c r="Y1576" s="4"/>
      <c r="Z1576" s="4"/>
      <c r="AA1576" s="4"/>
      <c r="AB1576" s="4"/>
      <c r="AC1576" s="4"/>
      <c r="AD1576" s="4"/>
      <c r="AE1576" s="4"/>
      <c r="AF1576" s="4"/>
      <c r="AG1576" s="4"/>
      <c r="AH1576" s="4"/>
      <c r="AI1576" s="4"/>
      <c r="AJ1576" s="4"/>
      <c r="AK1576" s="4"/>
      <c r="AL1576" s="4"/>
      <c r="AM1576" s="4"/>
      <c r="AN1576" s="4"/>
      <c r="AO1576" s="4"/>
      <c r="AP1576" s="4"/>
    </row>
    <row r="1577" spans="1:42" s="2" customFormat="1" x14ac:dyDescent="0.25">
      <c r="A1577" s="4"/>
      <c r="B1577" s="4"/>
      <c r="C1577" s="4"/>
      <c r="D1577" s="4"/>
      <c r="E1577" s="4"/>
      <c r="F1577" s="4"/>
      <c r="G1577" s="4"/>
      <c r="H1577" s="4"/>
      <c r="I1577" s="4"/>
      <c r="J1577" s="4"/>
      <c r="K1577" s="4"/>
      <c r="L1577" s="4"/>
      <c r="M1577" s="4"/>
      <c r="N1577" s="4"/>
      <c r="O1577" s="4"/>
      <c r="P1577" s="4"/>
      <c r="Q1577" s="4"/>
      <c r="R1577" s="4"/>
      <c r="S1577" s="4"/>
      <c r="T1577" s="4"/>
      <c r="U1577" s="4"/>
      <c r="V1577" s="4"/>
      <c r="W1577" s="4"/>
      <c r="X1577" s="4"/>
      <c r="Y1577" s="4"/>
      <c r="Z1577" s="4"/>
      <c r="AA1577" s="4"/>
      <c r="AB1577" s="4"/>
      <c r="AC1577" s="4"/>
      <c r="AD1577" s="4"/>
      <c r="AE1577" s="4"/>
      <c r="AF1577" s="4"/>
      <c r="AG1577" s="4"/>
      <c r="AH1577" s="4"/>
      <c r="AI1577" s="4"/>
      <c r="AJ1577" s="4"/>
      <c r="AK1577" s="4"/>
      <c r="AL1577" s="4"/>
      <c r="AM1577" s="4"/>
      <c r="AN1577" s="4"/>
      <c r="AO1577" s="4"/>
      <c r="AP1577" s="4"/>
    </row>
    <row r="1578" spans="1:42" s="2" customFormat="1" x14ac:dyDescent="0.25">
      <c r="A1578" s="4"/>
      <c r="B1578" s="4"/>
      <c r="C1578" s="4"/>
      <c r="D1578" s="4"/>
      <c r="E1578" s="4"/>
      <c r="F1578" s="4"/>
      <c r="G1578" s="4"/>
      <c r="H1578" s="4"/>
      <c r="I1578" s="4"/>
      <c r="J1578" s="4"/>
      <c r="K1578" s="4"/>
      <c r="L1578" s="4"/>
      <c r="M1578" s="4"/>
      <c r="N1578" s="4"/>
      <c r="O1578" s="4"/>
      <c r="P1578" s="4"/>
      <c r="Q1578" s="4"/>
      <c r="R1578" s="4"/>
      <c r="S1578" s="4"/>
      <c r="T1578" s="4"/>
      <c r="U1578" s="4"/>
      <c r="V1578" s="4"/>
      <c r="W1578" s="4"/>
      <c r="X1578" s="4"/>
      <c r="Y1578" s="4"/>
      <c r="Z1578" s="4"/>
      <c r="AA1578" s="4"/>
      <c r="AB1578" s="4"/>
      <c r="AC1578" s="4"/>
      <c r="AD1578" s="4"/>
      <c r="AE1578" s="4"/>
      <c r="AF1578" s="4"/>
      <c r="AG1578" s="4"/>
      <c r="AH1578" s="4"/>
      <c r="AI1578" s="4"/>
      <c r="AJ1578" s="4"/>
      <c r="AK1578" s="4"/>
      <c r="AL1578" s="4"/>
      <c r="AM1578" s="4"/>
      <c r="AN1578" s="4"/>
      <c r="AO1578" s="4"/>
      <c r="AP1578" s="4"/>
    </row>
    <row r="1579" spans="1:42" s="2" customFormat="1" x14ac:dyDescent="0.25">
      <c r="A1579" s="4"/>
      <c r="B1579" s="4"/>
      <c r="C1579" s="4"/>
      <c r="D1579" s="4"/>
      <c r="E1579" s="4"/>
      <c r="F1579" s="4"/>
      <c r="G1579" s="4"/>
      <c r="H1579" s="4"/>
      <c r="I1579" s="4"/>
      <c r="J1579" s="4"/>
      <c r="K1579" s="4"/>
      <c r="L1579" s="4"/>
      <c r="M1579" s="4"/>
      <c r="N1579" s="4"/>
      <c r="O1579" s="4"/>
      <c r="P1579" s="4"/>
      <c r="Q1579" s="4"/>
      <c r="R1579" s="4"/>
      <c r="S1579" s="4"/>
      <c r="T1579" s="4"/>
      <c r="U1579" s="4"/>
      <c r="V1579" s="4"/>
      <c r="W1579" s="4"/>
      <c r="X1579" s="4"/>
      <c r="Y1579" s="4"/>
      <c r="Z1579" s="4"/>
      <c r="AA1579" s="4"/>
      <c r="AB1579" s="4"/>
      <c r="AC1579" s="4"/>
      <c r="AD1579" s="4"/>
      <c r="AE1579" s="4"/>
      <c r="AF1579" s="4"/>
      <c r="AG1579" s="4"/>
      <c r="AH1579" s="4"/>
      <c r="AI1579" s="4"/>
      <c r="AJ1579" s="4"/>
      <c r="AK1579" s="4"/>
      <c r="AL1579" s="4"/>
      <c r="AM1579" s="4"/>
      <c r="AN1579" s="4"/>
      <c r="AO1579" s="4"/>
      <c r="AP1579" s="4"/>
    </row>
    <row r="1580" spans="1:42" s="2" customFormat="1" x14ac:dyDescent="0.25">
      <c r="A1580" s="4"/>
      <c r="B1580" s="4"/>
      <c r="C1580" s="4"/>
      <c r="D1580" s="4"/>
      <c r="E1580" s="4"/>
      <c r="F1580" s="4"/>
      <c r="G1580" s="4"/>
      <c r="H1580" s="4"/>
      <c r="I1580" s="4"/>
      <c r="J1580" s="4"/>
      <c r="K1580" s="4"/>
      <c r="L1580" s="4"/>
      <c r="M1580" s="4"/>
      <c r="N1580" s="4"/>
      <c r="O1580" s="4"/>
      <c r="P1580" s="4"/>
      <c r="Q1580" s="4"/>
      <c r="R1580" s="4"/>
      <c r="S1580" s="4"/>
      <c r="T1580" s="4"/>
      <c r="U1580" s="4"/>
      <c r="V1580" s="4"/>
      <c r="W1580" s="4"/>
      <c r="X1580" s="4"/>
      <c r="Y1580" s="4"/>
      <c r="Z1580" s="4"/>
      <c r="AA1580" s="4"/>
      <c r="AB1580" s="4"/>
      <c r="AC1580" s="4"/>
      <c r="AD1580" s="4"/>
      <c r="AE1580" s="4"/>
      <c r="AF1580" s="4"/>
      <c r="AG1580" s="4"/>
      <c r="AH1580" s="4"/>
      <c r="AI1580" s="4"/>
      <c r="AJ1580" s="4"/>
      <c r="AK1580" s="4"/>
      <c r="AL1580" s="4"/>
      <c r="AM1580" s="4"/>
      <c r="AN1580" s="4"/>
      <c r="AO1580" s="4"/>
      <c r="AP1580" s="4"/>
    </row>
    <row r="1581" spans="1:42" s="2" customFormat="1" x14ac:dyDescent="0.25">
      <c r="A1581" s="4"/>
      <c r="B1581" s="4"/>
      <c r="C1581" s="4"/>
      <c r="D1581" s="4"/>
      <c r="E1581" s="4"/>
      <c r="F1581" s="4"/>
      <c r="G1581" s="4"/>
      <c r="H1581" s="4"/>
      <c r="I1581" s="4"/>
      <c r="J1581" s="4"/>
      <c r="K1581" s="4"/>
      <c r="L1581" s="4"/>
      <c r="M1581" s="4"/>
      <c r="N1581" s="4"/>
      <c r="O1581" s="4"/>
      <c r="P1581" s="4"/>
      <c r="Q1581" s="4"/>
      <c r="R1581" s="4"/>
      <c r="S1581" s="4"/>
      <c r="T1581" s="4"/>
      <c r="U1581" s="4"/>
      <c r="V1581" s="4"/>
      <c r="W1581" s="4"/>
      <c r="X1581" s="4"/>
      <c r="Y1581" s="4"/>
      <c r="Z1581" s="4"/>
      <c r="AA1581" s="4"/>
      <c r="AB1581" s="4"/>
      <c r="AC1581" s="4"/>
      <c r="AD1581" s="4"/>
      <c r="AE1581" s="4"/>
      <c r="AF1581" s="4"/>
      <c r="AG1581" s="4"/>
      <c r="AH1581" s="4"/>
      <c r="AI1581" s="4"/>
      <c r="AJ1581" s="4"/>
      <c r="AK1581" s="4"/>
      <c r="AL1581" s="4"/>
      <c r="AM1581" s="4"/>
      <c r="AN1581" s="4"/>
      <c r="AO1581" s="4"/>
      <c r="AP1581" s="4"/>
    </row>
    <row r="1582" spans="1:42" s="2" customFormat="1" x14ac:dyDescent="0.25">
      <c r="A1582" s="4"/>
      <c r="B1582" s="4"/>
      <c r="C1582" s="4"/>
      <c r="D1582" s="4"/>
      <c r="E1582" s="4"/>
      <c r="F1582" s="4"/>
      <c r="G1582" s="4"/>
      <c r="H1582" s="4"/>
      <c r="I1582" s="4"/>
      <c r="J1582" s="4"/>
      <c r="K1582" s="4"/>
      <c r="L1582" s="4"/>
      <c r="M1582" s="4"/>
      <c r="N1582" s="4"/>
      <c r="O1582" s="4"/>
      <c r="P1582" s="4"/>
      <c r="Q1582" s="4"/>
      <c r="R1582" s="4"/>
      <c r="S1582" s="4"/>
      <c r="T1582" s="4"/>
      <c r="U1582" s="4"/>
      <c r="V1582" s="4"/>
      <c r="W1582" s="4"/>
      <c r="X1582" s="4"/>
      <c r="Y1582" s="4"/>
      <c r="Z1582" s="4"/>
      <c r="AA1582" s="4"/>
      <c r="AB1582" s="4"/>
      <c r="AC1582" s="4"/>
      <c r="AD1582" s="4"/>
      <c r="AE1582" s="4"/>
      <c r="AF1582" s="4"/>
      <c r="AG1582" s="4"/>
      <c r="AH1582" s="4"/>
      <c r="AI1582" s="4"/>
      <c r="AJ1582" s="4"/>
      <c r="AK1582" s="4"/>
      <c r="AL1582" s="4"/>
      <c r="AM1582" s="4"/>
      <c r="AN1582" s="4"/>
      <c r="AO1582" s="4"/>
      <c r="AP1582" s="4"/>
    </row>
    <row r="1583" spans="1:42" s="2" customFormat="1" x14ac:dyDescent="0.25">
      <c r="A1583" s="4"/>
      <c r="B1583" s="4"/>
      <c r="C1583" s="4"/>
      <c r="D1583" s="4"/>
      <c r="E1583" s="4"/>
      <c r="F1583" s="4"/>
      <c r="G1583" s="4"/>
      <c r="H1583" s="4"/>
      <c r="I1583" s="4"/>
      <c r="J1583" s="4"/>
      <c r="K1583" s="4"/>
      <c r="L1583" s="4"/>
      <c r="M1583" s="4"/>
      <c r="N1583" s="4"/>
      <c r="O1583" s="4"/>
      <c r="P1583" s="4"/>
      <c r="Q1583" s="4"/>
      <c r="R1583" s="4"/>
      <c r="S1583" s="4"/>
      <c r="T1583" s="4"/>
      <c r="U1583" s="4"/>
      <c r="V1583" s="4"/>
      <c r="W1583" s="4"/>
      <c r="X1583" s="4"/>
      <c r="Y1583" s="4"/>
      <c r="Z1583" s="4"/>
      <c r="AA1583" s="4"/>
      <c r="AB1583" s="4"/>
      <c r="AC1583" s="4"/>
      <c r="AD1583" s="4"/>
      <c r="AE1583" s="4"/>
      <c r="AF1583" s="4"/>
      <c r="AG1583" s="4"/>
      <c r="AH1583" s="4"/>
      <c r="AI1583" s="4"/>
      <c r="AJ1583" s="4"/>
      <c r="AK1583" s="4"/>
      <c r="AL1583" s="4"/>
      <c r="AM1583" s="4"/>
      <c r="AN1583" s="4"/>
      <c r="AO1583" s="4"/>
      <c r="AP1583" s="4"/>
    </row>
    <row r="1584" spans="1:42" s="2" customFormat="1" x14ac:dyDescent="0.25">
      <c r="A1584" s="4"/>
      <c r="B1584" s="4"/>
      <c r="C1584" s="4"/>
      <c r="D1584" s="4"/>
      <c r="E1584" s="4"/>
      <c r="F1584" s="4"/>
      <c r="G1584" s="4"/>
      <c r="H1584" s="4"/>
      <c r="I1584" s="4"/>
      <c r="J1584" s="4"/>
      <c r="K1584" s="4"/>
      <c r="L1584" s="4"/>
      <c r="M1584" s="4"/>
      <c r="N1584" s="4"/>
      <c r="O1584" s="4"/>
      <c r="P1584" s="4"/>
      <c r="Q1584" s="4"/>
      <c r="R1584" s="4"/>
      <c r="S1584" s="4"/>
      <c r="T1584" s="4"/>
      <c r="U1584" s="4"/>
      <c r="V1584" s="4"/>
      <c r="W1584" s="4"/>
      <c r="X1584" s="4"/>
      <c r="Y1584" s="4"/>
      <c r="Z1584" s="4"/>
      <c r="AA1584" s="4"/>
      <c r="AB1584" s="4"/>
      <c r="AC1584" s="4"/>
      <c r="AD1584" s="4"/>
      <c r="AE1584" s="4"/>
      <c r="AF1584" s="4"/>
      <c r="AG1584" s="4"/>
      <c r="AH1584" s="4"/>
      <c r="AI1584" s="4"/>
      <c r="AJ1584" s="4"/>
      <c r="AK1584" s="4"/>
      <c r="AL1584" s="4"/>
      <c r="AM1584" s="4"/>
      <c r="AN1584" s="4"/>
      <c r="AO1584" s="4"/>
      <c r="AP1584" s="4"/>
    </row>
    <row r="1585" spans="1:42" s="2" customFormat="1" x14ac:dyDescent="0.25">
      <c r="A1585" s="4"/>
      <c r="B1585" s="4"/>
      <c r="C1585" s="4"/>
      <c r="D1585" s="4"/>
      <c r="E1585" s="4"/>
      <c r="F1585" s="4"/>
      <c r="G1585" s="4"/>
      <c r="H1585" s="4"/>
      <c r="I1585" s="4"/>
      <c r="J1585" s="4"/>
      <c r="K1585" s="4"/>
      <c r="L1585" s="4"/>
      <c r="M1585" s="4"/>
      <c r="N1585" s="4"/>
      <c r="O1585" s="4"/>
      <c r="P1585" s="4"/>
      <c r="Q1585" s="4"/>
      <c r="R1585" s="4"/>
      <c r="S1585" s="4"/>
      <c r="T1585" s="4"/>
      <c r="U1585" s="4"/>
      <c r="V1585" s="4"/>
      <c r="W1585" s="4"/>
      <c r="X1585" s="4"/>
      <c r="Y1585" s="4"/>
      <c r="Z1585" s="4"/>
      <c r="AA1585" s="4"/>
      <c r="AB1585" s="4"/>
      <c r="AC1585" s="4"/>
      <c r="AD1585" s="4"/>
      <c r="AE1585" s="4"/>
      <c r="AF1585" s="4"/>
      <c r="AG1585" s="4"/>
      <c r="AH1585" s="4"/>
      <c r="AI1585" s="4"/>
      <c r="AJ1585" s="4"/>
      <c r="AK1585" s="4"/>
      <c r="AL1585" s="4"/>
      <c r="AM1585" s="4"/>
      <c r="AN1585" s="4"/>
      <c r="AO1585" s="4"/>
      <c r="AP1585" s="4"/>
    </row>
    <row r="1586" spans="1:42" s="2" customFormat="1" x14ac:dyDescent="0.25">
      <c r="A1586" s="4"/>
      <c r="B1586" s="4"/>
      <c r="C1586" s="4"/>
      <c r="D1586" s="4"/>
      <c r="E1586" s="4"/>
      <c r="F1586" s="4"/>
      <c r="G1586" s="4"/>
      <c r="H1586" s="4"/>
      <c r="I1586" s="4"/>
      <c r="J1586" s="4"/>
      <c r="K1586" s="4"/>
      <c r="L1586" s="4"/>
      <c r="M1586" s="4"/>
      <c r="N1586" s="4"/>
      <c r="O1586" s="4"/>
      <c r="P1586" s="4"/>
      <c r="Q1586" s="4"/>
      <c r="R1586" s="4"/>
      <c r="S1586" s="4"/>
      <c r="T1586" s="4"/>
      <c r="U1586" s="4"/>
      <c r="V1586" s="4"/>
      <c r="W1586" s="4"/>
      <c r="X1586" s="4"/>
      <c r="Y1586" s="4"/>
      <c r="Z1586" s="4"/>
      <c r="AA1586" s="4"/>
      <c r="AB1586" s="4"/>
      <c r="AC1586" s="4"/>
      <c r="AD1586" s="4"/>
      <c r="AE1586" s="4"/>
      <c r="AF1586" s="4"/>
      <c r="AG1586" s="4"/>
      <c r="AH1586" s="4"/>
      <c r="AI1586" s="4"/>
      <c r="AJ1586" s="4"/>
      <c r="AK1586" s="4"/>
      <c r="AL1586" s="4"/>
      <c r="AM1586" s="4"/>
      <c r="AN1586" s="4"/>
      <c r="AO1586" s="4"/>
      <c r="AP1586" s="4"/>
    </row>
    <row r="1587" spans="1:42" s="2" customFormat="1" x14ac:dyDescent="0.25">
      <c r="A1587" s="4"/>
      <c r="B1587" s="4"/>
      <c r="C1587" s="4"/>
      <c r="D1587" s="4"/>
      <c r="E1587" s="4"/>
      <c r="F1587" s="4"/>
      <c r="G1587" s="4"/>
      <c r="H1587" s="4"/>
      <c r="I1587" s="4"/>
      <c r="J1587" s="4"/>
      <c r="K1587" s="4"/>
      <c r="L1587" s="4"/>
      <c r="M1587" s="4"/>
      <c r="N1587" s="4"/>
      <c r="O1587" s="4"/>
      <c r="P1587" s="4"/>
      <c r="Q1587" s="4"/>
      <c r="R1587" s="4"/>
      <c r="S1587" s="4"/>
      <c r="T1587" s="4"/>
      <c r="U1587" s="4"/>
      <c r="V1587" s="4"/>
      <c r="W1587" s="4"/>
      <c r="X1587" s="4"/>
      <c r="Y1587" s="4"/>
      <c r="Z1587" s="4"/>
      <c r="AA1587" s="4"/>
      <c r="AB1587" s="4"/>
      <c r="AC1587" s="4"/>
      <c r="AD1587" s="4"/>
      <c r="AE1587" s="4"/>
      <c r="AF1587" s="4"/>
      <c r="AG1587" s="4"/>
      <c r="AH1587" s="4"/>
      <c r="AI1587" s="4"/>
      <c r="AJ1587" s="4"/>
      <c r="AK1587" s="4"/>
      <c r="AL1587" s="4"/>
      <c r="AM1587" s="4"/>
      <c r="AN1587" s="4"/>
      <c r="AO1587" s="4"/>
      <c r="AP1587" s="4"/>
    </row>
    <row r="1588" spans="1:42" s="2" customFormat="1" x14ac:dyDescent="0.25">
      <c r="A1588" s="4"/>
      <c r="B1588" s="4"/>
      <c r="C1588" s="4"/>
      <c r="D1588" s="4"/>
      <c r="E1588" s="4"/>
      <c r="F1588" s="4"/>
      <c r="G1588" s="4"/>
      <c r="H1588" s="4"/>
      <c r="I1588" s="4"/>
      <c r="J1588" s="4"/>
      <c r="K1588" s="4"/>
      <c r="L1588" s="4"/>
      <c r="M1588" s="4"/>
      <c r="N1588" s="4"/>
      <c r="O1588" s="4"/>
      <c r="P1588" s="4"/>
      <c r="Q1588" s="4"/>
      <c r="R1588" s="4"/>
      <c r="S1588" s="4"/>
      <c r="T1588" s="4"/>
      <c r="U1588" s="4"/>
      <c r="V1588" s="4"/>
      <c r="W1588" s="4"/>
      <c r="X1588" s="4"/>
      <c r="Y1588" s="4"/>
      <c r="Z1588" s="4"/>
      <c r="AA1588" s="4"/>
      <c r="AB1588" s="4"/>
      <c r="AC1588" s="4"/>
      <c r="AD1588" s="4"/>
      <c r="AE1588" s="4"/>
      <c r="AF1588" s="4"/>
      <c r="AG1588" s="4"/>
      <c r="AH1588" s="4"/>
      <c r="AI1588" s="4"/>
      <c r="AJ1588" s="4"/>
      <c r="AK1588" s="4"/>
      <c r="AL1588" s="4"/>
      <c r="AM1588" s="4"/>
      <c r="AN1588" s="4"/>
      <c r="AO1588" s="4"/>
      <c r="AP1588" s="4"/>
    </row>
    <row r="1589" spans="1:42" s="2" customFormat="1" x14ac:dyDescent="0.25">
      <c r="A1589" s="4"/>
      <c r="B1589" s="4"/>
      <c r="C1589" s="4"/>
      <c r="D1589" s="4"/>
      <c r="E1589" s="4"/>
      <c r="F1589" s="4"/>
      <c r="G1589" s="4"/>
      <c r="H1589" s="4"/>
      <c r="I1589" s="4"/>
      <c r="J1589" s="4"/>
      <c r="K1589" s="4"/>
      <c r="L1589" s="4"/>
      <c r="M1589" s="4"/>
      <c r="N1589" s="4"/>
      <c r="O1589" s="4"/>
      <c r="P1589" s="4"/>
      <c r="Q1589" s="4"/>
      <c r="R1589" s="4"/>
      <c r="S1589" s="4"/>
      <c r="T1589" s="4"/>
      <c r="U1589" s="4"/>
      <c r="V1589" s="4"/>
      <c r="W1589" s="4"/>
      <c r="X1589" s="4"/>
      <c r="Y1589" s="4"/>
      <c r="Z1589" s="4"/>
      <c r="AA1589" s="4"/>
      <c r="AB1589" s="4"/>
      <c r="AC1589" s="4"/>
      <c r="AD1589" s="4"/>
      <c r="AE1589" s="4"/>
      <c r="AF1589" s="4"/>
      <c r="AG1589" s="4"/>
      <c r="AH1589" s="4"/>
      <c r="AI1589" s="4"/>
      <c r="AJ1589" s="4"/>
      <c r="AK1589" s="4"/>
      <c r="AL1589" s="4"/>
      <c r="AM1589" s="4"/>
      <c r="AN1589" s="4"/>
      <c r="AO1589" s="4"/>
      <c r="AP1589" s="4"/>
    </row>
    <row r="1590" spans="1:42" s="2" customFormat="1" x14ac:dyDescent="0.25">
      <c r="A1590" s="4"/>
      <c r="B1590" s="4"/>
      <c r="C1590" s="4"/>
      <c r="D1590" s="4"/>
      <c r="E1590" s="4"/>
      <c r="F1590" s="4"/>
      <c r="G1590" s="4"/>
      <c r="H1590" s="4"/>
      <c r="I1590" s="4"/>
      <c r="J1590" s="4"/>
      <c r="K1590" s="4"/>
      <c r="L1590" s="4"/>
      <c r="M1590" s="4"/>
      <c r="N1590" s="4"/>
      <c r="O1590" s="4"/>
      <c r="P1590" s="4"/>
      <c r="Q1590" s="4"/>
      <c r="R1590" s="4"/>
      <c r="S1590" s="4"/>
      <c r="T1590" s="4"/>
      <c r="U1590" s="4"/>
      <c r="V1590" s="4"/>
      <c r="W1590" s="4"/>
      <c r="X1590" s="4"/>
      <c r="Y1590" s="4"/>
      <c r="Z1590" s="4"/>
      <c r="AA1590" s="4"/>
      <c r="AB1590" s="4"/>
      <c r="AC1590" s="4"/>
      <c r="AD1590" s="4"/>
      <c r="AE1590" s="4"/>
      <c r="AF1590" s="4"/>
      <c r="AG1590" s="4"/>
      <c r="AH1590" s="4"/>
      <c r="AI1590" s="4"/>
      <c r="AJ1590" s="4"/>
      <c r="AK1590" s="4"/>
      <c r="AL1590" s="4"/>
      <c r="AM1590" s="4"/>
      <c r="AN1590" s="4"/>
      <c r="AO1590" s="4"/>
      <c r="AP1590" s="4"/>
    </row>
    <row r="1591" spans="1:42" s="2" customFormat="1" x14ac:dyDescent="0.25">
      <c r="A1591" s="4"/>
      <c r="B1591" s="4"/>
      <c r="C1591" s="4"/>
      <c r="D1591" s="4"/>
      <c r="E1591" s="4"/>
      <c r="F1591" s="4"/>
      <c r="G1591" s="4"/>
      <c r="H1591" s="4"/>
      <c r="I1591" s="4"/>
      <c r="J1591" s="4"/>
      <c r="K1591" s="4"/>
      <c r="L1591" s="4"/>
      <c r="M1591" s="4"/>
      <c r="N1591" s="4"/>
      <c r="O1591" s="4"/>
      <c r="P1591" s="4"/>
      <c r="Q1591" s="4"/>
      <c r="R1591" s="4"/>
      <c r="S1591" s="4"/>
      <c r="T1591" s="4"/>
      <c r="U1591" s="4"/>
      <c r="V1591" s="4"/>
      <c r="W1591" s="4"/>
      <c r="X1591" s="4"/>
      <c r="Y1591" s="4"/>
      <c r="Z1591" s="4"/>
      <c r="AA1591" s="4"/>
      <c r="AB1591" s="4"/>
      <c r="AC1591" s="4"/>
      <c r="AD1591" s="4"/>
      <c r="AE1591" s="4"/>
      <c r="AF1591" s="4"/>
      <c r="AG1591" s="4"/>
      <c r="AH1591" s="4"/>
      <c r="AI1591" s="4"/>
      <c r="AJ1591" s="4"/>
      <c r="AK1591" s="4"/>
      <c r="AL1591" s="4"/>
      <c r="AM1591" s="4"/>
      <c r="AN1591" s="4"/>
      <c r="AO1591" s="4"/>
      <c r="AP1591" s="4"/>
    </row>
    <row r="1592" spans="1:42" s="2" customFormat="1" x14ac:dyDescent="0.25">
      <c r="A1592" s="4"/>
      <c r="B1592" s="4"/>
      <c r="C1592" s="4"/>
      <c r="D1592" s="4"/>
      <c r="E1592" s="4"/>
      <c r="F1592" s="4"/>
      <c r="G1592" s="4"/>
      <c r="H1592" s="4"/>
      <c r="I1592" s="4"/>
      <c r="J1592" s="4"/>
      <c r="K1592" s="4"/>
      <c r="L1592" s="4"/>
      <c r="M1592" s="4"/>
      <c r="N1592" s="4"/>
      <c r="O1592" s="4"/>
      <c r="P1592" s="4"/>
      <c r="Q1592" s="4"/>
      <c r="R1592" s="4"/>
      <c r="S1592" s="4"/>
      <c r="T1592" s="4"/>
      <c r="U1592" s="4"/>
      <c r="V1592" s="4"/>
      <c r="W1592" s="4"/>
      <c r="X1592" s="4"/>
      <c r="Y1592" s="4"/>
      <c r="Z1592" s="4"/>
      <c r="AA1592" s="4"/>
      <c r="AB1592" s="4"/>
      <c r="AC1592" s="4"/>
      <c r="AD1592" s="4"/>
      <c r="AE1592" s="4"/>
      <c r="AF1592" s="4"/>
      <c r="AG1592" s="4"/>
      <c r="AH1592" s="4"/>
      <c r="AI1592" s="4"/>
      <c r="AJ1592" s="4"/>
      <c r="AK1592" s="4"/>
      <c r="AL1592" s="4"/>
      <c r="AM1592" s="4"/>
      <c r="AN1592" s="4"/>
      <c r="AO1592" s="4"/>
      <c r="AP1592" s="4"/>
    </row>
    <row r="1593" spans="1:42" s="2" customFormat="1" x14ac:dyDescent="0.25">
      <c r="A1593" s="4"/>
      <c r="B1593" s="4"/>
      <c r="C1593" s="4"/>
      <c r="D1593" s="4"/>
      <c r="E1593" s="4"/>
      <c r="F1593" s="4"/>
      <c r="G1593" s="4"/>
      <c r="H1593" s="4"/>
      <c r="I1593" s="4"/>
      <c r="J1593" s="4"/>
      <c r="K1593" s="4"/>
      <c r="L1593" s="4"/>
      <c r="M1593" s="4"/>
      <c r="N1593" s="4"/>
      <c r="O1593" s="4"/>
      <c r="P1593" s="4"/>
      <c r="Q1593" s="4"/>
      <c r="R1593" s="4"/>
      <c r="S1593" s="4"/>
      <c r="T1593" s="4"/>
      <c r="U1593" s="4"/>
      <c r="V1593" s="4"/>
      <c r="W1593" s="4"/>
      <c r="X1593" s="4"/>
      <c r="Y1593" s="4"/>
      <c r="Z1593" s="4"/>
      <c r="AA1593" s="4"/>
      <c r="AB1593" s="4"/>
      <c r="AC1593" s="4"/>
      <c r="AD1593" s="4"/>
      <c r="AE1593" s="4"/>
      <c r="AF1593" s="4"/>
      <c r="AG1593" s="4"/>
      <c r="AH1593" s="4"/>
      <c r="AI1593" s="4"/>
      <c r="AJ1593" s="4"/>
      <c r="AK1593" s="4"/>
      <c r="AL1593" s="4"/>
      <c r="AM1593" s="4"/>
      <c r="AN1593" s="4"/>
      <c r="AO1593" s="4"/>
      <c r="AP1593" s="4"/>
    </row>
    <row r="1594" spans="1:42" s="2" customFormat="1" x14ac:dyDescent="0.25">
      <c r="A1594" s="4"/>
      <c r="B1594" s="4"/>
      <c r="C1594" s="4"/>
      <c r="D1594" s="4"/>
      <c r="E1594" s="4"/>
      <c r="F1594" s="4"/>
      <c r="G1594" s="4"/>
      <c r="H1594" s="4"/>
      <c r="I1594" s="4"/>
      <c r="J1594" s="4"/>
      <c r="K1594" s="4"/>
      <c r="L1594" s="4"/>
      <c r="M1594" s="4"/>
      <c r="N1594" s="4"/>
      <c r="O1594" s="4"/>
      <c r="P1594" s="4"/>
      <c r="Q1594" s="4"/>
      <c r="R1594" s="4"/>
      <c r="S1594" s="4"/>
      <c r="T1594" s="4"/>
      <c r="U1594" s="4"/>
      <c r="V1594" s="4"/>
      <c r="W1594" s="4"/>
      <c r="X1594" s="4"/>
      <c r="Y1594" s="4"/>
      <c r="Z1594" s="4"/>
      <c r="AA1594" s="4"/>
      <c r="AB1594" s="4"/>
      <c r="AC1594" s="4"/>
      <c r="AD1594" s="4"/>
      <c r="AE1594" s="4"/>
      <c r="AF1594" s="4"/>
      <c r="AG1594" s="4"/>
      <c r="AH1594" s="4"/>
      <c r="AI1594" s="4"/>
      <c r="AJ1594" s="4"/>
      <c r="AK1594" s="4"/>
      <c r="AL1594" s="4"/>
      <c r="AM1594" s="4"/>
      <c r="AN1594" s="4"/>
      <c r="AO1594" s="4"/>
      <c r="AP1594" s="4"/>
    </row>
    <row r="1595" spans="1:42" s="2" customFormat="1" x14ac:dyDescent="0.25">
      <c r="A1595" s="4"/>
      <c r="B1595" s="4"/>
      <c r="C1595" s="4"/>
      <c r="D1595" s="4"/>
      <c r="E1595" s="4"/>
      <c r="F1595" s="4"/>
      <c r="G1595" s="4"/>
      <c r="H1595" s="4"/>
      <c r="I1595" s="4"/>
      <c r="J1595" s="4"/>
      <c r="K1595" s="4"/>
      <c r="L1595" s="4"/>
      <c r="M1595" s="4"/>
      <c r="N1595" s="4"/>
      <c r="O1595" s="4"/>
      <c r="P1595" s="4"/>
      <c r="Q1595" s="4"/>
      <c r="R1595" s="4"/>
      <c r="S1595" s="4"/>
      <c r="T1595" s="4"/>
      <c r="U1595" s="4"/>
      <c r="V1595" s="4"/>
      <c r="W1595" s="4"/>
      <c r="X1595" s="4"/>
      <c r="Y1595" s="4"/>
      <c r="Z1595" s="4"/>
      <c r="AA1595" s="4"/>
      <c r="AB1595" s="4"/>
      <c r="AC1595" s="4"/>
      <c r="AD1595" s="4"/>
      <c r="AE1595" s="4"/>
      <c r="AF1595" s="4"/>
      <c r="AG1595" s="4"/>
      <c r="AH1595" s="4"/>
      <c r="AI1595" s="4"/>
      <c r="AJ1595" s="4"/>
      <c r="AK1595" s="4"/>
      <c r="AL1595" s="4"/>
      <c r="AM1595" s="4"/>
      <c r="AN1595" s="4"/>
      <c r="AO1595" s="4"/>
      <c r="AP1595" s="4"/>
    </row>
    <row r="1596" spans="1:42" s="2" customFormat="1" x14ac:dyDescent="0.25">
      <c r="A1596" s="4"/>
      <c r="B1596" s="4"/>
      <c r="C1596" s="4"/>
      <c r="D1596" s="4"/>
      <c r="E1596" s="4"/>
      <c r="F1596" s="4"/>
      <c r="G1596" s="4"/>
      <c r="H1596" s="4"/>
      <c r="I1596" s="4"/>
      <c r="J1596" s="4"/>
      <c r="K1596" s="4"/>
      <c r="L1596" s="4"/>
      <c r="M1596" s="4"/>
      <c r="N1596" s="4"/>
      <c r="O1596" s="4"/>
      <c r="P1596" s="4"/>
      <c r="Q1596" s="4"/>
      <c r="R1596" s="4"/>
      <c r="S1596" s="4"/>
      <c r="T1596" s="4"/>
      <c r="U1596" s="4"/>
      <c r="V1596" s="4"/>
      <c r="W1596" s="4"/>
      <c r="X1596" s="4"/>
      <c r="Y1596" s="4"/>
      <c r="Z1596" s="4"/>
      <c r="AA1596" s="4"/>
      <c r="AB1596" s="4"/>
      <c r="AC1596" s="4"/>
      <c r="AD1596" s="4"/>
      <c r="AE1596" s="4"/>
      <c r="AF1596" s="4"/>
      <c r="AG1596" s="4"/>
      <c r="AH1596" s="4"/>
      <c r="AI1596" s="4"/>
      <c r="AJ1596" s="4"/>
      <c r="AK1596" s="4"/>
      <c r="AL1596" s="4"/>
      <c r="AM1596" s="4"/>
      <c r="AN1596" s="4"/>
      <c r="AO1596" s="4"/>
      <c r="AP1596" s="4"/>
    </row>
    <row r="1597" spans="1:42" s="2" customFormat="1" x14ac:dyDescent="0.25">
      <c r="A1597" s="4"/>
      <c r="B1597" s="4"/>
      <c r="C1597" s="4"/>
      <c r="D1597" s="4"/>
      <c r="E1597" s="4"/>
      <c r="F1597" s="4"/>
      <c r="G1597" s="4"/>
      <c r="H1597" s="4"/>
      <c r="I1597" s="4"/>
      <c r="J1597" s="4"/>
      <c r="K1597" s="4"/>
      <c r="L1597" s="4"/>
      <c r="M1597" s="4"/>
      <c r="N1597" s="4"/>
      <c r="O1597" s="4"/>
      <c r="P1597" s="4"/>
      <c r="Q1597" s="4"/>
      <c r="R1597" s="4"/>
      <c r="S1597" s="4"/>
      <c r="T1597" s="4"/>
      <c r="U1597" s="4"/>
      <c r="V1597" s="4"/>
      <c r="W1597" s="4"/>
      <c r="X1597" s="4"/>
      <c r="Y1597" s="4"/>
      <c r="Z1597" s="4"/>
      <c r="AA1597" s="4"/>
      <c r="AB1597" s="4"/>
      <c r="AC1597" s="4"/>
      <c r="AD1597" s="4"/>
      <c r="AE1597" s="4"/>
      <c r="AF1597" s="4"/>
      <c r="AG1597" s="4"/>
      <c r="AH1597" s="4"/>
      <c r="AI1597" s="4"/>
      <c r="AJ1597" s="4"/>
      <c r="AK1597" s="4"/>
      <c r="AL1597" s="4"/>
      <c r="AM1597" s="4"/>
      <c r="AN1597" s="4"/>
      <c r="AO1597" s="4"/>
      <c r="AP1597" s="4"/>
    </row>
    <row r="1598" spans="1:42" s="2" customFormat="1" x14ac:dyDescent="0.25">
      <c r="A1598" s="4"/>
      <c r="B1598" s="4"/>
      <c r="C1598" s="4"/>
      <c r="D1598" s="4"/>
      <c r="E1598" s="4"/>
      <c r="F1598" s="4"/>
      <c r="G1598" s="4"/>
      <c r="H1598" s="4"/>
      <c r="I1598" s="4"/>
      <c r="J1598" s="4"/>
      <c r="K1598" s="4"/>
      <c r="L1598" s="4"/>
      <c r="M1598" s="4"/>
      <c r="N1598" s="4"/>
      <c r="O1598" s="4"/>
      <c r="P1598" s="4"/>
      <c r="Q1598" s="4"/>
      <c r="R1598" s="4"/>
      <c r="S1598" s="4"/>
      <c r="T1598" s="4"/>
      <c r="U1598" s="4"/>
      <c r="V1598" s="4"/>
      <c r="W1598" s="4"/>
      <c r="X1598" s="4"/>
      <c r="Y1598" s="4"/>
      <c r="Z1598" s="4"/>
      <c r="AA1598" s="4"/>
      <c r="AB1598" s="4"/>
      <c r="AC1598" s="4"/>
      <c r="AD1598" s="4"/>
      <c r="AE1598" s="4"/>
      <c r="AF1598" s="4"/>
      <c r="AG1598" s="4"/>
      <c r="AH1598" s="4"/>
      <c r="AI1598" s="4"/>
      <c r="AJ1598" s="4"/>
      <c r="AK1598" s="4"/>
      <c r="AL1598" s="4"/>
      <c r="AM1598" s="4"/>
      <c r="AN1598" s="4"/>
      <c r="AO1598" s="4"/>
      <c r="AP1598" s="4"/>
    </row>
    <row r="1599" spans="1:42" s="2" customFormat="1" x14ac:dyDescent="0.25">
      <c r="A1599" s="4"/>
      <c r="B1599" s="4"/>
      <c r="C1599" s="4"/>
      <c r="D1599" s="4"/>
      <c r="E1599" s="4"/>
      <c r="F1599" s="4"/>
      <c r="G1599" s="4"/>
      <c r="H1599" s="4"/>
      <c r="I1599" s="4"/>
      <c r="J1599" s="4"/>
      <c r="K1599" s="4"/>
      <c r="L1599" s="4"/>
      <c r="M1599" s="4"/>
      <c r="N1599" s="4"/>
      <c r="O1599" s="4"/>
      <c r="P1599" s="4"/>
      <c r="Q1599" s="4"/>
      <c r="R1599" s="4"/>
      <c r="S1599" s="4"/>
      <c r="T1599" s="4"/>
      <c r="U1599" s="4"/>
      <c r="V1599" s="4"/>
      <c r="W1599" s="4"/>
      <c r="X1599" s="4"/>
      <c r="Y1599" s="4"/>
      <c r="Z1599" s="4"/>
      <c r="AA1599" s="4"/>
      <c r="AB1599" s="4"/>
      <c r="AC1599" s="4"/>
      <c r="AD1599" s="4"/>
      <c r="AE1599" s="4"/>
      <c r="AF1599" s="4"/>
      <c r="AG1599" s="4"/>
      <c r="AH1599" s="4"/>
      <c r="AI1599" s="4"/>
      <c r="AJ1599" s="4"/>
      <c r="AK1599" s="4"/>
      <c r="AL1599" s="4"/>
      <c r="AM1599" s="4"/>
      <c r="AN1599" s="4"/>
      <c r="AO1599" s="4"/>
      <c r="AP1599" s="4"/>
    </row>
    <row r="1600" spans="1:42" s="2" customFormat="1" x14ac:dyDescent="0.25">
      <c r="A1600" s="4"/>
      <c r="B1600" s="4"/>
      <c r="C1600" s="4"/>
      <c r="D1600" s="4"/>
      <c r="E1600" s="4"/>
      <c r="F1600" s="4"/>
      <c r="G1600" s="4"/>
      <c r="H1600" s="4"/>
      <c r="I1600" s="4"/>
      <c r="J1600" s="4"/>
      <c r="K1600" s="4"/>
      <c r="L1600" s="4"/>
      <c r="M1600" s="4"/>
      <c r="N1600" s="4"/>
      <c r="O1600" s="4"/>
      <c r="P1600" s="4"/>
      <c r="Q1600" s="4"/>
      <c r="R1600" s="4"/>
      <c r="S1600" s="4"/>
      <c r="T1600" s="4"/>
      <c r="U1600" s="4"/>
      <c r="V1600" s="4"/>
      <c r="W1600" s="4"/>
      <c r="X1600" s="4"/>
      <c r="Y1600" s="4"/>
      <c r="Z1600" s="4"/>
      <c r="AA1600" s="4"/>
      <c r="AB1600" s="4"/>
      <c r="AC1600" s="4"/>
      <c r="AD1600" s="4"/>
      <c r="AE1600" s="4"/>
      <c r="AF1600" s="4"/>
      <c r="AG1600" s="4"/>
      <c r="AH1600" s="4"/>
      <c r="AI1600" s="4"/>
      <c r="AJ1600" s="4"/>
      <c r="AK1600" s="4"/>
      <c r="AL1600" s="4"/>
      <c r="AM1600" s="4"/>
      <c r="AN1600" s="4"/>
      <c r="AO1600" s="4"/>
      <c r="AP1600" s="4"/>
    </row>
    <row r="1601" spans="1:42" s="2" customFormat="1" x14ac:dyDescent="0.25">
      <c r="A1601" s="4"/>
      <c r="B1601" s="4"/>
      <c r="C1601" s="4"/>
      <c r="D1601" s="4"/>
      <c r="E1601" s="4"/>
      <c r="F1601" s="4"/>
      <c r="G1601" s="4"/>
      <c r="H1601" s="4"/>
      <c r="I1601" s="4"/>
      <c r="J1601" s="4"/>
      <c r="K1601" s="4"/>
      <c r="L1601" s="4"/>
      <c r="M1601" s="4"/>
      <c r="N1601" s="4"/>
      <c r="O1601" s="4"/>
      <c r="P1601" s="4"/>
      <c r="Q1601" s="4"/>
      <c r="R1601" s="4"/>
      <c r="S1601" s="4"/>
      <c r="T1601" s="4"/>
      <c r="U1601" s="4"/>
      <c r="V1601" s="4"/>
      <c r="W1601" s="4"/>
      <c r="X1601" s="4"/>
      <c r="Y1601" s="4"/>
      <c r="Z1601" s="4"/>
      <c r="AA1601" s="4"/>
      <c r="AB1601" s="4"/>
      <c r="AC1601" s="4"/>
      <c r="AD1601" s="4"/>
      <c r="AE1601" s="4"/>
      <c r="AF1601" s="4"/>
      <c r="AG1601" s="4"/>
      <c r="AH1601" s="4"/>
      <c r="AI1601" s="4"/>
      <c r="AJ1601" s="4"/>
      <c r="AK1601" s="4"/>
      <c r="AL1601" s="4"/>
      <c r="AM1601" s="4"/>
      <c r="AN1601" s="4"/>
      <c r="AO1601" s="4"/>
      <c r="AP1601" s="4"/>
    </row>
    <row r="1602" spans="1:42" s="2" customFormat="1" x14ac:dyDescent="0.25">
      <c r="A1602" s="4"/>
      <c r="B1602" s="4"/>
      <c r="C1602" s="4"/>
      <c r="D1602" s="4"/>
      <c r="E1602" s="4"/>
      <c r="F1602" s="4"/>
      <c r="G1602" s="4"/>
      <c r="H1602" s="4"/>
      <c r="I1602" s="4"/>
      <c r="J1602" s="4"/>
      <c r="K1602" s="4"/>
      <c r="L1602" s="4"/>
      <c r="M1602" s="4"/>
      <c r="N1602" s="4"/>
      <c r="O1602" s="4"/>
      <c r="P1602" s="4"/>
      <c r="Q1602" s="4"/>
      <c r="R1602" s="4"/>
      <c r="S1602" s="4"/>
      <c r="T1602" s="4"/>
      <c r="U1602" s="4"/>
      <c r="V1602" s="4"/>
      <c r="W1602" s="4"/>
      <c r="X1602" s="4"/>
      <c r="Y1602" s="4"/>
      <c r="Z1602" s="4"/>
      <c r="AA1602" s="4"/>
      <c r="AB1602" s="4"/>
      <c r="AC1602" s="4"/>
      <c r="AD1602" s="4"/>
      <c r="AE1602" s="4"/>
      <c r="AF1602" s="4"/>
      <c r="AG1602" s="4"/>
      <c r="AH1602" s="4"/>
      <c r="AI1602" s="4"/>
      <c r="AJ1602" s="4"/>
      <c r="AK1602" s="4"/>
      <c r="AL1602" s="4"/>
      <c r="AM1602" s="4"/>
      <c r="AN1602" s="4"/>
      <c r="AO1602" s="4"/>
      <c r="AP1602" s="4"/>
    </row>
    <row r="1603" spans="1:42" s="2" customFormat="1" x14ac:dyDescent="0.25">
      <c r="A1603" s="4"/>
      <c r="B1603" s="4"/>
      <c r="C1603" s="4"/>
      <c r="D1603" s="4"/>
      <c r="E1603" s="4"/>
      <c r="F1603" s="4"/>
      <c r="G1603" s="4"/>
      <c r="H1603" s="4"/>
      <c r="I1603" s="4"/>
      <c r="J1603" s="4"/>
      <c r="K1603" s="4"/>
      <c r="L1603" s="4"/>
      <c r="M1603" s="4"/>
      <c r="N1603" s="4"/>
      <c r="O1603" s="4"/>
      <c r="P1603" s="4"/>
      <c r="Q1603" s="4"/>
      <c r="R1603" s="4"/>
      <c r="S1603" s="4"/>
      <c r="T1603" s="4"/>
      <c r="U1603" s="4"/>
      <c r="V1603" s="4"/>
      <c r="W1603" s="4"/>
      <c r="X1603" s="4"/>
      <c r="Y1603" s="4"/>
      <c r="Z1603" s="4"/>
      <c r="AA1603" s="4"/>
      <c r="AB1603" s="4"/>
      <c r="AC1603" s="4"/>
      <c r="AD1603" s="4"/>
      <c r="AE1603" s="4"/>
      <c r="AF1603" s="4"/>
      <c r="AG1603" s="4"/>
      <c r="AH1603" s="4"/>
      <c r="AI1603" s="4"/>
      <c r="AJ1603" s="4"/>
      <c r="AK1603" s="4"/>
      <c r="AL1603" s="4"/>
      <c r="AM1603" s="4"/>
      <c r="AN1603" s="4"/>
      <c r="AO1603" s="4"/>
      <c r="AP1603" s="4"/>
    </row>
    <row r="1604" spans="1:42" s="2" customFormat="1" x14ac:dyDescent="0.25">
      <c r="A1604" s="4"/>
      <c r="B1604" s="4"/>
      <c r="C1604" s="4"/>
      <c r="D1604" s="4"/>
      <c r="E1604" s="4"/>
      <c r="F1604" s="4"/>
      <c r="G1604" s="4"/>
      <c r="H1604" s="4"/>
      <c r="I1604" s="4"/>
      <c r="J1604" s="4"/>
      <c r="K1604" s="4"/>
      <c r="L1604" s="4"/>
      <c r="M1604" s="4"/>
      <c r="N1604" s="4"/>
      <c r="O1604" s="4"/>
      <c r="P1604" s="4"/>
      <c r="Q1604" s="4"/>
      <c r="R1604" s="4"/>
      <c r="S1604" s="4"/>
      <c r="T1604" s="4"/>
      <c r="U1604" s="4"/>
      <c r="V1604" s="4"/>
      <c r="W1604" s="4"/>
      <c r="X1604" s="4"/>
      <c r="Y1604" s="4"/>
      <c r="Z1604" s="4"/>
      <c r="AA1604" s="4"/>
      <c r="AB1604" s="4"/>
      <c r="AC1604" s="4"/>
      <c r="AD1604" s="4"/>
      <c r="AE1604" s="4"/>
      <c r="AF1604" s="4"/>
      <c r="AG1604" s="4"/>
      <c r="AH1604" s="4"/>
      <c r="AI1604" s="4"/>
      <c r="AJ1604" s="4"/>
      <c r="AK1604" s="4"/>
      <c r="AL1604" s="4"/>
      <c r="AM1604" s="4"/>
      <c r="AN1604" s="4"/>
      <c r="AO1604" s="4"/>
      <c r="AP1604" s="4"/>
    </row>
    <row r="1605" spans="1:42" s="2" customFormat="1" x14ac:dyDescent="0.25">
      <c r="A1605" s="4"/>
      <c r="B1605" s="4"/>
      <c r="C1605" s="4"/>
      <c r="D1605" s="4"/>
      <c r="E1605" s="4"/>
      <c r="F1605" s="4"/>
      <c r="G1605" s="4"/>
      <c r="H1605" s="4"/>
      <c r="I1605" s="4"/>
      <c r="J1605" s="4"/>
      <c r="K1605" s="4"/>
      <c r="L1605" s="4"/>
      <c r="M1605" s="4"/>
      <c r="N1605" s="4"/>
      <c r="O1605" s="4"/>
      <c r="P1605" s="4"/>
      <c r="Q1605" s="4"/>
      <c r="R1605" s="4"/>
      <c r="S1605" s="4"/>
      <c r="T1605" s="4"/>
      <c r="U1605" s="4"/>
      <c r="V1605" s="4"/>
      <c r="W1605" s="4"/>
      <c r="X1605" s="4"/>
      <c r="Y1605" s="4"/>
      <c r="Z1605" s="4"/>
      <c r="AA1605" s="4"/>
      <c r="AB1605" s="4"/>
      <c r="AC1605" s="4"/>
      <c r="AD1605" s="4"/>
      <c r="AE1605" s="4"/>
      <c r="AF1605" s="4"/>
      <c r="AG1605" s="4"/>
      <c r="AH1605" s="4"/>
      <c r="AI1605" s="4"/>
      <c r="AJ1605" s="4"/>
      <c r="AK1605" s="4"/>
      <c r="AL1605" s="4"/>
      <c r="AM1605" s="4"/>
      <c r="AN1605" s="4"/>
      <c r="AO1605" s="4"/>
      <c r="AP1605" s="4"/>
    </row>
    <row r="1606" spans="1:42" s="2" customFormat="1" x14ac:dyDescent="0.25">
      <c r="A1606" s="4"/>
      <c r="B1606" s="4"/>
      <c r="C1606" s="4"/>
      <c r="D1606" s="4"/>
      <c r="E1606" s="4"/>
      <c r="F1606" s="4"/>
      <c r="G1606" s="4"/>
      <c r="H1606" s="4"/>
      <c r="I1606" s="4"/>
      <c r="J1606" s="4"/>
      <c r="K1606" s="4"/>
      <c r="L1606" s="4"/>
      <c r="M1606" s="4"/>
      <c r="N1606" s="4"/>
      <c r="O1606" s="4"/>
      <c r="P1606" s="4"/>
      <c r="Q1606" s="4"/>
      <c r="R1606" s="4"/>
      <c r="S1606" s="4"/>
      <c r="T1606" s="4"/>
      <c r="U1606" s="4"/>
      <c r="V1606" s="4"/>
      <c r="W1606" s="4"/>
      <c r="X1606" s="4"/>
      <c r="Y1606" s="4"/>
      <c r="Z1606" s="4"/>
      <c r="AA1606" s="4"/>
      <c r="AB1606" s="4"/>
      <c r="AC1606" s="4"/>
      <c r="AD1606" s="4"/>
      <c r="AE1606" s="4"/>
      <c r="AF1606" s="4"/>
      <c r="AG1606" s="4"/>
      <c r="AH1606" s="4"/>
      <c r="AI1606" s="4"/>
      <c r="AJ1606" s="4"/>
      <c r="AK1606" s="4"/>
      <c r="AL1606" s="4"/>
      <c r="AM1606" s="4"/>
      <c r="AN1606" s="4"/>
      <c r="AO1606" s="4"/>
      <c r="AP1606" s="4"/>
    </row>
    <row r="1607" spans="1:42" s="2" customFormat="1" x14ac:dyDescent="0.25">
      <c r="A1607" s="4"/>
      <c r="B1607" s="4"/>
      <c r="C1607" s="4"/>
      <c r="D1607" s="4"/>
      <c r="E1607" s="4"/>
      <c r="F1607" s="4"/>
      <c r="G1607" s="4"/>
      <c r="H1607" s="4"/>
      <c r="I1607" s="4"/>
      <c r="J1607" s="4"/>
      <c r="K1607" s="4"/>
      <c r="L1607" s="4"/>
      <c r="M1607" s="4"/>
      <c r="N1607" s="4"/>
      <c r="O1607" s="4"/>
      <c r="P1607" s="4"/>
      <c r="Q1607" s="4"/>
      <c r="R1607" s="4"/>
      <c r="S1607" s="4"/>
      <c r="T1607" s="4"/>
      <c r="U1607" s="4"/>
      <c r="V1607" s="4"/>
      <c r="W1607" s="4"/>
      <c r="X1607" s="4"/>
      <c r="Y1607" s="4"/>
      <c r="Z1607" s="4"/>
      <c r="AA1607" s="4"/>
      <c r="AB1607" s="4"/>
      <c r="AC1607" s="4"/>
      <c r="AD1607" s="4"/>
      <c r="AE1607" s="4"/>
      <c r="AF1607" s="4"/>
      <c r="AG1607" s="4"/>
      <c r="AH1607" s="4"/>
      <c r="AI1607" s="4"/>
      <c r="AJ1607" s="4"/>
      <c r="AK1607" s="4"/>
      <c r="AL1607" s="4"/>
      <c r="AM1607" s="4"/>
      <c r="AN1607" s="4"/>
      <c r="AO1607" s="4"/>
      <c r="AP1607" s="4"/>
    </row>
    <row r="1608" spans="1:42" s="2" customFormat="1" x14ac:dyDescent="0.25">
      <c r="A1608" s="4"/>
      <c r="B1608" s="4"/>
      <c r="C1608" s="4"/>
      <c r="D1608" s="4"/>
      <c r="E1608" s="4"/>
      <c r="F1608" s="4"/>
      <c r="G1608" s="4"/>
      <c r="H1608" s="4"/>
      <c r="I1608" s="4"/>
      <c r="J1608" s="4"/>
      <c r="K1608" s="4"/>
      <c r="L1608" s="4"/>
      <c r="M1608" s="4"/>
      <c r="N1608" s="4"/>
      <c r="O1608" s="4"/>
      <c r="P1608" s="4"/>
      <c r="Q1608" s="4"/>
      <c r="R1608" s="4"/>
      <c r="S1608" s="4"/>
      <c r="T1608" s="4"/>
      <c r="U1608" s="4"/>
      <c r="V1608" s="4"/>
      <c r="W1608" s="4"/>
      <c r="X1608" s="4"/>
      <c r="Y1608" s="4"/>
      <c r="Z1608" s="4"/>
      <c r="AA1608" s="4"/>
      <c r="AB1608" s="4"/>
      <c r="AC1608" s="4"/>
      <c r="AD1608" s="4"/>
      <c r="AE1608" s="4"/>
      <c r="AF1608" s="4"/>
      <c r="AG1608" s="4"/>
      <c r="AH1608" s="4"/>
      <c r="AI1608" s="4"/>
      <c r="AJ1608" s="4"/>
      <c r="AK1608" s="4"/>
      <c r="AL1608" s="4"/>
      <c r="AM1608" s="4"/>
      <c r="AN1608" s="4"/>
      <c r="AO1608" s="4"/>
      <c r="AP1608" s="4"/>
    </row>
    <row r="1609" spans="1:42" s="2" customFormat="1" x14ac:dyDescent="0.25">
      <c r="A1609" s="4"/>
      <c r="B1609" s="4"/>
      <c r="C1609" s="4"/>
      <c r="D1609" s="4"/>
      <c r="E1609" s="4"/>
      <c r="F1609" s="4"/>
      <c r="G1609" s="4"/>
      <c r="H1609" s="4"/>
      <c r="I1609" s="4"/>
      <c r="J1609" s="4"/>
      <c r="K1609" s="4"/>
      <c r="L1609" s="4"/>
      <c r="M1609" s="4"/>
      <c r="N1609" s="4"/>
      <c r="O1609" s="4"/>
      <c r="P1609" s="4"/>
      <c r="Q1609" s="4"/>
      <c r="R1609" s="4"/>
      <c r="S1609" s="4"/>
      <c r="T1609" s="4"/>
      <c r="U1609" s="4"/>
      <c r="V1609" s="4"/>
      <c r="W1609" s="4"/>
      <c r="X1609" s="4"/>
      <c r="Y1609" s="4"/>
      <c r="Z1609" s="4"/>
      <c r="AA1609" s="4"/>
      <c r="AB1609" s="4"/>
      <c r="AC1609" s="4"/>
      <c r="AD1609" s="4"/>
      <c r="AE1609" s="4"/>
      <c r="AF1609" s="4"/>
      <c r="AG1609" s="4"/>
      <c r="AH1609" s="4"/>
      <c r="AI1609" s="4"/>
      <c r="AJ1609" s="4"/>
      <c r="AK1609" s="4"/>
      <c r="AL1609" s="4"/>
      <c r="AM1609" s="4"/>
      <c r="AN1609" s="4"/>
      <c r="AO1609" s="4"/>
      <c r="AP1609" s="4"/>
    </row>
    <row r="1610" spans="1:42" s="2" customFormat="1" x14ac:dyDescent="0.25">
      <c r="A1610" s="4"/>
      <c r="B1610" s="4"/>
      <c r="C1610" s="4"/>
      <c r="D1610" s="4"/>
      <c r="E1610" s="4"/>
      <c r="F1610" s="4"/>
      <c r="G1610" s="4"/>
      <c r="H1610" s="4"/>
      <c r="I1610" s="4"/>
      <c r="J1610" s="4"/>
      <c r="K1610" s="4"/>
      <c r="L1610" s="4"/>
      <c r="M1610" s="4"/>
      <c r="N1610" s="4"/>
      <c r="O1610" s="4"/>
      <c r="P1610" s="4"/>
      <c r="Q1610" s="4"/>
      <c r="R1610" s="4"/>
      <c r="S1610" s="4"/>
      <c r="T1610" s="4"/>
      <c r="U1610" s="4"/>
      <c r="V1610" s="4"/>
      <c r="W1610" s="4"/>
      <c r="X1610" s="4"/>
      <c r="Y1610" s="4"/>
      <c r="Z1610" s="4"/>
      <c r="AA1610" s="4"/>
      <c r="AB1610" s="4"/>
      <c r="AC1610" s="4"/>
      <c r="AD1610" s="4"/>
      <c r="AE1610" s="4"/>
      <c r="AF1610" s="4"/>
      <c r="AG1610" s="4"/>
      <c r="AH1610" s="4"/>
      <c r="AI1610" s="4"/>
      <c r="AJ1610" s="4"/>
      <c r="AK1610" s="4"/>
      <c r="AL1610" s="4"/>
      <c r="AM1610" s="4"/>
      <c r="AN1610" s="4"/>
      <c r="AO1610" s="4"/>
      <c r="AP1610" s="4"/>
    </row>
    <row r="1611" spans="1:42" s="2" customFormat="1" x14ac:dyDescent="0.25">
      <c r="A1611" s="4"/>
      <c r="B1611" s="4"/>
      <c r="C1611" s="4"/>
      <c r="D1611" s="4"/>
      <c r="E1611" s="4"/>
      <c r="F1611" s="4"/>
      <c r="G1611" s="4"/>
      <c r="H1611" s="4"/>
      <c r="I1611" s="4"/>
      <c r="J1611" s="4"/>
      <c r="K1611" s="4"/>
      <c r="L1611" s="4"/>
      <c r="M1611" s="4"/>
      <c r="N1611" s="4"/>
      <c r="O1611" s="4"/>
      <c r="P1611" s="4"/>
      <c r="Q1611" s="4"/>
      <c r="R1611" s="4"/>
      <c r="S1611" s="4"/>
      <c r="T1611" s="4"/>
      <c r="U1611" s="4"/>
      <c r="V1611" s="4"/>
      <c r="W1611" s="4"/>
      <c r="X1611" s="4"/>
      <c r="Y1611" s="4"/>
      <c r="Z1611" s="4"/>
      <c r="AA1611" s="4"/>
      <c r="AB1611" s="4"/>
      <c r="AC1611" s="4"/>
      <c r="AD1611" s="4"/>
      <c r="AE1611" s="4"/>
      <c r="AF1611" s="4"/>
      <c r="AG1611" s="4"/>
      <c r="AH1611" s="4"/>
      <c r="AI1611" s="4"/>
      <c r="AJ1611" s="4"/>
      <c r="AK1611" s="4"/>
      <c r="AL1611" s="4"/>
      <c r="AM1611" s="4"/>
      <c r="AN1611" s="4"/>
      <c r="AO1611" s="4"/>
      <c r="AP1611" s="4"/>
    </row>
    <row r="1612" spans="1:42" s="2" customFormat="1" x14ac:dyDescent="0.25">
      <c r="A1612" s="4"/>
      <c r="B1612" s="4"/>
      <c r="C1612" s="4"/>
      <c r="D1612" s="4"/>
      <c r="E1612" s="4"/>
      <c r="F1612" s="4"/>
      <c r="G1612" s="4"/>
      <c r="H1612" s="4"/>
      <c r="I1612" s="4"/>
      <c r="J1612" s="4"/>
      <c r="K1612" s="4"/>
      <c r="L1612" s="4"/>
      <c r="M1612" s="4"/>
      <c r="N1612" s="4"/>
      <c r="O1612" s="4"/>
      <c r="P1612" s="4"/>
      <c r="Q1612" s="4"/>
      <c r="R1612" s="4"/>
      <c r="S1612" s="4"/>
      <c r="T1612" s="4"/>
      <c r="U1612" s="4"/>
      <c r="V1612" s="4"/>
      <c r="W1612" s="4"/>
      <c r="X1612" s="4"/>
      <c r="Y1612" s="4"/>
      <c r="Z1612" s="4"/>
      <c r="AA1612" s="4"/>
      <c r="AB1612" s="4"/>
      <c r="AC1612" s="4"/>
      <c r="AD1612" s="4"/>
      <c r="AE1612" s="4"/>
      <c r="AF1612" s="4"/>
      <c r="AG1612" s="4"/>
      <c r="AH1612" s="4"/>
      <c r="AI1612" s="4"/>
      <c r="AJ1612" s="4"/>
      <c r="AK1612" s="4"/>
      <c r="AL1612" s="4"/>
      <c r="AM1612" s="4"/>
      <c r="AN1612" s="4"/>
      <c r="AO1612" s="4"/>
      <c r="AP1612" s="4"/>
    </row>
    <row r="1613" spans="1:42" s="2" customFormat="1" x14ac:dyDescent="0.25">
      <c r="A1613" s="4"/>
      <c r="B1613" s="4"/>
      <c r="C1613" s="4"/>
      <c r="D1613" s="4"/>
      <c r="E1613" s="4"/>
      <c r="F1613" s="4"/>
      <c r="G1613" s="4"/>
      <c r="H1613" s="4"/>
      <c r="I1613" s="4"/>
      <c r="J1613" s="4"/>
      <c r="K1613" s="4"/>
      <c r="L1613" s="4"/>
      <c r="M1613" s="4"/>
      <c r="N1613" s="4"/>
      <c r="O1613" s="4"/>
      <c r="P1613" s="4"/>
      <c r="Q1613" s="4"/>
      <c r="R1613" s="4"/>
      <c r="S1613" s="4"/>
      <c r="T1613" s="4"/>
      <c r="U1613" s="4"/>
      <c r="V1613" s="4"/>
      <c r="W1613" s="4"/>
      <c r="X1613" s="4"/>
      <c r="Y1613" s="4"/>
      <c r="Z1613" s="4"/>
      <c r="AA1613" s="4"/>
      <c r="AB1613" s="4"/>
      <c r="AC1613" s="4"/>
      <c r="AD1613" s="4"/>
      <c r="AE1613" s="4"/>
      <c r="AF1613" s="4"/>
      <c r="AG1613" s="4"/>
      <c r="AH1613" s="4"/>
      <c r="AI1613" s="4"/>
      <c r="AJ1613" s="4"/>
      <c r="AK1613" s="4"/>
      <c r="AL1613" s="4"/>
      <c r="AM1613" s="4"/>
      <c r="AN1613" s="4"/>
      <c r="AO1613" s="4"/>
      <c r="AP1613" s="4"/>
    </row>
    <row r="1614" spans="1:42" s="2" customFormat="1" x14ac:dyDescent="0.25">
      <c r="A1614" s="4"/>
      <c r="B1614" s="4"/>
      <c r="C1614" s="4"/>
      <c r="D1614" s="4"/>
      <c r="E1614" s="4"/>
      <c r="F1614" s="4"/>
      <c r="G1614" s="4"/>
      <c r="H1614" s="4"/>
      <c r="I1614" s="4"/>
      <c r="J1614" s="4"/>
      <c r="K1614" s="4"/>
      <c r="L1614" s="4"/>
      <c r="M1614" s="4"/>
      <c r="N1614" s="4"/>
      <c r="O1614" s="4"/>
      <c r="P1614" s="4"/>
      <c r="Q1614" s="4"/>
      <c r="R1614" s="4"/>
      <c r="S1614" s="4"/>
      <c r="T1614" s="4"/>
      <c r="U1614" s="4"/>
      <c r="V1614" s="4"/>
      <c r="W1614" s="4"/>
      <c r="X1614" s="4"/>
      <c r="Y1614" s="4"/>
      <c r="Z1614" s="4"/>
      <c r="AA1614" s="4"/>
      <c r="AB1614" s="4"/>
      <c r="AC1614" s="4"/>
      <c r="AD1614" s="4"/>
      <c r="AE1614" s="4"/>
      <c r="AF1614" s="4"/>
      <c r="AG1614" s="4"/>
      <c r="AH1614" s="4"/>
      <c r="AI1614" s="4"/>
      <c r="AJ1614" s="4"/>
      <c r="AK1614" s="4"/>
      <c r="AL1614" s="4"/>
      <c r="AM1614" s="4"/>
      <c r="AN1614" s="4"/>
      <c r="AO1614" s="4"/>
      <c r="AP1614" s="4"/>
    </row>
    <row r="1615" spans="1:42" s="2" customFormat="1" x14ac:dyDescent="0.25">
      <c r="A1615" s="4"/>
      <c r="B1615" s="4"/>
      <c r="C1615" s="4"/>
      <c r="D1615" s="4"/>
      <c r="E1615" s="4"/>
      <c r="F1615" s="4"/>
      <c r="G1615" s="4"/>
      <c r="H1615" s="4"/>
      <c r="I1615" s="4"/>
      <c r="J1615" s="4"/>
      <c r="K1615" s="4"/>
      <c r="L1615" s="4"/>
      <c r="M1615" s="4"/>
      <c r="N1615" s="4"/>
      <c r="O1615" s="4"/>
      <c r="P1615" s="4"/>
      <c r="Q1615" s="4"/>
      <c r="R1615" s="4"/>
      <c r="S1615" s="4"/>
      <c r="T1615" s="4"/>
      <c r="U1615" s="4"/>
      <c r="V1615" s="4"/>
      <c r="W1615" s="4"/>
      <c r="X1615" s="4"/>
      <c r="Y1615" s="4"/>
      <c r="Z1615" s="4"/>
      <c r="AA1615" s="4"/>
      <c r="AB1615" s="4"/>
      <c r="AC1615" s="4"/>
      <c r="AD1615" s="4"/>
      <c r="AE1615" s="4"/>
      <c r="AF1615" s="4"/>
      <c r="AG1615" s="4"/>
      <c r="AH1615" s="4"/>
      <c r="AI1615" s="4"/>
      <c r="AJ1615" s="4"/>
      <c r="AK1615" s="4"/>
      <c r="AL1615" s="4"/>
      <c r="AM1615" s="4"/>
      <c r="AN1615" s="4"/>
      <c r="AO1615" s="4"/>
      <c r="AP1615" s="4"/>
    </row>
    <row r="1616" spans="1:42" s="2" customFormat="1" x14ac:dyDescent="0.25">
      <c r="A1616" s="4"/>
      <c r="B1616" s="4"/>
      <c r="C1616" s="4"/>
      <c r="D1616" s="4"/>
      <c r="E1616" s="4"/>
      <c r="F1616" s="4"/>
      <c r="G1616" s="4"/>
      <c r="H1616" s="4"/>
      <c r="I1616" s="4"/>
      <c r="J1616" s="4"/>
      <c r="K1616" s="4"/>
      <c r="L1616" s="4"/>
      <c r="M1616" s="4"/>
      <c r="N1616" s="4"/>
      <c r="O1616" s="4"/>
      <c r="P1616" s="4"/>
      <c r="Q1616" s="4"/>
      <c r="R1616" s="4"/>
      <c r="S1616" s="4"/>
      <c r="T1616" s="4"/>
      <c r="U1616" s="4"/>
      <c r="V1616" s="4"/>
      <c r="W1616" s="4"/>
      <c r="X1616" s="4"/>
      <c r="Y1616" s="4"/>
      <c r="Z1616" s="4"/>
      <c r="AA1616" s="4"/>
      <c r="AB1616" s="4"/>
      <c r="AC1616" s="4"/>
      <c r="AD1616" s="4"/>
      <c r="AE1616" s="4"/>
      <c r="AF1616" s="4"/>
      <c r="AG1616" s="4"/>
      <c r="AH1616" s="4"/>
      <c r="AI1616" s="4"/>
      <c r="AJ1616" s="4"/>
      <c r="AK1616" s="4"/>
      <c r="AL1616" s="4"/>
      <c r="AM1616" s="4"/>
      <c r="AN1616" s="4"/>
      <c r="AO1616" s="4"/>
      <c r="AP1616" s="4"/>
    </row>
    <row r="1617" spans="1:42" s="2" customFormat="1" x14ac:dyDescent="0.25">
      <c r="A1617" s="4"/>
      <c r="B1617" s="4"/>
      <c r="C1617" s="4"/>
      <c r="D1617" s="4"/>
      <c r="E1617" s="4"/>
      <c r="F1617" s="4"/>
      <c r="G1617" s="4"/>
      <c r="H1617" s="4"/>
      <c r="I1617" s="4"/>
      <c r="J1617" s="4"/>
      <c r="K1617" s="4"/>
      <c r="L1617" s="4"/>
      <c r="M1617" s="4"/>
      <c r="N1617" s="4"/>
      <c r="O1617" s="4"/>
      <c r="P1617" s="4"/>
      <c r="Q1617" s="4"/>
      <c r="R1617" s="4"/>
      <c r="S1617" s="4"/>
      <c r="T1617" s="4"/>
      <c r="U1617" s="4"/>
      <c r="V1617" s="4"/>
      <c r="W1617" s="4"/>
      <c r="X1617" s="4"/>
      <c r="Y1617" s="4"/>
      <c r="Z1617" s="4"/>
      <c r="AA1617" s="4"/>
      <c r="AB1617" s="4"/>
      <c r="AC1617" s="4"/>
      <c r="AD1617" s="4"/>
      <c r="AE1617" s="4"/>
      <c r="AF1617" s="4"/>
      <c r="AG1617" s="4"/>
      <c r="AH1617" s="4"/>
      <c r="AI1617" s="4"/>
      <c r="AJ1617" s="4"/>
      <c r="AK1617" s="4"/>
      <c r="AL1617" s="4"/>
      <c r="AM1617" s="4"/>
      <c r="AN1617" s="4"/>
      <c r="AO1617" s="4"/>
      <c r="AP1617" s="4"/>
    </row>
    <row r="1618" spans="1:42" s="2" customFormat="1" x14ac:dyDescent="0.25">
      <c r="A1618" s="4"/>
      <c r="B1618" s="4"/>
      <c r="C1618" s="4"/>
      <c r="D1618" s="4"/>
      <c r="E1618" s="4"/>
      <c r="F1618" s="4"/>
      <c r="G1618" s="4"/>
      <c r="H1618" s="4"/>
      <c r="I1618" s="4"/>
      <c r="J1618" s="4"/>
      <c r="K1618" s="4"/>
      <c r="L1618" s="4"/>
      <c r="M1618" s="4"/>
      <c r="N1618" s="4"/>
      <c r="O1618" s="4"/>
      <c r="P1618" s="4"/>
      <c r="Q1618" s="4"/>
      <c r="R1618" s="4"/>
      <c r="S1618" s="4"/>
      <c r="T1618" s="4"/>
      <c r="U1618" s="4"/>
      <c r="V1618" s="4"/>
      <c r="W1618" s="4"/>
      <c r="X1618" s="4"/>
      <c r="Y1618" s="4"/>
      <c r="Z1618" s="4"/>
      <c r="AA1618" s="4"/>
      <c r="AB1618" s="4"/>
      <c r="AC1618" s="4"/>
      <c r="AD1618" s="4"/>
      <c r="AE1618" s="4"/>
      <c r="AF1618" s="4"/>
      <c r="AG1618" s="4"/>
      <c r="AH1618" s="4"/>
      <c r="AI1618" s="4"/>
      <c r="AJ1618" s="4"/>
      <c r="AK1618" s="4"/>
      <c r="AL1618" s="4"/>
      <c r="AM1618" s="4"/>
      <c r="AN1618" s="4"/>
      <c r="AO1618" s="4"/>
      <c r="AP1618" s="4"/>
    </row>
    <row r="1619" spans="1:42" s="2" customFormat="1" x14ac:dyDescent="0.25">
      <c r="A1619" s="4"/>
      <c r="B1619" s="4"/>
      <c r="C1619" s="4"/>
      <c r="D1619" s="4"/>
      <c r="E1619" s="4"/>
      <c r="F1619" s="4"/>
      <c r="G1619" s="4"/>
      <c r="H1619" s="4"/>
      <c r="I1619" s="4"/>
      <c r="J1619" s="4"/>
      <c r="K1619" s="4"/>
      <c r="L1619" s="4"/>
      <c r="M1619" s="4"/>
      <c r="N1619" s="4"/>
      <c r="O1619" s="4"/>
      <c r="P1619" s="4"/>
      <c r="Q1619" s="4"/>
      <c r="R1619" s="4"/>
      <c r="S1619" s="4"/>
      <c r="T1619" s="4"/>
      <c r="U1619" s="4"/>
      <c r="V1619" s="4"/>
      <c r="W1619" s="4"/>
      <c r="X1619" s="4"/>
      <c r="Y1619" s="4"/>
      <c r="Z1619" s="4"/>
      <c r="AA1619" s="4"/>
      <c r="AB1619" s="4"/>
      <c r="AC1619" s="4"/>
      <c r="AD1619" s="4"/>
      <c r="AE1619" s="4"/>
      <c r="AF1619" s="4"/>
      <c r="AG1619" s="4"/>
      <c r="AH1619" s="4"/>
      <c r="AI1619" s="4"/>
      <c r="AJ1619" s="4"/>
      <c r="AK1619" s="4"/>
      <c r="AL1619" s="4"/>
      <c r="AM1619" s="4"/>
      <c r="AN1619" s="4"/>
      <c r="AO1619" s="4"/>
      <c r="AP1619" s="4"/>
    </row>
    <row r="1620" spans="1:42" s="2" customFormat="1" x14ac:dyDescent="0.25">
      <c r="A1620" s="4"/>
      <c r="B1620" s="4"/>
      <c r="C1620" s="4"/>
      <c r="D1620" s="4"/>
      <c r="E1620" s="4"/>
      <c r="F1620" s="4"/>
      <c r="G1620" s="4"/>
      <c r="H1620" s="4"/>
      <c r="I1620" s="4"/>
      <c r="J1620" s="4"/>
      <c r="K1620" s="4"/>
      <c r="L1620" s="4"/>
      <c r="M1620" s="4"/>
      <c r="N1620" s="4"/>
      <c r="O1620" s="4"/>
      <c r="P1620" s="4"/>
      <c r="Q1620" s="4"/>
      <c r="R1620" s="4"/>
      <c r="S1620" s="4"/>
      <c r="T1620" s="4"/>
      <c r="U1620" s="4"/>
      <c r="V1620" s="4"/>
      <c r="W1620" s="4"/>
      <c r="X1620" s="4"/>
      <c r="Y1620" s="4"/>
      <c r="Z1620" s="4"/>
      <c r="AA1620" s="4"/>
      <c r="AB1620" s="4"/>
      <c r="AC1620" s="4"/>
      <c r="AD1620" s="4"/>
      <c r="AE1620" s="4"/>
      <c r="AF1620" s="4"/>
      <c r="AG1620" s="4"/>
      <c r="AH1620" s="4"/>
      <c r="AI1620" s="4"/>
      <c r="AJ1620" s="4"/>
      <c r="AK1620" s="4"/>
      <c r="AL1620" s="4"/>
      <c r="AM1620" s="4"/>
      <c r="AN1620" s="4"/>
      <c r="AO1620" s="4"/>
      <c r="AP1620" s="4"/>
    </row>
    <row r="1621" spans="1:42" s="2" customFormat="1" x14ac:dyDescent="0.25">
      <c r="A1621" s="4"/>
      <c r="B1621" s="4"/>
      <c r="C1621" s="4"/>
      <c r="D1621" s="4"/>
      <c r="E1621" s="4"/>
      <c r="F1621" s="4"/>
      <c r="G1621" s="4"/>
      <c r="H1621" s="4"/>
      <c r="I1621" s="4"/>
      <c r="J1621" s="4"/>
      <c r="K1621" s="4"/>
      <c r="L1621" s="4"/>
      <c r="M1621" s="4"/>
      <c r="N1621" s="4"/>
      <c r="O1621" s="4"/>
      <c r="P1621" s="4"/>
      <c r="Q1621" s="4"/>
      <c r="R1621" s="4"/>
      <c r="S1621" s="4"/>
      <c r="T1621" s="4"/>
      <c r="U1621" s="4"/>
      <c r="V1621" s="4"/>
      <c r="W1621" s="4"/>
      <c r="X1621" s="4"/>
      <c r="Y1621" s="4"/>
      <c r="Z1621" s="4"/>
      <c r="AA1621" s="4"/>
      <c r="AB1621" s="4"/>
      <c r="AC1621" s="4"/>
      <c r="AD1621" s="4"/>
      <c r="AE1621" s="4"/>
      <c r="AF1621" s="4"/>
      <c r="AG1621" s="4"/>
      <c r="AH1621" s="4"/>
      <c r="AI1621" s="4"/>
      <c r="AJ1621" s="4"/>
      <c r="AK1621" s="4"/>
      <c r="AL1621" s="4"/>
      <c r="AM1621" s="4"/>
      <c r="AN1621" s="4"/>
      <c r="AO1621" s="4"/>
      <c r="AP1621" s="4"/>
    </row>
    <row r="1622" spans="1:42" s="2" customFormat="1" x14ac:dyDescent="0.25">
      <c r="A1622" s="4"/>
      <c r="B1622" s="4"/>
      <c r="C1622" s="4"/>
      <c r="D1622" s="4"/>
      <c r="E1622" s="4"/>
      <c r="F1622" s="4"/>
      <c r="G1622" s="4"/>
      <c r="H1622" s="4"/>
      <c r="I1622" s="4"/>
      <c r="J1622" s="4"/>
      <c r="K1622" s="4"/>
      <c r="L1622" s="4"/>
      <c r="M1622" s="4"/>
      <c r="N1622" s="4"/>
      <c r="O1622" s="4"/>
      <c r="P1622" s="4"/>
      <c r="Q1622" s="4"/>
      <c r="R1622" s="4"/>
      <c r="S1622" s="4"/>
      <c r="T1622" s="4"/>
      <c r="U1622" s="4"/>
      <c r="V1622" s="4"/>
      <c r="W1622" s="4"/>
      <c r="X1622" s="4"/>
      <c r="Y1622" s="4"/>
      <c r="Z1622" s="4"/>
      <c r="AA1622" s="4"/>
      <c r="AB1622" s="4"/>
      <c r="AC1622" s="4"/>
      <c r="AD1622" s="4"/>
      <c r="AE1622" s="4"/>
      <c r="AF1622" s="4"/>
      <c r="AG1622" s="4"/>
      <c r="AH1622" s="4"/>
      <c r="AI1622" s="4"/>
      <c r="AJ1622" s="4"/>
      <c r="AK1622" s="4"/>
      <c r="AL1622" s="4"/>
      <c r="AM1622" s="4"/>
      <c r="AN1622" s="4"/>
      <c r="AO1622" s="4"/>
      <c r="AP1622" s="4"/>
    </row>
    <row r="1623" spans="1:42" s="2" customFormat="1" x14ac:dyDescent="0.25">
      <c r="A1623" s="4"/>
      <c r="B1623" s="4"/>
      <c r="C1623" s="4"/>
      <c r="D1623" s="4"/>
      <c r="E1623" s="4"/>
      <c r="F1623" s="4"/>
      <c r="G1623" s="4"/>
      <c r="H1623" s="4"/>
      <c r="I1623" s="4"/>
      <c r="J1623" s="4"/>
      <c r="K1623" s="4"/>
      <c r="L1623" s="4"/>
      <c r="M1623" s="4"/>
      <c r="N1623" s="4"/>
      <c r="O1623" s="4"/>
      <c r="P1623" s="4"/>
      <c r="Q1623" s="4"/>
      <c r="R1623" s="4"/>
      <c r="S1623" s="4"/>
      <c r="T1623" s="4"/>
      <c r="U1623" s="4"/>
      <c r="V1623" s="4"/>
      <c r="W1623" s="4"/>
      <c r="X1623" s="4"/>
      <c r="Y1623" s="4"/>
      <c r="Z1623" s="4"/>
      <c r="AA1623" s="4"/>
      <c r="AB1623" s="4"/>
      <c r="AC1623" s="4"/>
      <c r="AD1623" s="4"/>
      <c r="AE1623" s="4"/>
      <c r="AF1623" s="4"/>
      <c r="AG1623" s="4"/>
      <c r="AH1623" s="4"/>
      <c r="AI1623" s="4"/>
      <c r="AJ1623" s="4"/>
      <c r="AK1623" s="4"/>
      <c r="AL1623" s="4"/>
      <c r="AM1623" s="4"/>
      <c r="AN1623" s="4"/>
      <c r="AO1623" s="4"/>
      <c r="AP1623" s="4"/>
    </row>
    <row r="1624" spans="1:42" s="2" customFormat="1" x14ac:dyDescent="0.25">
      <c r="A1624" s="4"/>
      <c r="B1624" s="4"/>
      <c r="C1624" s="4"/>
      <c r="D1624" s="4"/>
      <c r="E1624" s="4"/>
      <c r="F1624" s="4"/>
      <c r="G1624" s="4"/>
      <c r="H1624" s="4"/>
      <c r="I1624" s="4"/>
      <c r="J1624" s="4"/>
      <c r="K1624" s="4"/>
      <c r="L1624" s="4"/>
      <c r="M1624" s="4"/>
      <c r="N1624" s="4"/>
      <c r="O1624" s="4"/>
      <c r="P1624" s="4"/>
      <c r="Q1624" s="4"/>
      <c r="R1624" s="4"/>
      <c r="S1624" s="4"/>
      <c r="T1624" s="4"/>
      <c r="U1624" s="4"/>
      <c r="V1624" s="4"/>
      <c r="W1624" s="4"/>
      <c r="X1624" s="4"/>
      <c r="Y1624" s="4"/>
      <c r="Z1624" s="4"/>
      <c r="AA1624" s="4"/>
      <c r="AB1624" s="4"/>
      <c r="AC1624" s="4"/>
      <c r="AD1624" s="4"/>
      <c r="AE1624" s="4"/>
      <c r="AF1624" s="4"/>
      <c r="AG1624" s="4"/>
      <c r="AH1624" s="4"/>
      <c r="AI1624" s="4"/>
      <c r="AJ1624" s="4"/>
      <c r="AK1624" s="4"/>
      <c r="AL1624" s="4"/>
      <c r="AM1624" s="4"/>
      <c r="AN1624" s="4"/>
      <c r="AO1624" s="4"/>
      <c r="AP1624" s="4"/>
    </row>
    <row r="1625" spans="1:42" s="2" customFormat="1" x14ac:dyDescent="0.25">
      <c r="A1625" s="4"/>
      <c r="B1625" s="4"/>
      <c r="C1625" s="4"/>
      <c r="D1625" s="4"/>
      <c r="E1625" s="4"/>
      <c r="F1625" s="4"/>
      <c r="G1625" s="4"/>
      <c r="H1625" s="4"/>
      <c r="I1625" s="4"/>
      <c r="J1625" s="4"/>
      <c r="K1625" s="4"/>
      <c r="L1625" s="4"/>
      <c r="M1625" s="4"/>
      <c r="N1625" s="4"/>
      <c r="O1625" s="4"/>
      <c r="P1625" s="4"/>
      <c r="Q1625" s="4"/>
      <c r="R1625" s="4"/>
      <c r="S1625" s="4"/>
      <c r="T1625" s="4"/>
      <c r="U1625" s="4"/>
      <c r="V1625" s="4"/>
      <c r="W1625" s="4"/>
      <c r="X1625" s="4"/>
      <c r="Y1625" s="4"/>
      <c r="Z1625" s="4"/>
      <c r="AA1625" s="4"/>
      <c r="AB1625" s="4"/>
      <c r="AC1625" s="4"/>
      <c r="AD1625" s="4"/>
      <c r="AE1625" s="4"/>
      <c r="AF1625" s="4"/>
      <c r="AG1625" s="4"/>
      <c r="AH1625" s="4"/>
      <c r="AI1625" s="4"/>
      <c r="AJ1625" s="4"/>
      <c r="AK1625" s="4"/>
      <c r="AL1625" s="4"/>
      <c r="AM1625" s="4"/>
      <c r="AN1625" s="4"/>
      <c r="AO1625" s="4"/>
      <c r="AP1625" s="4"/>
    </row>
    <row r="1626" spans="1:42" s="2" customFormat="1" x14ac:dyDescent="0.25">
      <c r="A1626" s="4"/>
      <c r="B1626" s="4"/>
      <c r="C1626" s="4"/>
      <c r="D1626" s="4"/>
      <c r="E1626" s="4"/>
      <c r="F1626" s="4"/>
      <c r="G1626" s="4"/>
      <c r="H1626" s="4"/>
      <c r="I1626" s="4"/>
      <c r="J1626" s="4"/>
      <c r="K1626" s="4"/>
      <c r="L1626" s="4"/>
      <c r="M1626" s="4"/>
      <c r="N1626" s="4"/>
      <c r="O1626" s="4"/>
      <c r="P1626" s="4"/>
      <c r="Q1626" s="4"/>
      <c r="R1626" s="4"/>
      <c r="S1626" s="4"/>
      <c r="T1626" s="4"/>
      <c r="U1626" s="4"/>
      <c r="V1626" s="4"/>
      <c r="W1626" s="4"/>
      <c r="X1626" s="4"/>
      <c r="Y1626" s="4"/>
      <c r="Z1626" s="4"/>
      <c r="AA1626" s="4"/>
      <c r="AB1626" s="4"/>
      <c r="AC1626" s="4"/>
      <c r="AD1626" s="4"/>
      <c r="AE1626" s="4"/>
      <c r="AF1626" s="4"/>
      <c r="AG1626" s="4"/>
      <c r="AH1626" s="4"/>
      <c r="AI1626" s="4"/>
      <c r="AJ1626" s="4"/>
      <c r="AK1626" s="4"/>
      <c r="AL1626" s="4"/>
      <c r="AM1626" s="4"/>
      <c r="AN1626" s="4"/>
      <c r="AO1626" s="4"/>
      <c r="AP1626" s="4"/>
    </row>
    <row r="1627" spans="1:42" s="2" customFormat="1" x14ac:dyDescent="0.25">
      <c r="A1627" s="4"/>
      <c r="B1627" s="4"/>
      <c r="C1627" s="4"/>
      <c r="D1627" s="4"/>
      <c r="E1627" s="4"/>
      <c r="F1627" s="4"/>
      <c r="G1627" s="4"/>
      <c r="H1627" s="4"/>
      <c r="I1627" s="4"/>
      <c r="J1627" s="4"/>
      <c r="K1627" s="4"/>
      <c r="L1627" s="4"/>
      <c r="M1627" s="4"/>
      <c r="N1627" s="4"/>
      <c r="O1627" s="4"/>
      <c r="P1627" s="4"/>
      <c r="Q1627" s="4"/>
      <c r="R1627" s="4"/>
      <c r="S1627" s="4"/>
      <c r="T1627" s="4"/>
      <c r="U1627" s="4"/>
      <c r="V1627" s="4"/>
      <c r="W1627" s="4"/>
      <c r="X1627" s="4"/>
      <c r="Y1627" s="4"/>
      <c r="Z1627" s="4"/>
      <c r="AA1627" s="4"/>
      <c r="AB1627" s="4"/>
      <c r="AC1627" s="4"/>
      <c r="AD1627" s="4"/>
      <c r="AE1627" s="4"/>
      <c r="AF1627" s="4"/>
      <c r="AG1627" s="4"/>
      <c r="AH1627" s="4"/>
      <c r="AI1627" s="4"/>
      <c r="AJ1627" s="4"/>
      <c r="AK1627" s="4"/>
      <c r="AL1627" s="4"/>
      <c r="AM1627" s="4"/>
      <c r="AN1627" s="4"/>
      <c r="AO1627" s="4"/>
      <c r="AP1627" s="4"/>
    </row>
    <row r="1628" spans="1:42" s="2" customFormat="1" x14ac:dyDescent="0.25">
      <c r="A1628" s="4"/>
      <c r="B1628" s="4"/>
      <c r="C1628" s="4"/>
      <c r="D1628" s="4"/>
      <c r="E1628" s="4"/>
      <c r="F1628" s="4"/>
      <c r="G1628" s="4"/>
      <c r="H1628" s="4"/>
      <c r="I1628" s="4"/>
      <c r="J1628" s="4"/>
      <c r="K1628" s="4"/>
      <c r="L1628" s="4"/>
      <c r="M1628" s="4"/>
      <c r="N1628" s="4"/>
      <c r="O1628" s="4"/>
      <c r="P1628" s="4"/>
      <c r="Q1628" s="4"/>
      <c r="R1628" s="4"/>
      <c r="S1628" s="4"/>
      <c r="T1628" s="4"/>
      <c r="U1628" s="4"/>
      <c r="V1628" s="4"/>
      <c r="W1628" s="4"/>
      <c r="X1628" s="4"/>
      <c r="Y1628" s="4"/>
      <c r="Z1628" s="4"/>
      <c r="AA1628" s="4"/>
      <c r="AB1628" s="4"/>
      <c r="AC1628" s="4"/>
      <c r="AD1628" s="4"/>
      <c r="AE1628" s="4"/>
      <c r="AF1628" s="4"/>
      <c r="AG1628" s="4"/>
      <c r="AH1628" s="4"/>
      <c r="AI1628" s="4"/>
      <c r="AJ1628" s="4"/>
      <c r="AK1628" s="4"/>
      <c r="AL1628" s="4"/>
      <c r="AM1628" s="4"/>
      <c r="AN1628" s="4"/>
      <c r="AO1628" s="4"/>
      <c r="AP1628" s="4"/>
    </row>
    <row r="1629" spans="1:42" s="2" customFormat="1" x14ac:dyDescent="0.25">
      <c r="A1629" s="4"/>
      <c r="B1629" s="4"/>
      <c r="C1629" s="4"/>
      <c r="D1629" s="4"/>
      <c r="E1629" s="4"/>
      <c r="F1629" s="4"/>
      <c r="G1629" s="4"/>
      <c r="H1629" s="4"/>
      <c r="I1629" s="4"/>
      <c r="J1629" s="4"/>
      <c r="K1629" s="4"/>
      <c r="L1629" s="4"/>
      <c r="M1629" s="4"/>
      <c r="N1629" s="4"/>
      <c r="O1629" s="4"/>
      <c r="P1629" s="4"/>
      <c r="Q1629" s="4"/>
      <c r="R1629" s="4"/>
      <c r="S1629" s="4"/>
      <c r="T1629" s="4"/>
      <c r="U1629" s="4"/>
      <c r="V1629" s="4"/>
      <c r="W1629" s="4"/>
      <c r="X1629" s="4"/>
      <c r="Y1629" s="4"/>
      <c r="Z1629" s="4"/>
      <c r="AA1629" s="4"/>
      <c r="AB1629" s="4"/>
      <c r="AC1629" s="4"/>
      <c r="AD1629" s="4"/>
      <c r="AE1629" s="4"/>
      <c r="AF1629" s="4"/>
      <c r="AG1629" s="4"/>
      <c r="AH1629" s="4"/>
      <c r="AI1629" s="4"/>
      <c r="AJ1629" s="4"/>
      <c r="AK1629" s="4"/>
      <c r="AL1629" s="4"/>
      <c r="AM1629" s="4"/>
      <c r="AN1629" s="4"/>
      <c r="AO1629" s="4"/>
      <c r="AP1629" s="4"/>
    </row>
    <row r="1630" spans="1:42" s="2" customFormat="1" x14ac:dyDescent="0.25">
      <c r="A1630" s="4"/>
      <c r="B1630" s="4"/>
      <c r="C1630" s="4"/>
      <c r="D1630" s="4"/>
      <c r="E1630" s="4"/>
      <c r="F1630" s="4"/>
      <c r="G1630" s="4"/>
      <c r="H1630" s="4"/>
      <c r="I1630" s="4"/>
      <c r="J1630" s="4"/>
      <c r="K1630" s="4"/>
      <c r="L1630" s="4"/>
      <c r="M1630" s="4"/>
      <c r="N1630" s="4"/>
      <c r="O1630" s="4"/>
      <c r="P1630" s="4"/>
      <c r="Q1630" s="4"/>
      <c r="R1630" s="4"/>
      <c r="S1630" s="4"/>
      <c r="T1630" s="4"/>
      <c r="U1630" s="4"/>
      <c r="V1630" s="4"/>
      <c r="W1630" s="4"/>
      <c r="X1630" s="4"/>
      <c r="Y1630" s="4"/>
      <c r="Z1630" s="4"/>
      <c r="AA1630" s="4"/>
      <c r="AB1630" s="4"/>
      <c r="AC1630" s="4"/>
      <c r="AD1630" s="4"/>
      <c r="AE1630" s="4"/>
      <c r="AF1630" s="4"/>
      <c r="AG1630" s="4"/>
      <c r="AH1630" s="4"/>
      <c r="AI1630" s="4"/>
      <c r="AJ1630" s="4"/>
      <c r="AK1630" s="4"/>
      <c r="AL1630" s="4"/>
      <c r="AM1630" s="4"/>
      <c r="AN1630" s="4"/>
      <c r="AO1630" s="4"/>
      <c r="AP1630" s="4"/>
    </row>
    <row r="1631" spans="1:42" s="2" customFormat="1" x14ac:dyDescent="0.25">
      <c r="A1631" s="4"/>
      <c r="B1631" s="4"/>
      <c r="C1631" s="4"/>
      <c r="D1631" s="4"/>
      <c r="E1631" s="4"/>
      <c r="F1631" s="4"/>
      <c r="G1631" s="4"/>
      <c r="H1631" s="4"/>
      <c r="I1631" s="4"/>
      <c r="J1631" s="4"/>
      <c r="K1631" s="4"/>
      <c r="L1631" s="4"/>
      <c r="M1631" s="4"/>
      <c r="N1631" s="4"/>
      <c r="O1631" s="4"/>
      <c r="P1631" s="4"/>
      <c r="Q1631" s="4"/>
      <c r="R1631" s="4"/>
      <c r="S1631" s="4"/>
      <c r="T1631" s="4"/>
      <c r="U1631" s="4"/>
      <c r="V1631" s="4"/>
      <c r="W1631" s="4"/>
      <c r="X1631" s="4"/>
      <c r="Y1631" s="4"/>
      <c r="Z1631" s="4"/>
      <c r="AA1631" s="4"/>
      <c r="AB1631" s="4"/>
      <c r="AC1631" s="4"/>
      <c r="AD1631" s="4"/>
      <c r="AE1631" s="4"/>
      <c r="AF1631" s="4"/>
      <c r="AG1631" s="4"/>
      <c r="AH1631" s="4"/>
      <c r="AI1631" s="4"/>
      <c r="AJ1631" s="4"/>
      <c r="AK1631" s="4"/>
      <c r="AL1631" s="4"/>
      <c r="AM1631" s="4"/>
      <c r="AN1631" s="4"/>
      <c r="AO1631" s="4"/>
      <c r="AP1631" s="4"/>
    </row>
    <row r="1632" spans="1:42" s="2" customFormat="1" x14ac:dyDescent="0.25">
      <c r="A1632" s="4"/>
      <c r="B1632" s="4"/>
      <c r="C1632" s="4"/>
      <c r="D1632" s="4"/>
      <c r="E1632" s="4"/>
      <c r="F1632" s="4"/>
      <c r="G1632" s="4"/>
      <c r="H1632" s="4"/>
      <c r="I1632" s="4"/>
      <c r="J1632" s="4"/>
      <c r="K1632" s="4"/>
      <c r="L1632" s="4"/>
      <c r="M1632" s="4"/>
      <c r="N1632" s="4"/>
      <c r="O1632" s="4"/>
      <c r="P1632" s="4"/>
      <c r="Q1632" s="4"/>
      <c r="R1632" s="4"/>
      <c r="S1632" s="4"/>
      <c r="T1632" s="4"/>
      <c r="U1632" s="4"/>
      <c r="V1632" s="4"/>
      <c r="W1632" s="4"/>
      <c r="X1632" s="4"/>
      <c r="Y1632" s="4"/>
      <c r="Z1632" s="4"/>
      <c r="AA1632" s="4"/>
      <c r="AB1632" s="4"/>
      <c r="AC1632" s="4"/>
      <c r="AD1632" s="4"/>
      <c r="AE1632" s="4"/>
      <c r="AF1632" s="4"/>
      <c r="AG1632" s="4"/>
      <c r="AH1632" s="4"/>
      <c r="AI1632" s="4"/>
      <c r="AJ1632" s="4"/>
      <c r="AK1632" s="4"/>
      <c r="AL1632" s="4"/>
      <c r="AM1632" s="4"/>
      <c r="AN1632" s="4"/>
      <c r="AO1632" s="4"/>
      <c r="AP1632" s="4"/>
    </row>
    <row r="1633" spans="1:42" s="2" customFormat="1" x14ac:dyDescent="0.25">
      <c r="A1633" s="4"/>
      <c r="B1633" s="4"/>
      <c r="C1633" s="4"/>
      <c r="D1633" s="4"/>
      <c r="E1633" s="4"/>
      <c r="F1633" s="4"/>
      <c r="G1633" s="4"/>
      <c r="H1633" s="4"/>
      <c r="I1633" s="4"/>
      <c r="J1633" s="4"/>
      <c r="K1633" s="4"/>
      <c r="L1633" s="4"/>
      <c r="M1633" s="4"/>
      <c r="N1633" s="4"/>
      <c r="O1633" s="4"/>
      <c r="P1633" s="4"/>
      <c r="Q1633" s="4"/>
      <c r="R1633" s="4"/>
      <c r="S1633" s="4"/>
      <c r="T1633" s="4"/>
      <c r="U1633" s="4"/>
      <c r="V1633" s="4"/>
      <c r="W1633" s="4"/>
      <c r="X1633" s="4"/>
      <c r="Y1633" s="4"/>
      <c r="Z1633" s="4"/>
      <c r="AA1633" s="4"/>
      <c r="AB1633" s="4"/>
      <c r="AC1633" s="4"/>
      <c r="AD1633" s="4"/>
      <c r="AE1633" s="4"/>
      <c r="AF1633" s="4"/>
      <c r="AG1633" s="4"/>
      <c r="AH1633" s="4"/>
      <c r="AI1633" s="4"/>
      <c r="AJ1633" s="4"/>
      <c r="AK1633" s="4"/>
      <c r="AL1633" s="4"/>
      <c r="AM1633" s="4"/>
      <c r="AN1633" s="4"/>
      <c r="AO1633" s="4"/>
      <c r="AP1633" s="4"/>
    </row>
    <row r="1634" spans="1:42" s="2" customFormat="1" x14ac:dyDescent="0.25">
      <c r="A1634" s="4"/>
      <c r="B1634" s="4"/>
      <c r="C1634" s="4"/>
      <c r="D1634" s="4"/>
      <c r="E1634" s="4"/>
      <c r="F1634" s="4"/>
      <c r="G1634" s="4"/>
      <c r="H1634" s="4"/>
      <c r="I1634" s="4"/>
      <c r="J1634" s="4"/>
      <c r="K1634" s="4"/>
      <c r="L1634" s="4"/>
      <c r="M1634" s="4"/>
      <c r="N1634" s="4"/>
      <c r="O1634" s="4"/>
      <c r="P1634" s="4"/>
      <c r="Q1634" s="4"/>
      <c r="R1634" s="4"/>
      <c r="S1634" s="4"/>
      <c r="T1634" s="4"/>
      <c r="U1634" s="4"/>
      <c r="V1634" s="4"/>
      <c r="W1634" s="4"/>
      <c r="X1634" s="4"/>
      <c r="Y1634" s="4"/>
      <c r="Z1634" s="4"/>
      <c r="AA1634" s="4"/>
      <c r="AB1634" s="4"/>
      <c r="AC1634" s="4"/>
      <c r="AD1634" s="4"/>
      <c r="AE1634" s="4"/>
      <c r="AF1634" s="4"/>
      <c r="AG1634" s="4"/>
      <c r="AH1634" s="4"/>
      <c r="AI1634" s="4"/>
      <c r="AJ1634" s="4"/>
      <c r="AK1634" s="4"/>
      <c r="AL1634" s="4"/>
      <c r="AM1634" s="4"/>
      <c r="AN1634" s="4"/>
      <c r="AO1634" s="4"/>
      <c r="AP1634" s="4"/>
    </row>
    <row r="1635" spans="1:42" s="2" customFormat="1" x14ac:dyDescent="0.25">
      <c r="A1635" s="4"/>
      <c r="B1635" s="4"/>
      <c r="C1635" s="4"/>
      <c r="D1635" s="4"/>
      <c r="E1635" s="4"/>
      <c r="F1635" s="4"/>
      <c r="G1635" s="4"/>
      <c r="H1635" s="4"/>
      <c r="I1635" s="4"/>
      <c r="J1635" s="4"/>
      <c r="K1635" s="4"/>
      <c r="L1635" s="4"/>
      <c r="M1635" s="4"/>
      <c r="N1635" s="4"/>
      <c r="O1635" s="4"/>
      <c r="P1635" s="4"/>
      <c r="Q1635" s="4"/>
      <c r="R1635" s="4"/>
      <c r="S1635" s="4"/>
      <c r="T1635" s="4"/>
      <c r="U1635" s="4"/>
      <c r="V1635" s="4"/>
      <c r="W1635" s="4"/>
      <c r="X1635" s="4"/>
      <c r="Y1635" s="4"/>
      <c r="Z1635" s="4"/>
      <c r="AA1635" s="4"/>
      <c r="AB1635" s="4"/>
      <c r="AC1635" s="4"/>
      <c r="AD1635" s="4"/>
      <c r="AE1635" s="4"/>
      <c r="AF1635" s="4"/>
      <c r="AG1635" s="4"/>
      <c r="AH1635" s="4"/>
      <c r="AI1635" s="4"/>
      <c r="AJ1635" s="4"/>
      <c r="AK1635" s="4"/>
      <c r="AL1635" s="4"/>
      <c r="AM1635" s="4"/>
      <c r="AN1635" s="4"/>
      <c r="AO1635" s="4"/>
      <c r="AP1635" s="4"/>
    </row>
    <row r="1636" spans="1:42" s="2" customFormat="1" x14ac:dyDescent="0.25">
      <c r="A1636" s="4"/>
      <c r="B1636" s="4"/>
      <c r="C1636" s="4"/>
      <c r="D1636" s="4"/>
      <c r="E1636" s="4"/>
      <c r="F1636" s="4"/>
      <c r="G1636" s="4"/>
      <c r="H1636" s="4"/>
      <c r="I1636" s="4"/>
      <c r="J1636" s="4"/>
      <c r="K1636" s="4"/>
      <c r="L1636" s="4"/>
      <c r="M1636" s="4"/>
      <c r="N1636" s="4"/>
      <c r="O1636" s="4"/>
      <c r="P1636" s="4"/>
      <c r="Q1636" s="4"/>
      <c r="R1636" s="4"/>
      <c r="S1636" s="4"/>
      <c r="T1636" s="4"/>
      <c r="U1636" s="4"/>
      <c r="V1636" s="4"/>
      <c r="W1636" s="4"/>
      <c r="X1636" s="4"/>
      <c r="Y1636" s="4"/>
      <c r="Z1636" s="4"/>
      <c r="AA1636" s="4"/>
      <c r="AB1636" s="4"/>
      <c r="AC1636" s="4"/>
      <c r="AD1636" s="4"/>
      <c r="AE1636" s="4"/>
      <c r="AF1636" s="4"/>
      <c r="AG1636" s="4"/>
      <c r="AH1636" s="4"/>
      <c r="AI1636" s="4"/>
      <c r="AJ1636" s="4"/>
      <c r="AK1636" s="4"/>
      <c r="AL1636" s="4"/>
      <c r="AM1636" s="4"/>
      <c r="AN1636" s="4"/>
      <c r="AO1636" s="4"/>
      <c r="AP1636" s="4"/>
    </row>
    <row r="1637" spans="1:42" s="2" customFormat="1" x14ac:dyDescent="0.25">
      <c r="A1637" s="4"/>
      <c r="B1637" s="4"/>
      <c r="C1637" s="4"/>
      <c r="D1637" s="4"/>
      <c r="E1637" s="4"/>
      <c r="F1637" s="4"/>
      <c r="G1637" s="4"/>
      <c r="H1637" s="4"/>
      <c r="I1637" s="4"/>
      <c r="J1637" s="4"/>
      <c r="K1637" s="4"/>
      <c r="L1637" s="4"/>
      <c r="M1637" s="4"/>
      <c r="N1637" s="4"/>
      <c r="O1637" s="4"/>
      <c r="P1637" s="4"/>
      <c r="Q1637" s="4"/>
      <c r="R1637" s="4"/>
      <c r="S1637" s="4"/>
      <c r="T1637" s="4"/>
      <c r="U1637" s="4"/>
      <c r="V1637" s="4"/>
      <c r="W1637" s="4"/>
      <c r="X1637" s="4"/>
      <c r="Y1637" s="4"/>
      <c r="Z1637" s="4"/>
      <c r="AA1637" s="4"/>
      <c r="AB1637" s="4"/>
      <c r="AC1637" s="4"/>
      <c r="AD1637" s="4"/>
      <c r="AE1637" s="4"/>
      <c r="AF1637" s="4"/>
      <c r="AG1637" s="4"/>
      <c r="AH1637" s="4"/>
      <c r="AI1637" s="4"/>
      <c r="AJ1637" s="4"/>
      <c r="AK1637" s="4"/>
      <c r="AL1637" s="4"/>
      <c r="AM1637" s="4"/>
      <c r="AN1637" s="4"/>
      <c r="AO1637" s="4"/>
      <c r="AP1637" s="4"/>
    </row>
    <row r="1638" spans="1:42" s="2" customFormat="1" x14ac:dyDescent="0.25">
      <c r="A1638" s="4"/>
      <c r="B1638" s="4"/>
      <c r="C1638" s="4"/>
      <c r="D1638" s="4"/>
      <c r="E1638" s="4"/>
      <c r="F1638" s="4"/>
      <c r="G1638" s="4"/>
      <c r="H1638" s="4"/>
      <c r="I1638" s="4"/>
      <c r="J1638" s="4"/>
      <c r="K1638" s="4"/>
      <c r="L1638" s="4"/>
      <c r="M1638" s="4"/>
      <c r="N1638" s="4"/>
      <c r="O1638" s="4"/>
      <c r="P1638" s="4"/>
      <c r="Q1638" s="4"/>
      <c r="R1638" s="4"/>
      <c r="S1638" s="4"/>
      <c r="T1638" s="4"/>
      <c r="U1638" s="4"/>
      <c r="V1638" s="4"/>
      <c r="W1638" s="4"/>
      <c r="X1638" s="4"/>
      <c r="Y1638" s="4"/>
      <c r="Z1638" s="4"/>
      <c r="AA1638" s="4"/>
      <c r="AB1638" s="4"/>
      <c r="AC1638" s="4"/>
      <c r="AD1638" s="4"/>
      <c r="AE1638" s="4"/>
      <c r="AF1638" s="4"/>
      <c r="AG1638" s="4"/>
      <c r="AH1638" s="4"/>
      <c r="AI1638" s="4"/>
      <c r="AJ1638" s="4"/>
      <c r="AK1638" s="4"/>
      <c r="AL1638" s="4"/>
      <c r="AM1638" s="4"/>
      <c r="AN1638" s="4"/>
      <c r="AO1638" s="4"/>
      <c r="AP1638" s="4"/>
    </row>
    <row r="1639" spans="1:42" s="2" customFormat="1" x14ac:dyDescent="0.25">
      <c r="A1639" s="4"/>
      <c r="B1639" s="4"/>
      <c r="C1639" s="4"/>
      <c r="D1639" s="4"/>
      <c r="E1639" s="4"/>
      <c r="F1639" s="4"/>
      <c r="G1639" s="4"/>
      <c r="H1639" s="4"/>
      <c r="I1639" s="4"/>
      <c r="J1639" s="4"/>
      <c r="K1639" s="4"/>
      <c r="L1639" s="4"/>
      <c r="M1639" s="4"/>
      <c r="N1639" s="4"/>
      <c r="O1639" s="4"/>
      <c r="P1639" s="4"/>
      <c r="Q1639" s="4"/>
      <c r="R1639" s="4"/>
      <c r="S1639" s="4"/>
      <c r="T1639" s="4"/>
      <c r="U1639" s="4"/>
      <c r="V1639" s="4"/>
      <c r="W1639" s="4"/>
      <c r="X1639" s="4"/>
      <c r="Y1639" s="4"/>
      <c r="Z1639" s="4"/>
      <c r="AA1639" s="4"/>
      <c r="AB1639" s="4"/>
      <c r="AC1639" s="4"/>
      <c r="AD1639" s="4"/>
      <c r="AE1639" s="4"/>
      <c r="AF1639" s="4"/>
      <c r="AG1639" s="4"/>
      <c r="AH1639" s="4"/>
      <c r="AI1639" s="4"/>
      <c r="AJ1639" s="4"/>
      <c r="AK1639" s="4"/>
      <c r="AL1639" s="4"/>
      <c r="AM1639" s="4"/>
      <c r="AN1639" s="4"/>
      <c r="AO1639" s="4"/>
      <c r="AP1639" s="4"/>
    </row>
    <row r="1640" spans="1:42" s="2" customFormat="1" x14ac:dyDescent="0.25">
      <c r="A1640" s="4"/>
      <c r="B1640" s="4"/>
      <c r="C1640" s="4"/>
      <c r="D1640" s="4"/>
      <c r="E1640" s="4"/>
      <c r="F1640" s="4"/>
      <c r="G1640" s="4"/>
      <c r="H1640" s="4"/>
      <c r="I1640" s="4"/>
      <c r="J1640" s="4"/>
      <c r="K1640" s="4"/>
      <c r="L1640" s="4"/>
      <c r="M1640" s="4"/>
      <c r="N1640" s="4"/>
      <c r="O1640" s="4"/>
      <c r="P1640" s="4"/>
      <c r="Q1640" s="4"/>
      <c r="R1640" s="4"/>
      <c r="S1640" s="4"/>
      <c r="T1640" s="4"/>
      <c r="U1640" s="4"/>
      <c r="V1640" s="4"/>
      <c r="W1640" s="4"/>
      <c r="X1640" s="4"/>
      <c r="Y1640" s="4"/>
      <c r="Z1640" s="4"/>
      <c r="AA1640" s="4"/>
      <c r="AB1640" s="4"/>
      <c r="AC1640" s="4"/>
      <c r="AD1640" s="4"/>
      <c r="AE1640" s="4"/>
      <c r="AF1640" s="4"/>
      <c r="AG1640" s="4"/>
      <c r="AH1640" s="4"/>
      <c r="AI1640" s="4"/>
      <c r="AJ1640" s="4"/>
      <c r="AK1640" s="4"/>
      <c r="AL1640" s="4"/>
      <c r="AM1640" s="4"/>
      <c r="AN1640" s="4"/>
      <c r="AO1640" s="4"/>
      <c r="AP1640" s="4"/>
    </row>
    <row r="1641" spans="1:42" s="2" customFormat="1" x14ac:dyDescent="0.25">
      <c r="A1641" s="4"/>
      <c r="B1641" s="4"/>
      <c r="C1641" s="4"/>
      <c r="D1641" s="4"/>
      <c r="E1641" s="4"/>
      <c r="F1641" s="4"/>
      <c r="G1641" s="4"/>
      <c r="H1641" s="4"/>
      <c r="I1641" s="4"/>
      <c r="J1641" s="4"/>
      <c r="K1641" s="4"/>
      <c r="L1641" s="4"/>
      <c r="M1641" s="4"/>
      <c r="N1641" s="4"/>
      <c r="O1641" s="4"/>
      <c r="P1641" s="4"/>
      <c r="Q1641" s="4"/>
      <c r="R1641" s="4"/>
      <c r="S1641" s="4"/>
      <c r="T1641" s="4"/>
      <c r="U1641" s="4"/>
      <c r="V1641" s="4"/>
      <c r="W1641" s="4"/>
      <c r="X1641" s="4"/>
      <c r="Y1641" s="4"/>
      <c r="Z1641" s="4"/>
      <c r="AA1641" s="4"/>
      <c r="AB1641" s="4"/>
      <c r="AC1641" s="4"/>
      <c r="AD1641" s="4"/>
      <c r="AE1641" s="4"/>
      <c r="AF1641" s="4"/>
      <c r="AG1641" s="4"/>
      <c r="AH1641" s="4"/>
      <c r="AI1641" s="4"/>
      <c r="AJ1641" s="4"/>
      <c r="AK1641" s="4"/>
      <c r="AL1641" s="4"/>
      <c r="AM1641" s="4"/>
      <c r="AN1641" s="4"/>
      <c r="AO1641" s="4"/>
      <c r="AP1641" s="4"/>
    </row>
    <row r="1642" spans="1:42" s="2" customFormat="1" x14ac:dyDescent="0.25">
      <c r="A1642" s="4"/>
      <c r="B1642" s="4"/>
      <c r="C1642" s="4"/>
      <c r="D1642" s="4"/>
      <c r="E1642" s="4"/>
      <c r="F1642" s="4"/>
      <c r="G1642" s="4"/>
      <c r="H1642" s="4"/>
      <c r="I1642" s="4"/>
      <c r="J1642" s="4"/>
      <c r="K1642" s="4"/>
      <c r="L1642" s="4"/>
      <c r="M1642" s="4"/>
      <c r="N1642" s="4"/>
      <c r="O1642" s="4"/>
      <c r="P1642" s="4"/>
      <c r="Q1642" s="4"/>
      <c r="R1642" s="4"/>
      <c r="S1642" s="4"/>
      <c r="T1642" s="4"/>
      <c r="U1642" s="4"/>
      <c r="V1642" s="4"/>
      <c r="W1642" s="4"/>
      <c r="X1642" s="4"/>
      <c r="Y1642" s="4"/>
      <c r="Z1642" s="4"/>
      <c r="AA1642" s="4"/>
      <c r="AB1642" s="4"/>
      <c r="AC1642" s="4"/>
      <c r="AD1642" s="4"/>
      <c r="AE1642" s="4"/>
      <c r="AF1642" s="4"/>
      <c r="AG1642" s="4"/>
      <c r="AH1642" s="4"/>
      <c r="AI1642" s="4"/>
      <c r="AJ1642" s="4"/>
      <c r="AK1642" s="4"/>
      <c r="AL1642" s="4"/>
      <c r="AM1642" s="4"/>
      <c r="AN1642" s="4"/>
      <c r="AO1642" s="4"/>
      <c r="AP1642" s="4"/>
    </row>
    <row r="1643" spans="1:42" s="2" customFormat="1" x14ac:dyDescent="0.25">
      <c r="A1643" s="4"/>
      <c r="B1643" s="4"/>
      <c r="C1643" s="4"/>
      <c r="D1643" s="4"/>
      <c r="E1643" s="4"/>
      <c r="F1643" s="4"/>
      <c r="G1643" s="4"/>
      <c r="H1643" s="4"/>
      <c r="I1643" s="4"/>
      <c r="J1643" s="4"/>
      <c r="K1643" s="4"/>
      <c r="L1643" s="4"/>
      <c r="M1643" s="4"/>
      <c r="N1643" s="4"/>
      <c r="O1643" s="4"/>
      <c r="P1643" s="4"/>
      <c r="Q1643" s="4"/>
      <c r="R1643" s="4"/>
      <c r="S1643" s="4"/>
      <c r="T1643" s="4"/>
      <c r="U1643" s="4"/>
      <c r="V1643" s="4"/>
      <c r="W1643" s="4"/>
      <c r="X1643" s="4"/>
      <c r="Y1643" s="4"/>
      <c r="Z1643" s="4"/>
      <c r="AA1643" s="4"/>
      <c r="AB1643" s="4"/>
      <c r="AC1643" s="4"/>
      <c r="AD1643" s="4"/>
      <c r="AE1643" s="4"/>
      <c r="AF1643" s="4"/>
      <c r="AG1643" s="4"/>
      <c r="AH1643" s="4"/>
      <c r="AI1643" s="4"/>
      <c r="AJ1643" s="4"/>
      <c r="AK1643" s="4"/>
      <c r="AL1643" s="4"/>
      <c r="AM1643" s="4"/>
      <c r="AN1643" s="4"/>
      <c r="AO1643" s="4"/>
      <c r="AP1643" s="4"/>
    </row>
    <row r="1644" spans="1:42" s="2" customFormat="1" x14ac:dyDescent="0.25">
      <c r="A1644" s="4"/>
      <c r="B1644" s="4"/>
      <c r="C1644" s="4"/>
      <c r="D1644" s="4"/>
      <c r="E1644" s="4"/>
      <c r="F1644" s="4"/>
      <c r="G1644" s="4"/>
      <c r="H1644" s="4"/>
      <c r="I1644" s="4"/>
      <c r="J1644" s="4"/>
      <c r="K1644" s="4"/>
      <c r="L1644" s="4"/>
      <c r="M1644" s="4"/>
      <c r="N1644" s="4"/>
      <c r="O1644" s="4"/>
      <c r="P1644" s="4"/>
      <c r="Q1644" s="4"/>
      <c r="R1644" s="4"/>
      <c r="S1644" s="4"/>
      <c r="T1644" s="4"/>
      <c r="U1644" s="4"/>
      <c r="V1644" s="4"/>
      <c r="W1644" s="4"/>
      <c r="X1644" s="4"/>
      <c r="Y1644" s="4"/>
      <c r="Z1644" s="4"/>
      <c r="AA1644" s="4"/>
      <c r="AB1644" s="4"/>
      <c r="AC1644" s="4"/>
      <c r="AD1644" s="4"/>
      <c r="AE1644" s="4"/>
      <c r="AF1644" s="4"/>
      <c r="AG1644" s="4"/>
      <c r="AH1644" s="4"/>
      <c r="AI1644" s="4"/>
      <c r="AJ1644" s="4"/>
      <c r="AK1644" s="4"/>
      <c r="AL1644" s="4"/>
      <c r="AM1644" s="4"/>
      <c r="AN1644" s="4"/>
      <c r="AO1644" s="4"/>
      <c r="AP1644" s="4"/>
    </row>
    <row r="1645" spans="1:42" s="2" customFormat="1" x14ac:dyDescent="0.25">
      <c r="A1645" s="4"/>
      <c r="B1645" s="4"/>
      <c r="C1645" s="4"/>
      <c r="D1645" s="4"/>
      <c r="E1645" s="4"/>
      <c r="F1645" s="4"/>
      <c r="G1645" s="4"/>
      <c r="H1645" s="4"/>
      <c r="I1645" s="4"/>
      <c r="J1645" s="4"/>
      <c r="K1645" s="4"/>
      <c r="L1645" s="4"/>
      <c r="M1645" s="4"/>
      <c r="N1645" s="4"/>
      <c r="O1645" s="4"/>
      <c r="P1645" s="4"/>
      <c r="Q1645" s="4"/>
      <c r="R1645" s="4"/>
      <c r="S1645" s="4"/>
      <c r="T1645" s="4"/>
      <c r="U1645" s="4"/>
      <c r="V1645" s="4"/>
      <c r="W1645" s="4"/>
      <c r="X1645" s="4"/>
      <c r="Y1645" s="4"/>
      <c r="Z1645" s="4"/>
      <c r="AA1645" s="4"/>
      <c r="AB1645" s="4"/>
      <c r="AC1645" s="4"/>
      <c r="AD1645" s="4"/>
      <c r="AE1645" s="4"/>
      <c r="AF1645" s="4"/>
      <c r="AG1645" s="4"/>
      <c r="AH1645" s="4"/>
      <c r="AI1645" s="4"/>
      <c r="AJ1645" s="4"/>
      <c r="AK1645" s="4"/>
      <c r="AL1645" s="4"/>
      <c r="AM1645" s="4"/>
      <c r="AN1645" s="4"/>
      <c r="AO1645" s="4"/>
      <c r="AP1645" s="4"/>
    </row>
    <row r="1646" spans="1:42" s="2" customFormat="1" x14ac:dyDescent="0.25">
      <c r="A1646" s="4"/>
      <c r="B1646" s="4"/>
      <c r="C1646" s="4"/>
      <c r="D1646" s="4"/>
      <c r="E1646" s="4"/>
      <c r="F1646" s="4"/>
      <c r="G1646" s="4"/>
      <c r="H1646" s="4"/>
      <c r="I1646" s="4"/>
      <c r="J1646" s="4"/>
      <c r="K1646" s="4"/>
      <c r="L1646" s="4"/>
      <c r="M1646" s="4"/>
      <c r="N1646" s="4"/>
      <c r="O1646" s="4"/>
      <c r="P1646" s="4"/>
      <c r="Q1646" s="4"/>
      <c r="R1646" s="4"/>
      <c r="S1646" s="4"/>
      <c r="T1646" s="4"/>
      <c r="U1646" s="4"/>
      <c r="V1646" s="4"/>
      <c r="W1646" s="4"/>
      <c r="X1646" s="4"/>
      <c r="Y1646" s="4"/>
      <c r="Z1646" s="4"/>
      <c r="AA1646" s="4"/>
      <c r="AB1646" s="4"/>
      <c r="AC1646" s="4"/>
      <c r="AD1646" s="4"/>
      <c r="AE1646" s="4"/>
      <c r="AF1646" s="4"/>
      <c r="AG1646" s="4"/>
      <c r="AH1646" s="4"/>
      <c r="AI1646" s="4"/>
      <c r="AJ1646" s="4"/>
      <c r="AK1646" s="4"/>
      <c r="AL1646" s="4"/>
      <c r="AM1646" s="4"/>
      <c r="AN1646" s="4"/>
      <c r="AO1646" s="4"/>
      <c r="AP1646" s="4"/>
    </row>
    <row r="1647" spans="1:42" s="2" customFormat="1" x14ac:dyDescent="0.25">
      <c r="A1647" s="4"/>
      <c r="B1647" s="4"/>
      <c r="C1647" s="4"/>
      <c r="D1647" s="4"/>
      <c r="E1647" s="4"/>
      <c r="F1647" s="4"/>
      <c r="G1647" s="4"/>
      <c r="H1647" s="4"/>
      <c r="I1647" s="4"/>
      <c r="J1647" s="4"/>
      <c r="K1647" s="4"/>
      <c r="L1647" s="4"/>
      <c r="M1647" s="4"/>
      <c r="N1647" s="4"/>
      <c r="O1647" s="4"/>
      <c r="P1647" s="4"/>
      <c r="Q1647" s="4"/>
      <c r="R1647" s="4"/>
      <c r="S1647" s="4"/>
      <c r="T1647" s="4"/>
      <c r="U1647" s="4"/>
      <c r="V1647" s="4"/>
      <c r="W1647" s="4"/>
      <c r="X1647" s="4"/>
      <c r="Y1647" s="4"/>
      <c r="Z1647" s="4"/>
      <c r="AA1647" s="4"/>
      <c r="AB1647" s="4"/>
      <c r="AC1647" s="4"/>
      <c r="AD1647" s="4"/>
      <c r="AE1647" s="4"/>
      <c r="AF1647" s="4"/>
      <c r="AG1647" s="4"/>
      <c r="AH1647" s="4"/>
      <c r="AI1647" s="4"/>
      <c r="AJ1647" s="4"/>
      <c r="AK1647" s="4"/>
      <c r="AL1647" s="4"/>
      <c r="AM1647" s="4"/>
      <c r="AN1647" s="4"/>
      <c r="AO1647" s="4"/>
      <c r="AP1647" s="4"/>
    </row>
    <row r="1648" spans="1:42" s="2" customFormat="1" x14ac:dyDescent="0.25">
      <c r="A1648" s="4"/>
      <c r="B1648" s="4"/>
      <c r="C1648" s="4"/>
      <c r="D1648" s="4"/>
      <c r="E1648" s="4"/>
      <c r="F1648" s="4"/>
      <c r="G1648" s="4"/>
      <c r="H1648" s="4"/>
      <c r="I1648" s="4"/>
      <c r="J1648" s="4"/>
      <c r="K1648" s="4"/>
      <c r="L1648" s="4"/>
      <c r="M1648" s="4"/>
      <c r="N1648" s="4"/>
      <c r="O1648" s="4"/>
      <c r="P1648" s="4"/>
      <c r="Q1648" s="4"/>
      <c r="R1648" s="4"/>
      <c r="S1648" s="4"/>
      <c r="T1648" s="4"/>
      <c r="U1648" s="4"/>
      <c r="V1648" s="4"/>
      <c r="W1648" s="4"/>
      <c r="X1648" s="4"/>
      <c r="Y1648" s="4"/>
      <c r="Z1648" s="4"/>
      <c r="AA1648" s="4"/>
      <c r="AB1648" s="4"/>
      <c r="AC1648" s="4"/>
      <c r="AD1648" s="4"/>
      <c r="AE1648" s="4"/>
      <c r="AF1648" s="4"/>
      <c r="AG1648" s="4"/>
      <c r="AH1648" s="4"/>
      <c r="AI1648" s="4"/>
      <c r="AJ1648" s="4"/>
      <c r="AK1648" s="4"/>
      <c r="AL1648" s="4"/>
      <c r="AM1648" s="4"/>
      <c r="AN1648" s="4"/>
      <c r="AO1648" s="4"/>
      <c r="AP1648" s="4"/>
    </row>
    <row r="1649" spans="1:42" s="2" customFormat="1" x14ac:dyDescent="0.25">
      <c r="A1649" s="4"/>
      <c r="B1649" s="4"/>
      <c r="C1649" s="4"/>
      <c r="D1649" s="4"/>
      <c r="E1649" s="4"/>
      <c r="F1649" s="4"/>
      <c r="G1649" s="4"/>
      <c r="H1649" s="4"/>
      <c r="I1649" s="4"/>
      <c r="J1649" s="4"/>
      <c r="K1649" s="4"/>
      <c r="L1649" s="4"/>
      <c r="M1649" s="4"/>
      <c r="N1649" s="4"/>
      <c r="O1649" s="4"/>
      <c r="P1649" s="4"/>
      <c r="Q1649" s="4"/>
      <c r="R1649" s="4"/>
      <c r="S1649" s="4"/>
      <c r="T1649" s="4"/>
      <c r="U1649" s="4"/>
      <c r="V1649" s="4"/>
      <c r="W1649" s="4"/>
      <c r="X1649" s="4"/>
      <c r="Y1649" s="4"/>
      <c r="Z1649" s="4"/>
      <c r="AA1649" s="4"/>
      <c r="AB1649" s="4"/>
      <c r="AC1649" s="4"/>
      <c r="AD1649" s="4"/>
      <c r="AE1649" s="4"/>
      <c r="AF1649" s="4"/>
      <c r="AG1649" s="4"/>
      <c r="AH1649" s="4"/>
      <c r="AI1649" s="4"/>
      <c r="AJ1649" s="4"/>
      <c r="AK1649" s="4"/>
      <c r="AL1649" s="4"/>
      <c r="AM1649" s="4"/>
      <c r="AN1649" s="4"/>
      <c r="AO1649" s="4"/>
      <c r="AP1649" s="4"/>
    </row>
    <row r="1650" spans="1:42" s="2" customFormat="1" x14ac:dyDescent="0.25">
      <c r="A1650" s="4"/>
      <c r="B1650" s="4"/>
      <c r="C1650" s="4"/>
      <c r="D1650" s="4"/>
      <c r="E1650" s="4"/>
      <c r="F1650" s="4"/>
      <c r="G1650" s="4"/>
      <c r="H1650" s="4"/>
      <c r="I1650" s="4"/>
      <c r="J1650" s="4"/>
      <c r="K1650" s="4"/>
      <c r="L1650" s="4"/>
      <c r="M1650" s="4"/>
      <c r="N1650" s="4"/>
      <c r="O1650" s="4"/>
      <c r="P1650" s="4"/>
      <c r="Q1650" s="4"/>
      <c r="R1650" s="4"/>
      <c r="S1650" s="4"/>
      <c r="T1650" s="4"/>
      <c r="U1650" s="4"/>
      <c r="V1650" s="4"/>
      <c r="W1650" s="4"/>
      <c r="X1650" s="4"/>
      <c r="Y1650" s="4"/>
      <c r="Z1650" s="4"/>
      <c r="AA1650" s="4"/>
      <c r="AB1650" s="4"/>
      <c r="AC1650" s="4"/>
      <c r="AD1650" s="4"/>
      <c r="AE1650" s="4"/>
      <c r="AF1650" s="4"/>
      <c r="AG1650" s="4"/>
      <c r="AH1650" s="4"/>
      <c r="AI1650" s="4"/>
      <c r="AJ1650" s="4"/>
      <c r="AK1650" s="4"/>
      <c r="AL1650" s="4"/>
      <c r="AM1650" s="4"/>
      <c r="AN1650" s="4"/>
      <c r="AO1650" s="4"/>
      <c r="AP1650" s="4"/>
    </row>
    <row r="1651" spans="1:42" s="2" customFormat="1" x14ac:dyDescent="0.25">
      <c r="A1651" s="4"/>
      <c r="B1651" s="4"/>
      <c r="C1651" s="4"/>
      <c r="D1651" s="4"/>
      <c r="E1651" s="4"/>
      <c r="F1651" s="4"/>
      <c r="G1651" s="4"/>
      <c r="H1651" s="4"/>
      <c r="I1651" s="4"/>
      <c r="J1651" s="4"/>
      <c r="K1651" s="4"/>
      <c r="L1651" s="4"/>
      <c r="M1651" s="4"/>
      <c r="N1651" s="4"/>
      <c r="O1651" s="4"/>
      <c r="P1651" s="4"/>
      <c r="Q1651" s="4"/>
      <c r="R1651" s="4"/>
      <c r="S1651" s="4"/>
      <c r="T1651" s="4"/>
      <c r="U1651" s="4"/>
      <c r="V1651" s="4"/>
      <c r="W1651" s="4"/>
      <c r="X1651" s="4"/>
      <c r="Y1651" s="4"/>
      <c r="Z1651" s="4"/>
      <c r="AA1651" s="4"/>
      <c r="AB1651" s="4"/>
      <c r="AC1651" s="4"/>
      <c r="AD1651" s="4"/>
      <c r="AE1651" s="4"/>
      <c r="AF1651" s="4"/>
      <c r="AG1651" s="4"/>
      <c r="AH1651" s="4"/>
      <c r="AI1651" s="4"/>
      <c r="AJ1651" s="4"/>
      <c r="AK1651" s="4"/>
      <c r="AL1651" s="4"/>
      <c r="AM1651" s="4"/>
      <c r="AN1651" s="4"/>
      <c r="AO1651" s="4"/>
      <c r="AP1651" s="4"/>
    </row>
    <row r="1652" spans="1:42" s="2" customFormat="1" x14ac:dyDescent="0.25">
      <c r="A1652" s="4"/>
      <c r="B1652" s="4"/>
      <c r="C1652" s="4"/>
      <c r="D1652" s="4"/>
      <c r="E1652" s="4"/>
      <c r="F1652" s="4"/>
      <c r="G1652" s="4"/>
      <c r="H1652" s="4"/>
      <c r="I1652" s="4"/>
      <c r="J1652" s="4"/>
      <c r="K1652" s="4"/>
      <c r="L1652" s="4"/>
      <c r="M1652" s="4"/>
      <c r="N1652" s="4"/>
      <c r="O1652" s="4"/>
      <c r="P1652" s="4"/>
      <c r="Q1652" s="4"/>
      <c r="R1652" s="4"/>
      <c r="S1652" s="4"/>
      <c r="T1652" s="4"/>
      <c r="U1652" s="4"/>
      <c r="V1652" s="4"/>
      <c r="W1652" s="4"/>
      <c r="X1652" s="4"/>
      <c r="Y1652" s="4"/>
      <c r="Z1652" s="4"/>
      <c r="AA1652" s="4"/>
      <c r="AB1652" s="4"/>
      <c r="AC1652" s="4"/>
      <c r="AD1652" s="4"/>
      <c r="AE1652" s="4"/>
      <c r="AF1652" s="4"/>
      <c r="AG1652" s="4"/>
      <c r="AH1652" s="4"/>
      <c r="AI1652" s="4"/>
      <c r="AJ1652" s="4"/>
      <c r="AK1652" s="4"/>
      <c r="AL1652" s="4"/>
      <c r="AM1652" s="4"/>
      <c r="AN1652" s="4"/>
      <c r="AO1652" s="4"/>
      <c r="AP1652" s="4"/>
    </row>
    <row r="1653" spans="1:42" s="2" customFormat="1" x14ac:dyDescent="0.25">
      <c r="A1653" s="4"/>
      <c r="B1653" s="4"/>
      <c r="C1653" s="4"/>
      <c r="D1653" s="4"/>
      <c r="E1653" s="4"/>
      <c r="F1653" s="4"/>
      <c r="G1653" s="4"/>
      <c r="H1653" s="4"/>
      <c r="I1653" s="4"/>
      <c r="J1653" s="4"/>
      <c r="K1653" s="4"/>
      <c r="L1653" s="4"/>
      <c r="M1653" s="4"/>
      <c r="N1653" s="4"/>
      <c r="O1653" s="4"/>
      <c r="P1653" s="4"/>
      <c r="Q1653" s="4"/>
      <c r="R1653" s="4"/>
      <c r="S1653" s="4"/>
      <c r="T1653" s="4"/>
      <c r="U1653" s="4"/>
      <c r="V1653" s="4"/>
      <c r="W1653" s="4"/>
      <c r="X1653" s="4"/>
      <c r="Y1653" s="4"/>
      <c r="Z1653" s="4"/>
      <c r="AA1653" s="4"/>
      <c r="AB1653" s="4"/>
      <c r="AC1653" s="4"/>
      <c r="AD1653" s="4"/>
      <c r="AE1653" s="4"/>
      <c r="AF1653" s="4"/>
      <c r="AG1653" s="4"/>
      <c r="AH1653" s="4"/>
      <c r="AI1653" s="4"/>
      <c r="AJ1653" s="4"/>
      <c r="AK1653" s="4"/>
      <c r="AL1653" s="4"/>
      <c r="AM1653" s="4"/>
      <c r="AN1653" s="4"/>
      <c r="AO1653" s="4"/>
      <c r="AP1653" s="4"/>
    </row>
    <row r="1654" spans="1:42" s="2" customFormat="1" x14ac:dyDescent="0.25">
      <c r="A1654" s="4"/>
      <c r="B1654" s="4"/>
      <c r="C1654" s="4"/>
      <c r="D1654" s="4"/>
      <c r="E1654" s="4"/>
      <c r="F1654" s="4"/>
      <c r="G1654" s="4"/>
      <c r="H1654" s="4"/>
      <c r="I1654" s="4"/>
      <c r="J1654" s="4"/>
      <c r="K1654" s="4"/>
      <c r="L1654" s="4"/>
      <c r="M1654" s="4"/>
      <c r="N1654" s="4"/>
      <c r="O1654" s="4"/>
      <c r="P1654" s="4"/>
      <c r="Q1654" s="4"/>
      <c r="R1654" s="4"/>
      <c r="S1654" s="4"/>
      <c r="T1654" s="4"/>
      <c r="U1654" s="4"/>
      <c r="V1654" s="4"/>
      <c r="W1654" s="4"/>
      <c r="X1654" s="4"/>
      <c r="Y1654" s="4"/>
      <c r="Z1654" s="4"/>
      <c r="AA1654" s="4"/>
      <c r="AB1654" s="4"/>
      <c r="AC1654" s="4"/>
      <c r="AD1654" s="4"/>
      <c r="AE1654" s="4"/>
      <c r="AF1654" s="4"/>
      <c r="AG1654" s="4"/>
      <c r="AH1654" s="4"/>
      <c r="AI1654" s="4"/>
      <c r="AJ1654" s="4"/>
      <c r="AK1654" s="4"/>
      <c r="AL1654" s="4"/>
      <c r="AM1654" s="4"/>
      <c r="AN1654" s="4"/>
      <c r="AO1654" s="4"/>
      <c r="AP1654" s="4"/>
    </row>
    <row r="1655" spans="1:42" s="2" customFormat="1" x14ac:dyDescent="0.25">
      <c r="A1655" s="4"/>
      <c r="B1655" s="4"/>
      <c r="C1655" s="4"/>
      <c r="D1655" s="4"/>
      <c r="E1655" s="4"/>
      <c r="F1655" s="4"/>
      <c r="G1655" s="4"/>
      <c r="H1655" s="4"/>
      <c r="I1655" s="4"/>
      <c r="J1655" s="4"/>
      <c r="K1655" s="4"/>
      <c r="L1655" s="4"/>
      <c r="M1655" s="4"/>
      <c r="N1655" s="4"/>
      <c r="O1655" s="4"/>
      <c r="P1655" s="4"/>
      <c r="Q1655" s="4"/>
      <c r="R1655" s="4"/>
      <c r="S1655" s="4"/>
      <c r="T1655" s="4"/>
      <c r="U1655" s="4"/>
      <c r="V1655" s="4"/>
      <c r="W1655" s="4"/>
      <c r="X1655" s="4"/>
      <c r="Y1655" s="4"/>
      <c r="Z1655" s="4"/>
      <c r="AA1655" s="4"/>
      <c r="AB1655" s="4"/>
      <c r="AC1655" s="4"/>
      <c r="AD1655" s="4"/>
      <c r="AE1655" s="4"/>
      <c r="AF1655" s="4"/>
      <c r="AG1655" s="4"/>
      <c r="AH1655" s="4"/>
      <c r="AI1655" s="4"/>
      <c r="AJ1655" s="4"/>
      <c r="AK1655" s="4"/>
      <c r="AL1655" s="4"/>
      <c r="AM1655" s="4"/>
      <c r="AN1655" s="4"/>
      <c r="AO1655" s="4"/>
      <c r="AP1655" s="4"/>
    </row>
    <row r="1656" spans="1:42" s="2" customFormat="1" x14ac:dyDescent="0.25">
      <c r="A1656" s="4"/>
      <c r="B1656" s="4"/>
      <c r="C1656" s="4"/>
      <c r="D1656" s="4"/>
      <c r="E1656" s="4"/>
      <c r="F1656" s="4"/>
      <c r="G1656" s="4"/>
      <c r="H1656" s="4"/>
      <c r="I1656" s="4"/>
      <c r="J1656" s="4"/>
      <c r="K1656" s="4"/>
      <c r="L1656" s="4"/>
      <c r="M1656" s="4"/>
      <c r="N1656" s="4"/>
      <c r="O1656" s="4"/>
      <c r="P1656" s="4"/>
      <c r="Q1656" s="4"/>
      <c r="R1656" s="4"/>
      <c r="S1656" s="4"/>
      <c r="T1656" s="4"/>
      <c r="U1656" s="4"/>
      <c r="V1656" s="4"/>
      <c r="W1656" s="4"/>
      <c r="X1656" s="4"/>
      <c r="Y1656" s="4"/>
      <c r="Z1656" s="4"/>
      <c r="AA1656" s="4"/>
      <c r="AB1656" s="4"/>
      <c r="AC1656" s="4"/>
      <c r="AD1656" s="4"/>
      <c r="AE1656" s="4"/>
      <c r="AF1656" s="4"/>
      <c r="AG1656" s="4"/>
      <c r="AH1656" s="4"/>
      <c r="AI1656" s="4"/>
      <c r="AJ1656" s="4"/>
      <c r="AK1656" s="4"/>
      <c r="AL1656" s="4"/>
      <c r="AM1656" s="4"/>
      <c r="AN1656" s="4"/>
      <c r="AO1656" s="4"/>
      <c r="AP1656" s="4"/>
    </row>
    <row r="1657" spans="1:42" s="2" customFormat="1" x14ac:dyDescent="0.25">
      <c r="A1657" s="4"/>
      <c r="B1657" s="4"/>
      <c r="C1657" s="4"/>
      <c r="D1657" s="4"/>
      <c r="E1657" s="4"/>
      <c r="F1657" s="4"/>
      <c r="G1657" s="4"/>
      <c r="H1657" s="4"/>
      <c r="I1657" s="4"/>
      <c r="J1657" s="4"/>
      <c r="K1657" s="4"/>
      <c r="L1657" s="4"/>
      <c r="M1657" s="4"/>
      <c r="N1657" s="4"/>
      <c r="O1657" s="4"/>
      <c r="P1657" s="4"/>
      <c r="Q1657" s="4"/>
      <c r="R1657" s="4"/>
      <c r="S1657" s="4"/>
      <c r="T1657" s="4"/>
      <c r="U1657" s="4"/>
      <c r="V1657" s="4"/>
      <c r="W1657" s="4"/>
      <c r="X1657" s="4"/>
      <c r="Y1657" s="4"/>
      <c r="Z1657" s="4"/>
      <c r="AA1657" s="4"/>
      <c r="AB1657" s="4"/>
      <c r="AC1657" s="4"/>
      <c r="AD1657" s="4"/>
      <c r="AE1657" s="4"/>
      <c r="AF1657" s="4"/>
      <c r="AG1657" s="4"/>
      <c r="AH1657" s="4"/>
      <c r="AI1657" s="4"/>
      <c r="AJ1657" s="4"/>
      <c r="AK1657" s="4"/>
      <c r="AL1657" s="4"/>
      <c r="AM1657" s="4"/>
      <c r="AN1657" s="4"/>
      <c r="AO1657" s="4"/>
      <c r="AP1657" s="4"/>
    </row>
    <row r="1658" spans="1:42" s="2" customFormat="1" x14ac:dyDescent="0.25">
      <c r="A1658" s="4"/>
      <c r="B1658" s="4"/>
      <c r="C1658" s="4"/>
      <c r="D1658" s="4"/>
      <c r="E1658" s="4"/>
      <c r="F1658" s="4"/>
      <c r="G1658" s="4"/>
      <c r="H1658" s="4"/>
      <c r="I1658" s="4"/>
      <c r="J1658" s="4"/>
      <c r="K1658" s="4"/>
      <c r="L1658" s="4"/>
      <c r="M1658" s="4"/>
      <c r="N1658" s="4"/>
      <c r="O1658" s="4"/>
      <c r="P1658" s="4"/>
      <c r="Q1658" s="4"/>
      <c r="R1658" s="4"/>
      <c r="S1658" s="4"/>
      <c r="T1658" s="4"/>
      <c r="U1658" s="4"/>
      <c r="V1658" s="4"/>
      <c r="W1658" s="4"/>
      <c r="X1658" s="4"/>
      <c r="Y1658" s="4"/>
      <c r="Z1658" s="4"/>
      <c r="AA1658" s="4"/>
      <c r="AB1658" s="4"/>
      <c r="AC1658" s="4"/>
      <c r="AD1658" s="4"/>
      <c r="AE1658" s="4"/>
      <c r="AF1658" s="4"/>
      <c r="AG1658" s="4"/>
      <c r="AH1658" s="4"/>
      <c r="AI1658" s="4"/>
      <c r="AJ1658" s="4"/>
      <c r="AK1658" s="4"/>
      <c r="AL1658" s="4"/>
      <c r="AM1658" s="4"/>
      <c r="AN1658" s="4"/>
      <c r="AO1658" s="4"/>
      <c r="AP1658" s="4"/>
    </row>
    <row r="1659" spans="1:42" s="2" customFormat="1" x14ac:dyDescent="0.25">
      <c r="A1659" s="4"/>
      <c r="B1659" s="4"/>
      <c r="C1659" s="4"/>
      <c r="D1659" s="4"/>
      <c r="E1659" s="4"/>
      <c r="F1659" s="4"/>
      <c r="G1659" s="4"/>
      <c r="H1659" s="4"/>
      <c r="I1659" s="4"/>
      <c r="J1659" s="4"/>
      <c r="K1659" s="4"/>
      <c r="L1659" s="4"/>
      <c r="M1659" s="4"/>
      <c r="N1659" s="4"/>
      <c r="O1659" s="4"/>
      <c r="P1659" s="4"/>
      <c r="Q1659" s="4"/>
      <c r="R1659" s="4"/>
      <c r="S1659" s="4"/>
      <c r="T1659" s="4"/>
      <c r="U1659" s="4"/>
      <c r="V1659" s="4"/>
      <c r="W1659" s="4"/>
      <c r="X1659" s="4"/>
      <c r="Y1659" s="4"/>
      <c r="Z1659" s="4"/>
      <c r="AA1659" s="4"/>
      <c r="AB1659" s="4"/>
      <c r="AC1659" s="4"/>
      <c r="AD1659" s="4"/>
      <c r="AE1659" s="4"/>
      <c r="AF1659" s="4"/>
      <c r="AG1659" s="4"/>
      <c r="AH1659" s="4"/>
      <c r="AI1659" s="4"/>
      <c r="AJ1659" s="4"/>
      <c r="AK1659" s="4"/>
      <c r="AL1659" s="4"/>
      <c r="AM1659" s="4"/>
      <c r="AN1659" s="4"/>
      <c r="AO1659" s="4"/>
      <c r="AP1659" s="4"/>
    </row>
    <row r="1660" spans="1:42" s="2" customFormat="1" x14ac:dyDescent="0.25">
      <c r="A1660" s="4"/>
      <c r="B1660" s="4"/>
      <c r="C1660" s="4"/>
      <c r="D1660" s="4"/>
      <c r="E1660" s="4"/>
      <c r="F1660" s="4"/>
      <c r="G1660" s="4"/>
      <c r="H1660" s="4"/>
      <c r="I1660" s="4"/>
      <c r="J1660" s="4"/>
      <c r="K1660" s="4"/>
      <c r="L1660" s="4"/>
      <c r="M1660" s="4"/>
      <c r="N1660" s="4"/>
      <c r="O1660" s="4"/>
      <c r="P1660" s="4"/>
      <c r="Q1660" s="4"/>
      <c r="R1660" s="4"/>
      <c r="S1660" s="4"/>
      <c r="T1660" s="4"/>
      <c r="U1660" s="4"/>
      <c r="V1660" s="4"/>
      <c r="W1660" s="4"/>
      <c r="X1660" s="4"/>
      <c r="Y1660" s="4"/>
      <c r="Z1660" s="4"/>
      <c r="AA1660" s="4"/>
      <c r="AB1660" s="4"/>
      <c r="AC1660" s="4"/>
      <c r="AD1660" s="4"/>
      <c r="AE1660" s="4"/>
      <c r="AF1660" s="4"/>
      <c r="AG1660" s="4"/>
      <c r="AH1660" s="4"/>
      <c r="AI1660" s="4"/>
      <c r="AJ1660" s="4"/>
      <c r="AK1660" s="4"/>
      <c r="AL1660" s="4"/>
      <c r="AM1660" s="4"/>
      <c r="AN1660" s="4"/>
      <c r="AO1660" s="4"/>
      <c r="AP1660" s="4"/>
    </row>
    <row r="1661" spans="1:42" s="2" customFormat="1" x14ac:dyDescent="0.25">
      <c r="A1661" s="4"/>
      <c r="B1661" s="4"/>
      <c r="C1661" s="4"/>
      <c r="D1661" s="4"/>
      <c r="E1661" s="4"/>
      <c r="F1661" s="4"/>
      <c r="G1661" s="4"/>
      <c r="H1661" s="4"/>
      <c r="I1661" s="4"/>
      <c r="J1661" s="4"/>
      <c r="K1661" s="4"/>
      <c r="L1661" s="4"/>
      <c r="M1661" s="4"/>
      <c r="N1661" s="4"/>
      <c r="O1661" s="4"/>
      <c r="P1661" s="4"/>
      <c r="Q1661" s="4"/>
      <c r="R1661" s="4"/>
      <c r="S1661" s="4"/>
      <c r="T1661" s="4"/>
      <c r="U1661" s="4"/>
      <c r="V1661" s="4"/>
      <c r="W1661" s="4"/>
      <c r="X1661" s="4"/>
      <c r="Y1661" s="4"/>
      <c r="Z1661" s="4"/>
      <c r="AA1661" s="4"/>
      <c r="AB1661" s="4"/>
      <c r="AC1661" s="4"/>
      <c r="AD1661" s="4"/>
      <c r="AE1661" s="4"/>
      <c r="AF1661" s="4"/>
      <c r="AG1661" s="4"/>
      <c r="AH1661" s="4"/>
      <c r="AI1661" s="4"/>
      <c r="AJ1661" s="4"/>
      <c r="AK1661" s="4"/>
      <c r="AL1661" s="4"/>
      <c r="AM1661" s="4"/>
      <c r="AN1661" s="4"/>
      <c r="AO1661" s="4"/>
      <c r="AP1661" s="4"/>
    </row>
    <row r="1662" spans="1:42" s="2" customFormat="1" x14ac:dyDescent="0.25">
      <c r="A1662" s="4"/>
      <c r="B1662" s="4"/>
      <c r="C1662" s="4"/>
      <c r="D1662" s="4"/>
      <c r="E1662" s="4"/>
      <c r="F1662" s="4"/>
      <c r="G1662" s="4"/>
      <c r="H1662" s="4"/>
      <c r="I1662" s="4"/>
      <c r="J1662" s="4"/>
      <c r="K1662" s="4"/>
      <c r="L1662" s="4"/>
      <c r="M1662" s="4"/>
      <c r="N1662" s="4"/>
      <c r="O1662" s="4"/>
      <c r="P1662" s="4"/>
      <c r="Q1662" s="4"/>
      <c r="R1662" s="4"/>
      <c r="S1662" s="4"/>
      <c r="T1662" s="4"/>
      <c r="U1662" s="4"/>
      <c r="V1662" s="4"/>
      <c r="W1662" s="4"/>
      <c r="X1662" s="4"/>
      <c r="Y1662" s="4"/>
      <c r="Z1662" s="4"/>
      <c r="AA1662" s="4"/>
      <c r="AB1662" s="4"/>
      <c r="AC1662" s="4"/>
      <c r="AD1662" s="4"/>
      <c r="AE1662" s="4"/>
      <c r="AF1662" s="4"/>
      <c r="AG1662" s="4"/>
      <c r="AH1662" s="4"/>
      <c r="AI1662" s="4"/>
      <c r="AJ1662" s="4"/>
      <c r="AK1662" s="4"/>
      <c r="AL1662" s="4"/>
      <c r="AM1662" s="4"/>
      <c r="AN1662" s="4"/>
      <c r="AO1662" s="4"/>
      <c r="AP1662" s="4"/>
    </row>
    <row r="1663" spans="1:42" s="2" customFormat="1" x14ac:dyDescent="0.25">
      <c r="A1663" s="4"/>
      <c r="B1663" s="4"/>
      <c r="C1663" s="4"/>
      <c r="D1663" s="4"/>
      <c r="E1663" s="4"/>
      <c r="F1663" s="4"/>
      <c r="G1663" s="4"/>
      <c r="H1663" s="4"/>
      <c r="I1663" s="4"/>
      <c r="J1663" s="4"/>
      <c r="K1663" s="4"/>
      <c r="L1663" s="4"/>
      <c r="M1663" s="4"/>
      <c r="N1663" s="4"/>
      <c r="O1663" s="4"/>
      <c r="P1663" s="4"/>
      <c r="Q1663" s="4"/>
      <c r="R1663" s="4"/>
      <c r="S1663" s="4"/>
      <c r="T1663" s="4"/>
      <c r="U1663" s="4"/>
      <c r="V1663" s="4"/>
      <c r="W1663" s="4"/>
      <c r="X1663" s="4"/>
      <c r="Y1663" s="4"/>
      <c r="Z1663" s="4"/>
      <c r="AA1663" s="4"/>
      <c r="AB1663" s="4"/>
      <c r="AC1663" s="4"/>
      <c r="AD1663" s="4"/>
      <c r="AE1663" s="4"/>
      <c r="AF1663" s="4"/>
      <c r="AG1663" s="4"/>
      <c r="AH1663" s="4"/>
      <c r="AI1663" s="4"/>
      <c r="AJ1663" s="4"/>
      <c r="AK1663" s="4"/>
      <c r="AL1663" s="4"/>
      <c r="AM1663" s="4"/>
      <c r="AN1663" s="4"/>
      <c r="AO1663" s="4"/>
      <c r="AP1663" s="4"/>
    </row>
    <row r="1664" spans="1:42" s="2" customFormat="1" x14ac:dyDescent="0.25">
      <c r="A1664" s="4"/>
      <c r="B1664" s="4"/>
      <c r="C1664" s="4"/>
      <c r="D1664" s="4"/>
      <c r="E1664" s="4"/>
      <c r="F1664" s="4"/>
      <c r="G1664" s="4"/>
      <c r="H1664" s="4"/>
      <c r="I1664" s="4"/>
      <c r="J1664" s="4"/>
      <c r="K1664" s="4"/>
      <c r="L1664" s="4"/>
      <c r="M1664" s="4"/>
      <c r="N1664" s="4"/>
      <c r="O1664" s="4"/>
      <c r="P1664" s="4"/>
      <c r="Q1664" s="4"/>
      <c r="R1664" s="4"/>
      <c r="S1664" s="4"/>
      <c r="T1664" s="4"/>
      <c r="U1664" s="4"/>
      <c r="V1664" s="4"/>
      <c r="W1664" s="4"/>
      <c r="X1664" s="4"/>
      <c r="Y1664" s="4"/>
      <c r="Z1664" s="4"/>
      <c r="AA1664" s="4"/>
      <c r="AB1664" s="4"/>
      <c r="AC1664" s="4"/>
      <c r="AD1664" s="4"/>
      <c r="AE1664" s="4"/>
      <c r="AF1664" s="4"/>
      <c r="AG1664" s="4"/>
      <c r="AH1664" s="4"/>
      <c r="AI1664" s="4"/>
      <c r="AJ1664" s="4"/>
      <c r="AK1664" s="4"/>
      <c r="AL1664" s="4"/>
      <c r="AM1664" s="4"/>
      <c r="AN1664" s="4"/>
      <c r="AO1664" s="4"/>
      <c r="AP1664" s="4"/>
    </row>
    <row r="1665" spans="1:42" s="2" customFormat="1" x14ac:dyDescent="0.25">
      <c r="A1665" s="4"/>
      <c r="B1665" s="4"/>
      <c r="C1665" s="4"/>
      <c r="D1665" s="4"/>
      <c r="E1665" s="4"/>
      <c r="F1665" s="4"/>
      <c r="G1665" s="4"/>
      <c r="H1665" s="4"/>
      <c r="I1665" s="4"/>
      <c r="J1665" s="4"/>
      <c r="K1665" s="4"/>
      <c r="L1665" s="4"/>
      <c r="M1665" s="4"/>
      <c r="N1665" s="4"/>
      <c r="O1665" s="4"/>
      <c r="P1665" s="4"/>
      <c r="Q1665" s="4"/>
      <c r="R1665" s="4"/>
      <c r="S1665" s="4"/>
      <c r="T1665" s="4"/>
      <c r="U1665" s="4"/>
      <c r="V1665" s="4"/>
      <c r="W1665" s="4"/>
      <c r="X1665" s="4"/>
      <c r="Y1665" s="4"/>
      <c r="Z1665" s="4"/>
      <c r="AA1665" s="4"/>
      <c r="AB1665" s="4"/>
      <c r="AC1665" s="4"/>
      <c r="AD1665" s="4"/>
      <c r="AE1665" s="4"/>
      <c r="AF1665" s="4"/>
      <c r="AG1665" s="4"/>
      <c r="AH1665" s="4"/>
      <c r="AI1665" s="4"/>
      <c r="AJ1665" s="4"/>
      <c r="AK1665" s="4"/>
      <c r="AL1665" s="4"/>
      <c r="AM1665" s="4"/>
      <c r="AN1665" s="4"/>
      <c r="AO1665" s="4"/>
      <c r="AP1665" s="4"/>
    </row>
    <row r="1666" spans="1:42" s="2" customFormat="1" x14ac:dyDescent="0.25">
      <c r="A1666" s="4"/>
      <c r="B1666" s="4"/>
      <c r="C1666" s="4"/>
      <c r="D1666" s="4"/>
      <c r="E1666" s="4"/>
      <c r="F1666" s="4"/>
      <c r="G1666" s="4"/>
      <c r="H1666" s="4"/>
      <c r="I1666" s="4"/>
      <c r="J1666" s="4"/>
      <c r="K1666" s="4"/>
      <c r="L1666" s="4"/>
      <c r="M1666" s="4"/>
      <c r="N1666" s="4"/>
      <c r="O1666" s="4"/>
      <c r="P1666" s="4"/>
      <c r="Q1666" s="4"/>
      <c r="R1666" s="4"/>
      <c r="S1666" s="4"/>
      <c r="T1666" s="4"/>
      <c r="U1666" s="4"/>
      <c r="V1666" s="4"/>
      <c r="W1666" s="4"/>
      <c r="X1666" s="4"/>
      <c r="Y1666" s="4"/>
      <c r="Z1666" s="4"/>
      <c r="AA1666" s="4"/>
      <c r="AB1666" s="4"/>
      <c r="AC1666" s="4"/>
      <c r="AD1666" s="4"/>
      <c r="AE1666" s="4"/>
      <c r="AF1666" s="4"/>
      <c r="AG1666" s="4"/>
      <c r="AH1666" s="4"/>
      <c r="AI1666" s="4"/>
      <c r="AJ1666" s="4"/>
      <c r="AK1666" s="4"/>
      <c r="AL1666" s="4"/>
      <c r="AM1666" s="4"/>
      <c r="AN1666" s="4"/>
      <c r="AO1666" s="4"/>
      <c r="AP1666" s="4"/>
    </row>
    <row r="1667" spans="1:42" s="2" customFormat="1" x14ac:dyDescent="0.25">
      <c r="A1667" s="4"/>
      <c r="B1667" s="4"/>
      <c r="C1667" s="4"/>
      <c r="D1667" s="4"/>
      <c r="E1667" s="4"/>
      <c r="F1667" s="4"/>
      <c r="G1667" s="4"/>
      <c r="H1667" s="4"/>
      <c r="I1667" s="4"/>
      <c r="J1667" s="4"/>
      <c r="K1667" s="4"/>
      <c r="L1667" s="4"/>
      <c r="M1667" s="4"/>
      <c r="N1667" s="4"/>
      <c r="O1667" s="4"/>
      <c r="P1667" s="4"/>
      <c r="Q1667" s="4"/>
      <c r="R1667" s="4"/>
      <c r="S1667" s="4"/>
      <c r="T1667" s="4"/>
      <c r="U1667" s="4"/>
      <c r="V1667" s="4"/>
      <c r="W1667" s="4"/>
      <c r="X1667" s="4"/>
      <c r="Y1667" s="4"/>
      <c r="Z1667" s="4"/>
      <c r="AA1667" s="4"/>
      <c r="AB1667" s="4"/>
      <c r="AC1667" s="4"/>
      <c r="AD1667" s="4"/>
      <c r="AE1667" s="4"/>
      <c r="AF1667" s="4"/>
      <c r="AG1667" s="4"/>
      <c r="AH1667" s="4"/>
      <c r="AI1667" s="4"/>
      <c r="AJ1667" s="4"/>
      <c r="AK1667" s="4"/>
      <c r="AL1667" s="4"/>
      <c r="AM1667" s="4"/>
      <c r="AN1667" s="4"/>
      <c r="AO1667" s="4"/>
      <c r="AP1667" s="4"/>
    </row>
    <row r="1668" spans="1:42" s="2" customFormat="1" x14ac:dyDescent="0.25">
      <c r="A1668" s="4"/>
      <c r="B1668" s="4"/>
      <c r="C1668" s="4"/>
      <c r="D1668" s="4"/>
      <c r="E1668" s="4"/>
      <c r="F1668" s="4"/>
      <c r="G1668" s="4"/>
      <c r="H1668" s="4"/>
      <c r="I1668" s="4"/>
      <c r="J1668" s="4"/>
      <c r="K1668" s="4"/>
      <c r="L1668" s="4"/>
      <c r="M1668" s="4"/>
      <c r="N1668" s="4"/>
      <c r="O1668" s="4"/>
      <c r="P1668" s="4"/>
      <c r="Q1668" s="4"/>
      <c r="R1668" s="4"/>
      <c r="S1668" s="4"/>
      <c r="T1668" s="4"/>
      <c r="U1668" s="4"/>
      <c r="V1668" s="4"/>
      <c r="W1668" s="4"/>
      <c r="X1668" s="4"/>
      <c r="Y1668" s="4"/>
      <c r="Z1668" s="4"/>
      <c r="AA1668" s="4"/>
      <c r="AB1668" s="4"/>
      <c r="AC1668" s="4"/>
      <c r="AD1668" s="4"/>
      <c r="AE1668" s="4"/>
      <c r="AF1668" s="4"/>
      <c r="AG1668" s="4"/>
      <c r="AH1668" s="4"/>
      <c r="AI1668" s="4"/>
      <c r="AJ1668" s="4"/>
      <c r="AK1668" s="4"/>
      <c r="AL1668" s="4"/>
      <c r="AM1668" s="4"/>
      <c r="AN1668" s="4"/>
      <c r="AO1668" s="4"/>
      <c r="AP1668" s="4"/>
    </row>
    <row r="1669" spans="1:42" s="2" customFormat="1" x14ac:dyDescent="0.25">
      <c r="A1669" s="4"/>
      <c r="B1669" s="4"/>
      <c r="C1669" s="4"/>
      <c r="D1669" s="4"/>
      <c r="E1669" s="4"/>
      <c r="F1669" s="4"/>
      <c r="G1669" s="4"/>
      <c r="H1669" s="4"/>
      <c r="I1669" s="4"/>
      <c r="J1669" s="4"/>
      <c r="K1669" s="4"/>
      <c r="L1669" s="4"/>
      <c r="M1669" s="4"/>
      <c r="N1669" s="4"/>
      <c r="O1669" s="4"/>
      <c r="P1669" s="4"/>
      <c r="Q1669" s="4"/>
      <c r="R1669" s="4"/>
      <c r="S1669" s="4"/>
      <c r="T1669" s="4"/>
      <c r="U1669" s="4"/>
      <c r="V1669" s="4"/>
      <c r="W1669" s="4"/>
      <c r="X1669" s="4"/>
      <c r="Y1669" s="4"/>
      <c r="Z1669" s="4"/>
      <c r="AA1669" s="4"/>
      <c r="AB1669" s="4"/>
      <c r="AC1669" s="4"/>
      <c r="AD1669" s="4"/>
      <c r="AE1669" s="4"/>
      <c r="AF1669" s="4"/>
      <c r="AG1669" s="4"/>
      <c r="AH1669" s="4"/>
      <c r="AI1669" s="4"/>
      <c r="AJ1669" s="4"/>
      <c r="AK1669" s="4"/>
      <c r="AL1669" s="4"/>
      <c r="AM1669" s="4"/>
      <c r="AN1669" s="4"/>
      <c r="AO1669" s="4"/>
      <c r="AP1669" s="4"/>
    </row>
    <row r="1670" spans="1:42" s="2" customFormat="1" x14ac:dyDescent="0.25">
      <c r="A1670" s="4"/>
      <c r="B1670" s="4"/>
      <c r="C1670" s="4"/>
      <c r="D1670" s="4"/>
      <c r="E1670" s="4"/>
      <c r="F1670" s="4"/>
      <c r="G1670" s="4"/>
      <c r="H1670" s="4"/>
      <c r="I1670" s="4"/>
      <c r="J1670" s="4"/>
      <c r="K1670" s="4"/>
      <c r="L1670" s="4"/>
      <c r="M1670" s="4"/>
      <c r="N1670" s="4"/>
      <c r="O1670" s="4"/>
      <c r="P1670" s="4"/>
      <c r="Q1670" s="4"/>
      <c r="R1670" s="4"/>
      <c r="S1670" s="4"/>
      <c r="T1670" s="4"/>
      <c r="U1670" s="4"/>
      <c r="V1670" s="4"/>
      <c r="W1670" s="4"/>
      <c r="X1670" s="4"/>
      <c r="Y1670" s="4"/>
      <c r="Z1670" s="4"/>
      <c r="AA1670" s="4"/>
      <c r="AB1670" s="4"/>
      <c r="AC1670" s="4"/>
      <c r="AD1670" s="4"/>
      <c r="AE1670" s="4"/>
      <c r="AF1670" s="4"/>
      <c r="AG1670" s="4"/>
      <c r="AH1670" s="4"/>
      <c r="AI1670" s="4"/>
      <c r="AJ1670" s="4"/>
      <c r="AK1670" s="4"/>
      <c r="AL1670" s="4"/>
      <c r="AM1670" s="4"/>
      <c r="AN1670" s="4"/>
      <c r="AO1670" s="4"/>
      <c r="AP1670" s="4"/>
    </row>
    <row r="1671" spans="1:42" s="2" customFormat="1" x14ac:dyDescent="0.25">
      <c r="A1671" s="4"/>
      <c r="B1671" s="4"/>
      <c r="C1671" s="4"/>
      <c r="D1671" s="4"/>
      <c r="E1671" s="4"/>
      <c r="F1671" s="4"/>
      <c r="G1671" s="4"/>
      <c r="H1671" s="4"/>
      <c r="I1671" s="4"/>
      <c r="J1671" s="4"/>
      <c r="K1671" s="4"/>
      <c r="L1671" s="4"/>
      <c r="M1671" s="4"/>
      <c r="N1671" s="4"/>
      <c r="O1671" s="4"/>
      <c r="P1671" s="4"/>
      <c r="Q1671" s="4"/>
      <c r="R1671" s="4"/>
      <c r="S1671" s="4"/>
      <c r="T1671" s="4"/>
      <c r="U1671" s="4"/>
      <c r="V1671" s="4"/>
      <c r="W1671" s="4"/>
      <c r="X1671" s="4"/>
      <c r="Y1671" s="4"/>
      <c r="Z1671" s="4"/>
      <c r="AA1671" s="4"/>
      <c r="AB1671" s="4"/>
      <c r="AC1671" s="4"/>
      <c r="AD1671" s="4"/>
      <c r="AE1671" s="4"/>
      <c r="AF1671" s="4"/>
      <c r="AG1671" s="4"/>
      <c r="AH1671" s="4"/>
      <c r="AI1671" s="4"/>
      <c r="AJ1671" s="4"/>
      <c r="AK1671" s="4"/>
      <c r="AL1671" s="4"/>
      <c r="AM1671" s="4"/>
      <c r="AN1671" s="4"/>
      <c r="AO1671" s="4"/>
      <c r="AP1671" s="4"/>
    </row>
    <row r="1672" spans="1:42" s="2" customFormat="1" x14ac:dyDescent="0.25">
      <c r="A1672" s="4"/>
      <c r="B1672" s="4"/>
      <c r="C1672" s="4"/>
      <c r="D1672" s="4"/>
      <c r="E1672" s="4"/>
      <c r="F1672" s="4"/>
      <c r="G1672" s="4"/>
      <c r="H1672" s="4"/>
      <c r="I1672" s="4"/>
      <c r="J1672" s="4"/>
      <c r="K1672" s="4"/>
      <c r="L1672" s="4"/>
      <c r="M1672" s="4"/>
      <c r="N1672" s="4"/>
      <c r="O1672" s="4"/>
      <c r="P1672" s="4"/>
      <c r="Q1672" s="4"/>
      <c r="R1672" s="4"/>
      <c r="S1672" s="4"/>
      <c r="T1672" s="4"/>
      <c r="U1672" s="4"/>
      <c r="V1672" s="4"/>
      <c r="W1672" s="4"/>
      <c r="X1672" s="4"/>
      <c r="Y1672" s="4"/>
      <c r="Z1672" s="4"/>
      <c r="AA1672" s="4"/>
      <c r="AB1672" s="4"/>
      <c r="AC1672" s="4"/>
      <c r="AD1672" s="4"/>
      <c r="AE1672" s="4"/>
      <c r="AF1672" s="4"/>
      <c r="AG1672" s="4"/>
      <c r="AH1672" s="4"/>
      <c r="AI1672" s="4"/>
      <c r="AJ1672" s="4"/>
      <c r="AK1672" s="4"/>
      <c r="AL1672" s="4"/>
      <c r="AM1672" s="4"/>
      <c r="AN1672" s="4"/>
      <c r="AO1672" s="4"/>
      <c r="AP1672" s="4"/>
    </row>
    <row r="1673" spans="1:42" s="2" customFormat="1" x14ac:dyDescent="0.25">
      <c r="A1673" s="4"/>
      <c r="B1673" s="4"/>
      <c r="C1673" s="4"/>
      <c r="D1673" s="4"/>
      <c r="E1673" s="4"/>
      <c r="F1673" s="4"/>
      <c r="G1673" s="4"/>
      <c r="H1673" s="4"/>
      <c r="I1673" s="4"/>
      <c r="J1673" s="4"/>
      <c r="K1673" s="4"/>
      <c r="L1673" s="4"/>
      <c r="M1673" s="4"/>
      <c r="N1673" s="4"/>
      <c r="O1673" s="4"/>
      <c r="P1673" s="4"/>
      <c r="Q1673" s="4"/>
      <c r="R1673" s="4"/>
      <c r="S1673" s="4"/>
      <c r="T1673" s="4"/>
      <c r="U1673" s="4"/>
      <c r="V1673" s="4"/>
      <c r="W1673" s="4"/>
      <c r="X1673" s="4"/>
      <c r="Y1673" s="4"/>
      <c r="Z1673" s="4"/>
      <c r="AA1673" s="4"/>
      <c r="AB1673" s="4"/>
      <c r="AC1673" s="4"/>
      <c r="AD1673" s="4"/>
      <c r="AE1673" s="4"/>
      <c r="AF1673" s="4"/>
      <c r="AG1673" s="4"/>
      <c r="AH1673" s="4"/>
      <c r="AI1673" s="4"/>
      <c r="AJ1673" s="4"/>
      <c r="AK1673" s="4"/>
      <c r="AL1673" s="4"/>
      <c r="AM1673" s="4"/>
      <c r="AN1673" s="4"/>
      <c r="AO1673" s="4"/>
      <c r="AP1673" s="4"/>
    </row>
    <row r="1674" spans="1:42" s="2" customFormat="1" x14ac:dyDescent="0.25">
      <c r="A1674" s="4"/>
      <c r="B1674" s="4"/>
      <c r="C1674" s="4"/>
      <c r="D1674" s="4"/>
      <c r="E1674" s="4"/>
      <c r="F1674" s="4"/>
      <c r="G1674" s="4"/>
      <c r="H1674" s="4"/>
      <c r="I1674" s="4"/>
      <c r="J1674" s="4"/>
      <c r="K1674" s="4"/>
      <c r="L1674" s="4"/>
      <c r="M1674" s="4"/>
      <c r="N1674" s="4"/>
      <c r="O1674" s="4"/>
      <c r="P1674" s="4"/>
      <c r="Q1674" s="4"/>
      <c r="R1674" s="4"/>
      <c r="S1674" s="4"/>
      <c r="T1674" s="4"/>
      <c r="U1674" s="4"/>
      <c r="V1674" s="4"/>
      <c r="W1674" s="4"/>
      <c r="X1674" s="4"/>
      <c r="Y1674" s="4"/>
      <c r="Z1674" s="4"/>
      <c r="AA1674" s="4"/>
      <c r="AB1674" s="4"/>
      <c r="AC1674" s="4"/>
      <c r="AD1674" s="4"/>
      <c r="AE1674" s="4"/>
      <c r="AF1674" s="4"/>
      <c r="AG1674" s="4"/>
      <c r="AH1674" s="4"/>
      <c r="AI1674" s="4"/>
      <c r="AJ1674" s="4"/>
      <c r="AK1674" s="4"/>
      <c r="AL1674" s="4"/>
      <c r="AM1674" s="4"/>
      <c r="AN1674" s="4"/>
      <c r="AO1674" s="4"/>
      <c r="AP1674" s="4"/>
    </row>
    <row r="1675" spans="1:42" s="2" customFormat="1" x14ac:dyDescent="0.25">
      <c r="A1675" s="4"/>
      <c r="B1675" s="4"/>
      <c r="C1675" s="4"/>
      <c r="D1675" s="4"/>
      <c r="E1675" s="4"/>
      <c r="F1675" s="4"/>
      <c r="G1675" s="4"/>
      <c r="H1675" s="4"/>
      <c r="I1675" s="4"/>
      <c r="J1675" s="4"/>
      <c r="K1675" s="4"/>
      <c r="L1675" s="4"/>
      <c r="M1675" s="4"/>
      <c r="N1675" s="4"/>
      <c r="O1675" s="4"/>
      <c r="P1675" s="4"/>
      <c r="Q1675" s="4"/>
      <c r="R1675" s="4"/>
      <c r="S1675" s="4"/>
      <c r="T1675" s="4"/>
      <c r="U1675" s="4"/>
      <c r="V1675" s="4"/>
      <c r="W1675" s="4"/>
      <c r="X1675" s="4"/>
      <c r="Y1675" s="4"/>
      <c r="Z1675" s="4"/>
      <c r="AA1675" s="4"/>
      <c r="AB1675" s="4"/>
      <c r="AC1675" s="4"/>
      <c r="AD1675" s="4"/>
      <c r="AE1675" s="4"/>
      <c r="AF1675" s="4"/>
      <c r="AG1675" s="4"/>
      <c r="AH1675" s="4"/>
      <c r="AI1675" s="4"/>
      <c r="AJ1675" s="4"/>
      <c r="AK1675" s="4"/>
      <c r="AL1675" s="4"/>
      <c r="AM1675" s="4"/>
      <c r="AN1675" s="4"/>
      <c r="AO1675" s="4"/>
      <c r="AP1675" s="4"/>
    </row>
    <row r="1676" spans="1:42" s="2" customFormat="1" x14ac:dyDescent="0.25">
      <c r="A1676" s="4"/>
      <c r="B1676" s="4"/>
      <c r="C1676" s="4"/>
      <c r="D1676" s="4"/>
      <c r="E1676" s="4"/>
      <c r="F1676" s="4"/>
      <c r="G1676" s="4"/>
      <c r="H1676" s="4"/>
      <c r="I1676" s="4"/>
      <c r="J1676" s="4"/>
      <c r="K1676" s="4"/>
      <c r="L1676" s="4"/>
      <c r="M1676" s="4"/>
      <c r="N1676" s="4"/>
      <c r="O1676" s="4"/>
      <c r="P1676" s="4"/>
      <c r="Q1676" s="4"/>
      <c r="R1676" s="4"/>
      <c r="S1676" s="4"/>
      <c r="T1676" s="4"/>
      <c r="U1676" s="4"/>
      <c r="V1676" s="4"/>
      <c r="W1676" s="4"/>
      <c r="X1676" s="4"/>
      <c r="Y1676" s="4"/>
      <c r="Z1676" s="4"/>
      <c r="AA1676" s="4"/>
      <c r="AB1676" s="4"/>
      <c r="AC1676" s="4"/>
      <c r="AD1676" s="4"/>
      <c r="AE1676" s="4"/>
      <c r="AF1676" s="4"/>
      <c r="AG1676" s="4"/>
      <c r="AH1676" s="4"/>
      <c r="AI1676" s="4"/>
      <c r="AJ1676" s="4"/>
      <c r="AK1676" s="4"/>
      <c r="AL1676" s="4"/>
      <c r="AM1676" s="4"/>
      <c r="AN1676" s="4"/>
      <c r="AO1676" s="4"/>
      <c r="AP1676" s="4"/>
    </row>
    <row r="1677" spans="1:42" s="2" customFormat="1" x14ac:dyDescent="0.25">
      <c r="A1677" s="4"/>
      <c r="B1677" s="4"/>
      <c r="C1677" s="4"/>
      <c r="D1677" s="4"/>
      <c r="E1677" s="4"/>
      <c r="F1677" s="4"/>
      <c r="G1677" s="4"/>
      <c r="H1677" s="4"/>
      <c r="I1677" s="4"/>
      <c r="J1677" s="4"/>
      <c r="K1677" s="4"/>
      <c r="L1677" s="4"/>
      <c r="M1677" s="4"/>
      <c r="N1677" s="4"/>
      <c r="O1677" s="4"/>
      <c r="P1677" s="4"/>
      <c r="Q1677" s="4"/>
      <c r="R1677" s="4"/>
      <c r="S1677" s="4"/>
      <c r="T1677" s="4"/>
      <c r="U1677" s="4"/>
      <c r="V1677" s="4"/>
      <c r="W1677" s="4"/>
      <c r="X1677" s="4"/>
      <c r="Y1677" s="4"/>
      <c r="Z1677" s="4"/>
      <c r="AA1677" s="4"/>
      <c r="AB1677" s="4"/>
      <c r="AC1677" s="4"/>
      <c r="AD1677" s="4"/>
      <c r="AE1677" s="4"/>
      <c r="AF1677" s="4"/>
      <c r="AG1677" s="4"/>
      <c r="AH1677" s="4"/>
      <c r="AI1677" s="4"/>
      <c r="AJ1677" s="4"/>
      <c r="AK1677" s="4"/>
      <c r="AL1677" s="4"/>
      <c r="AM1677" s="4"/>
      <c r="AN1677" s="4"/>
      <c r="AO1677" s="4"/>
      <c r="AP1677" s="4"/>
    </row>
    <row r="1678" spans="1:42" s="2" customFormat="1" x14ac:dyDescent="0.25">
      <c r="A1678" s="4"/>
      <c r="B1678" s="4"/>
      <c r="C1678" s="4"/>
      <c r="D1678" s="4"/>
      <c r="E1678" s="4"/>
      <c r="F1678" s="4"/>
      <c r="G1678" s="4"/>
      <c r="H1678" s="4"/>
      <c r="I1678" s="4"/>
      <c r="J1678" s="4"/>
      <c r="K1678" s="4"/>
      <c r="L1678" s="4"/>
      <c r="M1678" s="4"/>
      <c r="N1678" s="4"/>
      <c r="O1678" s="4"/>
      <c r="P1678" s="4"/>
      <c r="Q1678" s="4"/>
      <c r="R1678" s="4"/>
      <c r="S1678" s="4"/>
      <c r="T1678" s="4"/>
      <c r="U1678" s="4"/>
      <c r="V1678" s="4"/>
      <c r="W1678" s="4"/>
      <c r="X1678" s="4"/>
      <c r="Y1678" s="4"/>
      <c r="Z1678" s="4"/>
      <c r="AA1678" s="4"/>
      <c r="AB1678" s="4"/>
      <c r="AC1678" s="4"/>
      <c r="AD1678" s="4"/>
      <c r="AE1678" s="4"/>
      <c r="AF1678" s="4"/>
      <c r="AG1678" s="4"/>
      <c r="AH1678" s="4"/>
      <c r="AI1678" s="4"/>
      <c r="AJ1678" s="4"/>
      <c r="AK1678" s="4"/>
      <c r="AL1678" s="4"/>
      <c r="AM1678" s="4"/>
      <c r="AN1678" s="4"/>
      <c r="AO1678" s="4"/>
      <c r="AP1678" s="4"/>
    </row>
    <row r="1679" spans="1:42" s="2" customFormat="1" x14ac:dyDescent="0.25">
      <c r="A1679" s="4"/>
      <c r="B1679" s="4"/>
      <c r="C1679" s="4"/>
      <c r="D1679" s="4"/>
      <c r="E1679" s="4"/>
      <c r="F1679" s="4"/>
      <c r="G1679" s="4"/>
      <c r="H1679" s="4"/>
      <c r="I1679" s="4"/>
      <c r="J1679" s="4"/>
      <c r="K1679" s="4"/>
      <c r="L1679" s="4"/>
      <c r="M1679" s="4"/>
      <c r="N1679" s="4"/>
      <c r="O1679" s="4"/>
      <c r="P1679" s="4"/>
      <c r="Q1679" s="4"/>
      <c r="R1679" s="4"/>
      <c r="S1679" s="4"/>
      <c r="T1679" s="4"/>
      <c r="U1679" s="4"/>
      <c r="V1679" s="4"/>
      <c r="W1679" s="4"/>
      <c r="X1679" s="4"/>
      <c r="Y1679" s="4"/>
      <c r="Z1679" s="4"/>
      <c r="AA1679" s="4"/>
      <c r="AB1679" s="4"/>
      <c r="AC1679" s="4"/>
      <c r="AD1679" s="4"/>
      <c r="AE1679" s="4"/>
      <c r="AF1679" s="4"/>
      <c r="AG1679" s="4"/>
      <c r="AH1679" s="4"/>
      <c r="AI1679" s="4"/>
      <c r="AJ1679" s="4"/>
      <c r="AK1679" s="4"/>
      <c r="AL1679" s="4"/>
      <c r="AM1679" s="4"/>
      <c r="AN1679" s="4"/>
      <c r="AO1679" s="4"/>
      <c r="AP1679" s="4"/>
    </row>
    <row r="1680" spans="1:42" s="2" customFormat="1" x14ac:dyDescent="0.25">
      <c r="A1680" s="4"/>
      <c r="B1680" s="4"/>
      <c r="C1680" s="4"/>
      <c r="D1680" s="4"/>
      <c r="E1680" s="4"/>
      <c r="F1680" s="4"/>
      <c r="G1680" s="4"/>
      <c r="H1680" s="4"/>
      <c r="I1680" s="4"/>
      <c r="J1680" s="4"/>
      <c r="K1680" s="4"/>
      <c r="L1680" s="4"/>
      <c r="M1680" s="4"/>
      <c r="N1680" s="4"/>
      <c r="O1680" s="4"/>
      <c r="P1680" s="4"/>
      <c r="Q1680" s="4"/>
      <c r="R1680" s="4"/>
      <c r="S1680" s="4"/>
      <c r="T1680" s="4"/>
      <c r="U1680" s="4"/>
      <c r="V1680" s="4"/>
      <c r="W1680" s="4"/>
      <c r="X1680" s="4"/>
      <c r="Y1680" s="4"/>
      <c r="Z1680" s="4"/>
      <c r="AA1680" s="4"/>
      <c r="AB1680" s="4"/>
      <c r="AC1680" s="4"/>
      <c r="AD1680" s="4"/>
      <c r="AE1680" s="4"/>
      <c r="AF1680" s="4"/>
      <c r="AG1680" s="4"/>
      <c r="AH1680" s="4"/>
      <c r="AI1680" s="4"/>
      <c r="AJ1680" s="4"/>
      <c r="AK1680" s="4"/>
      <c r="AL1680" s="4"/>
      <c r="AM1680" s="4"/>
      <c r="AN1680" s="4"/>
      <c r="AO1680" s="4"/>
      <c r="AP1680" s="4"/>
    </row>
    <row r="1681" spans="1:42" s="2" customFormat="1" x14ac:dyDescent="0.25">
      <c r="A1681" s="4"/>
      <c r="B1681" s="4"/>
      <c r="C1681" s="4"/>
      <c r="D1681" s="4"/>
      <c r="E1681" s="4"/>
      <c r="F1681" s="4"/>
      <c r="G1681" s="4"/>
      <c r="H1681" s="4"/>
      <c r="I1681" s="4"/>
      <c r="J1681" s="4"/>
      <c r="K1681" s="4"/>
      <c r="L1681" s="4"/>
      <c r="M1681" s="4"/>
      <c r="N1681" s="4"/>
      <c r="O1681" s="4"/>
      <c r="P1681" s="4"/>
      <c r="Q1681" s="4"/>
      <c r="R1681" s="4"/>
      <c r="S1681" s="4"/>
      <c r="T1681" s="4"/>
      <c r="U1681" s="4"/>
      <c r="V1681" s="4"/>
      <c r="W1681" s="4"/>
      <c r="X1681" s="4"/>
      <c r="Y1681" s="4"/>
      <c r="Z1681" s="4"/>
      <c r="AA1681" s="4"/>
      <c r="AB1681" s="4"/>
      <c r="AC1681" s="4"/>
      <c r="AD1681" s="4"/>
      <c r="AE1681" s="4"/>
      <c r="AF1681" s="4"/>
      <c r="AG1681" s="4"/>
      <c r="AH1681" s="4"/>
      <c r="AI1681" s="4"/>
      <c r="AJ1681" s="4"/>
      <c r="AK1681" s="4"/>
      <c r="AL1681" s="4"/>
      <c r="AM1681" s="4"/>
      <c r="AN1681" s="4"/>
      <c r="AO1681" s="4"/>
      <c r="AP1681" s="4"/>
    </row>
    <row r="1682" spans="1:42" s="2" customFormat="1" x14ac:dyDescent="0.25">
      <c r="A1682" s="4"/>
      <c r="B1682" s="4"/>
      <c r="C1682" s="4"/>
      <c r="D1682" s="4"/>
      <c r="E1682" s="4"/>
      <c r="F1682" s="4"/>
      <c r="G1682" s="4"/>
      <c r="H1682" s="4"/>
      <c r="I1682" s="4"/>
      <c r="J1682" s="4"/>
      <c r="K1682" s="4"/>
      <c r="L1682" s="4"/>
      <c r="M1682" s="4"/>
      <c r="N1682" s="4"/>
      <c r="O1682" s="4"/>
      <c r="P1682" s="4"/>
      <c r="Q1682" s="4"/>
      <c r="R1682" s="4"/>
      <c r="S1682" s="4"/>
      <c r="T1682" s="4"/>
      <c r="U1682" s="4"/>
      <c r="V1682" s="4"/>
      <c r="W1682" s="4"/>
      <c r="X1682" s="4"/>
      <c r="Y1682" s="4"/>
      <c r="Z1682" s="4"/>
      <c r="AA1682" s="4"/>
      <c r="AB1682" s="4"/>
      <c r="AC1682" s="4"/>
      <c r="AD1682" s="4"/>
      <c r="AE1682" s="4"/>
      <c r="AF1682" s="4"/>
      <c r="AG1682" s="4"/>
      <c r="AH1682" s="4"/>
      <c r="AI1682" s="4"/>
      <c r="AJ1682" s="4"/>
      <c r="AK1682" s="4"/>
      <c r="AL1682" s="4"/>
      <c r="AM1682" s="4"/>
      <c r="AN1682" s="4"/>
      <c r="AO1682" s="4"/>
      <c r="AP1682" s="4"/>
    </row>
    <row r="1683" spans="1:42" s="2" customFormat="1" x14ac:dyDescent="0.25">
      <c r="A1683" s="4"/>
      <c r="B1683" s="4"/>
      <c r="C1683" s="4"/>
      <c r="D1683" s="4"/>
      <c r="E1683" s="4"/>
      <c r="F1683" s="4"/>
      <c r="G1683" s="4"/>
      <c r="H1683" s="4"/>
      <c r="I1683" s="4"/>
      <c r="J1683" s="4"/>
      <c r="K1683" s="4"/>
      <c r="L1683" s="4"/>
      <c r="M1683" s="4"/>
      <c r="N1683" s="4"/>
      <c r="O1683" s="4"/>
      <c r="P1683" s="4"/>
      <c r="Q1683" s="4"/>
      <c r="R1683" s="4"/>
      <c r="S1683" s="4"/>
      <c r="T1683" s="4"/>
      <c r="U1683" s="4"/>
      <c r="V1683" s="4"/>
      <c r="W1683" s="4"/>
      <c r="X1683" s="4"/>
      <c r="Y1683" s="4"/>
      <c r="Z1683" s="4"/>
      <c r="AA1683" s="4"/>
      <c r="AB1683" s="4"/>
      <c r="AC1683" s="4"/>
      <c r="AD1683" s="4"/>
      <c r="AE1683" s="4"/>
      <c r="AF1683" s="4"/>
      <c r="AG1683" s="4"/>
      <c r="AH1683" s="4"/>
      <c r="AI1683" s="4"/>
      <c r="AJ1683" s="4"/>
      <c r="AK1683" s="4"/>
      <c r="AL1683" s="4"/>
      <c r="AM1683" s="4"/>
      <c r="AN1683" s="4"/>
      <c r="AO1683" s="4"/>
      <c r="AP1683" s="4"/>
    </row>
    <row r="1684" spans="1:42" s="2" customFormat="1" x14ac:dyDescent="0.25">
      <c r="A1684" s="4"/>
      <c r="B1684" s="4"/>
      <c r="C1684" s="4"/>
      <c r="D1684" s="4"/>
      <c r="E1684" s="4"/>
      <c r="F1684" s="4"/>
      <c r="G1684" s="4"/>
      <c r="H1684" s="4"/>
      <c r="I1684" s="4"/>
      <c r="J1684" s="4"/>
      <c r="K1684" s="4"/>
      <c r="L1684" s="4"/>
      <c r="M1684" s="4"/>
      <c r="N1684" s="4"/>
      <c r="O1684" s="4"/>
      <c r="P1684" s="4"/>
      <c r="Q1684" s="4"/>
      <c r="R1684" s="4"/>
      <c r="S1684" s="4"/>
      <c r="T1684" s="4"/>
      <c r="U1684" s="4"/>
      <c r="V1684" s="4"/>
      <c r="W1684" s="4"/>
      <c r="X1684" s="4"/>
      <c r="Y1684" s="4"/>
      <c r="Z1684" s="4"/>
      <c r="AA1684" s="4"/>
      <c r="AB1684" s="4"/>
      <c r="AC1684" s="4"/>
      <c r="AD1684" s="4"/>
      <c r="AE1684" s="4"/>
      <c r="AF1684" s="4"/>
      <c r="AG1684" s="4"/>
      <c r="AH1684" s="4"/>
      <c r="AI1684" s="4"/>
      <c r="AJ1684" s="4"/>
      <c r="AK1684" s="4"/>
      <c r="AL1684" s="4"/>
      <c r="AM1684" s="4"/>
      <c r="AN1684" s="4"/>
      <c r="AO1684" s="4"/>
      <c r="AP1684" s="4"/>
    </row>
    <row r="1685" spans="1:42" s="2" customFormat="1" x14ac:dyDescent="0.25">
      <c r="A1685" s="4"/>
      <c r="B1685" s="4"/>
      <c r="C1685" s="4"/>
      <c r="D1685" s="4"/>
      <c r="E1685" s="4"/>
      <c r="F1685" s="4"/>
      <c r="G1685" s="4"/>
      <c r="H1685" s="4"/>
      <c r="I1685" s="4"/>
      <c r="J1685" s="4"/>
      <c r="K1685" s="4"/>
      <c r="L1685" s="4"/>
      <c r="M1685" s="4"/>
      <c r="N1685" s="4"/>
      <c r="O1685" s="4"/>
      <c r="P1685" s="4"/>
      <c r="Q1685" s="4"/>
      <c r="R1685" s="4"/>
      <c r="S1685" s="4"/>
      <c r="T1685" s="4"/>
      <c r="U1685" s="4"/>
      <c r="V1685" s="4"/>
      <c r="W1685" s="4"/>
      <c r="X1685" s="4"/>
      <c r="Y1685" s="4"/>
      <c r="Z1685" s="4"/>
      <c r="AA1685" s="4"/>
      <c r="AB1685" s="4"/>
      <c r="AC1685" s="4"/>
      <c r="AD1685" s="4"/>
      <c r="AE1685" s="4"/>
      <c r="AF1685" s="4"/>
      <c r="AG1685" s="4"/>
      <c r="AH1685" s="4"/>
      <c r="AI1685" s="4"/>
      <c r="AJ1685" s="4"/>
      <c r="AK1685" s="4"/>
      <c r="AL1685" s="4"/>
      <c r="AM1685" s="4"/>
      <c r="AN1685" s="4"/>
      <c r="AO1685" s="4"/>
      <c r="AP1685" s="4"/>
    </row>
    <row r="1686" spans="1:42" s="2" customFormat="1" x14ac:dyDescent="0.25">
      <c r="A1686" s="4"/>
      <c r="B1686" s="4"/>
      <c r="C1686" s="4"/>
      <c r="D1686" s="4"/>
      <c r="E1686" s="4"/>
      <c r="F1686" s="4"/>
      <c r="G1686" s="4"/>
      <c r="H1686" s="4"/>
      <c r="I1686" s="4"/>
      <c r="J1686" s="4"/>
      <c r="K1686" s="4"/>
      <c r="L1686" s="4"/>
      <c r="M1686" s="4"/>
      <c r="N1686" s="4"/>
      <c r="O1686" s="4"/>
      <c r="P1686" s="4"/>
      <c r="Q1686" s="4"/>
      <c r="R1686" s="4"/>
      <c r="S1686" s="4"/>
      <c r="T1686" s="4"/>
      <c r="U1686" s="4"/>
      <c r="V1686" s="4"/>
      <c r="W1686" s="4"/>
      <c r="X1686" s="4"/>
      <c r="Y1686" s="4"/>
      <c r="Z1686" s="4"/>
      <c r="AA1686" s="4"/>
      <c r="AB1686" s="4"/>
      <c r="AC1686" s="4"/>
      <c r="AD1686" s="4"/>
      <c r="AE1686" s="4"/>
      <c r="AF1686" s="4"/>
      <c r="AG1686" s="4"/>
      <c r="AH1686" s="4"/>
      <c r="AI1686" s="4"/>
      <c r="AJ1686" s="4"/>
      <c r="AK1686" s="4"/>
      <c r="AL1686" s="4"/>
      <c r="AM1686" s="4"/>
      <c r="AN1686" s="4"/>
      <c r="AO1686" s="4"/>
      <c r="AP1686" s="4"/>
    </row>
    <row r="1687" spans="1:42" s="2" customFormat="1" x14ac:dyDescent="0.25">
      <c r="A1687" s="4"/>
      <c r="B1687" s="4"/>
      <c r="C1687" s="4"/>
      <c r="D1687" s="4"/>
      <c r="E1687" s="4"/>
      <c r="F1687" s="4"/>
      <c r="G1687" s="4"/>
      <c r="H1687" s="4"/>
      <c r="I1687" s="4"/>
      <c r="J1687" s="4"/>
      <c r="K1687" s="4"/>
      <c r="L1687" s="4"/>
      <c r="M1687" s="4"/>
      <c r="N1687" s="4"/>
      <c r="O1687" s="4"/>
      <c r="P1687" s="4"/>
      <c r="Q1687" s="4"/>
      <c r="R1687" s="4"/>
      <c r="S1687" s="4"/>
      <c r="T1687" s="4"/>
      <c r="U1687" s="4"/>
      <c r="V1687" s="4"/>
      <c r="W1687" s="4"/>
      <c r="X1687" s="4"/>
      <c r="Y1687" s="4"/>
      <c r="Z1687" s="4"/>
      <c r="AA1687" s="4"/>
      <c r="AB1687" s="4"/>
      <c r="AC1687" s="4"/>
      <c r="AD1687" s="4"/>
      <c r="AE1687" s="4"/>
      <c r="AF1687" s="4"/>
      <c r="AG1687" s="4"/>
      <c r="AH1687" s="4"/>
      <c r="AI1687" s="4"/>
      <c r="AJ1687" s="4"/>
      <c r="AK1687" s="4"/>
      <c r="AL1687" s="4"/>
      <c r="AM1687" s="4"/>
      <c r="AN1687" s="4"/>
      <c r="AO1687" s="4"/>
      <c r="AP1687" s="4"/>
    </row>
    <row r="1688" spans="1:42" s="2" customFormat="1" x14ac:dyDescent="0.25">
      <c r="A1688" s="4"/>
      <c r="B1688" s="4"/>
      <c r="C1688" s="4"/>
      <c r="D1688" s="4"/>
      <c r="E1688" s="4"/>
      <c r="F1688" s="4"/>
      <c r="G1688" s="4"/>
      <c r="H1688" s="4"/>
      <c r="I1688" s="4"/>
      <c r="J1688" s="4"/>
      <c r="K1688" s="4"/>
      <c r="L1688" s="4"/>
      <c r="M1688" s="4"/>
      <c r="N1688" s="4"/>
      <c r="O1688" s="4"/>
      <c r="P1688" s="4"/>
      <c r="Q1688" s="4"/>
      <c r="R1688" s="4"/>
      <c r="S1688" s="4"/>
      <c r="T1688" s="4"/>
      <c r="U1688" s="4"/>
      <c r="V1688" s="4"/>
      <c r="W1688" s="4"/>
      <c r="X1688" s="4"/>
      <c r="Y1688" s="4"/>
      <c r="Z1688" s="4"/>
      <c r="AA1688" s="4"/>
      <c r="AB1688" s="4"/>
      <c r="AC1688" s="4"/>
      <c r="AD1688" s="4"/>
      <c r="AE1688" s="4"/>
      <c r="AF1688" s="4"/>
      <c r="AG1688" s="4"/>
      <c r="AH1688" s="4"/>
      <c r="AI1688" s="4"/>
      <c r="AJ1688" s="4"/>
      <c r="AK1688" s="4"/>
      <c r="AL1688" s="4"/>
      <c r="AM1688" s="4"/>
      <c r="AN1688" s="4"/>
      <c r="AO1688" s="4"/>
      <c r="AP1688" s="4"/>
    </row>
    <row r="1689" spans="1:42" s="2" customFormat="1" x14ac:dyDescent="0.25">
      <c r="A1689" s="4"/>
      <c r="B1689" s="4"/>
      <c r="C1689" s="4"/>
      <c r="D1689" s="4"/>
      <c r="E1689" s="4"/>
      <c r="F1689" s="4"/>
      <c r="G1689" s="4"/>
      <c r="H1689" s="4"/>
      <c r="I1689" s="4"/>
      <c r="J1689" s="4"/>
      <c r="K1689" s="4"/>
      <c r="L1689" s="4"/>
      <c r="M1689" s="4"/>
      <c r="N1689" s="4"/>
      <c r="O1689" s="4"/>
      <c r="P1689" s="4"/>
      <c r="Q1689" s="4"/>
      <c r="R1689" s="4"/>
      <c r="S1689" s="4"/>
      <c r="T1689" s="4"/>
      <c r="U1689" s="4"/>
      <c r="V1689" s="4"/>
      <c r="W1689" s="4"/>
      <c r="X1689" s="4"/>
      <c r="Y1689" s="4"/>
      <c r="Z1689" s="4"/>
      <c r="AA1689" s="4"/>
      <c r="AB1689" s="4"/>
      <c r="AC1689" s="4"/>
      <c r="AD1689" s="4"/>
      <c r="AE1689" s="4"/>
      <c r="AF1689" s="4"/>
      <c r="AG1689" s="4"/>
      <c r="AH1689" s="4"/>
      <c r="AI1689" s="4"/>
      <c r="AJ1689" s="4"/>
      <c r="AK1689" s="4"/>
      <c r="AL1689" s="4"/>
      <c r="AM1689" s="4"/>
      <c r="AN1689" s="4"/>
      <c r="AO1689" s="4"/>
      <c r="AP1689" s="4"/>
    </row>
    <row r="1690" spans="1:42" s="2" customFormat="1" x14ac:dyDescent="0.25">
      <c r="A1690" s="4"/>
      <c r="B1690" s="4"/>
      <c r="C1690" s="4"/>
      <c r="D1690" s="4"/>
      <c r="E1690" s="4"/>
      <c r="F1690" s="4"/>
      <c r="G1690" s="4"/>
      <c r="H1690" s="4"/>
      <c r="I1690" s="4"/>
      <c r="J1690" s="4"/>
      <c r="K1690" s="4"/>
      <c r="L1690" s="4"/>
      <c r="M1690" s="4"/>
      <c r="N1690" s="4"/>
      <c r="O1690" s="4"/>
      <c r="P1690" s="4"/>
      <c r="Q1690" s="4"/>
      <c r="R1690" s="4"/>
      <c r="S1690" s="4"/>
      <c r="T1690" s="4"/>
      <c r="U1690" s="4"/>
      <c r="V1690" s="4"/>
      <c r="W1690" s="4"/>
      <c r="X1690" s="4"/>
      <c r="Y1690" s="4"/>
      <c r="Z1690" s="4"/>
      <c r="AA1690" s="4"/>
      <c r="AB1690" s="4"/>
      <c r="AC1690" s="4"/>
      <c r="AD1690" s="4"/>
      <c r="AE1690" s="4"/>
      <c r="AF1690" s="4"/>
      <c r="AG1690" s="4"/>
      <c r="AH1690" s="4"/>
      <c r="AI1690" s="4"/>
      <c r="AJ1690" s="4"/>
      <c r="AK1690" s="4"/>
      <c r="AL1690" s="4"/>
      <c r="AM1690" s="4"/>
      <c r="AN1690" s="4"/>
      <c r="AO1690" s="4"/>
      <c r="AP1690" s="4"/>
    </row>
    <row r="1691" spans="1:42" s="2" customFormat="1" x14ac:dyDescent="0.25">
      <c r="A1691" s="4"/>
      <c r="B1691" s="4"/>
      <c r="C1691" s="4"/>
      <c r="D1691" s="4"/>
      <c r="E1691" s="4"/>
      <c r="F1691" s="4"/>
      <c r="G1691" s="4"/>
      <c r="H1691" s="4"/>
      <c r="I1691" s="4"/>
      <c r="J1691" s="4"/>
      <c r="K1691" s="4"/>
      <c r="L1691" s="4"/>
      <c r="M1691" s="4"/>
      <c r="N1691" s="4"/>
      <c r="O1691" s="4"/>
      <c r="P1691" s="4"/>
      <c r="Q1691" s="4"/>
      <c r="R1691" s="4"/>
      <c r="S1691" s="4"/>
      <c r="T1691" s="4"/>
      <c r="U1691" s="4"/>
      <c r="V1691" s="4"/>
      <c r="W1691" s="4"/>
      <c r="X1691" s="4"/>
      <c r="Y1691" s="4"/>
      <c r="Z1691" s="4"/>
      <c r="AA1691" s="4"/>
      <c r="AB1691" s="4"/>
      <c r="AC1691" s="4"/>
      <c r="AD1691" s="4"/>
      <c r="AE1691" s="4"/>
      <c r="AF1691" s="4"/>
      <c r="AG1691" s="4"/>
      <c r="AH1691" s="4"/>
      <c r="AI1691" s="4"/>
      <c r="AJ1691" s="4"/>
      <c r="AK1691" s="4"/>
      <c r="AL1691" s="4"/>
      <c r="AM1691" s="4"/>
      <c r="AN1691" s="4"/>
      <c r="AO1691" s="4"/>
      <c r="AP1691" s="4"/>
    </row>
    <row r="1692" spans="1:42" s="2" customFormat="1" x14ac:dyDescent="0.25">
      <c r="A1692" s="4"/>
      <c r="B1692" s="4"/>
      <c r="C1692" s="4"/>
      <c r="D1692" s="4"/>
      <c r="E1692" s="4"/>
      <c r="F1692" s="4"/>
      <c r="G1692" s="4"/>
      <c r="H1692" s="4"/>
      <c r="I1692" s="4"/>
      <c r="J1692" s="4"/>
      <c r="K1692" s="4"/>
      <c r="L1692" s="4"/>
      <c r="M1692" s="4"/>
      <c r="N1692" s="4"/>
      <c r="O1692" s="4"/>
      <c r="P1692" s="4"/>
      <c r="Q1692" s="4"/>
      <c r="R1692" s="4"/>
      <c r="S1692" s="4"/>
      <c r="T1692" s="4"/>
      <c r="U1692" s="4"/>
      <c r="V1692" s="4"/>
      <c r="W1692" s="4"/>
      <c r="X1692" s="4"/>
      <c r="Y1692" s="4"/>
      <c r="Z1692" s="4"/>
      <c r="AA1692" s="4"/>
      <c r="AB1692" s="4"/>
      <c r="AC1692" s="4"/>
      <c r="AD1692" s="4"/>
      <c r="AE1692" s="4"/>
      <c r="AF1692" s="4"/>
      <c r="AG1692" s="4"/>
      <c r="AH1692" s="4"/>
      <c r="AI1692" s="4"/>
      <c r="AJ1692" s="4"/>
      <c r="AK1692" s="4"/>
      <c r="AL1692" s="4"/>
      <c r="AM1692" s="4"/>
      <c r="AN1692" s="4"/>
      <c r="AO1692" s="4"/>
      <c r="AP1692" s="4"/>
    </row>
    <row r="1693" spans="1:42" s="2" customFormat="1" x14ac:dyDescent="0.25">
      <c r="A1693" s="4"/>
      <c r="B1693" s="4"/>
      <c r="C1693" s="4"/>
      <c r="D1693" s="4"/>
      <c r="E1693" s="4"/>
      <c r="F1693" s="4"/>
      <c r="G1693" s="4"/>
      <c r="H1693" s="4"/>
      <c r="I1693" s="4"/>
      <c r="J1693" s="4"/>
      <c r="K1693" s="4"/>
      <c r="L1693" s="4"/>
      <c r="M1693" s="4"/>
      <c r="N1693" s="4"/>
      <c r="O1693" s="4"/>
      <c r="P1693" s="4"/>
      <c r="Q1693" s="4"/>
      <c r="R1693" s="4"/>
      <c r="S1693" s="4"/>
      <c r="T1693" s="4"/>
      <c r="U1693" s="4"/>
      <c r="V1693" s="4"/>
      <c r="W1693" s="4"/>
      <c r="X1693" s="4"/>
      <c r="Y1693" s="4"/>
      <c r="Z1693" s="4"/>
      <c r="AA1693" s="4"/>
      <c r="AB1693" s="4"/>
      <c r="AC1693" s="4"/>
      <c r="AD1693" s="4"/>
      <c r="AE1693" s="4"/>
      <c r="AF1693" s="4"/>
      <c r="AG1693" s="4"/>
      <c r="AH1693" s="4"/>
      <c r="AI1693" s="4"/>
      <c r="AJ1693" s="4"/>
      <c r="AK1693" s="4"/>
      <c r="AL1693" s="4"/>
      <c r="AM1693" s="4"/>
      <c r="AN1693" s="4"/>
      <c r="AO1693" s="4"/>
      <c r="AP1693" s="4"/>
    </row>
    <row r="1694" spans="1:42" s="2" customFormat="1" x14ac:dyDescent="0.25">
      <c r="A1694" s="4"/>
      <c r="B1694" s="4"/>
      <c r="C1694" s="4"/>
      <c r="D1694" s="4"/>
      <c r="E1694" s="4"/>
      <c r="F1694" s="4"/>
      <c r="G1694" s="4"/>
      <c r="H1694" s="4"/>
      <c r="I1694" s="4"/>
      <c r="J1694" s="4"/>
      <c r="K1694" s="4"/>
      <c r="L1694" s="4"/>
      <c r="M1694" s="4"/>
      <c r="N1694" s="4"/>
      <c r="O1694" s="4"/>
      <c r="P1694" s="4"/>
      <c r="Q1694" s="4"/>
      <c r="R1694" s="4"/>
      <c r="S1694" s="4"/>
      <c r="T1694" s="4"/>
      <c r="U1694" s="4"/>
      <c r="V1694" s="4"/>
      <c r="W1694" s="4"/>
      <c r="X1694" s="4"/>
      <c r="Y1694" s="4"/>
      <c r="Z1694" s="4"/>
      <c r="AA1694" s="4"/>
      <c r="AB1694" s="4"/>
      <c r="AC1694" s="4"/>
      <c r="AD1694" s="4"/>
      <c r="AE1694" s="4"/>
      <c r="AF1694" s="4"/>
      <c r="AG1694" s="4"/>
      <c r="AH1694" s="4"/>
      <c r="AI1694" s="4"/>
      <c r="AJ1694" s="4"/>
      <c r="AK1694" s="4"/>
      <c r="AL1694" s="4"/>
      <c r="AM1694" s="4"/>
      <c r="AN1694" s="4"/>
      <c r="AO1694" s="4"/>
      <c r="AP1694" s="4"/>
    </row>
    <row r="1695" spans="1:42" s="2" customFormat="1" x14ac:dyDescent="0.25">
      <c r="A1695" s="4"/>
      <c r="B1695" s="4"/>
      <c r="C1695" s="4"/>
      <c r="D1695" s="4"/>
      <c r="E1695" s="4"/>
      <c r="F1695" s="4"/>
      <c r="G1695" s="4"/>
      <c r="H1695" s="4"/>
      <c r="I1695" s="4"/>
      <c r="J1695" s="4"/>
      <c r="K1695" s="4"/>
      <c r="L1695" s="4"/>
      <c r="M1695" s="4"/>
      <c r="N1695" s="4"/>
      <c r="O1695" s="4"/>
      <c r="P1695" s="4"/>
      <c r="Q1695" s="4"/>
      <c r="R1695" s="4"/>
      <c r="S1695" s="4"/>
      <c r="T1695" s="4"/>
      <c r="U1695" s="4"/>
      <c r="V1695" s="4"/>
      <c r="W1695" s="4"/>
      <c r="X1695" s="4"/>
      <c r="Y1695" s="4"/>
      <c r="Z1695" s="4"/>
      <c r="AA1695" s="4"/>
      <c r="AB1695" s="4"/>
      <c r="AC1695" s="4"/>
      <c r="AD1695" s="4"/>
      <c r="AE1695" s="4"/>
      <c r="AF1695" s="4"/>
      <c r="AG1695" s="4"/>
      <c r="AH1695" s="4"/>
      <c r="AI1695" s="4"/>
      <c r="AJ1695" s="4"/>
      <c r="AK1695" s="4"/>
      <c r="AL1695" s="4"/>
      <c r="AM1695" s="4"/>
      <c r="AN1695" s="4"/>
      <c r="AO1695" s="4"/>
      <c r="AP1695" s="4"/>
    </row>
    <row r="1696" spans="1:42" s="2" customFormat="1" x14ac:dyDescent="0.25">
      <c r="A1696" s="4"/>
      <c r="B1696" s="4"/>
      <c r="C1696" s="4"/>
      <c r="D1696" s="4"/>
      <c r="E1696" s="4"/>
      <c r="F1696" s="4"/>
      <c r="G1696" s="4"/>
      <c r="H1696" s="4"/>
      <c r="I1696" s="4"/>
      <c r="J1696" s="4"/>
      <c r="K1696" s="4"/>
      <c r="L1696" s="4"/>
      <c r="M1696" s="4"/>
      <c r="N1696" s="4"/>
      <c r="O1696" s="4"/>
      <c r="P1696" s="4"/>
      <c r="Q1696" s="4"/>
      <c r="R1696" s="4"/>
      <c r="S1696" s="4"/>
      <c r="T1696" s="4"/>
      <c r="U1696" s="4"/>
      <c r="V1696" s="4"/>
      <c r="W1696" s="4"/>
      <c r="X1696" s="4"/>
      <c r="Y1696" s="4"/>
      <c r="Z1696" s="4"/>
      <c r="AA1696" s="4"/>
      <c r="AB1696" s="4"/>
      <c r="AC1696" s="4"/>
      <c r="AD1696" s="4"/>
      <c r="AE1696" s="4"/>
      <c r="AF1696" s="4"/>
      <c r="AG1696" s="4"/>
      <c r="AH1696" s="4"/>
      <c r="AI1696" s="4"/>
      <c r="AJ1696" s="4"/>
      <c r="AK1696" s="4"/>
      <c r="AL1696" s="4"/>
      <c r="AM1696" s="4"/>
      <c r="AN1696" s="4"/>
      <c r="AO1696" s="4"/>
      <c r="AP1696" s="4"/>
    </row>
    <row r="1697" spans="1:42" s="2" customFormat="1" x14ac:dyDescent="0.25">
      <c r="A1697" s="4"/>
      <c r="B1697" s="4"/>
      <c r="C1697" s="4"/>
      <c r="D1697" s="4"/>
      <c r="E1697" s="4"/>
      <c r="F1697" s="4"/>
      <c r="G1697" s="4"/>
      <c r="H1697" s="4"/>
      <c r="I1697" s="4"/>
      <c r="J1697" s="4"/>
      <c r="K1697" s="4"/>
      <c r="L1697" s="4"/>
      <c r="M1697" s="4"/>
      <c r="N1697" s="4"/>
      <c r="O1697" s="4"/>
      <c r="P1697" s="4"/>
      <c r="Q1697" s="4"/>
      <c r="R1697" s="4"/>
      <c r="S1697" s="4"/>
      <c r="T1697" s="4"/>
      <c r="U1697" s="4"/>
      <c r="V1697" s="4"/>
      <c r="W1697" s="4"/>
      <c r="X1697" s="4"/>
      <c r="Y1697" s="4"/>
      <c r="Z1697" s="4"/>
      <c r="AA1697" s="4"/>
      <c r="AB1697" s="4"/>
      <c r="AC1697" s="4"/>
      <c r="AD1697" s="4"/>
      <c r="AE1697" s="4"/>
      <c r="AF1697" s="4"/>
      <c r="AG1697" s="4"/>
      <c r="AH1697" s="4"/>
      <c r="AI1697" s="4"/>
      <c r="AJ1697" s="4"/>
      <c r="AK1697" s="4"/>
      <c r="AL1697" s="4"/>
      <c r="AM1697" s="4"/>
      <c r="AN1697" s="4"/>
      <c r="AO1697" s="4"/>
      <c r="AP1697" s="4"/>
    </row>
    <row r="1698" spans="1:42" s="2" customFormat="1" x14ac:dyDescent="0.25">
      <c r="A1698" s="4"/>
      <c r="B1698" s="4"/>
      <c r="C1698" s="4"/>
      <c r="D1698" s="4"/>
      <c r="E1698" s="4"/>
      <c r="F1698" s="4"/>
      <c r="G1698" s="4"/>
      <c r="H1698" s="4"/>
      <c r="I1698" s="4"/>
      <c r="J1698" s="4"/>
      <c r="K1698" s="4"/>
      <c r="L1698" s="4"/>
      <c r="M1698" s="4"/>
      <c r="N1698" s="4"/>
      <c r="O1698" s="4"/>
      <c r="P1698" s="4"/>
      <c r="Q1698" s="4"/>
      <c r="R1698" s="4"/>
      <c r="S1698" s="4"/>
      <c r="T1698" s="4"/>
      <c r="U1698" s="4"/>
      <c r="V1698" s="4"/>
      <c r="W1698" s="4"/>
      <c r="X1698" s="4"/>
      <c r="Y1698" s="4"/>
      <c r="Z1698" s="4"/>
      <c r="AA1698" s="4"/>
      <c r="AB1698" s="4"/>
      <c r="AC1698" s="4"/>
      <c r="AD1698" s="4"/>
      <c r="AE1698" s="4"/>
      <c r="AF1698" s="4"/>
      <c r="AG1698" s="4"/>
      <c r="AH1698" s="4"/>
      <c r="AI1698" s="4"/>
      <c r="AJ1698" s="4"/>
      <c r="AK1698" s="4"/>
      <c r="AL1698" s="4"/>
      <c r="AM1698" s="4"/>
      <c r="AN1698" s="4"/>
      <c r="AO1698" s="4"/>
      <c r="AP1698" s="4"/>
    </row>
    <row r="1699" spans="1:42" s="2" customFormat="1" x14ac:dyDescent="0.25">
      <c r="A1699" s="4"/>
      <c r="B1699" s="4"/>
      <c r="C1699" s="4"/>
      <c r="D1699" s="4"/>
      <c r="E1699" s="4"/>
      <c r="F1699" s="4"/>
      <c r="G1699" s="4"/>
      <c r="H1699" s="4"/>
      <c r="I1699" s="4"/>
      <c r="J1699" s="4"/>
      <c r="K1699" s="4"/>
      <c r="L1699" s="4"/>
      <c r="M1699" s="4"/>
      <c r="N1699" s="4"/>
      <c r="O1699" s="4"/>
      <c r="P1699" s="4"/>
      <c r="Q1699" s="4"/>
      <c r="R1699" s="4"/>
      <c r="S1699" s="4"/>
      <c r="T1699" s="4"/>
      <c r="U1699" s="4"/>
      <c r="V1699" s="4"/>
      <c r="W1699" s="4"/>
      <c r="X1699" s="4"/>
      <c r="Y1699" s="4"/>
      <c r="Z1699" s="4"/>
      <c r="AA1699" s="4"/>
      <c r="AB1699" s="4"/>
      <c r="AC1699" s="4"/>
      <c r="AD1699" s="4"/>
      <c r="AE1699" s="4"/>
      <c r="AF1699" s="4"/>
      <c r="AG1699" s="4"/>
      <c r="AH1699" s="4"/>
      <c r="AI1699" s="4"/>
      <c r="AJ1699" s="4"/>
      <c r="AK1699" s="4"/>
      <c r="AL1699" s="4"/>
      <c r="AM1699" s="4"/>
      <c r="AN1699" s="4"/>
      <c r="AO1699" s="4"/>
      <c r="AP1699" s="4"/>
    </row>
    <row r="1700" spans="1:42" s="2" customFormat="1" x14ac:dyDescent="0.25">
      <c r="A1700" s="4"/>
      <c r="B1700" s="4"/>
      <c r="C1700" s="4"/>
      <c r="D1700" s="4"/>
      <c r="E1700" s="4"/>
      <c r="F1700" s="4"/>
      <c r="G1700" s="4"/>
      <c r="H1700" s="4"/>
      <c r="I1700" s="4"/>
      <c r="J1700" s="4"/>
      <c r="K1700" s="4"/>
      <c r="L1700" s="4"/>
      <c r="M1700" s="4"/>
      <c r="N1700" s="4"/>
      <c r="O1700" s="4"/>
      <c r="P1700" s="4"/>
      <c r="Q1700" s="4"/>
      <c r="R1700" s="4"/>
      <c r="S1700" s="4"/>
      <c r="T1700" s="4"/>
      <c r="U1700" s="4"/>
      <c r="V1700" s="4"/>
      <c r="W1700" s="4"/>
      <c r="X1700" s="4"/>
      <c r="Y1700" s="4"/>
      <c r="Z1700" s="4"/>
      <c r="AA1700" s="4"/>
      <c r="AB1700" s="4"/>
      <c r="AC1700" s="4"/>
      <c r="AD1700" s="4"/>
      <c r="AE1700" s="4"/>
      <c r="AF1700" s="4"/>
      <c r="AG1700" s="4"/>
      <c r="AH1700" s="4"/>
      <c r="AI1700" s="4"/>
      <c r="AJ1700" s="4"/>
      <c r="AK1700" s="4"/>
      <c r="AL1700" s="4"/>
      <c r="AM1700" s="4"/>
      <c r="AN1700" s="4"/>
      <c r="AO1700" s="4"/>
      <c r="AP1700" s="4"/>
    </row>
    <row r="1701" spans="1:42" s="2" customFormat="1" x14ac:dyDescent="0.25">
      <c r="A1701" s="4"/>
      <c r="B1701" s="4"/>
      <c r="C1701" s="4"/>
      <c r="D1701" s="4"/>
      <c r="E1701" s="4"/>
      <c r="F1701" s="4"/>
      <c r="G1701" s="4"/>
      <c r="H1701" s="4"/>
      <c r="I1701" s="4"/>
      <c r="J1701" s="4"/>
      <c r="K1701" s="4"/>
      <c r="L1701" s="4"/>
      <c r="M1701" s="4"/>
      <c r="N1701" s="4"/>
      <c r="O1701" s="4"/>
      <c r="P1701" s="4"/>
      <c r="Q1701" s="4"/>
      <c r="R1701" s="4"/>
      <c r="S1701" s="4"/>
      <c r="T1701" s="4"/>
      <c r="U1701" s="4"/>
      <c r="V1701" s="4"/>
      <c r="W1701" s="4"/>
      <c r="X1701" s="4"/>
      <c r="Y1701" s="4"/>
      <c r="Z1701" s="4"/>
      <c r="AA1701" s="4"/>
      <c r="AB1701" s="4"/>
      <c r="AC1701" s="4"/>
      <c r="AD1701" s="4"/>
      <c r="AE1701" s="4"/>
      <c r="AF1701" s="4"/>
      <c r="AG1701" s="4"/>
      <c r="AH1701" s="4"/>
      <c r="AI1701" s="4"/>
      <c r="AJ1701" s="4"/>
      <c r="AK1701" s="4"/>
      <c r="AL1701" s="4"/>
      <c r="AM1701" s="4"/>
      <c r="AN1701" s="4"/>
      <c r="AO1701" s="4"/>
      <c r="AP1701" s="4"/>
    </row>
    <row r="1702" spans="1:42" s="2" customFormat="1" x14ac:dyDescent="0.25">
      <c r="A1702" s="4"/>
      <c r="B1702" s="4"/>
      <c r="C1702" s="4"/>
      <c r="D1702" s="4"/>
      <c r="E1702" s="4"/>
      <c r="F1702" s="4"/>
      <c r="G1702" s="4"/>
      <c r="H1702" s="4"/>
      <c r="I1702" s="4"/>
      <c r="J1702" s="4"/>
      <c r="K1702" s="4"/>
      <c r="L1702" s="4"/>
      <c r="M1702" s="4"/>
      <c r="N1702" s="4"/>
      <c r="O1702" s="4"/>
      <c r="P1702" s="4"/>
      <c r="Q1702" s="4"/>
      <c r="R1702" s="4"/>
      <c r="S1702" s="4"/>
      <c r="T1702" s="4"/>
      <c r="U1702" s="4"/>
      <c r="V1702" s="4"/>
      <c r="W1702" s="4"/>
      <c r="X1702" s="4"/>
      <c r="Y1702" s="4"/>
      <c r="Z1702" s="4"/>
      <c r="AA1702" s="4"/>
      <c r="AB1702" s="4"/>
      <c r="AC1702" s="4"/>
      <c r="AD1702" s="4"/>
      <c r="AE1702" s="4"/>
      <c r="AF1702" s="4"/>
      <c r="AG1702" s="4"/>
      <c r="AH1702" s="4"/>
      <c r="AI1702" s="4"/>
      <c r="AJ1702" s="4"/>
      <c r="AK1702" s="4"/>
      <c r="AL1702" s="4"/>
      <c r="AM1702" s="4"/>
      <c r="AN1702" s="4"/>
      <c r="AO1702" s="4"/>
      <c r="AP1702" s="4"/>
    </row>
    <row r="1703" spans="1:42" s="2" customFormat="1" x14ac:dyDescent="0.25">
      <c r="A1703" s="4"/>
      <c r="B1703" s="4"/>
      <c r="C1703" s="4"/>
      <c r="D1703" s="4"/>
      <c r="E1703" s="4"/>
      <c r="F1703" s="4"/>
      <c r="G1703" s="4"/>
      <c r="H1703" s="4"/>
      <c r="I1703" s="4"/>
      <c r="J1703" s="4"/>
      <c r="K1703" s="4"/>
      <c r="L1703" s="4"/>
      <c r="M1703" s="4"/>
      <c r="N1703" s="4"/>
      <c r="O1703" s="4"/>
      <c r="P1703" s="4"/>
      <c r="Q1703" s="4"/>
      <c r="R1703" s="4"/>
      <c r="S1703" s="4"/>
      <c r="T1703" s="4"/>
      <c r="U1703" s="4"/>
      <c r="V1703" s="4"/>
      <c r="W1703" s="4"/>
      <c r="X1703" s="4"/>
      <c r="Y1703" s="4"/>
      <c r="Z1703" s="4"/>
      <c r="AA1703" s="4"/>
      <c r="AB1703" s="4"/>
      <c r="AC1703" s="4"/>
      <c r="AD1703" s="4"/>
      <c r="AE1703" s="4"/>
      <c r="AF1703" s="4"/>
      <c r="AG1703" s="4"/>
      <c r="AH1703" s="4"/>
      <c r="AI1703" s="4"/>
      <c r="AJ1703" s="4"/>
      <c r="AK1703" s="4"/>
      <c r="AL1703" s="4"/>
      <c r="AM1703" s="4"/>
      <c r="AN1703" s="4"/>
      <c r="AO1703" s="4"/>
      <c r="AP1703" s="4"/>
    </row>
    <row r="1704" spans="1:42" s="2" customFormat="1" x14ac:dyDescent="0.25">
      <c r="A1704" s="4"/>
      <c r="B1704" s="4"/>
      <c r="C1704" s="4"/>
      <c r="D1704" s="4"/>
      <c r="E1704" s="4"/>
      <c r="F1704" s="4"/>
      <c r="G1704" s="4"/>
      <c r="H1704" s="4"/>
      <c r="I1704" s="4"/>
      <c r="J1704" s="4"/>
      <c r="K1704" s="4"/>
      <c r="L1704" s="4"/>
      <c r="M1704" s="4"/>
      <c r="N1704" s="4"/>
      <c r="O1704" s="4"/>
      <c r="P1704" s="4"/>
      <c r="Q1704" s="4"/>
      <c r="R1704" s="4"/>
      <c r="S1704" s="4"/>
      <c r="T1704" s="4"/>
      <c r="U1704" s="4"/>
      <c r="V1704" s="4"/>
      <c r="W1704" s="4"/>
      <c r="X1704" s="4"/>
      <c r="Y1704" s="4"/>
      <c r="Z1704" s="4"/>
      <c r="AA1704" s="4"/>
      <c r="AB1704" s="4"/>
      <c r="AC1704" s="4"/>
      <c r="AD1704" s="4"/>
      <c r="AE1704" s="4"/>
      <c r="AF1704" s="4"/>
      <c r="AG1704" s="4"/>
      <c r="AH1704" s="4"/>
      <c r="AI1704" s="4"/>
      <c r="AJ1704" s="4"/>
      <c r="AK1704" s="4"/>
      <c r="AL1704" s="4"/>
      <c r="AM1704" s="4"/>
      <c r="AN1704" s="4"/>
      <c r="AO1704" s="4"/>
      <c r="AP1704" s="4"/>
    </row>
    <row r="1705" spans="1:42" s="2" customFormat="1" x14ac:dyDescent="0.25">
      <c r="A1705" s="4"/>
      <c r="B1705" s="4"/>
      <c r="C1705" s="4"/>
      <c r="D1705" s="4"/>
      <c r="E1705" s="4"/>
      <c r="F1705" s="4"/>
      <c r="G1705" s="4"/>
      <c r="H1705" s="4"/>
      <c r="I1705" s="4"/>
      <c r="J1705" s="4"/>
      <c r="K1705" s="4"/>
      <c r="L1705" s="4"/>
      <c r="M1705" s="4"/>
      <c r="N1705" s="4"/>
      <c r="O1705" s="4"/>
      <c r="P1705" s="4"/>
      <c r="Q1705" s="4"/>
      <c r="R1705" s="4"/>
      <c r="S1705" s="4"/>
      <c r="T1705" s="4"/>
      <c r="U1705" s="4"/>
      <c r="V1705" s="4"/>
      <c r="W1705" s="4"/>
      <c r="X1705" s="4"/>
      <c r="Y1705" s="4"/>
      <c r="Z1705" s="4"/>
      <c r="AA1705" s="4"/>
      <c r="AB1705" s="4"/>
      <c r="AC1705" s="4"/>
      <c r="AD1705" s="4"/>
      <c r="AE1705" s="4"/>
      <c r="AF1705" s="4"/>
      <c r="AG1705" s="4"/>
      <c r="AH1705" s="4"/>
      <c r="AI1705" s="4"/>
      <c r="AJ1705" s="4"/>
      <c r="AK1705" s="4"/>
      <c r="AL1705" s="4"/>
      <c r="AM1705" s="4"/>
      <c r="AN1705" s="4"/>
      <c r="AO1705" s="4"/>
      <c r="AP1705" s="4"/>
    </row>
    <row r="1706" spans="1:42" s="2" customFormat="1" x14ac:dyDescent="0.25">
      <c r="A1706" s="4"/>
      <c r="B1706" s="4"/>
      <c r="C1706" s="4"/>
      <c r="D1706" s="4"/>
      <c r="E1706" s="4"/>
      <c r="F1706" s="4"/>
      <c r="G1706" s="4"/>
      <c r="H1706" s="4"/>
      <c r="I1706" s="4"/>
      <c r="J1706" s="4"/>
      <c r="K1706" s="4"/>
      <c r="L1706" s="4"/>
      <c r="M1706" s="4"/>
      <c r="N1706" s="4"/>
      <c r="O1706" s="4"/>
      <c r="P1706" s="4"/>
      <c r="Q1706" s="4"/>
      <c r="R1706" s="4"/>
      <c r="S1706" s="4"/>
      <c r="T1706" s="4"/>
      <c r="U1706" s="4"/>
      <c r="V1706" s="4"/>
      <c r="W1706" s="4"/>
      <c r="X1706" s="4"/>
      <c r="Y1706" s="4"/>
      <c r="Z1706" s="4"/>
      <c r="AA1706" s="4"/>
      <c r="AB1706" s="4"/>
      <c r="AC1706" s="4"/>
      <c r="AD1706" s="4"/>
      <c r="AE1706" s="4"/>
      <c r="AF1706" s="4"/>
      <c r="AG1706" s="4"/>
      <c r="AH1706" s="4"/>
      <c r="AI1706" s="4"/>
      <c r="AJ1706" s="4"/>
      <c r="AK1706" s="4"/>
      <c r="AL1706" s="4"/>
      <c r="AM1706" s="4"/>
      <c r="AN1706" s="4"/>
      <c r="AO1706" s="4"/>
      <c r="AP1706" s="4"/>
    </row>
    <row r="1707" spans="1:42" s="2" customFormat="1" x14ac:dyDescent="0.25">
      <c r="A1707" s="4"/>
      <c r="B1707" s="4"/>
      <c r="C1707" s="4"/>
      <c r="D1707" s="4"/>
      <c r="E1707" s="4"/>
      <c r="F1707" s="4"/>
      <c r="G1707" s="4"/>
      <c r="H1707" s="4"/>
      <c r="I1707" s="4"/>
      <c r="J1707" s="4"/>
      <c r="K1707" s="4"/>
      <c r="L1707" s="4"/>
      <c r="M1707" s="4"/>
      <c r="N1707" s="4"/>
      <c r="O1707" s="4"/>
      <c r="P1707" s="4"/>
      <c r="Q1707" s="4"/>
      <c r="R1707" s="4"/>
      <c r="S1707" s="4"/>
      <c r="T1707" s="4"/>
      <c r="U1707" s="4"/>
      <c r="V1707" s="4"/>
      <c r="W1707" s="4"/>
      <c r="X1707" s="4"/>
      <c r="Y1707" s="4"/>
      <c r="Z1707" s="4"/>
      <c r="AA1707" s="4"/>
      <c r="AB1707" s="4"/>
      <c r="AC1707" s="4"/>
      <c r="AD1707" s="4"/>
      <c r="AE1707" s="4"/>
      <c r="AF1707" s="4"/>
      <c r="AG1707" s="4"/>
      <c r="AH1707" s="4"/>
      <c r="AI1707" s="4"/>
      <c r="AJ1707" s="4"/>
      <c r="AK1707" s="4"/>
      <c r="AL1707" s="4"/>
      <c r="AM1707" s="4"/>
      <c r="AN1707" s="4"/>
      <c r="AO1707" s="4"/>
      <c r="AP1707" s="4"/>
    </row>
    <row r="1708" spans="1:42" s="2" customFormat="1" x14ac:dyDescent="0.25">
      <c r="A1708" s="4"/>
      <c r="B1708" s="4"/>
      <c r="C1708" s="4"/>
      <c r="D1708" s="4"/>
      <c r="E1708" s="4"/>
      <c r="F1708" s="4"/>
      <c r="G1708" s="4"/>
      <c r="H1708" s="4"/>
      <c r="I1708" s="4"/>
      <c r="J1708" s="4"/>
      <c r="K1708" s="4"/>
      <c r="L1708" s="4"/>
      <c r="M1708" s="4"/>
      <c r="N1708" s="4"/>
      <c r="O1708" s="4"/>
      <c r="P1708" s="4"/>
      <c r="Q1708" s="4"/>
      <c r="R1708" s="4"/>
      <c r="S1708" s="4"/>
      <c r="T1708" s="4"/>
      <c r="U1708" s="4"/>
      <c r="V1708" s="4"/>
      <c r="W1708" s="4"/>
      <c r="X1708" s="4"/>
      <c r="Y1708" s="4"/>
      <c r="Z1708" s="4"/>
      <c r="AA1708" s="4"/>
      <c r="AB1708" s="4"/>
      <c r="AC1708" s="4"/>
      <c r="AD1708" s="4"/>
      <c r="AE1708" s="4"/>
      <c r="AF1708" s="4"/>
      <c r="AG1708" s="4"/>
      <c r="AH1708" s="4"/>
      <c r="AI1708" s="4"/>
      <c r="AJ1708" s="4"/>
      <c r="AK1708" s="4"/>
      <c r="AL1708" s="4"/>
      <c r="AM1708" s="4"/>
      <c r="AN1708" s="4"/>
      <c r="AO1708" s="4"/>
      <c r="AP1708" s="4"/>
    </row>
    <row r="1709" spans="1:42" s="2" customFormat="1" x14ac:dyDescent="0.25">
      <c r="A1709" s="4"/>
      <c r="B1709" s="4"/>
      <c r="C1709" s="4"/>
      <c r="D1709" s="4"/>
      <c r="E1709" s="4"/>
      <c r="F1709" s="4"/>
      <c r="G1709" s="4"/>
      <c r="H1709" s="4"/>
      <c r="I1709" s="4"/>
      <c r="J1709" s="4"/>
      <c r="K1709" s="4"/>
      <c r="L1709" s="4"/>
      <c r="M1709" s="4"/>
      <c r="N1709" s="4"/>
      <c r="O1709" s="4"/>
      <c r="P1709" s="4"/>
      <c r="Q1709" s="4"/>
      <c r="R1709" s="4"/>
      <c r="S1709" s="4"/>
      <c r="T1709" s="4"/>
      <c r="U1709" s="4"/>
      <c r="V1709" s="4"/>
      <c r="W1709" s="4"/>
      <c r="X1709" s="4"/>
      <c r="Y1709" s="4"/>
      <c r="Z1709" s="4"/>
      <c r="AA1709" s="4"/>
      <c r="AB1709" s="4"/>
      <c r="AC1709" s="4"/>
      <c r="AD1709" s="4"/>
      <c r="AE1709" s="4"/>
      <c r="AF1709" s="4"/>
      <c r="AG1709" s="4"/>
      <c r="AH1709" s="4"/>
      <c r="AI1709" s="4"/>
      <c r="AJ1709" s="4"/>
      <c r="AK1709" s="4"/>
      <c r="AL1709" s="4"/>
      <c r="AM1709" s="4"/>
      <c r="AN1709" s="4"/>
      <c r="AO1709" s="4"/>
      <c r="AP1709" s="4"/>
    </row>
    <row r="1710" spans="1:42" s="2" customFormat="1" x14ac:dyDescent="0.25">
      <c r="A1710" s="4"/>
      <c r="B1710" s="4"/>
      <c r="C1710" s="4"/>
      <c r="D1710" s="4"/>
      <c r="E1710" s="4"/>
      <c r="F1710" s="4"/>
      <c r="G1710" s="4"/>
      <c r="H1710" s="4"/>
      <c r="I1710" s="4"/>
      <c r="J1710" s="4"/>
      <c r="K1710" s="4"/>
      <c r="L1710" s="4"/>
      <c r="M1710" s="4"/>
      <c r="N1710" s="4"/>
      <c r="O1710" s="4"/>
      <c r="P1710" s="4"/>
      <c r="Q1710" s="4"/>
      <c r="R1710" s="4"/>
      <c r="S1710" s="4"/>
      <c r="T1710" s="4"/>
      <c r="U1710" s="4"/>
      <c r="V1710" s="4"/>
      <c r="W1710" s="4"/>
      <c r="X1710" s="4"/>
      <c r="Y1710" s="4"/>
      <c r="Z1710" s="4"/>
      <c r="AA1710" s="4"/>
      <c r="AB1710" s="4"/>
      <c r="AC1710" s="4"/>
      <c r="AD1710" s="4"/>
      <c r="AE1710" s="4"/>
      <c r="AF1710" s="4"/>
      <c r="AG1710" s="4"/>
      <c r="AH1710" s="4"/>
      <c r="AI1710" s="4"/>
      <c r="AJ1710" s="4"/>
      <c r="AK1710" s="4"/>
      <c r="AL1710" s="4"/>
      <c r="AM1710" s="4"/>
      <c r="AN1710" s="4"/>
      <c r="AO1710" s="4"/>
      <c r="AP1710" s="4"/>
    </row>
    <row r="1711" spans="1:42" s="2" customFormat="1" x14ac:dyDescent="0.25">
      <c r="A1711" s="4"/>
      <c r="B1711" s="4"/>
      <c r="C1711" s="4"/>
      <c r="D1711" s="4"/>
      <c r="E1711" s="4"/>
      <c r="F1711" s="4"/>
      <c r="G1711" s="4"/>
      <c r="H1711" s="4"/>
      <c r="I1711" s="4"/>
      <c r="J1711" s="4"/>
      <c r="K1711" s="4"/>
      <c r="L1711" s="4"/>
      <c r="M1711" s="4"/>
      <c r="N1711" s="4"/>
      <c r="O1711" s="4"/>
      <c r="P1711" s="4"/>
      <c r="Q1711" s="4"/>
      <c r="R1711" s="4"/>
      <c r="S1711" s="4"/>
      <c r="T1711" s="4"/>
      <c r="U1711" s="4"/>
      <c r="V1711" s="4"/>
      <c r="W1711" s="4"/>
      <c r="X1711" s="4"/>
      <c r="Y1711" s="4"/>
      <c r="Z1711" s="4"/>
      <c r="AA1711" s="4"/>
      <c r="AB1711" s="4"/>
      <c r="AC1711" s="4"/>
      <c r="AD1711" s="4"/>
      <c r="AE1711" s="4"/>
      <c r="AF1711" s="4"/>
      <c r="AG1711" s="4"/>
      <c r="AH1711" s="4"/>
      <c r="AI1711" s="4"/>
      <c r="AJ1711" s="4"/>
      <c r="AK1711" s="4"/>
      <c r="AL1711" s="4"/>
      <c r="AM1711" s="4"/>
      <c r="AN1711" s="4"/>
      <c r="AO1711" s="4"/>
      <c r="AP1711" s="4"/>
    </row>
    <row r="1712" spans="1:42" s="2" customFormat="1" x14ac:dyDescent="0.25">
      <c r="A1712" s="4"/>
      <c r="B1712" s="4"/>
      <c r="C1712" s="4"/>
      <c r="D1712" s="4"/>
      <c r="E1712" s="4"/>
      <c r="F1712" s="4"/>
      <c r="G1712" s="4"/>
      <c r="H1712" s="4"/>
      <c r="I1712" s="4"/>
      <c r="J1712" s="4"/>
      <c r="K1712" s="4"/>
      <c r="L1712" s="4"/>
      <c r="M1712" s="4"/>
      <c r="N1712" s="4"/>
      <c r="O1712" s="4"/>
      <c r="P1712" s="4"/>
      <c r="Q1712" s="4"/>
      <c r="R1712" s="4"/>
      <c r="S1712" s="4"/>
      <c r="T1712" s="4"/>
      <c r="U1712" s="4"/>
      <c r="V1712" s="4"/>
      <c r="W1712" s="4"/>
      <c r="X1712" s="4"/>
      <c r="Y1712" s="4"/>
      <c r="Z1712" s="4"/>
      <c r="AA1712" s="4"/>
      <c r="AB1712" s="4"/>
      <c r="AC1712" s="4"/>
      <c r="AD1712" s="4"/>
      <c r="AE1712" s="4"/>
      <c r="AF1712" s="4"/>
      <c r="AG1712" s="4"/>
      <c r="AH1712" s="4"/>
      <c r="AI1712" s="4"/>
      <c r="AJ1712" s="4"/>
      <c r="AK1712" s="4"/>
      <c r="AL1712" s="4"/>
      <c r="AM1712" s="4"/>
      <c r="AN1712" s="4"/>
      <c r="AO1712" s="4"/>
      <c r="AP1712" s="4"/>
    </row>
    <row r="1713" spans="1:42" s="2" customFormat="1" x14ac:dyDescent="0.25">
      <c r="A1713" s="4"/>
      <c r="B1713" s="4"/>
      <c r="C1713" s="4"/>
      <c r="D1713" s="4"/>
      <c r="E1713" s="4"/>
      <c r="F1713" s="4"/>
      <c r="G1713" s="4"/>
      <c r="H1713" s="4"/>
      <c r="I1713" s="4"/>
      <c r="J1713" s="4"/>
      <c r="K1713" s="4"/>
      <c r="L1713" s="4"/>
      <c r="M1713" s="4"/>
      <c r="N1713" s="4"/>
      <c r="O1713" s="4"/>
      <c r="P1713" s="4"/>
      <c r="Q1713" s="4"/>
      <c r="R1713" s="4"/>
      <c r="S1713" s="4"/>
      <c r="T1713" s="4"/>
      <c r="U1713" s="4"/>
      <c r="V1713" s="4"/>
      <c r="W1713" s="4"/>
      <c r="X1713" s="4"/>
      <c r="Y1713" s="4"/>
      <c r="Z1713" s="4"/>
      <c r="AA1713" s="4"/>
      <c r="AB1713" s="4"/>
      <c r="AC1713" s="4"/>
      <c r="AD1713" s="4"/>
      <c r="AE1713" s="4"/>
      <c r="AF1713" s="4"/>
      <c r="AG1713" s="4"/>
      <c r="AH1713" s="4"/>
      <c r="AI1713" s="4"/>
      <c r="AJ1713" s="4"/>
      <c r="AK1713" s="4"/>
      <c r="AL1713" s="4"/>
      <c r="AM1713" s="4"/>
      <c r="AN1713" s="4"/>
      <c r="AO1713" s="4"/>
      <c r="AP1713" s="4"/>
    </row>
    <row r="1714" spans="1:42" s="2" customFormat="1" x14ac:dyDescent="0.25">
      <c r="A1714" s="4"/>
      <c r="B1714" s="4"/>
      <c r="C1714" s="4"/>
      <c r="D1714" s="4"/>
      <c r="E1714" s="4"/>
      <c r="F1714" s="4"/>
      <c r="G1714" s="4"/>
      <c r="H1714" s="4"/>
      <c r="I1714" s="4"/>
      <c r="J1714" s="4"/>
      <c r="K1714" s="4"/>
      <c r="L1714" s="4"/>
      <c r="M1714" s="4"/>
      <c r="N1714" s="4"/>
      <c r="O1714" s="4"/>
      <c r="P1714" s="4"/>
      <c r="Q1714" s="4"/>
      <c r="R1714" s="4"/>
      <c r="S1714" s="4"/>
      <c r="T1714" s="4"/>
      <c r="U1714" s="4"/>
      <c r="V1714" s="4"/>
      <c r="W1714" s="4"/>
      <c r="X1714" s="4"/>
      <c r="Y1714" s="4"/>
      <c r="Z1714" s="4"/>
      <c r="AA1714" s="4"/>
      <c r="AB1714" s="4"/>
      <c r="AC1714" s="4"/>
      <c r="AD1714" s="4"/>
      <c r="AE1714" s="4"/>
      <c r="AF1714" s="4"/>
      <c r="AG1714" s="4"/>
      <c r="AH1714" s="4"/>
      <c r="AI1714" s="4"/>
      <c r="AJ1714" s="4"/>
      <c r="AK1714" s="4"/>
      <c r="AL1714" s="4"/>
      <c r="AM1714" s="4"/>
      <c r="AN1714" s="4"/>
      <c r="AO1714" s="4"/>
      <c r="AP1714" s="4"/>
    </row>
    <row r="1715" spans="1:42" s="2" customFormat="1" x14ac:dyDescent="0.25">
      <c r="A1715" s="4"/>
      <c r="B1715" s="4"/>
      <c r="C1715" s="4"/>
      <c r="D1715" s="4"/>
      <c r="E1715" s="4"/>
      <c r="F1715" s="4"/>
      <c r="G1715" s="4"/>
      <c r="H1715" s="4"/>
      <c r="I1715" s="4"/>
      <c r="J1715" s="4"/>
      <c r="K1715" s="4"/>
      <c r="L1715" s="4"/>
      <c r="M1715" s="4"/>
      <c r="N1715" s="4"/>
      <c r="O1715" s="4"/>
      <c r="P1715" s="4"/>
      <c r="Q1715" s="4"/>
      <c r="R1715" s="4"/>
      <c r="S1715" s="4"/>
      <c r="T1715" s="4"/>
      <c r="U1715" s="4"/>
      <c r="V1715" s="4"/>
      <c r="W1715" s="4"/>
      <c r="X1715" s="4"/>
      <c r="Y1715" s="4"/>
      <c r="Z1715" s="4"/>
      <c r="AA1715" s="4"/>
      <c r="AB1715" s="4"/>
      <c r="AC1715" s="4"/>
      <c r="AD1715" s="4"/>
      <c r="AE1715" s="4"/>
      <c r="AF1715" s="4"/>
      <c r="AG1715" s="4"/>
      <c r="AH1715" s="4"/>
      <c r="AI1715" s="4"/>
      <c r="AJ1715" s="4"/>
      <c r="AK1715" s="4"/>
      <c r="AL1715" s="4"/>
      <c r="AM1715" s="4"/>
      <c r="AN1715" s="4"/>
      <c r="AO1715" s="4"/>
      <c r="AP1715" s="4"/>
    </row>
    <row r="1716" spans="1:42" s="2" customFormat="1" x14ac:dyDescent="0.25">
      <c r="A1716" s="4"/>
      <c r="B1716" s="4"/>
      <c r="C1716" s="4"/>
      <c r="D1716" s="4"/>
      <c r="E1716" s="4"/>
      <c r="F1716" s="4"/>
      <c r="G1716" s="4"/>
      <c r="H1716" s="4"/>
      <c r="I1716" s="4"/>
      <c r="J1716" s="4"/>
      <c r="K1716" s="4"/>
      <c r="L1716" s="4"/>
      <c r="M1716" s="4"/>
      <c r="N1716" s="4"/>
      <c r="O1716" s="4"/>
      <c r="P1716" s="4"/>
      <c r="Q1716" s="4"/>
      <c r="R1716" s="4"/>
      <c r="S1716" s="4"/>
      <c r="T1716" s="4"/>
      <c r="U1716" s="4"/>
      <c r="V1716" s="4"/>
      <c r="W1716" s="4"/>
      <c r="X1716" s="4"/>
      <c r="Y1716" s="4"/>
      <c r="Z1716" s="4"/>
      <c r="AA1716" s="4"/>
      <c r="AB1716" s="4"/>
      <c r="AC1716" s="4"/>
      <c r="AD1716" s="4"/>
      <c r="AE1716" s="4"/>
      <c r="AF1716" s="4"/>
      <c r="AG1716" s="4"/>
      <c r="AH1716" s="4"/>
      <c r="AI1716" s="4"/>
      <c r="AJ1716" s="4"/>
      <c r="AK1716" s="4"/>
      <c r="AL1716" s="4"/>
      <c r="AM1716" s="4"/>
      <c r="AN1716" s="4"/>
      <c r="AO1716" s="4"/>
      <c r="AP1716" s="4"/>
    </row>
    <row r="1717" spans="1:42" s="2" customFormat="1" x14ac:dyDescent="0.25">
      <c r="A1717" s="4"/>
      <c r="B1717" s="4"/>
      <c r="C1717" s="4"/>
      <c r="D1717" s="4"/>
      <c r="E1717" s="4"/>
      <c r="F1717" s="4"/>
      <c r="G1717" s="4"/>
      <c r="H1717" s="4"/>
      <c r="I1717" s="4"/>
      <c r="J1717" s="4"/>
      <c r="K1717" s="4"/>
      <c r="L1717" s="4"/>
      <c r="M1717" s="4"/>
      <c r="N1717" s="4"/>
      <c r="O1717" s="4"/>
      <c r="P1717" s="4"/>
      <c r="Q1717" s="4"/>
      <c r="R1717" s="4"/>
      <c r="S1717" s="4"/>
      <c r="T1717" s="4"/>
      <c r="U1717" s="4"/>
      <c r="V1717" s="4"/>
      <c r="W1717" s="4"/>
      <c r="X1717" s="4"/>
      <c r="Y1717" s="4"/>
      <c r="Z1717" s="4"/>
      <c r="AA1717" s="4"/>
      <c r="AB1717" s="4"/>
      <c r="AC1717" s="4"/>
      <c r="AD1717" s="4"/>
      <c r="AE1717" s="4"/>
      <c r="AF1717" s="4"/>
      <c r="AG1717" s="4"/>
      <c r="AH1717" s="4"/>
      <c r="AI1717" s="4"/>
      <c r="AJ1717" s="4"/>
      <c r="AK1717" s="4"/>
      <c r="AL1717" s="4"/>
      <c r="AM1717" s="4"/>
      <c r="AN1717" s="4"/>
      <c r="AO1717" s="4"/>
      <c r="AP1717" s="4"/>
    </row>
    <row r="1718" spans="1:42" s="2" customFormat="1" x14ac:dyDescent="0.25">
      <c r="A1718" s="4"/>
      <c r="B1718" s="4"/>
      <c r="C1718" s="4"/>
      <c r="D1718" s="4"/>
      <c r="E1718" s="4"/>
      <c r="F1718" s="4"/>
      <c r="G1718" s="4"/>
      <c r="H1718" s="4"/>
      <c r="I1718" s="4"/>
      <c r="J1718" s="4"/>
      <c r="K1718" s="4"/>
      <c r="L1718" s="4"/>
      <c r="M1718" s="4"/>
      <c r="N1718" s="4"/>
      <c r="O1718" s="4"/>
      <c r="P1718" s="4"/>
      <c r="Q1718" s="4"/>
      <c r="R1718" s="4"/>
      <c r="S1718" s="4"/>
      <c r="T1718" s="4"/>
      <c r="U1718" s="4"/>
      <c r="V1718" s="4"/>
      <c r="W1718" s="4"/>
      <c r="X1718" s="4"/>
      <c r="Y1718" s="4"/>
      <c r="Z1718" s="4"/>
      <c r="AA1718" s="4"/>
      <c r="AB1718" s="4"/>
      <c r="AC1718" s="4"/>
      <c r="AD1718" s="4"/>
      <c r="AE1718" s="4"/>
      <c r="AF1718" s="4"/>
      <c r="AG1718" s="4"/>
      <c r="AH1718" s="4"/>
      <c r="AI1718" s="4"/>
      <c r="AJ1718" s="4"/>
      <c r="AK1718" s="4"/>
      <c r="AL1718" s="4"/>
      <c r="AM1718" s="4"/>
      <c r="AN1718" s="4"/>
      <c r="AO1718" s="4"/>
      <c r="AP1718" s="4"/>
    </row>
    <row r="1719" spans="1:42" s="2" customFormat="1" x14ac:dyDescent="0.25">
      <c r="A1719" s="4"/>
      <c r="B1719" s="4"/>
      <c r="C1719" s="4"/>
      <c r="D1719" s="4"/>
      <c r="E1719" s="4"/>
      <c r="F1719" s="4"/>
      <c r="G1719" s="4"/>
      <c r="H1719" s="4"/>
      <c r="I1719" s="4"/>
      <c r="J1719" s="4"/>
      <c r="K1719" s="4"/>
      <c r="L1719" s="4"/>
      <c r="M1719" s="4"/>
      <c r="N1719" s="4"/>
      <c r="O1719" s="4"/>
      <c r="P1719" s="4"/>
      <c r="Q1719" s="4"/>
      <c r="R1719" s="4"/>
      <c r="S1719" s="4"/>
      <c r="T1719" s="4"/>
      <c r="U1719" s="4"/>
      <c r="V1719" s="4"/>
      <c r="W1719" s="4"/>
      <c r="X1719" s="4"/>
      <c r="Y1719" s="4"/>
      <c r="Z1719" s="4"/>
      <c r="AA1719" s="4"/>
      <c r="AB1719" s="4"/>
      <c r="AC1719" s="4"/>
      <c r="AD1719" s="4"/>
      <c r="AE1719" s="4"/>
      <c r="AF1719" s="4"/>
      <c r="AG1719" s="4"/>
      <c r="AH1719" s="4"/>
      <c r="AI1719" s="4"/>
      <c r="AJ1719" s="4"/>
      <c r="AK1719" s="4"/>
      <c r="AL1719" s="4"/>
      <c r="AM1719" s="4"/>
      <c r="AN1719" s="4"/>
      <c r="AO1719" s="4"/>
      <c r="AP1719" s="4"/>
    </row>
    <row r="1720" spans="1:42" s="2" customFormat="1" x14ac:dyDescent="0.25">
      <c r="A1720" s="4"/>
      <c r="B1720" s="4"/>
      <c r="C1720" s="4"/>
      <c r="D1720" s="4"/>
      <c r="E1720" s="4"/>
      <c r="F1720" s="4"/>
      <c r="G1720" s="4"/>
      <c r="H1720" s="4"/>
      <c r="I1720" s="4"/>
      <c r="J1720" s="4"/>
      <c r="K1720" s="4"/>
      <c r="L1720" s="4"/>
      <c r="M1720" s="4"/>
      <c r="N1720" s="4"/>
      <c r="O1720" s="4"/>
      <c r="P1720" s="4"/>
      <c r="Q1720" s="4"/>
      <c r="R1720" s="4"/>
      <c r="S1720" s="4"/>
      <c r="T1720" s="4"/>
      <c r="U1720" s="4"/>
      <c r="V1720" s="4"/>
      <c r="W1720" s="4"/>
      <c r="X1720" s="4"/>
      <c r="Y1720" s="4"/>
      <c r="Z1720" s="4"/>
      <c r="AA1720" s="4"/>
      <c r="AB1720" s="4"/>
      <c r="AC1720" s="4"/>
      <c r="AD1720" s="4"/>
      <c r="AE1720" s="4"/>
      <c r="AF1720" s="4"/>
      <c r="AG1720" s="4"/>
      <c r="AH1720" s="4"/>
      <c r="AI1720" s="4"/>
      <c r="AJ1720" s="4"/>
      <c r="AK1720" s="4"/>
      <c r="AL1720" s="4"/>
      <c r="AM1720" s="4"/>
      <c r="AN1720" s="4"/>
      <c r="AO1720" s="4"/>
      <c r="AP1720" s="4"/>
    </row>
    <row r="1721" spans="1:42" s="2" customFormat="1" x14ac:dyDescent="0.25">
      <c r="A1721" s="4"/>
      <c r="B1721" s="4"/>
      <c r="C1721" s="4"/>
      <c r="D1721" s="4"/>
      <c r="E1721" s="4"/>
      <c r="F1721" s="4"/>
      <c r="G1721" s="4"/>
      <c r="H1721" s="4"/>
      <c r="I1721" s="4"/>
      <c r="J1721" s="4"/>
      <c r="K1721" s="4"/>
      <c r="L1721" s="4"/>
      <c r="M1721" s="4"/>
      <c r="N1721" s="4"/>
      <c r="O1721" s="4"/>
      <c r="P1721" s="4"/>
      <c r="Q1721" s="4"/>
      <c r="R1721" s="4"/>
      <c r="S1721" s="4"/>
      <c r="T1721" s="4"/>
      <c r="U1721" s="4"/>
      <c r="V1721" s="4"/>
      <c r="W1721" s="4"/>
      <c r="X1721" s="4"/>
      <c r="Y1721" s="4"/>
      <c r="Z1721" s="4"/>
      <c r="AA1721" s="4"/>
      <c r="AB1721" s="4"/>
      <c r="AC1721" s="4"/>
      <c r="AD1721" s="4"/>
      <c r="AE1721" s="4"/>
      <c r="AF1721" s="4"/>
      <c r="AG1721" s="4"/>
      <c r="AH1721" s="4"/>
      <c r="AI1721" s="4"/>
      <c r="AJ1721" s="4"/>
      <c r="AK1721" s="4"/>
      <c r="AL1721" s="4"/>
      <c r="AM1721" s="4"/>
      <c r="AN1721" s="4"/>
      <c r="AO1721" s="4"/>
      <c r="AP1721" s="4"/>
    </row>
    <row r="1722" spans="1:42" s="2" customFormat="1" x14ac:dyDescent="0.25">
      <c r="A1722" s="4"/>
      <c r="B1722" s="4"/>
      <c r="C1722" s="4"/>
      <c r="D1722" s="4"/>
      <c r="E1722" s="4"/>
      <c r="F1722" s="4"/>
      <c r="G1722" s="4"/>
      <c r="H1722" s="4"/>
      <c r="I1722" s="4"/>
      <c r="J1722" s="4"/>
      <c r="K1722" s="4"/>
      <c r="L1722" s="4"/>
      <c r="M1722" s="4"/>
      <c r="N1722" s="4"/>
      <c r="O1722" s="4"/>
      <c r="P1722" s="4"/>
      <c r="Q1722" s="4"/>
      <c r="R1722" s="4"/>
      <c r="S1722" s="4"/>
      <c r="T1722" s="4"/>
      <c r="U1722" s="4"/>
      <c r="V1722" s="4"/>
      <c r="W1722" s="4"/>
      <c r="X1722" s="4"/>
      <c r="Y1722" s="4"/>
      <c r="Z1722" s="4"/>
      <c r="AA1722" s="4"/>
      <c r="AB1722" s="4"/>
      <c r="AC1722" s="4"/>
      <c r="AD1722" s="4"/>
      <c r="AE1722" s="4"/>
      <c r="AF1722" s="4"/>
      <c r="AG1722" s="4"/>
      <c r="AH1722" s="4"/>
      <c r="AI1722" s="4"/>
      <c r="AJ1722" s="4"/>
      <c r="AK1722" s="4"/>
      <c r="AL1722" s="4"/>
      <c r="AM1722" s="4"/>
      <c r="AN1722" s="4"/>
      <c r="AO1722" s="4"/>
      <c r="AP1722" s="4"/>
    </row>
    <row r="1723" spans="1:42" s="2" customFormat="1" x14ac:dyDescent="0.25">
      <c r="A1723" s="4"/>
      <c r="B1723" s="4"/>
      <c r="C1723" s="4"/>
      <c r="D1723" s="4"/>
      <c r="E1723" s="4"/>
      <c r="F1723" s="4"/>
      <c r="G1723" s="4"/>
      <c r="H1723" s="4"/>
      <c r="I1723" s="4"/>
      <c r="J1723" s="4"/>
      <c r="K1723" s="4"/>
      <c r="L1723" s="4"/>
      <c r="M1723" s="4"/>
      <c r="N1723" s="4"/>
      <c r="O1723" s="4"/>
      <c r="P1723" s="4"/>
      <c r="Q1723" s="4"/>
      <c r="R1723" s="4"/>
      <c r="S1723" s="4"/>
      <c r="T1723" s="4"/>
      <c r="U1723" s="4"/>
      <c r="V1723" s="4"/>
      <c r="W1723" s="4"/>
      <c r="X1723" s="4"/>
      <c r="Y1723" s="4"/>
      <c r="Z1723" s="4"/>
      <c r="AA1723" s="4"/>
      <c r="AB1723" s="4"/>
      <c r="AC1723" s="4"/>
      <c r="AD1723" s="4"/>
      <c r="AE1723" s="4"/>
      <c r="AF1723" s="4"/>
      <c r="AG1723" s="4"/>
      <c r="AH1723" s="4"/>
      <c r="AI1723" s="4"/>
      <c r="AJ1723" s="4"/>
      <c r="AK1723" s="4"/>
      <c r="AL1723" s="4"/>
      <c r="AM1723" s="4"/>
      <c r="AN1723" s="4"/>
      <c r="AO1723" s="4"/>
      <c r="AP1723" s="4"/>
    </row>
    <row r="1724" spans="1:42" s="2" customFormat="1" x14ac:dyDescent="0.25">
      <c r="A1724" s="4"/>
      <c r="B1724" s="4"/>
      <c r="C1724" s="4"/>
      <c r="D1724" s="4"/>
      <c r="E1724" s="4"/>
      <c r="F1724" s="4"/>
      <c r="G1724" s="4"/>
      <c r="H1724" s="4"/>
      <c r="I1724" s="4"/>
      <c r="J1724" s="4"/>
      <c r="K1724" s="4"/>
      <c r="L1724" s="4"/>
      <c r="M1724" s="4"/>
      <c r="N1724" s="4"/>
      <c r="O1724" s="4"/>
      <c r="P1724" s="4"/>
      <c r="Q1724" s="4"/>
      <c r="R1724" s="4"/>
      <c r="S1724" s="4"/>
      <c r="T1724" s="4"/>
      <c r="U1724" s="4"/>
      <c r="V1724" s="4"/>
      <c r="W1724" s="4"/>
      <c r="X1724" s="4"/>
      <c r="Y1724" s="4"/>
      <c r="Z1724" s="4"/>
      <c r="AA1724" s="4"/>
      <c r="AB1724" s="4"/>
      <c r="AC1724" s="4"/>
      <c r="AD1724" s="4"/>
      <c r="AE1724" s="4"/>
      <c r="AF1724" s="4"/>
      <c r="AG1724" s="4"/>
      <c r="AH1724" s="4"/>
      <c r="AI1724" s="4"/>
      <c r="AJ1724" s="4"/>
      <c r="AK1724" s="4"/>
      <c r="AL1724" s="4"/>
      <c r="AM1724" s="4"/>
      <c r="AN1724" s="4"/>
      <c r="AO1724" s="4"/>
      <c r="AP1724" s="4"/>
    </row>
    <row r="1725" spans="1:42" s="2" customFormat="1" x14ac:dyDescent="0.25">
      <c r="A1725" s="4"/>
      <c r="B1725" s="4"/>
      <c r="C1725" s="4"/>
      <c r="D1725" s="4"/>
      <c r="E1725" s="4"/>
      <c r="F1725" s="4"/>
      <c r="G1725" s="4"/>
      <c r="H1725" s="4"/>
      <c r="I1725" s="4"/>
      <c r="J1725" s="4"/>
      <c r="K1725" s="4"/>
      <c r="L1725" s="4"/>
      <c r="M1725" s="4"/>
      <c r="N1725" s="4"/>
      <c r="O1725" s="4"/>
      <c r="P1725" s="4"/>
      <c r="Q1725" s="4"/>
      <c r="R1725" s="4"/>
      <c r="S1725" s="4"/>
      <c r="T1725" s="4"/>
      <c r="U1725" s="4"/>
      <c r="V1725" s="4"/>
      <c r="W1725" s="4"/>
      <c r="X1725" s="4"/>
      <c r="Y1725" s="4"/>
      <c r="Z1725" s="4"/>
      <c r="AA1725" s="4"/>
      <c r="AB1725" s="4"/>
      <c r="AC1725" s="4"/>
      <c r="AD1725" s="4"/>
      <c r="AE1725" s="4"/>
      <c r="AF1725" s="4"/>
      <c r="AG1725" s="4"/>
      <c r="AH1725" s="4"/>
      <c r="AI1725" s="4"/>
      <c r="AJ1725" s="4"/>
      <c r="AK1725" s="4"/>
      <c r="AL1725" s="4"/>
      <c r="AM1725" s="4"/>
      <c r="AN1725" s="4"/>
      <c r="AO1725" s="4"/>
      <c r="AP1725" s="4"/>
    </row>
    <row r="1726" spans="1:42" s="2" customFormat="1" x14ac:dyDescent="0.25">
      <c r="A1726" s="4"/>
      <c r="B1726" s="4"/>
      <c r="C1726" s="4"/>
      <c r="D1726" s="4"/>
      <c r="E1726" s="4"/>
      <c r="F1726" s="4"/>
      <c r="G1726" s="4"/>
      <c r="H1726" s="4"/>
      <c r="I1726" s="4"/>
      <c r="J1726" s="4"/>
      <c r="K1726" s="4"/>
      <c r="L1726" s="4"/>
      <c r="M1726" s="4"/>
      <c r="N1726" s="4"/>
      <c r="O1726" s="4"/>
      <c r="P1726" s="4"/>
      <c r="Q1726" s="4"/>
      <c r="R1726" s="4"/>
      <c r="S1726" s="4"/>
      <c r="T1726" s="4"/>
      <c r="U1726" s="4"/>
      <c r="V1726" s="4"/>
      <c r="W1726" s="4"/>
      <c r="X1726" s="4"/>
      <c r="Y1726" s="4"/>
      <c r="Z1726" s="4"/>
      <c r="AA1726" s="4"/>
      <c r="AB1726" s="4"/>
      <c r="AC1726" s="4"/>
      <c r="AD1726" s="4"/>
      <c r="AE1726" s="4"/>
      <c r="AF1726" s="4"/>
      <c r="AG1726" s="4"/>
      <c r="AH1726" s="4"/>
      <c r="AI1726" s="4"/>
      <c r="AJ1726" s="4"/>
      <c r="AK1726" s="4"/>
      <c r="AL1726" s="4"/>
      <c r="AM1726" s="4"/>
      <c r="AN1726" s="4"/>
      <c r="AO1726" s="4"/>
      <c r="AP1726" s="4"/>
    </row>
    <row r="1727" spans="1:42" s="2" customFormat="1" x14ac:dyDescent="0.25">
      <c r="A1727" s="4"/>
      <c r="B1727" s="4"/>
      <c r="C1727" s="4"/>
      <c r="D1727" s="4"/>
      <c r="E1727" s="4"/>
      <c r="F1727" s="4"/>
      <c r="G1727" s="4"/>
      <c r="H1727" s="4"/>
      <c r="I1727" s="4"/>
      <c r="J1727" s="4"/>
      <c r="K1727" s="4"/>
      <c r="L1727" s="4"/>
      <c r="M1727" s="4"/>
      <c r="N1727" s="4"/>
      <c r="O1727" s="4"/>
      <c r="P1727" s="4"/>
      <c r="Q1727" s="4"/>
      <c r="R1727" s="4"/>
      <c r="S1727" s="4"/>
      <c r="T1727" s="4"/>
      <c r="U1727" s="4"/>
      <c r="V1727" s="4"/>
      <c r="W1727" s="4"/>
      <c r="X1727" s="4"/>
      <c r="Y1727" s="4"/>
      <c r="Z1727" s="4"/>
      <c r="AA1727" s="4"/>
      <c r="AB1727" s="4"/>
      <c r="AC1727" s="4"/>
      <c r="AD1727" s="4"/>
      <c r="AE1727" s="4"/>
      <c r="AF1727" s="4"/>
      <c r="AG1727" s="4"/>
      <c r="AH1727" s="4"/>
      <c r="AI1727" s="4"/>
      <c r="AJ1727" s="4"/>
      <c r="AK1727" s="4"/>
      <c r="AL1727" s="4"/>
      <c r="AM1727" s="4"/>
      <c r="AN1727" s="4"/>
      <c r="AO1727" s="4"/>
      <c r="AP1727" s="4"/>
    </row>
    <row r="1728" spans="1:42" s="2" customFormat="1" x14ac:dyDescent="0.25">
      <c r="A1728" s="4"/>
      <c r="B1728" s="4"/>
      <c r="C1728" s="4"/>
      <c r="D1728" s="4"/>
      <c r="E1728" s="4"/>
      <c r="F1728" s="4"/>
      <c r="G1728" s="4"/>
      <c r="H1728" s="4"/>
      <c r="I1728" s="4"/>
      <c r="J1728" s="4"/>
      <c r="K1728" s="4"/>
      <c r="L1728" s="4"/>
      <c r="M1728" s="4"/>
      <c r="N1728" s="4"/>
      <c r="O1728" s="4"/>
      <c r="P1728" s="4"/>
      <c r="Q1728" s="4"/>
      <c r="R1728" s="4"/>
      <c r="S1728" s="4"/>
      <c r="T1728" s="4"/>
      <c r="U1728" s="4"/>
      <c r="V1728" s="4"/>
      <c r="W1728" s="4"/>
      <c r="X1728" s="4"/>
      <c r="Y1728" s="4"/>
      <c r="Z1728" s="4"/>
      <c r="AA1728" s="4"/>
      <c r="AB1728" s="4"/>
      <c r="AC1728" s="4"/>
      <c r="AD1728" s="4"/>
      <c r="AE1728" s="4"/>
      <c r="AF1728" s="4"/>
      <c r="AG1728" s="4"/>
      <c r="AH1728" s="4"/>
      <c r="AI1728" s="4"/>
      <c r="AJ1728" s="4"/>
      <c r="AK1728" s="4"/>
      <c r="AL1728" s="4"/>
      <c r="AM1728" s="4"/>
      <c r="AN1728" s="4"/>
      <c r="AO1728" s="4"/>
      <c r="AP1728" s="4"/>
    </row>
    <row r="1729" spans="1:42" s="2" customFormat="1" x14ac:dyDescent="0.25">
      <c r="A1729" s="4"/>
      <c r="B1729" s="4"/>
      <c r="C1729" s="4"/>
      <c r="D1729" s="4"/>
      <c r="E1729" s="4"/>
      <c r="F1729" s="4"/>
      <c r="G1729" s="4"/>
      <c r="H1729" s="4"/>
      <c r="I1729" s="4"/>
      <c r="J1729" s="4"/>
      <c r="K1729" s="4"/>
      <c r="L1729" s="4"/>
      <c r="M1729" s="4"/>
      <c r="N1729" s="4"/>
      <c r="O1729" s="4"/>
      <c r="P1729" s="4"/>
      <c r="Q1729" s="4"/>
      <c r="R1729" s="4"/>
      <c r="S1729" s="4"/>
      <c r="T1729" s="4"/>
      <c r="U1729" s="4"/>
      <c r="V1729" s="4"/>
      <c r="W1729" s="4"/>
      <c r="X1729" s="4"/>
      <c r="Y1729" s="4"/>
      <c r="Z1729" s="4"/>
      <c r="AA1729" s="4"/>
      <c r="AB1729" s="4"/>
      <c r="AC1729" s="4"/>
      <c r="AD1729" s="4"/>
      <c r="AE1729" s="4"/>
      <c r="AF1729" s="4"/>
      <c r="AG1729" s="4"/>
      <c r="AH1729" s="4"/>
      <c r="AI1729" s="4"/>
      <c r="AJ1729" s="4"/>
      <c r="AK1729" s="4"/>
      <c r="AL1729" s="4"/>
      <c r="AM1729" s="4"/>
      <c r="AN1729" s="4"/>
      <c r="AO1729" s="4"/>
      <c r="AP1729" s="4"/>
    </row>
    <row r="1730" spans="1:42" s="2" customFormat="1" x14ac:dyDescent="0.25">
      <c r="A1730" s="4"/>
      <c r="B1730" s="4"/>
      <c r="C1730" s="4"/>
      <c r="D1730" s="4"/>
      <c r="E1730" s="4"/>
      <c r="F1730" s="4"/>
      <c r="G1730" s="4"/>
      <c r="H1730" s="4"/>
      <c r="I1730" s="4"/>
      <c r="J1730" s="4"/>
      <c r="K1730" s="4"/>
      <c r="L1730" s="4"/>
      <c r="M1730" s="4"/>
      <c r="N1730" s="4"/>
      <c r="O1730" s="4"/>
      <c r="P1730" s="4"/>
      <c r="Q1730" s="4"/>
      <c r="R1730" s="4"/>
      <c r="S1730" s="4"/>
      <c r="T1730" s="4"/>
      <c r="U1730" s="4"/>
      <c r="V1730" s="4"/>
      <c r="W1730" s="4"/>
      <c r="X1730" s="4"/>
      <c r="Y1730" s="4"/>
      <c r="Z1730" s="4"/>
      <c r="AA1730" s="4"/>
      <c r="AB1730" s="4"/>
      <c r="AC1730" s="4"/>
      <c r="AD1730" s="4"/>
      <c r="AE1730" s="4"/>
      <c r="AF1730" s="4"/>
      <c r="AG1730" s="4"/>
      <c r="AH1730" s="4"/>
      <c r="AI1730" s="4"/>
      <c r="AJ1730" s="4"/>
      <c r="AK1730" s="4"/>
      <c r="AL1730" s="4"/>
      <c r="AM1730" s="4"/>
      <c r="AN1730" s="4"/>
      <c r="AO1730" s="4"/>
      <c r="AP1730" s="4"/>
    </row>
    <row r="1731" spans="1:42" s="2" customFormat="1" x14ac:dyDescent="0.25">
      <c r="A1731" s="4"/>
      <c r="B1731" s="4"/>
      <c r="C1731" s="4"/>
      <c r="D1731" s="4"/>
      <c r="E1731" s="4"/>
      <c r="F1731" s="4"/>
      <c r="G1731" s="4"/>
      <c r="H1731" s="4"/>
      <c r="I1731" s="4"/>
      <c r="J1731" s="4"/>
      <c r="K1731" s="4"/>
      <c r="L1731" s="4"/>
      <c r="M1731" s="4"/>
      <c r="N1731" s="4"/>
      <c r="O1731" s="4"/>
      <c r="P1731" s="4"/>
      <c r="Q1731" s="4"/>
      <c r="R1731" s="4"/>
      <c r="S1731" s="4"/>
      <c r="T1731" s="4"/>
      <c r="U1731" s="4"/>
      <c r="V1731" s="4"/>
      <c r="W1731" s="4"/>
      <c r="X1731" s="4"/>
      <c r="Y1731" s="4"/>
      <c r="Z1731" s="4"/>
      <c r="AA1731" s="4"/>
      <c r="AB1731" s="4"/>
      <c r="AC1731" s="4"/>
      <c r="AD1731" s="4"/>
      <c r="AE1731" s="4"/>
      <c r="AF1731" s="4"/>
      <c r="AG1731" s="4"/>
      <c r="AH1731" s="4"/>
      <c r="AI1731" s="4"/>
      <c r="AJ1731" s="4"/>
      <c r="AK1731" s="4"/>
      <c r="AL1731" s="4"/>
      <c r="AM1731" s="4"/>
      <c r="AN1731" s="4"/>
      <c r="AO1731" s="4"/>
      <c r="AP1731" s="4"/>
    </row>
    <row r="1732" spans="1:42" s="2" customFormat="1" x14ac:dyDescent="0.25">
      <c r="A1732" s="4"/>
      <c r="B1732" s="4"/>
      <c r="C1732" s="4"/>
      <c r="D1732" s="4"/>
      <c r="E1732" s="4"/>
      <c r="F1732" s="4"/>
      <c r="G1732" s="4"/>
      <c r="H1732" s="4"/>
      <c r="I1732" s="4"/>
      <c r="J1732" s="4"/>
      <c r="K1732" s="4"/>
      <c r="L1732" s="4"/>
      <c r="M1732" s="4"/>
      <c r="N1732" s="4"/>
      <c r="O1732" s="4"/>
      <c r="P1732" s="4"/>
      <c r="Q1732" s="4"/>
      <c r="R1732" s="4"/>
      <c r="S1732" s="4"/>
      <c r="T1732" s="4"/>
      <c r="U1732" s="4"/>
      <c r="V1732" s="4"/>
      <c r="W1732" s="4"/>
      <c r="X1732" s="4"/>
      <c r="Y1732" s="4"/>
      <c r="Z1732" s="4"/>
      <c r="AA1732" s="4"/>
      <c r="AB1732" s="4"/>
      <c r="AC1732" s="4"/>
      <c r="AD1732" s="4"/>
      <c r="AE1732" s="4"/>
      <c r="AF1732" s="4"/>
      <c r="AG1732" s="4"/>
      <c r="AH1732" s="4"/>
      <c r="AI1732" s="4"/>
      <c r="AJ1732" s="4"/>
      <c r="AK1732" s="4"/>
      <c r="AL1732" s="4"/>
      <c r="AM1732" s="4"/>
      <c r="AN1732" s="4"/>
      <c r="AO1732" s="4"/>
      <c r="AP1732" s="4"/>
    </row>
    <row r="1733" spans="1:42" s="2" customFormat="1" x14ac:dyDescent="0.25">
      <c r="A1733" s="4"/>
      <c r="B1733" s="4"/>
      <c r="C1733" s="4"/>
      <c r="D1733" s="4"/>
      <c r="E1733" s="4"/>
      <c r="F1733" s="4"/>
      <c r="G1733" s="4"/>
      <c r="H1733" s="4"/>
      <c r="I1733" s="4"/>
      <c r="J1733" s="4"/>
      <c r="K1733" s="4"/>
      <c r="L1733" s="4"/>
      <c r="M1733" s="4"/>
      <c r="N1733" s="4"/>
      <c r="O1733" s="4"/>
      <c r="P1733" s="4"/>
      <c r="Q1733" s="4"/>
      <c r="R1733" s="4"/>
      <c r="S1733" s="4"/>
      <c r="T1733" s="4"/>
      <c r="U1733" s="4"/>
      <c r="V1733" s="4"/>
      <c r="W1733" s="4"/>
      <c r="X1733" s="4"/>
      <c r="Y1733" s="4"/>
      <c r="Z1733" s="4"/>
      <c r="AA1733" s="4"/>
      <c r="AB1733" s="4"/>
      <c r="AC1733" s="4"/>
      <c r="AD1733" s="4"/>
      <c r="AE1733" s="4"/>
      <c r="AF1733" s="4"/>
      <c r="AG1733" s="4"/>
      <c r="AH1733" s="4"/>
      <c r="AI1733" s="4"/>
      <c r="AJ1733" s="4"/>
      <c r="AK1733" s="4"/>
      <c r="AL1733" s="4"/>
      <c r="AM1733" s="4"/>
      <c r="AN1733" s="4"/>
      <c r="AO1733" s="4"/>
      <c r="AP1733" s="4"/>
    </row>
    <row r="1734" spans="1:42" s="2" customFormat="1" x14ac:dyDescent="0.25">
      <c r="A1734" s="4"/>
      <c r="B1734" s="4"/>
      <c r="C1734" s="4"/>
      <c r="D1734" s="4"/>
      <c r="E1734" s="4"/>
      <c r="F1734" s="4"/>
      <c r="G1734" s="4"/>
      <c r="H1734" s="4"/>
      <c r="I1734" s="4"/>
      <c r="J1734" s="4"/>
      <c r="K1734" s="4"/>
      <c r="L1734" s="4"/>
      <c r="M1734" s="4"/>
      <c r="N1734" s="4"/>
      <c r="O1734" s="4"/>
      <c r="P1734" s="4"/>
      <c r="Q1734" s="4"/>
      <c r="R1734" s="4"/>
      <c r="S1734" s="4"/>
      <c r="T1734" s="4"/>
      <c r="U1734" s="4"/>
      <c r="V1734" s="4"/>
      <c r="W1734" s="4"/>
      <c r="X1734" s="4"/>
      <c r="Y1734" s="4"/>
      <c r="Z1734" s="4"/>
      <c r="AA1734" s="4"/>
      <c r="AB1734" s="4"/>
      <c r="AC1734" s="4"/>
      <c r="AD1734" s="4"/>
      <c r="AE1734" s="4"/>
      <c r="AF1734" s="4"/>
      <c r="AG1734" s="4"/>
      <c r="AH1734" s="4"/>
      <c r="AI1734" s="4"/>
      <c r="AJ1734" s="4"/>
      <c r="AK1734" s="4"/>
      <c r="AL1734" s="4"/>
      <c r="AM1734" s="4"/>
      <c r="AN1734" s="4"/>
      <c r="AO1734" s="4"/>
      <c r="AP1734" s="4"/>
    </row>
    <row r="1735" spans="1:42" s="2" customFormat="1" x14ac:dyDescent="0.25">
      <c r="A1735" s="4"/>
      <c r="B1735" s="4"/>
      <c r="C1735" s="4"/>
      <c r="D1735" s="4"/>
      <c r="E1735" s="4"/>
      <c r="F1735" s="4"/>
      <c r="G1735" s="4"/>
      <c r="H1735" s="4"/>
      <c r="I1735" s="4"/>
      <c r="J1735" s="4"/>
      <c r="K1735" s="4"/>
      <c r="L1735" s="4"/>
      <c r="M1735" s="4"/>
      <c r="N1735" s="4"/>
      <c r="O1735" s="4"/>
      <c r="P1735" s="4"/>
      <c r="Q1735" s="4"/>
      <c r="R1735" s="4"/>
      <c r="S1735" s="4"/>
      <c r="T1735" s="4"/>
      <c r="U1735" s="4"/>
      <c r="V1735" s="4"/>
      <c r="W1735" s="4"/>
      <c r="X1735" s="4"/>
      <c r="Y1735" s="4"/>
      <c r="Z1735" s="4"/>
      <c r="AA1735" s="4"/>
      <c r="AB1735" s="4"/>
      <c r="AC1735" s="4"/>
      <c r="AD1735" s="4"/>
      <c r="AE1735" s="4"/>
      <c r="AF1735" s="4"/>
      <c r="AG1735" s="4"/>
      <c r="AH1735" s="4"/>
      <c r="AI1735" s="4"/>
      <c r="AJ1735" s="4"/>
      <c r="AK1735" s="4"/>
      <c r="AL1735" s="4"/>
      <c r="AM1735" s="4"/>
      <c r="AN1735" s="4"/>
      <c r="AO1735" s="4"/>
      <c r="AP1735" s="4"/>
    </row>
    <row r="1736" spans="1:42" s="2" customFormat="1" x14ac:dyDescent="0.25">
      <c r="A1736" s="4"/>
      <c r="B1736" s="4"/>
      <c r="C1736" s="4"/>
      <c r="D1736" s="4"/>
      <c r="E1736" s="4"/>
      <c r="F1736" s="4"/>
      <c r="G1736" s="4"/>
      <c r="H1736" s="4"/>
      <c r="I1736" s="4"/>
      <c r="J1736" s="4"/>
      <c r="K1736" s="4"/>
      <c r="L1736" s="4"/>
      <c r="M1736" s="4"/>
      <c r="N1736" s="4"/>
      <c r="O1736" s="4"/>
      <c r="P1736" s="4"/>
      <c r="Q1736" s="4"/>
      <c r="R1736" s="4"/>
      <c r="S1736" s="4"/>
      <c r="T1736" s="4"/>
      <c r="U1736" s="4"/>
      <c r="V1736" s="4"/>
      <c r="W1736" s="4"/>
      <c r="X1736" s="4"/>
      <c r="Y1736" s="4"/>
      <c r="Z1736" s="4"/>
      <c r="AA1736" s="4"/>
      <c r="AB1736" s="4"/>
      <c r="AC1736" s="4"/>
      <c r="AD1736" s="4"/>
      <c r="AE1736" s="4"/>
      <c r="AF1736" s="4"/>
      <c r="AG1736" s="4"/>
      <c r="AH1736" s="4"/>
      <c r="AI1736" s="4"/>
      <c r="AJ1736" s="4"/>
      <c r="AK1736" s="4"/>
      <c r="AL1736" s="4"/>
      <c r="AM1736" s="4"/>
      <c r="AN1736" s="4"/>
      <c r="AO1736" s="4"/>
      <c r="AP1736" s="4"/>
    </row>
    <row r="1737" spans="1:42" s="2" customFormat="1" x14ac:dyDescent="0.25">
      <c r="A1737" s="4"/>
      <c r="B1737" s="4"/>
      <c r="C1737" s="4"/>
      <c r="D1737" s="4"/>
      <c r="E1737" s="4"/>
      <c r="F1737" s="4"/>
      <c r="G1737" s="4"/>
      <c r="H1737" s="4"/>
      <c r="I1737" s="4"/>
      <c r="J1737" s="4"/>
      <c r="K1737" s="4"/>
      <c r="L1737" s="4"/>
      <c r="M1737" s="4"/>
      <c r="N1737" s="4"/>
      <c r="O1737" s="4"/>
      <c r="P1737" s="4"/>
      <c r="Q1737" s="4"/>
      <c r="R1737" s="4"/>
      <c r="S1737" s="4"/>
      <c r="T1737" s="4"/>
      <c r="U1737" s="4"/>
      <c r="V1737" s="4"/>
      <c r="W1737" s="4"/>
      <c r="X1737" s="4"/>
      <c r="Y1737" s="4"/>
      <c r="Z1737" s="4"/>
      <c r="AA1737" s="4"/>
      <c r="AB1737" s="4"/>
      <c r="AC1737" s="4"/>
      <c r="AD1737" s="4"/>
      <c r="AE1737" s="4"/>
      <c r="AF1737" s="4"/>
      <c r="AG1737" s="4"/>
      <c r="AH1737" s="4"/>
      <c r="AI1737" s="4"/>
      <c r="AJ1737" s="4"/>
      <c r="AK1737" s="4"/>
      <c r="AL1737" s="4"/>
      <c r="AM1737" s="4"/>
      <c r="AN1737" s="4"/>
      <c r="AO1737" s="4"/>
      <c r="AP1737" s="4"/>
    </row>
    <row r="1738" spans="1:42" s="2" customFormat="1" x14ac:dyDescent="0.25">
      <c r="A1738" s="4"/>
      <c r="B1738" s="4"/>
      <c r="C1738" s="4"/>
      <c r="D1738" s="4"/>
      <c r="E1738" s="4"/>
      <c r="F1738" s="4"/>
      <c r="G1738" s="4"/>
      <c r="H1738" s="4"/>
      <c r="I1738" s="4"/>
      <c r="J1738" s="4"/>
      <c r="K1738" s="4"/>
      <c r="L1738" s="4"/>
      <c r="M1738" s="4"/>
      <c r="N1738" s="4"/>
      <c r="O1738" s="4"/>
      <c r="P1738" s="4"/>
      <c r="Q1738" s="4"/>
      <c r="R1738" s="4"/>
      <c r="S1738" s="4"/>
      <c r="T1738" s="4"/>
      <c r="U1738" s="4"/>
      <c r="V1738" s="4"/>
      <c r="W1738" s="4"/>
      <c r="X1738" s="4"/>
      <c r="Y1738" s="4"/>
      <c r="Z1738" s="4"/>
      <c r="AA1738" s="4"/>
      <c r="AB1738" s="4"/>
      <c r="AC1738" s="4"/>
      <c r="AD1738" s="4"/>
      <c r="AE1738" s="4"/>
      <c r="AF1738" s="4"/>
      <c r="AG1738" s="4"/>
      <c r="AH1738" s="4"/>
      <c r="AI1738" s="4"/>
      <c r="AJ1738" s="4"/>
      <c r="AK1738" s="4"/>
      <c r="AL1738" s="4"/>
      <c r="AM1738" s="4"/>
      <c r="AN1738" s="4"/>
      <c r="AO1738" s="4"/>
      <c r="AP1738" s="4"/>
    </row>
    <row r="1739" spans="1:42" s="2" customFormat="1" x14ac:dyDescent="0.25">
      <c r="A1739" s="4"/>
      <c r="B1739" s="4"/>
      <c r="C1739" s="4"/>
      <c r="D1739" s="4"/>
      <c r="E1739" s="4"/>
      <c r="F1739" s="4"/>
      <c r="G1739" s="4"/>
      <c r="H1739" s="4"/>
      <c r="I1739" s="4"/>
      <c r="J1739" s="4"/>
      <c r="K1739" s="4"/>
      <c r="L1739" s="4"/>
      <c r="M1739" s="4"/>
      <c r="N1739" s="4"/>
      <c r="O1739" s="4"/>
      <c r="P1739" s="4"/>
      <c r="Q1739" s="4"/>
      <c r="R1739" s="4"/>
      <c r="S1739" s="4"/>
      <c r="T1739" s="4"/>
      <c r="U1739" s="4"/>
      <c r="V1739" s="4"/>
      <c r="W1739" s="4"/>
      <c r="X1739" s="4"/>
      <c r="Y1739" s="4"/>
      <c r="Z1739" s="4"/>
      <c r="AA1739" s="4"/>
      <c r="AB1739" s="4"/>
      <c r="AC1739" s="4"/>
      <c r="AD1739" s="4"/>
      <c r="AE1739" s="4"/>
      <c r="AF1739" s="4"/>
      <c r="AG1739" s="4"/>
      <c r="AH1739" s="4"/>
      <c r="AI1739" s="4"/>
      <c r="AJ1739" s="4"/>
      <c r="AK1739" s="4"/>
      <c r="AL1739" s="4"/>
      <c r="AM1739" s="4"/>
      <c r="AN1739" s="4"/>
      <c r="AO1739" s="4"/>
      <c r="AP1739" s="4"/>
    </row>
    <row r="1740" spans="1:42" s="2" customFormat="1" x14ac:dyDescent="0.25">
      <c r="A1740" s="4"/>
      <c r="B1740" s="4"/>
      <c r="C1740" s="4"/>
      <c r="D1740" s="4"/>
      <c r="E1740" s="4"/>
      <c r="F1740" s="4"/>
      <c r="G1740" s="4"/>
      <c r="H1740" s="4"/>
      <c r="I1740" s="4"/>
      <c r="J1740" s="4"/>
      <c r="K1740" s="4"/>
      <c r="L1740" s="4"/>
      <c r="M1740" s="4"/>
      <c r="N1740" s="4"/>
      <c r="O1740" s="4"/>
      <c r="P1740" s="4"/>
      <c r="Q1740" s="4"/>
      <c r="R1740" s="4"/>
      <c r="S1740" s="4"/>
      <c r="T1740" s="4"/>
      <c r="U1740" s="4"/>
      <c r="V1740" s="4"/>
      <c r="W1740" s="4"/>
      <c r="X1740" s="4"/>
      <c r="Y1740" s="4"/>
      <c r="Z1740" s="4"/>
      <c r="AA1740" s="4"/>
      <c r="AB1740" s="4"/>
      <c r="AC1740" s="4"/>
      <c r="AD1740" s="4"/>
      <c r="AE1740" s="4"/>
      <c r="AF1740" s="4"/>
      <c r="AG1740" s="4"/>
      <c r="AH1740" s="4"/>
      <c r="AI1740" s="4"/>
      <c r="AJ1740" s="4"/>
      <c r="AK1740" s="4"/>
      <c r="AL1740" s="4"/>
      <c r="AM1740" s="4"/>
      <c r="AN1740" s="4"/>
      <c r="AO1740" s="4"/>
      <c r="AP1740" s="4"/>
    </row>
    <row r="1741" spans="1:42" s="2" customFormat="1" x14ac:dyDescent="0.25">
      <c r="A1741" s="4"/>
      <c r="B1741" s="4"/>
      <c r="C1741" s="4"/>
      <c r="D1741" s="4"/>
      <c r="E1741" s="4"/>
      <c r="F1741" s="4"/>
      <c r="G1741" s="4"/>
      <c r="H1741" s="4"/>
      <c r="I1741" s="4"/>
      <c r="J1741" s="4"/>
      <c r="K1741" s="4"/>
      <c r="L1741" s="4"/>
      <c r="M1741" s="4"/>
      <c r="N1741" s="4"/>
      <c r="O1741" s="4"/>
      <c r="P1741" s="4"/>
      <c r="Q1741" s="4"/>
      <c r="R1741" s="4"/>
      <c r="S1741" s="4"/>
      <c r="T1741" s="4"/>
      <c r="U1741" s="4"/>
      <c r="V1741" s="4"/>
      <c r="W1741" s="4"/>
      <c r="X1741" s="4"/>
      <c r="Y1741" s="4"/>
      <c r="Z1741" s="4"/>
      <c r="AA1741" s="4"/>
      <c r="AB1741" s="4"/>
      <c r="AC1741" s="4"/>
      <c r="AD1741" s="4"/>
      <c r="AE1741" s="4"/>
      <c r="AF1741" s="4"/>
      <c r="AG1741" s="4"/>
      <c r="AH1741" s="4"/>
      <c r="AI1741" s="4"/>
      <c r="AJ1741" s="4"/>
      <c r="AK1741" s="4"/>
      <c r="AL1741" s="4"/>
      <c r="AM1741" s="4"/>
      <c r="AN1741" s="4"/>
      <c r="AO1741" s="4"/>
      <c r="AP1741" s="4"/>
    </row>
    <row r="1742" spans="1:42" s="2" customFormat="1" x14ac:dyDescent="0.25">
      <c r="A1742" s="4"/>
      <c r="B1742" s="4"/>
      <c r="C1742" s="4"/>
      <c r="D1742" s="4"/>
      <c r="E1742" s="4"/>
      <c r="F1742" s="4"/>
      <c r="G1742" s="4"/>
      <c r="H1742" s="4"/>
      <c r="I1742" s="4"/>
      <c r="J1742" s="4"/>
      <c r="K1742" s="4"/>
      <c r="L1742" s="4"/>
      <c r="M1742" s="4"/>
      <c r="N1742" s="4"/>
      <c r="O1742" s="4"/>
      <c r="P1742" s="4"/>
      <c r="Q1742" s="4"/>
      <c r="R1742" s="4"/>
      <c r="S1742" s="4"/>
      <c r="T1742" s="4"/>
      <c r="U1742" s="4"/>
      <c r="V1742" s="4"/>
      <c r="W1742" s="4"/>
      <c r="X1742" s="4"/>
      <c r="Y1742" s="4"/>
      <c r="Z1742" s="4"/>
      <c r="AA1742" s="4"/>
      <c r="AB1742" s="4"/>
      <c r="AC1742" s="4"/>
      <c r="AD1742" s="4"/>
      <c r="AE1742" s="4"/>
      <c r="AF1742" s="4"/>
      <c r="AG1742" s="4"/>
      <c r="AH1742" s="4"/>
      <c r="AI1742" s="4"/>
      <c r="AJ1742" s="4"/>
      <c r="AK1742" s="4"/>
      <c r="AL1742" s="4"/>
      <c r="AM1742" s="4"/>
      <c r="AN1742" s="4"/>
      <c r="AO1742" s="4"/>
      <c r="AP1742" s="4"/>
    </row>
    <row r="1743" spans="1:42" s="2" customFormat="1" x14ac:dyDescent="0.25">
      <c r="A1743" s="4"/>
      <c r="B1743" s="4"/>
      <c r="C1743" s="4"/>
      <c r="D1743" s="4"/>
      <c r="E1743" s="4"/>
      <c r="F1743" s="4"/>
      <c r="G1743" s="4"/>
      <c r="H1743" s="4"/>
      <c r="I1743" s="4"/>
      <c r="J1743" s="4"/>
      <c r="K1743" s="4"/>
      <c r="L1743" s="4"/>
      <c r="M1743" s="4"/>
      <c r="N1743" s="4"/>
      <c r="O1743" s="4"/>
      <c r="P1743" s="4"/>
      <c r="Q1743" s="4"/>
      <c r="R1743" s="4"/>
      <c r="S1743" s="4"/>
      <c r="T1743" s="4"/>
      <c r="U1743" s="4"/>
      <c r="V1743" s="4"/>
      <c r="W1743" s="4"/>
      <c r="X1743" s="4"/>
      <c r="Y1743" s="4"/>
      <c r="Z1743" s="4"/>
      <c r="AA1743" s="4"/>
      <c r="AB1743" s="4"/>
      <c r="AC1743" s="4"/>
      <c r="AD1743" s="4"/>
      <c r="AE1743" s="4"/>
      <c r="AF1743" s="4"/>
      <c r="AG1743" s="4"/>
      <c r="AH1743" s="4"/>
      <c r="AI1743" s="4"/>
      <c r="AJ1743" s="4"/>
      <c r="AK1743" s="4"/>
      <c r="AL1743" s="4"/>
      <c r="AM1743" s="4"/>
      <c r="AN1743" s="4"/>
      <c r="AO1743" s="4"/>
      <c r="AP1743" s="4"/>
    </row>
    <row r="1744" spans="1:42" s="2" customFormat="1" x14ac:dyDescent="0.25">
      <c r="A1744" s="4"/>
      <c r="B1744" s="4"/>
      <c r="C1744" s="4"/>
      <c r="D1744" s="4"/>
      <c r="E1744" s="4"/>
      <c r="F1744" s="4"/>
      <c r="G1744" s="4"/>
      <c r="H1744" s="4"/>
      <c r="I1744" s="4"/>
      <c r="J1744" s="4"/>
      <c r="K1744" s="4"/>
      <c r="L1744" s="4"/>
      <c r="M1744" s="4"/>
      <c r="N1744" s="4"/>
      <c r="O1744" s="4"/>
      <c r="P1744" s="4"/>
      <c r="Q1744" s="4"/>
      <c r="R1744" s="4"/>
      <c r="S1744" s="4"/>
      <c r="T1744" s="4"/>
      <c r="U1744" s="4"/>
      <c r="V1744" s="4"/>
      <c r="W1744" s="4"/>
      <c r="X1744" s="4"/>
      <c r="Y1744" s="4"/>
      <c r="Z1744" s="4"/>
      <c r="AA1744" s="4"/>
      <c r="AB1744" s="4"/>
      <c r="AC1744" s="4"/>
      <c r="AD1744" s="4"/>
      <c r="AE1744" s="4"/>
      <c r="AF1744" s="4"/>
      <c r="AG1744" s="4"/>
      <c r="AH1744" s="4"/>
      <c r="AI1744" s="4"/>
      <c r="AJ1744" s="4"/>
      <c r="AK1744" s="4"/>
      <c r="AL1744" s="4"/>
      <c r="AM1744" s="4"/>
      <c r="AN1744" s="4"/>
      <c r="AO1744" s="4"/>
      <c r="AP1744" s="4"/>
    </row>
    <row r="1745" spans="1:42" s="2" customFormat="1" x14ac:dyDescent="0.25">
      <c r="A1745" s="4"/>
      <c r="B1745" s="4"/>
      <c r="C1745" s="4"/>
      <c r="D1745" s="4"/>
      <c r="E1745" s="4"/>
      <c r="F1745" s="4"/>
      <c r="G1745" s="4"/>
      <c r="H1745" s="4"/>
      <c r="I1745" s="4"/>
      <c r="J1745" s="4"/>
      <c r="K1745" s="4"/>
      <c r="L1745" s="4"/>
      <c r="M1745" s="4"/>
      <c r="N1745" s="4"/>
      <c r="O1745" s="4"/>
      <c r="P1745" s="4"/>
      <c r="Q1745" s="4"/>
      <c r="R1745" s="4"/>
      <c r="S1745" s="4"/>
      <c r="T1745" s="4"/>
      <c r="U1745" s="4"/>
      <c r="V1745" s="4"/>
      <c r="W1745" s="4"/>
      <c r="X1745" s="4"/>
      <c r="Y1745" s="4"/>
      <c r="Z1745" s="4"/>
      <c r="AA1745" s="4"/>
      <c r="AB1745" s="4"/>
      <c r="AC1745" s="4"/>
      <c r="AD1745" s="4"/>
      <c r="AE1745" s="4"/>
      <c r="AF1745" s="4"/>
      <c r="AG1745" s="4"/>
      <c r="AH1745" s="4"/>
      <c r="AI1745" s="4"/>
      <c r="AJ1745" s="4"/>
      <c r="AK1745" s="4"/>
      <c r="AL1745" s="4"/>
      <c r="AM1745" s="4"/>
      <c r="AN1745" s="4"/>
      <c r="AO1745" s="4"/>
      <c r="AP1745" s="4"/>
    </row>
    <row r="1746" spans="1:42" s="2" customFormat="1" x14ac:dyDescent="0.25">
      <c r="A1746" s="4"/>
      <c r="B1746" s="4"/>
      <c r="C1746" s="4"/>
      <c r="D1746" s="4"/>
      <c r="E1746" s="4"/>
      <c r="F1746" s="4"/>
      <c r="G1746" s="4"/>
      <c r="H1746" s="4"/>
      <c r="I1746" s="4"/>
      <c r="J1746" s="4"/>
      <c r="K1746" s="4"/>
      <c r="L1746" s="4"/>
      <c r="M1746" s="4"/>
      <c r="N1746" s="4"/>
      <c r="O1746" s="4"/>
      <c r="P1746" s="4"/>
      <c r="Q1746" s="4"/>
      <c r="R1746" s="4"/>
      <c r="S1746" s="4"/>
      <c r="T1746" s="4"/>
      <c r="U1746" s="4"/>
      <c r="V1746" s="4"/>
      <c r="W1746" s="4"/>
      <c r="X1746" s="4"/>
      <c r="Y1746" s="4"/>
      <c r="Z1746" s="4"/>
      <c r="AA1746" s="4"/>
      <c r="AB1746" s="4"/>
      <c r="AC1746" s="4"/>
      <c r="AD1746" s="4"/>
      <c r="AE1746" s="4"/>
      <c r="AF1746" s="4"/>
      <c r="AG1746" s="4"/>
      <c r="AH1746" s="4"/>
      <c r="AI1746" s="4"/>
      <c r="AJ1746" s="4"/>
      <c r="AK1746" s="4"/>
      <c r="AL1746" s="4"/>
      <c r="AM1746" s="4"/>
      <c r="AN1746" s="4"/>
      <c r="AO1746" s="4"/>
      <c r="AP1746" s="4"/>
    </row>
    <row r="1747" spans="1:42" s="2" customFormat="1" x14ac:dyDescent="0.25">
      <c r="A1747" s="4"/>
      <c r="B1747" s="4"/>
      <c r="C1747" s="4"/>
      <c r="D1747" s="4"/>
      <c r="E1747" s="4"/>
      <c r="F1747" s="4"/>
      <c r="G1747" s="4"/>
      <c r="H1747" s="4"/>
      <c r="I1747" s="4"/>
      <c r="J1747" s="4"/>
      <c r="K1747" s="4"/>
      <c r="L1747" s="4"/>
      <c r="M1747" s="4"/>
      <c r="N1747" s="4"/>
      <c r="O1747" s="4"/>
      <c r="P1747" s="4"/>
      <c r="Q1747" s="4"/>
      <c r="R1747" s="4"/>
      <c r="S1747" s="4"/>
      <c r="T1747" s="4"/>
      <c r="U1747" s="4"/>
      <c r="V1747" s="4"/>
      <c r="W1747" s="4"/>
      <c r="X1747" s="4"/>
      <c r="Y1747" s="4"/>
      <c r="Z1747" s="4"/>
      <c r="AA1747" s="4"/>
      <c r="AB1747" s="4"/>
      <c r="AC1747" s="4"/>
      <c r="AD1747" s="4"/>
      <c r="AE1747" s="4"/>
      <c r="AF1747" s="4"/>
      <c r="AG1747" s="4"/>
      <c r="AH1747" s="4"/>
      <c r="AI1747" s="4"/>
      <c r="AJ1747" s="4"/>
      <c r="AK1747" s="4"/>
      <c r="AL1747" s="4"/>
      <c r="AM1747" s="4"/>
      <c r="AN1747" s="4"/>
      <c r="AO1747" s="4"/>
      <c r="AP1747" s="4"/>
    </row>
    <row r="1748" spans="1:42" s="2" customFormat="1" x14ac:dyDescent="0.25">
      <c r="A1748" s="4"/>
      <c r="B1748" s="4"/>
      <c r="C1748" s="4"/>
      <c r="D1748" s="4"/>
      <c r="E1748" s="4"/>
      <c r="F1748" s="4"/>
      <c r="G1748" s="4"/>
      <c r="H1748" s="4"/>
      <c r="I1748" s="4"/>
      <c r="J1748" s="4"/>
      <c r="K1748" s="4"/>
      <c r="L1748" s="4"/>
      <c r="M1748" s="4"/>
      <c r="N1748" s="4"/>
      <c r="O1748" s="4"/>
      <c r="P1748" s="4"/>
      <c r="Q1748" s="4"/>
      <c r="R1748" s="4"/>
      <c r="S1748" s="4"/>
      <c r="T1748" s="4"/>
      <c r="U1748" s="4"/>
      <c r="V1748" s="4"/>
      <c r="W1748" s="4"/>
      <c r="X1748" s="4"/>
      <c r="Y1748" s="4"/>
      <c r="Z1748" s="4"/>
      <c r="AA1748" s="4"/>
      <c r="AB1748" s="4"/>
      <c r="AC1748" s="4"/>
      <c r="AD1748" s="4"/>
      <c r="AE1748" s="4"/>
      <c r="AF1748" s="4"/>
      <c r="AG1748" s="4"/>
      <c r="AH1748" s="4"/>
      <c r="AI1748" s="4"/>
      <c r="AJ1748" s="4"/>
      <c r="AK1748" s="4"/>
      <c r="AL1748" s="4"/>
      <c r="AM1748" s="4"/>
      <c r="AN1748" s="4"/>
      <c r="AO1748" s="4"/>
      <c r="AP1748" s="4"/>
    </row>
    <row r="1749" spans="1:42" s="2" customFormat="1" x14ac:dyDescent="0.25">
      <c r="A1749" s="4"/>
      <c r="B1749" s="4"/>
      <c r="C1749" s="4"/>
      <c r="D1749" s="4"/>
      <c r="E1749" s="4"/>
      <c r="F1749" s="4"/>
      <c r="G1749" s="4"/>
      <c r="H1749" s="4"/>
      <c r="I1749" s="4"/>
      <c r="J1749" s="4"/>
      <c r="K1749" s="4"/>
      <c r="L1749" s="4"/>
      <c r="M1749" s="4"/>
      <c r="N1749" s="4"/>
      <c r="O1749" s="4"/>
      <c r="P1749" s="4"/>
      <c r="Q1749" s="4"/>
      <c r="R1749" s="4"/>
      <c r="S1749" s="4"/>
      <c r="T1749" s="4"/>
      <c r="U1749" s="4"/>
      <c r="V1749" s="4"/>
      <c r="W1749" s="4"/>
      <c r="X1749" s="4"/>
      <c r="Y1749" s="4"/>
      <c r="Z1749" s="4"/>
      <c r="AA1749" s="4"/>
      <c r="AB1749" s="4"/>
      <c r="AC1749" s="4"/>
      <c r="AD1749" s="4"/>
      <c r="AE1749" s="4"/>
      <c r="AF1749" s="4"/>
      <c r="AG1749" s="4"/>
      <c r="AH1749" s="4"/>
      <c r="AI1749" s="4"/>
      <c r="AJ1749" s="4"/>
      <c r="AK1749" s="4"/>
      <c r="AL1749" s="4"/>
      <c r="AM1749" s="4"/>
      <c r="AN1749" s="4"/>
      <c r="AO1749" s="4"/>
      <c r="AP1749" s="4"/>
    </row>
    <row r="1750" spans="1:42" s="2" customFormat="1" x14ac:dyDescent="0.25">
      <c r="A1750" s="4"/>
      <c r="B1750" s="4"/>
      <c r="C1750" s="4"/>
      <c r="D1750" s="4"/>
      <c r="E1750" s="4"/>
      <c r="F1750" s="4"/>
      <c r="G1750" s="4"/>
      <c r="H1750" s="4"/>
      <c r="I1750" s="4"/>
      <c r="J1750" s="4"/>
      <c r="K1750" s="4"/>
      <c r="L1750" s="4"/>
      <c r="M1750" s="4"/>
      <c r="N1750" s="4"/>
      <c r="O1750" s="4"/>
      <c r="P1750" s="4"/>
      <c r="Q1750" s="4"/>
      <c r="R1750" s="4"/>
      <c r="S1750" s="4"/>
      <c r="T1750" s="4"/>
      <c r="U1750" s="4"/>
      <c r="V1750" s="4"/>
      <c r="W1750" s="4"/>
      <c r="X1750" s="4"/>
      <c r="Y1750" s="4"/>
      <c r="Z1750" s="4"/>
      <c r="AA1750" s="4"/>
      <c r="AB1750" s="4"/>
      <c r="AC1750" s="4"/>
      <c r="AD1750" s="4"/>
      <c r="AE1750" s="4"/>
      <c r="AF1750" s="4"/>
      <c r="AG1750" s="4"/>
      <c r="AH1750" s="4"/>
      <c r="AI1750" s="4"/>
      <c r="AJ1750" s="4"/>
      <c r="AK1750" s="4"/>
      <c r="AL1750" s="4"/>
      <c r="AM1750" s="4"/>
      <c r="AN1750" s="4"/>
      <c r="AO1750" s="4"/>
      <c r="AP1750" s="4"/>
    </row>
    <row r="1751" spans="1:42" s="2" customFormat="1" x14ac:dyDescent="0.25">
      <c r="A1751" s="4"/>
      <c r="B1751" s="4"/>
      <c r="C1751" s="4"/>
      <c r="D1751" s="4"/>
      <c r="E1751" s="4"/>
      <c r="F1751" s="4"/>
      <c r="G1751" s="4"/>
      <c r="H1751" s="4"/>
      <c r="I1751" s="4"/>
      <c r="J1751" s="4"/>
      <c r="K1751" s="4"/>
      <c r="L1751" s="4"/>
      <c r="M1751" s="4"/>
      <c r="N1751" s="4"/>
      <c r="O1751" s="4"/>
      <c r="P1751" s="4"/>
      <c r="Q1751" s="4"/>
      <c r="R1751" s="4"/>
      <c r="S1751" s="4"/>
      <c r="T1751" s="4"/>
      <c r="U1751" s="4"/>
      <c r="V1751" s="4"/>
      <c r="W1751" s="4"/>
      <c r="X1751" s="4"/>
      <c r="Y1751" s="4"/>
      <c r="Z1751" s="4"/>
      <c r="AA1751" s="4"/>
      <c r="AB1751" s="4"/>
      <c r="AC1751" s="4"/>
      <c r="AD1751" s="4"/>
      <c r="AE1751" s="4"/>
      <c r="AF1751" s="4"/>
      <c r="AG1751" s="4"/>
      <c r="AH1751" s="4"/>
      <c r="AI1751" s="4"/>
      <c r="AJ1751" s="4"/>
      <c r="AK1751" s="4"/>
      <c r="AL1751" s="4"/>
      <c r="AM1751" s="4"/>
      <c r="AN1751" s="4"/>
      <c r="AO1751" s="4"/>
      <c r="AP1751" s="4"/>
    </row>
    <row r="1752" spans="1:42" s="2" customFormat="1" x14ac:dyDescent="0.25">
      <c r="A1752" s="4"/>
      <c r="B1752" s="4"/>
      <c r="C1752" s="4"/>
      <c r="D1752" s="4"/>
      <c r="E1752" s="4"/>
      <c r="F1752" s="4"/>
      <c r="G1752" s="4"/>
      <c r="H1752" s="4"/>
      <c r="I1752" s="4"/>
      <c r="J1752" s="4"/>
      <c r="K1752" s="4"/>
      <c r="L1752" s="4"/>
      <c r="M1752" s="4"/>
      <c r="N1752" s="4"/>
      <c r="O1752" s="4"/>
      <c r="P1752" s="4"/>
      <c r="Q1752" s="4"/>
      <c r="R1752" s="4"/>
      <c r="S1752" s="4"/>
      <c r="T1752" s="4"/>
      <c r="U1752" s="4"/>
      <c r="V1752" s="4"/>
      <c r="W1752" s="4"/>
      <c r="X1752" s="4"/>
      <c r="Y1752" s="4"/>
      <c r="Z1752" s="4"/>
      <c r="AA1752" s="4"/>
      <c r="AB1752" s="4"/>
      <c r="AC1752" s="4"/>
      <c r="AD1752" s="4"/>
      <c r="AE1752" s="4"/>
      <c r="AF1752" s="4"/>
      <c r="AG1752" s="4"/>
      <c r="AH1752" s="4"/>
      <c r="AI1752" s="4"/>
      <c r="AJ1752" s="4"/>
      <c r="AK1752" s="4"/>
      <c r="AL1752" s="4"/>
      <c r="AM1752" s="4"/>
      <c r="AN1752" s="4"/>
      <c r="AO1752" s="4"/>
      <c r="AP1752" s="4"/>
    </row>
    <row r="1753" spans="1:42" s="2" customFormat="1" x14ac:dyDescent="0.25">
      <c r="A1753" s="4"/>
      <c r="B1753" s="4"/>
      <c r="C1753" s="4"/>
      <c r="D1753" s="4"/>
      <c r="E1753" s="4"/>
      <c r="F1753" s="4"/>
      <c r="G1753" s="4"/>
      <c r="H1753" s="4"/>
      <c r="I1753" s="4"/>
      <c r="J1753" s="4"/>
      <c r="K1753" s="4"/>
      <c r="L1753" s="4"/>
      <c r="M1753" s="4"/>
      <c r="N1753" s="4"/>
      <c r="O1753" s="4"/>
      <c r="P1753" s="4"/>
      <c r="Q1753" s="4"/>
      <c r="R1753" s="4"/>
      <c r="S1753" s="4"/>
      <c r="T1753" s="4"/>
      <c r="U1753" s="4"/>
      <c r="V1753" s="4"/>
      <c r="W1753" s="4"/>
      <c r="X1753" s="4"/>
      <c r="Y1753" s="4"/>
      <c r="Z1753" s="4"/>
      <c r="AA1753" s="4"/>
      <c r="AB1753" s="4"/>
      <c r="AC1753" s="4"/>
      <c r="AD1753" s="4"/>
      <c r="AE1753" s="4"/>
      <c r="AF1753" s="4"/>
      <c r="AG1753" s="4"/>
      <c r="AH1753" s="4"/>
      <c r="AI1753" s="4"/>
      <c r="AJ1753" s="4"/>
      <c r="AK1753" s="4"/>
      <c r="AL1753" s="4"/>
      <c r="AM1753" s="4"/>
      <c r="AN1753" s="4"/>
      <c r="AO1753" s="4"/>
      <c r="AP1753" s="4"/>
    </row>
    <row r="1754" spans="1:42" s="2" customFormat="1" x14ac:dyDescent="0.25">
      <c r="A1754" s="4"/>
      <c r="B1754" s="4"/>
      <c r="C1754" s="4"/>
      <c r="D1754" s="4"/>
      <c r="E1754" s="4"/>
      <c r="F1754" s="4"/>
      <c r="G1754" s="4"/>
      <c r="H1754" s="4"/>
      <c r="I1754" s="4"/>
      <c r="J1754" s="4"/>
      <c r="K1754" s="4"/>
      <c r="L1754" s="4"/>
      <c r="M1754" s="4"/>
      <c r="N1754" s="4"/>
      <c r="O1754" s="4"/>
      <c r="P1754" s="4"/>
      <c r="Q1754" s="4"/>
      <c r="R1754" s="4"/>
      <c r="S1754" s="4"/>
      <c r="T1754" s="4"/>
      <c r="U1754" s="4"/>
      <c r="V1754" s="4"/>
      <c r="W1754" s="4"/>
      <c r="X1754" s="4"/>
      <c r="Y1754" s="4"/>
      <c r="Z1754" s="4"/>
      <c r="AA1754" s="4"/>
      <c r="AB1754" s="4"/>
      <c r="AC1754" s="4"/>
      <c r="AD1754" s="4"/>
      <c r="AE1754" s="4"/>
      <c r="AF1754" s="4"/>
      <c r="AG1754" s="4"/>
      <c r="AH1754" s="4"/>
      <c r="AI1754" s="4"/>
      <c r="AJ1754" s="4"/>
      <c r="AK1754" s="4"/>
      <c r="AL1754" s="4"/>
      <c r="AM1754" s="4"/>
      <c r="AN1754" s="4"/>
      <c r="AO1754" s="4"/>
      <c r="AP1754" s="4"/>
    </row>
    <row r="1755" spans="1:42" s="2" customFormat="1" x14ac:dyDescent="0.25">
      <c r="A1755" s="4"/>
      <c r="B1755" s="4"/>
      <c r="C1755" s="4"/>
      <c r="D1755" s="4"/>
      <c r="E1755" s="4"/>
      <c r="F1755" s="4"/>
      <c r="G1755" s="4"/>
      <c r="H1755" s="4"/>
      <c r="I1755" s="4"/>
      <c r="J1755" s="4"/>
      <c r="K1755" s="4"/>
      <c r="L1755" s="4"/>
      <c r="M1755" s="4"/>
      <c r="N1755" s="4"/>
      <c r="O1755" s="4"/>
      <c r="P1755" s="4"/>
      <c r="Q1755" s="4"/>
      <c r="R1755" s="4"/>
      <c r="S1755" s="4"/>
      <c r="T1755" s="4"/>
      <c r="U1755" s="4"/>
      <c r="V1755" s="4"/>
      <c r="W1755" s="4"/>
      <c r="X1755" s="4"/>
      <c r="Y1755" s="4"/>
      <c r="Z1755" s="4"/>
      <c r="AA1755" s="4"/>
      <c r="AB1755" s="4"/>
      <c r="AC1755" s="4"/>
      <c r="AD1755" s="4"/>
      <c r="AE1755" s="4"/>
      <c r="AF1755" s="4"/>
      <c r="AG1755" s="4"/>
      <c r="AH1755" s="4"/>
      <c r="AI1755" s="4"/>
      <c r="AJ1755" s="4"/>
      <c r="AK1755" s="4"/>
      <c r="AL1755" s="4"/>
      <c r="AM1755" s="4"/>
      <c r="AN1755" s="4"/>
      <c r="AO1755" s="4"/>
      <c r="AP1755" s="4"/>
    </row>
    <row r="1756" spans="1:42" s="2" customFormat="1" x14ac:dyDescent="0.25">
      <c r="A1756" s="4"/>
      <c r="B1756" s="4"/>
      <c r="C1756" s="4"/>
      <c r="D1756" s="4"/>
      <c r="E1756" s="4"/>
      <c r="F1756" s="4"/>
      <c r="G1756" s="4"/>
      <c r="H1756" s="4"/>
      <c r="I1756" s="4"/>
      <c r="J1756" s="4"/>
      <c r="K1756" s="4"/>
      <c r="L1756" s="4"/>
      <c r="M1756" s="4"/>
      <c r="N1756" s="4"/>
      <c r="O1756" s="4"/>
      <c r="P1756" s="4"/>
      <c r="Q1756" s="4"/>
      <c r="R1756" s="4"/>
      <c r="S1756" s="4"/>
      <c r="T1756" s="4"/>
      <c r="U1756" s="4"/>
      <c r="V1756" s="4"/>
      <c r="W1756" s="4"/>
      <c r="X1756" s="4"/>
      <c r="Y1756" s="4"/>
      <c r="Z1756" s="4"/>
      <c r="AA1756" s="4"/>
      <c r="AB1756" s="4"/>
      <c r="AC1756" s="4"/>
      <c r="AD1756" s="4"/>
      <c r="AE1756" s="4"/>
      <c r="AF1756" s="4"/>
      <c r="AG1756" s="4"/>
      <c r="AH1756" s="4"/>
      <c r="AI1756" s="4"/>
      <c r="AJ1756" s="4"/>
      <c r="AK1756" s="4"/>
      <c r="AL1756" s="4"/>
      <c r="AM1756" s="4"/>
      <c r="AN1756" s="4"/>
      <c r="AO1756" s="4"/>
      <c r="AP1756" s="4"/>
    </row>
    <row r="1757" spans="1:42" s="2" customFormat="1" x14ac:dyDescent="0.25">
      <c r="A1757" s="4"/>
      <c r="B1757" s="4"/>
      <c r="C1757" s="4"/>
      <c r="D1757" s="4"/>
      <c r="E1757" s="4"/>
      <c r="F1757" s="4"/>
      <c r="G1757" s="4"/>
      <c r="H1757" s="4"/>
      <c r="I1757" s="4"/>
      <c r="J1757" s="4"/>
      <c r="K1757" s="4"/>
      <c r="L1757" s="4"/>
      <c r="M1757" s="4"/>
      <c r="N1757" s="4"/>
      <c r="O1757" s="4"/>
      <c r="P1757" s="4"/>
      <c r="Q1757" s="4"/>
      <c r="R1757" s="4"/>
      <c r="S1757" s="4"/>
      <c r="T1757" s="4"/>
      <c r="U1757" s="4"/>
      <c r="V1757" s="4"/>
      <c r="W1757" s="4"/>
      <c r="X1757" s="4"/>
      <c r="Y1757" s="4"/>
      <c r="Z1757" s="4"/>
      <c r="AA1757" s="4"/>
      <c r="AB1757" s="4"/>
      <c r="AC1757" s="4"/>
      <c r="AD1757" s="4"/>
      <c r="AE1757" s="4"/>
      <c r="AF1757" s="4"/>
      <c r="AG1757" s="4"/>
      <c r="AH1757" s="4"/>
      <c r="AI1757" s="4"/>
      <c r="AJ1757" s="4"/>
      <c r="AK1757" s="4"/>
      <c r="AL1757" s="4"/>
      <c r="AM1757" s="4"/>
      <c r="AN1757" s="4"/>
      <c r="AO1757" s="4"/>
      <c r="AP1757" s="4"/>
    </row>
    <row r="1758" spans="1:42" s="2" customFormat="1" x14ac:dyDescent="0.25">
      <c r="A1758" s="4"/>
      <c r="B1758" s="4"/>
      <c r="C1758" s="4"/>
      <c r="D1758" s="4"/>
      <c r="E1758" s="4"/>
      <c r="F1758" s="4"/>
      <c r="G1758" s="4"/>
      <c r="H1758" s="4"/>
      <c r="I1758" s="4"/>
      <c r="J1758" s="4"/>
      <c r="K1758" s="4"/>
      <c r="L1758" s="4"/>
      <c r="M1758" s="4"/>
      <c r="N1758" s="4"/>
      <c r="O1758" s="4"/>
      <c r="P1758" s="4"/>
      <c r="Q1758" s="4"/>
      <c r="R1758" s="4"/>
      <c r="S1758" s="4"/>
      <c r="T1758" s="4"/>
      <c r="U1758" s="4"/>
      <c r="V1758" s="4"/>
      <c r="W1758" s="4"/>
      <c r="X1758" s="4"/>
      <c r="Y1758" s="4"/>
      <c r="Z1758" s="4"/>
      <c r="AA1758" s="4"/>
      <c r="AB1758" s="4"/>
      <c r="AC1758" s="4"/>
      <c r="AD1758" s="4"/>
      <c r="AE1758" s="4"/>
      <c r="AF1758" s="4"/>
      <c r="AG1758" s="4"/>
      <c r="AH1758" s="4"/>
      <c r="AI1758" s="4"/>
      <c r="AJ1758" s="4"/>
      <c r="AK1758" s="4"/>
      <c r="AL1758" s="4"/>
      <c r="AM1758" s="4"/>
      <c r="AN1758" s="4"/>
      <c r="AO1758" s="4"/>
      <c r="AP1758" s="4"/>
    </row>
    <row r="1759" spans="1:42" s="2" customFormat="1" x14ac:dyDescent="0.25">
      <c r="A1759" s="4"/>
      <c r="B1759" s="4"/>
      <c r="C1759" s="4"/>
      <c r="D1759" s="4"/>
      <c r="E1759" s="4"/>
      <c r="F1759" s="4"/>
      <c r="G1759" s="4"/>
      <c r="H1759" s="4"/>
      <c r="I1759" s="4"/>
      <c r="J1759" s="4"/>
      <c r="K1759" s="4"/>
      <c r="L1759" s="4"/>
      <c r="M1759" s="4"/>
      <c r="N1759" s="4"/>
      <c r="O1759" s="4"/>
      <c r="P1759" s="4"/>
      <c r="Q1759" s="4"/>
      <c r="R1759" s="4"/>
      <c r="S1759" s="4"/>
      <c r="T1759" s="4"/>
      <c r="U1759" s="4"/>
      <c r="V1759" s="4"/>
      <c r="W1759" s="4"/>
      <c r="X1759" s="4"/>
      <c r="Y1759" s="4"/>
      <c r="Z1759" s="4"/>
      <c r="AA1759" s="4"/>
      <c r="AB1759" s="4"/>
      <c r="AC1759" s="4"/>
      <c r="AD1759" s="4"/>
      <c r="AE1759" s="4"/>
      <c r="AF1759" s="4"/>
      <c r="AG1759" s="4"/>
      <c r="AH1759" s="4"/>
      <c r="AI1759" s="4"/>
      <c r="AJ1759" s="4"/>
      <c r="AK1759" s="4"/>
      <c r="AL1759" s="4"/>
      <c r="AM1759" s="4"/>
      <c r="AN1759" s="4"/>
      <c r="AO1759" s="4"/>
      <c r="AP1759" s="4"/>
    </row>
    <row r="1760" spans="1:42" s="2" customFormat="1" x14ac:dyDescent="0.25">
      <c r="A1760" s="4"/>
      <c r="B1760" s="4"/>
      <c r="C1760" s="4"/>
      <c r="D1760" s="4"/>
      <c r="E1760" s="4"/>
      <c r="F1760" s="4"/>
      <c r="G1760" s="4"/>
      <c r="H1760" s="4"/>
      <c r="I1760" s="4"/>
      <c r="J1760" s="4"/>
      <c r="K1760" s="4"/>
      <c r="L1760" s="4"/>
      <c r="M1760" s="4"/>
      <c r="N1760" s="4"/>
      <c r="O1760" s="4"/>
      <c r="P1760" s="4"/>
      <c r="Q1760" s="4"/>
      <c r="R1760" s="4"/>
      <c r="S1760" s="4"/>
      <c r="T1760" s="4"/>
      <c r="U1760" s="4"/>
      <c r="V1760" s="4"/>
      <c r="W1760" s="4"/>
      <c r="X1760" s="4"/>
      <c r="Y1760" s="4"/>
      <c r="Z1760" s="4"/>
      <c r="AA1760" s="4"/>
      <c r="AB1760" s="4"/>
      <c r="AC1760" s="4"/>
      <c r="AD1760" s="4"/>
      <c r="AE1760" s="4"/>
      <c r="AF1760" s="4"/>
      <c r="AG1760" s="4"/>
      <c r="AH1760" s="4"/>
      <c r="AI1760" s="4"/>
      <c r="AJ1760" s="4"/>
      <c r="AK1760" s="4"/>
      <c r="AL1760" s="4"/>
      <c r="AM1760" s="4"/>
      <c r="AN1760" s="4"/>
      <c r="AO1760" s="4"/>
      <c r="AP1760" s="4"/>
    </row>
    <row r="1761" spans="1:42" s="2" customFormat="1" x14ac:dyDescent="0.25">
      <c r="A1761" s="4"/>
      <c r="B1761" s="4"/>
      <c r="C1761" s="4"/>
      <c r="D1761" s="4"/>
      <c r="E1761" s="4"/>
      <c r="F1761" s="4"/>
      <c r="G1761" s="4"/>
      <c r="H1761" s="4"/>
      <c r="I1761" s="4"/>
      <c r="J1761" s="4"/>
      <c r="K1761" s="4"/>
      <c r="L1761" s="4"/>
      <c r="M1761" s="4"/>
      <c r="N1761" s="4"/>
      <c r="O1761" s="4"/>
      <c r="P1761" s="4"/>
      <c r="Q1761" s="4"/>
      <c r="R1761" s="4"/>
      <c r="S1761" s="4"/>
      <c r="T1761" s="4"/>
      <c r="U1761" s="4"/>
      <c r="V1761" s="4"/>
      <c r="W1761" s="4"/>
      <c r="X1761" s="4"/>
      <c r="Y1761" s="4"/>
      <c r="Z1761" s="4"/>
      <c r="AA1761" s="4"/>
      <c r="AB1761" s="4"/>
      <c r="AC1761" s="4"/>
      <c r="AD1761" s="4"/>
      <c r="AE1761" s="4"/>
      <c r="AF1761" s="4"/>
      <c r="AG1761" s="4"/>
      <c r="AH1761" s="4"/>
      <c r="AI1761" s="4"/>
      <c r="AJ1761" s="4"/>
      <c r="AK1761" s="4"/>
      <c r="AL1761" s="4"/>
      <c r="AM1761" s="4"/>
      <c r="AN1761" s="4"/>
      <c r="AO1761" s="4"/>
      <c r="AP1761" s="4"/>
    </row>
    <row r="1762" spans="1:42" s="2" customFormat="1" x14ac:dyDescent="0.25">
      <c r="A1762" s="4"/>
      <c r="B1762" s="4"/>
      <c r="C1762" s="4"/>
      <c r="D1762" s="4"/>
      <c r="E1762" s="4"/>
      <c r="F1762" s="4"/>
      <c r="G1762" s="4"/>
      <c r="H1762" s="4"/>
      <c r="I1762" s="4"/>
      <c r="J1762" s="4"/>
      <c r="K1762" s="4"/>
      <c r="L1762" s="4"/>
      <c r="M1762" s="4"/>
      <c r="N1762" s="4"/>
      <c r="O1762" s="4"/>
      <c r="P1762" s="4"/>
      <c r="Q1762" s="4"/>
      <c r="R1762" s="4"/>
      <c r="S1762" s="4"/>
      <c r="T1762" s="4"/>
      <c r="U1762" s="4"/>
      <c r="V1762" s="4"/>
      <c r="W1762" s="4"/>
      <c r="X1762" s="4"/>
      <c r="Y1762" s="4"/>
      <c r="Z1762" s="4"/>
      <c r="AA1762" s="4"/>
      <c r="AB1762" s="4"/>
      <c r="AC1762" s="4"/>
      <c r="AD1762" s="4"/>
      <c r="AE1762" s="4"/>
      <c r="AF1762" s="4"/>
      <c r="AG1762" s="4"/>
      <c r="AH1762" s="4"/>
      <c r="AI1762" s="4"/>
      <c r="AJ1762" s="4"/>
      <c r="AK1762" s="4"/>
      <c r="AL1762" s="4"/>
      <c r="AM1762" s="4"/>
      <c r="AN1762" s="4"/>
      <c r="AO1762" s="4"/>
      <c r="AP1762" s="4"/>
    </row>
    <row r="1763" spans="1:42" s="2" customFormat="1" x14ac:dyDescent="0.25">
      <c r="A1763" s="4"/>
      <c r="B1763" s="4"/>
      <c r="C1763" s="4"/>
      <c r="D1763" s="4"/>
      <c r="E1763" s="4"/>
      <c r="F1763" s="4"/>
      <c r="G1763" s="4"/>
      <c r="H1763" s="4"/>
      <c r="I1763" s="4"/>
      <c r="J1763" s="4"/>
      <c r="K1763" s="4"/>
      <c r="L1763" s="4"/>
      <c r="M1763" s="4"/>
      <c r="N1763" s="4"/>
      <c r="O1763" s="4"/>
      <c r="P1763" s="4"/>
      <c r="Q1763" s="4"/>
      <c r="R1763" s="4"/>
      <c r="S1763" s="4"/>
      <c r="T1763" s="4"/>
      <c r="U1763" s="4"/>
      <c r="V1763" s="4"/>
      <c r="W1763" s="4"/>
      <c r="X1763" s="4"/>
      <c r="Y1763" s="4"/>
      <c r="Z1763" s="4"/>
      <c r="AA1763" s="4"/>
      <c r="AB1763" s="4"/>
      <c r="AC1763" s="4"/>
      <c r="AD1763" s="4"/>
      <c r="AE1763" s="4"/>
      <c r="AF1763" s="4"/>
      <c r="AG1763" s="4"/>
      <c r="AH1763" s="4"/>
      <c r="AI1763" s="4"/>
      <c r="AJ1763" s="4"/>
      <c r="AK1763" s="4"/>
      <c r="AL1763" s="4"/>
      <c r="AM1763" s="4"/>
      <c r="AN1763" s="4"/>
      <c r="AO1763" s="4"/>
      <c r="AP1763" s="4"/>
    </row>
    <row r="1764" spans="1:42" s="2" customFormat="1" x14ac:dyDescent="0.25">
      <c r="A1764" s="4"/>
      <c r="B1764" s="4"/>
      <c r="C1764" s="4"/>
      <c r="D1764" s="4"/>
      <c r="E1764" s="4"/>
      <c r="F1764" s="4"/>
      <c r="G1764" s="4"/>
      <c r="H1764" s="4"/>
      <c r="I1764" s="4"/>
      <c r="J1764" s="4"/>
      <c r="K1764" s="4"/>
      <c r="L1764" s="4"/>
      <c r="M1764" s="4"/>
      <c r="N1764" s="4"/>
      <c r="O1764" s="4"/>
      <c r="P1764" s="4"/>
      <c r="Q1764" s="4"/>
      <c r="R1764" s="4"/>
      <c r="S1764" s="4"/>
      <c r="T1764" s="4"/>
      <c r="U1764" s="4"/>
      <c r="V1764" s="4"/>
      <c r="W1764" s="4"/>
      <c r="X1764" s="4"/>
      <c r="Y1764" s="4"/>
      <c r="Z1764" s="4"/>
      <c r="AA1764" s="4"/>
      <c r="AB1764" s="4"/>
      <c r="AC1764" s="4"/>
      <c r="AD1764" s="4"/>
      <c r="AE1764" s="4"/>
      <c r="AF1764" s="4"/>
      <c r="AG1764" s="4"/>
      <c r="AH1764" s="4"/>
      <c r="AI1764" s="4"/>
      <c r="AJ1764" s="4"/>
      <c r="AK1764" s="4"/>
      <c r="AL1764" s="4"/>
      <c r="AM1764" s="4"/>
      <c r="AN1764" s="4"/>
      <c r="AO1764" s="4"/>
      <c r="AP1764" s="4"/>
    </row>
    <row r="1765" spans="1:42" s="2" customFormat="1" x14ac:dyDescent="0.25">
      <c r="A1765" s="4"/>
      <c r="B1765" s="4"/>
      <c r="C1765" s="4"/>
      <c r="D1765" s="4"/>
      <c r="E1765" s="4"/>
      <c r="F1765" s="4"/>
      <c r="G1765" s="4"/>
      <c r="H1765" s="4"/>
      <c r="I1765" s="4"/>
      <c r="J1765" s="4"/>
      <c r="K1765" s="4"/>
      <c r="L1765" s="4"/>
      <c r="M1765" s="4"/>
      <c r="N1765" s="4"/>
      <c r="O1765" s="4"/>
      <c r="P1765" s="4"/>
      <c r="Q1765" s="4"/>
      <c r="R1765" s="4"/>
      <c r="S1765" s="4"/>
      <c r="T1765" s="4"/>
      <c r="U1765" s="4"/>
      <c r="V1765" s="4"/>
      <c r="W1765" s="4"/>
      <c r="X1765" s="4"/>
      <c r="Y1765" s="4"/>
      <c r="Z1765" s="4"/>
      <c r="AA1765" s="4"/>
      <c r="AB1765" s="4"/>
      <c r="AC1765" s="4"/>
      <c r="AD1765" s="4"/>
      <c r="AE1765" s="4"/>
      <c r="AF1765" s="4"/>
      <c r="AG1765" s="4"/>
      <c r="AH1765" s="4"/>
      <c r="AI1765" s="4"/>
      <c r="AJ1765" s="4"/>
      <c r="AK1765" s="4"/>
      <c r="AL1765" s="4"/>
      <c r="AM1765" s="4"/>
      <c r="AN1765" s="4"/>
      <c r="AO1765" s="4"/>
      <c r="AP1765" s="4"/>
    </row>
    <row r="1766" spans="1:42" s="2" customFormat="1" x14ac:dyDescent="0.25">
      <c r="A1766" s="4"/>
      <c r="B1766" s="4"/>
      <c r="C1766" s="4"/>
      <c r="D1766" s="4"/>
      <c r="E1766" s="4"/>
      <c r="F1766" s="4"/>
      <c r="G1766" s="4"/>
      <c r="H1766" s="4"/>
      <c r="I1766" s="4"/>
      <c r="J1766" s="4"/>
      <c r="K1766" s="4"/>
      <c r="L1766" s="4"/>
      <c r="M1766" s="4"/>
      <c r="N1766" s="4"/>
      <c r="O1766" s="4"/>
      <c r="P1766" s="4"/>
      <c r="Q1766" s="4"/>
      <c r="R1766" s="4"/>
      <c r="S1766" s="4"/>
      <c r="T1766" s="4"/>
      <c r="U1766" s="4"/>
      <c r="V1766" s="4"/>
      <c r="W1766" s="4"/>
      <c r="X1766" s="4"/>
      <c r="Y1766" s="4"/>
      <c r="Z1766" s="4"/>
      <c r="AA1766" s="4"/>
      <c r="AB1766" s="4"/>
      <c r="AC1766" s="4"/>
      <c r="AD1766" s="4"/>
      <c r="AE1766" s="4"/>
      <c r="AF1766" s="4"/>
      <c r="AG1766" s="4"/>
      <c r="AH1766" s="4"/>
      <c r="AI1766" s="4"/>
      <c r="AJ1766" s="4"/>
      <c r="AK1766" s="4"/>
      <c r="AL1766" s="4"/>
      <c r="AM1766" s="4"/>
      <c r="AN1766" s="4"/>
      <c r="AO1766" s="4"/>
      <c r="AP1766" s="4"/>
    </row>
    <row r="1767" spans="1:42" s="2" customFormat="1" x14ac:dyDescent="0.25">
      <c r="A1767" s="4"/>
      <c r="B1767" s="4"/>
      <c r="C1767" s="4"/>
      <c r="D1767" s="4"/>
      <c r="E1767" s="4"/>
      <c r="F1767" s="4"/>
      <c r="G1767" s="4"/>
      <c r="H1767" s="4"/>
      <c r="I1767" s="4"/>
      <c r="J1767" s="4"/>
      <c r="K1767" s="4"/>
      <c r="L1767" s="4"/>
      <c r="M1767" s="4"/>
      <c r="N1767" s="4"/>
      <c r="O1767" s="4"/>
      <c r="P1767" s="4"/>
      <c r="Q1767" s="4"/>
      <c r="R1767" s="4"/>
      <c r="S1767" s="4"/>
      <c r="T1767" s="4"/>
      <c r="U1767" s="4"/>
      <c r="V1767" s="4"/>
      <c r="W1767" s="4"/>
      <c r="X1767" s="4"/>
      <c r="Y1767" s="4"/>
      <c r="Z1767" s="4"/>
      <c r="AA1767" s="4"/>
      <c r="AB1767" s="4"/>
      <c r="AC1767" s="4"/>
      <c r="AD1767" s="4"/>
      <c r="AE1767" s="4"/>
      <c r="AF1767" s="4"/>
      <c r="AG1767" s="4"/>
      <c r="AH1767" s="4"/>
      <c r="AI1767" s="4"/>
      <c r="AJ1767" s="4"/>
      <c r="AK1767" s="4"/>
      <c r="AL1767" s="4"/>
      <c r="AM1767" s="4"/>
      <c r="AN1767" s="4"/>
      <c r="AO1767" s="4"/>
      <c r="AP1767" s="4"/>
    </row>
    <row r="1768" spans="1:42" s="2" customFormat="1" x14ac:dyDescent="0.25">
      <c r="A1768" s="4"/>
      <c r="B1768" s="4"/>
      <c r="C1768" s="4"/>
      <c r="D1768" s="4"/>
      <c r="E1768" s="4"/>
      <c r="F1768" s="4"/>
      <c r="G1768" s="4"/>
      <c r="H1768" s="4"/>
      <c r="I1768" s="4"/>
      <c r="J1768" s="4"/>
      <c r="K1768" s="4"/>
      <c r="L1768" s="4"/>
      <c r="M1768" s="4"/>
      <c r="N1768" s="4"/>
      <c r="O1768" s="4"/>
      <c r="P1768" s="4"/>
      <c r="Q1768" s="4"/>
      <c r="R1768" s="4"/>
      <c r="S1768" s="4"/>
      <c r="T1768" s="4"/>
      <c r="U1768" s="4"/>
      <c r="V1768" s="4"/>
      <c r="W1768" s="4"/>
      <c r="X1768" s="4"/>
      <c r="Y1768" s="4"/>
      <c r="Z1768" s="4"/>
      <c r="AA1768" s="4"/>
      <c r="AB1768" s="4"/>
      <c r="AC1768" s="4"/>
      <c r="AD1768" s="4"/>
      <c r="AE1768" s="4"/>
      <c r="AF1768" s="4"/>
      <c r="AG1768" s="4"/>
      <c r="AH1768" s="4"/>
      <c r="AI1768" s="4"/>
      <c r="AJ1768" s="4"/>
      <c r="AK1768" s="4"/>
      <c r="AL1768" s="4"/>
      <c r="AM1768" s="4"/>
      <c r="AN1768" s="4"/>
      <c r="AO1768" s="4"/>
      <c r="AP1768" s="4"/>
    </row>
    <row r="1769" spans="1:42" s="2" customFormat="1" x14ac:dyDescent="0.25">
      <c r="A1769" s="4"/>
      <c r="B1769" s="4"/>
      <c r="C1769" s="4"/>
      <c r="D1769" s="4"/>
      <c r="E1769" s="4"/>
      <c r="F1769" s="4"/>
      <c r="G1769" s="4"/>
      <c r="H1769" s="4"/>
      <c r="I1769" s="4"/>
      <c r="J1769" s="4"/>
      <c r="K1769" s="4"/>
      <c r="L1769" s="4"/>
      <c r="M1769" s="4"/>
      <c r="N1769" s="4"/>
      <c r="O1769" s="4"/>
      <c r="P1769" s="4"/>
      <c r="Q1769" s="4"/>
      <c r="R1769" s="4"/>
      <c r="S1769" s="4"/>
      <c r="T1769" s="4"/>
      <c r="U1769" s="4"/>
      <c r="V1769" s="4"/>
      <c r="W1769" s="4"/>
      <c r="X1769" s="4"/>
      <c r="Y1769" s="4"/>
      <c r="Z1769" s="4"/>
      <c r="AA1769" s="4"/>
      <c r="AB1769" s="4"/>
      <c r="AC1769" s="4"/>
      <c r="AD1769" s="4"/>
      <c r="AE1769" s="4"/>
      <c r="AF1769" s="4"/>
      <c r="AG1769" s="4"/>
      <c r="AH1769" s="4"/>
      <c r="AI1769" s="4"/>
      <c r="AJ1769" s="4"/>
      <c r="AK1769" s="4"/>
      <c r="AL1769" s="4"/>
      <c r="AM1769" s="4"/>
      <c r="AN1769" s="4"/>
      <c r="AO1769" s="4"/>
      <c r="AP1769" s="4"/>
    </row>
    <row r="1770" spans="1:42" s="2" customFormat="1" x14ac:dyDescent="0.25">
      <c r="A1770" s="4"/>
      <c r="B1770" s="4"/>
      <c r="C1770" s="4"/>
      <c r="D1770" s="4"/>
      <c r="E1770" s="4"/>
      <c r="F1770" s="4"/>
      <c r="G1770" s="4"/>
      <c r="H1770" s="4"/>
      <c r="I1770" s="4"/>
      <c r="J1770" s="4"/>
      <c r="K1770" s="4"/>
      <c r="L1770" s="4"/>
      <c r="M1770" s="4"/>
      <c r="N1770" s="4"/>
      <c r="O1770" s="4"/>
      <c r="P1770" s="4"/>
      <c r="Q1770" s="4"/>
      <c r="R1770" s="4"/>
      <c r="S1770" s="4"/>
      <c r="T1770" s="4"/>
      <c r="U1770" s="4"/>
      <c r="V1770" s="4"/>
      <c r="W1770" s="4"/>
      <c r="X1770" s="4"/>
      <c r="Y1770" s="4"/>
      <c r="Z1770" s="4"/>
      <c r="AA1770" s="4"/>
      <c r="AB1770" s="4"/>
      <c r="AC1770" s="4"/>
      <c r="AD1770" s="4"/>
      <c r="AE1770" s="4"/>
      <c r="AF1770" s="4"/>
      <c r="AG1770" s="4"/>
      <c r="AH1770" s="4"/>
      <c r="AI1770" s="4"/>
      <c r="AJ1770" s="4"/>
      <c r="AK1770" s="4"/>
      <c r="AL1770" s="4"/>
      <c r="AM1770" s="4"/>
      <c r="AN1770" s="4"/>
      <c r="AO1770" s="4"/>
      <c r="AP1770" s="4"/>
    </row>
    <row r="1771" spans="1:42" s="2" customFormat="1" x14ac:dyDescent="0.25">
      <c r="A1771" s="4"/>
      <c r="B1771" s="4"/>
      <c r="C1771" s="4"/>
      <c r="D1771" s="4"/>
      <c r="E1771" s="4"/>
      <c r="F1771" s="4"/>
      <c r="G1771" s="4"/>
      <c r="H1771" s="4"/>
      <c r="I1771" s="4"/>
      <c r="J1771" s="4"/>
      <c r="K1771" s="4"/>
      <c r="L1771" s="4"/>
      <c r="M1771" s="4"/>
      <c r="N1771" s="4"/>
      <c r="O1771" s="4"/>
      <c r="P1771" s="4"/>
      <c r="Q1771" s="4"/>
      <c r="R1771" s="4"/>
      <c r="S1771" s="4"/>
      <c r="T1771" s="4"/>
      <c r="U1771" s="4"/>
      <c r="V1771" s="4"/>
      <c r="W1771" s="4"/>
      <c r="X1771" s="4"/>
      <c r="Y1771" s="4"/>
      <c r="Z1771" s="4"/>
      <c r="AA1771" s="4"/>
      <c r="AB1771" s="4"/>
      <c r="AC1771" s="4"/>
      <c r="AD1771" s="4"/>
      <c r="AE1771" s="4"/>
      <c r="AF1771" s="4"/>
      <c r="AG1771" s="4"/>
      <c r="AH1771" s="4"/>
      <c r="AI1771" s="4"/>
      <c r="AJ1771" s="4"/>
      <c r="AK1771" s="4"/>
      <c r="AL1771" s="4"/>
      <c r="AM1771" s="4"/>
      <c r="AN1771" s="4"/>
      <c r="AO1771" s="4"/>
      <c r="AP1771" s="4"/>
    </row>
    <row r="1772" spans="1:42" s="2" customFormat="1" x14ac:dyDescent="0.25">
      <c r="A1772" s="4"/>
      <c r="B1772" s="4"/>
      <c r="C1772" s="4"/>
      <c r="D1772" s="4"/>
      <c r="E1772" s="4"/>
      <c r="F1772" s="4"/>
      <c r="G1772" s="4"/>
      <c r="H1772" s="4"/>
      <c r="I1772" s="4"/>
      <c r="J1772" s="4"/>
      <c r="K1772" s="4"/>
      <c r="L1772" s="4"/>
      <c r="M1772" s="4"/>
      <c r="N1772" s="4"/>
      <c r="O1772" s="4"/>
      <c r="P1772" s="4"/>
      <c r="Q1772" s="4"/>
      <c r="R1772" s="4"/>
      <c r="S1772" s="4"/>
      <c r="T1772" s="4"/>
      <c r="U1772" s="4"/>
      <c r="V1772" s="4"/>
      <c r="W1772" s="4"/>
      <c r="X1772" s="4"/>
      <c r="Y1772" s="4"/>
      <c r="Z1772" s="4"/>
      <c r="AA1772" s="4"/>
      <c r="AB1772" s="4"/>
      <c r="AC1772" s="4"/>
      <c r="AD1772" s="4"/>
      <c r="AE1772" s="4"/>
      <c r="AF1772" s="4"/>
      <c r="AG1772" s="4"/>
      <c r="AH1772" s="4"/>
      <c r="AI1772" s="4"/>
      <c r="AJ1772" s="4"/>
      <c r="AK1772" s="4"/>
      <c r="AL1772" s="4"/>
      <c r="AM1772" s="4"/>
      <c r="AN1772" s="4"/>
      <c r="AO1772" s="4"/>
      <c r="AP1772" s="4"/>
    </row>
    <row r="1773" spans="1:42" s="2" customFormat="1" x14ac:dyDescent="0.25">
      <c r="A1773" s="4"/>
      <c r="B1773" s="4"/>
      <c r="C1773" s="4"/>
      <c r="D1773" s="4"/>
      <c r="E1773" s="4"/>
      <c r="F1773" s="4"/>
      <c r="G1773" s="4"/>
      <c r="H1773" s="4"/>
      <c r="I1773" s="4"/>
      <c r="J1773" s="4"/>
      <c r="K1773" s="4"/>
      <c r="L1773" s="4"/>
      <c r="M1773" s="4"/>
      <c r="N1773" s="4"/>
      <c r="O1773" s="4"/>
      <c r="P1773" s="4"/>
      <c r="Q1773" s="4"/>
      <c r="R1773" s="4"/>
      <c r="S1773" s="4"/>
      <c r="T1773" s="4"/>
      <c r="U1773" s="4"/>
      <c r="V1773" s="4"/>
      <c r="W1773" s="4"/>
      <c r="X1773" s="4"/>
      <c r="Y1773" s="4"/>
      <c r="Z1773" s="4"/>
      <c r="AA1773" s="4"/>
      <c r="AB1773" s="4"/>
      <c r="AC1773" s="4"/>
      <c r="AD1773" s="4"/>
      <c r="AE1773" s="4"/>
      <c r="AF1773" s="4"/>
      <c r="AG1773" s="4"/>
      <c r="AH1773" s="4"/>
      <c r="AI1773" s="4"/>
      <c r="AJ1773" s="4"/>
      <c r="AK1773" s="4"/>
      <c r="AL1773" s="4"/>
      <c r="AM1773" s="4"/>
      <c r="AN1773" s="4"/>
      <c r="AO1773" s="4"/>
      <c r="AP1773" s="4"/>
    </row>
    <row r="1774" spans="1:42" s="2" customFormat="1" x14ac:dyDescent="0.25">
      <c r="A1774" s="4"/>
      <c r="B1774" s="4"/>
      <c r="C1774" s="4"/>
      <c r="D1774" s="4"/>
      <c r="E1774" s="4"/>
      <c r="F1774" s="4"/>
      <c r="G1774" s="4"/>
      <c r="H1774" s="4"/>
      <c r="I1774" s="4"/>
      <c r="J1774" s="4"/>
      <c r="K1774" s="4"/>
      <c r="L1774" s="4"/>
      <c r="M1774" s="4"/>
      <c r="N1774" s="4"/>
      <c r="O1774" s="4"/>
      <c r="P1774" s="4"/>
      <c r="Q1774" s="4"/>
      <c r="R1774" s="4"/>
      <c r="S1774" s="4"/>
      <c r="T1774" s="4"/>
      <c r="U1774" s="4"/>
      <c r="V1774" s="4"/>
      <c r="W1774" s="4"/>
      <c r="X1774" s="4"/>
      <c r="Y1774" s="4"/>
      <c r="Z1774" s="4"/>
      <c r="AA1774" s="4"/>
      <c r="AB1774" s="4"/>
      <c r="AC1774" s="4"/>
      <c r="AD1774" s="4"/>
      <c r="AE1774" s="4"/>
      <c r="AF1774" s="4"/>
      <c r="AG1774" s="4"/>
      <c r="AH1774" s="4"/>
      <c r="AI1774" s="4"/>
      <c r="AJ1774" s="4"/>
      <c r="AK1774" s="4"/>
      <c r="AL1774" s="4"/>
      <c r="AM1774" s="4"/>
      <c r="AN1774" s="4"/>
      <c r="AO1774" s="4"/>
      <c r="AP1774" s="4"/>
    </row>
    <row r="1775" spans="1:42" s="2" customFormat="1" x14ac:dyDescent="0.25">
      <c r="A1775" s="4"/>
      <c r="B1775" s="4"/>
      <c r="C1775" s="4"/>
      <c r="D1775" s="4"/>
      <c r="E1775" s="4"/>
      <c r="F1775" s="4"/>
      <c r="G1775" s="4"/>
      <c r="H1775" s="4"/>
      <c r="I1775" s="4"/>
      <c r="J1775" s="4"/>
      <c r="K1775" s="4"/>
      <c r="L1775" s="4"/>
      <c r="M1775" s="4"/>
      <c r="N1775" s="4"/>
      <c r="O1775" s="4"/>
      <c r="P1775" s="4"/>
      <c r="Q1775" s="4"/>
      <c r="R1775" s="4"/>
      <c r="S1775" s="4"/>
      <c r="T1775" s="4"/>
      <c r="U1775" s="4"/>
      <c r="V1775" s="4"/>
      <c r="W1775" s="4"/>
      <c r="X1775" s="4"/>
      <c r="Y1775" s="4"/>
      <c r="Z1775" s="4"/>
      <c r="AA1775" s="4"/>
      <c r="AB1775" s="4"/>
      <c r="AC1775" s="4"/>
      <c r="AD1775" s="4"/>
      <c r="AE1775" s="4"/>
      <c r="AF1775" s="4"/>
      <c r="AG1775" s="4"/>
      <c r="AH1775" s="4"/>
      <c r="AI1775" s="4"/>
      <c r="AJ1775" s="4"/>
      <c r="AK1775" s="4"/>
      <c r="AL1775" s="4"/>
      <c r="AM1775" s="4"/>
      <c r="AN1775" s="4"/>
      <c r="AO1775" s="4"/>
      <c r="AP1775" s="4"/>
    </row>
    <row r="1776" spans="1:42" s="2" customFormat="1" x14ac:dyDescent="0.25">
      <c r="A1776" s="4"/>
      <c r="B1776" s="4"/>
      <c r="C1776" s="4"/>
      <c r="D1776" s="4"/>
      <c r="E1776" s="4"/>
      <c r="F1776" s="4"/>
      <c r="G1776" s="4"/>
      <c r="H1776" s="4"/>
      <c r="I1776" s="4"/>
      <c r="J1776" s="4"/>
      <c r="K1776" s="4"/>
      <c r="L1776" s="4"/>
      <c r="M1776" s="4"/>
      <c r="N1776" s="4"/>
      <c r="O1776" s="4"/>
      <c r="P1776" s="4"/>
      <c r="Q1776" s="4"/>
      <c r="R1776" s="4"/>
      <c r="S1776" s="4"/>
      <c r="T1776" s="4"/>
      <c r="U1776" s="4"/>
      <c r="V1776" s="4"/>
      <c r="W1776" s="4"/>
      <c r="X1776" s="4"/>
      <c r="Y1776" s="4"/>
      <c r="Z1776" s="4"/>
      <c r="AA1776" s="4"/>
      <c r="AB1776" s="4"/>
      <c r="AC1776" s="4"/>
      <c r="AD1776" s="4"/>
      <c r="AE1776" s="4"/>
      <c r="AF1776" s="4"/>
      <c r="AG1776" s="4"/>
      <c r="AH1776" s="4"/>
      <c r="AI1776" s="4"/>
      <c r="AJ1776" s="4"/>
      <c r="AK1776" s="4"/>
      <c r="AL1776" s="4"/>
      <c r="AM1776" s="4"/>
      <c r="AN1776" s="4"/>
      <c r="AO1776" s="4"/>
      <c r="AP1776" s="4"/>
    </row>
    <row r="1777" spans="1:42" s="2" customFormat="1" x14ac:dyDescent="0.25">
      <c r="A1777" s="4"/>
      <c r="B1777" s="4"/>
      <c r="C1777" s="4"/>
      <c r="D1777" s="4"/>
      <c r="E1777" s="4"/>
      <c r="F1777" s="4"/>
      <c r="G1777" s="4"/>
      <c r="H1777" s="4"/>
      <c r="I1777" s="4"/>
      <c r="J1777" s="4"/>
      <c r="K1777" s="4"/>
      <c r="L1777" s="4"/>
      <c r="M1777" s="4"/>
      <c r="N1777" s="4"/>
      <c r="O1777" s="4"/>
      <c r="P1777" s="4"/>
      <c r="Q1777" s="4"/>
      <c r="R1777" s="4"/>
      <c r="S1777" s="4"/>
      <c r="T1777" s="4"/>
      <c r="U1777" s="4"/>
      <c r="V1777" s="4"/>
      <c r="W1777" s="4"/>
      <c r="X1777" s="4"/>
      <c r="Y1777" s="4"/>
      <c r="Z1777" s="4"/>
      <c r="AA1777" s="4"/>
      <c r="AB1777" s="4"/>
      <c r="AC1777" s="4"/>
      <c r="AD1777" s="4"/>
      <c r="AE1777" s="4"/>
      <c r="AF1777" s="4"/>
      <c r="AG1777" s="4"/>
      <c r="AH1777" s="4"/>
      <c r="AI1777" s="4"/>
      <c r="AJ1777" s="4"/>
      <c r="AK1777" s="4"/>
      <c r="AL1777" s="4"/>
      <c r="AM1777" s="4"/>
      <c r="AN1777" s="4"/>
      <c r="AO1777" s="4"/>
      <c r="AP1777" s="4"/>
    </row>
    <row r="1778" spans="1:42" s="2" customFormat="1" x14ac:dyDescent="0.25">
      <c r="A1778" s="4"/>
      <c r="B1778" s="4"/>
      <c r="C1778" s="4"/>
      <c r="D1778" s="4"/>
      <c r="E1778" s="4"/>
      <c r="F1778" s="4"/>
      <c r="G1778" s="4"/>
      <c r="H1778" s="4"/>
      <c r="I1778" s="4"/>
      <c r="J1778" s="4"/>
      <c r="K1778" s="4"/>
      <c r="L1778" s="4"/>
      <c r="M1778" s="4"/>
      <c r="N1778" s="4"/>
      <c r="O1778" s="4"/>
      <c r="P1778" s="4"/>
      <c r="Q1778" s="4"/>
      <c r="R1778" s="4"/>
      <c r="S1778" s="4"/>
      <c r="T1778" s="4"/>
      <c r="U1778" s="4"/>
      <c r="V1778" s="4"/>
      <c r="W1778" s="4"/>
      <c r="X1778" s="4"/>
      <c r="Y1778" s="4"/>
      <c r="Z1778" s="4"/>
      <c r="AA1778" s="4"/>
      <c r="AB1778" s="4"/>
      <c r="AC1778" s="4"/>
      <c r="AD1778" s="4"/>
      <c r="AE1778" s="4"/>
      <c r="AF1778" s="4"/>
      <c r="AG1778" s="4"/>
      <c r="AH1778" s="4"/>
      <c r="AI1778" s="4"/>
      <c r="AJ1778" s="4"/>
      <c r="AK1778" s="4"/>
      <c r="AL1778" s="4"/>
      <c r="AM1778" s="4"/>
      <c r="AN1778" s="4"/>
      <c r="AO1778" s="4"/>
      <c r="AP1778" s="4"/>
    </row>
    <row r="1779" spans="1:42" s="2" customFormat="1" x14ac:dyDescent="0.25">
      <c r="A1779" s="4"/>
      <c r="B1779" s="4"/>
      <c r="C1779" s="4"/>
      <c r="D1779" s="4"/>
      <c r="E1779" s="4"/>
      <c r="F1779" s="4"/>
      <c r="G1779" s="4"/>
      <c r="H1779" s="4"/>
      <c r="I1779" s="4"/>
      <c r="J1779" s="4"/>
      <c r="K1779" s="4"/>
      <c r="L1779" s="4"/>
      <c r="M1779" s="4"/>
      <c r="N1779" s="4"/>
      <c r="O1779" s="4"/>
      <c r="P1779" s="4"/>
      <c r="Q1779" s="4"/>
      <c r="R1779" s="4"/>
      <c r="S1779" s="4"/>
      <c r="T1779" s="4"/>
      <c r="U1779" s="4"/>
      <c r="V1779" s="4"/>
      <c r="W1779" s="4"/>
      <c r="X1779" s="4"/>
      <c r="Y1779" s="4"/>
      <c r="Z1779" s="4"/>
      <c r="AA1779" s="4"/>
      <c r="AB1779" s="4"/>
      <c r="AC1779" s="4"/>
      <c r="AD1779" s="4"/>
      <c r="AE1779" s="4"/>
      <c r="AF1779" s="4"/>
      <c r="AG1779" s="4"/>
      <c r="AH1779" s="4"/>
      <c r="AI1779" s="4"/>
      <c r="AJ1779" s="4"/>
      <c r="AK1779" s="4"/>
      <c r="AL1779" s="4"/>
      <c r="AM1779" s="4"/>
      <c r="AN1779" s="4"/>
      <c r="AO1779" s="4"/>
      <c r="AP1779" s="4"/>
    </row>
    <row r="1780" spans="1:42" s="2" customFormat="1" x14ac:dyDescent="0.25">
      <c r="A1780" s="4"/>
      <c r="B1780" s="4"/>
      <c r="C1780" s="4"/>
      <c r="D1780" s="4"/>
      <c r="E1780" s="4"/>
      <c r="F1780" s="4"/>
      <c r="G1780" s="4"/>
      <c r="H1780" s="4"/>
      <c r="I1780" s="4"/>
      <c r="J1780" s="4"/>
      <c r="K1780" s="4"/>
      <c r="L1780" s="4"/>
      <c r="M1780" s="4"/>
      <c r="N1780" s="4"/>
      <c r="O1780" s="4"/>
      <c r="P1780" s="4"/>
      <c r="Q1780" s="4"/>
      <c r="R1780" s="4"/>
      <c r="S1780" s="4"/>
      <c r="T1780" s="4"/>
      <c r="U1780" s="4"/>
      <c r="V1780" s="4"/>
      <c r="W1780" s="4"/>
      <c r="X1780" s="4"/>
      <c r="Y1780" s="4"/>
      <c r="Z1780" s="4"/>
      <c r="AA1780" s="4"/>
      <c r="AB1780" s="4"/>
      <c r="AC1780" s="4"/>
      <c r="AD1780" s="4"/>
      <c r="AE1780" s="4"/>
      <c r="AF1780" s="4"/>
      <c r="AG1780" s="4"/>
      <c r="AH1780" s="4"/>
      <c r="AI1780" s="4"/>
      <c r="AJ1780" s="4"/>
      <c r="AK1780" s="4"/>
      <c r="AL1780" s="4"/>
      <c r="AM1780" s="4"/>
      <c r="AN1780" s="4"/>
      <c r="AO1780" s="4"/>
      <c r="AP1780" s="4"/>
    </row>
    <row r="1781" spans="1:42" s="2" customFormat="1" x14ac:dyDescent="0.25">
      <c r="A1781" s="4"/>
      <c r="B1781" s="4"/>
      <c r="C1781" s="4"/>
      <c r="D1781" s="4"/>
      <c r="E1781" s="4"/>
      <c r="F1781" s="4"/>
      <c r="G1781" s="4"/>
      <c r="H1781" s="4"/>
      <c r="I1781" s="4"/>
      <c r="J1781" s="4"/>
      <c r="K1781" s="4"/>
      <c r="L1781" s="4"/>
      <c r="M1781" s="4"/>
      <c r="N1781" s="4"/>
      <c r="O1781" s="4"/>
      <c r="P1781" s="4"/>
      <c r="Q1781" s="4"/>
      <c r="R1781" s="4"/>
      <c r="S1781" s="4"/>
      <c r="T1781" s="4"/>
      <c r="U1781" s="4"/>
      <c r="V1781" s="4"/>
      <c r="W1781" s="4"/>
      <c r="X1781" s="4"/>
      <c r="Y1781" s="4"/>
      <c r="Z1781" s="4"/>
      <c r="AA1781" s="4"/>
      <c r="AB1781" s="4"/>
      <c r="AC1781" s="4"/>
      <c r="AD1781" s="4"/>
      <c r="AE1781" s="4"/>
      <c r="AF1781" s="4"/>
      <c r="AG1781" s="4"/>
      <c r="AH1781" s="4"/>
      <c r="AI1781" s="4"/>
      <c r="AJ1781" s="4"/>
      <c r="AK1781" s="4"/>
      <c r="AL1781" s="4"/>
      <c r="AM1781" s="4"/>
      <c r="AN1781" s="4"/>
      <c r="AO1781" s="4"/>
      <c r="AP1781" s="4"/>
    </row>
    <row r="1782" spans="1:42" s="2" customFormat="1" x14ac:dyDescent="0.25">
      <c r="A1782" s="4"/>
      <c r="B1782" s="4"/>
      <c r="C1782" s="4"/>
      <c r="D1782" s="4"/>
      <c r="E1782" s="4"/>
      <c r="F1782" s="4"/>
      <c r="G1782" s="4"/>
      <c r="H1782" s="4"/>
      <c r="I1782" s="4"/>
      <c r="J1782" s="4"/>
      <c r="K1782" s="4"/>
      <c r="L1782" s="4"/>
      <c r="M1782" s="4"/>
      <c r="N1782" s="4"/>
      <c r="O1782" s="4"/>
      <c r="P1782" s="4"/>
      <c r="Q1782" s="4"/>
      <c r="R1782" s="4"/>
      <c r="S1782" s="4"/>
      <c r="T1782" s="4"/>
      <c r="U1782" s="4"/>
      <c r="V1782" s="4"/>
      <c r="W1782" s="4"/>
      <c r="X1782" s="4"/>
      <c r="Y1782" s="4"/>
      <c r="Z1782" s="4"/>
      <c r="AA1782" s="4"/>
      <c r="AB1782" s="4"/>
      <c r="AC1782" s="4"/>
      <c r="AD1782" s="4"/>
      <c r="AE1782" s="4"/>
      <c r="AF1782" s="4"/>
      <c r="AG1782" s="4"/>
      <c r="AH1782" s="4"/>
      <c r="AI1782" s="4"/>
      <c r="AJ1782" s="4"/>
      <c r="AK1782" s="4"/>
      <c r="AL1782" s="4"/>
      <c r="AM1782" s="4"/>
      <c r="AN1782" s="4"/>
      <c r="AO1782" s="4"/>
      <c r="AP1782" s="4"/>
    </row>
    <row r="1783" spans="1:42" s="2" customFormat="1" x14ac:dyDescent="0.25">
      <c r="A1783" s="4"/>
      <c r="B1783" s="4"/>
      <c r="C1783" s="4"/>
      <c r="D1783" s="4"/>
      <c r="E1783" s="4"/>
      <c r="F1783" s="4"/>
      <c r="G1783" s="4"/>
      <c r="H1783" s="4"/>
      <c r="I1783" s="4"/>
      <c r="J1783" s="4"/>
      <c r="K1783" s="4"/>
      <c r="L1783" s="4"/>
      <c r="M1783" s="4"/>
      <c r="N1783" s="4"/>
      <c r="O1783" s="4"/>
      <c r="P1783" s="4"/>
      <c r="Q1783" s="4"/>
      <c r="R1783" s="4"/>
      <c r="S1783" s="4"/>
      <c r="T1783" s="4"/>
      <c r="U1783" s="4"/>
      <c r="V1783" s="4"/>
      <c r="W1783" s="4"/>
      <c r="X1783" s="4"/>
      <c r="Y1783" s="4"/>
      <c r="Z1783" s="4"/>
      <c r="AA1783" s="4"/>
      <c r="AB1783" s="4"/>
      <c r="AC1783" s="4"/>
      <c r="AD1783" s="4"/>
      <c r="AE1783" s="4"/>
      <c r="AF1783" s="4"/>
      <c r="AG1783" s="4"/>
      <c r="AH1783" s="4"/>
      <c r="AI1783" s="4"/>
      <c r="AJ1783" s="4"/>
      <c r="AK1783" s="4"/>
      <c r="AL1783" s="4"/>
      <c r="AM1783" s="4"/>
      <c r="AN1783" s="4"/>
      <c r="AO1783" s="4"/>
      <c r="AP1783" s="4"/>
    </row>
    <row r="1784" spans="1:42" s="2" customFormat="1" x14ac:dyDescent="0.25">
      <c r="A1784" s="4"/>
      <c r="B1784" s="4"/>
      <c r="C1784" s="4"/>
      <c r="D1784" s="4"/>
      <c r="E1784" s="4"/>
      <c r="F1784" s="4"/>
      <c r="G1784" s="4"/>
      <c r="H1784" s="4"/>
      <c r="I1784" s="4"/>
      <c r="J1784" s="4"/>
      <c r="K1784" s="4"/>
      <c r="L1784" s="4"/>
      <c r="M1784" s="4"/>
      <c r="N1784" s="4"/>
      <c r="O1784" s="4"/>
      <c r="P1784" s="4"/>
      <c r="Q1784" s="4"/>
      <c r="R1784" s="4"/>
      <c r="S1784" s="4"/>
      <c r="T1784" s="4"/>
      <c r="U1784" s="4"/>
      <c r="V1784" s="4"/>
      <c r="W1784" s="4"/>
      <c r="X1784" s="4"/>
      <c r="Y1784" s="4"/>
      <c r="Z1784" s="4"/>
      <c r="AA1784" s="4"/>
      <c r="AB1784" s="4"/>
      <c r="AC1784" s="4"/>
      <c r="AD1784" s="4"/>
      <c r="AE1784" s="4"/>
      <c r="AF1784" s="4"/>
      <c r="AG1784" s="4"/>
      <c r="AH1784" s="4"/>
      <c r="AI1784" s="4"/>
      <c r="AJ1784" s="4"/>
      <c r="AK1784" s="4"/>
      <c r="AL1784" s="4"/>
      <c r="AM1784" s="4"/>
      <c r="AN1784" s="4"/>
      <c r="AO1784" s="4"/>
      <c r="AP1784" s="4"/>
    </row>
    <row r="1785" spans="1:42" s="2" customFormat="1" x14ac:dyDescent="0.25">
      <c r="A1785" s="4"/>
      <c r="B1785" s="4"/>
      <c r="C1785" s="4"/>
      <c r="D1785" s="4"/>
      <c r="E1785" s="4"/>
      <c r="F1785" s="4"/>
      <c r="G1785" s="4"/>
      <c r="H1785" s="4"/>
      <c r="I1785" s="4"/>
      <c r="J1785" s="4"/>
      <c r="K1785" s="4"/>
      <c r="L1785" s="4"/>
      <c r="M1785" s="4"/>
      <c r="N1785" s="4"/>
      <c r="O1785" s="4"/>
      <c r="P1785" s="4"/>
      <c r="Q1785" s="4"/>
      <c r="R1785" s="4"/>
      <c r="S1785" s="4"/>
      <c r="T1785" s="4"/>
      <c r="U1785" s="4"/>
      <c r="V1785" s="4"/>
      <c r="W1785" s="4"/>
      <c r="X1785" s="4"/>
      <c r="Y1785" s="4"/>
      <c r="Z1785" s="4"/>
      <c r="AA1785" s="4"/>
      <c r="AB1785" s="4"/>
      <c r="AC1785" s="4"/>
      <c r="AD1785" s="4"/>
      <c r="AE1785" s="4"/>
      <c r="AF1785" s="4"/>
      <c r="AG1785" s="4"/>
      <c r="AH1785" s="4"/>
      <c r="AI1785" s="4"/>
      <c r="AJ1785" s="4"/>
      <c r="AK1785" s="4"/>
      <c r="AL1785" s="4"/>
      <c r="AM1785" s="4"/>
      <c r="AN1785" s="4"/>
      <c r="AO1785" s="4"/>
      <c r="AP1785" s="4"/>
    </row>
    <row r="1786" spans="1:42" s="2" customFormat="1" x14ac:dyDescent="0.25">
      <c r="A1786" s="4"/>
      <c r="B1786" s="4"/>
      <c r="C1786" s="4"/>
      <c r="D1786" s="4"/>
      <c r="E1786" s="4"/>
      <c r="F1786" s="4"/>
      <c r="G1786" s="4"/>
      <c r="H1786" s="4"/>
      <c r="I1786" s="4"/>
      <c r="J1786" s="4"/>
      <c r="K1786" s="4"/>
      <c r="L1786" s="4"/>
      <c r="M1786" s="4"/>
      <c r="N1786" s="4"/>
      <c r="O1786" s="4"/>
      <c r="P1786" s="4"/>
      <c r="Q1786" s="4"/>
      <c r="R1786" s="4"/>
      <c r="S1786" s="4"/>
      <c r="T1786" s="4"/>
      <c r="U1786" s="4"/>
      <c r="V1786" s="4"/>
      <c r="W1786" s="4"/>
      <c r="X1786" s="4"/>
      <c r="Y1786" s="4"/>
      <c r="Z1786" s="4"/>
      <c r="AA1786" s="4"/>
      <c r="AB1786" s="4"/>
      <c r="AC1786" s="4"/>
      <c r="AD1786" s="4"/>
      <c r="AE1786" s="4"/>
      <c r="AF1786" s="4"/>
      <c r="AG1786" s="4"/>
      <c r="AH1786" s="4"/>
      <c r="AI1786" s="4"/>
      <c r="AJ1786" s="4"/>
      <c r="AK1786" s="4"/>
      <c r="AL1786" s="4"/>
      <c r="AM1786" s="4"/>
      <c r="AN1786" s="4"/>
      <c r="AO1786" s="4"/>
      <c r="AP1786" s="4"/>
    </row>
    <row r="1787" spans="1:42" s="2" customFormat="1" x14ac:dyDescent="0.25">
      <c r="A1787" s="4"/>
      <c r="B1787" s="4"/>
      <c r="C1787" s="4"/>
      <c r="D1787" s="4"/>
      <c r="E1787" s="4"/>
      <c r="F1787" s="4"/>
      <c r="G1787" s="4"/>
      <c r="H1787" s="4"/>
      <c r="I1787" s="4"/>
      <c r="J1787" s="4"/>
      <c r="K1787" s="4"/>
      <c r="L1787" s="4"/>
      <c r="M1787" s="4"/>
      <c r="N1787" s="4"/>
      <c r="O1787" s="4"/>
      <c r="P1787" s="4"/>
      <c r="Q1787" s="4"/>
      <c r="R1787" s="4"/>
      <c r="S1787" s="4"/>
      <c r="T1787" s="4"/>
      <c r="U1787" s="4"/>
      <c r="V1787" s="4"/>
      <c r="W1787" s="4"/>
      <c r="X1787" s="4"/>
      <c r="Y1787" s="4"/>
      <c r="Z1787" s="4"/>
      <c r="AA1787" s="4"/>
      <c r="AB1787" s="4"/>
      <c r="AC1787" s="4"/>
      <c r="AD1787" s="4"/>
      <c r="AE1787" s="4"/>
      <c r="AF1787" s="4"/>
      <c r="AG1787" s="4"/>
      <c r="AH1787" s="4"/>
      <c r="AI1787" s="4"/>
      <c r="AJ1787" s="4"/>
      <c r="AK1787" s="4"/>
      <c r="AL1787" s="4"/>
      <c r="AM1787" s="4"/>
      <c r="AN1787" s="4"/>
      <c r="AO1787" s="4"/>
      <c r="AP1787" s="4"/>
    </row>
    <row r="1788" spans="1:42" s="2" customFormat="1" x14ac:dyDescent="0.25">
      <c r="A1788" s="4"/>
      <c r="B1788" s="4"/>
      <c r="C1788" s="4"/>
      <c r="D1788" s="4"/>
      <c r="E1788" s="4"/>
      <c r="F1788" s="4"/>
      <c r="G1788" s="4"/>
      <c r="H1788" s="4"/>
      <c r="I1788" s="4"/>
      <c r="J1788" s="4"/>
      <c r="K1788" s="4"/>
      <c r="L1788" s="4"/>
      <c r="M1788" s="4"/>
      <c r="N1788" s="4"/>
      <c r="O1788" s="4"/>
      <c r="P1788" s="4"/>
      <c r="Q1788" s="4"/>
      <c r="R1788" s="4"/>
      <c r="S1788" s="4"/>
      <c r="T1788" s="4"/>
      <c r="U1788" s="4"/>
      <c r="V1788" s="4"/>
      <c r="W1788" s="4"/>
      <c r="X1788" s="4"/>
      <c r="Y1788" s="4"/>
      <c r="Z1788" s="4"/>
      <c r="AA1788" s="4"/>
      <c r="AB1788" s="4"/>
      <c r="AC1788" s="4"/>
      <c r="AD1788" s="4"/>
      <c r="AE1788" s="4"/>
      <c r="AF1788" s="4"/>
      <c r="AG1788" s="4"/>
      <c r="AH1788" s="4"/>
      <c r="AI1788" s="4"/>
      <c r="AJ1788" s="4"/>
      <c r="AK1788" s="4"/>
      <c r="AL1788" s="4"/>
      <c r="AM1788" s="4"/>
      <c r="AN1788" s="4"/>
      <c r="AO1788" s="4"/>
      <c r="AP1788" s="4"/>
    </row>
    <row r="1789" spans="1:42" s="2" customFormat="1" x14ac:dyDescent="0.25">
      <c r="A1789" s="4"/>
      <c r="B1789" s="4"/>
      <c r="C1789" s="4"/>
      <c r="D1789" s="4"/>
      <c r="E1789" s="4"/>
      <c r="F1789" s="4"/>
      <c r="G1789" s="4"/>
      <c r="H1789" s="4"/>
      <c r="I1789" s="4"/>
      <c r="J1789" s="4"/>
      <c r="K1789" s="4"/>
      <c r="L1789" s="4"/>
      <c r="M1789" s="4"/>
      <c r="N1789" s="4"/>
      <c r="O1789" s="4"/>
      <c r="P1789" s="4"/>
      <c r="Q1789" s="4"/>
      <c r="R1789" s="4"/>
      <c r="S1789" s="4"/>
      <c r="T1789" s="4"/>
      <c r="U1789" s="4"/>
      <c r="V1789" s="4"/>
      <c r="W1789" s="4"/>
      <c r="X1789" s="4"/>
      <c r="Y1789" s="4"/>
      <c r="Z1789" s="4"/>
      <c r="AA1789" s="4"/>
      <c r="AB1789" s="4"/>
      <c r="AC1789" s="4"/>
      <c r="AD1789" s="4"/>
      <c r="AE1789" s="4"/>
      <c r="AF1789" s="4"/>
      <c r="AG1789" s="4"/>
      <c r="AH1789" s="4"/>
      <c r="AI1789" s="4"/>
      <c r="AJ1789" s="4"/>
      <c r="AK1789" s="4"/>
      <c r="AL1789" s="4"/>
      <c r="AM1789" s="4"/>
      <c r="AN1789" s="4"/>
      <c r="AO1789" s="4"/>
      <c r="AP1789" s="4"/>
    </row>
    <row r="1790" spans="1:42" s="2" customFormat="1" x14ac:dyDescent="0.25">
      <c r="A1790" s="4"/>
      <c r="B1790" s="4"/>
      <c r="C1790" s="4"/>
      <c r="D1790" s="4"/>
      <c r="E1790" s="4"/>
      <c r="F1790" s="4"/>
      <c r="G1790" s="4"/>
      <c r="H1790" s="4"/>
      <c r="I1790" s="4"/>
      <c r="J1790" s="4"/>
      <c r="K1790" s="4"/>
      <c r="L1790" s="4"/>
      <c r="M1790" s="4"/>
      <c r="N1790" s="4"/>
      <c r="O1790" s="4"/>
      <c r="P1790" s="4"/>
      <c r="Q1790" s="4"/>
      <c r="R1790" s="4"/>
      <c r="S1790" s="4"/>
      <c r="T1790" s="4"/>
      <c r="U1790" s="4"/>
      <c r="V1790" s="4"/>
      <c r="W1790" s="4"/>
      <c r="X1790" s="4"/>
      <c r="Y1790" s="4"/>
      <c r="Z1790" s="4"/>
      <c r="AA1790" s="4"/>
      <c r="AB1790" s="4"/>
      <c r="AC1790" s="4"/>
      <c r="AD1790" s="4"/>
      <c r="AE1790" s="4"/>
      <c r="AF1790" s="4"/>
      <c r="AG1790" s="4"/>
      <c r="AH1790" s="4"/>
      <c r="AI1790" s="4"/>
      <c r="AJ1790" s="4"/>
      <c r="AK1790" s="4"/>
      <c r="AL1790" s="4"/>
      <c r="AM1790" s="4"/>
      <c r="AN1790" s="4"/>
      <c r="AO1790" s="4"/>
      <c r="AP1790" s="4"/>
    </row>
    <row r="1791" spans="1:42" s="2" customFormat="1" x14ac:dyDescent="0.25">
      <c r="A1791" s="4"/>
      <c r="B1791" s="4"/>
      <c r="C1791" s="4"/>
      <c r="D1791" s="4"/>
      <c r="E1791" s="4"/>
      <c r="F1791" s="4"/>
      <c r="G1791" s="4"/>
      <c r="H1791" s="4"/>
      <c r="I1791" s="4"/>
      <c r="J1791" s="4"/>
      <c r="K1791" s="4"/>
      <c r="L1791" s="4"/>
      <c r="M1791" s="4"/>
      <c r="N1791" s="4"/>
      <c r="O1791" s="4"/>
      <c r="P1791" s="4"/>
      <c r="Q1791" s="4"/>
      <c r="R1791" s="4"/>
      <c r="S1791" s="4"/>
      <c r="T1791" s="4"/>
      <c r="U1791" s="4"/>
      <c r="V1791" s="4"/>
      <c r="W1791" s="4"/>
      <c r="X1791" s="4"/>
      <c r="Y1791" s="4"/>
      <c r="Z1791" s="4"/>
      <c r="AA1791" s="4"/>
      <c r="AB1791" s="4"/>
      <c r="AC1791" s="4"/>
      <c r="AD1791" s="4"/>
      <c r="AE1791" s="4"/>
      <c r="AF1791" s="4"/>
      <c r="AG1791" s="4"/>
      <c r="AH1791" s="4"/>
      <c r="AI1791" s="4"/>
      <c r="AJ1791" s="4"/>
      <c r="AK1791" s="4"/>
      <c r="AL1791" s="4"/>
      <c r="AM1791" s="4"/>
      <c r="AN1791" s="4"/>
      <c r="AO1791" s="4"/>
      <c r="AP1791" s="4"/>
    </row>
    <row r="1792" spans="1:42" s="2" customFormat="1" x14ac:dyDescent="0.25">
      <c r="A1792" s="4"/>
      <c r="B1792" s="4"/>
      <c r="C1792" s="4"/>
      <c r="D1792" s="4"/>
      <c r="E1792" s="4"/>
      <c r="F1792" s="4"/>
      <c r="G1792" s="4"/>
      <c r="H1792" s="4"/>
      <c r="I1792" s="4"/>
      <c r="J1792" s="4"/>
      <c r="K1792" s="4"/>
      <c r="L1792" s="4"/>
      <c r="M1792" s="4"/>
      <c r="N1792" s="4"/>
      <c r="O1792" s="4"/>
      <c r="P1792" s="4"/>
      <c r="Q1792" s="4"/>
      <c r="R1792" s="4"/>
      <c r="S1792" s="4"/>
      <c r="T1792" s="4"/>
      <c r="U1792" s="4"/>
      <c r="V1792" s="4"/>
      <c r="W1792" s="4"/>
      <c r="X1792" s="4"/>
      <c r="Y1792" s="4"/>
      <c r="Z1792" s="4"/>
      <c r="AA1792" s="4"/>
      <c r="AB1792" s="4"/>
      <c r="AC1792" s="4"/>
      <c r="AD1792" s="4"/>
      <c r="AE1792" s="4"/>
      <c r="AF1792" s="4"/>
      <c r="AG1792" s="4"/>
      <c r="AH1792" s="4"/>
      <c r="AI1792" s="4"/>
      <c r="AJ1792" s="4"/>
      <c r="AK1792" s="4"/>
      <c r="AL1792" s="4"/>
      <c r="AM1792" s="4"/>
      <c r="AN1792" s="4"/>
      <c r="AO1792" s="4"/>
      <c r="AP1792" s="4"/>
    </row>
    <row r="1793" spans="1:42" s="2" customFormat="1" x14ac:dyDescent="0.25">
      <c r="A1793" s="4"/>
      <c r="B1793" s="4"/>
      <c r="C1793" s="4"/>
      <c r="D1793" s="4"/>
      <c r="E1793" s="4"/>
      <c r="F1793" s="4"/>
      <c r="G1793" s="4"/>
      <c r="H1793" s="4"/>
      <c r="I1793" s="4"/>
      <c r="J1793" s="4"/>
      <c r="K1793" s="4"/>
      <c r="L1793" s="4"/>
      <c r="M1793" s="4"/>
      <c r="N1793" s="4"/>
      <c r="O1793" s="4"/>
      <c r="P1793" s="4"/>
      <c r="Q1793" s="4"/>
      <c r="R1793" s="4"/>
      <c r="S1793" s="4"/>
      <c r="T1793" s="4"/>
      <c r="U1793" s="4"/>
      <c r="V1793" s="4"/>
      <c r="W1793" s="4"/>
      <c r="X1793" s="4"/>
      <c r="Y1793" s="4"/>
      <c r="Z1793" s="4"/>
      <c r="AA1793" s="4"/>
      <c r="AB1793" s="4"/>
      <c r="AC1793" s="4"/>
      <c r="AD1793" s="4"/>
      <c r="AE1793" s="4"/>
      <c r="AF1793" s="4"/>
      <c r="AG1793" s="4"/>
      <c r="AH1793" s="4"/>
      <c r="AI1793" s="4"/>
      <c r="AJ1793" s="4"/>
      <c r="AK1793" s="4"/>
      <c r="AL1793" s="4"/>
      <c r="AM1793" s="4"/>
      <c r="AN1793" s="4"/>
      <c r="AO1793" s="4"/>
      <c r="AP1793" s="4"/>
    </row>
    <row r="1794" spans="1:42" s="2" customFormat="1" x14ac:dyDescent="0.25">
      <c r="A1794" s="4"/>
      <c r="B1794" s="4"/>
      <c r="C1794" s="4"/>
      <c r="D1794" s="4"/>
      <c r="E1794" s="4"/>
      <c r="F1794" s="4"/>
      <c r="G1794" s="4"/>
      <c r="H1794" s="4"/>
      <c r="I1794" s="4"/>
      <c r="J1794" s="4"/>
      <c r="K1794" s="4"/>
      <c r="L1794" s="4"/>
      <c r="M1794" s="4"/>
      <c r="N1794" s="4"/>
      <c r="O1794" s="4"/>
      <c r="P1794" s="4"/>
      <c r="Q1794" s="4"/>
      <c r="R1794" s="4"/>
      <c r="S1794" s="4"/>
      <c r="T1794" s="4"/>
      <c r="U1794" s="4"/>
      <c r="V1794" s="4"/>
      <c r="W1794" s="4"/>
      <c r="X1794" s="4"/>
      <c r="Y1794" s="4"/>
      <c r="Z1794" s="4"/>
      <c r="AA1794" s="4"/>
      <c r="AB1794" s="4"/>
      <c r="AC1794" s="4"/>
      <c r="AD1794" s="4"/>
      <c r="AE1794" s="4"/>
      <c r="AF1794" s="4"/>
      <c r="AG1794" s="4"/>
      <c r="AH1794" s="4"/>
      <c r="AI1794" s="4"/>
      <c r="AJ1794" s="4"/>
      <c r="AK1794" s="4"/>
      <c r="AL1794" s="4"/>
      <c r="AM1794" s="4"/>
      <c r="AN1794" s="4"/>
      <c r="AO1794" s="4"/>
      <c r="AP1794" s="4"/>
    </row>
    <row r="1795" spans="1:42" s="2" customFormat="1" x14ac:dyDescent="0.25">
      <c r="A1795" s="4"/>
      <c r="B1795" s="4"/>
      <c r="C1795" s="4"/>
      <c r="D1795" s="4"/>
      <c r="E1795" s="4"/>
      <c r="F1795" s="4"/>
      <c r="G1795" s="4"/>
      <c r="H1795" s="4"/>
      <c r="I1795" s="4"/>
      <c r="J1795" s="4"/>
      <c r="K1795" s="4"/>
      <c r="L1795" s="4"/>
      <c r="M1795" s="4"/>
      <c r="N1795" s="4"/>
      <c r="O1795" s="4"/>
      <c r="P1795" s="4"/>
      <c r="Q1795" s="4"/>
      <c r="R1795" s="4"/>
      <c r="S1795" s="4"/>
      <c r="T1795" s="4"/>
      <c r="U1795" s="4"/>
      <c r="V1795" s="4"/>
      <c r="W1795" s="4"/>
      <c r="X1795" s="4"/>
      <c r="Y1795" s="4"/>
      <c r="Z1795" s="4"/>
      <c r="AA1795" s="4"/>
      <c r="AB1795" s="4"/>
      <c r="AC1795" s="4"/>
      <c r="AD1795" s="4"/>
      <c r="AE1795" s="4"/>
      <c r="AF1795" s="4"/>
      <c r="AG1795" s="4"/>
      <c r="AH1795" s="4"/>
      <c r="AI1795" s="4"/>
      <c r="AJ1795" s="4"/>
      <c r="AK1795" s="4"/>
      <c r="AL1795" s="4"/>
      <c r="AM1795" s="4"/>
      <c r="AN1795" s="4"/>
      <c r="AO1795" s="4"/>
      <c r="AP1795" s="4"/>
    </row>
    <row r="1796" spans="1:42" s="2" customFormat="1" x14ac:dyDescent="0.25">
      <c r="A1796" s="4"/>
      <c r="B1796" s="4"/>
      <c r="C1796" s="4"/>
      <c r="D1796" s="4"/>
      <c r="E1796" s="4"/>
      <c r="F1796" s="4"/>
      <c r="G1796" s="4"/>
      <c r="H1796" s="4"/>
      <c r="I1796" s="4"/>
      <c r="J1796" s="4"/>
      <c r="K1796" s="4"/>
      <c r="L1796" s="4"/>
      <c r="M1796" s="4"/>
      <c r="N1796" s="4"/>
      <c r="O1796" s="4"/>
      <c r="P1796" s="4"/>
      <c r="Q1796" s="4"/>
      <c r="R1796" s="4"/>
      <c r="S1796" s="4"/>
      <c r="T1796" s="4"/>
      <c r="U1796" s="4"/>
      <c r="V1796" s="4"/>
      <c r="W1796" s="4"/>
      <c r="X1796" s="4"/>
      <c r="Y1796" s="4"/>
      <c r="Z1796" s="4"/>
      <c r="AA1796" s="4"/>
      <c r="AB1796" s="4"/>
      <c r="AC1796" s="4"/>
      <c r="AD1796" s="4"/>
      <c r="AE1796" s="4"/>
      <c r="AF1796" s="4"/>
      <c r="AG1796" s="4"/>
      <c r="AH1796" s="4"/>
      <c r="AI1796" s="4"/>
      <c r="AJ1796" s="4"/>
      <c r="AK1796" s="4"/>
      <c r="AL1796" s="4"/>
      <c r="AM1796" s="4"/>
      <c r="AN1796" s="4"/>
      <c r="AO1796" s="4"/>
      <c r="AP1796" s="4"/>
    </row>
    <row r="1797" spans="1:42" s="2" customFormat="1" x14ac:dyDescent="0.25">
      <c r="A1797" s="4"/>
      <c r="B1797" s="4"/>
      <c r="C1797" s="4"/>
      <c r="D1797" s="4"/>
      <c r="E1797" s="4"/>
      <c r="F1797" s="4"/>
      <c r="G1797" s="4"/>
      <c r="H1797" s="4"/>
      <c r="I1797" s="4"/>
      <c r="J1797" s="4"/>
      <c r="K1797" s="4"/>
      <c r="L1797" s="4"/>
      <c r="M1797" s="4"/>
      <c r="N1797" s="4"/>
      <c r="O1797" s="4"/>
      <c r="P1797" s="4"/>
      <c r="Q1797" s="4"/>
      <c r="R1797" s="4"/>
      <c r="S1797" s="4"/>
      <c r="T1797" s="4"/>
      <c r="U1797" s="4"/>
      <c r="V1797" s="4"/>
      <c r="W1797" s="4"/>
      <c r="X1797" s="4"/>
      <c r="Y1797" s="4"/>
      <c r="Z1797" s="4"/>
      <c r="AA1797" s="4"/>
      <c r="AB1797" s="4"/>
      <c r="AC1797" s="4"/>
      <c r="AD1797" s="4"/>
      <c r="AE1797" s="4"/>
      <c r="AF1797" s="4"/>
      <c r="AG1797" s="4"/>
      <c r="AH1797" s="4"/>
      <c r="AI1797" s="4"/>
      <c r="AJ1797" s="4"/>
      <c r="AK1797" s="4"/>
      <c r="AL1797" s="4"/>
      <c r="AM1797" s="4"/>
      <c r="AN1797" s="4"/>
      <c r="AO1797" s="4"/>
      <c r="AP1797" s="4"/>
    </row>
    <row r="1798" spans="1:42" s="2" customFormat="1" x14ac:dyDescent="0.25">
      <c r="A1798" s="4"/>
      <c r="B1798" s="4"/>
      <c r="C1798" s="4"/>
      <c r="D1798" s="4"/>
      <c r="E1798" s="4"/>
      <c r="F1798" s="4"/>
      <c r="G1798" s="4"/>
      <c r="H1798" s="4"/>
      <c r="I1798" s="4"/>
      <c r="J1798" s="4"/>
      <c r="K1798" s="4"/>
      <c r="L1798" s="4"/>
      <c r="M1798" s="4"/>
      <c r="N1798" s="4"/>
      <c r="O1798" s="4"/>
      <c r="P1798" s="4"/>
      <c r="Q1798" s="4"/>
      <c r="R1798" s="4"/>
      <c r="S1798" s="4"/>
      <c r="T1798" s="4"/>
      <c r="U1798" s="4"/>
      <c r="V1798" s="4"/>
      <c r="W1798" s="4"/>
      <c r="X1798" s="4"/>
      <c r="Y1798" s="4"/>
      <c r="Z1798" s="4"/>
      <c r="AA1798" s="4"/>
      <c r="AB1798" s="4"/>
      <c r="AC1798" s="4"/>
      <c r="AD1798" s="4"/>
      <c r="AE1798" s="4"/>
      <c r="AF1798" s="4"/>
      <c r="AG1798" s="4"/>
      <c r="AH1798" s="4"/>
      <c r="AI1798" s="4"/>
      <c r="AJ1798" s="4"/>
      <c r="AK1798" s="4"/>
      <c r="AL1798" s="4"/>
      <c r="AM1798" s="4"/>
      <c r="AN1798" s="4"/>
      <c r="AO1798" s="4"/>
      <c r="AP1798" s="4"/>
    </row>
    <row r="1799" spans="1:42" s="2" customFormat="1" x14ac:dyDescent="0.25">
      <c r="A1799" s="4"/>
      <c r="B1799" s="4"/>
      <c r="C1799" s="4"/>
      <c r="D1799" s="4"/>
      <c r="E1799" s="4"/>
      <c r="F1799" s="4"/>
      <c r="G1799" s="4"/>
      <c r="H1799" s="4"/>
      <c r="I1799" s="4"/>
      <c r="J1799" s="4"/>
      <c r="K1799" s="4"/>
      <c r="L1799" s="4"/>
      <c r="M1799" s="4"/>
      <c r="N1799" s="4"/>
      <c r="O1799" s="4"/>
      <c r="P1799" s="4"/>
      <c r="Q1799" s="4"/>
      <c r="R1799" s="4"/>
      <c r="S1799" s="4"/>
      <c r="T1799" s="4"/>
      <c r="U1799" s="4"/>
      <c r="V1799" s="4"/>
      <c r="W1799" s="4"/>
      <c r="X1799" s="4"/>
      <c r="Y1799" s="4"/>
      <c r="Z1799" s="4"/>
      <c r="AA1799" s="4"/>
      <c r="AB1799" s="4"/>
      <c r="AC1799" s="4"/>
      <c r="AD1799" s="4"/>
      <c r="AE1799" s="4"/>
      <c r="AF1799" s="4"/>
      <c r="AG1799" s="4"/>
      <c r="AH1799" s="4"/>
      <c r="AI1799" s="4"/>
      <c r="AJ1799" s="4"/>
      <c r="AK1799" s="4"/>
      <c r="AL1799" s="4"/>
      <c r="AM1799" s="4"/>
      <c r="AN1799" s="4"/>
      <c r="AO1799" s="4"/>
      <c r="AP1799" s="4"/>
    </row>
    <row r="1800" spans="1:42" s="2" customFormat="1" x14ac:dyDescent="0.25">
      <c r="A1800" s="4"/>
      <c r="B1800" s="4"/>
      <c r="C1800" s="4"/>
      <c r="D1800" s="4"/>
      <c r="E1800" s="4"/>
      <c r="F1800" s="4"/>
      <c r="G1800" s="4"/>
      <c r="H1800" s="4"/>
      <c r="I1800" s="4"/>
      <c r="J1800" s="4"/>
      <c r="K1800" s="4"/>
      <c r="L1800" s="4"/>
      <c r="M1800" s="4"/>
      <c r="N1800" s="4"/>
      <c r="O1800" s="4"/>
      <c r="P1800" s="4"/>
      <c r="Q1800" s="4"/>
      <c r="R1800" s="4"/>
      <c r="S1800" s="4"/>
      <c r="T1800" s="4"/>
      <c r="U1800" s="4"/>
      <c r="V1800" s="4"/>
      <c r="W1800" s="4"/>
      <c r="X1800" s="4"/>
      <c r="Y1800" s="4"/>
      <c r="Z1800" s="4"/>
      <c r="AA1800" s="4"/>
      <c r="AB1800" s="4"/>
      <c r="AC1800" s="4"/>
      <c r="AD1800" s="4"/>
      <c r="AE1800" s="4"/>
      <c r="AF1800" s="4"/>
      <c r="AG1800" s="4"/>
      <c r="AH1800" s="4"/>
      <c r="AI1800" s="4"/>
      <c r="AJ1800" s="4"/>
      <c r="AK1800" s="4"/>
      <c r="AL1800" s="4"/>
      <c r="AM1800" s="4"/>
      <c r="AN1800" s="4"/>
      <c r="AO1800" s="4"/>
      <c r="AP1800" s="4"/>
    </row>
    <row r="1801" spans="1:42" s="2" customFormat="1" x14ac:dyDescent="0.25">
      <c r="A1801" s="4"/>
      <c r="B1801" s="4"/>
      <c r="C1801" s="4"/>
      <c r="D1801" s="4"/>
      <c r="E1801" s="4"/>
      <c r="F1801" s="4"/>
      <c r="G1801" s="4"/>
      <c r="H1801" s="4"/>
      <c r="I1801" s="4"/>
      <c r="J1801" s="4"/>
      <c r="K1801" s="4"/>
      <c r="L1801" s="4"/>
      <c r="M1801" s="4"/>
      <c r="N1801" s="4"/>
      <c r="O1801" s="4"/>
      <c r="P1801" s="4"/>
      <c r="Q1801" s="4"/>
      <c r="R1801" s="4"/>
      <c r="S1801" s="4"/>
      <c r="T1801" s="4"/>
      <c r="U1801" s="4"/>
      <c r="V1801" s="4"/>
      <c r="W1801" s="4"/>
      <c r="X1801" s="4"/>
      <c r="Y1801" s="4"/>
      <c r="Z1801" s="4"/>
      <c r="AA1801" s="4"/>
      <c r="AB1801" s="4"/>
      <c r="AC1801" s="4"/>
      <c r="AD1801" s="4"/>
      <c r="AE1801" s="4"/>
      <c r="AF1801" s="4"/>
      <c r="AG1801" s="4"/>
      <c r="AH1801" s="4"/>
      <c r="AI1801" s="4"/>
      <c r="AJ1801" s="4"/>
      <c r="AK1801" s="4"/>
      <c r="AL1801" s="4"/>
      <c r="AM1801" s="4"/>
      <c r="AN1801" s="4"/>
      <c r="AO1801" s="4"/>
      <c r="AP1801" s="4"/>
    </row>
    <row r="1802" spans="1:42" s="2" customFormat="1" x14ac:dyDescent="0.25">
      <c r="A1802" s="4"/>
      <c r="B1802" s="4"/>
      <c r="C1802" s="4"/>
      <c r="D1802" s="4"/>
      <c r="E1802" s="4"/>
      <c r="F1802" s="4"/>
      <c r="G1802" s="4"/>
      <c r="H1802" s="4"/>
      <c r="I1802" s="4"/>
      <c r="J1802" s="4"/>
      <c r="K1802" s="4"/>
      <c r="L1802" s="4"/>
      <c r="M1802" s="4"/>
      <c r="N1802" s="4"/>
      <c r="O1802" s="4"/>
      <c r="P1802" s="4"/>
      <c r="Q1802" s="4"/>
      <c r="R1802" s="4"/>
      <c r="S1802" s="4"/>
      <c r="T1802" s="4"/>
      <c r="U1802" s="4"/>
      <c r="V1802" s="4"/>
      <c r="W1802" s="4"/>
      <c r="X1802" s="4"/>
      <c r="Y1802" s="4"/>
      <c r="Z1802" s="4"/>
      <c r="AA1802" s="4"/>
      <c r="AB1802" s="4"/>
      <c r="AC1802" s="4"/>
      <c r="AD1802" s="4"/>
      <c r="AE1802" s="4"/>
      <c r="AF1802" s="4"/>
      <c r="AG1802" s="4"/>
      <c r="AH1802" s="4"/>
      <c r="AI1802" s="4"/>
      <c r="AJ1802" s="4"/>
      <c r="AK1802" s="4"/>
      <c r="AL1802" s="4"/>
      <c r="AM1802" s="4"/>
      <c r="AN1802" s="4"/>
      <c r="AO1802" s="4"/>
      <c r="AP1802" s="4"/>
    </row>
    <row r="1803" spans="1:42" s="2" customFormat="1" x14ac:dyDescent="0.25">
      <c r="A1803" s="4"/>
      <c r="B1803" s="4"/>
      <c r="C1803" s="4"/>
      <c r="D1803" s="4"/>
      <c r="E1803" s="4"/>
      <c r="F1803" s="4"/>
      <c r="G1803" s="4"/>
      <c r="H1803" s="4"/>
      <c r="I1803" s="4"/>
      <c r="J1803" s="4"/>
      <c r="K1803" s="4"/>
      <c r="L1803" s="4"/>
      <c r="M1803" s="4"/>
      <c r="N1803" s="4"/>
      <c r="O1803" s="4"/>
      <c r="P1803" s="4"/>
      <c r="Q1803" s="4"/>
      <c r="R1803" s="4"/>
      <c r="S1803" s="4"/>
      <c r="T1803" s="4"/>
      <c r="U1803" s="4"/>
      <c r="V1803" s="4"/>
      <c r="W1803" s="4"/>
      <c r="X1803" s="4"/>
      <c r="Y1803" s="4"/>
      <c r="Z1803" s="4"/>
      <c r="AA1803" s="4"/>
      <c r="AB1803" s="4"/>
      <c r="AC1803" s="4"/>
      <c r="AD1803" s="4"/>
      <c r="AE1803" s="4"/>
      <c r="AF1803" s="4"/>
      <c r="AG1803" s="4"/>
      <c r="AH1803" s="4"/>
      <c r="AI1803" s="4"/>
      <c r="AJ1803" s="4"/>
      <c r="AK1803" s="4"/>
      <c r="AL1803" s="4"/>
      <c r="AM1803" s="4"/>
      <c r="AN1803" s="4"/>
      <c r="AO1803" s="4"/>
      <c r="AP1803" s="4"/>
    </row>
    <row r="1804" spans="1:42" s="2" customFormat="1" x14ac:dyDescent="0.25">
      <c r="A1804" s="4"/>
      <c r="B1804" s="4"/>
      <c r="C1804" s="4"/>
      <c r="D1804" s="4"/>
      <c r="E1804" s="4"/>
      <c r="F1804" s="4"/>
      <c r="G1804" s="4"/>
      <c r="H1804" s="4"/>
      <c r="I1804" s="4"/>
      <c r="J1804" s="4"/>
      <c r="K1804" s="4"/>
      <c r="L1804" s="4"/>
      <c r="M1804" s="4"/>
      <c r="N1804" s="4"/>
      <c r="O1804" s="4"/>
      <c r="P1804" s="4"/>
      <c r="Q1804" s="4"/>
      <c r="R1804" s="4"/>
      <c r="S1804" s="4"/>
      <c r="T1804" s="4"/>
      <c r="U1804" s="4"/>
      <c r="V1804" s="4"/>
      <c r="W1804" s="4"/>
      <c r="X1804" s="4"/>
      <c r="Y1804" s="4"/>
      <c r="Z1804" s="4"/>
      <c r="AA1804" s="4"/>
      <c r="AB1804" s="4"/>
      <c r="AC1804" s="4"/>
      <c r="AD1804" s="4"/>
      <c r="AE1804" s="4"/>
      <c r="AF1804" s="4"/>
      <c r="AG1804" s="4"/>
      <c r="AH1804" s="4"/>
      <c r="AI1804" s="4"/>
      <c r="AJ1804" s="4"/>
      <c r="AK1804" s="4"/>
      <c r="AL1804" s="4"/>
      <c r="AM1804" s="4"/>
      <c r="AN1804" s="4"/>
      <c r="AO1804" s="4"/>
      <c r="AP1804" s="4"/>
    </row>
    <row r="1805" spans="1:42" s="2" customFormat="1" x14ac:dyDescent="0.25">
      <c r="A1805" s="4"/>
      <c r="B1805" s="4"/>
      <c r="C1805" s="4"/>
      <c r="D1805" s="4"/>
      <c r="E1805" s="4"/>
      <c r="F1805" s="4"/>
      <c r="G1805" s="4"/>
      <c r="H1805" s="4"/>
      <c r="I1805" s="4"/>
      <c r="J1805" s="4"/>
      <c r="K1805" s="4"/>
      <c r="L1805" s="4"/>
      <c r="M1805" s="4"/>
      <c r="N1805" s="4"/>
      <c r="O1805" s="4"/>
      <c r="P1805" s="4"/>
      <c r="Q1805" s="4"/>
      <c r="R1805" s="4"/>
      <c r="S1805" s="4"/>
      <c r="T1805" s="4"/>
      <c r="U1805" s="4"/>
      <c r="V1805" s="4"/>
      <c r="W1805" s="4"/>
      <c r="X1805" s="4"/>
      <c r="Y1805" s="4"/>
      <c r="Z1805" s="4"/>
      <c r="AA1805" s="4"/>
      <c r="AB1805" s="4"/>
      <c r="AC1805" s="4"/>
      <c r="AD1805" s="4"/>
      <c r="AE1805" s="4"/>
      <c r="AF1805" s="4"/>
      <c r="AG1805" s="4"/>
      <c r="AH1805" s="4"/>
      <c r="AI1805" s="4"/>
      <c r="AJ1805" s="4"/>
      <c r="AK1805" s="4"/>
      <c r="AL1805" s="4"/>
      <c r="AM1805" s="4"/>
      <c r="AN1805" s="4"/>
      <c r="AO1805" s="4"/>
      <c r="AP1805" s="4"/>
    </row>
    <row r="1806" spans="1:42" s="2" customFormat="1" x14ac:dyDescent="0.25">
      <c r="A1806" s="4"/>
      <c r="B1806" s="4"/>
      <c r="C1806" s="4"/>
      <c r="D1806" s="4"/>
      <c r="E1806" s="4"/>
      <c r="F1806" s="4"/>
      <c r="G1806" s="4"/>
      <c r="H1806" s="4"/>
      <c r="I1806" s="4"/>
      <c r="J1806" s="4"/>
      <c r="K1806" s="4"/>
      <c r="L1806" s="4"/>
      <c r="M1806" s="4"/>
      <c r="N1806" s="4"/>
      <c r="O1806" s="4"/>
      <c r="P1806" s="4"/>
      <c r="Q1806" s="4"/>
      <c r="R1806" s="4"/>
      <c r="S1806" s="4"/>
      <c r="T1806" s="4"/>
      <c r="U1806" s="4"/>
      <c r="V1806" s="4"/>
      <c r="W1806" s="4"/>
      <c r="X1806" s="4"/>
      <c r="Y1806" s="4"/>
      <c r="Z1806" s="4"/>
      <c r="AA1806" s="4"/>
      <c r="AB1806" s="4"/>
      <c r="AC1806" s="4"/>
      <c r="AD1806" s="4"/>
      <c r="AE1806" s="4"/>
      <c r="AF1806" s="4"/>
      <c r="AG1806" s="4"/>
      <c r="AH1806" s="4"/>
      <c r="AI1806" s="4"/>
      <c r="AJ1806" s="4"/>
      <c r="AK1806" s="4"/>
      <c r="AL1806" s="4"/>
      <c r="AM1806" s="4"/>
      <c r="AN1806" s="4"/>
      <c r="AO1806" s="4"/>
      <c r="AP1806" s="4"/>
    </row>
    <row r="1807" spans="1:42" s="2" customFormat="1" x14ac:dyDescent="0.25">
      <c r="A1807" s="4"/>
      <c r="B1807" s="4"/>
      <c r="C1807" s="4"/>
      <c r="D1807" s="4"/>
      <c r="E1807" s="4"/>
      <c r="F1807" s="4"/>
      <c r="G1807" s="4"/>
      <c r="H1807" s="4"/>
      <c r="I1807" s="4"/>
      <c r="J1807" s="4"/>
      <c r="K1807" s="4"/>
      <c r="L1807" s="4"/>
      <c r="M1807" s="4"/>
      <c r="N1807" s="4"/>
      <c r="O1807" s="4"/>
      <c r="P1807" s="4"/>
      <c r="Q1807" s="4"/>
      <c r="R1807" s="4"/>
      <c r="S1807" s="4"/>
      <c r="T1807" s="4"/>
      <c r="U1807" s="4"/>
      <c r="V1807" s="4"/>
      <c r="W1807" s="4"/>
      <c r="X1807" s="4"/>
      <c r="Y1807" s="4"/>
      <c r="Z1807" s="4"/>
      <c r="AA1807" s="4"/>
      <c r="AB1807" s="4"/>
      <c r="AC1807" s="4"/>
      <c r="AD1807" s="4"/>
      <c r="AE1807" s="4"/>
      <c r="AF1807" s="4"/>
      <c r="AG1807" s="4"/>
      <c r="AH1807" s="4"/>
      <c r="AI1807" s="4"/>
      <c r="AJ1807" s="4"/>
      <c r="AK1807" s="4"/>
      <c r="AL1807" s="4"/>
      <c r="AM1807" s="4"/>
      <c r="AN1807" s="4"/>
      <c r="AO1807" s="4"/>
      <c r="AP1807" s="4"/>
    </row>
    <row r="1808" spans="1:42" s="2" customFormat="1" x14ac:dyDescent="0.25">
      <c r="A1808" s="4"/>
      <c r="B1808" s="4"/>
      <c r="C1808" s="4"/>
      <c r="D1808" s="4"/>
      <c r="E1808" s="4"/>
      <c r="F1808" s="4"/>
      <c r="G1808" s="4"/>
      <c r="H1808" s="4"/>
      <c r="I1808" s="4"/>
      <c r="J1808" s="4"/>
      <c r="K1808" s="4"/>
      <c r="L1808" s="4"/>
      <c r="M1808" s="4"/>
      <c r="N1808" s="4"/>
      <c r="O1808" s="4"/>
      <c r="P1808" s="4"/>
      <c r="Q1808" s="4"/>
      <c r="R1808" s="4"/>
      <c r="S1808" s="4"/>
      <c r="T1808" s="4"/>
      <c r="U1808" s="4"/>
      <c r="V1808" s="4"/>
      <c r="W1808" s="4"/>
      <c r="X1808" s="4"/>
      <c r="Y1808" s="4"/>
      <c r="Z1808" s="4"/>
      <c r="AA1808" s="4"/>
      <c r="AB1808" s="4"/>
      <c r="AC1808" s="4"/>
      <c r="AD1808" s="4"/>
      <c r="AE1808" s="4"/>
      <c r="AF1808" s="4"/>
      <c r="AG1808" s="4"/>
      <c r="AH1808" s="4"/>
      <c r="AI1808" s="4"/>
      <c r="AJ1808" s="4"/>
      <c r="AK1808" s="4"/>
      <c r="AL1808" s="4"/>
      <c r="AM1808" s="4"/>
      <c r="AN1808" s="4"/>
      <c r="AO1808" s="4"/>
      <c r="AP1808" s="4"/>
    </row>
    <row r="1809" spans="1:42" s="2" customFormat="1" x14ac:dyDescent="0.25">
      <c r="A1809" s="4"/>
      <c r="B1809" s="4"/>
      <c r="C1809" s="4"/>
      <c r="D1809" s="4"/>
      <c r="E1809" s="4"/>
      <c r="F1809" s="4"/>
      <c r="G1809" s="4"/>
      <c r="H1809" s="4"/>
      <c r="I1809" s="4"/>
      <c r="J1809" s="4"/>
      <c r="K1809" s="4"/>
      <c r="L1809" s="4"/>
      <c r="M1809" s="4"/>
      <c r="N1809" s="4"/>
      <c r="O1809" s="4"/>
      <c r="P1809" s="4"/>
      <c r="Q1809" s="4"/>
      <c r="R1809" s="4"/>
      <c r="S1809" s="4"/>
      <c r="T1809" s="4"/>
      <c r="U1809" s="4"/>
      <c r="V1809" s="4"/>
      <c r="W1809" s="4"/>
      <c r="X1809" s="4"/>
      <c r="Y1809" s="4"/>
      <c r="Z1809" s="4"/>
      <c r="AA1809" s="4"/>
      <c r="AB1809" s="4"/>
      <c r="AC1809" s="4"/>
      <c r="AD1809" s="4"/>
      <c r="AE1809" s="4"/>
      <c r="AF1809" s="4"/>
      <c r="AG1809" s="4"/>
      <c r="AH1809" s="4"/>
      <c r="AI1809" s="4"/>
      <c r="AJ1809" s="4"/>
      <c r="AK1809" s="4"/>
      <c r="AL1809" s="4"/>
      <c r="AM1809" s="4"/>
      <c r="AN1809" s="4"/>
      <c r="AO1809" s="4"/>
      <c r="AP1809" s="4"/>
    </row>
    <row r="1810" spans="1:42" s="2" customFormat="1" x14ac:dyDescent="0.25">
      <c r="A1810" s="4"/>
      <c r="B1810" s="4"/>
      <c r="C1810" s="4"/>
      <c r="D1810" s="4"/>
      <c r="E1810" s="4"/>
      <c r="F1810" s="4"/>
      <c r="G1810" s="4"/>
      <c r="H1810" s="4"/>
      <c r="I1810" s="4"/>
      <c r="J1810" s="4"/>
      <c r="K1810" s="4"/>
      <c r="L1810" s="4"/>
      <c r="M1810" s="4"/>
      <c r="N1810" s="4"/>
      <c r="O1810" s="4"/>
      <c r="P1810" s="4"/>
      <c r="Q1810" s="4"/>
      <c r="R1810" s="4"/>
      <c r="S1810" s="4"/>
      <c r="T1810" s="4"/>
      <c r="U1810" s="4"/>
      <c r="V1810" s="4"/>
      <c r="W1810" s="4"/>
      <c r="X1810" s="4"/>
      <c r="Y1810" s="4"/>
      <c r="Z1810" s="4"/>
      <c r="AA1810" s="4"/>
      <c r="AB1810" s="4"/>
      <c r="AC1810" s="4"/>
      <c r="AD1810" s="4"/>
      <c r="AE1810" s="4"/>
      <c r="AF1810" s="4"/>
      <c r="AG1810" s="4"/>
      <c r="AH1810" s="4"/>
      <c r="AI1810" s="4"/>
      <c r="AJ1810" s="4"/>
      <c r="AK1810" s="4"/>
      <c r="AL1810" s="4"/>
      <c r="AM1810" s="4"/>
      <c r="AN1810" s="4"/>
      <c r="AO1810" s="4"/>
      <c r="AP1810" s="4"/>
    </row>
    <row r="1811" spans="1:42" s="2" customFormat="1" x14ac:dyDescent="0.25">
      <c r="A1811" s="4"/>
      <c r="B1811" s="4"/>
      <c r="C1811" s="4"/>
      <c r="D1811" s="4"/>
      <c r="E1811" s="4"/>
      <c r="F1811" s="4"/>
      <c r="G1811" s="4"/>
      <c r="H1811" s="4"/>
      <c r="I1811" s="4"/>
      <c r="J1811" s="4"/>
      <c r="K1811" s="4"/>
      <c r="L1811" s="4"/>
      <c r="M1811" s="4"/>
      <c r="N1811" s="4"/>
      <c r="O1811" s="4"/>
      <c r="P1811" s="4"/>
      <c r="Q1811" s="4"/>
      <c r="R1811" s="4"/>
      <c r="S1811" s="4"/>
      <c r="T1811" s="4"/>
      <c r="U1811" s="4"/>
      <c r="V1811" s="4"/>
      <c r="W1811" s="4"/>
      <c r="X1811" s="4"/>
      <c r="Y1811" s="4"/>
      <c r="Z1811" s="4"/>
      <c r="AA1811" s="4"/>
      <c r="AB1811" s="4"/>
      <c r="AC1811" s="4"/>
      <c r="AD1811" s="4"/>
      <c r="AE1811" s="4"/>
      <c r="AF1811" s="4"/>
      <c r="AG1811" s="4"/>
      <c r="AH1811" s="4"/>
      <c r="AI1811" s="4"/>
      <c r="AJ1811" s="4"/>
      <c r="AK1811" s="4"/>
      <c r="AL1811" s="4"/>
      <c r="AM1811" s="4"/>
      <c r="AN1811" s="4"/>
      <c r="AO1811" s="4"/>
      <c r="AP1811" s="4"/>
    </row>
    <row r="1812" spans="1:42" s="2" customFormat="1" x14ac:dyDescent="0.25">
      <c r="A1812" s="4"/>
      <c r="B1812" s="4"/>
      <c r="C1812" s="4"/>
      <c r="D1812" s="4"/>
      <c r="E1812" s="4"/>
      <c r="F1812" s="4"/>
      <c r="G1812" s="4"/>
      <c r="H1812" s="4"/>
      <c r="I1812" s="4"/>
      <c r="J1812" s="4"/>
      <c r="K1812" s="4"/>
      <c r="L1812" s="4"/>
      <c r="M1812" s="4"/>
      <c r="N1812" s="4"/>
      <c r="O1812" s="4"/>
      <c r="P1812" s="4"/>
      <c r="Q1812" s="4"/>
      <c r="R1812" s="4"/>
      <c r="S1812" s="4"/>
      <c r="T1812" s="4"/>
      <c r="U1812" s="4"/>
      <c r="V1812" s="4"/>
      <c r="W1812" s="4"/>
      <c r="X1812" s="4"/>
      <c r="Y1812" s="4"/>
      <c r="Z1812" s="4"/>
      <c r="AA1812" s="4"/>
      <c r="AB1812" s="4"/>
      <c r="AC1812" s="4"/>
      <c r="AD1812" s="4"/>
      <c r="AE1812" s="4"/>
      <c r="AF1812" s="4"/>
      <c r="AG1812" s="4"/>
      <c r="AH1812" s="4"/>
      <c r="AI1812" s="4"/>
      <c r="AJ1812" s="4"/>
      <c r="AK1812" s="4"/>
      <c r="AL1812" s="4"/>
      <c r="AM1812" s="4"/>
      <c r="AN1812" s="4"/>
      <c r="AO1812" s="4"/>
      <c r="AP1812" s="4"/>
    </row>
    <row r="1813" spans="1:42" s="2" customFormat="1" x14ac:dyDescent="0.25">
      <c r="A1813" s="4"/>
      <c r="B1813" s="4"/>
      <c r="C1813" s="4"/>
      <c r="D1813" s="4"/>
      <c r="E1813" s="4"/>
      <c r="F1813" s="4"/>
      <c r="G1813" s="4"/>
      <c r="H1813" s="4"/>
      <c r="I1813" s="4"/>
      <c r="J1813" s="4"/>
      <c r="K1813" s="4"/>
      <c r="L1813" s="4"/>
      <c r="M1813" s="4"/>
      <c r="N1813" s="4"/>
      <c r="O1813" s="4"/>
      <c r="P1813" s="4"/>
      <c r="Q1813" s="4"/>
      <c r="R1813" s="4"/>
      <c r="S1813" s="4"/>
      <c r="T1813" s="4"/>
      <c r="U1813" s="4"/>
      <c r="V1813" s="4"/>
      <c r="W1813" s="4"/>
      <c r="X1813" s="4"/>
      <c r="Y1813" s="4"/>
      <c r="Z1813" s="4"/>
      <c r="AA1813" s="4"/>
      <c r="AB1813" s="4"/>
      <c r="AC1813" s="4"/>
      <c r="AD1813" s="4"/>
      <c r="AE1813" s="4"/>
      <c r="AF1813" s="4"/>
      <c r="AG1813" s="4"/>
      <c r="AH1813" s="4"/>
      <c r="AI1813" s="4"/>
      <c r="AJ1813" s="4"/>
      <c r="AK1813" s="4"/>
      <c r="AL1813" s="4"/>
      <c r="AM1813" s="4"/>
      <c r="AN1813" s="4"/>
      <c r="AO1813" s="4"/>
      <c r="AP1813" s="4"/>
    </row>
    <row r="1814" spans="1:42" s="2" customFormat="1" x14ac:dyDescent="0.25">
      <c r="A1814" s="4"/>
      <c r="B1814" s="4"/>
      <c r="C1814" s="4"/>
      <c r="D1814" s="4"/>
      <c r="E1814" s="4"/>
      <c r="F1814" s="4"/>
      <c r="G1814" s="4"/>
      <c r="H1814" s="4"/>
      <c r="I1814" s="4"/>
      <c r="J1814" s="4"/>
      <c r="K1814" s="4"/>
      <c r="L1814" s="4"/>
      <c r="M1814" s="4"/>
      <c r="N1814" s="4"/>
      <c r="O1814" s="4"/>
      <c r="P1814" s="4"/>
      <c r="Q1814" s="4"/>
      <c r="R1814" s="4"/>
      <c r="S1814" s="4"/>
      <c r="T1814" s="4"/>
      <c r="U1814" s="4"/>
      <c r="V1814" s="4"/>
      <c r="W1814" s="4"/>
      <c r="X1814" s="4"/>
      <c r="Y1814" s="4"/>
      <c r="Z1814" s="4"/>
      <c r="AA1814" s="4"/>
      <c r="AB1814" s="4"/>
      <c r="AC1814" s="4"/>
      <c r="AD1814" s="4"/>
      <c r="AE1814" s="4"/>
      <c r="AF1814" s="4"/>
      <c r="AG1814" s="4"/>
      <c r="AH1814" s="4"/>
      <c r="AI1814" s="4"/>
      <c r="AJ1814" s="4"/>
      <c r="AK1814" s="4"/>
      <c r="AL1814" s="4"/>
      <c r="AM1814" s="4"/>
      <c r="AN1814" s="4"/>
      <c r="AO1814" s="4"/>
      <c r="AP1814" s="4"/>
    </row>
    <row r="1815" spans="1:42" s="2" customFormat="1" x14ac:dyDescent="0.25">
      <c r="A1815" s="4"/>
      <c r="B1815" s="4"/>
      <c r="C1815" s="4"/>
      <c r="D1815" s="4"/>
      <c r="E1815" s="4"/>
      <c r="F1815" s="4"/>
      <c r="G1815" s="4"/>
      <c r="H1815" s="4"/>
      <c r="I1815" s="4"/>
      <c r="J1815" s="4"/>
      <c r="K1815" s="4"/>
      <c r="L1815" s="4"/>
      <c r="M1815" s="4"/>
      <c r="N1815" s="4"/>
      <c r="O1815" s="4"/>
      <c r="P1815" s="4"/>
      <c r="Q1815" s="4"/>
      <c r="R1815" s="4"/>
      <c r="S1815" s="4"/>
      <c r="T1815" s="4"/>
      <c r="U1815" s="4"/>
      <c r="V1815" s="4"/>
      <c r="W1815" s="4"/>
      <c r="X1815" s="4"/>
      <c r="Y1815" s="4"/>
      <c r="Z1815" s="4"/>
      <c r="AA1815" s="4"/>
      <c r="AB1815" s="4"/>
      <c r="AC1815" s="4"/>
      <c r="AD1815" s="4"/>
      <c r="AE1815" s="4"/>
      <c r="AF1815" s="4"/>
      <c r="AG1815" s="4"/>
      <c r="AH1815" s="4"/>
      <c r="AI1815" s="4"/>
      <c r="AJ1815" s="4"/>
      <c r="AK1815" s="4"/>
      <c r="AL1815" s="4"/>
      <c r="AM1815" s="4"/>
      <c r="AN1815" s="4"/>
      <c r="AO1815" s="4"/>
      <c r="AP1815" s="4"/>
    </row>
    <row r="1816" spans="1:42" s="2" customFormat="1" x14ac:dyDescent="0.25">
      <c r="A1816" s="4"/>
      <c r="B1816" s="4"/>
      <c r="C1816" s="4"/>
      <c r="D1816" s="4"/>
      <c r="E1816" s="4"/>
      <c r="F1816" s="4"/>
      <c r="G1816" s="4"/>
      <c r="H1816" s="4"/>
      <c r="I1816" s="4"/>
      <c r="J1816" s="4"/>
      <c r="K1816" s="4"/>
      <c r="L1816" s="4"/>
      <c r="M1816" s="4"/>
      <c r="N1816" s="4"/>
      <c r="O1816" s="4"/>
      <c r="P1816" s="4"/>
      <c r="Q1816" s="4"/>
      <c r="R1816" s="4"/>
      <c r="S1816" s="4"/>
      <c r="T1816" s="4"/>
      <c r="U1816" s="4"/>
      <c r="V1816" s="4"/>
      <c r="W1816" s="4"/>
      <c r="X1816" s="4"/>
      <c r="Y1816" s="4"/>
      <c r="Z1816" s="4"/>
      <c r="AA1816" s="4"/>
      <c r="AB1816" s="4"/>
      <c r="AC1816" s="4"/>
      <c r="AD1816" s="4"/>
      <c r="AE1816" s="4"/>
      <c r="AF1816" s="4"/>
      <c r="AG1816" s="4"/>
      <c r="AH1816" s="4"/>
      <c r="AI1816" s="4"/>
      <c r="AJ1816" s="4"/>
      <c r="AK1816" s="4"/>
      <c r="AL1816" s="4"/>
      <c r="AM1816" s="4"/>
      <c r="AN1816" s="4"/>
      <c r="AO1816" s="4"/>
      <c r="AP1816" s="4"/>
    </row>
    <row r="1817" spans="1:42" s="2" customFormat="1" x14ac:dyDescent="0.25">
      <c r="A1817" s="4"/>
      <c r="B1817" s="4"/>
      <c r="C1817" s="4"/>
      <c r="D1817" s="4"/>
      <c r="E1817" s="4"/>
      <c r="F1817" s="4"/>
      <c r="G1817" s="4"/>
      <c r="H1817" s="4"/>
      <c r="I1817" s="4"/>
      <c r="J1817" s="4"/>
      <c r="K1817" s="4"/>
      <c r="L1817" s="4"/>
      <c r="M1817" s="4"/>
      <c r="N1817" s="4"/>
      <c r="O1817" s="4"/>
      <c r="P1817" s="4"/>
      <c r="Q1817" s="4"/>
      <c r="R1817" s="4"/>
      <c r="S1817" s="4"/>
      <c r="T1817" s="4"/>
      <c r="U1817" s="4"/>
      <c r="V1817" s="4"/>
      <c r="W1817" s="4"/>
      <c r="X1817" s="4"/>
      <c r="Y1817" s="4"/>
      <c r="Z1817" s="4"/>
      <c r="AA1817" s="4"/>
      <c r="AB1817" s="4"/>
      <c r="AC1817" s="4"/>
      <c r="AD1817" s="4"/>
      <c r="AE1817" s="4"/>
      <c r="AF1817" s="4"/>
      <c r="AG1817" s="4"/>
      <c r="AH1817" s="4"/>
      <c r="AI1817" s="4"/>
      <c r="AJ1817" s="4"/>
      <c r="AK1817" s="4"/>
      <c r="AL1817" s="4"/>
      <c r="AM1817" s="4"/>
      <c r="AN1817" s="4"/>
      <c r="AO1817" s="4"/>
      <c r="AP1817" s="4"/>
    </row>
    <row r="1818" spans="1:42" s="2" customFormat="1" x14ac:dyDescent="0.25">
      <c r="A1818" s="4"/>
      <c r="B1818" s="4"/>
      <c r="C1818" s="4"/>
      <c r="D1818" s="4"/>
      <c r="E1818" s="4"/>
      <c r="F1818" s="4"/>
      <c r="G1818" s="4"/>
      <c r="H1818" s="4"/>
      <c r="I1818" s="4"/>
      <c r="J1818" s="4"/>
      <c r="K1818" s="4"/>
      <c r="L1818" s="4"/>
      <c r="M1818" s="4"/>
      <c r="N1818" s="4"/>
      <c r="O1818" s="4"/>
      <c r="P1818" s="4"/>
      <c r="Q1818" s="4"/>
      <c r="R1818" s="4"/>
      <c r="S1818" s="4"/>
      <c r="T1818" s="4"/>
      <c r="U1818" s="4"/>
      <c r="V1818" s="4"/>
      <c r="W1818" s="4"/>
      <c r="X1818" s="4"/>
      <c r="Y1818" s="4"/>
      <c r="Z1818" s="4"/>
      <c r="AA1818" s="4"/>
      <c r="AB1818" s="4"/>
      <c r="AC1818" s="4"/>
      <c r="AD1818" s="4"/>
      <c r="AE1818" s="4"/>
      <c r="AF1818" s="4"/>
      <c r="AG1818" s="4"/>
      <c r="AH1818" s="4"/>
      <c r="AI1818" s="4"/>
      <c r="AJ1818" s="4"/>
      <c r="AK1818" s="4"/>
      <c r="AL1818" s="4"/>
      <c r="AM1818" s="4"/>
      <c r="AN1818" s="4"/>
      <c r="AO1818" s="4"/>
      <c r="AP1818" s="4"/>
    </row>
    <row r="1819" spans="1:42" s="2" customFormat="1" x14ac:dyDescent="0.25">
      <c r="A1819" s="4"/>
      <c r="B1819" s="4"/>
      <c r="C1819" s="4"/>
      <c r="D1819" s="4"/>
      <c r="E1819" s="4"/>
      <c r="F1819" s="4"/>
      <c r="G1819" s="4"/>
      <c r="H1819" s="4"/>
      <c r="I1819" s="4"/>
      <c r="J1819" s="4"/>
      <c r="K1819" s="4"/>
      <c r="L1819" s="4"/>
      <c r="M1819" s="4"/>
      <c r="N1819" s="4"/>
      <c r="O1819" s="4"/>
      <c r="P1819" s="4"/>
      <c r="Q1819" s="4"/>
      <c r="R1819" s="4"/>
      <c r="S1819" s="4"/>
      <c r="T1819" s="4"/>
      <c r="U1819" s="4"/>
      <c r="V1819" s="4"/>
      <c r="W1819" s="4"/>
      <c r="X1819" s="4"/>
      <c r="Y1819" s="4"/>
      <c r="Z1819" s="4"/>
      <c r="AA1819" s="4"/>
      <c r="AB1819" s="4"/>
      <c r="AC1819" s="4"/>
      <c r="AD1819" s="4"/>
      <c r="AE1819" s="4"/>
      <c r="AF1819" s="4"/>
      <c r="AG1819" s="4"/>
      <c r="AH1819" s="4"/>
      <c r="AI1819" s="4"/>
      <c r="AJ1819" s="4"/>
      <c r="AK1819" s="4"/>
      <c r="AL1819" s="4"/>
      <c r="AM1819" s="4"/>
      <c r="AN1819" s="4"/>
      <c r="AO1819" s="4"/>
      <c r="AP1819" s="4"/>
    </row>
    <row r="1820" spans="1:42" s="2" customFormat="1" x14ac:dyDescent="0.25">
      <c r="A1820" s="4"/>
      <c r="B1820" s="4"/>
      <c r="C1820" s="4"/>
      <c r="D1820" s="4"/>
      <c r="E1820" s="4"/>
      <c r="F1820" s="4"/>
      <c r="G1820" s="4"/>
      <c r="H1820" s="4"/>
      <c r="I1820" s="4"/>
      <c r="J1820" s="4"/>
      <c r="K1820" s="4"/>
      <c r="L1820" s="4"/>
      <c r="M1820" s="4"/>
      <c r="N1820" s="4"/>
      <c r="O1820" s="4"/>
      <c r="P1820" s="4"/>
      <c r="Q1820" s="4"/>
      <c r="R1820" s="4"/>
      <c r="S1820" s="4"/>
      <c r="T1820" s="4"/>
      <c r="U1820" s="4"/>
      <c r="V1820" s="4"/>
      <c r="W1820" s="4"/>
      <c r="X1820" s="4"/>
      <c r="Y1820" s="4"/>
      <c r="Z1820" s="4"/>
      <c r="AA1820" s="4"/>
      <c r="AB1820" s="4"/>
      <c r="AC1820" s="4"/>
      <c r="AD1820" s="4"/>
      <c r="AE1820" s="4"/>
      <c r="AF1820" s="4"/>
      <c r="AG1820" s="4"/>
      <c r="AH1820" s="4"/>
      <c r="AI1820" s="4"/>
      <c r="AJ1820" s="4"/>
      <c r="AK1820" s="4"/>
      <c r="AL1820" s="4"/>
      <c r="AM1820" s="4"/>
      <c r="AN1820" s="4"/>
      <c r="AO1820" s="4"/>
      <c r="AP1820" s="4"/>
    </row>
    <row r="1821" spans="1:42" s="2" customFormat="1" x14ac:dyDescent="0.25">
      <c r="A1821" s="4"/>
      <c r="B1821" s="4"/>
      <c r="C1821" s="4"/>
      <c r="D1821" s="4"/>
      <c r="E1821" s="4"/>
      <c r="F1821" s="4"/>
      <c r="G1821" s="4"/>
      <c r="H1821" s="4"/>
      <c r="I1821" s="4"/>
      <c r="J1821" s="4"/>
      <c r="K1821" s="4"/>
      <c r="L1821" s="4"/>
      <c r="M1821" s="4"/>
      <c r="N1821" s="4"/>
      <c r="O1821" s="4"/>
      <c r="P1821" s="4"/>
      <c r="Q1821" s="4"/>
      <c r="R1821" s="4"/>
      <c r="S1821" s="4"/>
      <c r="T1821" s="4"/>
      <c r="U1821" s="4"/>
      <c r="V1821" s="4"/>
      <c r="W1821" s="4"/>
      <c r="X1821" s="4"/>
      <c r="Y1821" s="4"/>
      <c r="Z1821" s="4"/>
      <c r="AA1821" s="4"/>
      <c r="AB1821" s="4"/>
      <c r="AC1821" s="4"/>
      <c r="AD1821" s="4"/>
      <c r="AE1821" s="4"/>
      <c r="AF1821" s="4"/>
      <c r="AG1821" s="4"/>
      <c r="AH1821" s="4"/>
      <c r="AI1821" s="4"/>
      <c r="AJ1821" s="4"/>
      <c r="AK1821" s="4"/>
      <c r="AL1821" s="4"/>
      <c r="AM1821" s="4"/>
      <c r="AN1821" s="4"/>
      <c r="AO1821" s="4"/>
      <c r="AP1821" s="4"/>
    </row>
    <row r="1822" spans="1:42" s="2" customFormat="1" x14ac:dyDescent="0.25">
      <c r="A1822" s="4"/>
      <c r="B1822" s="4"/>
      <c r="C1822" s="4"/>
      <c r="D1822" s="4"/>
      <c r="E1822" s="4"/>
      <c r="F1822" s="4"/>
      <c r="G1822" s="4"/>
      <c r="H1822" s="4"/>
      <c r="I1822" s="4"/>
      <c r="J1822" s="4"/>
      <c r="K1822" s="4"/>
      <c r="L1822" s="4"/>
      <c r="M1822" s="4"/>
      <c r="N1822" s="4"/>
      <c r="O1822" s="4"/>
      <c r="P1822" s="4"/>
      <c r="Q1822" s="4"/>
      <c r="R1822" s="4"/>
      <c r="S1822" s="4"/>
      <c r="T1822" s="4"/>
      <c r="U1822" s="4"/>
      <c r="V1822" s="4"/>
      <c r="W1822" s="4"/>
      <c r="X1822" s="4"/>
      <c r="Y1822" s="4"/>
      <c r="Z1822" s="4"/>
      <c r="AA1822" s="4"/>
      <c r="AB1822" s="4"/>
      <c r="AC1822" s="4"/>
      <c r="AD1822" s="4"/>
      <c r="AE1822" s="4"/>
      <c r="AF1822" s="4"/>
      <c r="AG1822" s="4"/>
      <c r="AH1822" s="4"/>
      <c r="AI1822" s="4"/>
      <c r="AJ1822" s="4"/>
      <c r="AK1822" s="4"/>
      <c r="AL1822" s="4"/>
      <c r="AM1822" s="4"/>
      <c r="AN1822" s="4"/>
      <c r="AO1822" s="4"/>
      <c r="AP1822" s="4"/>
    </row>
    <row r="1823" spans="1:42" s="2" customFormat="1" x14ac:dyDescent="0.25">
      <c r="A1823" s="4"/>
      <c r="B1823" s="4"/>
      <c r="C1823" s="4"/>
      <c r="D1823" s="4"/>
      <c r="E1823" s="4"/>
      <c r="F1823" s="4"/>
      <c r="G1823" s="4"/>
      <c r="H1823" s="4"/>
      <c r="I1823" s="4"/>
      <c r="J1823" s="4"/>
      <c r="K1823" s="4"/>
      <c r="L1823" s="4"/>
      <c r="M1823" s="4"/>
      <c r="N1823" s="4"/>
      <c r="O1823" s="4"/>
      <c r="P1823" s="4"/>
      <c r="Q1823" s="4"/>
      <c r="R1823" s="4"/>
      <c r="S1823" s="4"/>
      <c r="T1823" s="4"/>
      <c r="U1823" s="4"/>
      <c r="V1823" s="4"/>
      <c r="W1823" s="4"/>
      <c r="X1823" s="4"/>
      <c r="Y1823" s="4"/>
      <c r="Z1823" s="4"/>
      <c r="AA1823" s="4"/>
      <c r="AB1823" s="4"/>
      <c r="AC1823" s="4"/>
      <c r="AD1823" s="4"/>
      <c r="AE1823" s="4"/>
      <c r="AF1823" s="4"/>
      <c r="AG1823" s="4"/>
      <c r="AH1823" s="4"/>
      <c r="AI1823" s="4"/>
      <c r="AJ1823" s="4"/>
      <c r="AK1823" s="4"/>
      <c r="AL1823" s="4"/>
      <c r="AM1823" s="4"/>
      <c r="AN1823" s="4"/>
      <c r="AO1823" s="4"/>
      <c r="AP1823" s="4"/>
    </row>
    <row r="1824" spans="1:42" s="2" customFormat="1" x14ac:dyDescent="0.25">
      <c r="A1824" s="4"/>
      <c r="B1824" s="4"/>
      <c r="C1824" s="4"/>
      <c r="D1824" s="4"/>
      <c r="E1824" s="4"/>
      <c r="F1824" s="4"/>
      <c r="G1824" s="4"/>
      <c r="H1824" s="4"/>
      <c r="I1824" s="4"/>
      <c r="J1824" s="4"/>
      <c r="K1824" s="4"/>
      <c r="L1824" s="4"/>
      <c r="M1824" s="4"/>
      <c r="N1824" s="4"/>
      <c r="O1824" s="4"/>
      <c r="P1824" s="4"/>
      <c r="Q1824" s="4"/>
      <c r="R1824" s="4"/>
      <c r="S1824" s="4"/>
      <c r="T1824" s="4"/>
      <c r="U1824" s="4"/>
      <c r="V1824" s="4"/>
      <c r="W1824" s="4"/>
      <c r="X1824" s="4"/>
      <c r="Y1824" s="4"/>
      <c r="Z1824" s="4"/>
      <c r="AA1824" s="4"/>
      <c r="AB1824" s="4"/>
      <c r="AC1824" s="4"/>
      <c r="AD1824" s="4"/>
      <c r="AE1824" s="4"/>
      <c r="AF1824" s="4"/>
      <c r="AG1824" s="4"/>
      <c r="AH1824" s="4"/>
      <c r="AI1824" s="4"/>
      <c r="AJ1824" s="4"/>
      <c r="AK1824" s="4"/>
      <c r="AL1824" s="4"/>
      <c r="AM1824" s="4"/>
      <c r="AN1824" s="4"/>
      <c r="AO1824" s="4"/>
      <c r="AP1824" s="4"/>
    </row>
    <row r="1825" spans="1:42" s="2" customFormat="1" x14ac:dyDescent="0.25">
      <c r="A1825" s="4"/>
      <c r="B1825" s="4"/>
      <c r="C1825" s="4"/>
      <c r="D1825" s="4"/>
      <c r="E1825" s="4"/>
      <c r="F1825" s="4"/>
      <c r="G1825" s="4"/>
      <c r="H1825" s="4"/>
      <c r="I1825" s="4"/>
      <c r="J1825" s="4"/>
      <c r="K1825" s="4"/>
      <c r="L1825" s="4"/>
      <c r="M1825" s="4"/>
      <c r="N1825" s="4"/>
      <c r="O1825" s="4"/>
      <c r="P1825" s="4"/>
      <c r="Q1825" s="4"/>
      <c r="R1825" s="4"/>
      <c r="S1825" s="4"/>
      <c r="T1825" s="4"/>
      <c r="U1825" s="4"/>
      <c r="V1825" s="4"/>
      <c r="W1825" s="4"/>
      <c r="X1825" s="4"/>
      <c r="Y1825" s="4"/>
      <c r="Z1825" s="4"/>
      <c r="AA1825" s="4"/>
      <c r="AB1825" s="4"/>
      <c r="AC1825" s="4"/>
      <c r="AD1825" s="4"/>
      <c r="AE1825" s="4"/>
      <c r="AF1825" s="4"/>
      <c r="AG1825" s="4"/>
      <c r="AH1825" s="4"/>
      <c r="AI1825" s="4"/>
      <c r="AJ1825" s="4"/>
      <c r="AK1825" s="4"/>
      <c r="AL1825" s="4"/>
      <c r="AM1825" s="4"/>
      <c r="AN1825" s="4"/>
      <c r="AO1825" s="4"/>
      <c r="AP1825" s="4"/>
    </row>
    <row r="1826" spans="1:42" s="2" customFormat="1" x14ac:dyDescent="0.25">
      <c r="A1826" s="4"/>
      <c r="B1826" s="4"/>
      <c r="C1826" s="4"/>
      <c r="D1826" s="4"/>
      <c r="E1826" s="4"/>
      <c r="F1826" s="4"/>
      <c r="G1826" s="4"/>
      <c r="H1826" s="4"/>
      <c r="I1826" s="4"/>
      <c r="J1826" s="4"/>
      <c r="K1826" s="4"/>
      <c r="L1826" s="4"/>
      <c r="M1826" s="4"/>
      <c r="N1826" s="4"/>
      <c r="O1826" s="4"/>
      <c r="P1826" s="4"/>
      <c r="Q1826" s="4"/>
      <c r="R1826" s="4"/>
      <c r="S1826" s="4"/>
      <c r="T1826" s="4"/>
      <c r="U1826" s="4"/>
      <c r="V1826" s="4"/>
      <c r="W1826" s="4"/>
      <c r="X1826" s="4"/>
      <c r="Y1826" s="4"/>
      <c r="Z1826" s="4"/>
      <c r="AA1826" s="4"/>
      <c r="AB1826" s="4"/>
      <c r="AC1826" s="4"/>
      <c r="AD1826" s="4"/>
      <c r="AE1826" s="4"/>
      <c r="AF1826" s="4"/>
      <c r="AG1826" s="4"/>
      <c r="AH1826" s="4"/>
      <c r="AI1826" s="4"/>
      <c r="AJ1826" s="4"/>
      <c r="AK1826" s="4"/>
      <c r="AL1826" s="4"/>
      <c r="AM1826" s="4"/>
      <c r="AN1826" s="4"/>
      <c r="AO1826" s="4"/>
      <c r="AP1826" s="4"/>
    </row>
    <row r="1827" spans="1:42" s="2" customFormat="1" x14ac:dyDescent="0.25">
      <c r="A1827" s="4"/>
      <c r="B1827" s="4"/>
      <c r="C1827" s="4"/>
      <c r="D1827" s="4"/>
      <c r="E1827" s="4"/>
      <c r="F1827" s="4"/>
      <c r="G1827" s="4"/>
      <c r="H1827" s="4"/>
      <c r="I1827" s="4"/>
      <c r="J1827" s="4"/>
      <c r="K1827" s="4"/>
      <c r="L1827" s="4"/>
      <c r="M1827" s="4"/>
      <c r="N1827" s="4"/>
      <c r="O1827" s="4"/>
      <c r="P1827" s="4"/>
      <c r="Q1827" s="4"/>
      <c r="R1827" s="4"/>
      <c r="S1827" s="4"/>
      <c r="T1827" s="4"/>
      <c r="U1827" s="4"/>
      <c r="V1827" s="4"/>
      <c r="W1827" s="4"/>
      <c r="X1827" s="4"/>
      <c r="Y1827" s="4"/>
      <c r="Z1827" s="4"/>
      <c r="AA1827" s="4"/>
      <c r="AB1827" s="4"/>
      <c r="AC1827" s="4"/>
      <c r="AD1827" s="4"/>
      <c r="AE1827" s="4"/>
      <c r="AF1827" s="4"/>
      <c r="AG1827" s="4"/>
      <c r="AH1827" s="4"/>
      <c r="AI1827" s="4"/>
      <c r="AJ1827" s="4"/>
      <c r="AK1827" s="4"/>
      <c r="AL1827" s="4"/>
      <c r="AM1827" s="4"/>
      <c r="AN1827" s="4"/>
      <c r="AO1827" s="4"/>
      <c r="AP1827" s="4"/>
    </row>
    <row r="1828" spans="1:42" s="2" customFormat="1" x14ac:dyDescent="0.25">
      <c r="A1828" s="4"/>
      <c r="B1828" s="4"/>
      <c r="C1828" s="4"/>
      <c r="D1828" s="4"/>
      <c r="E1828" s="4"/>
      <c r="F1828" s="4"/>
      <c r="G1828" s="4"/>
      <c r="H1828" s="4"/>
      <c r="I1828" s="4"/>
      <c r="J1828" s="4"/>
      <c r="K1828" s="4"/>
      <c r="L1828" s="4"/>
      <c r="M1828" s="4"/>
      <c r="N1828" s="4"/>
      <c r="O1828" s="4"/>
      <c r="P1828" s="4"/>
      <c r="Q1828" s="4"/>
      <c r="R1828" s="4"/>
      <c r="S1828" s="4"/>
      <c r="T1828" s="4"/>
      <c r="U1828" s="4"/>
      <c r="V1828" s="4"/>
      <c r="W1828" s="4"/>
      <c r="X1828" s="4"/>
      <c r="Y1828" s="4"/>
      <c r="Z1828" s="4"/>
      <c r="AA1828" s="4"/>
      <c r="AB1828" s="4"/>
      <c r="AC1828" s="4"/>
      <c r="AD1828" s="4"/>
      <c r="AE1828" s="4"/>
      <c r="AF1828" s="4"/>
      <c r="AG1828" s="4"/>
      <c r="AH1828" s="4"/>
      <c r="AI1828" s="4"/>
      <c r="AJ1828" s="4"/>
      <c r="AK1828" s="4"/>
      <c r="AL1828" s="4"/>
      <c r="AM1828" s="4"/>
      <c r="AN1828" s="4"/>
      <c r="AO1828" s="4"/>
      <c r="AP1828" s="4"/>
    </row>
    <row r="1829" spans="1:42" s="2" customFormat="1" x14ac:dyDescent="0.25">
      <c r="A1829" s="4"/>
      <c r="B1829" s="4"/>
      <c r="C1829" s="4"/>
      <c r="D1829" s="4"/>
      <c r="E1829" s="4"/>
      <c r="F1829" s="4"/>
      <c r="G1829" s="4"/>
      <c r="H1829" s="4"/>
      <c r="I1829" s="4"/>
      <c r="J1829" s="4"/>
      <c r="K1829" s="4"/>
      <c r="L1829" s="4"/>
      <c r="M1829" s="4"/>
      <c r="N1829" s="4"/>
      <c r="O1829" s="4"/>
      <c r="P1829" s="4"/>
      <c r="Q1829" s="4"/>
      <c r="R1829" s="4"/>
      <c r="S1829" s="4"/>
      <c r="T1829" s="4"/>
      <c r="U1829" s="4"/>
      <c r="V1829" s="4"/>
      <c r="W1829" s="4"/>
      <c r="X1829" s="4"/>
      <c r="Y1829" s="4"/>
      <c r="Z1829" s="4"/>
      <c r="AA1829" s="4"/>
      <c r="AB1829" s="4"/>
      <c r="AC1829" s="4"/>
      <c r="AD1829" s="4"/>
      <c r="AE1829" s="4"/>
      <c r="AF1829" s="4"/>
      <c r="AG1829" s="4"/>
      <c r="AH1829" s="4"/>
      <c r="AI1829" s="4"/>
      <c r="AJ1829" s="4"/>
      <c r="AK1829" s="4"/>
      <c r="AL1829" s="4"/>
      <c r="AM1829" s="4"/>
      <c r="AN1829" s="4"/>
      <c r="AO1829" s="4"/>
      <c r="AP1829" s="4"/>
    </row>
    <row r="1830" spans="1:42" s="2" customFormat="1" x14ac:dyDescent="0.25">
      <c r="A1830" s="4"/>
      <c r="B1830" s="4"/>
      <c r="C1830" s="4"/>
      <c r="D1830" s="4"/>
      <c r="E1830" s="4"/>
      <c r="F1830" s="4"/>
      <c r="G1830" s="4"/>
      <c r="H1830" s="4"/>
      <c r="I1830" s="4"/>
      <c r="J1830" s="4"/>
      <c r="K1830" s="4"/>
      <c r="L1830" s="4"/>
      <c r="M1830" s="4"/>
      <c r="N1830" s="4"/>
      <c r="O1830" s="4"/>
      <c r="P1830" s="4"/>
      <c r="Q1830" s="4"/>
      <c r="R1830" s="4"/>
      <c r="S1830" s="4"/>
      <c r="T1830" s="4"/>
      <c r="U1830" s="4"/>
      <c r="V1830" s="4"/>
      <c r="W1830" s="4"/>
      <c r="X1830" s="4"/>
      <c r="Y1830" s="4"/>
      <c r="Z1830" s="4"/>
      <c r="AA1830" s="4"/>
      <c r="AB1830" s="4"/>
      <c r="AC1830" s="4"/>
      <c r="AD1830" s="4"/>
      <c r="AE1830" s="4"/>
      <c r="AF1830" s="4"/>
      <c r="AG1830" s="4"/>
      <c r="AH1830" s="4"/>
      <c r="AI1830" s="4"/>
      <c r="AJ1830" s="4"/>
      <c r="AK1830" s="4"/>
      <c r="AL1830" s="4"/>
      <c r="AM1830" s="4"/>
      <c r="AN1830" s="4"/>
      <c r="AO1830" s="4"/>
      <c r="AP1830" s="4"/>
    </row>
    <row r="1831" spans="1:42" s="2" customFormat="1" x14ac:dyDescent="0.25">
      <c r="A1831" s="4"/>
      <c r="B1831" s="4"/>
      <c r="C1831" s="4"/>
      <c r="D1831" s="4"/>
      <c r="E1831" s="4"/>
      <c r="F1831" s="4"/>
      <c r="G1831" s="4"/>
      <c r="H1831" s="4"/>
      <c r="I1831" s="4"/>
      <c r="J1831" s="4"/>
      <c r="K1831" s="4"/>
      <c r="L1831" s="4"/>
      <c r="M1831" s="4"/>
      <c r="N1831" s="4"/>
      <c r="O1831" s="4"/>
      <c r="P1831" s="4"/>
      <c r="Q1831" s="4"/>
      <c r="R1831" s="4"/>
      <c r="S1831" s="4"/>
      <c r="T1831" s="4"/>
      <c r="U1831" s="4"/>
      <c r="V1831" s="4"/>
      <c r="W1831" s="4"/>
      <c r="X1831" s="4"/>
      <c r="Y1831" s="4"/>
      <c r="Z1831" s="4"/>
      <c r="AA1831" s="4"/>
      <c r="AB1831" s="4"/>
      <c r="AC1831" s="4"/>
      <c r="AD1831" s="4"/>
      <c r="AE1831" s="4"/>
      <c r="AF1831" s="4"/>
      <c r="AG1831" s="4"/>
      <c r="AH1831" s="4"/>
      <c r="AI1831" s="4"/>
      <c r="AJ1831" s="4"/>
      <c r="AK1831" s="4"/>
      <c r="AL1831" s="4"/>
      <c r="AM1831" s="4"/>
      <c r="AN1831" s="4"/>
      <c r="AO1831" s="4"/>
      <c r="AP1831" s="4"/>
    </row>
    <row r="1832" spans="1:42" s="2" customFormat="1" x14ac:dyDescent="0.25">
      <c r="A1832" s="4"/>
      <c r="B1832" s="4"/>
      <c r="C1832" s="4"/>
      <c r="D1832" s="4"/>
      <c r="E1832" s="4"/>
      <c r="F1832" s="4"/>
      <c r="G1832" s="4"/>
      <c r="H1832" s="4"/>
      <c r="I1832" s="4"/>
      <c r="J1832" s="4"/>
      <c r="K1832" s="4"/>
      <c r="L1832" s="4"/>
      <c r="M1832" s="4"/>
      <c r="N1832" s="4"/>
      <c r="O1832" s="4"/>
      <c r="P1832" s="4"/>
      <c r="Q1832" s="4"/>
      <c r="R1832" s="4"/>
      <c r="S1832" s="4"/>
      <c r="T1832" s="4"/>
      <c r="U1832" s="4"/>
      <c r="V1832" s="4"/>
      <c r="W1832" s="4"/>
      <c r="X1832" s="4"/>
      <c r="Y1832" s="4"/>
      <c r="Z1832" s="4"/>
      <c r="AA1832" s="4"/>
      <c r="AB1832" s="4"/>
      <c r="AC1832" s="4"/>
      <c r="AD1832" s="4"/>
      <c r="AE1832" s="4"/>
      <c r="AF1832" s="4"/>
      <c r="AG1832" s="4"/>
      <c r="AH1832" s="4"/>
      <c r="AI1832" s="4"/>
      <c r="AJ1832" s="4"/>
      <c r="AK1832" s="4"/>
      <c r="AL1832" s="4"/>
      <c r="AM1832" s="4"/>
      <c r="AN1832" s="4"/>
      <c r="AO1832" s="4"/>
      <c r="AP1832" s="4"/>
    </row>
    <row r="1833" spans="1:42" s="2" customFormat="1" x14ac:dyDescent="0.25">
      <c r="A1833" s="4"/>
      <c r="B1833" s="4"/>
      <c r="C1833" s="4"/>
      <c r="D1833" s="4"/>
      <c r="E1833" s="4"/>
      <c r="F1833" s="4"/>
      <c r="G1833" s="4"/>
      <c r="H1833" s="4"/>
      <c r="I1833" s="4"/>
      <c r="J1833" s="4"/>
      <c r="K1833" s="4"/>
      <c r="L1833" s="4"/>
      <c r="M1833" s="4"/>
      <c r="N1833" s="4"/>
      <c r="O1833" s="4"/>
      <c r="P1833" s="4"/>
      <c r="Q1833" s="4"/>
      <c r="R1833" s="4"/>
      <c r="S1833" s="4"/>
      <c r="T1833" s="4"/>
      <c r="U1833" s="4"/>
      <c r="V1833" s="4"/>
      <c r="W1833" s="4"/>
      <c r="X1833" s="4"/>
      <c r="Y1833" s="4"/>
      <c r="Z1833" s="4"/>
      <c r="AA1833" s="4"/>
      <c r="AB1833" s="4"/>
      <c r="AC1833" s="4"/>
      <c r="AD1833" s="4"/>
      <c r="AE1833" s="4"/>
      <c r="AF1833" s="4"/>
      <c r="AG1833" s="4"/>
      <c r="AH1833" s="4"/>
      <c r="AI1833" s="4"/>
      <c r="AJ1833" s="4"/>
      <c r="AK1833" s="4"/>
      <c r="AL1833" s="4"/>
      <c r="AM1833" s="4"/>
      <c r="AN1833" s="4"/>
      <c r="AO1833" s="4"/>
      <c r="AP1833" s="4"/>
    </row>
    <row r="1834" spans="1:42" s="2" customFormat="1" x14ac:dyDescent="0.25">
      <c r="A1834" s="4"/>
      <c r="B1834" s="4"/>
      <c r="C1834" s="4"/>
      <c r="D1834" s="4"/>
      <c r="E1834" s="4"/>
      <c r="F1834" s="4"/>
      <c r="G1834" s="4"/>
      <c r="H1834" s="4"/>
      <c r="I1834" s="4"/>
      <c r="J1834" s="4"/>
      <c r="K1834" s="4"/>
      <c r="L1834" s="4"/>
      <c r="M1834" s="4"/>
      <c r="N1834" s="4"/>
      <c r="O1834" s="4"/>
      <c r="P1834" s="4"/>
      <c r="Q1834" s="4"/>
      <c r="R1834" s="4"/>
      <c r="S1834" s="4"/>
      <c r="T1834" s="4"/>
      <c r="U1834" s="4"/>
      <c r="V1834" s="4"/>
      <c r="W1834" s="4"/>
      <c r="X1834" s="4"/>
      <c r="Y1834" s="4"/>
      <c r="Z1834" s="4"/>
      <c r="AA1834" s="4"/>
      <c r="AB1834" s="4"/>
      <c r="AC1834" s="4"/>
      <c r="AD1834" s="4"/>
      <c r="AE1834" s="4"/>
      <c r="AF1834" s="4"/>
      <c r="AG1834" s="4"/>
      <c r="AH1834" s="4"/>
      <c r="AI1834" s="4"/>
      <c r="AJ1834" s="4"/>
      <c r="AK1834" s="4"/>
      <c r="AL1834" s="4"/>
      <c r="AM1834" s="4"/>
      <c r="AN1834" s="4"/>
      <c r="AO1834" s="4"/>
      <c r="AP1834" s="4"/>
    </row>
    <row r="1835" spans="1:42" s="2" customFormat="1" x14ac:dyDescent="0.25">
      <c r="A1835" s="4"/>
      <c r="B1835" s="4"/>
      <c r="C1835" s="4"/>
      <c r="D1835" s="4"/>
      <c r="E1835" s="4"/>
      <c r="F1835" s="4"/>
      <c r="G1835" s="4"/>
      <c r="H1835" s="4"/>
      <c r="I1835" s="4"/>
      <c r="J1835" s="4"/>
      <c r="K1835" s="4"/>
      <c r="L1835" s="4"/>
      <c r="M1835" s="4"/>
      <c r="N1835" s="4"/>
      <c r="O1835" s="4"/>
      <c r="P1835" s="4"/>
      <c r="Q1835" s="4"/>
      <c r="R1835" s="4"/>
      <c r="S1835" s="4"/>
      <c r="T1835" s="4"/>
      <c r="U1835" s="4"/>
      <c r="V1835" s="4"/>
      <c r="W1835" s="4"/>
      <c r="X1835" s="4"/>
      <c r="Y1835" s="4"/>
      <c r="Z1835" s="4"/>
      <c r="AA1835" s="4"/>
      <c r="AB1835" s="4"/>
      <c r="AC1835" s="4"/>
      <c r="AD1835" s="4"/>
      <c r="AE1835" s="4"/>
      <c r="AF1835" s="4"/>
      <c r="AG1835" s="4"/>
      <c r="AH1835" s="4"/>
      <c r="AI1835" s="4"/>
      <c r="AJ1835" s="4"/>
      <c r="AK1835" s="4"/>
      <c r="AL1835" s="4"/>
      <c r="AM1835" s="4"/>
      <c r="AN1835" s="4"/>
      <c r="AO1835" s="4"/>
      <c r="AP1835" s="4"/>
    </row>
    <row r="1836" spans="1:42" s="2" customFormat="1" x14ac:dyDescent="0.25">
      <c r="A1836" s="4"/>
      <c r="B1836" s="4"/>
      <c r="C1836" s="4"/>
      <c r="D1836" s="4"/>
      <c r="E1836" s="4"/>
      <c r="F1836" s="4"/>
      <c r="G1836" s="4"/>
      <c r="H1836" s="4"/>
      <c r="I1836" s="4"/>
      <c r="J1836" s="4"/>
      <c r="K1836" s="4"/>
      <c r="L1836" s="4"/>
      <c r="M1836" s="4"/>
      <c r="N1836" s="4"/>
      <c r="O1836" s="4"/>
      <c r="P1836" s="4"/>
      <c r="Q1836" s="4"/>
      <c r="R1836" s="4"/>
      <c r="S1836" s="4"/>
      <c r="T1836" s="4"/>
      <c r="U1836" s="4"/>
      <c r="V1836" s="4"/>
      <c r="W1836" s="4"/>
      <c r="X1836" s="4"/>
      <c r="Y1836" s="4"/>
      <c r="Z1836" s="4"/>
      <c r="AA1836" s="4"/>
      <c r="AB1836" s="4"/>
      <c r="AC1836" s="4"/>
      <c r="AD1836" s="4"/>
      <c r="AE1836" s="4"/>
      <c r="AF1836" s="4"/>
      <c r="AG1836" s="4"/>
      <c r="AH1836" s="4"/>
      <c r="AI1836" s="4"/>
      <c r="AJ1836" s="4"/>
      <c r="AK1836" s="4"/>
      <c r="AL1836" s="4"/>
      <c r="AM1836" s="4"/>
      <c r="AN1836" s="4"/>
      <c r="AO1836" s="4"/>
      <c r="AP1836" s="4"/>
    </row>
    <row r="1837" spans="1:42" s="2" customFormat="1" x14ac:dyDescent="0.25">
      <c r="A1837" s="4"/>
      <c r="B1837" s="4"/>
      <c r="C1837" s="4"/>
      <c r="D1837" s="4"/>
      <c r="E1837" s="4"/>
      <c r="F1837" s="4"/>
      <c r="G1837" s="4"/>
      <c r="H1837" s="4"/>
      <c r="I1837" s="4"/>
      <c r="J1837" s="4"/>
      <c r="K1837" s="4"/>
      <c r="L1837" s="4"/>
      <c r="M1837" s="4"/>
      <c r="N1837" s="4"/>
      <c r="O1837" s="4"/>
      <c r="P1837" s="4"/>
      <c r="Q1837" s="4"/>
      <c r="R1837" s="4"/>
      <c r="S1837" s="4"/>
      <c r="T1837" s="4"/>
      <c r="U1837" s="4"/>
      <c r="V1837" s="4"/>
      <c r="W1837" s="4"/>
      <c r="X1837" s="4"/>
      <c r="Y1837" s="4"/>
      <c r="Z1837" s="4"/>
      <c r="AA1837" s="4"/>
      <c r="AB1837" s="4"/>
      <c r="AC1837" s="4"/>
      <c r="AD1837" s="4"/>
      <c r="AE1837" s="4"/>
      <c r="AF1837" s="4"/>
      <c r="AG1837" s="4"/>
      <c r="AH1837" s="4"/>
      <c r="AI1837" s="4"/>
      <c r="AJ1837" s="4"/>
      <c r="AK1837" s="4"/>
      <c r="AL1837" s="4"/>
      <c r="AM1837" s="4"/>
      <c r="AN1837" s="4"/>
      <c r="AO1837" s="4"/>
      <c r="AP1837" s="4"/>
    </row>
    <row r="1838" spans="1:42" s="2" customFormat="1" x14ac:dyDescent="0.25">
      <c r="A1838" s="4"/>
      <c r="B1838" s="4"/>
      <c r="C1838" s="4"/>
      <c r="D1838" s="4"/>
      <c r="E1838" s="4"/>
      <c r="F1838" s="4"/>
      <c r="G1838" s="4"/>
      <c r="H1838" s="4"/>
      <c r="I1838" s="4"/>
      <c r="J1838" s="4"/>
      <c r="K1838" s="4"/>
      <c r="L1838" s="4"/>
      <c r="M1838" s="4"/>
      <c r="N1838" s="4"/>
      <c r="O1838" s="4"/>
      <c r="P1838" s="4"/>
      <c r="Q1838" s="4"/>
      <c r="R1838" s="4"/>
      <c r="S1838" s="4"/>
      <c r="T1838" s="4"/>
      <c r="U1838" s="4"/>
      <c r="V1838" s="4"/>
      <c r="W1838" s="4"/>
      <c r="X1838" s="4"/>
      <c r="Y1838" s="4"/>
      <c r="Z1838" s="4"/>
      <c r="AA1838" s="4"/>
      <c r="AB1838" s="4"/>
      <c r="AC1838" s="4"/>
      <c r="AD1838" s="4"/>
      <c r="AE1838" s="4"/>
      <c r="AF1838" s="4"/>
      <c r="AG1838" s="4"/>
      <c r="AH1838" s="4"/>
      <c r="AI1838" s="4"/>
      <c r="AJ1838" s="4"/>
      <c r="AK1838" s="4"/>
      <c r="AL1838" s="4"/>
      <c r="AM1838" s="4"/>
      <c r="AN1838" s="4"/>
      <c r="AO1838" s="4"/>
      <c r="AP1838" s="4"/>
    </row>
    <row r="1839" spans="1:42" s="2" customFormat="1" x14ac:dyDescent="0.25">
      <c r="A1839" s="4"/>
      <c r="B1839" s="4"/>
      <c r="C1839" s="4"/>
      <c r="D1839" s="4"/>
      <c r="E1839" s="4"/>
      <c r="F1839" s="4"/>
      <c r="G1839" s="4"/>
      <c r="H1839" s="4"/>
      <c r="I1839" s="4"/>
      <c r="J1839" s="4"/>
      <c r="K1839" s="4"/>
      <c r="L1839" s="4"/>
      <c r="M1839" s="4"/>
      <c r="N1839" s="4"/>
      <c r="O1839" s="4"/>
      <c r="P1839" s="4"/>
      <c r="Q1839" s="4"/>
      <c r="R1839" s="4"/>
      <c r="S1839" s="4"/>
      <c r="T1839" s="4"/>
      <c r="U1839" s="4"/>
      <c r="V1839" s="4"/>
      <c r="W1839" s="4"/>
      <c r="X1839" s="4"/>
      <c r="Y1839" s="4"/>
      <c r="Z1839" s="4"/>
      <c r="AA1839" s="4"/>
      <c r="AB1839" s="4"/>
      <c r="AC1839" s="4"/>
      <c r="AD1839" s="4"/>
      <c r="AE1839" s="4"/>
      <c r="AF1839" s="4"/>
      <c r="AG1839" s="4"/>
      <c r="AH1839" s="4"/>
      <c r="AI1839" s="4"/>
      <c r="AJ1839" s="4"/>
      <c r="AK1839" s="4"/>
      <c r="AL1839" s="4"/>
      <c r="AM1839" s="4"/>
      <c r="AN1839" s="4"/>
      <c r="AO1839" s="4"/>
      <c r="AP1839" s="4"/>
    </row>
    <row r="1840" spans="1:42" s="2" customFormat="1" x14ac:dyDescent="0.25">
      <c r="A1840" s="4"/>
      <c r="B1840" s="4"/>
      <c r="C1840" s="4"/>
      <c r="D1840" s="4"/>
      <c r="E1840" s="4"/>
      <c r="F1840" s="4"/>
      <c r="G1840" s="4"/>
      <c r="H1840" s="4"/>
      <c r="I1840" s="4"/>
      <c r="J1840" s="4"/>
      <c r="K1840" s="4"/>
      <c r="L1840" s="4"/>
      <c r="M1840" s="4"/>
      <c r="N1840" s="4"/>
      <c r="O1840" s="4"/>
      <c r="P1840" s="4"/>
      <c r="Q1840" s="4"/>
      <c r="R1840" s="4"/>
      <c r="S1840" s="4"/>
      <c r="T1840" s="4"/>
      <c r="U1840" s="4"/>
      <c r="V1840" s="4"/>
      <c r="W1840" s="4"/>
      <c r="X1840" s="4"/>
      <c r="Y1840" s="4"/>
      <c r="Z1840" s="4"/>
      <c r="AA1840" s="4"/>
      <c r="AB1840" s="4"/>
      <c r="AC1840" s="4"/>
      <c r="AD1840" s="4"/>
      <c r="AE1840" s="4"/>
      <c r="AF1840" s="4"/>
      <c r="AG1840" s="4"/>
      <c r="AH1840" s="4"/>
      <c r="AI1840" s="4"/>
      <c r="AJ1840" s="4"/>
      <c r="AK1840" s="4"/>
      <c r="AL1840" s="4"/>
      <c r="AM1840" s="4"/>
      <c r="AN1840" s="4"/>
      <c r="AO1840" s="4"/>
      <c r="AP1840" s="4"/>
    </row>
    <row r="1841" spans="1:42" s="2" customFormat="1" x14ac:dyDescent="0.25">
      <c r="A1841" s="4"/>
      <c r="B1841" s="4"/>
      <c r="C1841" s="4"/>
      <c r="D1841" s="4"/>
      <c r="E1841" s="4"/>
      <c r="F1841" s="4"/>
      <c r="G1841" s="4"/>
      <c r="H1841" s="4"/>
      <c r="I1841" s="4"/>
      <c r="J1841" s="4"/>
      <c r="K1841" s="4"/>
      <c r="L1841" s="4"/>
      <c r="M1841" s="4"/>
      <c r="N1841" s="4"/>
      <c r="O1841" s="4"/>
      <c r="P1841" s="4"/>
      <c r="Q1841" s="4"/>
      <c r="R1841" s="4"/>
      <c r="S1841" s="4"/>
      <c r="T1841" s="4"/>
      <c r="U1841" s="4"/>
      <c r="V1841" s="4"/>
      <c r="W1841" s="4"/>
      <c r="X1841" s="4"/>
      <c r="Y1841" s="4"/>
      <c r="Z1841" s="4"/>
      <c r="AA1841" s="4"/>
      <c r="AB1841" s="4"/>
      <c r="AC1841" s="4"/>
      <c r="AD1841" s="4"/>
      <c r="AE1841" s="4"/>
      <c r="AF1841" s="4"/>
      <c r="AG1841" s="4"/>
      <c r="AH1841" s="4"/>
      <c r="AI1841" s="4"/>
      <c r="AJ1841" s="4"/>
      <c r="AK1841" s="4"/>
      <c r="AL1841" s="4"/>
      <c r="AM1841" s="4"/>
      <c r="AN1841" s="4"/>
      <c r="AO1841" s="4"/>
      <c r="AP1841" s="4"/>
    </row>
    <row r="1842" spans="1:42" s="2" customFormat="1" x14ac:dyDescent="0.25">
      <c r="A1842" s="4"/>
      <c r="B1842" s="4"/>
      <c r="C1842" s="4"/>
      <c r="D1842" s="4"/>
      <c r="E1842" s="4"/>
      <c r="F1842" s="4"/>
      <c r="G1842" s="4"/>
      <c r="H1842" s="4"/>
      <c r="I1842" s="4"/>
      <c r="J1842" s="4"/>
      <c r="K1842" s="4"/>
      <c r="L1842" s="4"/>
      <c r="M1842" s="4"/>
      <c r="N1842" s="4"/>
      <c r="O1842" s="4"/>
      <c r="P1842" s="4"/>
      <c r="Q1842" s="4"/>
      <c r="R1842" s="4"/>
      <c r="S1842" s="4"/>
      <c r="T1842" s="4"/>
      <c r="U1842" s="4"/>
      <c r="V1842" s="4"/>
      <c r="W1842" s="4"/>
      <c r="X1842" s="4"/>
      <c r="Y1842" s="4"/>
      <c r="Z1842" s="4"/>
      <c r="AA1842" s="4"/>
      <c r="AB1842" s="4"/>
      <c r="AC1842" s="4"/>
      <c r="AD1842" s="4"/>
      <c r="AE1842" s="4"/>
      <c r="AF1842" s="4"/>
      <c r="AG1842" s="4"/>
      <c r="AH1842" s="4"/>
      <c r="AI1842" s="4"/>
      <c r="AJ1842" s="4"/>
      <c r="AK1842" s="4"/>
      <c r="AL1842" s="4"/>
      <c r="AM1842" s="4"/>
      <c r="AN1842" s="4"/>
      <c r="AO1842" s="4"/>
      <c r="AP1842" s="4"/>
    </row>
    <row r="1843" spans="1:42" s="2" customFormat="1" x14ac:dyDescent="0.25">
      <c r="A1843" s="4"/>
      <c r="B1843" s="4"/>
      <c r="C1843" s="4"/>
      <c r="D1843" s="4"/>
      <c r="E1843" s="4"/>
      <c r="F1843" s="4"/>
      <c r="G1843" s="4"/>
      <c r="H1843" s="4"/>
      <c r="I1843" s="4"/>
      <c r="J1843" s="4"/>
      <c r="K1843" s="4"/>
      <c r="L1843" s="4"/>
      <c r="M1843" s="4"/>
      <c r="N1843" s="4"/>
      <c r="O1843" s="4"/>
      <c r="P1843" s="4"/>
      <c r="Q1843" s="4"/>
      <c r="R1843" s="4"/>
      <c r="S1843" s="4"/>
      <c r="T1843" s="4"/>
      <c r="U1843" s="4"/>
      <c r="V1843" s="4"/>
      <c r="W1843" s="4"/>
      <c r="X1843" s="4"/>
      <c r="Y1843" s="4"/>
      <c r="Z1843" s="4"/>
      <c r="AA1843" s="4"/>
      <c r="AB1843" s="4"/>
      <c r="AC1843" s="4"/>
      <c r="AD1843" s="4"/>
      <c r="AE1843" s="4"/>
      <c r="AF1843" s="4"/>
      <c r="AG1843" s="4"/>
      <c r="AH1843" s="4"/>
      <c r="AI1843" s="4"/>
      <c r="AJ1843" s="4"/>
      <c r="AK1843" s="4"/>
      <c r="AL1843" s="4"/>
      <c r="AM1843" s="4"/>
      <c r="AN1843" s="4"/>
      <c r="AO1843" s="4"/>
      <c r="AP1843" s="4"/>
    </row>
    <row r="1844" spans="1:42" s="2" customFormat="1" x14ac:dyDescent="0.25">
      <c r="A1844" s="4"/>
      <c r="B1844" s="4"/>
      <c r="C1844" s="4"/>
      <c r="D1844" s="4"/>
      <c r="E1844" s="4"/>
      <c r="F1844" s="4"/>
      <c r="G1844" s="4"/>
      <c r="H1844" s="4"/>
      <c r="I1844" s="4"/>
      <c r="J1844" s="4"/>
      <c r="K1844" s="4"/>
      <c r="L1844" s="4"/>
      <c r="M1844" s="4"/>
      <c r="N1844" s="4"/>
      <c r="O1844" s="4"/>
      <c r="P1844" s="4"/>
      <c r="Q1844" s="4"/>
      <c r="R1844" s="4"/>
      <c r="S1844" s="4"/>
      <c r="T1844" s="4"/>
      <c r="U1844" s="4"/>
      <c r="V1844" s="4"/>
      <c r="W1844" s="4"/>
      <c r="X1844" s="4"/>
      <c r="Y1844" s="4"/>
      <c r="Z1844" s="4"/>
      <c r="AA1844" s="4"/>
      <c r="AB1844" s="4"/>
      <c r="AC1844" s="4"/>
      <c r="AD1844" s="4"/>
      <c r="AE1844" s="4"/>
      <c r="AF1844" s="4"/>
      <c r="AG1844" s="4"/>
      <c r="AH1844" s="4"/>
      <c r="AI1844" s="4"/>
      <c r="AJ1844" s="4"/>
      <c r="AK1844" s="4"/>
      <c r="AL1844" s="4"/>
      <c r="AM1844" s="4"/>
      <c r="AN1844" s="4"/>
      <c r="AO1844" s="4"/>
      <c r="AP1844" s="4"/>
    </row>
    <row r="1845" spans="1:42" s="2" customFormat="1" x14ac:dyDescent="0.25">
      <c r="A1845" s="4"/>
      <c r="B1845" s="4"/>
      <c r="C1845" s="4"/>
      <c r="D1845" s="4"/>
      <c r="E1845" s="4"/>
      <c r="F1845" s="4"/>
      <c r="G1845" s="4"/>
      <c r="H1845" s="4"/>
      <c r="I1845" s="4"/>
      <c r="J1845" s="4"/>
      <c r="K1845" s="4"/>
      <c r="L1845" s="4"/>
      <c r="M1845" s="4"/>
      <c r="N1845" s="4"/>
      <c r="O1845" s="4"/>
      <c r="P1845" s="4"/>
      <c r="Q1845" s="4"/>
      <c r="R1845" s="4"/>
      <c r="S1845" s="4"/>
      <c r="T1845" s="4"/>
      <c r="U1845" s="4"/>
      <c r="V1845" s="4"/>
      <c r="W1845" s="4"/>
      <c r="X1845" s="4"/>
      <c r="Y1845" s="4"/>
      <c r="Z1845" s="4"/>
      <c r="AA1845" s="4"/>
      <c r="AB1845" s="4"/>
      <c r="AC1845" s="4"/>
      <c r="AD1845" s="4"/>
      <c r="AE1845" s="4"/>
      <c r="AF1845" s="4"/>
      <c r="AG1845" s="4"/>
      <c r="AH1845" s="4"/>
      <c r="AI1845" s="4"/>
      <c r="AJ1845" s="4"/>
      <c r="AK1845" s="4"/>
      <c r="AL1845" s="4"/>
      <c r="AM1845" s="4"/>
      <c r="AN1845" s="4"/>
      <c r="AO1845" s="4"/>
      <c r="AP1845" s="4"/>
    </row>
    <row r="1846" spans="1:42" s="2" customFormat="1" x14ac:dyDescent="0.25">
      <c r="A1846" s="4"/>
      <c r="B1846" s="4"/>
      <c r="C1846" s="4"/>
      <c r="D1846" s="4"/>
      <c r="E1846" s="4"/>
      <c r="F1846" s="4"/>
      <c r="G1846" s="4"/>
      <c r="H1846" s="4"/>
      <c r="I1846" s="4"/>
      <c r="J1846" s="4"/>
      <c r="K1846" s="4"/>
      <c r="L1846" s="4"/>
      <c r="M1846" s="4"/>
      <c r="N1846" s="4"/>
      <c r="O1846" s="4"/>
      <c r="P1846" s="4"/>
      <c r="Q1846" s="4"/>
      <c r="R1846" s="4"/>
      <c r="S1846" s="4"/>
      <c r="T1846" s="4"/>
      <c r="U1846" s="4"/>
      <c r="V1846" s="4"/>
      <c r="W1846" s="4"/>
      <c r="X1846" s="4"/>
      <c r="Y1846" s="4"/>
      <c r="Z1846" s="4"/>
      <c r="AA1846" s="4"/>
      <c r="AB1846" s="4"/>
      <c r="AC1846" s="4"/>
      <c r="AD1846" s="4"/>
      <c r="AE1846" s="4"/>
      <c r="AF1846" s="4"/>
      <c r="AG1846" s="4"/>
      <c r="AH1846" s="4"/>
      <c r="AI1846" s="4"/>
      <c r="AJ1846" s="4"/>
      <c r="AK1846" s="4"/>
      <c r="AL1846" s="4"/>
      <c r="AM1846" s="4"/>
      <c r="AN1846" s="4"/>
      <c r="AO1846" s="4"/>
      <c r="AP1846" s="4"/>
    </row>
    <row r="1847" spans="1:42" s="2" customFormat="1" x14ac:dyDescent="0.25">
      <c r="A1847" s="4"/>
      <c r="B1847" s="4"/>
      <c r="C1847" s="4"/>
      <c r="D1847" s="4"/>
      <c r="E1847" s="4"/>
      <c r="F1847" s="4"/>
      <c r="G1847" s="4"/>
      <c r="H1847" s="4"/>
      <c r="I1847" s="4"/>
      <c r="J1847" s="4"/>
      <c r="K1847" s="4"/>
      <c r="L1847" s="4"/>
      <c r="M1847" s="4"/>
      <c r="N1847" s="4"/>
      <c r="O1847" s="4"/>
      <c r="P1847" s="4"/>
      <c r="Q1847" s="4"/>
      <c r="R1847" s="4"/>
      <c r="S1847" s="4"/>
      <c r="T1847" s="4"/>
      <c r="U1847" s="4"/>
      <c r="V1847" s="4"/>
      <c r="W1847" s="4"/>
      <c r="X1847" s="4"/>
      <c r="Y1847" s="4"/>
      <c r="Z1847" s="4"/>
      <c r="AA1847" s="4"/>
      <c r="AB1847" s="4"/>
      <c r="AC1847" s="4"/>
      <c r="AD1847" s="4"/>
      <c r="AE1847" s="4"/>
      <c r="AF1847" s="4"/>
      <c r="AG1847" s="4"/>
      <c r="AH1847" s="4"/>
      <c r="AI1847" s="4"/>
      <c r="AJ1847" s="4"/>
      <c r="AK1847" s="4"/>
      <c r="AL1847" s="4"/>
      <c r="AM1847" s="4"/>
      <c r="AN1847" s="4"/>
      <c r="AO1847" s="4"/>
      <c r="AP1847" s="4"/>
    </row>
    <row r="1848" spans="1:42" s="2" customFormat="1" x14ac:dyDescent="0.25">
      <c r="A1848" s="4"/>
      <c r="B1848" s="4"/>
      <c r="C1848" s="4"/>
      <c r="D1848" s="4"/>
      <c r="E1848" s="4"/>
      <c r="F1848" s="4"/>
      <c r="G1848" s="4"/>
      <c r="H1848" s="4"/>
      <c r="I1848" s="4"/>
      <c r="J1848" s="4"/>
      <c r="K1848" s="4"/>
      <c r="L1848" s="4"/>
      <c r="M1848" s="4"/>
      <c r="N1848" s="4"/>
      <c r="O1848" s="4"/>
      <c r="P1848" s="4"/>
      <c r="Q1848" s="4"/>
      <c r="R1848" s="4"/>
      <c r="S1848" s="4"/>
      <c r="T1848" s="4"/>
      <c r="U1848" s="4"/>
      <c r="V1848" s="4"/>
      <c r="W1848" s="4"/>
      <c r="X1848" s="4"/>
      <c r="Y1848" s="4"/>
      <c r="Z1848" s="4"/>
      <c r="AA1848" s="4"/>
      <c r="AB1848" s="4"/>
      <c r="AC1848" s="4"/>
      <c r="AD1848" s="4"/>
      <c r="AE1848" s="4"/>
      <c r="AF1848" s="4"/>
      <c r="AG1848" s="4"/>
      <c r="AH1848" s="4"/>
      <c r="AI1848" s="4"/>
      <c r="AJ1848" s="4"/>
      <c r="AK1848" s="4"/>
      <c r="AL1848" s="4"/>
      <c r="AM1848" s="4"/>
      <c r="AN1848" s="4"/>
      <c r="AO1848" s="4"/>
      <c r="AP1848" s="4"/>
    </row>
    <row r="1849" spans="1:42" s="2" customFormat="1" x14ac:dyDescent="0.25">
      <c r="A1849" s="4"/>
      <c r="B1849" s="4"/>
      <c r="C1849" s="4"/>
      <c r="D1849" s="4"/>
      <c r="E1849" s="4"/>
      <c r="F1849" s="4"/>
      <c r="G1849" s="4"/>
      <c r="H1849" s="4"/>
      <c r="I1849" s="4"/>
      <c r="J1849" s="4"/>
      <c r="K1849" s="4"/>
      <c r="L1849" s="4"/>
      <c r="M1849" s="4"/>
      <c r="N1849" s="4"/>
      <c r="O1849" s="4"/>
      <c r="P1849" s="4"/>
      <c r="Q1849" s="4"/>
      <c r="R1849" s="4"/>
      <c r="S1849" s="4"/>
      <c r="T1849" s="4"/>
      <c r="U1849" s="4"/>
      <c r="V1849" s="4"/>
      <c r="W1849" s="4"/>
      <c r="X1849" s="4"/>
      <c r="Y1849" s="4"/>
      <c r="Z1849" s="4"/>
      <c r="AA1849" s="4"/>
      <c r="AB1849" s="4"/>
      <c r="AC1849" s="4"/>
      <c r="AD1849" s="4"/>
      <c r="AE1849" s="4"/>
      <c r="AF1849" s="4"/>
      <c r="AG1849" s="4"/>
      <c r="AH1849" s="4"/>
      <c r="AI1849" s="4"/>
      <c r="AJ1849" s="4"/>
      <c r="AK1849" s="4"/>
      <c r="AL1849" s="4"/>
      <c r="AM1849" s="4"/>
      <c r="AN1849" s="4"/>
      <c r="AO1849" s="4"/>
      <c r="AP1849" s="4"/>
    </row>
    <row r="1850" spans="1:42" s="2" customFormat="1" x14ac:dyDescent="0.25">
      <c r="A1850" s="4"/>
      <c r="B1850" s="4"/>
      <c r="C1850" s="4"/>
      <c r="D1850" s="4"/>
      <c r="E1850" s="4"/>
      <c r="F1850" s="4"/>
      <c r="G1850" s="4"/>
      <c r="H1850" s="4"/>
      <c r="I1850" s="4"/>
      <c r="J1850" s="4"/>
      <c r="K1850" s="4"/>
      <c r="L1850" s="4"/>
      <c r="M1850" s="4"/>
      <c r="N1850" s="4"/>
      <c r="O1850" s="4"/>
      <c r="P1850" s="4"/>
      <c r="Q1850" s="4"/>
      <c r="R1850" s="4"/>
      <c r="S1850" s="4"/>
      <c r="T1850" s="4"/>
      <c r="U1850" s="4"/>
      <c r="V1850" s="4"/>
      <c r="W1850" s="4"/>
      <c r="X1850" s="4"/>
      <c r="Y1850" s="4"/>
      <c r="Z1850" s="4"/>
      <c r="AA1850" s="4"/>
      <c r="AB1850" s="4"/>
      <c r="AC1850" s="4"/>
      <c r="AD1850" s="4"/>
      <c r="AE1850" s="4"/>
      <c r="AF1850" s="4"/>
      <c r="AG1850" s="4"/>
      <c r="AH1850" s="4"/>
      <c r="AI1850" s="4"/>
      <c r="AJ1850" s="4"/>
      <c r="AK1850" s="4"/>
      <c r="AL1850" s="4"/>
      <c r="AM1850" s="4"/>
      <c r="AN1850" s="4"/>
      <c r="AO1850" s="4"/>
      <c r="AP1850" s="4"/>
    </row>
    <row r="1851" spans="1:42" s="2" customFormat="1" x14ac:dyDescent="0.25">
      <c r="A1851" s="4"/>
      <c r="B1851" s="4"/>
      <c r="C1851" s="4"/>
      <c r="D1851" s="4"/>
      <c r="E1851" s="4"/>
      <c r="F1851" s="4"/>
      <c r="G1851" s="4"/>
      <c r="H1851" s="4"/>
      <c r="I1851" s="4"/>
      <c r="J1851" s="4"/>
      <c r="K1851" s="4"/>
      <c r="L1851" s="4"/>
      <c r="M1851" s="4"/>
      <c r="N1851" s="4"/>
      <c r="O1851" s="4"/>
      <c r="P1851" s="4"/>
      <c r="Q1851" s="4"/>
      <c r="R1851" s="4"/>
      <c r="S1851" s="4"/>
      <c r="T1851" s="4"/>
      <c r="U1851" s="4"/>
      <c r="V1851" s="4"/>
      <c r="W1851" s="4"/>
      <c r="X1851" s="4"/>
      <c r="Y1851" s="4"/>
      <c r="Z1851" s="4"/>
      <c r="AA1851" s="4"/>
      <c r="AB1851" s="4"/>
      <c r="AC1851" s="4"/>
      <c r="AD1851" s="4"/>
      <c r="AE1851" s="4"/>
      <c r="AF1851" s="4"/>
      <c r="AG1851" s="4"/>
      <c r="AH1851" s="4"/>
      <c r="AI1851" s="4"/>
      <c r="AJ1851" s="4"/>
      <c r="AK1851" s="4"/>
      <c r="AL1851" s="4"/>
      <c r="AM1851" s="4"/>
      <c r="AN1851" s="4"/>
      <c r="AO1851" s="4"/>
      <c r="AP1851" s="4"/>
    </row>
    <row r="1852" spans="1:42" s="2" customFormat="1" x14ac:dyDescent="0.25">
      <c r="A1852" s="4"/>
      <c r="B1852" s="4"/>
      <c r="C1852" s="4"/>
      <c r="D1852" s="4"/>
      <c r="E1852" s="4"/>
      <c r="F1852" s="4"/>
      <c r="G1852" s="4"/>
      <c r="H1852" s="4"/>
      <c r="I1852" s="4"/>
      <c r="J1852" s="4"/>
      <c r="K1852" s="4"/>
      <c r="L1852" s="4"/>
      <c r="M1852" s="4"/>
      <c r="N1852" s="4"/>
      <c r="O1852" s="4"/>
      <c r="P1852" s="4"/>
      <c r="Q1852" s="4"/>
      <c r="R1852" s="4"/>
      <c r="S1852" s="4"/>
      <c r="T1852" s="4"/>
      <c r="U1852" s="4"/>
      <c r="V1852" s="4"/>
      <c r="W1852" s="4"/>
      <c r="X1852" s="4"/>
      <c r="Y1852" s="4"/>
      <c r="Z1852" s="4"/>
      <c r="AA1852" s="4"/>
      <c r="AB1852" s="4"/>
      <c r="AC1852" s="4"/>
      <c r="AD1852" s="4"/>
      <c r="AE1852" s="4"/>
      <c r="AF1852" s="4"/>
      <c r="AG1852" s="4"/>
      <c r="AH1852" s="4"/>
      <c r="AI1852" s="4"/>
      <c r="AJ1852" s="4"/>
      <c r="AK1852" s="4"/>
      <c r="AL1852" s="4"/>
      <c r="AM1852" s="4"/>
      <c r="AN1852" s="4"/>
      <c r="AO1852" s="4"/>
      <c r="AP1852" s="4"/>
    </row>
    <row r="1853" spans="1:42" s="2" customFormat="1" x14ac:dyDescent="0.25">
      <c r="A1853" s="4"/>
      <c r="B1853" s="4"/>
      <c r="C1853" s="4"/>
      <c r="D1853" s="4"/>
      <c r="E1853" s="4"/>
      <c r="F1853" s="4"/>
      <c r="G1853" s="4"/>
      <c r="H1853" s="4"/>
      <c r="I1853" s="4"/>
      <c r="J1853" s="4"/>
      <c r="K1853" s="4"/>
      <c r="L1853" s="4"/>
      <c r="M1853" s="4"/>
      <c r="N1853" s="4"/>
      <c r="O1853" s="4"/>
      <c r="P1853" s="4"/>
      <c r="Q1853" s="4"/>
      <c r="R1853" s="4"/>
      <c r="S1853" s="4"/>
      <c r="T1853" s="4"/>
      <c r="U1853" s="4"/>
      <c r="V1853" s="4"/>
      <c r="W1853" s="4"/>
      <c r="X1853" s="4"/>
      <c r="Y1853" s="4"/>
      <c r="Z1853" s="4"/>
      <c r="AA1853" s="4"/>
      <c r="AB1853" s="4"/>
      <c r="AC1853" s="4"/>
      <c r="AD1853" s="4"/>
      <c r="AE1853" s="4"/>
      <c r="AF1853" s="4"/>
      <c r="AG1853" s="4"/>
      <c r="AH1853" s="4"/>
      <c r="AI1853" s="4"/>
      <c r="AJ1853" s="4"/>
      <c r="AK1853" s="4"/>
      <c r="AL1853" s="4"/>
      <c r="AM1853" s="4"/>
      <c r="AN1853" s="4"/>
      <c r="AO1853" s="4"/>
      <c r="AP1853" s="4"/>
    </row>
    <row r="1854" spans="1:42" s="2" customFormat="1" x14ac:dyDescent="0.25">
      <c r="A1854" s="4"/>
      <c r="B1854" s="4"/>
      <c r="C1854" s="4"/>
      <c r="D1854" s="4"/>
      <c r="E1854" s="4"/>
      <c r="F1854" s="4"/>
      <c r="G1854" s="4"/>
      <c r="H1854" s="4"/>
      <c r="I1854" s="4"/>
      <c r="J1854" s="4"/>
      <c r="K1854" s="4"/>
      <c r="L1854" s="4"/>
      <c r="M1854" s="4"/>
      <c r="N1854" s="4"/>
      <c r="O1854" s="4"/>
      <c r="P1854" s="4"/>
      <c r="Q1854" s="4"/>
      <c r="R1854" s="4"/>
      <c r="S1854" s="4"/>
      <c r="T1854" s="4"/>
      <c r="U1854" s="4"/>
      <c r="V1854" s="4"/>
      <c r="W1854" s="4"/>
      <c r="X1854" s="4"/>
      <c r="Y1854" s="4"/>
      <c r="Z1854" s="4"/>
      <c r="AA1854" s="4"/>
      <c r="AB1854" s="4"/>
      <c r="AC1854" s="4"/>
      <c r="AD1854" s="4"/>
      <c r="AE1854" s="4"/>
      <c r="AF1854" s="4"/>
      <c r="AG1854" s="4"/>
      <c r="AH1854" s="4"/>
      <c r="AI1854" s="4"/>
      <c r="AJ1854" s="4"/>
      <c r="AK1854" s="4"/>
      <c r="AL1854" s="4"/>
      <c r="AM1854" s="4"/>
      <c r="AN1854" s="4"/>
      <c r="AO1854" s="4"/>
      <c r="AP1854" s="4"/>
    </row>
    <row r="1855" spans="1:42" s="2" customFormat="1" x14ac:dyDescent="0.25">
      <c r="A1855" s="4"/>
      <c r="B1855" s="4"/>
      <c r="C1855" s="4"/>
      <c r="D1855" s="4"/>
      <c r="E1855" s="4"/>
      <c r="F1855" s="4"/>
      <c r="G1855" s="4"/>
      <c r="H1855" s="4"/>
      <c r="I1855" s="4"/>
      <c r="J1855" s="4"/>
      <c r="K1855" s="4"/>
      <c r="L1855" s="4"/>
      <c r="M1855" s="4"/>
      <c r="N1855" s="4"/>
      <c r="O1855" s="4"/>
      <c r="P1855" s="4"/>
      <c r="Q1855" s="4"/>
      <c r="R1855" s="4"/>
      <c r="S1855" s="4"/>
      <c r="T1855" s="4"/>
      <c r="U1855" s="4"/>
      <c r="V1855" s="4"/>
      <c r="W1855" s="4"/>
      <c r="X1855" s="4"/>
      <c r="Y1855" s="4"/>
      <c r="Z1855" s="4"/>
      <c r="AA1855" s="4"/>
      <c r="AB1855" s="4"/>
      <c r="AC1855" s="4"/>
      <c r="AD1855" s="4"/>
      <c r="AE1855" s="4"/>
      <c r="AF1855" s="4"/>
      <c r="AG1855" s="4"/>
      <c r="AH1855" s="4"/>
      <c r="AI1855" s="4"/>
      <c r="AJ1855" s="4"/>
      <c r="AK1855" s="4"/>
      <c r="AL1855" s="4"/>
      <c r="AM1855" s="4"/>
      <c r="AN1855" s="4"/>
      <c r="AO1855" s="4"/>
      <c r="AP1855" s="4"/>
    </row>
    <row r="1856" spans="1:42" s="2" customFormat="1" x14ac:dyDescent="0.25">
      <c r="A1856" s="4"/>
      <c r="B1856" s="4"/>
      <c r="C1856" s="4"/>
      <c r="D1856" s="4"/>
      <c r="E1856" s="4"/>
      <c r="F1856" s="4"/>
      <c r="G1856" s="4"/>
      <c r="H1856" s="4"/>
      <c r="I1856" s="4"/>
      <c r="J1856" s="4"/>
      <c r="K1856" s="4"/>
      <c r="L1856" s="4"/>
      <c r="M1856" s="4"/>
      <c r="N1856" s="4"/>
      <c r="O1856" s="4"/>
      <c r="P1856" s="4"/>
      <c r="Q1856" s="4"/>
      <c r="R1856" s="4"/>
      <c r="S1856" s="4"/>
      <c r="T1856" s="4"/>
      <c r="U1856" s="4"/>
      <c r="V1856" s="4"/>
      <c r="W1856" s="4"/>
      <c r="X1856" s="4"/>
      <c r="Y1856" s="4"/>
      <c r="Z1856" s="4"/>
      <c r="AA1856" s="4"/>
      <c r="AB1856" s="4"/>
      <c r="AC1856" s="4"/>
      <c r="AD1856" s="4"/>
      <c r="AE1856" s="4"/>
      <c r="AF1856" s="4"/>
      <c r="AG1856" s="4"/>
      <c r="AH1856" s="4"/>
      <c r="AI1856" s="4"/>
      <c r="AJ1856" s="4"/>
      <c r="AK1856" s="4"/>
      <c r="AL1856" s="4"/>
      <c r="AM1856" s="4"/>
      <c r="AN1856" s="4"/>
      <c r="AO1856" s="4"/>
      <c r="AP1856" s="4"/>
    </row>
    <row r="1857" spans="1:42" s="2" customFormat="1" x14ac:dyDescent="0.25">
      <c r="A1857" s="4"/>
      <c r="B1857" s="4"/>
      <c r="C1857" s="4"/>
      <c r="D1857" s="4"/>
      <c r="E1857" s="4"/>
      <c r="F1857" s="4"/>
      <c r="G1857" s="4"/>
      <c r="H1857" s="4"/>
      <c r="I1857" s="4"/>
      <c r="J1857" s="4"/>
      <c r="K1857" s="4"/>
      <c r="L1857" s="4"/>
      <c r="M1857" s="4"/>
      <c r="N1857" s="4"/>
      <c r="O1857" s="4"/>
      <c r="P1857" s="4"/>
      <c r="Q1857" s="4"/>
      <c r="R1857" s="4"/>
      <c r="S1857" s="4"/>
      <c r="T1857" s="4"/>
      <c r="U1857" s="4"/>
      <c r="V1857" s="4"/>
      <c r="W1857" s="4"/>
      <c r="X1857" s="4"/>
      <c r="Y1857" s="4"/>
      <c r="Z1857" s="4"/>
      <c r="AA1857" s="4"/>
      <c r="AB1857" s="4"/>
      <c r="AC1857" s="4"/>
      <c r="AD1857" s="4"/>
      <c r="AE1857" s="4"/>
      <c r="AF1857" s="4"/>
      <c r="AG1857" s="4"/>
      <c r="AH1857" s="4"/>
      <c r="AI1857" s="4"/>
      <c r="AJ1857" s="4"/>
      <c r="AK1857" s="4"/>
      <c r="AL1857" s="4"/>
      <c r="AM1857" s="4"/>
      <c r="AN1857" s="4"/>
      <c r="AO1857" s="4"/>
      <c r="AP1857" s="4"/>
    </row>
    <row r="1858" spans="1:42" s="2" customFormat="1" x14ac:dyDescent="0.25">
      <c r="A1858" s="4"/>
      <c r="B1858" s="4"/>
      <c r="C1858" s="4"/>
      <c r="D1858" s="4"/>
      <c r="E1858" s="4"/>
      <c r="F1858" s="4"/>
      <c r="G1858" s="4"/>
      <c r="H1858" s="4"/>
      <c r="I1858" s="4"/>
      <c r="J1858" s="4"/>
      <c r="K1858" s="4"/>
      <c r="L1858" s="4"/>
      <c r="M1858" s="4"/>
      <c r="N1858" s="4"/>
      <c r="O1858" s="4"/>
      <c r="P1858" s="4"/>
      <c r="Q1858" s="4"/>
      <c r="R1858" s="4"/>
      <c r="S1858" s="4"/>
      <c r="T1858" s="4"/>
      <c r="U1858" s="4"/>
      <c r="V1858" s="4"/>
      <c r="W1858" s="4"/>
      <c r="X1858" s="4"/>
      <c r="Y1858" s="4"/>
      <c r="Z1858" s="4"/>
      <c r="AA1858" s="4"/>
      <c r="AB1858" s="4"/>
      <c r="AC1858" s="4"/>
      <c r="AD1858" s="4"/>
      <c r="AE1858" s="4"/>
      <c r="AF1858" s="4"/>
      <c r="AG1858" s="4"/>
      <c r="AH1858" s="4"/>
      <c r="AI1858" s="4"/>
      <c r="AJ1858" s="4"/>
      <c r="AK1858" s="4"/>
      <c r="AL1858" s="4"/>
      <c r="AM1858" s="4"/>
      <c r="AN1858" s="4"/>
      <c r="AO1858" s="4"/>
      <c r="AP1858" s="4"/>
    </row>
    <row r="1859" spans="1:42" s="2" customFormat="1" x14ac:dyDescent="0.25">
      <c r="A1859" s="4"/>
      <c r="B1859" s="4"/>
      <c r="C1859" s="4"/>
      <c r="D1859" s="4"/>
      <c r="E1859" s="4"/>
      <c r="F1859" s="4"/>
      <c r="G1859" s="4"/>
      <c r="H1859" s="4"/>
      <c r="I1859" s="4"/>
      <c r="J1859" s="4"/>
      <c r="K1859" s="4"/>
      <c r="L1859" s="4"/>
      <c r="M1859" s="4"/>
      <c r="N1859" s="4"/>
      <c r="O1859" s="4"/>
      <c r="P1859" s="4"/>
      <c r="Q1859" s="4"/>
      <c r="R1859" s="4"/>
      <c r="S1859" s="4"/>
      <c r="T1859" s="4"/>
      <c r="U1859" s="4"/>
      <c r="V1859" s="4"/>
      <c r="W1859" s="4"/>
      <c r="X1859" s="4"/>
      <c r="Y1859" s="4"/>
      <c r="Z1859" s="4"/>
      <c r="AA1859" s="4"/>
      <c r="AB1859" s="4"/>
      <c r="AC1859" s="4"/>
      <c r="AD1859" s="4"/>
      <c r="AE1859" s="4"/>
      <c r="AF1859" s="4"/>
      <c r="AG1859" s="4"/>
      <c r="AH1859" s="4"/>
      <c r="AI1859" s="4"/>
      <c r="AJ1859" s="4"/>
      <c r="AK1859" s="4"/>
      <c r="AL1859" s="4"/>
      <c r="AM1859" s="4"/>
      <c r="AN1859" s="4"/>
      <c r="AO1859" s="4"/>
      <c r="AP1859" s="4"/>
    </row>
    <row r="1860" spans="1:42" s="2" customFormat="1" x14ac:dyDescent="0.25">
      <c r="A1860" s="4"/>
      <c r="B1860" s="4"/>
      <c r="C1860" s="4"/>
      <c r="D1860" s="4"/>
      <c r="E1860" s="4"/>
      <c r="F1860" s="4"/>
      <c r="G1860" s="4"/>
      <c r="H1860" s="4"/>
      <c r="I1860" s="4"/>
      <c r="J1860" s="4"/>
      <c r="K1860" s="4"/>
      <c r="L1860" s="4"/>
      <c r="M1860" s="4"/>
      <c r="N1860" s="4"/>
      <c r="O1860" s="4"/>
      <c r="P1860" s="4"/>
      <c r="Q1860" s="4"/>
      <c r="R1860" s="4"/>
      <c r="S1860" s="4"/>
      <c r="T1860" s="4"/>
      <c r="U1860" s="4"/>
      <c r="V1860" s="4"/>
      <c r="W1860" s="4"/>
      <c r="X1860" s="4"/>
      <c r="Y1860" s="4"/>
      <c r="Z1860" s="4"/>
      <c r="AA1860" s="4"/>
      <c r="AB1860" s="4"/>
      <c r="AC1860" s="4"/>
      <c r="AD1860" s="4"/>
      <c r="AE1860" s="4"/>
      <c r="AF1860" s="4"/>
      <c r="AG1860" s="4"/>
      <c r="AH1860" s="4"/>
      <c r="AI1860" s="4"/>
      <c r="AJ1860" s="4"/>
      <c r="AK1860" s="4"/>
      <c r="AL1860" s="4"/>
      <c r="AM1860" s="4"/>
      <c r="AN1860" s="4"/>
      <c r="AO1860" s="4"/>
      <c r="AP1860" s="4"/>
    </row>
    <row r="1861" spans="1:42" s="2" customFormat="1" x14ac:dyDescent="0.25">
      <c r="A1861" s="4"/>
      <c r="B1861" s="4"/>
      <c r="C1861" s="4"/>
      <c r="D1861" s="4"/>
      <c r="E1861" s="4"/>
      <c r="F1861" s="4"/>
      <c r="G1861" s="4"/>
      <c r="H1861" s="4"/>
      <c r="I1861" s="4"/>
      <c r="J1861" s="4"/>
      <c r="K1861" s="4"/>
      <c r="L1861" s="4"/>
      <c r="M1861" s="4"/>
      <c r="N1861" s="4"/>
      <c r="O1861" s="4"/>
      <c r="P1861" s="4"/>
      <c r="Q1861" s="4"/>
      <c r="R1861" s="4"/>
      <c r="S1861" s="4"/>
      <c r="T1861" s="4"/>
      <c r="U1861" s="4"/>
      <c r="V1861" s="4"/>
      <c r="W1861" s="4"/>
      <c r="X1861" s="4"/>
      <c r="Y1861" s="4"/>
      <c r="Z1861" s="4"/>
      <c r="AA1861" s="4"/>
      <c r="AB1861" s="4"/>
      <c r="AC1861" s="4"/>
      <c r="AD1861" s="4"/>
      <c r="AE1861" s="4"/>
      <c r="AF1861" s="4"/>
      <c r="AG1861" s="4"/>
      <c r="AH1861" s="4"/>
      <c r="AI1861" s="4"/>
      <c r="AJ1861" s="4"/>
      <c r="AK1861" s="4"/>
      <c r="AL1861" s="4"/>
      <c r="AM1861" s="4"/>
      <c r="AN1861" s="4"/>
      <c r="AO1861" s="4"/>
      <c r="AP1861" s="4"/>
    </row>
    <row r="1862" spans="1:42" s="2" customFormat="1" x14ac:dyDescent="0.25">
      <c r="A1862" s="4"/>
      <c r="B1862" s="4"/>
      <c r="C1862" s="4"/>
      <c r="D1862" s="4"/>
      <c r="E1862" s="4"/>
      <c r="F1862" s="4"/>
      <c r="G1862" s="4"/>
      <c r="H1862" s="4"/>
      <c r="I1862" s="4"/>
      <c r="J1862" s="4"/>
      <c r="K1862" s="4"/>
      <c r="L1862" s="4"/>
      <c r="M1862" s="4"/>
      <c r="N1862" s="4"/>
      <c r="O1862" s="4"/>
      <c r="P1862" s="4"/>
      <c r="Q1862" s="4"/>
      <c r="R1862" s="4"/>
      <c r="S1862" s="4"/>
      <c r="T1862" s="4"/>
      <c r="U1862" s="4"/>
      <c r="V1862" s="4"/>
      <c r="W1862" s="4"/>
      <c r="X1862" s="4"/>
      <c r="Y1862" s="4"/>
      <c r="Z1862" s="4"/>
      <c r="AA1862" s="4"/>
      <c r="AB1862" s="4"/>
      <c r="AC1862" s="4"/>
      <c r="AD1862" s="4"/>
      <c r="AE1862" s="4"/>
      <c r="AF1862" s="4"/>
      <c r="AG1862" s="4"/>
      <c r="AH1862" s="4"/>
      <c r="AI1862" s="4"/>
      <c r="AJ1862" s="4"/>
      <c r="AK1862" s="4"/>
      <c r="AL1862" s="4"/>
      <c r="AM1862" s="4"/>
      <c r="AN1862" s="4"/>
      <c r="AO1862" s="4"/>
      <c r="AP1862" s="4"/>
    </row>
    <row r="1863" spans="1:42" s="2" customFormat="1" x14ac:dyDescent="0.25">
      <c r="A1863" s="4"/>
      <c r="B1863" s="4"/>
      <c r="C1863" s="4"/>
      <c r="D1863" s="4"/>
      <c r="E1863" s="4"/>
      <c r="F1863" s="4"/>
      <c r="G1863" s="4"/>
      <c r="H1863" s="4"/>
      <c r="I1863" s="4"/>
      <c r="J1863" s="4"/>
      <c r="K1863" s="4"/>
      <c r="L1863" s="4"/>
      <c r="M1863" s="4"/>
      <c r="N1863" s="4"/>
      <c r="O1863" s="4"/>
      <c r="P1863" s="4"/>
      <c r="Q1863" s="4"/>
      <c r="R1863" s="4"/>
      <c r="S1863" s="4"/>
      <c r="T1863" s="4"/>
      <c r="U1863" s="4"/>
      <c r="V1863" s="4"/>
      <c r="W1863" s="4"/>
      <c r="X1863" s="4"/>
      <c r="Y1863" s="4"/>
      <c r="Z1863" s="4"/>
      <c r="AA1863" s="4"/>
      <c r="AB1863" s="4"/>
      <c r="AC1863" s="4"/>
      <c r="AD1863" s="4"/>
      <c r="AE1863" s="4"/>
      <c r="AF1863" s="4"/>
      <c r="AG1863" s="4"/>
      <c r="AH1863" s="4"/>
      <c r="AI1863" s="4"/>
      <c r="AJ1863" s="4"/>
      <c r="AK1863" s="4"/>
      <c r="AL1863" s="4"/>
      <c r="AM1863" s="4"/>
      <c r="AN1863" s="4"/>
      <c r="AO1863" s="4"/>
      <c r="AP1863" s="4"/>
    </row>
    <row r="1864" spans="1:42" s="2" customFormat="1" x14ac:dyDescent="0.25">
      <c r="A1864" s="4"/>
      <c r="B1864" s="4"/>
      <c r="C1864" s="4"/>
      <c r="D1864" s="4"/>
      <c r="E1864" s="4"/>
      <c r="F1864" s="4"/>
      <c r="G1864" s="4"/>
      <c r="H1864" s="4"/>
      <c r="I1864" s="4"/>
      <c r="J1864" s="4"/>
      <c r="K1864" s="4"/>
      <c r="L1864" s="4"/>
      <c r="M1864" s="4"/>
      <c r="N1864" s="4"/>
      <c r="O1864" s="4"/>
      <c r="P1864" s="4"/>
      <c r="Q1864" s="4"/>
      <c r="R1864" s="4"/>
      <c r="S1864" s="4"/>
      <c r="T1864" s="4"/>
      <c r="U1864" s="4"/>
      <c r="V1864" s="4"/>
      <c r="W1864" s="4"/>
      <c r="X1864" s="4"/>
      <c r="Y1864" s="4"/>
      <c r="Z1864" s="4"/>
      <c r="AA1864" s="4"/>
      <c r="AB1864" s="4"/>
      <c r="AC1864" s="4"/>
      <c r="AD1864" s="4"/>
      <c r="AE1864" s="4"/>
      <c r="AF1864" s="4"/>
      <c r="AG1864" s="4"/>
      <c r="AH1864" s="4"/>
      <c r="AI1864" s="4"/>
      <c r="AJ1864" s="4"/>
      <c r="AK1864" s="4"/>
      <c r="AL1864" s="4"/>
      <c r="AM1864" s="4"/>
      <c r="AN1864" s="4"/>
      <c r="AO1864" s="4"/>
      <c r="AP1864" s="4"/>
    </row>
    <row r="1865" spans="1:42" s="2" customFormat="1" x14ac:dyDescent="0.25">
      <c r="A1865" s="4"/>
      <c r="B1865" s="4"/>
      <c r="C1865" s="4"/>
      <c r="D1865" s="4"/>
      <c r="E1865" s="4"/>
      <c r="F1865" s="4"/>
      <c r="G1865" s="4"/>
      <c r="H1865" s="4"/>
      <c r="I1865" s="4"/>
      <c r="J1865" s="4"/>
      <c r="K1865" s="4"/>
      <c r="L1865" s="4"/>
      <c r="M1865" s="4"/>
      <c r="N1865" s="4"/>
      <c r="O1865" s="4"/>
      <c r="P1865" s="4"/>
      <c r="Q1865" s="4"/>
      <c r="R1865" s="4"/>
      <c r="S1865" s="4"/>
      <c r="T1865" s="4"/>
      <c r="U1865" s="4"/>
      <c r="V1865" s="4"/>
      <c r="W1865" s="4"/>
      <c r="X1865" s="4"/>
      <c r="Y1865" s="4"/>
      <c r="Z1865" s="4"/>
      <c r="AA1865" s="4"/>
      <c r="AB1865" s="4"/>
      <c r="AC1865" s="4"/>
      <c r="AD1865" s="4"/>
      <c r="AE1865" s="4"/>
      <c r="AF1865" s="4"/>
      <c r="AG1865" s="4"/>
      <c r="AH1865" s="4"/>
      <c r="AI1865" s="4"/>
      <c r="AJ1865" s="4"/>
      <c r="AK1865" s="4"/>
      <c r="AL1865" s="4"/>
      <c r="AM1865" s="4"/>
      <c r="AN1865" s="4"/>
      <c r="AO1865" s="4"/>
      <c r="AP1865" s="4"/>
    </row>
    <row r="1866" spans="1:42" s="2" customFormat="1" x14ac:dyDescent="0.25">
      <c r="A1866" s="4"/>
      <c r="B1866" s="4"/>
      <c r="C1866" s="4"/>
      <c r="D1866" s="4"/>
      <c r="E1866" s="4"/>
      <c r="F1866" s="4"/>
      <c r="G1866" s="4"/>
      <c r="H1866" s="4"/>
      <c r="I1866" s="4"/>
      <c r="J1866" s="4"/>
      <c r="K1866" s="4"/>
      <c r="L1866" s="4"/>
      <c r="M1866" s="4"/>
      <c r="N1866" s="4"/>
      <c r="O1866" s="4"/>
      <c r="P1866" s="4"/>
      <c r="Q1866" s="4"/>
      <c r="R1866" s="4"/>
      <c r="S1866" s="4"/>
      <c r="T1866" s="4"/>
      <c r="U1866" s="4"/>
      <c r="V1866" s="4"/>
      <c r="W1866" s="4"/>
      <c r="X1866" s="4"/>
      <c r="Y1866" s="4"/>
      <c r="Z1866" s="4"/>
      <c r="AA1866" s="4"/>
      <c r="AB1866" s="4"/>
      <c r="AC1866" s="4"/>
      <c r="AD1866" s="4"/>
      <c r="AE1866" s="4"/>
      <c r="AF1866" s="4"/>
      <c r="AG1866" s="4"/>
      <c r="AH1866" s="4"/>
      <c r="AI1866" s="4"/>
      <c r="AJ1866" s="4"/>
      <c r="AK1866" s="4"/>
      <c r="AL1866" s="4"/>
      <c r="AM1866" s="4"/>
      <c r="AN1866" s="4"/>
      <c r="AO1866" s="4"/>
      <c r="AP1866" s="4"/>
    </row>
    <row r="1867" spans="1:42" s="2" customFormat="1" x14ac:dyDescent="0.25">
      <c r="A1867" s="4"/>
      <c r="B1867" s="4"/>
      <c r="C1867" s="4"/>
      <c r="D1867" s="4"/>
      <c r="E1867" s="4"/>
      <c r="F1867" s="4"/>
      <c r="G1867" s="4"/>
      <c r="H1867" s="4"/>
      <c r="I1867" s="4"/>
      <c r="J1867" s="4"/>
      <c r="K1867" s="4"/>
      <c r="L1867" s="4"/>
      <c r="M1867" s="4"/>
      <c r="N1867" s="4"/>
      <c r="O1867" s="4"/>
      <c r="P1867" s="4"/>
      <c r="Q1867" s="4"/>
      <c r="R1867" s="4"/>
      <c r="S1867" s="4"/>
      <c r="T1867" s="4"/>
      <c r="U1867" s="4"/>
      <c r="V1867" s="4"/>
      <c r="W1867" s="4"/>
      <c r="X1867" s="4"/>
      <c r="Y1867" s="4"/>
      <c r="Z1867" s="4"/>
      <c r="AA1867" s="4"/>
      <c r="AB1867" s="4"/>
      <c r="AC1867" s="4"/>
      <c r="AD1867" s="4"/>
      <c r="AE1867" s="4"/>
      <c r="AF1867" s="4"/>
      <c r="AG1867" s="4"/>
      <c r="AH1867" s="4"/>
      <c r="AI1867" s="4"/>
      <c r="AJ1867" s="4"/>
      <c r="AK1867" s="4"/>
      <c r="AL1867" s="4"/>
      <c r="AM1867" s="4"/>
      <c r="AN1867" s="4"/>
      <c r="AO1867" s="4"/>
      <c r="AP1867" s="4"/>
    </row>
    <row r="1868" spans="1:42" s="2" customFormat="1" x14ac:dyDescent="0.25">
      <c r="A1868" s="4"/>
      <c r="B1868" s="4"/>
      <c r="C1868" s="4"/>
      <c r="D1868" s="4"/>
      <c r="E1868" s="4"/>
      <c r="F1868" s="4"/>
      <c r="G1868" s="4"/>
      <c r="H1868" s="4"/>
      <c r="I1868" s="4"/>
      <c r="J1868" s="4"/>
      <c r="K1868" s="4"/>
      <c r="L1868" s="4"/>
      <c r="M1868" s="4"/>
      <c r="N1868" s="4"/>
      <c r="O1868" s="4"/>
      <c r="P1868" s="4"/>
      <c r="Q1868" s="4"/>
      <c r="R1868" s="4"/>
      <c r="S1868" s="4"/>
      <c r="T1868" s="4"/>
      <c r="U1868" s="4"/>
      <c r="V1868" s="4"/>
      <c r="W1868" s="4"/>
      <c r="X1868" s="4"/>
      <c r="Y1868" s="4"/>
      <c r="Z1868" s="4"/>
      <c r="AA1868" s="4"/>
      <c r="AB1868" s="4"/>
      <c r="AC1868" s="4"/>
      <c r="AD1868" s="4"/>
      <c r="AE1868" s="4"/>
      <c r="AF1868" s="4"/>
      <c r="AG1868" s="4"/>
      <c r="AH1868" s="4"/>
      <c r="AI1868" s="4"/>
      <c r="AJ1868" s="4"/>
      <c r="AK1868" s="4"/>
      <c r="AL1868" s="4"/>
      <c r="AM1868" s="4"/>
      <c r="AN1868" s="4"/>
      <c r="AO1868" s="4"/>
      <c r="AP1868" s="4"/>
    </row>
    <row r="1869" spans="1:42" s="2" customFormat="1" x14ac:dyDescent="0.25">
      <c r="A1869" s="4"/>
      <c r="B1869" s="4"/>
      <c r="C1869" s="4"/>
      <c r="D1869" s="4"/>
      <c r="E1869" s="4"/>
      <c r="F1869" s="4"/>
      <c r="G1869" s="4"/>
      <c r="H1869" s="4"/>
      <c r="I1869" s="4"/>
      <c r="J1869" s="4"/>
      <c r="K1869" s="4"/>
      <c r="L1869" s="4"/>
      <c r="M1869" s="4"/>
      <c r="N1869" s="4"/>
      <c r="O1869" s="4"/>
      <c r="P1869" s="4"/>
      <c r="Q1869" s="4"/>
      <c r="R1869" s="4"/>
      <c r="S1869" s="4"/>
      <c r="T1869" s="4"/>
      <c r="U1869" s="4"/>
      <c r="V1869" s="4"/>
      <c r="W1869" s="4"/>
      <c r="X1869" s="4"/>
      <c r="Y1869" s="4"/>
      <c r="Z1869" s="4"/>
      <c r="AA1869" s="4"/>
      <c r="AB1869" s="4"/>
      <c r="AC1869" s="4"/>
      <c r="AD1869" s="4"/>
      <c r="AE1869" s="4"/>
      <c r="AF1869" s="4"/>
      <c r="AG1869" s="4"/>
      <c r="AH1869" s="4"/>
      <c r="AI1869" s="4"/>
      <c r="AJ1869" s="4"/>
      <c r="AK1869" s="4"/>
      <c r="AL1869" s="4"/>
      <c r="AM1869" s="4"/>
      <c r="AN1869" s="4"/>
      <c r="AO1869" s="4"/>
      <c r="AP1869" s="4"/>
    </row>
    <row r="1870" spans="1:42" s="2" customFormat="1" x14ac:dyDescent="0.25">
      <c r="A1870" s="4"/>
      <c r="B1870" s="4"/>
      <c r="C1870" s="4"/>
      <c r="D1870" s="4"/>
      <c r="E1870" s="4"/>
      <c r="F1870" s="4"/>
      <c r="G1870" s="4"/>
      <c r="H1870" s="4"/>
      <c r="I1870" s="4"/>
      <c r="J1870" s="4"/>
      <c r="K1870" s="4"/>
      <c r="L1870" s="4"/>
      <c r="M1870" s="4"/>
      <c r="N1870" s="4"/>
      <c r="O1870" s="4"/>
      <c r="P1870" s="4"/>
      <c r="Q1870" s="4"/>
      <c r="R1870" s="4"/>
      <c r="S1870" s="4"/>
      <c r="T1870" s="4"/>
      <c r="U1870" s="4"/>
      <c r="V1870" s="4"/>
      <c r="W1870" s="4"/>
      <c r="X1870" s="4"/>
      <c r="Y1870" s="4"/>
      <c r="Z1870" s="4"/>
      <c r="AA1870" s="4"/>
      <c r="AB1870" s="4"/>
      <c r="AC1870" s="4"/>
      <c r="AD1870" s="4"/>
      <c r="AE1870" s="4"/>
      <c r="AF1870" s="4"/>
      <c r="AG1870" s="4"/>
      <c r="AH1870" s="4"/>
      <c r="AI1870" s="4"/>
      <c r="AJ1870" s="4"/>
      <c r="AK1870" s="4"/>
      <c r="AL1870" s="4"/>
      <c r="AM1870" s="4"/>
      <c r="AN1870" s="4"/>
      <c r="AO1870" s="4"/>
      <c r="AP1870" s="4"/>
    </row>
    <row r="1871" spans="1:42" s="2" customFormat="1" x14ac:dyDescent="0.25">
      <c r="A1871" s="4"/>
      <c r="B1871" s="4"/>
      <c r="C1871" s="4"/>
      <c r="D1871" s="4"/>
      <c r="E1871" s="4"/>
      <c r="F1871" s="4"/>
      <c r="G1871" s="4"/>
      <c r="H1871" s="4"/>
      <c r="I1871" s="4"/>
      <c r="J1871" s="4"/>
      <c r="K1871" s="4"/>
      <c r="L1871" s="4"/>
      <c r="M1871" s="4"/>
      <c r="N1871" s="4"/>
      <c r="O1871" s="4"/>
      <c r="P1871" s="4"/>
      <c r="Q1871" s="4"/>
      <c r="R1871" s="4"/>
      <c r="S1871" s="4"/>
      <c r="T1871" s="4"/>
      <c r="U1871" s="4"/>
      <c r="V1871" s="4"/>
      <c r="W1871" s="4"/>
      <c r="X1871" s="4"/>
      <c r="Y1871" s="4"/>
      <c r="Z1871" s="4"/>
      <c r="AA1871" s="4"/>
      <c r="AB1871" s="4"/>
      <c r="AC1871" s="4"/>
      <c r="AD1871" s="4"/>
      <c r="AE1871" s="4"/>
      <c r="AF1871" s="4"/>
      <c r="AG1871" s="4"/>
      <c r="AH1871" s="4"/>
      <c r="AI1871" s="4"/>
      <c r="AJ1871" s="4"/>
      <c r="AK1871" s="4"/>
      <c r="AL1871" s="4"/>
      <c r="AM1871" s="4"/>
      <c r="AN1871" s="4"/>
      <c r="AO1871" s="4"/>
      <c r="AP1871" s="4"/>
    </row>
    <row r="1872" spans="1:42" s="2" customFormat="1" x14ac:dyDescent="0.25">
      <c r="A1872" s="4"/>
      <c r="B1872" s="4"/>
      <c r="C1872" s="4"/>
      <c r="D1872" s="4"/>
      <c r="E1872" s="4"/>
      <c r="F1872" s="4"/>
      <c r="G1872" s="4"/>
      <c r="H1872" s="4"/>
      <c r="I1872" s="4"/>
      <c r="J1872" s="4"/>
      <c r="K1872" s="4"/>
      <c r="L1872" s="4"/>
      <c r="M1872" s="4"/>
      <c r="N1872" s="4"/>
      <c r="O1872" s="4"/>
      <c r="P1872" s="4"/>
      <c r="Q1872" s="4"/>
      <c r="R1872" s="4"/>
      <c r="S1872" s="4"/>
      <c r="T1872" s="4"/>
      <c r="U1872" s="4"/>
      <c r="V1872" s="4"/>
      <c r="W1872" s="4"/>
      <c r="X1872" s="4"/>
      <c r="Y1872" s="4"/>
      <c r="Z1872" s="4"/>
      <c r="AA1872" s="4"/>
      <c r="AB1872" s="4"/>
      <c r="AC1872" s="4"/>
      <c r="AD1872" s="4"/>
      <c r="AE1872" s="4"/>
      <c r="AF1872" s="4"/>
      <c r="AG1872" s="4"/>
      <c r="AH1872" s="4"/>
      <c r="AI1872" s="4"/>
      <c r="AJ1872" s="4"/>
      <c r="AK1872" s="4"/>
      <c r="AL1872" s="4"/>
      <c r="AM1872" s="4"/>
      <c r="AN1872" s="4"/>
      <c r="AO1872" s="4"/>
      <c r="AP1872" s="4"/>
    </row>
    <row r="1873" spans="1:42" s="2" customFormat="1" x14ac:dyDescent="0.25">
      <c r="A1873" s="4"/>
      <c r="B1873" s="4"/>
      <c r="C1873" s="4"/>
      <c r="D1873" s="4"/>
      <c r="E1873" s="4"/>
      <c r="F1873" s="4"/>
      <c r="G1873" s="4"/>
      <c r="H1873" s="4"/>
      <c r="I1873" s="4"/>
      <c r="J1873" s="4"/>
      <c r="K1873" s="4"/>
      <c r="L1873" s="4"/>
      <c r="M1873" s="4"/>
      <c r="N1873" s="4"/>
      <c r="O1873" s="4"/>
      <c r="P1873" s="4"/>
      <c r="Q1873" s="4"/>
      <c r="R1873" s="4"/>
      <c r="S1873" s="4"/>
      <c r="T1873" s="4"/>
      <c r="U1873" s="4"/>
      <c r="V1873" s="4"/>
      <c r="W1873" s="4"/>
      <c r="X1873" s="4"/>
      <c r="Y1873" s="4"/>
      <c r="Z1873" s="4"/>
      <c r="AA1873" s="4"/>
      <c r="AB1873" s="4"/>
      <c r="AC1873" s="4"/>
      <c r="AD1873" s="4"/>
      <c r="AE1873" s="4"/>
      <c r="AF1873" s="4"/>
      <c r="AG1873" s="4"/>
      <c r="AH1873" s="4"/>
      <c r="AI1873" s="4"/>
      <c r="AJ1873" s="4"/>
      <c r="AK1873" s="4"/>
      <c r="AL1873" s="4"/>
      <c r="AM1873" s="4"/>
      <c r="AN1873" s="4"/>
      <c r="AO1873" s="4"/>
      <c r="AP1873" s="4"/>
    </row>
    <row r="1874" spans="1:42" s="2" customFormat="1" x14ac:dyDescent="0.25">
      <c r="A1874" s="4"/>
      <c r="B1874" s="4"/>
      <c r="C1874" s="4"/>
      <c r="D1874" s="4"/>
      <c r="E1874" s="4"/>
      <c r="F1874" s="4"/>
      <c r="G1874" s="4"/>
      <c r="H1874" s="4"/>
      <c r="I1874" s="4"/>
      <c r="J1874" s="4"/>
      <c r="K1874" s="4"/>
      <c r="L1874" s="4"/>
      <c r="M1874" s="4"/>
      <c r="N1874" s="4"/>
      <c r="O1874" s="4"/>
      <c r="P1874" s="4"/>
      <c r="Q1874" s="4"/>
      <c r="R1874" s="4"/>
      <c r="S1874" s="4"/>
      <c r="T1874" s="4"/>
      <c r="U1874" s="4"/>
      <c r="V1874" s="4"/>
      <c r="W1874" s="4"/>
      <c r="X1874" s="4"/>
      <c r="Y1874" s="4"/>
      <c r="Z1874" s="4"/>
      <c r="AA1874" s="4"/>
      <c r="AB1874" s="4"/>
      <c r="AC1874" s="4"/>
      <c r="AD1874" s="4"/>
      <c r="AE1874" s="4"/>
      <c r="AF1874" s="4"/>
      <c r="AG1874" s="4"/>
      <c r="AH1874" s="4"/>
      <c r="AI1874" s="4"/>
      <c r="AJ1874" s="4"/>
      <c r="AK1874" s="4"/>
      <c r="AL1874" s="4"/>
      <c r="AM1874" s="4"/>
      <c r="AN1874" s="4"/>
      <c r="AO1874" s="4"/>
      <c r="AP1874" s="4"/>
    </row>
    <row r="1875" spans="1:42" s="2" customFormat="1" x14ac:dyDescent="0.25">
      <c r="A1875" s="4"/>
      <c r="B1875" s="4"/>
      <c r="C1875" s="4"/>
      <c r="D1875" s="4"/>
      <c r="E1875" s="4"/>
      <c r="F1875" s="4"/>
      <c r="G1875" s="4"/>
      <c r="H1875" s="4"/>
      <c r="I1875" s="4"/>
      <c r="J1875" s="4"/>
      <c r="K1875" s="4"/>
      <c r="L1875" s="4"/>
      <c r="M1875" s="4"/>
      <c r="N1875" s="4"/>
      <c r="O1875" s="4"/>
      <c r="P1875" s="4"/>
      <c r="Q1875" s="4"/>
      <c r="R1875" s="4"/>
      <c r="S1875" s="4"/>
      <c r="T1875" s="4"/>
      <c r="U1875" s="4"/>
      <c r="V1875" s="4"/>
      <c r="W1875" s="4"/>
      <c r="X1875" s="4"/>
      <c r="Y1875" s="4"/>
      <c r="Z1875" s="4"/>
      <c r="AA1875" s="4"/>
      <c r="AB1875" s="4"/>
      <c r="AC1875" s="4"/>
      <c r="AD1875" s="4"/>
      <c r="AE1875" s="4"/>
      <c r="AF1875" s="4"/>
      <c r="AG1875" s="4"/>
      <c r="AH1875" s="4"/>
      <c r="AI1875" s="4"/>
      <c r="AJ1875" s="4"/>
      <c r="AK1875" s="4"/>
      <c r="AL1875" s="4"/>
      <c r="AM1875" s="4"/>
      <c r="AN1875" s="4"/>
      <c r="AO1875" s="4"/>
      <c r="AP1875" s="4"/>
    </row>
    <row r="1876" spans="1:42" s="2" customFormat="1" x14ac:dyDescent="0.25">
      <c r="A1876" s="4"/>
      <c r="B1876" s="4"/>
      <c r="C1876" s="4"/>
      <c r="D1876" s="4"/>
      <c r="E1876" s="4"/>
      <c r="F1876" s="4"/>
      <c r="G1876" s="4"/>
      <c r="H1876" s="4"/>
      <c r="I1876" s="4"/>
      <c r="J1876" s="4"/>
      <c r="K1876" s="4"/>
      <c r="L1876" s="4"/>
      <c r="M1876" s="4"/>
      <c r="N1876" s="4"/>
      <c r="O1876" s="4"/>
      <c r="P1876" s="4"/>
      <c r="Q1876" s="4"/>
      <c r="R1876" s="4"/>
      <c r="S1876" s="4"/>
      <c r="T1876" s="4"/>
      <c r="U1876" s="4"/>
      <c r="V1876" s="4"/>
      <c r="W1876" s="4"/>
      <c r="X1876" s="4"/>
      <c r="Y1876" s="4"/>
      <c r="Z1876" s="4"/>
      <c r="AA1876" s="4"/>
      <c r="AB1876" s="4"/>
      <c r="AC1876" s="4"/>
      <c r="AD1876" s="4"/>
      <c r="AE1876" s="4"/>
      <c r="AF1876" s="4"/>
      <c r="AG1876" s="4"/>
      <c r="AH1876" s="4"/>
      <c r="AI1876" s="4"/>
      <c r="AJ1876" s="4"/>
      <c r="AK1876" s="4"/>
      <c r="AL1876" s="4"/>
      <c r="AM1876" s="4"/>
      <c r="AN1876" s="4"/>
      <c r="AO1876" s="4"/>
      <c r="AP1876" s="4"/>
    </row>
    <row r="1877" spans="1:42" s="2" customFormat="1" x14ac:dyDescent="0.25">
      <c r="A1877" s="4"/>
      <c r="B1877" s="4"/>
      <c r="C1877" s="4"/>
      <c r="D1877" s="4"/>
      <c r="E1877" s="4"/>
      <c r="F1877" s="4"/>
      <c r="G1877" s="4"/>
      <c r="H1877" s="4"/>
      <c r="I1877" s="4"/>
      <c r="J1877" s="4"/>
      <c r="K1877" s="4"/>
      <c r="L1877" s="4"/>
      <c r="M1877" s="4"/>
      <c r="N1877" s="4"/>
      <c r="O1877" s="4"/>
      <c r="P1877" s="4"/>
      <c r="Q1877" s="4"/>
      <c r="R1877" s="4"/>
      <c r="S1877" s="4"/>
      <c r="T1877" s="4"/>
      <c r="U1877" s="4"/>
      <c r="V1877" s="4"/>
      <c r="W1877" s="4"/>
      <c r="X1877" s="4"/>
      <c r="Y1877" s="4"/>
      <c r="Z1877" s="4"/>
      <c r="AA1877" s="4"/>
      <c r="AB1877" s="4"/>
      <c r="AC1877" s="4"/>
      <c r="AD1877" s="4"/>
      <c r="AE1877" s="4"/>
      <c r="AF1877" s="4"/>
      <c r="AG1877" s="4"/>
      <c r="AH1877" s="4"/>
      <c r="AI1877" s="4"/>
      <c r="AJ1877" s="4"/>
      <c r="AK1877" s="4"/>
      <c r="AL1877" s="4"/>
      <c r="AM1877" s="4"/>
      <c r="AN1877" s="4"/>
      <c r="AO1877" s="4"/>
      <c r="AP1877" s="4"/>
    </row>
    <row r="1878" spans="1:42" s="2" customFormat="1" x14ac:dyDescent="0.25">
      <c r="A1878" s="4"/>
      <c r="B1878" s="4"/>
      <c r="C1878" s="4"/>
      <c r="D1878" s="4"/>
      <c r="E1878" s="4"/>
      <c r="F1878" s="4"/>
      <c r="G1878" s="4"/>
      <c r="H1878" s="4"/>
      <c r="I1878" s="4"/>
      <c r="J1878" s="4"/>
      <c r="K1878" s="4"/>
      <c r="L1878" s="4"/>
      <c r="M1878" s="4"/>
      <c r="N1878" s="4"/>
      <c r="O1878" s="4"/>
      <c r="P1878" s="4"/>
      <c r="Q1878" s="4"/>
      <c r="R1878" s="4"/>
      <c r="S1878" s="4"/>
      <c r="T1878" s="4"/>
      <c r="U1878" s="4"/>
      <c r="V1878" s="4"/>
      <c r="W1878" s="4"/>
      <c r="X1878" s="4"/>
      <c r="Y1878" s="4"/>
      <c r="Z1878" s="4"/>
      <c r="AA1878" s="4"/>
      <c r="AB1878" s="4"/>
      <c r="AC1878" s="4"/>
      <c r="AD1878" s="4"/>
      <c r="AE1878" s="4"/>
      <c r="AF1878" s="4"/>
      <c r="AG1878" s="4"/>
      <c r="AH1878" s="4"/>
      <c r="AI1878" s="4"/>
      <c r="AJ1878" s="4"/>
      <c r="AK1878" s="4"/>
      <c r="AL1878" s="4"/>
      <c r="AM1878" s="4"/>
      <c r="AN1878" s="4"/>
      <c r="AO1878" s="4"/>
      <c r="AP1878" s="4"/>
    </row>
    <row r="1879" spans="1:42" s="2" customFormat="1" x14ac:dyDescent="0.25">
      <c r="A1879" s="4"/>
      <c r="B1879" s="4"/>
      <c r="C1879" s="4"/>
      <c r="D1879" s="4"/>
      <c r="E1879" s="4"/>
      <c r="F1879" s="4"/>
      <c r="G1879" s="4"/>
      <c r="H1879" s="4"/>
      <c r="I1879" s="4"/>
      <c r="J1879" s="4"/>
      <c r="K1879" s="4"/>
      <c r="L1879" s="4"/>
      <c r="M1879" s="4"/>
      <c r="N1879" s="4"/>
      <c r="O1879" s="4"/>
      <c r="P1879" s="4"/>
      <c r="Q1879" s="4"/>
      <c r="R1879" s="4"/>
      <c r="S1879" s="4"/>
      <c r="T1879" s="4"/>
      <c r="U1879" s="4"/>
      <c r="V1879" s="4"/>
      <c r="W1879" s="4"/>
      <c r="X1879" s="4"/>
      <c r="Y1879" s="4"/>
      <c r="Z1879" s="4"/>
      <c r="AA1879" s="4"/>
      <c r="AB1879" s="4"/>
      <c r="AC1879" s="4"/>
      <c r="AD1879" s="4"/>
      <c r="AE1879" s="4"/>
      <c r="AF1879" s="4"/>
      <c r="AG1879" s="4"/>
      <c r="AH1879" s="4"/>
      <c r="AI1879" s="4"/>
      <c r="AJ1879" s="4"/>
      <c r="AK1879" s="4"/>
      <c r="AL1879" s="4"/>
      <c r="AM1879" s="4"/>
      <c r="AN1879" s="4"/>
      <c r="AO1879" s="4"/>
      <c r="AP1879" s="4"/>
    </row>
    <row r="1880" spans="1:42" s="2" customFormat="1" x14ac:dyDescent="0.25">
      <c r="A1880" s="4"/>
      <c r="B1880" s="4"/>
      <c r="C1880" s="4"/>
      <c r="D1880" s="4"/>
      <c r="E1880" s="4"/>
      <c r="F1880" s="4"/>
      <c r="G1880" s="4"/>
      <c r="H1880" s="4"/>
      <c r="I1880" s="4"/>
      <c r="J1880" s="4"/>
      <c r="K1880" s="4"/>
      <c r="L1880" s="4"/>
      <c r="M1880" s="4"/>
      <c r="N1880" s="4"/>
      <c r="O1880" s="4"/>
      <c r="P1880" s="4"/>
      <c r="Q1880" s="4"/>
      <c r="R1880" s="4"/>
      <c r="S1880" s="4"/>
      <c r="T1880" s="4"/>
      <c r="U1880" s="4"/>
      <c r="V1880" s="4"/>
      <c r="W1880" s="4"/>
      <c r="X1880" s="4"/>
      <c r="Y1880" s="4"/>
      <c r="Z1880" s="4"/>
      <c r="AA1880" s="4"/>
      <c r="AB1880" s="4"/>
      <c r="AC1880" s="4"/>
      <c r="AD1880" s="4"/>
      <c r="AE1880" s="4"/>
      <c r="AF1880" s="4"/>
      <c r="AG1880" s="4"/>
      <c r="AH1880" s="4"/>
      <c r="AI1880" s="4"/>
      <c r="AJ1880" s="4"/>
      <c r="AK1880" s="4"/>
      <c r="AL1880" s="4"/>
      <c r="AM1880" s="4"/>
      <c r="AN1880" s="4"/>
      <c r="AO1880" s="4"/>
      <c r="AP1880" s="4"/>
    </row>
    <row r="1881" spans="1:42" s="2" customFormat="1" x14ac:dyDescent="0.25">
      <c r="A1881" s="4"/>
      <c r="B1881" s="4"/>
      <c r="C1881" s="4"/>
      <c r="D1881" s="4"/>
      <c r="E1881" s="4"/>
      <c r="F1881" s="4"/>
      <c r="G1881" s="4"/>
      <c r="H1881" s="4"/>
      <c r="I1881" s="4"/>
      <c r="J1881" s="4"/>
      <c r="K1881" s="4"/>
      <c r="L1881" s="4"/>
      <c r="M1881" s="4"/>
      <c r="N1881" s="4"/>
      <c r="O1881" s="4"/>
      <c r="P1881" s="4"/>
      <c r="Q1881" s="4"/>
      <c r="R1881" s="4"/>
      <c r="S1881" s="4"/>
      <c r="T1881" s="4"/>
      <c r="U1881" s="4"/>
      <c r="V1881" s="4"/>
      <c r="W1881" s="4"/>
      <c r="X1881" s="4"/>
      <c r="Y1881" s="4"/>
      <c r="Z1881" s="4"/>
      <c r="AA1881" s="4"/>
      <c r="AB1881" s="4"/>
      <c r="AC1881" s="4"/>
      <c r="AD1881" s="4"/>
      <c r="AE1881" s="4"/>
      <c r="AF1881" s="4"/>
      <c r="AG1881" s="4"/>
      <c r="AH1881" s="4"/>
      <c r="AI1881" s="4"/>
      <c r="AJ1881" s="4"/>
      <c r="AK1881" s="4"/>
      <c r="AL1881" s="4"/>
      <c r="AM1881" s="4"/>
      <c r="AN1881" s="4"/>
      <c r="AO1881" s="4"/>
      <c r="AP1881" s="4"/>
    </row>
    <row r="1882" spans="1:42" s="2" customFormat="1" x14ac:dyDescent="0.25">
      <c r="A1882" s="4"/>
      <c r="B1882" s="4"/>
      <c r="C1882" s="4"/>
      <c r="D1882" s="4"/>
      <c r="E1882" s="4"/>
      <c r="F1882" s="4"/>
      <c r="G1882" s="4"/>
      <c r="H1882" s="4"/>
      <c r="I1882" s="4"/>
      <c r="J1882" s="4"/>
      <c r="K1882" s="4"/>
      <c r="L1882" s="4"/>
      <c r="M1882" s="4"/>
      <c r="N1882" s="4"/>
      <c r="O1882" s="4"/>
      <c r="P1882" s="4"/>
      <c r="Q1882" s="4"/>
      <c r="R1882" s="4"/>
      <c r="S1882" s="4"/>
      <c r="T1882" s="4"/>
      <c r="U1882" s="4"/>
      <c r="V1882" s="4"/>
      <c r="W1882" s="4"/>
      <c r="X1882" s="4"/>
      <c r="Y1882" s="4"/>
      <c r="Z1882" s="4"/>
      <c r="AA1882" s="4"/>
      <c r="AB1882" s="4"/>
      <c r="AC1882" s="4"/>
      <c r="AD1882" s="4"/>
      <c r="AE1882" s="4"/>
      <c r="AF1882" s="4"/>
      <c r="AG1882" s="4"/>
      <c r="AH1882" s="4"/>
      <c r="AI1882" s="4"/>
      <c r="AJ1882" s="4"/>
      <c r="AK1882" s="4"/>
      <c r="AL1882" s="4"/>
      <c r="AM1882" s="4"/>
      <c r="AN1882" s="4"/>
      <c r="AO1882" s="4"/>
      <c r="AP1882" s="4"/>
    </row>
    <row r="1883" spans="1:42" s="2" customFormat="1" x14ac:dyDescent="0.25">
      <c r="A1883" s="4"/>
      <c r="B1883" s="4"/>
      <c r="C1883" s="4"/>
      <c r="D1883" s="4"/>
      <c r="E1883" s="4"/>
      <c r="F1883" s="4"/>
      <c r="G1883" s="4"/>
      <c r="H1883" s="4"/>
      <c r="I1883" s="4"/>
      <c r="J1883" s="4"/>
      <c r="K1883" s="4"/>
      <c r="L1883" s="4"/>
      <c r="M1883" s="4"/>
      <c r="N1883" s="4"/>
      <c r="O1883" s="4"/>
      <c r="P1883" s="4"/>
      <c r="Q1883" s="4"/>
      <c r="R1883" s="4"/>
      <c r="S1883" s="4"/>
      <c r="T1883" s="4"/>
      <c r="U1883" s="4"/>
      <c r="V1883" s="4"/>
      <c r="W1883" s="4"/>
      <c r="X1883" s="4"/>
      <c r="Y1883" s="4"/>
      <c r="Z1883" s="4"/>
      <c r="AA1883" s="4"/>
      <c r="AB1883" s="4"/>
      <c r="AC1883" s="4"/>
      <c r="AD1883" s="4"/>
      <c r="AE1883" s="4"/>
      <c r="AF1883" s="4"/>
      <c r="AG1883" s="4"/>
      <c r="AH1883" s="4"/>
      <c r="AI1883" s="4"/>
      <c r="AJ1883" s="4"/>
      <c r="AK1883" s="4"/>
      <c r="AL1883" s="4"/>
      <c r="AM1883" s="4"/>
      <c r="AN1883" s="4"/>
      <c r="AO1883" s="4"/>
      <c r="AP1883" s="4"/>
    </row>
    <row r="1884" spans="1:42" s="2" customFormat="1" x14ac:dyDescent="0.25">
      <c r="A1884" s="4"/>
      <c r="B1884" s="4"/>
      <c r="C1884" s="4"/>
      <c r="D1884" s="4"/>
      <c r="E1884" s="4"/>
      <c r="F1884" s="4"/>
      <c r="G1884" s="4"/>
      <c r="H1884" s="4"/>
      <c r="I1884" s="4"/>
      <c r="J1884" s="4"/>
      <c r="K1884" s="4"/>
      <c r="L1884" s="4"/>
      <c r="M1884" s="4"/>
      <c r="N1884" s="4"/>
      <c r="O1884" s="4"/>
      <c r="P1884" s="4"/>
      <c r="Q1884" s="4"/>
      <c r="R1884" s="4"/>
      <c r="S1884" s="4"/>
      <c r="T1884" s="4"/>
      <c r="U1884" s="4"/>
      <c r="V1884" s="4"/>
      <c r="W1884" s="4"/>
      <c r="X1884" s="4"/>
      <c r="Y1884" s="4"/>
      <c r="Z1884" s="4"/>
      <c r="AA1884" s="4"/>
      <c r="AB1884" s="4"/>
      <c r="AC1884" s="4"/>
      <c r="AD1884" s="4"/>
      <c r="AE1884" s="4"/>
      <c r="AF1884" s="4"/>
      <c r="AG1884" s="4"/>
      <c r="AH1884" s="4"/>
      <c r="AI1884" s="4"/>
      <c r="AJ1884" s="4"/>
      <c r="AK1884" s="4"/>
      <c r="AL1884" s="4"/>
      <c r="AM1884" s="4"/>
      <c r="AN1884" s="4"/>
      <c r="AO1884" s="4"/>
      <c r="AP1884" s="4"/>
    </row>
    <row r="1885" spans="1:42" s="2" customFormat="1" x14ac:dyDescent="0.25">
      <c r="A1885" s="4"/>
      <c r="B1885" s="4"/>
      <c r="C1885" s="4"/>
      <c r="D1885" s="4"/>
      <c r="E1885" s="4"/>
      <c r="F1885" s="4"/>
      <c r="G1885" s="4"/>
      <c r="H1885" s="4"/>
      <c r="I1885" s="4"/>
      <c r="J1885" s="4"/>
      <c r="K1885" s="4"/>
      <c r="L1885" s="4"/>
      <c r="M1885" s="4"/>
      <c r="N1885" s="4"/>
      <c r="O1885" s="4"/>
      <c r="P1885" s="4"/>
      <c r="Q1885" s="4"/>
      <c r="R1885" s="4"/>
      <c r="S1885" s="4"/>
      <c r="T1885" s="4"/>
      <c r="U1885" s="4"/>
      <c r="V1885" s="4"/>
      <c r="W1885" s="4"/>
      <c r="X1885" s="4"/>
      <c r="Y1885" s="4"/>
      <c r="Z1885" s="4"/>
      <c r="AA1885" s="4"/>
      <c r="AB1885" s="4"/>
      <c r="AC1885" s="4"/>
      <c r="AD1885" s="4"/>
      <c r="AE1885" s="4"/>
      <c r="AF1885" s="4"/>
      <c r="AG1885" s="4"/>
      <c r="AH1885" s="4"/>
      <c r="AI1885" s="4"/>
      <c r="AJ1885" s="4"/>
      <c r="AK1885" s="4"/>
      <c r="AL1885" s="4"/>
      <c r="AM1885" s="4"/>
      <c r="AN1885" s="4"/>
      <c r="AO1885" s="4"/>
      <c r="AP1885" s="4"/>
    </row>
    <row r="1886" spans="1:42" s="2" customFormat="1" x14ac:dyDescent="0.25">
      <c r="A1886" s="4"/>
      <c r="B1886" s="4"/>
      <c r="C1886" s="4"/>
      <c r="D1886" s="4"/>
      <c r="E1886" s="4"/>
      <c r="F1886" s="4"/>
      <c r="G1886" s="4"/>
      <c r="H1886" s="4"/>
      <c r="I1886" s="4"/>
      <c r="J1886" s="4"/>
      <c r="K1886" s="4"/>
      <c r="L1886" s="4"/>
      <c r="M1886" s="4"/>
      <c r="N1886" s="4"/>
      <c r="O1886" s="4"/>
      <c r="P1886" s="4"/>
      <c r="Q1886" s="4"/>
      <c r="R1886" s="4"/>
      <c r="S1886" s="4"/>
      <c r="T1886" s="4"/>
      <c r="U1886" s="4"/>
      <c r="V1886" s="4"/>
      <c r="W1886" s="4"/>
      <c r="X1886" s="4"/>
      <c r="Y1886" s="4"/>
      <c r="Z1886" s="4"/>
      <c r="AA1886" s="4"/>
      <c r="AB1886" s="4"/>
      <c r="AC1886" s="4"/>
      <c r="AD1886" s="4"/>
      <c r="AE1886" s="4"/>
      <c r="AF1886" s="4"/>
      <c r="AG1886" s="4"/>
      <c r="AH1886" s="4"/>
      <c r="AI1886" s="4"/>
      <c r="AJ1886" s="4"/>
      <c r="AK1886" s="4"/>
      <c r="AL1886" s="4"/>
      <c r="AM1886" s="4"/>
      <c r="AN1886" s="4"/>
      <c r="AO1886" s="4"/>
      <c r="AP1886" s="4"/>
    </row>
    <row r="1887" spans="1:42" s="2" customFormat="1" x14ac:dyDescent="0.25">
      <c r="A1887" s="4"/>
      <c r="B1887" s="4"/>
      <c r="C1887" s="4"/>
      <c r="D1887" s="4"/>
      <c r="E1887" s="4"/>
      <c r="F1887" s="4"/>
      <c r="G1887" s="4"/>
      <c r="H1887" s="4"/>
      <c r="I1887" s="4"/>
      <c r="J1887" s="4"/>
      <c r="K1887" s="4"/>
      <c r="L1887" s="4"/>
      <c r="M1887" s="4"/>
      <c r="N1887" s="4"/>
      <c r="O1887" s="4"/>
      <c r="P1887" s="4"/>
      <c r="Q1887" s="4"/>
      <c r="R1887" s="4"/>
      <c r="S1887" s="4"/>
      <c r="T1887" s="4"/>
      <c r="U1887" s="4"/>
      <c r="V1887" s="4"/>
      <c r="W1887" s="4"/>
      <c r="X1887" s="4"/>
      <c r="Y1887" s="4"/>
      <c r="Z1887" s="4"/>
      <c r="AA1887" s="4"/>
      <c r="AB1887" s="4"/>
      <c r="AC1887" s="4"/>
      <c r="AD1887" s="4"/>
      <c r="AE1887" s="4"/>
      <c r="AF1887" s="4"/>
      <c r="AG1887" s="4"/>
      <c r="AH1887" s="4"/>
      <c r="AI1887" s="4"/>
      <c r="AJ1887" s="4"/>
      <c r="AK1887" s="4"/>
      <c r="AL1887" s="4"/>
      <c r="AM1887" s="4"/>
      <c r="AN1887" s="4"/>
      <c r="AO1887" s="4"/>
      <c r="AP1887" s="4"/>
    </row>
    <row r="1888" spans="1:42" s="2" customFormat="1" x14ac:dyDescent="0.25">
      <c r="A1888" s="4"/>
      <c r="B1888" s="4"/>
      <c r="C1888" s="4"/>
      <c r="D1888" s="4"/>
      <c r="E1888" s="4"/>
      <c r="F1888" s="4"/>
      <c r="G1888" s="4"/>
      <c r="H1888" s="4"/>
      <c r="I1888" s="4"/>
      <c r="J1888" s="4"/>
      <c r="K1888" s="4"/>
      <c r="L1888" s="4"/>
      <c r="M1888" s="4"/>
      <c r="N1888" s="4"/>
      <c r="O1888" s="4"/>
      <c r="P1888" s="4"/>
      <c r="Q1888" s="4"/>
      <c r="R1888" s="4"/>
      <c r="S1888" s="4"/>
      <c r="T1888" s="4"/>
      <c r="U1888" s="4"/>
      <c r="V1888" s="4"/>
      <c r="W1888" s="4"/>
      <c r="X1888" s="4"/>
      <c r="Y1888" s="4"/>
      <c r="Z1888" s="4"/>
      <c r="AA1888" s="4"/>
      <c r="AB1888" s="4"/>
      <c r="AC1888" s="4"/>
      <c r="AD1888" s="4"/>
      <c r="AE1888" s="4"/>
      <c r="AF1888" s="4"/>
      <c r="AG1888" s="4"/>
      <c r="AH1888" s="4"/>
      <c r="AI1888" s="4"/>
      <c r="AJ1888" s="4"/>
      <c r="AK1888" s="4"/>
      <c r="AL1888" s="4"/>
      <c r="AM1888" s="4"/>
      <c r="AN1888" s="4"/>
      <c r="AO1888" s="4"/>
      <c r="AP1888" s="4"/>
    </row>
    <row r="1889" spans="1:42" s="2" customFormat="1" x14ac:dyDescent="0.25">
      <c r="A1889" s="4"/>
      <c r="B1889" s="4"/>
      <c r="C1889" s="4"/>
      <c r="D1889" s="4"/>
      <c r="E1889" s="4"/>
      <c r="F1889" s="4"/>
      <c r="G1889" s="4"/>
      <c r="H1889" s="4"/>
      <c r="I1889" s="4"/>
      <c r="J1889" s="4"/>
      <c r="K1889" s="4"/>
      <c r="L1889" s="4"/>
      <c r="M1889" s="4"/>
      <c r="N1889" s="4"/>
      <c r="O1889" s="4"/>
      <c r="P1889" s="4"/>
      <c r="Q1889" s="4"/>
      <c r="R1889" s="4"/>
      <c r="S1889" s="4"/>
      <c r="T1889" s="4"/>
      <c r="U1889" s="4"/>
      <c r="V1889" s="4"/>
      <c r="W1889" s="4"/>
      <c r="X1889" s="4"/>
      <c r="Y1889" s="4"/>
      <c r="Z1889" s="4"/>
      <c r="AA1889" s="4"/>
      <c r="AB1889" s="4"/>
      <c r="AC1889" s="4"/>
      <c r="AD1889" s="4"/>
      <c r="AE1889" s="4"/>
      <c r="AF1889" s="4"/>
      <c r="AG1889" s="4"/>
      <c r="AH1889" s="4"/>
      <c r="AI1889" s="4"/>
      <c r="AJ1889" s="4"/>
      <c r="AK1889" s="4"/>
      <c r="AL1889" s="4"/>
      <c r="AM1889" s="4"/>
      <c r="AN1889" s="4"/>
      <c r="AO1889" s="4"/>
      <c r="AP1889" s="4"/>
    </row>
    <row r="1890" spans="1:42" s="2" customFormat="1" x14ac:dyDescent="0.25">
      <c r="A1890" s="4"/>
      <c r="B1890" s="4"/>
      <c r="C1890" s="4"/>
      <c r="D1890" s="4"/>
      <c r="E1890" s="4"/>
      <c r="F1890" s="4"/>
      <c r="G1890" s="4"/>
      <c r="H1890" s="4"/>
      <c r="I1890" s="4"/>
      <c r="J1890" s="4"/>
      <c r="K1890" s="4"/>
      <c r="L1890" s="4"/>
      <c r="M1890" s="4"/>
      <c r="N1890" s="4"/>
      <c r="O1890" s="4"/>
      <c r="P1890" s="4"/>
      <c r="Q1890" s="4"/>
      <c r="R1890" s="4"/>
      <c r="S1890" s="4"/>
      <c r="T1890" s="4"/>
      <c r="U1890" s="4"/>
      <c r="V1890" s="4"/>
      <c r="W1890" s="4"/>
      <c r="X1890" s="4"/>
      <c r="Y1890" s="4"/>
      <c r="Z1890" s="4"/>
      <c r="AA1890" s="4"/>
      <c r="AB1890" s="4"/>
      <c r="AC1890" s="4"/>
      <c r="AD1890" s="4"/>
      <c r="AE1890" s="4"/>
      <c r="AF1890" s="4"/>
      <c r="AG1890" s="4"/>
      <c r="AH1890" s="4"/>
      <c r="AI1890" s="4"/>
      <c r="AJ1890" s="4"/>
      <c r="AK1890" s="4"/>
      <c r="AL1890" s="4"/>
      <c r="AM1890" s="4"/>
      <c r="AN1890" s="4"/>
      <c r="AO1890" s="4"/>
      <c r="AP1890" s="4"/>
    </row>
    <row r="1891" spans="1:42" s="2" customFormat="1" x14ac:dyDescent="0.25">
      <c r="A1891" s="4"/>
      <c r="B1891" s="4"/>
      <c r="C1891" s="4"/>
      <c r="D1891" s="4"/>
      <c r="E1891" s="4"/>
      <c r="F1891" s="4"/>
      <c r="G1891" s="4"/>
      <c r="H1891" s="4"/>
      <c r="I1891" s="4"/>
      <c r="J1891" s="4"/>
      <c r="K1891" s="4"/>
      <c r="L1891" s="4"/>
      <c r="M1891" s="4"/>
      <c r="N1891" s="4"/>
      <c r="O1891" s="4"/>
      <c r="P1891" s="4"/>
      <c r="Q1891" s="4"/>
      <c r="R1891" s="4"/>
      <c r="S1891" s="4"/>
      <c r="T1891" s="4"/>
      <c r="U1891" s="4"/>
      <c r="V1891" s="4"/>
      <c r="W1891" s="4"/>
      <c r="X1891" s="4"/>
      <c r="Y1891" s="4"/>
      <c r="Z1891" s="4"/>
      <c r="AA1891" s="4"/>
      <c r="AB1891" s="4"/>
      <c r="AC1891" s="4"/>
      <c r="AD1891" s="4"/>
      <c r="AE1891" s="4"/>
      <c r="AF1891" s="4"/>
      <c r="AG1891" s="4"/>
      <c r="AH1891" s="4"/>
      <c r="AI1891" s="4"/>
      <c r="AJ1891" s="4"/>
      <c r="AK1891" s="4"/>
      <c r="AL1891" s="4"/>
      <c r="AM1891" s="4"/>
      <c r="AN1891" s="4"/>
      <c r="AO1891" s="4"/>
      <c r="AP1891" s="4"/>
    </row>
    <row r="1892" spans="1:42" s="2" customFormat="1" x14ac:dyDescent="0.25">
      <c r="A1892" s="4"/>
      <c r="B1892" s="4"/>
      <c r="C1892" s="4"/>
      <c r="D1892" s="4"/>
      <c r="E1892" s="4"/>
      <c r="F1892" s="4"/>
      <c r="G1892" s="4"/>
      <c r="H1892" s="4"/>
      <c r="I1892" s="4"/>
      <c r="J1892" s="4"/>
      <c r="K1892" s="4"/>
      <c r="L1892" s="4"/>
      <c r="M1892" s="4"/>
      <c r="N1892" s="4"/>
      <c r="O1892" s="4"/>
      <c r="P1892" s="4"/>
      <c r="Q1892" s="4"/>
      <c r="R1892" s="4"/>
      <c r="S1892" s="4"/>
      <c r="T1892" s="4"/>
      <c r="U1892" s="4"/>
      <c r="V1892" s="4"/>
      <c r="W1892" s="4"/>
      <c r="X1892" s="4"/>
      <c r="Y1892" s="4"/>
      <c r="Z1892" s="4"/>
      <c r="AA1892" s="4"/>
      <c r="AB1892" s="4"/>
      <c r="AC1892" s="4"/>
      <c r="AD1892" s="4"/>
      <c r="AE1892" s="4"/>
      <c r="AF1892" s="4"/>
      <c r="AG1892" s="4"/>
      <c r="AH1892" s="4"/>
      <c r="AI1892" s="4"/>
      <c r="AJ1892" s="4"/>
      <c r="AK1892" s="4"/>
      <c r="AL1892" s="4"/>
      <c r="AM1892" s="4"/>
      <c r="AN1892" s="4"/>
      <c r="AO1892" s="4"/>
      <c r="AP1892" s="4"/>
    </row>
    <row r="1893" spans="1:42" s="2" customFormat="1" x14ac:dyDescent="0.25">
      <c r="A1893" s="4"/>
      <c r="B1893" s="4"/>
      <c r="C1893" s="4"/>
      <c r="D1893" s="4"/>
      <c r="E1893" s="4"/>
      <c r="F1893" s="4"/>
      <c r="G1893" s="4"/>
      <c r="H1893" s="4"/>
      <c r="I1893" s="4"/>
      <c r="J1893" s="4"/>
      <c r="K1893" s="4"/>
      <c r="L1893" s="4"/>
      <c r="M1893" s="4"/>
      <c r="N1893" s="4"/>
      <c r="O1893" s="4"/>
      <c r="P1893" s="4"/>
      <c r="Q1893" s="4"/>
      <c r="R1893" s="4"/>
      <c r="S1893" s="4"/>
      <c r="T1893" s="4"/>
      <c r="U1893" s="4"/>
      <c r="V1893" s="4"/>
      <c r="W1893" s="4"/>
      <c r="X1893" s="4"/>
      <c r="Y1893" s="4"/>
      <c r="Z1893" s="4"/>
      <c r="AA1893" s="4"/>
      <c r="AB1893" s="4"/>
      <c r="AC1893" s="4"/>
      <c r="AD1893" s="4"/>
      <c r="AE1893" s="4"/>
      <c r="AF1893" s="4"/>
      <c r="AG1893" s="4"/>
      <c r="AH1893" s="4"/>
      <c r="AI1893" s="4"/>
      <c r="AJ1893" s="4"/>
      <c r="AK1893" s="4"/>
      <c r="AL1893" s="4"/>
      <c r="AM1893" s="4"/>
      <c r="AN1893" s="4"/>
      <c r="AO1893" s="4"/>
      <c r="AP1893" s="4"/>
    </row>
    <row r="1894" spans="1:42" s="2" customFormat="1" x14ac:dyDescent="0.25">
      <c r="A1894" s="4"/>
      <c r="B1894" s="4"/>
      <c r="C1894" s="4"/>
      <c r="D1894" s="4"/>
      <c r="E1894" s="4"/>
      <c r="F1894" s="4"/>
      <c r="G1894" s="4"/>
      <c r="H1894" s="4"/>
      <c r="I1894" s="4"/>
      <c r="J1894" s="4"/>
      <c r="K1894" s="4"/>
      <c r="L1894" s="4"/>
      <c r="M1894" s="4"/>
      <c r="N1894" s="4"/>
      <c r="O1894" s="4"/>
      <c r="P1894" s="4"/>
      <c r="Q1894" s="4"/>
      <c r="R1894" s="4"/>
      <c r="S1894" s="4"/>
      <c r="T1894" s="4"/>
      <c r="U1894" s="4"/>
      <c r="V1894" s="4"/>
      <c r="W1894" s="4"/>
      <c r="X1894" s="4"/>
      <c r="Y1894" s="4"/>
      <c r="Z1894" s="4"/>
      <c r="AA1894" s="4"/>
      <c r="AB1894" s="4"/>
      <c r="AC1894" s="4"/>
      <c r="AD1894" s="4"/>
      <c r="AE1894" s="4"/>
      <c r="AF1894" s="4"/>
      <c r="AG1894" s="4"/>
      <c r="AH1894" s="4"/>
      <c r="AI1894" s="4"/>
      <c r="AJ1894" s="4"/>
      <c r="AK1894" s="4"/>
      <c r="AL1894" s="4"/>
      <c r="AM1894" s="4"/>
      <c r="AN1894" s="4"/>
      <c r="AO1894" s="4"/>
      <c r="AP1894" s="4"/>
    </row>
    <row r="1895" spans="1:42" s="2" customFormat="1" x14ac:dyDescent="0.25">
      <c r="A1895" s="4"/>
      <c r="B1895" s="4"/>
      <c r="C1895" s="4"/>
      <c r="D1895" s="4"/>
      <c r="E1895" s="4"/>
      <c r="F1895" s="4"/>
      <c r="G1895" s="4"/>
      <c r="H1895" s="4"/>
      <c r="I1895" s="4"/>
      <c r="J1895" s="4"/>
      <c r="K1895" s="4"/>
      <c r="L1895" s="4"/>
      <c r="M1895" s="4"/>
      <c r="N1895" s="4"/>
      <c r="O1895" s="4"/>
      <c r="P1895" s="4"/>
      <c r="Q1895" s="4"/>
      <c r="R1895" s="4"/>
      <c r="S1895" s="4"/>
      <c r="T1895" s="4"/>
      <c r="U1895" s="4"/>
      <c r="V1895" s="4"/>
      <c r="W1895" s="4"/>
      <c r="X1895" s="4"/>
      <c r="Y1895" s="4"/>
      <c r="Z1895" s="4"/>
      <c r="AA1895" s="4"/>
      <c r="AB1895" s="4"/>
      <c r="AC1895" s="4"/>
      <c r="AD1895" s="4"/>
      <c r="AE1895" s="4"/>
      <c r="AF1895" s="4"/>
      <c r="AG1895" s="4"/>
      <c r="AH1895" s="4"/>
      <c r="AI1895" s="4"/>
      <c r="AJ1895" s="4"/>
      <c r="AK1895" s="4"/>
      <c r="AL1895" s="4"/>
      <c r="AM1895" s="4"/>
      <c r="AN1895" s="4"/>
      <c r="AO1895" s="4"/>
      <c r="AP1895" s="4"/>
    </row>
    <row r="1896" spans="1:42" s="2" customFormat="1" x14ac:dyDescent="0.25">
      <c r="A1896" s="4"/>
      <c r="B1896" s="4"/>
      <c r="C1896" s="4"/>
      <c r="D1896" s="4"/>
      <c r="E1896" s="4"/>
      <c r="F1896" s="4"/>
      <c r="G1896" s="4"/>
      <c r="H1896" s="4"/>
      <c r="I1896" s="4"/>
      <c r="J1896" s="4"/>
      <c r="K1896" s="4"/>
      <c r="L1896" s="4"/>
      <c r="M1896" s="4"/>
      <c r="N1896" s="4"/>
      <c r="O1896" s="4"/>
      <c r="P1896" s="4"/>
      <c r="Q1896" s="4"/>
      <c r="R1896" s="4"/>
      <c r="S1896" s="4"/>
      <c r="T1896" s="4"/>
      <c r="U1896" s="4"/>
      <c r="V1896" s="4"/>
      <c r="W1896" s="4"/>
      <c r="X1896" s="4"/>
      <c r="Y1896" s="4"/>
      <c r="Z1896" s="4"/>
      <c r="AA1896" s="4"/>
      <c r="AB1896" s="4"/>
      <c r="AC1896" s="4"/>
      <c r="AD1896" s="4"/>
      <c r="AE1896" s="4"/>
      <c r="AF1896" s="4"/>
      <c r="AG1896" s="4"/>
      <c r="AH1896" s="4"/>
      <c r="AI1896" s="4"/>
      <c r="AJ1896" s="4"/>
      <c r="AK1896" s="4"/>
      <c r="AL1896" s="4"/>
      <c r="AM1896" s="4"/>
      <c r="AN1896" s="4"/>
      <c r="AO1896" s="4"/>
      <c r="AP1896" s="4"/>
    </row>
    <row r="1897" spans="1:42" s="2" customFormat="1" x14ac:dyDescent="0.25">
      <c r="A1897" s="4"/>
      <c r="B1897" s="4"/>
      <c r="C1897" s="4"/>
      <c r="D1897" s="4"/>
      <c r="E1897" s="4"/>
      <c r="F1897" s="4"/>
      <c r="G1897" s="4"/>
      <c r="H1897" s="4"/>
      <c r="I1897" s="4"/>
      <c r="J1897" s="4"/>
      <c r="K1897" s="4"/>
      <c r="L1897" s="4"/>
      <c r="M1897" s="4"/>
      <c r="N1897" s="4"/>
      <c r="O1897" s="4"/>
      <c r="P1897" s="4"/>
      <c r="Q1897" s="4"/>
      <c r="R1897" s="4"/>
      <c r="S1897" s="4"/>
      <c r="T1897" s="4"/>
      <c r="U1897" s="4"/>
      <c r="V1897" s="4"/>
      <c r="W1897" s="4"/>
      <c r="X1897" s="4"/>
      <c r="Y1897" s="4"/>
      <c r="Z1897" s="4"/>
      <c r="AA1897" s="4"/>
      <c r="AB1897" s="4"/>
      <c r="AC1897" s="4"/>
      <c r="AD1897" s="4"/>
      <c r="AE1897" s="4"/>
      <c r="AF1897" s="4"/>
      <c r="AG1897" s="4"/>
      <c r="AH1897" s="4"/>
      <c r="AI1897" s="4"/>
      <c r="AJ1897" s="4"/>
      <c r="AK1897" s="4"/>
      <c r="AL1897" s="4"/>
      <c r="AM1897" s="4"/>
      <c r="AN1897" s="4"/>
      <c r="AO1897" s="4"/>
      <c r="AP1897" s="4"/>
    </row>
    <row r="1898" spans="1:42" s="2" customFormat="1" x14ac:dyDescent="0.25">
      <c r="A1898" s="4"/>
      <c r="B1898" s="4"/>
      <c r="C1898" s="4"/>
      <c r="D1898" s="4"/>
      <c r="E1898" s="4"/>
      <c r="F1898" s="4"/>
      <c r="G1898" s="4"/>
      <c r="H1898" s="4"/>
      <c r="I1898" s="4"/>
      <c r="J1898" s="4"/>
      <c r="K1898" s="4"/>
      <c r="L1898" s="4"/>
      <c r="M1898" s="4"/>
      <c r="N1898" s="4"/>
      <c r="O1898" s="4"/>
      <c r="P1898" s="4"/>
      <c r="Q1898" s="4"/>
      <c r="R1898" s="4"/>
      <c r="S1898" s="4"/>
      <c r="T1898" s="4"/>
      <c r="U1898" s="4"/>
      <c r="V1898" s="4"/>
      <c r="W1898" s="4"/>
      <c r="X1898" s="4"/>
      <c r="Y1898" s="4"/>
      <c r="Z1898" s="4"/>
      <c r="AA1898" s="4"/>
      <c r="AB1898" s="4"/>
      <c r="AC1898" s="4"/>
      <c r="AD1898" s="4"/>
      <c r="AE1898" s="4"/>
      <c r="AF1898" s="4"/>
      <c r="AG1898" s="4"/>
      <c r="AH1898" s="4"/>
      <c r="AI1898" s="4"/>
      <c r="AJ1898" s="4"/>
      <c r="AK1898" s="4"/>
      <c r="AL1898" s="4"/>
      <c r="AM1898" s="4"/>
      <c r="AN1898" s="4"/>
      <c r="AO1898" s="4"/>
      <c r="AP1898" s="4"/>
    </row>
    <row r="1899" spans="1:42" s="2" customFormat="1" x14ac:dyDescent="0.25">
      <c r="A1899" s="4"/>
      <c r="B1899" s="4"/>
      <c r="C1899" s="4"/>
      <c r="D1899" s="4"/>
      <c r="E1899" s="4"/>
      <c r="F1899" s="4"/>
      <c r="G1899" s="4"/>
      <c r="H1899" s="4"/>
      <c r="I1899" s="4"/>
      <c r="J1899" s="4"/>
      <c r="K1899" s="4"/>
      <c r="L1899" s="4"/>
      <c r="M1899" s="4"/>
      <c r="N1899" s="4"/>
      <c r="O1899" s="4"/>
      <c r="P1899" s="4"/>
      <c r="Q1899" s="4"/>
      <c r="R1899" s="4"/>
      <c r="S1899" s="4"/>
      <c r="T1899" s="4"/>
      <c r="U1899" s="4"/>
      <c r="V1899" s="4"/>
      <c r="W1899" s="4"/>
      <c r="X1899" s="4"/>
      <c r="Y1899" s="4"/>
      <c r="Z1899" s="4"/>
      <c r="AA1899" s="4"/>
      <c r="AB1899" s="4"/>
      <c r="AC1899" s="4"/>
      <c r="AD1899" s="4"/>
      <c r="AE1899" s="4"/>
      <c r="AF1899" s="4"/>
      <c r="AG1899" s="4"/>
      <c r="AH1899" s="4"/>
      <c r="AI1899" s="4"/>
      <c r="AJ1899" s="4"/>
      <c r="AK1899" s="4"/>
      <c r="AL1899" s="4"/>
      <c r="AM1899" s="4"/>
      <c r="AN1899" s="4"/>
      <c r="AO1899" s="4"/>
      <c r="AP1899" s="4"/>
    </row>
    <row r="1900" spans="1:42" s="2" customFormat="1" x14ac:dyDescent="0.25">
      <c r="A1900" s="4"/>
      <c r="B1900" s="4"/>
      <c r="C1900" s="4"/>
      <c r="D1900" s="4"/>
      <c r="E1900" s="4"/>
      <c r="F1900" s="4"/>
      <c r="G1900" s="4"/>
      <c r="H1900" s="4"/>
      <c r="I1900" s="4"/>
      <c r="J1900" s="4"/>
      <c r="K1900" s="4"/>
      <c r="L1900" s="4"/>
      <c r="M1900" s="4"/>
      <c r="N1900" s="4"/>
      <c r="O1900" s="4"/>
      <c r="P1900" s="4"/>
      <c r="Q1900" s="4"/>
      <c r="R1900" s="4"/>
      <c r="S1900" s="4"/>
      <c r="T1900" s="4"/>
      <c r="U1900" s="4"/>
      <c r="V1900" s="4"/>
      <c r="W1900" s="4"/>
      <c r="X1900" s="4"/>
      <c r="Y1900" s="4"/>
      <c r="Z1900" s="4"/>
      <c r="AA1900" s="4"/>
      <c r="AB1900" s="4"/>
      <c r="AC1900" s="4"/>
      <c r="AD1900" s="4"/>
      <c r="AE1900" s="4"/>
      <c r="AF1900" s="4"/>
      <c r="AG1900" s="4"/>
      <c r="AH1900" s="4"/>
      <c r="AI1900" s="4"/>
      <c r="AJ1900" s="4"/>
      <c r="AK1900" s="4"/>
      <c r="AL1900" s="4"/>
      <c r="AM1900" s="4"/>
      <c r="AN1900" s="4"/>
      <c r="AO1900" s="4"/>
      <c r="AP1900" s="4"/>
    </row>
    <row r="1901" spans="1:42" s="2" customFormat="1" x14ac:dyDescent="0.25">
      <c r="A1901" s="4"/>
      <c r="B1901" s="4"/>
      <c r="C1901" s="4"/>
      <c r="D1901" s="4"/>
      <c r="E1901" s="4"/>
      <c r="F1901" s="4"/>
      <c r="G1901" s="4"/>
      <c r="H1901" s="4"/>
      <c r="I1901" s="4"/>
      <c r="J1901" s="4"/>
      <c r="K1901" s="4"/>
      <c r="L1901" s="4"/>
      <c r="M1901" s="4"/>
      <c r="N1901" s="4"/>
      <c r="O1901" s="4"/>
      <c r="P1901" s="4"/>
      <c r="Q1901" s="4"/>
      <c r="R1901" s="4"/>
      <c r="S1901" s="4"/>
      <c r="T1901" s="4"/>
      <c r="U1901" s="4"/>
      <c r="V1901" s="4"/>
      <c r="W1901" s="4"/>
      <c r="X1901" s="4"/>
      <c r="Y1901" s="4"/>
      <c r="Z1901" s="4"/>
      <c r="AA1901" s="4"/>
      <c r="AB1901" s="4"/>
      <c r="AC1901" s="4"/>
      <c r="AD1901" s="4"/>
      <c r="AE1901" s="4"/>
      <c r="AF1901" s="4"/>
      <c r="AG1901" s="4"/>
      <c r="AH1901" s="4"/>
      <c r="AI1901" s="4"/>
      <c r="AJ1901" s="4"/>
      <c r="AK1901" s="4"/>
      <c r="AL1901" s="4"/>
      <c r="AM1901" s="4"/>
      <c r="AN1901" s="4"/>
      <c r="AO1901" s="4"/>
      <c r="AP1901" s="4"/>
    </row>
    <row r="1902" spans="1:42" s="2" customFormat="1" x14ac:dyDescent="0.25">
      <c r="A1902" s="4"/>
      <c r="B1902" s="4"/>
      <c r="C1902" s="4"/>
      <c r="D1902" s="4"/>
      <c r="E1902" s="4"/>
      <c r="F1902" s="4"/>
      <c r="G1902" s="4"/>
      <c r="H1902" s="4"/>
      <c r="I1902" s="4"/>
      <c r="J1902" s="4"/>
      <c r="K1902" s="4"/>
      <c r="L1902" s="4"/>
      <c r="M1902" s="4"/>
      <c r="N1902" s="4"/>
      <c r="O1902" s="4"/>
      <c r="P1902" s="4"/>
      <c r="Q1902" s="4"/>
      <c r="R1902" s="4"/>
      <c r="S1902" s="4"/>
      <c r="T1902" s="4"/>
      <c r="U1902" s="4"/>
      <c r="V1902" s="4"/>
      <c r="W1902" s="4"/>
      <c r="X1902" s="4"/>
      <c r="Y1902" s="4"/>
      <c r="Z1902" s="4"/>
      <c r="AA1902" s="4"/>
      <c r="AB1902" s="4"/>
      <c r="AC1902" s="4"/>
      <c r="AD1902" s="4"/>
      <c r="AE1902" s="4"/>
      <c r="AF1902" s="4"/>
      <c r="AG1902" s="4"/>
      <c r="AH1902" s="4"/>
      <c r="AI1902" s="4"/>
      <c r="AJ1902" s="4"/>
      <c r="AK1902" s="4"/>
      <c r="AL1902" s="4"/>
      <c r="AM1902" s="4"/>
      <c r="AN1902" s="4"/>
      <c r="AO1902" s="4"/>
      <c r="AP1902" s="4"/>
    </row>
    <row r="1903" spans="1:42" s="2" customFormat="1" x14ac:dyDescent="0.25">
      <c r="A1903" s="4"/>
      <c r="B1903" s="4"/>
      <c r="C1903" s="4"/>
      <c r="D1903" s="4"/>
      <c r="E1903" s="4"/>
      <c r="F1903" s="4"/>
      <c r="G1903" s="4"/>
      <c r="H1903" s="4"/>
      <c r="I1903" s="4"/>
      <c r="J1903" s="4"/>
      <c r="K1903" s="4"/>
      <c r="L1903" s="4"/>
      <c r="M1903" s="4"/>
      <c r="N1903" s="4"/>
      <c r="O1903" s="4"/>
      <c r="P1903" s="4"/>
      <c r="Q1903" s="4"/>
      <c r="R1903" s="4"/>
      <c r="S1903" s="4"/>
      <c r="T1903" s="4"/>
      <c r="U1903" s="4"/>
      <c r="V1903" s="4"/>
      <c r="W1903" s="4"/>
      <c r="X1903" s="4"/>
      <c r="Y1903" s="4"/>
      <c r="Z1903" s="4"/>
      <c r="AA1903" s="4"/>
      <c r="AB1903" s="4"/>
      <c r="AC1903" s="4"/>
      <c r="AD1903" s="4"/>
      <c r="AE1903" s="4"/>
      <c r="AF1903" s="4"/>
      <c r="AG1903" s="4"/>
      <c r="AH1903" s="4"/>
      <c r="AI1903" s="4"/>
      <c r="AJ1903" s="4"/>
      <c r="AK1903" s="4"/>
      <c r="AL1903" s="4"/>
      <c r="AM1903" s="4"/>
      <c r="AN1903" s="4"/>
      <c r="AO1903" s="4"/>
      <c r="AP1903" s="4"/>
    </row>
    <row r="1904" spans="1:42" s="2" customFormat="1" x14ac:dyDescent="0.25">
      <c r="A1904" s="4"/>
      <c r="B1904" s="4"/>
      <c r="C1904" s="4"/>
      <c r="D1904" s="4"/>
      <c r="E1904" s="4"/>
      <c r="F1904" s="4"/>
      <c r="G1904" s="4"/>
      <c r="H1904" s="4"/>
      <c r="I1904" s="4"/>
      <c r="J1904" s="4"/>
      <c r="K1904" s="4"/>
      <c r="L1904" s="4"/>
      <c r="M1904" s="4"/>
      <c r="N1904" s="4"/>
      <c r="O1904" s="4"/>
      <c r="P1904" s="4"/>
      <c r="Q1904" s="4"/>
      <c r="R1904" s="4"/>
      <c r="S1904" s="4"/>
      <c r="T1904" s="4"/>
      <c r="U1904" s="4"/>
      <c r="V1904" s="4"/>
      <c r="W1904" s="4"/>
      <c r="X1904" s="4"/>
      <c r="Y1904" s="4"/>
      <c r="Z1904" s="4"/>
      <c r="AA1904" s="4"/>
      <c r="AB1904" s="4"/>
      <c r="AC1904" s="4"/>
      <c r="AD1904" s="4"/>
      <c r="AE1904" s="4"/>
      <c r="AF1904" s="4"/>
      <c r="AG1904" s="4"/>
      <c r="AH1904" s="4"/>
      <c r="AI1904" s="4"/>
      <c r="AJ1904" s="4"/>
      <c r="AK1904" s="4"/>
      <c r="AL1904" s="4"/>
      <c r="AM1904" s="4"/>
      <c r="AN1904" s="4"/>
      <c r="AO1904" s="4"/>
      <c r="AP1904" s="4"/>
    </row>
    <row r="1905" spans="1:42" s="2" customFormat="1" x14ac:dyDescent="0.25">
      <c r="A1905" s="4"/>
      <c r="B1905" s="4"/>
      <c r="C1905" s="4"/>
      <c r="D1905" s="4"/>
      <c r="E1905" s="4"/>
      <c r="F1905" s="4"/>
      <c r="G1905" s="4"/>
      <c r="H1905" s="4"/>
      <c r="I1905" s="4"/>
      <c r="J1905" s="4"/>
      <c r="K1905" s="4"/>
      <c r="L1905" s="4"/>
      <c r="M1905" s="4"/>
      <c r="N1905" s="4"/>
      <c r="O1905" s="4"/>
      <c r="P1905" s="4"/>
      <c r="Q1905" s="4"/>
      <c r="R1905" s="4"/>
      <c r="S1905" s="4"/>
      <c r="T1905" s="4"/>
      <c r="U1905" s="4"/>
      <c r="V1905" s="4"/>
      <c r="W1905" s="4"/>
      <c r="X1905" s="4"/>
      <c r="Y1905" s="4"/>
      <c r="Z1905" s="4"/>
      <c r="AA1905" s="4"/>
      <c r="AB1905" s="4"/>
      <c r="AC1905" s="4"/>
      <c r="AD1905" s="4"/>
      <c r="AE1905" s="4"/>
      <c r="AF1905" s="4"/>
      <c r="AG1905" s="4"/>
      <c r="AH1905" s="4"/>
      <c r="AI1905" s="4"/>
      <c r="AJ1905" s="4"/>
      <c r="AK1905" s="4"/>
      <c r="AL1905" s="4"/>
      <c r="AM1905" s="4"/>
      <c r="AN1905" s="4"/>
      <c r="AO1905" s="4"/>
      <c r="AP1905" s="4"/>
    </row>
    <row r="1906" spans="1:42" s="2" customFormat="1" x14ac:dyDescent="0.25">
      <c r="A1906" s="4"/>
      <c r="B1906" s="4"/>
      <c r="C1906" s="4"/>
      <c r="D1906" s="4"/>
      <c r="E1906" s="4"/>
      <c r="F1906" s="4"/>
      <c r="G1906" s="4"/>
      <c r="H1906" s="4"/>
      <c r="I1906" s="4"/>
      <c r="J1906" s="4"/>
      <c r="K1906" s="4"/>
      <c r="L1906" s="4"/>
      <c r="M1906" s="4"/>
      <c r="N1906" s="4"/>
      <c r="O1906" s="4"/>
      <c r="P1906" s="4"/>
      <c r="Q1906" s="4"/>
      <c r="R1906" s="4"/>
      <c r="S1906" s="4"/>
      <c r="T1906" s="4"/>
      <c r="U1906" s="4"/>
      <c r="V1906" s="4"/>
      <c r="W1906" s="4"/>
      <c r="X1906" s="4"/>
      <c r="Y1906" s="4"/>
      <c r="Z1906" s="4"/>
      <c r="AA1906" s="4"/>
      <c r="AB1906" s="4"/>
      <c r="AC1906" s="4"/>
      <c r="AD1906" s="4"/>
      <c r="AE1906" s="4"/>
      <c r="AF1906" s="4"/>
      <c r="AG1906" s="4"/>
      <c r="AH1906" s="4"/>
      <c r="AI1906" s="4"/>
      <c r="AJ1906" s="4"/>
      <c r="AK1906" s="4"/>
      <c r="AL1906" s="4"/>
      <c r="AM1906" s="4"/>
      <c r="AN1906" s="4"/>
      <c r="AO1906" s="4"/>
      <c r="AP1906" s="4"/>
    </row>
    <row r="1907" spans="1:42" s="2" customFormat="1" x14ac:dyDescent="0.25">
      <c r="A1907" s="4"/>
      <c r="B1907" s="4"/>
      <c r="C1907" s="4"/>
      <c r="D1907" s="4"/>
      <c r="E1907" s="4"/>
      <c r="F1907" s="4"/>
      <c r="G1907" s="4"/>
      <c r="H1907" s="4"/>
      <c r="I1907" s="4"/>
      <c r="J1907" s="4"/>
      <c r="K1907" s="4"/>
      <c r="L1907" s="4"/>
      <c r="M1907" s="4"/>
      <c r="N1907" s="4"/>
      <c r="O1907" s="4"/>
      <c r="P1907" s="4"/>
      <c r="Q1907" s="4"/>
      <c r="R1907" s="4"/>
      <c r="S1907" s="4"/>
      <c r="T1907" s="4"/>
      <c r="U1907" s="4"/>
      <c r="V1907" s="4"/>
      <c r="W1907" s="4"/>
      <c r="X1907" s="4"/>
      <c r="Y1907" s="4"/>
      <c r="Z1907" s="4"/>
      <c r="AA1907" s="4"/>
      <c r="AB1907" s="4"/>
      <c r="AC1907" s="4"/>
      <c r="AD1907" s="4"/>
      <c r="AE1907" s="4"/>
      <c r="AF1907" s="4"/>
      <c r="AG1907" s="4"/>
      <c r="AH1907" s="4"/>
      <c r="AI1907" s="4"/>
      <c r="AJ1907" s="4"/>
      <c r="AK1907" s="4"/>
      <c r="AL1907" s="4"/>
      <c r="AM1907" s="4"/>
      <c r="AN1907" s="4"/>
      <c r="AO1907" s="4"/>
      <c r="AP1907" s="4"/>
    </row>
    <row r="1908" spans="1:42" s="2" customFormat="1" x14ac:dyDescent="0.25">
      <c r="A1908" s="4"/>
      <c r="B1908" s="4"/>
      <c r="C1908" s="4"/>
      <c r="D1908" s="4"/>
      <c r="E1908" s="4"/>
      <c r="F1908" s="4"/>
      <c r="G1908" s="4"/>
      <c r="H1908" s="4"/>
      <c r="I1908" s="4"/>
      <c r="J1908" s="4"/>
      <c r="K1908" s="4"/>
      <c r="L1908" s="4"/>
      <c r="M1908" s="4"/>
      <c r="N1908" s="4"/>
      <c r="O1908" s="4"/>
      <c r="P1908" s="4"/>
      <c r="Q1908" s="4"/>
      <c r="R1908" s="4"/>
      <c r="S1908" s="4"/>
      <c r="T1908" s="4"/>
      <c r="U1908" s="4"/>
      <c r="V1908" s="4"/>
      <c r="W1908" s="4"/>
      <c r="X1908" s="4"/>
      <c r="Y1908" s="4"/>
      <c r="Z1908" s="4"/>
      <c r="AA1908" s="4"/>
      <c r="AB1908" s="4"/>
      <c r="AC1908" s="4"/>
      <c r="AD1908" s="4"/>
      <c r="AE1908" s="4"/>
      <c r="AF1908" s="4"/>
      <c r="AG1908" s="4"/>
      <c r="AH1908" s="4"/>
      <c r="AI1908" s="4"/>
      <c r="AJ1908" s="4"/>
      <c r="AK1908" s="4"/>
      <c r="AL1908" s="4"/>
      <c r="AM1908" s="4"/>
      <c r="AN1908" s="4"/>
      <c r="AO1908" s="4"/>
      <c r="AP1908" s="4"/>
    </row>
    <row r="1909" spans="1:42" s="2" customFormat="1" x14ac:dyDescent="0.25">
      <c r="A1909" s="4"/>
      <c r="B1909" s="4"/>
      <c r="C1909" s="4"/>
      <c r="D1909" s="4"/>
      <c r="E1909" s="4"/>
      <c r="F1909" s="4"/>
      <c r="G1909" s="4"/>
      <c r="H1909" s="4"/>
      <c r="I1909" s="4"/>
      <c r="J1909" s="4"/>
      <c r="K1909" s="4"/>
      <c r="L1909" s="4"/>
      <c r="M1909" s="4"/>
      <c r="N1909" s="4"/>
      <c r="O1909" s="4"/>
      <c r="P1909" s="4"/>
      <c r="Q1909" s="4"/>
      <c r="R1909" s="4"/>
      <c r="S1909" s="4"/>
      <c r="T1909" s="4"/>
      <c r="U1909" s="4"/>
      <c r="V1909" s="4"/>
      <c r="W1909" s="4"/>
      <c r="X1909" s="4"/>
      <c r="Y1909" s="4"/>
      <c r="Z1909" s="4"/>
      <c r="AA1909" s="4"/>
      <c r="AB1909" s="4"/>
      <c r="AC1909" s="4"/>
      <c r="AD1909" s="4"/>
      <c r="AE1909" s="4"/>
      <c r="AF1909" s="4"/>
      <c r="AG1909" s="4"/>
      <c r="AH1909" s="4"/>
      <c r="AI1909" s="4"/>
      <c r="AJ1909" s="4"/>
      <c r="AK1909" s="4"/>
      <c r="AL1909" s="4"/>
      <c r="AM1909" s="4"/>
      <c r="AN1909" s="4"/>
      <c r="AO1909" s="4"/>
      <c r="AP1909" s="4"/>
    </row>
    <row r="1910" spans="1:42" s="2" customFormat="1" x14ac:dyDescent="0.25">
      <c r="A1910" s="4"/>
      <c r="B1910" s="4"/>
      <c r="C1910" s="4"/>
      <c r="D1910" s="4"/>
      <c r="E1910" s="4"/>
      <c r="F1910" s="4"/>
      <c r="G1910" s="4"/>
      <c r="H1910" s="4"/>
      <c r="I1910" s="4"/>
      <c r="J1910" s="4"/>
      <c r="K1910" s="4"/>
      <c r="L1910" s="4"/>
      <c r="M1910" s="4"/>
      <c r="N1910" s="4"/>
      <c r="O1910" s="4"/>
      <c r="P1910" s="4"/>
      <c r="Q1910" s="4"/>
      <c r="R1910" s="4"/>
      <c r="S1910" s="4"/>
      <c r="T1910" s="4"/>
      <c r="U1910" s="4"/>
      <c r="V1910" s="4"/>
      <c r="W1910" s="4"/>
      <c r="X1910" s="4"/>
      <c r="Y1910" s="4"/>
      <c r="Z1910" s="4"/>
      <c r="AA1910" s="4"/>
      <c r="AB1910" s="4"/>
      <c r="AC1910" s="4"/>
      <c r="AD1910" s="4"/>
      <c r="AE1910" s="4"/>
      <c r="AF1910" s="4"/>
      <c r="AG1910" s="4"/>
      <c r="AH1910" s="4"/>
      <c r="AI1910" s="4"/>
      <c r="AJ1910" s="4"/>
      <c r="AK1910" s="4"/>
      <c r="AL1910" s="4"/>
      <c r="AM1910" s="4"/>
      <c r="AN1910" s="4"/>
      <c r="AO1910" s="4"/>
      <c r="AP1910" s="4"/>
    </row>
    <row r="1911" spans="1:42" s="2" customFormat="1" x14ac:dyDescent="0.25">
      <c r="A1911" s="4"/>
      <c r="B1911" s="4"/>
      <c r="C1911" s="4"/>
      <c r="D1911" s="4"/>
      <c r="E1911" s="4"/>
      <c r="F1911" s="4"/>
      <c r="G1911" s="4"/>
      <c r="H1911" s="4"/>
      <c r="I1911" s="4"/>
      <c r="J1911" s="4"/>
      <c r="K1911" s="4"/>
      <c r="L1911" s="4"/>
      <c r="M1911" s="4"/>
      <c r="N1911" s="4"/>
      <c r="O1911" s="4"/>
      <c r="P1911" s="4"/>
      <c r="Q1911" s="4"/>
      <c r="R1911" s="4"/>
      <c r="S1911" s="4"/>
      <c r="T1911" s="4"/>
      <c r="U1911" s="4"/>
      <c r="V1911" s="4"/>
      <c r="W1911" s="4"/>
      <c r="X1911" s="4"/>
      <c r="Y1911" s="4"/>
      <c r="Z1911" s="4"/>
      <c r="AA1911" s="4"/>
      <c r="AB1911" s="4"/>
      <c r="AC1911" s="4"/>
      <c r="AD1911" s="4"/>
      <c r="AE1911" s="4"/>
      <c r="AF1911" s="4"/>
      <c r="AG1911" s="4"/>
      <c r="AH1911" s="4"/>
      <c r="AI1911" s="4"/>
      <c r="AJ1911" s="4"/>
      <c r="AK1911" s="4"/>
      <c r="AL1911" s="4"/>
      <c r="AM1911" s="4"/>
      <c r="AN1911" s="4"/>
      <c r="AO1911" s="4"/>
      <c r="AP1911" s="4"/>
    </row>
    <row r="1912" spans="1:42" s="2" customFormat="1" x14ac:dyDescent="0.25">
      <c r="A1912" s="4"/>
      <c r="B1912" s="4"/>
      <c r="C1912" s="4"/>
      <c r="D1912" s="4"/>
      <c r="E1912" s="4"/>
      <c r="F1912" s="4"/>
      <c r="G1912" s="4"/>
      <c r="H1912" s="4"/>
      <c r="I1912" s="4"/>
      <c r="J1912" s="4"/>
      <c r="K1912" s="4"/>
      <c r="L1912" s="4"/>
      <c r="M1912" s="4"/>
      <c r="N1912" s="4"/>
      <c r="O1912" s="4"/>
      <c r="P1912" s="4"/>
      <c r="Q1912" s="4"/>
      <c r="R1912" s="4"/>
      <c r="S1912" s="4"/>
      <c r="T1912" s="4"/>
      <c r="U1912" s="4"/>
      <c r="V1912" s="4"/>
      <c r="W1912" s="4"/>
      <c r="X1912" s="4"/>
      <c r="Y1912" s="4"/>
      <c r="Z1912" s="4"/>
      <c r="AA1912" s="4"/>
      <c r="AB1912" s="4"/>
      <c r="AC1912" s="4"/>
      <c r="AD1912" s="4"/>
      <c r="AE1912" s="4"/>
      <c r="AF1912" s="4"/>
      <c r="AG1912" s="4"/>
      <c r="AH1912" s="4"/>
      <c r="AI1912" s="4"/>
      <c r="AJ1912" s="4"/>
      <c r="AK1912" s="4"/>
      <c r="AL1912" s="4"/>
      <c r="AM1912" s="4"/>
      <c r="AN1912" s="4"/>
      <c r="AO1912" s="4"/>
      <c r="AP1912" s="4"/>
    </row>
    <row r="1913" spans="1:42" s="2" customFormat="1" x14ac:dyDescent="0.25">
      <c r="A1913" s="4"/>
      <c r="B1913" s="4"/>
      <c r="C1913" s="4"/>
      <c r="D1913" s="4"/>
      <c r="E1913" s="4"/>
      <c r="F1913" s="4"/>
      <c r="G1913" s="4"/>
      <c r="H1913" s="4"/>
      <c r="I1913" s="4"/>
      <c r="J1913" s="4"/>
      <c r="K1913" s="4"/>
      <c r="L1913" s="4"/>
      <c r="M1913" s="4"/>
      <c r="N1913" s="4"/>
      <c r="O1913" s="4"/>
      <c r="P1913" s="4"/>
      <c r="Q1913" s="4"/>
      <c r="R1913" s="4"/>
      <c r="S1913" s="4"/>
      <c r="T1913" s="4"/>
      <c r="U1913" s="4"/>
      <c r="V1913" s="4"/>
      <c r="W1913" s="4"/>
      <c r="X1913" s="4"/>
      <c r="Y1913" s="4"/>
      <c r="Z1913" s="4"/>
      <c r="AA1913" s="4"/>
      <c r="AB1913" s="4"/>
      <c r="AC1913" s="4"/>
      <c r="AD1913" s="4"/>
      <c r="AE1913" s="4"/>
      <c r="AF1913" s="4"/>
      <c r="AG1913" s="4"/>
      <c r="AH1913" s="4"/>
      <c r="AI1913" s="4"/>
      <c r="AJ1913" s="4"/>
      <c r="AK1913" s="4"/>
      <c r="AL1913" s="4"/>
      <c r="AM1913" s="4"/>
      <c r="AN1913" s="4"/>
      <c r="AO1913" s="4"/>
      <c r="AP1913" s="4"/>
    </row>
    <row r="1914" spans="1:42" s="2" customFormat="1" x14ac:dyDescent="0.25">
      <c r="A1914" s="4"/>
      <c r="B1914" s="4"/>
      <c r="C1914" s="4"/>
      <c r="D1914" s="4"/>
      <c r="E1914" s="4"/>
      <c r="F1914" s="4"/>
      <c r="G1914" s="4"/>
      <c r="H1914" s="4"/>
      <c r="I1914" s="4"/>
      <c r="J1914" s="4"/>
      <c r="K1914" s="4"/>
      <c r="L1914" s="4"/>
      <c r="M1914" s="4"/>
      <c r="N1914" s="4"/>
      <c r="O1914" s="4"/>
      <c r="P1914" s="4"/>
      <c r="Q1914" s="4"/>
      <c r="R1914" s="4"/>
      <c r="S1914" s="4"/>
      <c r="T1914" s="4"/>
      <c r="U1914" s="4"/>
      <c r="V1914" s="4"/>
      <c r="W1914" s="4"/>
      <c r="X1914" s="4"/>
      <c r="Y1914" s="4"/>
      <c r="Z1914" s="4"/>
      <c r="AA1914" s="4"/>
      <c r="AB1914" s="4"/>
      <c r="AC1914" s="4"/>
      <c r="AD1914" s="4"/>
      <c r="AE1914" s="4"/>
      <c r="AF1914" s="4"/>
      <c r="AG1914" s="4"/>
      <c r="AH1914" s="4"/>
      <c r="AI1914" s="4"/>
      <c r="AJ1914" s="4"/>
      <c r="AK1914" s="4"/>
      <c r="AL1914" s="4"/>
      <c r="AM1914" s="4"/>
      <c r="AN1914" s="4"/>
      <c r="AO1914" s="4"/>
      <c r="AP1914" s="4"/>
    </row>
    <row r="1915" spans="1:42" s="2" customFormat="1" x14ac:dyDescent="0.25">
      <c r="A1915" s="4"/>
      <c r="B1915" s="4"/>
      <c r="C1915" s="4"/>
      <c r="D1915" s="4"/>
      <c r="E1915" s="4"/>
      <c r="F1915" s="4"/>
      <c r="G1915" s="4"/>
      <c r="H1915" s="4"/>
      <c r="I1915" s="4"/>
      <c r="J1915" s="4"/>
      <c r="K1915" s="4"/>
      <c r="L1915" s="4"/>
      <c r="M1915" s="4"/>
      <c r="N1915" s="4"/>
      <c r="O1915" s="4"/>
      <c r="P1915" s="4"/>
      <c r="Q1915" s="4"/>
      <c r="R1915" s="4"/>
      <c r="S1915" s="4"/>
      <c r="T1915" s="4"/>
      <c r="U1915" s="4"/>
      <c r="V1915" s="4"/>
      <c r="W1915" s="4"/>
      <c r="X1915" s="4"/>
      <c r="Y1915" s="4"/>
      <c r="Z1915" s="4"/>
      <c r="AA1915" s="4"/>
      <c r="AB1915" s="4"/>
      <c r="AC1915" s="4"/>
      <c r="AD1915" s="4"/>
      <c r="AE1915" s="4"/>
      <c r="AF1915" s="4"/>
      <c r="AG1915" s="4"/>
      <c r="AH1915" s="4"/>
      <c r="AI1915" s="4"/>
      <c r="AJ1915" s="4"/>
      <c r="AK1915" s="4"/>
      <c r="AL1915" s="4"/>
      <c r="AM1915" s="4"/>
      <c r="AN1915" s="4"/>
      <c r="AO1915" s="4"/>
      <c r="AP1915" s="4"/>
    </row>
    <row r="1916" spans="1:42" s="2" customFormat="1" x14ac:dyDescent="0.25">
      <c r="A1916" s="4"/>
      <c r="B1916" s="4"/>
      <c r="C1916" s="4"/>
      <c r="D1916" s="4"/>
      <c r="E1916" s="4"/>
      <c r="F1916" s="4"/>
      <c r="G1916" s="4"/>
      <c r="H1916" s="4"/>
      <c r="I1916" s="4"/>
      <c r="J1916" s="4"/>
      <c r="K1916" s="4"/>
      <c r="L1916" s="4"/>
      <c r="M1916" s="4"/>
      <c r="N1916" s="4"/>
      <c r="O1916" s="4"/>
      <c r="P1916" s="4"/>
      <c r="Q1916" s="4"/>
      <c r="R1916" s="4"/>
      <c r="S1916" s="4"/>
      <c r="T1916" s="4"/>
      <c r="U1916" s="4"/>
      <c r="V1916" s="4"/>
      <c r="W1916" s="4"/>
      <c r="X1916" s="4"/>
      <c r="Y1916" s="4"/>
      <c r="Z1916" s="4"/>
      <c r="AA1916" s="4"/>
      <c r="AB1916" s="4"/>
      <c r="AC1916" s="4"/>
      <c r="AD1916" s="4"/>
      <c r="AE1916" s="4"/>
      <c r="AF1916" s="4"/>
      <c r="AG1916" s="4"/>
      <c r="AH1916" s="4"/>
      <c r="AI1916" s="4"/>
      <c r="AJ1916" s="4"/>
      <c r="AK1916" s="4"/>
      <c r="AL1916" s="4"/>
      <c r="AM1916" s="4"/>
      <c r="AN1916" s="4"/>
      <c r="AO1916" s="4"/>
      <c r="AP1916" s="4"/>
    </row>
    <row r="1917" spans="1:42" s="2" customFormat="1" x14ac:dyDescent="0.25">
      <c r="A1917" s="4"/>
      <c r="B1917" s="4"/>
      <c r="C1917" s="4"/>
      <c r="D1917" s="4"/>
      <c r="E1917" s="4"/>
      <c r="F1917" s="4"/>
      <c r="G1917" s="4"/>
      <c r="H1917" s="4"/>
      <c r="I1917" s="4"/>
      <c r="J1917" s="4"/>
      <c r="K1917" s="4"/>
      <c r="L1917" s="4"/>
      <c r="M1917" s="4"/>
      <c r="N1917" s="4"/>
      <c r="O1917" s="4"/>
      <c r="P1917" s="4"/>
      <c r="Q1917" s="4"/>
      <c r="R1917" s="4"/>
      <c r="S1917" s="4"/>
      <c r="T1917" s="4"/>
      <c r="U1917" s="4"/>
      <c r="V1917" s="4"/>
      <c r="W1917" s="4"/>
      <c r="X1917" s="4"/>
      <c r="Y1917" s="4"/>
      <c r="Z1917" s="4"/>
      <c r="AA1917" s="4"/>
      <c r="AB1917" s="4"/>
      <c r="AC1917" s="4"/>
      <c r="AD1917" s="4"/>
      <c r="AE1917" s="4"/>
      <c r="AF1917" s="4"/>
      <c r="AG1917" s="4"/>
      <c r="AH1917" s="4"/>
      <c r="AI1917" s="4"/>
      <c r="AJ1917" s="4"/>
      <c r="AK1917" s="4"/>
      <c r="AL1917" s="4"/>
      <c r="AM1917" s="4"/>
      <c r="AN1917" s="4"/>
      <c r="AO1917" s="4"/>
      <c r="AP1917" s="4"/>
    </row>
    <row r="1918" spans="1:42" s="2" customFormat="1" x14ac:dyDescent="0.25">
      <c r="A1918" s="4"/>
      <c r="B1918" s="4"/>
      <c r="C1918" s="4"/>
      <c r="D1918" s="4"/>
      <c r="E1918" s="4"/>
      <c r="F1918" s="4"/>
      <c r="G1918" s="4"/>
      <c r="H1918" s="4"/>
      <c r="I1918" s="4"/>
      <c r="J1918" s="4"/>
      <c r="K1918" s="4"/>
      <c r="L1918" s="4"/>
      <c r="M1918" s="4"/>
      <c r="N1918" s="4"/>
      <c r="O1918" s="4"/>
      <c r="P1918" s="4"/>
      <c r="Q1918" s="4"/>
      <c r="R1918" s="4"/>
      <c r="S1918" s="4"/>
      <c r="T1918" s="4"/>
      <c r="U1918" s="4"/>
      <c r="V1918" s="4"/>
      <c r="W1918" s="4"/>
      <c r="X1918" s="4"/>
      <c r="Y1918" s="4"/>
      <c r="Z1918" s="4"/>
      <c r="AA1918" s="4"/>
      <c r="AB1918" s="4"/>
      <c r="AC1918" s="4"/>
      <c r="AD1918" s="4"/>
      <c r="AE1918" s="4"/>
      <c r="AF1918" s="4"/>
      <c r="AG1918" s="4"/>
      <c r="AH1918" s="4"/>
      <c r="AI1918" s="4"/>
      <c r="AJ1918" s="4"/>
      <c r="AK1918" s="4"/>
      <c r="AL1918" s="4"/>
      <c r="AM1918" s="4"/>
      <c r="AN1918" s="4"/>
      <c r="AO1918" s="4"/>
      <c r="AP1918" s="4"/>
    </row>
    <row r="1919" spans="1:42" s="2" customFormat="1" x14ac:dyDescent="0.25">
      <c r="A1919" s="4"/>
      <c r="B1919" s="4"/>
      <c r="C1919" s="4"/>
      <c r="D1919" s="4"/>
      <c r="E1919" s="4"/>
      <c r="F1919" s="4"/>
      <c r="G1919" s="4"/>
      <c r="H1919" s="4"/>
      <c r="I1919" s="4"/>
      <c r="J1919" s="4"/>
      <c r="K1919" s="4"/>
      <c r="L1919" s="4"/>
      <c r="M1919" s="4"/>
      <c r="N1919" s="4"/>
      <c r="O1919" s="4"/>
      <c r="P1919" s="4"/>
      <c r="Q1919" s="4"/>
      <c r="R1919" s="4"/>
      <c r="S1919" s="4"/>
      <c r="T1919" s="4"/>
      <c r="U1919" s="4"/>
      <c r="V1919" s="4"/>
      <c r="W1919" s="4"/>
      <c r="X1919" s="4"/>
      <c r="Y1919" s="4"/>
      <c r="Z1919" s="4"/>
      <c r="AA1919" s="4"/>
      <c r="AB1919" s="4"/>
      <c r="AC1919" s="4"/>
      <c r="AD1919" s="4"/>
      <c r="AE1919" s="4"/>
      <c r="AF1919" s="4"/>
      <c r="AG1919" s="4"/>
      <c r="AH1919" s="4"/>
      <c r="AI1919" s="4"/>
      <c r="AJ1919" s="4"/>
      <c r="AK1919" s="4"/>
      <c r="AL1919" s="4"/>
      <c r="AM1919" s="4"/>
      <c r="AN1919" s="4"/>
      <c r="AO1919" s="4"/>
      <c r="AP1919" s="4"/>
    </row>
    <row r="1920" spans="1:42" s="2" customFormat="1" x14ac:dyDescent="0.25">
      <c r="A1920" s="4"/>
      <c r="B1920" s="4"/>
      <c r="C1920" s="4"/>
      <c r="D1920" s="4"/>
      <c r="E1920" s="4"/>
      <c r="F1920" s="4"/>
      <c r="G1920" s="4"/>
      <c r="H1920" s="4"/>
      <c r="I1920" s="4"/>
      <c r="J1920" s="4"/>
      <c r="K1920" s="4"/>
      <c r="L1920" s="4"/>
      <c r="M1920" s="4"/>
      <c r="N1920" s="4"/>
      <c r="O1920" s="4"/>
      <c r="P1920" s="4"/>
      <c r="Q1920" s="4"/>
      <c r="R1920" s="4"/>
      <c r="S1920" s="4"/>
      <c r="T1920" s="4"/>
      <c r="U1920" s="4"/>
      <c r="V1920" s="4"/>
      <c r="W1920" s="4"/>
      <c r="X1920" s="4"/>
      <c r="Y1920" s="4"/>
      <c r="Z1920" s="4"/>
      <c r="AA1920" s="4"/>
      <c r="AB1920" s="4"/>
      <c r="AC1920" s="4"/>
      <c r="AD1920" s="4"/>
      <c r="AE1920" s="4"/>
      <c r="AF1920" s="4"/>
      <c r="AG1920" s="4"/>
      <c r="AH1920" s="4"/>
      <c r="AI1920" s="4"/>
      <c r="AJ1920" s="4"/>
      <c r="AK1920" s="4"/>
      <c r="AL1920" s="4"/>
      <c r="AM1920" s="4"/>
      <c r="AN1920" s="4"/>
      <c r="AO1920" s="4"/>
      <c r="AP1920" s="4"/>
    </row>
    <row r="1921" spans="1:42" s="2" customFormat="1" x14ac:dyDescent="0.25">
      <c r="A1921" s="4"/>
      <c r="B1921" s="4"/>
      <c r="C1921" s="4"/>
      <c r="D1921" s="4"/>
      <c r="E1921" s="4"/>
      <c r="F1921" s="4"/>
      <c r="G1921" s="4"/>
      <c r="H1921" s="4"/>
      <c r="I1921" s="4"/>
      <c r="J1921" s="4"/>
      <c r="K1921" s="4"/>
      <c r="L1921" s="4"/>
      <c r="M1921" s="4"/>
      <c r="N1921" s="4"/>
      <c r="O1921" s="4"/>
      <c r="P1921" s="4"/>
      <c r="Q1921" s="4"/>
      <c r="R1921" s="4"/>
      <c r="S1921" s="4"/>
      <c r="T1921" s="4"/>
      <c r="U1921" s="4"/>
      <c r="V1921" s="4"/>
      <c r="W1921" s="4"/>
      <c r="X1921" s="4"/>
      <c r="Y1921" s="4"/>
      <c r="Z1921" s="4"/>
      <c r="AA1921" s="4"/>
      <c r="AB1921" s="4"/>
      <c r="AC1921" s="4"/>
      <c r="AD1921" s="4"/>
      <c r="AE1921" s="4"/>
      <c r="AF1921" s="4"/>
      <c r="AG1921" s="4"/>
      <c r="AH1921" s="4"/>
      <c r="AI1921" s="4"/>
      <c r="AJ1921" s="4"/>
      <c r="AK1921" s="4"/>
      <c r="AL1921" s="4"/>
      <c r="AM1921" s="4"/>
      <c r="AN1921" s="4"/>
      <c r="AO1921" s="4"/>
      <c r="AP1921" s="4"/>
    </row>
    <row r="1922" spans="1:42" s="2" customFormat="1" x14ac:dyDescent="0.25">
      <c r="A1922" s="4"/>
      <c r="B1922" s="4"/>
      <c r="C1922" s="4"/>
      <c r="D1922" s="4"/>
      <c r="E1922" s="4"/>
      <c r="F1922" s="4"/>
      <c r="G1922" s="4"/>
      <c r="H1922" s="4"/>
      <c r="I1922" s="4"/>
      <c r="J1922" s="4"/>
      <c r="K1922" s="4"/>
      <c r="L1922" s="4"/>
      <c r="M1922" s="4"/>
      <c r="N1922" s="4"/>
      <c r="O1922" s="4"/>
      <c r="P1922" s="4"/>
      <c r="Q1922" s="4"/>
      <c r="R1922" s="4"/>
      <c r="S1922" s="4"/>
      <c r="T1922" s="4"/>
      <c r="U1922" s="4"/>
      <c r="V1922" s="4"/>
      <c r="W1922" s="4"/>
      <c r="X1922" s="4"/>
      <c r="Y1922" s="4"/>
      <c r="Z1922" s="4"/>
      <c r="AA1922" s="4"/>
      <c r="AB1922" s="4"/>
      <c r="AC1922" s="4"/>
      <c r="AD1922" s="4"/>
      <c r="AE1922" s="4"/>
      <c r="AF1922" s="4"/>
      <c r="AG1922" s="4"/>
      <c r="AH1922" s="4"/>
      <c r="AI1922" s="4"/>
      <c r="AJ1922" s="4"/>
      <c r="AK1922" s="4"/>
      <c r="AL1922" s="4"/>
      <c r="AM1922" s="4"/>
      <c r="AN1922" s="4"/>
      <c r="AO1922" s="4"/>
      <c r="AP1922" s="4"/>
    </row>
    <row r="1923" spans="1:42" s="2" customFormat="1" x14ac:dyDescent="0.25">
      <c r="A1923" s="4"/>
      <c r="B1923" s="4"/>
      <c r="C1923" s="4"/>
      <c r="D1923" s="4"/>
      <c r="E1923" s="4"/>
      <c r="F1923" s="4"/>
      <c r="G1923" s="4"/>
      <c r="H1923" s="4"/>
      <c r="I1923" s="4"/>
      <c r="J1923" s="4"/>
      <c r="K1923" s="4"/>
      <c r="L1923" s="4"/>
      <c r="M1923" s="4"/>
      <c r="N1923" s="4"/>
      <c r="O1923" s="4"/>
      <c r="P1923" s="4"/>
      <c r="Q1923" s="4"/>
      <c r="R1923" s="4"/>
      <c r="S1923" s="4"/>
      <c r="T1923" s="4"/>
      <c r="U1923" s="4"/>
      <c r="V1923" s="4"/>
      <c r="W1923" s="4"/>
      <c r="X1923" s="4"/>
      <c r="Y1923" s="4"/>
      <c r="Z1923" s="4"/>
      <c r="AA1923" s="4"/>
      <c r="AB1923" s="4"/>
      <c r="AC1923" s="4"/>
      <c r="AD1923" s="4"/>
      <c r="AE1923" s="4"/>
      <c r="AF1923" s="4"/>
      <c r="AG1923" s="4"/>
      <c r="AH1923" s="4"/>
      <c r="AI1923" s="4"/>
      <c r="AJ1923" s="4"/>
      <c r="AK1923" s="4"/>
      <c r="AL1923" s="4"/>
      <c r="AM1923" s="4"/>
      <c r="AN1923" s="4"/>
      <c r="AO1923" s="4"/>
      <c r="AP1923" s="4"/>
    </row>
    <row r="1924" spans="1:42" s="2" customFormat="1" x14ac:dyDescent="0.25">
      <c r="A1924" s="4"/>
      <c r="B1924" s="4"/>
      <c r="C1924" s="4"/>
      <c r="D1924" s="4"/>
      <c r="E1924" s="4"/>
      <c r="F1924" s="4"/>
      <c r="G1924" s="4"/>
      <c r="H1924" s="4"/>
      <c r="I1924" s="4"/>
      <c r="J1924" s="4"/>
      <c r="K1924" s="4"/>
      <c r="L1924" s="4"/>
      <c r="M1924" s="4"/>
      <c r="N1924" s="4"/>
      <c r="O1924" s="4"/>
      <c r="P1924" s="4"/>
      <c r="Q1924" s="4"/>
      <c r="R1924" s="4"/>
      <c r="S1924" s="4"/>
      <c r="T1924" s="4"/>
      <c r="U1924" s="4"/>
      <c r="V1924" s="4"/>
      <c r="W1924" s="4"/>
      <c r="X1924" s="4"/>
      <c r="Y1924" s="4"/>
      <c r="Z1924" s="4"/>
      <c r="AA1924" s="4"/>
      <c r="AB1924" s="4"/>
      <c r="AC1924" s="4"/>
      <c r="AD1924" s="4"/>
      <c r="AE1924" s="4"/>
      <c r="AF1924" s="4"/>
      <c r="AG1924" s="4"/>
      <c r="AH1924" s="4"/>
      <c r="AI1924" s="4"/>
      <c r="AJ1924" s="4"/>
      <c r="AK1924" s="4"/>
      <c r="AL1924" s="4"/>
      <c r="AM1924" s="4"/>
      <c r="AN1924" s="4"/>
      <c r="AO1924" s="4"/>
      <c r="AP1924" s="4"/>
    </row>
    <row r="1925" spans="1:42" s="2" customFormat="1" x14ac:dyDescent="0.25">
      <c r="A1925" s="4"/>
      <c r="B1925" s="4"/>
      <c r="C1925" s="4"/>
      <c r="D1925" s="4"/>
      <c r="E1925" s="4"/>
      <c r="F1925" s="4"/>
      <c r="G1925" s="4"/>
      <c r="H1925" s="4"/>
      <c r="I1925" s="4"/>
      <c r="J1925" s="4"/>
      <c r="K1925" s="4"/>
      <c r="L1925" s="4"/>
      <c r="M1925" s="4"/>
      <c r="N1925" s="4"/>
      <c r="O1925" s="4"/>
      <c r="P1925" s="4"/>
      <c r="Q1925" s="4"/>
      <c r="R1925" s="4"/>
      <c r="S1925" s="4"/>
      <c r="T1925" s="4"/>
      <c r="U1925" s="4"/>
      <c r="V1925" s="4"/>
      <c r="W1925" s="4"/>
      <c r="X1925" s="4"/>
      <c r="Y1925" s="4"/>
      <c r="Z1925" s="4"/>
      <c r="AA1925" s="4"/>
      <c r="AB1925" s="4"/>
      <c r="AC1925" s="4"/>
      <c r="AD1925" s="4"/>
      <c r="AE1925" s="4"/>
      <c r="AF1925" s="4"/>
      <c r="AG1925" s="4"/>
      <c r="AH1925" s="4"/>
      <c r="AI1925" s="4"/>
      <c r="AJ1925" s="4"/>
      <c r="AK1925" s="4"/>
      <c r="AL1925" s="4"/>
      <c r="AM1925" s="4"/>
      <c r="AN1925" s="4"/>
      <c r="AO1925" s="4"/>
      <c r="AP1925" s="4"/>
    </row>
    <row r="1926" spans="1:42" s="2" customFormat="1" x14ac:dyDescent="0.25">
      <c r="A1926" s="4"/>
      <c r="B1926" s="4"/>
      <c r="C1926" s="4"/>
      <c r="D1926" s="4"/>
      <c r="E1926" s="4"/>
      <c r="F1926" s="4"/>
      <c r="G1926" s="4"/>
      <c r="H1926" s="4"/>
      <c r="I1926" s="4"/>
      <c r="J1926" s="4"/>
      <c r="K1926" s="4"/>
      <c r="L1926" s="4"/>
      <c r="M1926" s="4"/>
      <c r="N1926" s="4"/>
      <c r="O1926" s="4"/>
      <c r="P1926" s="4"/>
      <c r="Q1926" s="4"/>
      <c r="R1926" s="4"/>
      <c r="S1926" s="4"/>
      <c r="T1926" s="4"/>
      <c r="U1926" s="4"/>
      <c r="V1926" s="4"/>
      <c r="W1926" s="4"/>
      <c r="X1926" s="4"/>
      <c r="Y1926" s="4"/>
      <c r="Z1926" s="4"/>
      <c r="AA1926" s="4"/>
      <c r="AB1926" s="4"/>
      <c r="AC1926" s="4"/>
      <c r="AD1926" s="4"/>
      <c r="AE1926" s="4"/>
      <c r="AF1926" s="4"/>
      <c r="AG1926" s="4"/>
      <c r="AH1926" s="4"/>
      <c r="AI1926" s="4"/>
      <c r="AJ1926" s="4"/>
      <c r="AK1926" s="4"/>
      <c r="AL1926" s="4"/>
      <c r="AM1926" s="4"/>
      <c r="AN1926" s="4"/>
      <c r="AO1926" s="4"/>
      <c r="AP1926" s="4"/>
    </row>
    <row r="1927" spans="1:42" s="2" customFormat="1" x14ac:dyDescent="0.25">
      <c r="A1927" s="4"/>
      <c r="B1927" s="4"/>
      <c r="C1927" s="4"/>
      <c r="D1927" s="4"/>
      <c r="E1927" s="4"/>
      <c r="F1927" s="4"/>
      <c r="G1927" s="4"/>
      <c r="H1927" s="4"/>
      <c r="I1927" s="4"/>
      <c r="J1927" s="4"/>
      <c r="K1927" s="4"/>
      <c r="L1927" s="4"/>
      <c r="M1927" s="4"/>
      <c r="N1927" s="4"/>
      <c r="O1927" s="4"/>
      <c r="P1927" s="4"/>
      <c r="Q1927" s="4"/>
      <c r="R1927" s="4"/>
      <c r="S1927" s="4"/>
      <c r="T1927" s="4"/>
      <c r="U1927" s="4"/>
      <c r="V1927" s="4"/>
      <c r="W1927" s="4"/>
      <c r="X1927" s="4"/>
      <c r="Y1927" s="4"/>
      <c r="Z1927" s="4"/>
      <c r="AA1927" s="4"/>
      <c r="AB1927" s="4"/>
      <c r="AC1927" s="4"/>
      <c r="AD1927" s="4"/>
      <c r="AE1927" s="4"/>
      <c r="AF1927" s="4"/>
      <c r="AG1927" s="4"/>
      <c r="AH1927" s="4"/>
      <c r="AI1927" s="4"/>
      <c r="AJ1927" s="4"/>
      <c r="AK1927" s="4"/>
      <c r="AL1927" s="4"/>
      <c r="AM1927" s="4"/>
      <c r="AN1927" s="4"/>
      <c r="AO1927" s="4"/>
      <c r="AP1927" s="4"/>
    </row>
    <row r="1928" spans="1:42" s="2" customFormat="1" x14ac:dyDescent="0.25">
      <c r="A1928" s="4"/>
      <c r="B1928" s="4"/>
      <c r="C1928" s="4"/>
      <c r="D1928" s="4"/>
      <c r="E1928" s="4"/>
      <c r="F1928" s="4"/>
      <c r="G1928" s="4"/>
      <c r="H1928" s="4"/>
      <c r="I1928" s="4"/>
      <c r="J1928" s="4"/>
      <c r="K1928" s="4"/>
      <c r="L1928" s="4"/>
      <c r="M1928" s="4"/>
      <c r="N1928" s="4"/>
      <c r="O1928" s="4"/>
      <c r="P1928" s="4"/>
      <c r="Q1928" s="4"/>
      <c r="R1928" s="4"/>
      <c r="S1928" s="4"/>
      <c r="T1928" s="4"/>
      <c r="U1928" s="4"/>
      <c r="V1928" s="4"/>
      <c r="W1928" s="4"/>
      <c r="X1928" s="4"/>
      <c r="Y1928" s="4"/>
      <c r="Z1928" s="4"/>
      <c r="AA1928" s="4"/>
      <c r="AB1928" s="4"/>
      <c r="AC1928" s="4"/>
      <c r="AD1928" s="4"/>
      <c r="AE1928" s="4"/>
      <c r="AF1928" s="4"/>
      <c r="AG1928" s="4"/>
      <c r="AH1928" s="4"/>
      <c r="AI1928" s="4"/>
      <c r="AJ1928" s="4"/>
      <c r="AK1928" s="4"/>
      <c r="AL1928" s="4"/>
      <c r="AM1928" s="4"/>
      <c r="AN1928" s="4"/>
      <c r="AO1928" s="4"/>
      <c r="AP1928" s="4"/>
    </row>
    <row r="1929" spans="1:42" s="2" customFormat="1" x14ac:dyDescent="0.25">
      <c r="A1929" s="4"/>
      <c r="B1929" s="4"/>
      <c r="C1929" s="4"/>
      <c r="D1929" s="4"/>
      <c r="E1929" s="4"/>
      <c r="F1929" s="4"/>
      <c r="G1929" s="4"/>
      <c r="H1929" s="4"/>
      <c r="I1929" s="4"/>
      <c r="J1929" s="4"/>
      <c r="K1929" s="4"/>
      <c r="L1929" s="4"/>
      <c r="M1929" s="4"/>
      <c r="N1929" s="4"/>
      <c r="O1929" s="4"/>
      <c r="P1929" s="4"/>
      <c r="Q1929" s="4"/>
      <c r="R1929" s="4"/>
      <c r="S1929" s="4"/>
      <c r="T1929" s="4"/>
      <c r="U1929" s="4"/>
      <c r="V1929" s="4"/>
      <c r="W1929" s="4"/>
      <c r="X1929" s="4"/>
      <c r="Y1929" s="4"/>
      <c r="Z1929" s="4"/>
      <c r="AA1929" s="4"/>
      <c r="AB1929" s="4"/>
      <c r="AC1929" s="4"/>
      <c r="AD1929" s="4"/>
      <c r="AE1929" s="4"/>
      <c r="AF1929" s="4"/>
      <c r="AG1929" s="4"/>
      <c r="AH1929" s="4"/>
      <c r="AI1929" s="4"/>
      <c r="AJ1929" s="4"/>
      <c r="AK1929" s="4"/>
      <c r="AL1929" s="4"/>
      <c r="AM1929" s="4"/>
      <c r="AN1929" s="4"/>
      <c r="AO1929" s="4"/>
      <c r="AP1929" s="4"/>
    </row>
    <row r="1930" spans="1:42" s="2" customFormat="1" x14ac:dyDescent="0.25">
      <c r="A1930" s="4"/>
      <c r="B1930" s="4"/>
      <c r="C1930" s="4"/>
      <c r="D1930" s="4"/>
      <c r="E1930" s="4"/>
      <c r="F1930" s="4"/>
      <c r="G1930" s="4"/>
      <c r="H1930" s="4"/>
      <c r="I1930" s="4"/>
      <c r="J1930" s="4"/>
      <c r="K1930" s="4"/>
      <c r="L1930" s="4"/>
      <c r="M1930" s="4"/>
      <c r="N1930" s="4"/>
      <c r="O1930" s="4"/>
      <c r="P1930" s="4"/>
      <c r="Q1930" s="4"/>
      <c r="R1930" s="4"/>
      <c r="S1930" s="4"/>
      <c r="T1930" s="4"/>
      <c r="U1930" s="4"/>
      <c r="V1930" s="4"/>
      <c r="W1930" s="4"/>
      <c r="X1930" s="4"/>
      <c r="Y1930" s="4"/>
      <c r="Z1930" s="4"/>
      <c r="AA1930" s="4"/>
      <c r="AB1930" s="4"/>
      <c r="AC1930" s="4"/>
      <c r="AD1930" s="4"/>
      <c r="AE1930" s="4"/>
      <c r="AF1930" s="4"/>
      <c r="AG1930" s="4"/>
      <c r="AH1930" s="4"/>
      <c r="AI1930" s="4"/>
      <c r="AJ1930" s="4"/>
      <c r="AK1930" s="4"/>
      <c r="AL1930" s="4"/>
      <c r="AM1930" s="4"/>
      <c r="AN1930" s="4"/>
      <c r="AO1930" s="4"/>
      <c r="AP1930" s="4"/>
    </row>
    <row r="1931" spans="1:42" s="2" customFormat="1" x14ac:dyDescent="0.25">
      <c r="A1931" s="4"/>
      <c r="B1931" s="4"/>
      <c r="C1931" s="4"/>
      <c r="D1931" s="4"/>
      <c r="E1931" s="4"/>
      <c r="F1931" s="4"/>
      <c r="G1931" s="4"/>
      <c r="H1931" s="4"/>
      <c r="I1931" s="4"/>
      <c r="J1931" s="4"/>
      <c r="K1931" s="4"/>
      <c r="L1931" s="4"/>
      <c r="M1931" s="4"/>
      <c r="N1931" s="4"/>
      <c r="O1931" s="4"/>
      <c r="P1931" s="4"/>
      <c r="Q1931" s="4"/>
      <c r="R1931" s="4"/>
      <c r="S1931" s="4"/>
      <c r="T1931" s="4"/>
      <c r="U1931" s="4"/>
      <c r="V1931" s="4"/>
      <c r="W1931" s="4"/>
      <c r="X1931" s="4"/>
      <c r="Y1931" s="4"/>
      <c r="Z1931" s="4"/>
      <c r="AA1931" s="4"/>
      <c r="AB1931" s="4"/>
      <c r="AC1931" s="4"/>
      <c r="AD1931" s="4"/>
      <c r="AE1931" s="4"/>
      <c r="AF1931" s="4"/>
      <c r="AG1931" s="4"/>
      <c r="AH1931" s="4"/>
      <c r="AI1931" s="4"/>
      <c r="AJ1931" s="4"/>
      <c r="AK1931" s="4"/>
      <c r="AL1931" s="4"/>
      <c r="AM1931" s="4"/>
      <c r="AN1931" s="4"/>
      <c r="AO1931" s="4"/>
      <c r="AP1931" s="4"/>
    </row>
    <row r="1932" spans="1:42" s="2" customFormat="1" x14ac:dyDescent="0.25">
      <c r="A1932" s="4"/>
      <c r="B1932" s="4"/>
      <c r="C1932" s="4"/>
      <c r="D1932" s="4"/>
      <c r="E1932" s="4"/>
      <c r="F1932" s="4"/>
      <c r="G1932" s="4"/>
      <c r="H1932" s="4"/>
      <c r="I1932" s="4"/>
      <c r="J1932" s="4"/>
      <c r="K1932" s="4"/>
      <c r="L1932" s="4"/>
      <c r="M1932" s="4"/>
      <c r="N1932" s="4"/>
      <c r="O1932" s="4"/>
      <c r="P1932" s="4"/>
      <c r="Q1932" s="4"/>
      <c r="R1932" s="4"/>
      <c r="S1932" s="4"/>
      <c r="T1932" s="4"/>
      <c r="U1932" s="4"/>
      <c r="V1932" s="4"/>
      <c r="W1932" s="4"/>
      <c r="X1932" s="4"/>
      <c r="Y1932" s="4"/>
      <c r="Z1932" s="4"/>
      <c r="AA1932" s="4"/>
      <c r="AB1932" s="4"/>
      <c r="AC1932" s="4"/>
      <c r="AD1932" s="4"/>
      <c r="AE1932" s="4"/>
      <c r="AF1932" s="4"/>
      <c r="AG1932" s="4"/>
      <c r="AH1932" s="4"/>
      <c r="AI1932" s="4"/>
      <c r="AJ1932" s="4"/>
      <c r="AK1932" s="4"/>
      <c r="AL1932" s="4"/>
      <c r="AM1932" s="4"/>
      <c r="AN1932" s="4"/>
      <c r="AO1932" s="4"/>
      <c r="AP1932" s="4"/>
    </row>
    <row r="1933" spans="1:42" s="2" customFormat="1" x14ac:dyDescent="0.25">
      <c r="A1933" s="4"/>
      <c r="B1933" s="4"/>
      <c r="C1933" s="4"/>
      <c r="D1933" s="4"/>
      <c r="E1933" s="4"/>
      <c r="F1933" s="4"/>
      <c r="G1933" s="4"/>
      <c r="H1933" s="4"/>
      <c r="I1933" s="4"/>
      <c r="J1933" s="4"/>
      <c r="K1933" s="4"/>
      <c r="L1933" s="4"/>
      <c r="M1933" s="4"/>
      <c r="N1933" s="4"/>
      <c r="O1933" s="4"/>
      <c r="P1933" s="4"/>
      <c r="Q1933" s="4"/>
      <c r="R1933" s="4"/>
      <c r="S1933" s="4"/>
      <c r="T1933" s="4"/>
      <c r="U1933" s="4"/>
      <c r="V1933" s="4"/>
      <c r="W1933" s="4"/>
      <c r="X1933" s="4"/>
      <c r="Y1933" s="4"/>
      <c r="Z1933" s="4"/>
      <c r="AA1933" s="4"/>
      <c r="AB1933" s="4"/>
      <c r="AC1933" s="4"/>
      <c r="AD1933" s="4"/>
      <c r="AE1933" s="4"/>
      <c r="AF1933" s="4"/>
      <c r="AG1933" s="4"/>
      <c r="AH1933" s="4"/>
      <c r="AI1933" s="4"/>
      <c r="AJ1933" s="4"/>
      <c r="AK1933" s="4"/>
      <c r="AL1933" s="4"/>
      <c r="AM1933" s="4"/>
      <c r="AN1933" s="4"/>
      <c r="AO1933" s="4"/>
      <c r="AP1933" s="4"/>
    </row>
    <row r="1934" spans="1:42" s="2" customFormat="1" x14ac:dyDescent="0.25">
      <c r="A1934" s="4"/>
      <c r="B1934" s="4"/>
      <c r="C1934" s="4"/>
      <c r="D1934" s="4"/>
      <c r="E1934" s="4"/>
      <c r="F1934" s="4"/>
      <c r="G1934" s="4"/>
      <c r="H1934" s="4"/>
      <c r="I1934" s="4"/>
      <c r="J1934" s="4"/>
      <c r="K1934" s="4"/>
      <c r="L1934" s="4"/>
      <c r="M1934" s="4"/>
      <c r="N1934" s="4"/>
      <c r="O1934" s="4"/>
      <c r="P1934" s="4"/>
      <c r="Q1934" s="4"/>
      <c r="R1934" s="4"/>
      <c r="S1934" s="4"/>
      <c r="T1934" s="4"/>
      <c r="U1934" s="4"/>
      <c r="V1934" s="4"/>
      <c r="W1934" s="4"/>
      <c r="X1934" s="4"/>
      <c r="Y1934" s="4"/>
      <c r="Z1934" s="4"/>
      <c r="AA1934" s="4"/>
      <c r="AB1934" s="4"/>
      <c r="AC1934" s="4"/>
      <c r="AD1934" s="4"/>
      <c r="AE1934" s="4"/>
      <c r="AF1934" s="4"/>
      <c r="AG1934" s="4"/>
      <c r="AH1934" s="4"/>
      <c r="AI1934" s="4"/>
      <c r="AJ1934" s="4"/>
      <c r="AK1934" s="4"/>
      <c r="AL1934" s="4"/>
      <c r="AM1934" s="4"/>
      <c r="AN1934" s="4"/>
      <c r="AO1934" s="4"/>
      <c r="AP1934" s="4"/>
    </row>
    <row r="1935" spans="1:42" s="2" customFormat="1" x14ac:dyDescent="0.25">
      <c r="A1935" s="4"/>
      <c r="B1935" s="4"/>
      <c r="C1935" s="4"/>
      <c r="D1935" s="4"/>
      <c r="E1935" s="4"/>
      <c r="F1935" s="4"/>
      <c r="G1935" s="4"/>
      <c r="H1935" s="4"/>
      <c r="I1935" s="4"/>
      <c r="J1935" s="4"/>
      <c r="K1935" s="4"/>
      <c r="L1935" s="4"/>
      <c r="M1935" s="4"/>
      <c r="N1935" s="4"/>
      <c r="O1935" s="4"/>
      <c r="P1935" s="4"/>
      <c r="Q1935" s="4"/>
      <c r="R1935" s="4"/>
      <c r="S1935" s="4"/>
      <c r="T1935" s="4"/>
      <c r="U1935" s="4"/>
      <c r="V1935" s="4"/>
      <c r="W1935" s="4"/>
      <c r="X1935" s="4"/>
      <c r="Y1935" s="4"/>
      <c r="Z1935" s="4"/>
      <c r="AA1935" s="4"/>
      <c r="AB1935" s="4"/>
      <c r="AC1935" s="4"/>
      <c r="AD1935" s="4"/>
      <c r="AE1935" s="4"/>
      <c r="AF1935" s="4"/>
      <c r="AG1935" s="4"/>
      <c r="AH1935" s="4"/>
      <c r="AI1935" s="4"/>
      <c r="AJ1935" s="4"/>
      <c r="AK1935" s="4"/>
      <c r="AL1935" s="4"/>
      <c r="AM1935" s="4"/>
      <c r="AN1935" s="4"/>
      <c r="AO1935" s="4"/>
      <c r="AP1935" s="4"/>
    </row>
    <row r="1936" spans="1:42" s="2" customFormat="1" x14ac:dyDescent="0.25">
      <c r="A1936" s="4"/>
      <c r="B1936" s="4"/>
      <c r="C1936" s="4"/>
      <c r="D1936" s="4"/>
      <c r="E1936" s="4"/>
      <c r="F1936" s="4"/>
      <c r="G1936" s="4"/>
      <c r="H1936" s="4"/>
      <c r="I1936" s="4"/>
      <c r="J1936" s="4"/>
      <c r="K1936" s="4"/>
      <c r="L1936" s="4"/>
      <c r="M1936" s="4"/>
      <c r="N1936" s="4"/>
      <c r="O1936" s="4"/>
      <c r="P1936" s="4"/>
      <c r="Q1936" s="4"/>
      <c r="R1936" s="4"/>
      <c r="S1936" s="4"/>
      <c r="T1936" s="4"/>
      <c r="U1936" s="4"/>
      <c r="V1936" s="4"/>
      <c r="W1936" s="4"/>
      <c r="X1936" s="4"/>
      <c r="Y1936" s="4"/>
      <c r="Z1936" s="4"/>
      <c r="AA1936" s="4"/>
      <c r="AB1936" s="4"/>
      <c r="AC1936" s="4"/>
      <c r="AD1936" s="4"/>
      <c r="AE1936" s="4"/>
      <c r="AF1936" s="4"/>
      <c r="AG1936" s="4"/>
      <c r="AH1936" s="4"/>
      <c r="AI1936" s="4"/>
      <c r="AJ1936" s="4"/>
      <c r="AK1936" s="4"/>
      <c r="AL1936" s="4"/>
      <c r="AM1936" s="4"/>
      <c r="AN1936" s="4"/>
      <c r="AO1936" s="4"/>
      <c r="AP1936" s="4"/>
    </row>
    <row r="1937" spans="1:42" s="2" customFormat="1" x14ac:dyDescent="0.25">
      <c r="A1937" s="4"/>
      <c r="B1937" s="4"/>
      <c r="C1937" s="4"/>
      <c r="D1937" s="4"/>
      <c r="E1937" s="4"/>
      <c r="F1937" s="4"/>
      <c r="G1937" s="4"/>
      <c r="H1937" s="4"/>
      <c r="I1937" s="4"/>
      <c r="J1937" s="4"/>
      <c r="K1937" s="4"/>
      <c r="L1937" s="4"/>
      <c r="M1937" s="4"/>
      <c r="N1937" s="4"/>
      <c r="O1937" s="4"/>
      <c r="P1937" s="4"/>
      <c r="Q1937" s="4"/>
      <c r="R1937" s="4"/>
      <c r="S1937" s="4"/>
      <c r="T1937" s="4"/>
      <c r="U1937" s="4"/>
      <c r="V1937" s="4"/>
      <c r="W1937" s="4"/>
      <c r="X1937" s="4"/>
      <c r="Y1937" s="4"/>
      <c r="Z1937" s="4"/>
      <c r="AA1937" s="4"/>
      <c r="AB1937" s="4"/>
      <c r="AC1937" s="4"/>
      <c r="AD1937" s="4"/>
      <c r="AE1937" s="4"/>
      <c r="AF1937" s="4"/>
      <c r="AG1937" s="4"/>
      <c r="AH1937" s="4"/>
      <c r="AI1937" s="4"/>
      <c r="AJ1937" s="4"/>
      <c r="AK1937" s="4"/>
      <c r="AL1937" s="4"/>
      <c r="AM1937" s="4"/>
      <c r="AN1937" s="4"/>
      <c r="AO1937" s="4"/>
      <c r="AP1937" s="4"/>
    </row>
    <row r="1938" spans="1:42" s="2" customFormat="1" x14ac:dyDescent="0.25">
      <c r="A1938" s="4"/>
      <c r="B1938" s="4"/>
      <c r="C1938" s="4"/>
      <c r="D1938" s="4"/>
      <c r="E1938" s="4"/>
      <c r="F1938" s="4"/>
      <c r="G1938" s="4"/>
      <c r="H1938" s="4"/>
      <c r="I1938" s="4"/>
      <c r="J1938" s="4"/>
      <c r="K1938" s="4"/>
      <c r="L1938" s="4"/>
      <c r="M1938" s="4"/>
      <c r="N1938" s="4"/>
      <c r="O1938" s="4"/>
      <c r="P1938" s="4"/>
      <c r="Q1938" s="4"/>
      <c r="R1938" s="4"/>
      <c r="S1938" s="4"/>
      <c r="T1938" s="4"/>
      <c r="U1938" s="4"/>
      <c r="V1938" s="4"/>
      <c r="W1938" s="4"/>
      <c r="X1938" s="4"/>
      <c r="Y1938" s="4"/>
      <c r="Z1938" s="4"/>
      <c r="AA1938" s="4"/>
      <c r="AB1938" s="4"/>
      <c r="AC1938" s="4"/>
      <c r="AD1938" s="4"/>
      <c r="AE1938" s="4"/>
      <c r="AF1938" s="4"/>
      <c r="AG1938" s="4"/>
      <c r="AH1938" s="4"/>
      <c r="AI1938" s="4"/>
      <c r="AJ1938" s="4"/>
      <c r="AK1938" s="4"/>
      <c r="AL1938" s="4"/>
      <c r="AM1938" s="4"/>
      <c r="AN1938" s="4"/>
      <c r="AO1938" s="4"/>
      <c r="AP1938" s="4"/>
    </row>
    <row r="1939" spans="1:42" s="2" customFormat="1" x14ac:dyDescent="0.25">
      <c r="A1939" s="4"/>
      <c r="B1939" s="4"/>
      <c r="C1939" s="4"/>
      <c r="D1939" s="4"/>
      <c r="E1939" s="4"/>
      <c r="F1939" s="4"/>
      <c r="G1939" s="4"/>
      <c r="H1939" s="4"/>
      <c r="I1939" s="4"/>
      <c r="J1939" s="4"/>
      <c r="K1939" s="4"/>
      <c r="L1939" s="4"/>
      <c r="M1939" s="4"/>
      <c r="N1939" s="4"/>
      <c r="O1939" s="4"/>
      <c r="P1939" s="4"/>
      <c r="Q1939" s="4"/>
      <c r="R1939" s="4"/>
      <c r="S1939" s="4"/>
      <c r="T1939" s="4"/>
      <c r="U1939" s="4"/>
      <c r="V1939" s="4"/>
      <c r="W1939" s="4"/>
      <c r="X1939" s="4"/>
      <c r="Y1939" s="4"/>
      <c r="Z1939" s="4"/>
      <c r="AA1939" s="4"/>
      <c r="AB1939" s="4"/>
      <c r="AC1939" s="4"/>
      <c r="AD1939" s="4"/>
      <c r="AE1939" s="4"/>
      <c r="AF1939" s="4"/>
      <c r="AG1939" s="4"/>
      <c r="AH1939" s="4"/>
      <c r="AI1939" s="4"/>
      <c r="AJ1939" s="4"/>
      <c r="AK1939" s="4"/>
      <c r="AL1939" s="4"/>
      <c r="AM1939" s="4"/>
      <c r="AN1939" s="4"/>
      <c r="AO1939" s="4"/>
      <c r="AP1939" s="4"/>
    </row>
    <row r="1940" spans="1:42" s="2" customFormat="1" x14ac:dyDescent="0.25">
      <c r="A1940" s="4"/>
      <c r="B1940" s="4"/>
      <c r="C1940" s="4"/>
      <c r="D1940" s="4"/>
      <c r="E1940" s="4"/>
      <c r="F1940" s="4"/>
      <c r="G1940" s="4"/>
      <c r="H1940" s="4"/>
      <c r="I1940" s="4"/>
      <c r="J1940" s="4"/>
      <c r="K1940" s="4"/>
      <c r="L1940" s="4"/>
      <c r="M1940" s="4"/>
      <c r="N1940" s="4"/>
      <c r="O1940" s="4"/>
      <c r="P1940" s="4"/>
      <c r="Q1940" s="4"/>
      <c r="R1940" s="4"/>
      <c r="S1940" s="4"/>
      <c r="T1940" s="4"/>
      <c r="U1940" s="4"/>
      <c r="V1940" s="4"/>
      <c r="W1940" s="4"/>
      <c r="X1940" s="4"/>
      <c r="Y1940" s="4"/>
      <c r="Z1940" s="4"/>
      <c r="AA1940" s="4"/>
      <c r="AB1940" s="4"/>
      <c r="AC1940" s="4"/>
      <c r="AD1940" s="4"/>
      <c r="AE1940" s="4"/>
      <c r="AF1940" s="4"/>
      <c r="AG1940" s="4"/>
      <c r="AH1940" s="4"/>
      <c r="AI1940" s="4"/>
      <c r="AJ1940" s="4"/>
      <c r="AK1940" s="4"/>
      <c r="AL1940" s="4"/>
      <c r="AM1940" s="4"/>
      <c r="AN1940" s="4"/>
      <c r="AO1940" s="4"/>
      <c r="AP1940" s="4"/>
    </row>
    <row r="1941" spans="1:42" s="2" customFormat="1" x14ac:dyDescent="0.25">
      <c r="A1941" s="4"/>
      <c r="B1941" s="4"/>
      <c r="C1941" s="4"/>
      <c r="D1941" s="4"/>
      <c r="E1941" s="4"/>
      <c r="F1941" s="4"/>
      <c r="G1941" s="4"/>
      <c r="H1941" s="4"/>
      <c r="I1941" s="4"/>
      <c r="J1941" s="4"/>
      <c r="K1941" s="4"/>
      <c r="L1941" s="4"/>
      <c r="M1941" s="4"/>
      <c r="N1941" s="4"/>
      <c r="O1941" s="4"/>
      <c r="P1941" s="4"/>
      <c r="Q1941" s="4"/>
      <c r="R1941" s="4"/>
      <c r="S1941" s="4"/>
      <c r="T1941" s="4"/>
      <c r="U1941" s="4"/>
      <c r="V1941" s="4"/>
      <c r="W1941" s="4"/>
      <c r="X1941" s="4"/>
      <c r="Y1941" s="4"/>
      <c r="Z1941" s="4"/>
      <c r="AA1941" s="4"/>
      <c r="AB1941" s="4"/>
      <c r="AC1941" s="4"/>
      <c r="AD1941" s="4"/>
      <c r="AE1941" s="4"/>
      <c r="AF1941" s="4"/>
      <c r="AG1941" s="4"/>
      <c r="AH1941" s="4"/>
      <c r="AI1941" s="4"/>
      <c r="AJ1941" s="4"/>
      <c r="AK1941" s="4"/>
      <c r="AL1941" s="4"/>
      <c r="AM1941" s="4"/>
      <c r="AN1941" s="4"/>
      <c r="AO1941" s="4"/>
      <c r="AP1941" s="4"/>
    </row>
    <row r="1942" spans="1:42" s="2" customFormat="1" x14ac:dyDescent="0.25">
      <c r="A1942" s="4"/>
      <c r="B1942" s="4"/>
      <c r="C1942" s="4"/>
      <c r="D1942" s="4"/>
      <c r="E1942" s="4"/>
      <c r="F1942" s="4"/>
      <c r="G1942" s="4"/>
      <c r="H1942" s="4"/>
      <c r="I1942" s="4"/>
      <c r="J1942" s="4"/>
      <c r="K1942" s="4"/>
      <c r="L1942" s="4"/>
      <c r="M1942" s="4"/>
      <c r="N1942" s="4"/>
      <c r="O1942" s="4"/>
      <c r="P1942" s="4"/>
      <c r="Q1942" s="4"/>
      <c r="R1942" s="4"/>
      <c r="S1942" s="4"/>
      <c r="T1942" s="4"/>
      <c r="U1942" s="4"/>
      <c r="V1942" s="4"/>
      <c r="W1942" s="4"/>
      <c r="X1942" s="4"/>
      <c r="Y1942" s="4"/>
      <c r="Z1942" s="4"/>
      <c r="AA1942" s="4"/>
      <c r="AB1942" s="4"/>
      <c r="AC1942" s="4"/>
      <c r="AD1942" s="4"/>
      <c r="AE1942" s="4"/>
      <c r="AF1942" s="4"/>
      <c r="AG1942" s="4"/>
      <c r="AH1942" s="4"/>
      <c r="AI1942" s="4"/>
      <c r="AJ1942" s="4"/>
      <c r="AK1942" s="4"/>
      <c r="AL1942" s="4"/>
      <c r="AM1942" s="4"/>
      <c r="AN1942" s="4"/>
      <c r="AO1942" s="4"/>
      <c r="AP1942" s="4"/>
    </row>
    <row r="1943" spans="1:42" s="2" customFormat="1" x14ac:dyDescent="0.25">
      <c r="A1943" s="4"/>
      <c r="B1943" s="4"/>
      <c r="C1943" s="4"/>
      <c r="D1943" s="4"/>
      <c r="E1943" s="4"/>
      <c r="F1943" s="4"/>
      <c r="G1943" s="4"/>
      <c r="H1943" s="4"/>
      <c r="I1943" s="4"/>
      <c r="J1943" s="4"/>
      <c r="K1943" s="4"/>
      <c r="L1943" s="4"/>
      <c r="M1943" s="4"/>
      <c r="N1943" s="4"/>
      <c r="O1943" s="4"/>
      <c r="P1943" s="4"/>
      <c r="Q1943" s="4"/>
      <c r="R1943" s="4"/>
      <c r="S1943" s="4"/>
      <c r="T1943" s="4"/>
      <c r="U1943" s="4"/>
      <c r="V1943" s="4"/>
      <c r="W1943" s="4"/>
      <c r="X1943" s="4"/>
      <c r="Y1943" s="4"/>
      <c r="Z1943" s="4"/>
      <c r="AA1943" s="4"/>
      <c r="AB1943" s="4"/>
      <c r="AC1943" s="4"/>
      <c r="AD1943" s="4"/>
      <c r="AE1943" s="4"/>
      <c r="AF1943" s="4"/>
      <c r="AG1943" s="4"/>
      <c r="AH1943" s="4"/>
      <c r="AI1943" s="4"/>
      <c r="AJ1943" s="4"/>
      <c r="AK1943" s="4"/>
      <c r="AL1943" s="4"/>
      <c r="AM1943" s="4"/>
      <c r="AN1943" s="4"/>
      <c r="AO1943" s="4"/>
      <c r="AP1943" s="4"/>
    </row>
    <row r="1944" spans="1:42" s="2" customFormat="1" x14ac:dyDescent="0.25">
      <c r="A1944" s="4"/>
      <c r="B1944" s="4"/>
      <c r="C1944" s="4"/>
      <c r="D1944" s="4"/>
      <c r="E1944" s="4"/>
      <c r="F1944" s="4"/>
      <c r="G1944" s="4"/>
      <c r="H1944" s="4"/>
      <c r="I1944" s="4"/>
      <c r="J1944" s="4"/>
      <c r="K1944" s="4"/>
      <c r="L1944" s="4"/>
      <c r="M1944" s="4"/>
      <c r="N1944" s="4"/>
      <c r="O1944" s="4"/>
      <c r="P1944" s="4"/>
      <c r="Q1944" s="4"/>
      <c r="R1944" s="4"/>
      <c r="S1944" s="4"/>
      <c r="T1944" s="4"/>
      <c r="U1944" s="4"/>
      <c r="V1944" s="4"/>
      <c r="W1944" s="4"/>
      <c r="X1944" s="4"/>
      <c r="Y1944" s="4"/>
      <c r="Z1944" s="4"/>
      <c r="AA1944" s="4"/>
      <c r="AB1944" s="4"/>
      <c r="AC1944" s="4"/>
      <c r="AD1944" s="4"/>
      <c r="AE1944" s="4"/>
      <c r="AF1944" s="4"/>
      <c r="AG1944" s="4"/>
      <c r="AH1944" s="4"/>
      <c r="AI1944" s="4"/>
      <c r="AJ1944" s="4"/>
      <c r="AK1944" s="4"/>
      <c r="AL1944" s="4"/>
      <c r="AM1944" s="4"/>
      <c r="AN1944" s="4"/>
      <c r="AO1944" s="4"/>
      <c r="AP1944" s="4"/>
    </row>
    <row r="1945" spans="1:42" s="2" customFormat="1" x14ac:dyDescent="0.25">
      <c r="A1945" s="4"/>
      <c r="B1945" s="4"/>
      <c r="C1945" s="4"/>
      <c r="D1945" s="4"/>
      <c r="E1945" s="4"/>
      <c r="F1945" s="4"/>
      <c r="G1945" s="4"/>
      <c r="H1945" s="4"/>
      <c r="I1945" s="4"/>
      <c r="J1945" s="4"/>
      <c r="K1945" s="4"/>
      <c r="L1945" s="4"/>
      <c r="M1945" s="4"/>
      <c r="N1945" s="4"/>
      <c r="O1945" s="4"/>
      <c r="P1945" s="4"/>
      <c r="Q1945" s="4"/>
      <c r="R1945" s="4"/>
      <c r="S1945" s="4"/>
      <c r="T1945" s="4"/>
      <c r="U1945" s="4"/>
      <c r="V1945" s="4"/>
      <c r="W1945" s="4"/>
      <c r="X1945" s="4"/>
      <c r="Y1945" s="4"/>
      <c r="Z1945" s="4"/>
      <c r="AA1945" s="4"/>
      <c r="AB1945" s="4"/>
      <c r="AC1945" s="4"/>
      <c r="AD1945" s="4"/>
      <c r="AE1945" s="4"/>
      <c r="AF1945" s="4"/>
      <c r="AG1945" s="4"/>
      <c r="AH1945" s="4"/>
      <c r="AI1945" s="4"/>
      <c r="AJ1945" s="4"/>
      <c r="AK1945" s="4"/>
      <c r="AL1945" s="4"/>
      <c r="AM1945" s="4"/>
      <c r="AN1945" s="4"/>
      <c r="AO1945" s="4"/>
      <c r="AP1945" s="4"/>
    </row>
    <row r="1946" spans="1:42" s="2" customFormat="1" x14ac:dyDescent="0.25">
      <c r="A1946" s="4"/>
      <c r="B1946" s="4"/>
      <c r="C1946" s="4"/>
      <c r="D1946" s="4"/>
      <c r="E1946" s="4"/>
      <c r="F1946" s="4"/>
      <c r="G1946" s="4"/>
      <c r="H1946" s="4"/>
      <c r="I1946" s="4"/>
      <c r="J1946" s="4"/>
      <c r="K1946" s="4"/>
      <c r="L1946" s="4"/>
      <c r="M1946" s="4"/>
      <c r="N1946" s="4"/>
      <c r="O1946" s="4"/>
      <c r="P1946" s="4"/>
      <c r="Q1946" s="4"/>
      <c r="R1946" s="4"/>
      <c r="S1946" s="4"/>
      <c r="T1946" s="4"/>
      <c r="U1946" s="4"/>
      <c r="V1946" s="4"/>
      <c r="W1946" s="4"/>
      <c r="X1946" s="4"/>
      <c r="Y1946" s="4"/>
      <c r="Z1946" s="4"/>
      <c r="AA1946" s="4"/>
      <c r="AB1946" s="4"/>
      <c r="AC1946" s="4"/>
      <c r="AD1946" s="4"/>
      <c r="AE1946" s="4"/>
      <c r="AF1946" s="4"/>
      <c r="AG1946" s="4"/>
      <c r="AH1946" s="4"/>
      <c r="AI1946" s="4"/>
      <c r="AJ1946" s="4"/>
      <c r="AK1946" s="4"/>
      <c r="AL1946" s="4"/>
      <c r="AM1946" s="4"/>
      <c r="AN1946" s="4"/>
      <c r="AO1946" s="4"/>
      <c r="AP1946" s="4"/>
    </row>
    <row r="1947" spans="1:42" s="2" customFormat="1" x14ac:dyDescent="0.25">
      <c r="A1947" s="4"/>
      <c r="B1947" s="4"/>
      <c r="C1947" s="4"/>
      <c r="D1947" s="4"/>
      <c r="E1947" s="4"/>
      <c r="F1947" s="4"/>
      <c r="G1947" s="4"/>
      <c r="H1947" s="4"/>
      <c r="I1947" s="4"/>
      <c r="J1947" s="4"/>
      <c r="K1947" s="4"/>
      <c r="L1947" s="4"/>
      <c r="M1947" s="4"/>
      <c r="N1947" s="4"/>
      <c r="O1947" s="4"/>
      <c r="P1947" s="4"/>
      <c r="Q1947" s="4"/>
      <c r="R1947" s="4"/>
      <c r="S1947" s="4"/>
      <c r="T1947" s="4"/>
      <c r="U1947" s="4"/>
      <c r="V1947" s="4"/>
      <c r="W1947" s="4"/>
      <c r="X1947" s="4"/>
      <c r="Y1947" s="4"/>
      <c r="Z1947" s="4"/>
      <c r="AA1947" s="4"/>
      <c r="AB1947" s="4"/>
      <c r="AC1947" s="4"/>
      <c r="AD1947" s="4"/>
      <c r="AE1947" s="4"/>
      <c r="AF1947" s="4"/>
      <c r="AG1947" s="4"/>
      <c r="AH1947" s="4"/>
      <c r="AI1947" s="4"/>
      <c r="AJ1947" s="4"/>
      <c r="AK1947" s="4"/>
      <c r="AL1947" s="4"/>
      <c r="AM1947" s="4"/>
      <c r="AN1947" s="4"/>
      <c r="AO1947" s="4"/>
      <c r="AP1947" s="4"/>
    </row>
    <row r="1948" spans="1:42" s="2" customFormat="1" x14ac:dyDescent="0.25">
      <c r="A1948" s="4"/>
      <c r="B1948" s="4"/>
      <c r="C1948" s="4"/>
      <c r="D1948" s="4"/>
      <c r="E1948" s="4"/>
      <c r="F1948" s="4"/>
      <c r="G1948" s="4"/>
      <c r="H1948" s="4"/>
      <c r="I1948" s="4"/>
      <c r="J1948" s="4"/>
      <c r="K1948" s="4"/>
      <c r="L1948" s="4"/>
      <c r="M1948" s="4"/>
      <c r="N1948" s="4"/>
      <c r="O1948" s="4"/>
      <c r="P1948" s="4"/>
      <c r="Q1948" s="4"/>
      <c r="R1948" s="4"/>
      <c r="S1948" s="4"/>
      <c r="T1948" s="4"/>
      <c r="U1948" s="4"/>
      <c r="V1948" s="4"/>
      <c r="W1948" s="4"/>
      <c r="X1948" s="4"/>
      <c r="Y1948" s="4"/>
      <c r="Z1948" s="4"/>
      <c r="AA1948" s="4"/>
      <c r="AB1948" s="4"/>
      <c r="AC1948" s="4"/>
      <c r="AD1948" s="4"/>
      <c r="AE1948" s="4"/>
      <c r="AF1948" s="4"/>
      <c r="AG1948" s="4"/>
      <c r="AH1948" s="4"/>
      <c r="AI1948" s="4"/>
      <c r="AJ1948" s="4"/>
      <c r="AK1948" s="4"/>
      <c r="AL1948" s="4"/>
      <c r="AM1948" s="4"/>
      <c r="AN1948" s="4"/>
      <c r="AO1948" s="4"/>
      <c r="AP1948" s="4"/>
    </row>
    <row r="1949" spans="1:42" s="2" customFormat="1" x14ac:dyDescent="0.25">
      <c r="A1949" s="4"/>
      <c r="B1949" s="4"/>
      <c r="C1949" s="4"/>
      <c r="D1949" s="4"/>
      <c r="E1949" s="4"/>
      <c r="F1949" s="4"/>
      <c r="G1949" s="4"/>
      <c r="H1949" s="4"/>
      <c r="I1949" s="4"/>
      <c r="J1949" s="4"/>
      <c r="K1949" s="4"/>
      <c r="L1949" s="4"/>
      <c r="M1949" s="4"/>
      <c r="N1949" s="4"/>
      <c r="O1949" s="4"/>
      <c r="P1949" s="4"/>
      <c r="Q1949" s="4"/>
      <c r="R1949" s="4"/>
      <c r="S1949" s="4"/>
      <c r="T1949" s="4"/>
      <c r="U1949" s="4"/>
      <c r="V1949" s="4"/>
      <c r="W1949" s="4"/>
      <c r="X1949" s="4"/>
      <c r="Y1949" s="4"/>
      <c r="Z1949" s="4"/>
      <c r="AA1949" s="4"/>
      <c r="AB1949" s="4"/>
      <c r="AC1949" s="4"/>
      <c r="AD1949" s="4"/>
      <c r="AE1949" s="4"/>
      <c r="AF1949" s="4"/>
      <c r="AG1949" s="4"/>
      <c r="AH1949" s="4"/>
      <c r="AI1949" s="4"/>
      <c r="AJ1949" s="4"/>
      <c r="AK1949" s="4"/>
      <c r="AL1949" s="4"/>
      <c r="AM1949" s="4"/>
      <c r="AN1949" s="4"/>
      <c r="AO1949" s="4"/>
      <c r="AP1949" s="4"/>
    </row>
    <row r="1950" spans="1:42" s="2" customFormat="1" x14ac:dyDescent="0.25">
      <c r="A1950" s="4"/>
      <c r="B1950" s="4"/>
      <c r="C1950" s="4"/>
      <c r="D1950" s="4"/>
      <c r="E1950" s="4"/>
      <c r="F1950" s="4"/>
      <c r="G1950" s="4"/>
      <c r="H1950" s="4"/>
      <c r="I1950" s="4"/>
      <c r="J1950" s="4"/>
      <c r="K1950" s="4"/>
      <c r="L1950" s="4"/>
      <c r="M1950" s="4"/>
      <c r="N1950" s="4"/>
      <c r="O1950" s="4"/>
      <c r="P1950" s="4"/>
      <c r="Q1950" s="4"/>
      <c r="R1950" s="4"/>
      <c r="S1950" s="4"/>
      <c r="T1950" s="4"/>
      <c r="U1950" s="4"/>
      <c r="V1950" s="4"/>
      <c r="W1950" s="4"/>
      <c r="X1950" s="4"/>
      <c r="Y1950" s="4"/>
      <c r="Z1950" s="4"/>
      <c r="AA1950" s="4"/>
      <c r="AB1950" s="4"/>
      <c r="AC1950" s="4"/>
      <c r="AD1950" s="4"/>
      <c r="AE1950" s="4"/>
      <c r="AF1950" s="4"/>
      <c r="AG1950" s="4"/>
      <c r="AH1950" s="4"/>
      <c r="AI1950" s="4"/>
      <c r="AJ1950" s="4"/>
      <c r="AK1950" s="4"/>
      <c r="AL1950" s="4"/>
      <c r="AM1950" s="4"/>
      <c r="AN1950" s="4"/>
      <c r="AO1950" s="4"/>
      <c r="AP1950" s="4"/>
    </row>
    <row r="1951" spans="1:42" s="2" customFormat="1" x14ac:dyDescent="0.25">
      <c r="A1951" s="4"/>
      <c r="B1951" s="4"/>
      <c r="C1951" s="4"/>
      <c r="D1951" s="4"/>
      <c r="E1951" s="4"/>
      <c r="F1951" s="4"/>
      <c r="G1951" s="4"/>
      <c r="H1951" s="4"/>
      <c r="I1951" s="4"/>
      <c r="J1951" s="4"/>
      <c r="K1951" s="4"/>
      <c r="L1951" s="4"/>
      <c r="M1951" s="4"/>
      <c r="N1951" s="4"/>
      <c r="O1951" s="4"/>
      <c r="P1951" s="4"/>
      <c r="Q1951" s="4"/>
      <c r="R1951" s="4"/>
      <c r="S1951" s="4"/>
      <c r="T1951" s="4"/>
      <c r="U1951" s="4"/>
      <c r="V1951" s="4"/>
      <c r="W1951" s="4"/>
      <c r="X1951" s="4"/>
      <c r="Y1951" s="4"/>
      <c r="Z1951" s="4"/>
      <c r="AA1951" s="4"/>
      <c r="AB1951" s="4"/>
      <c r="AC1951" s="4"/>
      <c r="AD1951" s="4"/>
      <c r="AE1951" s="4"/>
      <c r="AF1951" s="4"/>
      <c r="AG1951" s="4"/>
      <c r="AH1951" s="4"/>
      <c r="AI1951" s="4"/>
      <c r="AJ1951" s="4"/>
      <c r="AK1951" s="4"/>
      <c r="AL1951" s="4"/>
      <c r="AM1951" s="4"/>
      <c r="AN1951" s="4"/>
      <c r="AO1951" s="4"/>
      <c r="AP1951" s="4"/>
    </row>
    <row r="1952" spans="1:42" s="2" customFormat="1" x14ac:dyDescent="0.25">
      <c r="A1952" s="4"/>
      <c r="B1952" s="4"/>
      <c r="C1952" s="4"/>
      <c r="D1952" s="4"/>
      <c r="E1952" s="4"/>
      <c r="F1952" s="4"/>
      <c r="G1952" s="4"/>
      <c r="H1952" s="4"/>
      <c r="I1952" s="4"/>
      <c r="J1952" s="4"/>
      <c r="K1952" s="4"/>
      <c r="L1952" s="4"/>
      <c r="M1952" s="4"/>
      <c r="N1952" s="4"/>
      <c r="O1952" s="4"/>
      <c r="P1952" s="4"/>
      <c r="Q1952" s="4"/>
      <c r="R1952" s="4"/>
      <c r="S1952" s="4"/>
      <c r="T1952" s="4"/>
      <c r="U1952" s="4"/>
      <c r="V1952" s="4"/>
      <c r="W1952" s="4"/>
      <c r="X1952" s="4"/>
      <c r="Y1952" s="4"/>
      <c r="Z1952" s="4"/>
      <c r="AA1952" s="4"/>
      <c r="AB1952" s="4"/>
      <c r="AC1952" s="4"/>
      <c r="AD1952" s="4"/>
      <c r="AE1952" s="4"/>
      <c r="AF1952" s="4"/>
      <c r="AG1952" s="4"/>
      <c r="AH1952" s="4"/>
      <c r="AI1952" s="4"/>
      <c r="AJ1952" s="4"/>
      <c r="AK1952" s="4"/>
      <c r="AL1952" s="4"/>
      <c r="AM1952" s="4"/>
      <c r="AN1952" s="4"/>
      <c r="AO1952" s="4"/>
      <c r="AP1952" s="4"/>
    </row>
    <row r="1953" spans="1:42" s="2" customFormat="1" x14ac:dyDescent="0.25">
      <c r="A1953" s="4"/>
      <c r="B1953" s="4"/>
      <c r="C1953" s="4"/>
      <c r="D1953" s="4"/>
      <c r="E1953" s="4"/>
      <c r="F1953" s="4"/>
      <c r="G1953" s="4"/>
      <c r="H1953" s="4"/>
      <c r="I1953" s="4"/>
      <c r="J1953" s="4"/>
      <c r="K1953" s="4"/>
      <c r="L1953" s="4"/>
      <c r="M1953" s="4"/>
      <c r="N1953" s="4"/>
      <c r="O1953" s="4"/>
      <c r="P1953" s="4"/>
      <c r="Q1953" s="4"/>
      <c r="R1953" s="4"/>
      <c r="S1953" s="4"/>
      <c r="T1953" s="4"/>
      <c r="U1953" s="4"/>
      <c r="V1953" s="4"/>
      <c r="W1953" s="4"/>
      <c r="X1953" s="4"/>
      <c r="Y1953" s="4"/>
      <c r="Z1953" s="4"/>
      <c r="AA1953" s="4"/>
      <c r="AB1953" s="4"/>
      <c r="AC1953" s="4"/>
      <c r="AD1953" s="4"/>
      <c r="AE1953" s="4"/>
      <c r="AF1953" s="4"/>
      <c r="AG1953" s="4"/>
      <c r="AH1953" s="4"/>
      <c r="AI1953" s="4"/>
      <c r="AJ1953" s="4"/>
      <c r="AK1953" s="4"/>
      <c r="AL1953" s="4"/>
      <c r="AM1953" s="4"/>
      <c r="AN1953" s="4"/>
      <c r="AO1953" s="4"/>
      <c r="AP1953" s="4"/>
    </row>
    <row r="1954" spans="1:42" s="2" customFormat="1" x14ac:dyDescent="0.25">
      <c r="A1954" s="4"/>
      <c r="B1954" s="4"/>
      <c r="C1954" s="4"/>
      <c r="D1954" s="4"/>
      <c r="E1954" s="4"/>
      <c r="F1954" s="4"/>
      <c r="G1954" s="4"/>
      <c r="H1954" s="4"/>
      <c r="I1954" s="4"/>
      <c r="J1954" s="4"/>
      <c r="K1954" s="4"/>
      <c r="L1954" s="4"/>
      <c r="M1954" s="4"/>
      <c r="N1954" s="4"/>
      <c r="O1954" s="4"/>
      <c r="P1954" s="4"/>
      <c r="Q1954" s="4"/>
      <c r="R1954" s="4"/>
      <c r="S1954" s="4"/>
      <c r="T1954" s="4"/>
      <c r="U1954" s="4"/>
      <c r="V1954" s="4"/>
      <c r="W1954" s="4"/>
      <c r="X1954" s="4"/>
      <c r="Y1954" s="4"/>
      <c r="Z1954" s="4"/>
      <c r="AA1954" s="4"/>
      <c r="AB1954" s="4"/>
      <c r="AC1954" s="4"/>
      <c r="AD1954" s="4"/>
      <c r="AE1954" s="4"/>
      <c r="AF1954" s="4"/>
      <c r="AG1954" s="4"/>
      <c r="AH1954" s="4"/>
      <c r="AI1954" s="4"/>
      <c r="AJ1954" s="4"/>
      <c r="AK1954" s="4"/>
      <c r="AL1954" s="4"/>
      <c r="AM1954" s="4"/>
      <c r="AN1954" s="4"/>
      <c r="AO1954" s="4"/>
      <c r="AP1954" s="4"/>
    </row>
    <row r="1955" spans="1:42" s="2" customFormat="1" x14ac:dyDescent="0.25">
      <c r="A1955" s="4"/>
      <c r="B1955" s="4"/>
      <c r="C1955" s="4"/>
      <c r="D1955" s="4"/>
      <c r="E1955" s="4"/>
      <c r="F1955" s="4"/>
      <c r="G1955" s="4"/>
      <c r="H1955" s="4"/>
      <c r="I1955" s="4"/>
      <c r="J1955" s="4"/>
      <c r="K1955" s="4"/>
      <c r="L1955" s="4"/>
      <c r="M1955" s="4"/>
      <c r="N1955" s="4"/>
      <c r="O1955" s="4"/>
      <c r="P1955" s="4"/>
      <c r="Q1955" s="4"/>
      <c r="R1955" s="4"/>
      <c r="S1955" s="4"/>
      <c r="T1955" s="4"/>
      <c r="U1955" s="4"/>
      <c r="V1955" s="4"/>
      <c r="W1955" s="4"/>
      <c r="X1955" s="4"/>
      <c r="Y1955" s="4"/>
      <c r="Z1955" s="4"/>
      <c r="AA1955" s="4"/>
      <c r="AB1955" s="4"/>
      <c r="AC1955" s="4"/>
      <c r="AD1955" s="4"/>
      <c r="AE1955" s="4"/>
      <c r="AF1955" s="4"/>
      <c r="AG1955" s="4"/>
      <c r="AH1955" s="4"/>
      <c r="AI1955" s="4"/>
      <c r="AJ1955" s="4"/>
      <c r="AK1955" s="4"/>
      <c r="AL1955" s="4"/>
      <c r="AM1955" s="4"/>
      <c r="AN1955" s="4"/>
      <c r="AO1955" s="4"/>
      <c r="AP1955" s="4"/>
    </row>
    <row r="1956" spans="1:42" s="2" customFormat="1" x14ac:dyDescent="0.25">
      <c r="A1956" s="4"/>
      <c r="B1956" s="4"/>
      <c r="C1956" s="4"/>
      <c r="D1956" s="4"/>
      <c r="E1956" s="4"/>
      <c r="F1956" s="4"/>
      <c r="G1956" s="4"/>
      <c r="H1956" s="4"/>
      <c r="I1956" s="4"/>
      <c r="J1956" s="4"/>
      <c r="K1956" s="4"/>
      <c r="L1956" s="4"/>
      <c r="M1956" s="4"/>
      <c r="N1956" s="4"/>
      <c r="O1956" s="4"/>
      <c r="P1956" s="4"/>
      <c r="Q1956" s="4"/>
      <c r="R1956" s="4"/>
      <c r="S1956" s="4"/>
      <c r="T1956" s="4"/>
      <c r="U1956" s="4"/>
      <c r="V1956" s="4"/>
      <c r="W1956" s="4"/>
      <c r="X1956" s="4"/>
      <c r="Y1956" s="4"/>
      <c r="Z1956" s="4"/>
      <c r="AA1956" s="4"/>
      <c r="AB1956" s="4"/>
      <c r="AC1956" s="4"/>
      <c r="AD1956" s="4"/>
      <c r="AE1956" s="4"/>
      <c r="AF1956" s="4"/>
      <c r="AG1956" s="4"/>
      <c r="AH1956" s="4"/>
      <c r="AI1956" s="4"/>
      <c r="AJ1956" s="4"/>
      <c r="AK1956" s="4"/>
      <c r="AL1956" s="4"/>
      <c r="AM1956" s="4"/>
      <c r="AN1956" s="4"/>
      <c r="AO1956" s="4"/>
      <c r="AP1956" s="4"/>
    </row>
    <row r="1957" spans="1:42" s="2" customFormat="1" x14ac:dyDescent="0.25">
      <c r="A1957" s="4"/>
      <c r="B1957" s="4"/>
      <c r="C1957" s="4"/>
      <c r="D1957" s="4"/>
      <c r="E1957" s="4"/>
      <c r="F1957" s="4"/>
      <c r="G1957" s="4"/>
      <c r="H1957" s="4"/>
      <c r="I1957" s="4"/>
      <c r="J1957" s="4"/>
      <c r="K1957" s="4"/>
      <c r="L1957" s="4"/>
      <c r="M1957" s="4"/>
      <c r="N1957" s="4"/>
      <c r="O1957" s="4"/>
      <c r="P1957" s="4"/>
      <c r="Q1957" s="4"/>
      <c r="R1957" s="4"/>
      <c r="S1957" s="4"/>
      <c r="T1957" s="4"/>
      <c r="U1957" s="4"/>
      <c r="V1957" s="4"/>
      <c r="W1957" s="4"/>
      <c r="X1957" s="4"/>
      <c r="Y1957" s="4"/>
      <c r="Z1957" s="4"/>
      <c r="AA1957" s="4"/>
      <c r="AB1957" s="4"/>
      <c r="AC1957" s="4"/>
      <c r="AD1957" s="4"/>
      <c r="AE1957" s="4"/>
      <c r="AF1957" s="4"/>
      <c r="AG1957" s="4"/>
      <c r="AH1957" s="4"/>
      <c r="AI1957" s="4"/>
      <c r="AJ1957" s="4"/>
      <c r="AK1957" s="4"/>
      <c r="AL1957" s="4"/>
      <c r="AM1957" s="4"/>
      <c r="AN1957" s="4"/>
      <c r="AO1957" s="4"/>
      <c r="AP1957" s="4"/>
    </row>
    <row r="1958" spans="1:42" s="2" customFormat="1" x14ac:dyDescent="0.25">
      <c r="A1958" s="4"/>
      <c r="B1958" s="4"/>
      <c r="C1958" s="4"/>
      <c r="D1958" s="4"/>
      <c r="E1958" s="4"/>
      <c r="F1958" s="4"/>
      <c r="G1958" s="4"/>
      <c r="H1958" s="4"/>
      <c r="I1958" s="4"/>
      <c r="J1958" s="4"/>
      <c r="K1958" s="4"/>
      <c r="L1958" s="4"/>
      <c r="M1958" s="4"/>
      <c r="N1958" s="4"/>
      <c r="O1958" s="4"/>
      <c r="P1958" s="4"/>
      <c r="Q1958" s="4"/>
      <c r="R1958" s="4"/>
      <c r="S1958" s="4"/>
      <c r="T1958" s="4"/>
      <c r="U1958" s="4"/>
      <c r="V1958" s="4"/>
      <c r="W1958" s="4"/>
      <c r="X1958" s="4"/>
      <c r="Y1958" s="4"/>
      <c r="Z1958" s="4"/>
      <c r="AA1958" s="4"/>
      <c r="AB1958" s="4"/>
      <c r="AC1958" s="4"/>
      <c r="AD1958" s="4"/>
      <c r="AE1958" s="4"/>
      <c r="AF1958" s="4"/>
      <c r="AG1958" s="4"/>
      <c r="AH1958" s="4"/>
      <c r="AI1958" s="4"/>
      <c r="AJ1958" s="4"/>
      <c r="AK1958" s="4"/>
      <c r="AL1958" s="4"/>
      <c r="AM1958" s="4"/>
      <c r="AN1958" s="4"/>
      <c r="AO1958" s="4"/>
      <c r="AP1958" s="4"/>
    </row>
    <row r="1959" spans="1:42" s="2" customFormat="1" x14ac:dyDescent="0.25">
      <c r="A1959" s="4"/>
      <c r="B1959" s="4"/>
      <c r="C1959" s="4"/>
      <c r="D1959" s="4"/>
      <c r="E1959" s="4"/>
      <c r="F1959" s="4"/>
      <c r="G1959" s="4"/>
      <c r="H1959" s="4"/>
      <c r="I1959" s="4"/>
      <c r="J1959" s="4"/>
      <c r="K1959" s="4"/>
      <c r="L1959" s="4"/>
      <c r="M1959" s="4"/>
      <c r="N1959" s="4"/>
      <c r="O1959" s="4"/>
      <c r="P1959" s="4"/>
      <c r="Q1959" s="4"/>
      <c r="R1959" s="4"/>
      <c r="S1959" s="4"/>
      <c r="T1959" s="4"/>
      <c r="U1959" s="4"/>
      <c r="V1959" s="4"/>
      <c r="W1959" s="4"/>
      <c r="X1959" s="4"/>
      <c r="Y1959" s="4"/>
      <c r="Z1959" s="4"/>
      <c r="AA1959" s="4"/>
      <c r="AB1959" s="4"/>
      <c r="AC1959" s="4"/>
      <c r="AD1959" s="4"/>
      <c r="AE1959" s="4"/>
      <c r="AF1959" s="4"/>
      <c r="AG1959" s="4"/>
      <c r="AH1959" s="4"/>
      <c r="AI1959" s="4"/>
      <c r="AJ1959" s="4"/>
      <c r="AK1959" s="4"/>
      <c r="AL1959" s="4"/>
      <c r="AM1959" s="4"/>
      <c r="AN1959" s="4"/>
      <c r="AO1959" s="4"/>
      <c r="AP1959" s="4"/>
    </row>
    <row r="1960" spans="1:42" s="2" customFormat="1" x14ac:dyDescent="0.25">
      <c r="A1960" s="4"/>
      <c r="B1960" s="4"/>
      <c r="C1960" s="4"/>
      <c r="D1960" s="4"/>
      <c r="E1960" s="4"/>
      <c r="F1960" s="4"/>
      <c r="G1960" s="4"/>
      <c r="H1960" s="4"/>
      <c r="I1960" s="4"/>
      <c r="J1960" s="4"/>
      <c r="K1960" s="4"/>
      <c r="L1960" s="4"/>
      <c r="M1960" s="4"/>
      <c r="N1960" s="4"/>
      <c r="O1960" s="4"/>
      <c r="P1960" s="4"/>
      <c r="Q1960" s="4"/>
      <c r="R1960" s="4"/>
      <c r="S1960" s="4"/>
      <c r="T1960" s="4"/>
      <c r="U1960" s="4"/>
      <c r="V1960" s="4"/>
      <c r="W1960" s="4"/>
      <c r="X1960" s="4"/>
      <c r="Y1960" s="4"/>
      <c r="Z1960" s="4"/>
      <c r="AA1960" s="4"/>
      <c r="AB1960" s="4"/>
      <c r="AC1960" s="4"/>
      <c r="AD1960" s="4"/>
      <c r="AE1960" s="4"/>
      <c r="AF1960" s="4"/>
      <c r="AG1960" s="4"/>
      <c r="AH1960" s="4"/>
      <c r="AI1960" s="4"/>
      <c r="AJ1960" s="4"/>
      <c r="AK1960" s="4"/>
      <c r="AL1960" s="4"/>
      <c r="AM1960" s="4"/>
      <c r="AN1960" s="4"/>
      <c r="AO1960" s="4"/>
      <c r="AP1960" s="4"/>
    </row>
    <row r="1961" spans="1:42" s="2" customFormat="1" x14ac:dyDescent="0.25">
      <c r="A1961" s="4"/>
      <c r="B1961" s="4"/>
      <c r="C1961" s="4"/>
      <c r="D1961" s="4"/>
      <c r="E1961" s="4"/>
      <c r="F1961" s="4"/>
      <c r="G1961" s="4"/>
      <c r="H1961" s="4"/>
      <c r="I1961" s="4"/>
      <c r="J1961" s="4"/>
      <c r="K1961" s="4"/>
      <c r="L1961" s="4"/>
      <c r="M1961" s="4"/>
      <c r="N1961" s="4"/>
      <c r="O1961" s="4"/>
      <c r="P1961" s="4"/>
      <c r="Q1961" s="4"/>
      <c r="R1961" s="4"/>
      <c r="S1961" s="4"/>
      <c r="T1961" s="4"/>
      <c r="U1961" s="4"/>
      <c r="V1961" s="4"/>
      <c r="W1961" s="4"/>
      <c r="X1961" s="4"/>
      <c r="Y1961" s="4"/>
      <c r="Z1961" s="4"/>
      <c r="AA1961" s="4"/>
      <c r="AB1961" s="4"/>
      <c r="AC1961" s="4"/>
      <c r="AD1961" s="4"/>
      <c r="AE1961" s="4"/>
      <c r="AF1961" s="4"/>
      <c r="AG1961" s="4"/>
      <c r="AH1961" s="4"/>
      <c r="AI1961" s="4"/>
      <c r="AJ1961" s="4"/>
      <c r="AK1961" s="4"/>
      <c r="AL1961" s="4"/>
      <c r="AM1961" s="4"/>
      <c r="AN1961" s="4"/>
      <c r="AO1961" s="4"/>
      <c r="AP1961" s="4"/>
    </row>
    <row r="1962" spans="1:42" s="2" customFormat="1" x14ac:dyDescent="0.25">
      <c r="A1962" s="4"/>
      <c r="B1962" s="4"/>
      <c r="C1962" s="4"/>
      <c r="D1962" s="4"/>
      <c r="E1962" s="4"/>
      <c r="F1962" s="4"/>
      <c r="G1962" s="4"/>
      <c r="H1962" s="4"/>
      <c r="I1962" s="4"/>
      <c r="J1962" s="4"/>
      <c r="K1962" s="4"/>
      <c r="L1962" s="4"/>
      <c r="M1962" s="4"/>
      <c r="N1962" s="4"/>
      <c r="O1962" s="4"/>
      <c r="P1962" s="4"/>
      <c r="Q1962" s="4"/>
      <c r="R1962" s="4"/>
      <c r="S1962" s="4"/>
      <c r="T1962" s="4"/>
      <c r="U1962" s="4"/>
      <c r="V1962" s="4"/>
      <c r="W1962" s="4"/>
      <c r="X1962" s="4"/>
      <c r="Y1962" s="4"/>
      <c r="Z1962" s="4"/>
      <c r="AA1962" s="4"/>
      <c r="AB1962" s="4"/>
      <c r="AC1962" s="4"/>
      <c r="AD1962" s="4"/>
      <c r="AE1962" s="4"/>
      <c r="AF1962" s="4"/>
      <c r="AG1962" s="4"/>
      <c r="AH1962" s="4"/>
      <c r="AI1962" s="4"/>
      <c r="AJ1962" s="4"/>
      <c r="AK1962" s="4"/>
      <c r="AL1962" s="4"/>
      <c r="AM1962" s="4"/>
      <c r="AN1962" s="4"/>
      <c r="AO1962" s="4"/>
      <c r="AP1962" s="4"/>
    </row>
    <row r="1963" spans="1:42" s="2" customFormat="1" x14ac:dyDescent="0.25">
      <c r="A1963" s="4"/>
      <c r="B1963" s="4"/>
      <c r="C1963" s="4"/>
      <c r="D1963" s="4"/>
      <c r="E1963" s="4"/>
      <c r="F1963" s="4"/>
      <c r="G1963" s="4"/>
      <c r="H1963" s="4"/>
      <c r="I1963" s="4"/>
      <c r="J1963" s="4"/>
      <c r="K1963" s="4"/>
      <c r="L1963" s="4"/>
      <c r="M1963" s="4"/>
      <c r="N1963" s="4"/>
      <c r="O1963" s="4"/>
      <c r="P1963" s="4"/>
      <c r="Q1963" s="4"/>
      <c r="R1963" s="4"/>
      <c r="S1963" s="4"/>
      <c r="T1963" s="4"/>
      <c r="U1963" s="4"/>
      <c r="V1963" s="4"/>
      <c r="W1963" s="4"/>
      <c r="X1963" s="4"/>
      <c r="Y1963" s="4"/>
      <c r="Z1963" s="4"/>
      <c r="AA1963" s="4"/>
      <c r="AB1963" s="4"/>
      <c r="AC1963" s="4"/>
      <c r="AD1963" s="4"/>
      <c r="AE1963" s="4"/>
      <c r="AF1963" s="4"/>
      <c r="AG1963" s="4"/>
      <c r="AH1963" s="4"/>
      <c r="AI1963" s="4"/>
      <c r="AJ1963" s="4"/>
      <c r="AK1963" s="4"/>
      <c r="AL1963" s="4"/>
      <c r="AM1963" s="4"/>
      <c r="AN1963" s="4"/>
      <c r="AO1963" s="4"/>
      <c r="AP1963" s="4"/>
    </row>
    <row r="1964" spans="1:42" s="2" customFormat="1" x14ac:dyDescent="0.25">
      <c r="A1964" s="4"/>
      <c r="B1964" s="4"/>
      <c r="C1964" s="4"/>
      <c r="D1964" s="4"/>
      <c r="E1964" s="4"/>
      <c r="F1964" s="4"/>
      <c r="G1964" s="4"/>
      <c r="H1964" s="4"/>
      <c r="I1964" s="4"/>
      <c r="J1964" s="4"/>
      <c r="K1964" s="4"/>
      <c r="L1964" s="4"/>
      <c r="M1964" s="4"/>
      <c r="N1964" s="4"/>
      <c r="O1964" s="4"/>
      <c r="P1964" s="4"/>
      <c r="Q1964" s="4"/>
      <c r="R1964" s="4"/>
      <c r="S1964" s="4"/>
      <c r="T1964" s="4"/>
      <c r="U1964" s="4"/>
      <c r="V1964" s="4"/>
      <c r="W1964" s="4"/>
      <c r="X1964" s="4"/>
      <c r="Y1964" s="4"/>
      <c r="Z1964" s="4"/>
      <c r="AA1964" s="4"/>
      <c r="AB1964" s="4"/>
      <c r="AC1964" s="4"/>
      <c r="AD1964" s="4"/>
      <c r="AE1964" s="4"/>
      <c r="AF1964" s="4"/>
      <c r="AG1964" s="4"/>
      <c r="AH1964" s="4"/>
      <c r="AI1964" s="4"/>
      <c r="AJ1964" s="4"/>
      <c r="AK1964" s="4"/>
      <c r="AL1964" s="4"/>
      <c r="AM1964" s="4"/>
      <c r="AN1964" s="4"/>
      <c r="AO1964" s="4"/>
      <c r="AP1964" s="4"/>
    </row>
    <row r="1965" spans="1:42" s="2" customFormat="1" x14ac:dyDescent="0.25">
      <c r="A1965" s="4"/>
      <c r="B1965" s="4"/>
      <c r="C1965" s="4"/>
      <c r="D1965" s="4"/>
      <c r="E1965" s="4"/>
      <c r="F1965" s="4"/>
      <c r="G1965" s="4"/>
      <c r="H1965" s="4"/>
      <c r="I1965" s="4"/>
      <c r="J1965" s="4"/>
      <c r="K1965" s="4"/>
      <c r="L1965" s="4"/>
      <c r="M1965" s="4"/>
      <c r="N1965" s="4"/>
      <c r="O1965" s="4"/>
      <c r="P1965" s="4"/>
      <c r="Q1965" s="4"/>
      <c r="R1965" s="4"/>
      <c r="S1965" s="4"/>
      <c r="T1965" s="4"/>
      <c r="U1965" s="4"/>
      <c r="V1965" s="4"/>
      <c r="W1965" s="4"/>
      <c r="X1965" s="4"/>
      <c r="Y1965" s="4"/>
      <c r="Z1965" s="4"/>
      <c r="AA1965" s="4"/>
      <c r="AB1965" s="4"/>
      <c r="AC1965" s="4"/>
      <c r="AD1965" s="4"/>
      <c r="AE1965" s="4"/>
      <c r="AF1965" s="4"/>
      <c r="AG1965" s="4"/>
      <c r="AH1965" s="4"/>
      <c r="AI1965" s="4"/>
      <c r="AJ1965" s="4"/>
      <c r="AK1965" s="4"/>
      <c r="AL1965" s="4"/>
      <c r="AM1965" s="4"/>
      <c r="AN1965" s="4"/>
      <c r="AO1965" s="4"/>
      <c r="AP1965" s="4"/>
    </row>
    <row r="1966" spans="1:42" s="2" customFormat="1" x14ac:dyDescent="0.25">
      <c r="A1966" s="4"/>
      <c r="B1966" s="4"/>
      <c r="C1966" s="4"/>
      <c r="D1966" s="4"/>
      <c r="E1966" s="4"/>
      <c r="F1966" s="4"/>
      <c r="G1966" s="4"/>
      <c r="H1966" s="4"/>
      <c r="I1966" s="4"/>
      <c r="J1966" s="4"/>
      <c r="K1966" s="4"/>
      <c r="L1966" s="4"/>
      <c r="M1966" s="4"/>
      <c r="N1966" s="4"/>
      <c r="O1966" s="4"/>
      <c r="P1966" s="4"/>
      <c r="Q1966" s="4"/>
      <c r="R1966" s="4"/>
      <c r="S1966" s="4"/>
      <c r="T1966" s="4"/>
      <c r="U1966" s="4"/>
      <c r="V1966" s="4"/>
      <c r="W1966" s="4"/>
      <c r="X1966" s="4"/>
      <c r="Y1966" s="4"/>
      <c r="Z1966" s="4"/>
      <c r="AA1966" s="4"/>
      <c r="AB1966" s="4"/>
      <c r="AC1966" s="4"/>
      <c r="AD1966" s="4"/>
      <c r="AE1966" s="4"/>
      <c r="AF1966" s="4"/>
      <c r="AG1966" s="4"/>
      <c r="AH1966" s="4"/>
      <c r="AI1966" s="4"/>
      <c r="AJ1966" s="4"/>
      <c r="AK1966" s="4"/>
      <c r="AL1966" s="4"/>
      <c r="AM1966" s="4"/>
      <c r="AN1966" s="4"/>
      <c r="AO1966" s="4"/>
      <c r="AP1966" s="4"/>
    </row>
    <row r="1967" spans="1:42" s="2" customFormat="1" x14ac:dyDescent="0.25">
      <c r="A1967" s="4"/>
      <c r="B1967" s="4"/>
      <c r="C1967" s="4"/>
      <c r="D1967" s="4"/>
      <c r="E1967" s="4"/>
      <c r="F1967" s="4"/>
      <c r="G1967" s="4"/>
      <c r="H1967" s="4"/>
      <c r="I1967" s="4"/>
      <c r="J1967" s="4"/>
      <c r="K1967" s="4"/>
      <c r="L1967" s="4"/>
      <c r="M1967" s="4"/>
      <c r="N1967" s="4"/>
      <c r="O1967" s="4"/>
      <c r="P1967" s="4"/>
      <c r="Q1967" s="4"/>
      <c r="R1967" s="4"/>
      <c r="S1967" s="4"/>
      <c r="T1967" s="4"/>
      <c r="U1967" s="4"/>
      <c r="V1967" s="4"/>
      <c r="W1967" s="4"/>
      <c r="X1967" s="4"/>
      <c r="Y1967" s="4"/>
      <c r="Z1967" s="4"/>
      <c r="AA1967" s="4"/>
      <c r="AB1967" s="4"/>
      <c r="AC1967" s="4"/>
      <c r="AD1967" s="4"/>
      <c r="AE1967" s="4"/>
      <c r="AF1967" s="4"/>
      <c r="AG1967" s="4"/>
      <c r="AH1967" s="4"/>
      <c r="AI1967" s="4"/>
      <c r="AJ1967" s="4"/>
      <c r="AK1967" s="4"/>
      <c r="AL1967" s="4"/>
      <c r="AM1967" s="4"/>
      <c r="AN1967" s="4"/>
      <c r="AO1967" s="4"/>
      <c r="AP1967" s="4"/>
    </row>
    <row r="1968" spans="1:42" s="2" customFormat="1" x14ac:dyDescent="0.25">
      <c r="A1968" s="4"/>
      <c r="B1968" s="4"/>
      <c r="C1968" s="4"/>
      <c r="D1968" s="4"/>
      <c r="E1968" s="4"/>
      <c r="F1968" s="4"/>
      <c r="G1968" s="4"/>
      <c r="H1968" s="4"/>
      <c r="I1968" s="4"/>
      <c r="J1968" s="4"/>
      <c r="K1968" s="4"/>
      <c r="L1968" s="4"/>
      <c r="M1968" s="4"/>
      <c r="N1968" s="4"/>
      <c r="O1968" s="4"/>
      <c r="P1968" s="4"/>
      <c r="Q1968" s="4"/>
      <c r="R1968" s="4"/>
      <c r="S1968" s="4"/>
      <c r="T1968" s="4"/>
      <c r="U1968" s="4"/>
      <c r="V1968" s="4"/>
      <c r="W1968" s="4"/>
      <c r="X1968" s="4"/>
      <c r="Y1968" s="4"/>
      <c r="Z1968" s="4"/>
      <c r="AA1968" s="4"/>
      <c r="AB1968" s="4"/>
      <c r="AC1968" s="4"/>
      <c r="AD1968" s="4"/>
      <c r="AE1968" s="4"/>
      <c r="AF1968" s="4"/>
      <c r="AG1968" s="4"/>
      <c r="AH1968" s="4"/>
      <c r="AI1968" s="4"/>
      <c r="AJ1968" s="4"/>
      <c r="AK1968" s="4"/>
      <c r="AL1968" s="4"/>
      <c r="AM1968" s="4"/>
      <c r="AN1968" s="4"/>
      <c r="AO1968" s="4"/>
      <c r="AP1968" s="4"/>
    </row>
    <row r="1969" spans="1:42" s="2" customFormat="1" x14ac:dyDescent="0.25">
      <c r="A1969" s="4"/>
      <c r="B1969" s="4"/>
      <c r="C1969" s="4"/>
      <c r="D1969" s="4"/>
      <c r="E1969" s="4"/>
      <c r="F1969" s="4"/>
      <c r="G1969" s="4"/>
      <c r="H1969" s="4"/>
      <c r="I1969" s="4"/>
      <c r="J1969" s="4"/>
      <c r="K1969" s="4"/>
      <c r="L1969" s="4"/>
      <c r="M1969" s="4"/>
      <c r="N1969" s="4"/>
      <c r="O1969" s="4"/>
      <c r="P1969" s="4"/>
      <c r="Q1969" s="4"/>
      <c r="R1969" s="4"/>
      <c r="S1969" s="4"/>
      <c r="T1969" s="4"/>
      <c r="U1969" s="4"/>
      <c r="V1969" s="4"/>
      <c r="W1969" s="4"/>
      <c r="X1969" s="4"/>
      <c r="Y1969" s="4"/>
      <c r="Z1969" s="4"/>
      <c r="AA1969" s="4"/>
      <c r="AB1969" s="4"/>
      <c r="AC1969" s="4"/>
      <c r="AD1969" s="4"/>
      <c r="AE1969" s="4"/>
      <c r="AF1969" s="4"/>
      <c r="AG1969" s="4"/>
      <c r="AH1969" s="4"/>
      <c r="AI1969" s="4"/>
      <c r="AJ1969" s="4"/>
      <c r="AK1969" s="4"/>
      <c r="AL1969" s="4"/>
      <c r="AM1969" s="4"/>
      <c r="AN1969" s="4"/>
      <c r="AO1969" s="4"/>
      <c r="AP1969" s="4"/>
    </row>
    <row r="1970" spans="1:42" s="2" customFormat="1" x14ac:dyDescent="0.25">
      <c r="A1970" s="4"/>
      <c r="B1970" s="4"/>
      <c r="C1970" s="4"/>
      <c r="D1970" s="4"/>
      <c r="E1970" s="4"/>
      <c r="F1970" s="4"/>
      <c r="G1970" s="4"/>
      <c r="H1970" s="4"/>
      <c r="I1970" s="4"/>
      <c r="J1970" s="4"/>
      <c r="K1970" s="4"/>
      <c r="L1970" s="4"/>
      <c r="M1970" s="4"/>
      <c r="N1970" s="4"/>
      <c r="O1970" s="4"/>
      <c r="P1970" s="4"/>
      <c r="Q1970" s="4"/>
      <c r="R1970" s="4"/>
      <c r="S1970" s="4"/>
      <c r="T1970" s="4"/>
      <c r="U1970" s="4"/>
      <c r="V1970" s="4"/>
      <c r="W1970" s="4"/>
      <c r="X1970" s="4"/>
      <c r="Y1970" s="4"/>
      <c r="Z1970" s="4"/>
      <c r="AA1970" s="4"/>
      <c r="AB1970" s="4"/>
      <c r="AC1970" s="4"/>
      <c r="AD1970" s="4"/>
      <c r="AE1970" s="4"/>
      <c r="AF1970" s="4"/>
      <c r="AG1970" s="4"/>
      <c r="AH1970" s="4"/>
      <c r="AI1970" s="4"/>
      <c r="AJ1970" s="4"/>
      <c r="AK1970" s="4"/>
      <c r="AL1970" s="4"/>
      <c r="AM1970" s="4"/>
      <c r="AN1970" s="4"/>
      <c r="AO1970" s="4"/>
      <c r="AP1970" s="4"/>
    </row>
    <row r="1971" spans="1:42" s="2" customFormat="1" x14ac:dyDescent="0.25">
      <c r="A1971" s="4"/>
      <c r="B1971" s="4"/>
      <c r="C1971" s="4"/>
      <c r="D1971" s="4"/>
      <c r="E1971" s="4"/>
      <c r="F1971" s="4"/>
      <c r="G1971" s="4"/>
      <c r="H1971" s="4"/>
      <c r="I1971" s="4"/>
      <c r="J1971" s="4"/>
      <c r="K1971" s="4"/>
      <c r="L1971" s="4"/>
      <c r="M1971" s="4"/>
      <c r="N1971" s="4"/>
      <c r="O1971" s="4"/>
      <c r="P1971" s="4"/>
      <c r="Q1971" s="4"/>
      <c r="R1971" s="4"/>
      <c r="S1971" s="4"/>
      <c r="T1971" s="4"/>
      <c r="U1971" s="4"/>
      <c r="V1971" s="4"/>
      <c r="W1971" s="4"/>
      <c r="X1971" s="4"/>
      <c r="Y1971" s="4"/>
      <c r="Z1971" s="4"/>
      <c r="AA1971" s="4"/>
      <c r="AB1971" s="4"/>
      <c r="AC1971" s="4"/>
      <c r="AD1971" s="4"/>
      <c r="AE1971" s="4"/>
      <c r="AF1971" s="4"/>
      <c r="AG1971" s="4"/>
      <c r="AH1971" s="4"/>
      <c r="AI1971" s="4"/>
      <c r="AJ1971" s="4"/>
      <c r="AK1971" s="4"/>
      <c r="AL1971" s="4"/>
      <c r="AM1971" s="4"/>
      <c r="AN1971" s="4"/>
      <c r="AO1971" s="4"/>
      <c r="AP1971" s="4"/>
    </row>
    <row r="1972" spans="1:42" s="2" customFormat="1" x14ac:dyDescent="0.25">
      <c r="A1972" s="4"/>
      <c r="B1972" s="4"/>
      <c r="C1972" s="4"/>
      <c r="D1972" s="4"/>
      <c r="E1972" s="4"/>
      <c r="F1972" s="4"/>
      <c r="G1972" s="4"/>
      <c r="H1972" s="4"/>
      <c r="I1972" s="4"/>
      <c r="J1972" s="4"/>
      <c r="K1972" s="4"/>
      <c r="L1972" s="4"/>
      <c r="M1972" s="4"/>
      <c r="N1972" s="4"/>
      <c r="O1972" s="4"/>
      <c r="P1972" s="4"/>
      <c r="Q1972" s="4"/>
      <c r="R1972" s="4"/>
      <c r="S1972" s="4"/>
      <c r="T1972" s="4"/>
      <c r="U1972" s="4"/>
      <c r="V1972" s="4"/>
      <c r="W1972" s="4"/>
      <c r="X1972" s="4"/>
      <c r="Y1972" s="4"/>
      <c r="Z1972" s="4"/>
      <c r="AA1972" s="4"/>
      <c r="AB1972" s="4"/>
      <c r="AC1972" s="4"/>
      <c r="AD1972" s="4"/>
      <c r="AE1972" s="4"/>
      <c r="AF1972" s="4"/>
      <c r="AG1972" s="4"/>
      <c r="AH1972" s="4"/>
      <c r="AI1972" s="4"/>
      <c r="AJ1972" s="4"/>
      <c r="AK1972" s="4"/>
      <c r="AL1972" s="4"/>
      <c r="AM1972" s="4"/>
      <c r="AN1972" s="4"/>
      <c r="AO1972" s="4"/>
      <c r="AP1972" s="4"/>
    </row>
    <row r="1973" spans="1:42" s="2" customFormat="1" x14ac:dyDescent="0.25">
      <c r="A1973" s="4"/>
      <c r="B1973" s="4"/>
      <c r="C1973" s="4"/>
      <c r="D1973" s="4"/>
      <c r="E1973" s="4"/>
      <c r="F1973" s="4"/>
      <c r="G1973" s="4"/>
      <c r="H1973" s="4"/>
      <c r="I1973" s="4"/>
      <c r="J1973" s="4"/>
      <c r="K1973" s="4"/>
      <c r="L1973" s="4"/>
      <c r="M1973" s="4"/>
      <c r="N1973" s="4"/>
      <c r="O1973" s="4"/>
      <c r="P1973" s="4"/>
      <c r="Q1973" s="4"/>
      <c r="R1973" s="4"/>
      <c r="S1973" s="4"/>
      <c r="T1973" s="4"/>
      <c r="U1973" s="4"/>
      <c r="V1973" s="4"/>
      <c r="W1973" s="4"/>
      <c r="X1973" s="4"/>
      <c r="Y1973" s="4"/>
      <c r="Z1973" s="4"/>
      <c r="AA1973" s="4"/>
      <c r="AB1973" s="4"/>
      <c r="AC1973" s="4"/>
      <c r="AD1973" s="4"/>
      <c r="AE1973" s="4"/>
      <c r="AF1973" s="4"/>
      <c r="AG1973" s="4"/>
      <c r="AH1973" s="4"/>
      <c r="AI1973" s="4"/>
      <c r="AJ1973" s="4"/>
      <c r="AK1973" s="4"/>
      <c r="AL1973" s="4"/>
      <c r="AM1973" s="4"/>
      <c r="AN1973" s="4"/>
      <c r="AO1973" s="4"/>
      <c r="AP1973" s="4"/>
    </row>
    <row r="1974" spans="1:42" s="2" customFormat="1" x14ac:dyDescent="0.25">
      <c r="A1974" s="4"/>
      <c r="B1974" s="4"/>
      <c r="C1974" s="4"/>
      <c r="D1974" s="4"/>
      <c r="E1974" s="4"/>
      <c r="F1974" s="4"/>
      <c r="G1974" s="4"/>
      <c r="H1974" s="4"/>
      <c r="I1974" s="4"/>
      <c r="J1974" s="4"/>
      <c r="K1974" s="4"/>
      <c r="L1974" s="4"/>
      <c r="M1974" s="4"/>
      <c r="N1974" s="4"/>
      <c r="O1974" s="4"/>
      <c r="P1974" s="4"/>
      <c r="Q1974" s="4"/>
      <c r="R1974" s="4"/>
      <c r="S1974" s="4"/>
      <c r="T1974" s="4"/>
      <c r="U1974" s="4"/>
      <c r="V1974" s="4"/>
      <c r="W1974" s="4"/>
      <c r="X1974" s="4"/>
      <c r="Y1974" s="4"/>
      <c r="Z1974" s="4"/>
      <c r="AA1974" s="4"/>
      <c r="AB1974" s="4"/>
      <c r="AC1974" s="4"/>
      <c r="AD1974" s="4"/>
      <c r="AE1974" s="4"/>
      <c r="AF1974" s="4"/>
      <c r="AG1974" s="4"/>
      <c r="AH1974" s="4"/>
      <c r="AI1974" s="4"/>
      <c r="AJ1974" s="4"/>
      <c r="AK1974" s="4"/>
      <c r="AL1974" s="4"/>
      <c r="AM1974" s="4"/>
      <c r="AN1974" s="4"/>
      <c r="AO1974" s="4"/>
      <c r="AP1974" s="4"/>
    </row>
    <row r="1975" spans="1:42" s="2" customFormat="1" x14ac:dyDescent="0.25">
      <c r="A1975" s="4"/>
      <c r="B1975" s="4"/>
      <c r="C1975" s="4"/>
      <c r="D1975" s="4"/>
      <c r="E1975" s="4"/>
      <c r="F1975" s="4"/>
      <c r="G1975" s="4"/>
      <c r="H1975" s="4"/>
      <c r="I1975" s="4"/>
      <c r="J1975" s="4"/>
      <c r="K1975" s="4"/>
      <c r="L1975" s="4"/>
      <c r="M1975" s="4"/>
      <c r="N1975" s="4"/>
      <c r="O1975" s="4"/>
      <c r="P1975" s="4"/>
      <c r="Q1975" s="4"/>
      <c r="R1975" s="4"/>
      <c r="S1975" s="4"/>
      <c r="T1975" s="4"/>
      <c r="U1975" s="4"/>
      <c r="V1975" s="4"/>
      <c r="W1975" s="4"/>
      <c r="X1975" s="4"/>
      <c r="Y1975" s="4"/>
      <c r="Z1975" s="4"/>
      <c r="AA1975" s="4"/>
      <c r="AB1975" s="4"/>
      <c r="AC1975" s="4"/>
      <c r="AD1975" s="4"/>
      <c r="AE1975" s="4"/>
      <c r="AF1975" s="4"/>
      <c r="AG1975" s="4"/>
      <c r="AH1975" s="4"/>
      <c r="AI1975" s="4"/>
      <c r="AJ1975" s="4"/>
      <c r="AK1975" s="4"/>
      <c r="AL1975" s="4"/>
      <c r="AM1975" s="4"/>
      <c r="AN1975" s="4"/>
      <c r="AO1975" s="4"/>
      <c r="AP1975" s="4"/>
    </row>
    <row r="1976" spans="1:42" s="2" customFormat="1" x14ac:dyDescent="0.25">
      <c r="A1976" s="4"/>
      <c r="B1976" s="4"/>
      <c r="C1976" s="4"/>
      <c r="D1976" s="4"/>
      <c r="E1976" s="4"/>
      <c r="F1976" s="4"/>
      <c r="G1976" s="4"/>
      <c r="H1976" s="4"/>
      <c r="I1976" s="4"/>
      <c r="J1976" s="4"/>
      <c r="K1976" s="4"/>
      <c r="L1976" s="4"/>
      <c r="M1976" s="4"/>
      <c r="N1976" s="4"/>
      <c r="O1976" s="4"/>
      <c r="P1976" s="4"/>
      <c r="Q1976" s="4"/>
      <c r="R1976" s="4"/>
      <c r="S1976" s="4"/>
      <c r="T1976" s="4"/>
      <c r="U1976" s="4"/>
      <c r="V1976" s="4"/>
      <c r="W1976" s="4"/>
      <c r="X1976" s="4"/>
      <c r="Y1976" s="4"/>
      <c r="Z1976" s="4"/>
      <c r="AA1976" s="4"/>
      <c r="AB1976" s="4"/>
      <c r="AC1976" s="4"/>
      <c r="AD1976" s="4"/>
      <c r="AE1976" s="4"/>
      <c r="AF1976" s="4"/>
      <c r="AG1976" s="4"/>
      <c r="AH1976" s="4"/>
      <c r="AI1976" s="4"/>
      <c r="AJ1976" s="4"/>
      <c r="AK1976" s="4"/>
      <c r="AL1976" s="4"/>
      <c r="AM1976" s="4"/>
      <c r="AN1976" s="4"/>
      <c r="AO1976" s="4"/>
      <c r="AP1976" s="4"/>
    </row>
    <row r="1977" spans="1:42" s="2" customFormat="1" x14ac:dyDescent="0.25">
      <c r="A1977" s="4"/>
      <c r="B1977" s="4"/>
      <c r="C1977" s="4"/>
      <c r="D1977" s="4"/>
      <c r="E1977" s="4"/>
      <c r="F1977" s="4"/>
      <c r="G1977" s="4"/>
      <c r="H1977" s="4"/>
      <c r="I1977" s="4"/>
      <c r="J1977" s="4"/>
      <c r="K1977" s="4"/>
      <c r="L1977" s="4"/>
      <c r="M1977" s="4"/>
      <c r="N1977" s="4"/>
      <c r="O1977" s="4"/>
      <c r="P1977" s="4"/>
      <c r="Q1977" s="4"/>
      <c r="R1977" s="4"/>
      <c r="S1977" s="4"/>
      <c r="T1977" s="4"/>
      <c r="U1977" s="4"/>
      <c r="V1977" s="4"/>
      <c r="W1977" s="4"/>
      <c r="X1977" s="4"/>
      <c r="Y1977" s="4"/>
      <c r="Z1977" s="4"/>
      <c r="AA1977" s="4"/>
      <c r="AB1977" s="4"/>
      <c r="AC1977" s="4"/>
      <c r="AD1977" s="4"/>
      <c r="AE1977" s="4"/>
      <c r="AF1977" s="4"/>
      <c r="AG1977" s="4"/>
      <c r="AH1977" s="4"/>
      <c r="AI1977" s="4"/>
      <c r="AJ1977" s="4"/>
      <c r="AK1977" s="4"/>
      <c r="AL1977" s="4"/>
      <c r="AM1977" s="4"/>
      <c r="AN1977" s="4"/>
      <c r="AO1977" s="4"/>
      <c r="AP1977" s="4"/>
    </row>
    <row r="1978" spans="1:42" s="2" customFormat="1" x14ac:dyDescent="0.25">
      <c r="A1978" s="4"/>
      <c r="B1978" s="4"/>
      <c r="C1978" s="4"/>
      <c r="D1978" s="4"/>
      <c r="E1978" s="4"/>
      <c r="F1978" s="4"/>
      <c r="G1978" s="4"/>
      <c r="H1978" s="4"/>
      <c r="I1978" s="4"/>
      <c r="J1978" s="4"/>
      <c r="K1978" s="4"/>
      <c r="L1978" s="4"/>
      <c r="M1978" s="4"/>
      <c r="N1978" s="4"/>
      <c r="O1978" s="4"/>
      <c r="P1978" s="4"/>
      <c r="Q1978" s="4"/>
      <c r="R1978" s="4"/>
      <c r="S1978" s="4"/>
      <c r="T1978" s="4"/>
      <c r="U1978" s="4"/>
      <c r="V1978" s="4"/>
      <c r="W1978" s="4"/>
      <c r="X1978" s="4"/>
      <c r="Y1978" s="4"/>
      <c r="Z1978" s="4"/>
      <c r="AA1978" s="4"/>
      <c r="AB1978" s="4"/>
      <c r="AC1978" s="4"/>
      <c r="AD1978" s="4"/>
      <c r="AE1978" s="4"/>
      <c r="AF1978" s="4"/>
      <c r="AG1978" s="4"/>
      <c r="AH1978" s="4"/>
      <c r="AI1978" s="4"/>
      <c r="AJ1978" s="4"/>
      <c r="AK1978" s="4"/>
      <c r="AL1978" s="4"/>
      <c r="AM1978" s="4"/>
      <c r="AN1978" s="4"/>
      <c r="AO1978" s="4"/>
      <c r="AP1978" s="4"/>
    </row>
    <row r="1979" spans="1:42" s="2" customFormat="1" x14ac:dyDescent="0.25">
      <c r="A1979" s="4"/>
      <c r="B1979" s="4"/>
      <c r="C1979" s="4"/>
      <c r="D1979" s="4"/>
      <c r="E1979" s="4"/>
      <c r="F1979" s="4"/>
      <c r="G1979" s="4"/>
      <c r="H1979" s="4"/>
      <c r="I1979" s="4"/>
      <c r="J1979" s="4"/>
      <c r="K1979" s="4"/>
      <c r="L1979" s="4"/>
      <c r="M1979" s="4"/>
      <c r="N1979" s="4"/>
      <c r="O1979" s="4"/>
      <c r="P1979" s="4"/>
      <c r="Q1979" s="4"/>
      <c r="R1979" s="4"/>
      <c r="S1979" s="4"/>
      <c r="T1979" s="4"/>
      <c r="U1979" s="4"/>
      <c r="V1979" s="4"/>
      <c r="W1979" s="4"/>
      <c r="X1979" s="4"/>
      <c r="Y1979" s="4"/>
      <c r="Z1979" s="4"/>
      <c r="AA1979" s="4"/>
      <c r="AB1979" s="4"/>
      <c r="AC1979" s="4"/>
      <c r="AD1979" s="4"/>
      <c r="AE1979" s="4"/>
      <c r="AF1979" s="4"/>
      <c r="AG1979" s="4"/>
      <c r="AH1979" s="4"/>
      <c r="AI1979" s="4"/>
      <c r="AJ1979" s="4"/>
      <c r="AK1979" s="4"/>
      <c r="AL1979" s="4"/>
      <c r="AM1979" s="4"/>
      <c r="AN1979" s="4"/>
      <c r="AO1979" s="4"/>
      <c r="AP1979" s="4"/>
    </row>
    <row r="1980" spans="1:42" s="2" customFormat="1" x14ac:dyDescent="0.25">
      <c r="A1980" s="4"/>
      <c r="B1980" s="4"/>
      <c r="C1980" s="4"/>
      <c r="D1980" s="4"/>
      <c r="E1980" s="4"/>
      <c r="F1980" s="4"/>
      <c r="G1980" s="4"/>
      <c r="H1980" s="4"/>
      <c r="I1980" s="4"/>
      <c r="J1980" s="4"/>
      <c r="K1980" s="4"/>
      <c r="L1980" s="4"/>
      <c r="M1980" s="4"/>
      <c r="N1980" s="4"/>
      <c r="O1980" s="4"/>
      <c r="P1980" s="4"/>
      <c r="Q1980" s="4"/>
      <c r="R1980" s="4"/>
      <c r="S1980" s="4"/>
      <c r="T1980" s="4"/>
      <c r="U1980" s="4"/>
      <c r="V1980" s="4"/>
      <c r="W1980" s="4"/>
      <c r="X1980" s="4"/>
      <c r="Y1980" s="4"/>
      <c r="Z1980" s="4"/>
      <c r="AA1980" s="4"/>
      <c r="AB1980" s="4"/>
      <c r="AC1980" s="4"/>
      <c r="AD1980" s="4"/>
      <c r="AE1980" s="4"/>
      <c r="AF1980" s="4"/>
      <c r="AG1980" s="4"/>
      <c r="AH1980" s="4"/>
      <c r="AI1980" s="4"/>
      <c r="AJ1980" s="4"/>
      <c r="AK1980" s="4"/>
      <c r="AL1980" s="4"/>
      <c r="AM1980" s="4"/>
      <c r="AN1980" s="4"/>
      <c r="AO1980" s="4"/>
      <c r="AP1980" s="4"/>
    </row>
    <row r="1981" spans="1:42" s="2" customFormat="1" x14ac:dyDescent="0.25">
      <c r="A1981" s="4"/>
      <c r="B1981" s="4"/>
      <c r="C1981" s="4"/>
      <c r="D1981" s="4"/>
      <c r="E1981" s="4"/>
      <c r="F1981" s="4"/>
      <c r="G1981" s="4"/>
      <c r="H1981" s="4"/>
      <c r="I1981" s="4"/>
      <c r="J1981" s="4"/>
      <c r="K1981" s="4"/>
      <c r="L1981" s="4"/>
      <c r="M1981" s="4"/>
      <c r="N1981" s="4"/>
      <c r="O1981" s="4"/>
      <c r="P1981" s="4"/>
      <c r="Q1981" s="4"/>
      <c r="R1981" s="4"/>
      <c r="S1981" s="4"/>
      <c r="T1981" s="4"/>
      <c r="U1981" s="4"/>
      <c r="V1981" s="4"/>
      <c r="W1981" s="4"/>
      <c r="X1981" s="4"/>
      <c r="Y1981" s="4"/>
      <c r="Z1981" s="4"/>
      <c r="AA1981" s="4"/>
      <c r="AB1981" s="4"/>
      <c r="AC1981" s="4"/>
      <c r="AD1981" s="4"/>
      <c r="AE1981" s="4"/>
      <c r="AF1981" s="4"/>
      <c r="AG1981" s="4"/>
      <c r="AH1981" s="4"/>
      <c r="AI1981" s="4"/>
      <c r="AJ1981" s="4"/>
      <c r="AK1981" s="4"/>
      <c r="AL1981" s="4"/>
      <c r="AM1981" s="4"/>
      <c r="AN1981" s="4"/>
      <c r="AO1981" s="4"/>
      <c r="AP1981" s="4"/>
    </row>
    <row r="1982" spans="1:42" s="2" customFormat="1" x14ac:dyDescent="0.25">
      <c r="A1982" s="4"/>
      <c r="B1982" s="4"/>
      <c r="C1982" s="4"/>
      <c r="D1982" s="4"/>
      <c r="E1982" s="4"/>
      <c r="F1982" s="4"/>
      <c r="G1982" s="4"/>
      <c r="H1982" s="4"/>
      <c r="I1982" s="4"/>
      <c r="J1982" s="4"/>
      <c r="K1982" s="4"/>
      <c r="L1982" s="4"/>
      <c r="M1982" s="4"/>
      <c r="N1982" s="4"/>
      <c r="O1982" s="4"/>
      <c r="P1982" s="4"/>
      <c r="Q1982" s="4"/>
      <c r="R1982" s="4"/>
      <c r="S1982" s="4"/>
      <c r="T1982" s="4"/>
      <c r="U1982" s="4"/>
      <c r="V1982" s="4"/>
      <c r="W1982" s="4"/>
      <c r="X1982" s="4"/>
      <c r="Y1982" s="4"/>
      <c r="Z1982" s="4"/>
      <c r="AA1982" s="4"/>
      <c r="AB1982" s="4"/>
      <c r="AC1982" s="4"/>
      <c r="AD1982" s="4"/>
      <c r="AE1982" s="4"/>
      <c r="AF1982" s="4"/>
      <c r="AG1982" s="4"/>
      <c r="AH1982" s="4"/>
      <c r="AI1982" s="4"/>
      <c r="AJ1982" s="4"/>
      <c r="AK1982" s="4"/>
      <c r="AL1982" s="4"/>
      <c r="AM1982" s="4"/>
      <c r="AN1982" s="4"/>
      <c r="AO1982" s="4"/>
      <c r="AP1982" s="4"/>
    </row>
    <row r="1983" spans="1:42" s="2" customFormat="1" x14ac:dyDescent="0.25">
      <c r="A1983" s="4"/>
      <c r="B1983" s="4"/>
      <c r="C1983" s="4"/>
      <c r="D1983" s="4"/>
      <c r="E1983" s="4"/>
      <c r="F1983" s="4"/>
      <c r="G1983" s="4"/>
      <c r="H1983" s="4"/>
      <c r="I1983" s="4"/>
      <c r="J1983" s="4"/>
      <c r="K1983" s="4"/>
      <c r="L1983" s="4"/>
      <c r="M1983" s="4"/>
      <c r="N1983" s="4"/>
      <c r="O1983" s="4"/>
      <c r="P1983" s="4"/>
      <c r="Q1983" s="4"/>
      <c r="R1983" s="4"/>
      <c r="S1983" s="4"/>
      <c r="T1983" s="4"/>
      <c r="U1983" s="4"/>
      <c r="V1983" s="4"/>
      <c r="W1983" s="4"/>
      <c r="X1983" s="4"/>
      <c r="Y1983" s="4"/>
      <c r="Z1983" s="4"/>
      <c r="AA1983" s="4"/>
      <c r="AB1983" s="4"/>
      <c r="AC1983" s="4"/>
      <c r="AD1983" s="4"/>
      <c r="AE1983" s="4"/>
      <c r="AF1983" s="4"/>
      <c r="AG1983" s="4"/>
      <c r="AH1983" s="4"/>
      <c r="AI1983" s="4"/>
      <c r="AJ1983" s="4"/>
      <c r="AK1983" s="4"/>
      <c r="AL1983" s="4"/>
      <c r="AM1983" s="4"/>
      <c r="AN1983" s="4"/>
      <c r="AO1983" s="4"/>
      <c r="AP1983" s="4"/>
    </row>
    <row r="1984" spans="1:42" s="2" customFormat="1" x14ac:dyDescent="0.25">
      <c r="A1984" s="4"/>
      <c r="B1984" s="4"/>
      <c r="C1984" s="4"/>
      <c r="D1984" s="4"/>
      <c r="E1984" s="4"/>
      <c r="F1984" s="4"/>
      <c r="G1984" s="4"/>
      <c r="H1984" s="4"/>
      <c r="I1984" s="4"/>
      <c r="J1984" s="4"/>
      <c r="K1984" s="4"/>
      <c r="L1984" s="4"/>
      <c r="M1984" s="4"/>
      <c r="N1984" s="4"/>
      <c r="O1984" s="4"/>
      <c r="P1984" s="4"/>
      <c r="Q1984" s="4"/>
      <c r="R1984" s="4"/>
      <c r="S1984" s="4"/>
      <c r="T1984" s="4"/>
      <c r="U1984" s="4"/>
      <c r="V1984" s="4"/>
      <c r="W1984" s="4"/>
      <c r="X1984" s="4"/>
      <c r="Y1984" s="4"/>
      <c r="Z1984" s="4"/>
      <c r="AA1984" s="4"/>
      <c r="AB1984" s="4"/>
      <c r="AC1984" s="4"/>
      <c r="AD1984" s="4"/>
      <c r="AE1984" s="4"/>
      <c r="AF1984" s="4"/>
      <c r="AG1984" s="4"/>
      <c r="AH1984" s="4"/>
      <c r="AI1984" s="4"/>
      <c r="AJ1984" s="4"/>
      <c r="AK1984" s="4"/>
      <c r="AL1984" s="4"/>
      <c r="AM1984" s="4"/>
      <c r="AN1984" s="4"/>
      <c r="AO1984" s="4"/>
      <c r="AP1984" s="4"/>
    </row>
    <row r="1985" spans="1:42" s="2" customFormat="1" x14ac:dyDescent="0.25">
      <c r="A1985" s="4"/>
      <c r="B1985" s="4"/>
      <c r="C1985" s="4"/>
      <c r="D1985" s="4"/>
      <c r="E1985" s="4"/>
      <c r="F1985" s="4"/>
      <c r="G1985" s="4"/>
      <c r="H1985" s="4"/>
      <c r="I1985" s="4"/>
      <c r="J1985" s="4"/>
      <c r="K1985" s="4"/>
      <c r="L1985" s="4"/>
      <c r="M1985" s="4"/>
      <c r="N1985" s="4"/>
      <c r="O1985" s="4"/>
      <c r="P1985" s="4"/>
      <c r="Q1985" s="4"/>
      <c r="R1985" s="4"/>
      <c r="S1985" s="4"/>
      <c r="T1985" s="4"/>
      <c r="U1985" s="4"/>
      <c r="V1985" s="4"/>
      <c r="W1985" s="4"/>
      <c r="X1985" s="4"/>
      <c r="Y1985" s="4"/>
      <c r="Z1985" s="4"/>
      <c r="AA1985" s="4"/>
      <c r="AB1985" s="4"/>
      <c r="AC1985" s="4"/>
      <c r="AD1985" s="4"/>
      <c r="AE1985" s="4"/>
      <c r="AF1985" s="4"/>
      <c r="AG1985" s="4"/>
      <c r="AH1985" s="4"/>
      <c r="AI1985" s="4"/>
      <c r="AJ1985" s="4"/>
      <c r="AK1985" s="4"/>
      <c r="AL1985" s="4"/>
      <c r="AM1985" s="4"/>
      <c r="AN1985" s="4"/>
      <c r="AO1985" s="4"/>
      <c r="AP1985" s="4"/>
    </row>
    <row r="1986" spans="1:42" s="2" customFormat="1" x14ac:dyDescent="0.25">
      <c r="A1986" s="4"/>
      <c r="B1986" s="4"/>
      <c r="C1986" s="4"/>
      <c r="D1986" s="4"/>
      <c r="E1986" s="4"/>
      <c r="F1986" s="4"/>
      <c r="G1986" s="4"/>
      <c r="H1986" s="4"/>
      <c r="I1986" s="4"/>
      <c r="J1986" s="4"/>
      <c r="K1986" s="4"/>
      <c r="L1986" s="4"/>
      <c r="M1986" s="4"/>
      <c r="N1986" s="4"/>
      <c r="O1986" s="4"/>
      <c r="P1986" s="4"/>
      <c r="Q1986" s="4"/>
      <c r="R1986" s="4"/>
      <c r="S1986" s="4"/>
      <c r="T1986" s="4"/>
      <c r="U1986" s="4"/>
      <c r="V1986" s="4"/>
      <c r="W1986" s="4"/>
      <c r="X1986" s="4"/>
      <c r="Y1986" s="4"/>
      <c r="Z1986" s="4"/>
      <c r="AA1986" s="4"/>
      <c r="AB1986" s="4"/>
      <c r="AC1986" s="4"/>
      <c r="AD1986" s="4"/>
      <c r="AE1986" s="4"/>
      <c r="AF1986" s="4"/>
      <c r="AG1986" s="4"/>
      <c r="AH1986" s="4"/>
      <c r="AI1986" s="4"/>
      <c r="AJ1986" s="4"/>
      <c r="AK1986" s="4"/>
      <c r="AL1986" s="4"/>
      <c r="AM1986" s="4"/>
      <c r="AN1986" s="4"/>
      <c r="AO1986" s="4"/>
      <c r="AP1986" s="4"/>
    </row>
    <row r="1987" spans="1:42" s="2" customFormat="1" x14ac:dyDescent="0.25">
      <c r="A1987" s="4"/>
      <c r="B1987" s="4"/>
      <c r="C1987" s="4"/>
      <c r="D1987" s="4"/>
      <c r="E1987" s="4"/>
      <c r="F1987" s="4"/>
      <c r="G1987" s="4"/>
      <c r="H1987" s="4"/>
      <c r="I1987" s="4"/>
      <c r="J1987" s="4"/>
      <c r="K1987" s="4"/>
      <c r="L1987" s="4"/>
      <c r="M1987" s="4"/>
      <c r="N1987" s="4"/>
      <c r="O1987" s="4"/>
      <c r="P1987" s="4"/>
      <c r="Q1987" s="4"/>
      <c r="R1987" s="4"/>
      <c r="S1987" s="4"/>
      <c r="T1987" s="4"/>
      <c r="U1987" s="4"/>
      <c r="V1987" s="4"/>
      <c r="W1987" s="4"/>
      <c r="X1987" s="4"/>
      <c r="Y1987" s="4"/>
      <c r="Z1987" s="4"/>
      <c r="AA1987" s="4"/>
      <c r="AB1987" s="4"/>
      <c r="AC1987" s="4"/>
      <c r="AD1987" s="4"/>
      <c r="AE1987" s="4"/>
      <c r="AF1987" s="4"/>
      <c r="AG1987" s="4"/>
      <c r="AH1987" s="4"/>
      <c r="AI1987" s="4"/>
      <c r="AJ1987" s="4"/>
      <c r="AK1987" s="4"/>
      <c r="AL1987" s="4"/>
      <c r="AM1987" s="4"/>
      <c r="AN1987" s="4"/>
      <c r="AO1987" s="4"/>
      <c r="AP1987" s="4"/>
    </row>
    <row r="1988" spans="1:42" s="2" customFormat="1" x14ac:dyDescent="0.25">
      <c r="A1988" s="4"/>
      <c r="B1988" s="4"/>
      <c r="C1988" s="4"/>
      <c r="D1988" s="4"/>
      <c r="E1988" s="4"/>
      <c r="F1988" s="4"/>
      <c r="G1988" s="4"/>
      <c r="H1988" s="4"/>
      <c r="I1988" s="4"/>
      <c r="J1988" s="4"/>
      <c r="K1988" s="4"/>
      <c r="L1988" s="4"/>
      <c r="M1988" s="4"/>
      <c r="N1988" s="4"/>
      <c r="O1988" s="4"/>
      <c r="P1988" s="4"/>
      <c r="Q1988" s="4"/>
      <c r="R1988" s="4"/>
      <c r="S1988" s="4"/>
      <c r="T1988" s="4"/>
      <c r="U1988" s="4"/>
      <c r="V1988" s="4"/>
      <c r="W1988" s="4"/>
      <c r="X1988" s="4"/>
      <c r="Y1988" s="4"/>
      <c r="Z1988" s="4"/>
      <c r="AA1988" s="4"/>
      <c r="AB1988" s="4"/>
      <c r="AC1988" s="4"/>
      <c r="AD1988" s="4"/>
      <c r="AE1988" s="4"/>
      <c r="AF1988" s="4"/>
      <c r="AG1988" s="4"/>
      <c r="AH1988" s="4"/>
      <c r="AI1988" s="4"/>
      <c r="AJ1988" s="4"/>
      <c r="AK1988" s="4"/>
      <c r="AL1988" s="4"/>
      <c r="AM1988" s="4"/>
      <c r="AN1988" s="4"/>
      <c r="AO1988" s="4"/>
      <c r="AP1988" s="4"/>
    </row>
    <row r="1989" spans="1:42" s="2" customFormat="1" x14ac:dyDescent="0.25">
      <c r="A1989" s="4"/>
      <c r="B1989" s="4"/>
      <c r="C1989" s="4"/>
      <c r="D1989" s="4"/>
      <c r="E1989" s="4"/>
      <c r="F1989" s="4"/>
      <c r="G1989" s="4"/>
      <c r="H1989" s="4"/>
      <c r="I1989" s="4"/>
      <c r="J1989" s="4"/>
      <c r="K1989" s="4"/>
      <c r="L1989" s="4"/>
      <c r="M1989" s="4"/>
      <c r="N1989" s="4"/>
      <c r="O1989" s="4"/>
      <c r="P1989" s="4"/>
      <c r="Q1989" s="4"/>
      <c r="R1989" s="4"/>
      <c r="S1989" s="4"/>
      <c r="T1989" s="4"/>
      <c r="U1989" s="4"/>
      <c r="V1989" s="4"/>
      <c r="W1989" s="4"/>
      <c r="X1989" s="4"/>
      <c r="Y1989" s="4"/>
      <c r="Z1989" s="4"/>
      <c r="AA1989" s="4"/>
      <c r="AB1989" s="4"/>
      <c r="AC1989" s="4"/>
      <c r="AD1989" s="4"/>
      <c r="AE1989" s="4"/>
      <c r="AF1989" s="4"/>
      <c r="AG1989" s="4"/>
      <c r="AH1989" s="4"/>
      <c r="AI1989" s="4"/>
      <c r="AJ1989" s="4"/>
      <c r="AK1989" s="4"/>
      <c r="AL1989" s="4"/>
      <c r="AM1989" s="4"/>
      <c r="AN1989" s="4"/>
      <c r="AO1989" s="4"/>
      <c r="AP1989" s="4"/>
    </row>
    <row r="1990" spans="1:42" s="2" customFormat="1" x14ac:dyDescent="0.25">
      <c r="A1990" s="4"/>
      <c r="B1990" s="4"/>
      <c r="C1990" s="4"/>
      <c r="D1990" s="4"/>
      <c r="E1990" s="4"/>
      <c r="F1990" s="4"/>
      <c r="G1990" s="4"/>
      <c r="H1990" s="4"/>
      <c r="I1990" s="4"/>
      <c r="J1990" s="4"/>
      <c r="K1990" s="4"/>
      <c r="L1990" s="4"/>
      <c r="M1990" s="4"/>
      <c r="N1990" s="4"/>
      <c r="O1990" s="4"/>
      <c r="P1990" s="4"/>
      <c r="Q1990" s="4"/>
      <c r="R1990" s="4"/>
      <c r="S1990" s="4"/>
      <c r="T1990" s="4"/>
      <c r="U1990" s="4"/>
      <c r="V1990" s="4"/>
      <c r="W1990" s="4"/>
      <c r="X1990" s="4"/>
      <c r="Y1990" s="4"/>
      <c r="Z1990" s="4"/>
      <c r="AA1990" s="4"/>
      <c r="AB1990" s="4"/>
      <c r="AC1990" s="4"/>
      <c r="AD1990" s="4"/>
      <c r="AE1990" s="4"/>
      <c r="AF1990" s="4"/>
      <c r="AG1990" s="4"/>
      <c r="AH1990" s="4"/>
      <c r="AI1990" s="4"/>
      <c r="AJ1990" s="4"/>
      <c r="AK1990" s="4"/>
      <c r="AL1990" s="4"/>
      <c r="AM1990" s="4"/>
      <c r="AN1990" s="4"/>
      <c r="AO1990" s="4"/>
      <c r="AP1990" s="4"/>
    </row>
    <row r="1991" spans="1:42" s="2" customFormat="1" x14ac:dyDescent="0.25">
      <c r="A1991" s="4"/>
      <c r="B1991" s="4"/>
      <c r="C1991" s="4"/>
      <c r="D1991" s="4"/>
      <c r="E1991" s="4"/>
      <c r="F1991" s="4"/>
      <c r="G1991" s="4"/>
      <c r="H1991" s="4"/>
      <c r="I1991" s="4"/>
      <c r="J1991" s="4"/>
      <c r="K1991" s="4"/>
      <c r="L1991" s="4"/>
      <c r="M1991" s="4"/>
      <c r="N1991" s="4"/>
      <c r="O1991" s="4"/>
      <c r="P1991" s="4"/>
      <c r="Q1991" s="4"/>
      <c r="R1991" s="4"/>
      <c r="S1991" s="4"/>
      <c r="T1991" s="4"/>
      <c r="U1991" s="4"/>
      <c r="V1991" s="4"/>
      <c r="W1991" s="4"/>
      <c r="X1991" s="4"/>
      <c r="Y1991" s="4"/>
      <c r="Z1991" s="4"/>
      <c r="AA1991" s="4"/>
      <c r="AB1991" s="4"/>
      <c r="AC1991" s="4"/>
      <c r="AD1991" s="4"/>
      <c r="AE1991" s="4"/>
      <c r="AF1991" s="4"/>
      <c r="AG1991" s="4"/>
      <c r="AH1991" s="4"/>
      <c r="AI1991" s="4"/>
      <c r="AJ1991" s="4"/>
      <c r="AK1991" s="4"/>
      <c r="AL1991" s="4"/>
      <c r="AM1991" s="4"/>
      <c r="AN1991" s="4"/>
      <c r="AO1991" s="4"/>
      <c r="AP1991" s="4"/>
    </row>
    <row r="1992" spans="1:42" s="2" customFormat="1" x14ac:dyDescent="0.25">
      <c r="A1992" s="4"/>
      <c r="B1992" s="4"/>
      <c r="C1992" s="4"/>
      <c r="D1992" s="4"/>
      <c r="E1992" s="4"/>
      <c r="F1992" s="4"/>
      <c r="G1992" s="4"/>
      <c r="H1992" s="4"/>
      <c r="I1992" s="4"/>
      <c r="J1992" s="4"/>
      <c r="K1992" s="4"/>
      <c r="L1992" s="4"/>
      <c r="M1992" s="4"/>
      <c r="N1992" s="4"/>
      <c r="O1992" s="4"/>
      <c r="P1992" s="4"/>
      <c r="Q1992" s="4"/>
      <c r="R1992" s="4"/>
      <c r="S1992" s="4"/>
      <c r="T1992" s="4"/>
      <c r="U1992" s="4"/>
      <c r="V1992" s="4"/>
      <c r="W1992" s="4"/>
      <c r="X1992" s="4"/>
      <c r="Y1992" s="4"/>
      <c r="Z1992" s="4"/>
      <c r="AA1992" s="4"/>
      <c r="AB1992" s="4"/>
      <c r="AC1992" s="4"/>
      <c r="AD1992" s="4"/>
      <c r="AE1992" s="4"/>
      <c r="AF1992" s="4"/>
      <c r="AG1992" s="4"/>
      <c r="AH1992" s="4"/>
      <c r="AI1992" s="4"/>
      <c r="AJ1992" s="4"/>
      <c r="AK1992" s="4"/>
      <c r="AL1992" s="4"/>
      <c r="AM1992" s="4"/>
      <c r="AN1992" s="4"/>
      <c r="AO1992" s="4"/>
      <c r="AP1992" s="4"/>
    </row>
    <row r="1993" spans="1:42" s="2" customFormat="1" x14ac:dyDescent="0.25">
      <c r="A1993" s="4"/>
      <c r="B1993" s="4"/>
      <c r="C1993" s="4"/>
      <c r="D1993" s="4"/>
      <c r="E1993" s="4"/>
      <c r="F1993" s="4"/>
      <c r="G1993" s="4"/>
      <c r="H1993" s="4"/>
      <c r="I1993" s="4"/>
      <c r="J1993" s="4"/>
      <c r="K1993" s="4"/>
      <c r="L1993" s="4"/>
      <c r="M1993" s="4"/>
      <c r="N1993" s="4"/>
      <c r="O1993" s="4"/>
      <c r="P1993" s="4"/>
      <c r="Q1993" s="4"/>
      <c r="R1993" s="4"/>
      <c r="S1993" s="4"/>
      <c r="T1993" s="4"/>
      <c r="U1993" s="4"/>
      <c r="V1993" s="4"/>
      <c r="W1993" s="4"/>
      <c r="X1993" s="4"/>
      <c r="Y1993" s="4"/>
      <c r="Z1993" s="4"/>
      <c r="AA1993" s="4"/>
      <c r="AB1993" s="4"/>
      <c r="AC1993" s="4"/>
      <c r="AD1993" s="4"/>
      <c r="AE1993" s="4"/>
      <c r="AF1993" s="4"/>
      <c r="AG1993" s="4"/>
      <c r="AH1993" s="4"/>
      <c r="AI1993" s="4"/>
      <c r="AJ1993" s="4"/>
      <c r="AK1993" s="4"/>
      <c r="AL1993" s="4"/>
      <c r="AM1993" s="4"/>
      <c r="AN1993" s="4"/>
      <c r="AO1993" s="4"/>
      <c r="AP1993" s="4"/>
    </row>
    <row r="1994" spans="1:42" s="2" customFormat="1" x14ac:dyDescent="0.25">
      <c r="A1994" s="4"/>
      <c r="B1994" s="4"/>
      <c r="C1994" s="4"/>
      <c r="D1994" s="4"/>
      <c r="E1994" s="4"/>
      <c r="F1994" s="4"/>
      <c r="G1994" s="4"/>
      <c r="H1994" s="4"/>
      <c r="I1994" s="4"/>
      <c r="J1994" s="4"/>
      <c r="K1994" s="4"/>
      <c r="L1994" s="4"/>
      <c r="M1994" s="4"/>
      <c r="N1994" s="4"/>
      <c r="O1994" s="4"/>
      <c r="P1994" s="4"/>
      <c r="Q1994" s="4"/>
      <c r="R1994" s="4"/>
      <c r="S1994" s="4"/>
      <c r="T1994" s="4"/>
      <c r="U1994" s="4"/>
      <c r="V1994" s="4"/>
      <c r="W1994" s="4"/>
      <c r="X1994" s="4"/>
      <c r="Y1994" s="4"/>
      <c r="Z1994" s="4"/>
      <c r="AA1994" s="4"/>
      <c r="AB1994" s="4"/>
      <c r="AC1994" s="4"/>
      <c r="AD1994" s="4"/>
      <c r="AE1994" s="4"/>
      <c r="AF1994" s="4"/>
      <c r="AG1994" s="4"/>
      <c r="AH1994" s="4"/>
      <c r="AI1994" s="4"/>
      <c r="AJ1994" s="4"/>
      <c r="AK1994" s="4"/>
      <c r="AL1994" s="4"/>
      <c r="AM1994" s="4"/>
      <c r="AN1994" s="4"/>
      <c r="AO1994" s="4"/>
      <c r="AP1994" s="4"/>
    </row>
    <row r="1995" spans="1:42" s="2" customFormat="1" x14ac:dyDescent="0.25">
      <c r="A1995" s="4"/>
      <c r="B1995" s="4"/>
      <c r="C1995" s="4"/>
      <c r="D1995" s="4"/>
      <c r="E1995" s="4"/>
      <c r="F1995" s="4"/>
      <c r="G1995" s="4"/>
      <c r="H1995" s="4"/>
      <c r="I1995" s="4"/>
      <c r="J1995" s="4"/>
      <c r="K1995" s="4"/>
      <c r="L1995" s="4"/>
      <c r="M1995" s="4"/>
      <c r="N1995" s="4"/>
      <c r="O1995" s="4"/>
      <c r="P1995" s="4"/>
      <c r="Q1995" s="4"/>
      <c r="R1995" s="4"/>
      <c r="S1995" s="4"/>
      <c r="T1995" s="4"/>
      <c r="U1995" s="4"/>
      <c r="V1995" s="4"/>
      <c r="W1995" s="4"/>
      <c r="X1995" s="4"/>
      <c r="Y1995" s="4"/>
      <c r="Z1995" s="4"/>
      <c r="AA1995" s="4"/>
      <c r="AB1995" s="4"/>
      <c r="AC1995" s="4"/>
      <c r="AD1995" s="4"/>
      <c r="AE1995" s="4"/>
      <c r="AF1995" s="4"/>
      <c r="AG1995" s="4"/>
      <c r="AH1995" s="4"/>
      <c r="AI1995" s="4"/>
      <c r="AJ1995" s="4"/>
      <c r="AK1995" s="4"/>
      <c r="AL1995" s="4"/>
      <c r="AM1995" s="4"/>
      <c r="AN1995" s="4"/>
      <c r="AO1995" s="4"/>
      <c r="AP1995" s="4"/>
    </row>
    <row r="1996" spans="1:42" s="2" customFormat="1" x14ac:dyDescent="0.25">
      <c r="A1996" s="4"/>
      <c r="B1996" s="4"/>
      <c r="C1996" s="4"/>
      <c r="D1996" s="4"/>
      <c r="E1996" s="4"/>
      <c r="F1996" s="4"/>
      <c r="G1996" s="4"/>
      <c r="H1996" s="4"/>
      <c r="I1996" s="4"/>
      <c r="J1996" s="4"/>
      <c r="K1996" s="4"/>
      <c r="L1996" s="4"/>
      <c r="M1996" s="4"/>
      <c r="N1996" s="4"/>
      <c r="O1996" s="4"/>
      <c r="P1996" s="4"/>
      <c r="Q1996" s="4"/>
      <c r="R1996" s="4"/>
      <c r="S1996" s="4"/>
      <c r="T1996" s="4"/>
      <c r="U1996" s="4"/>
      <c r="V1996" s="4"/>
      <c r="W1996" s="4"/>
      <c r="X1996" s="4"/>
      <c r="Y1996" s="4"/>
      <c r="Z1996" s="4"/>
      <c r="AA1996" s="4"/>
      <c r="AB1996" s="4"/>
      <c r="AC1996" s="4"/>
      <c r="AD1996" s="4"/>
      <c r="AE1996" s="4"/>
      <c r="AF1996" s="4"/>
      <c r="AG1996" s="4"/>
      <c r="AH1996" s="4"/>
      <c r="AI1996" s="4"/>
      <c r="AJ1996" s="4"/>
      <c r="AK1996" s="4"/>
      <c r="AL1996" s="4"/>
      <c r="AM1996" s="4"/>
      <c r="AN1996" s="4"/>
      <c r="AO1996" s="4"/>
      <c r="AP1996" s="4"/>
    </row>
    <row r="1997" spans="1:42" s="2" customFormat="1" x14ac:dyDescent="0.25">
      <c r="A1997" s="4"/>
      <c r="B1997" s="4"/>
      <c r="C1997" s="4"/>
      <c r="D1997" s="4"/>
      <c r="E1997" s="4"/>
      <c r="F1997" s="4"/>
      <c r="G1997" s="4"/>
      <c r="H1997" s="4"/>
      <c r="I1997" s="4"/>
      <c r="J1997" s="4"/>
      <c r="K1997" s="4"/>
      <c r="L1997" s="4"/>
      <c r="M1997" s="4"/>
      <c r="N1997" s="4"/>
      <c r="O1997" s="4"/>
      <c r="P1997" s="4"/>
      <c r="Q1997" s="4"/>
      <c r="R1997" s="4"/>
      <c r="S1997" s="4"/>
      <c r="T1997" s="4"/>
      <c r="U1997" s="4"/>
      <c r="V1997" s="4"/>
      <c r="W1997" s="4"/>
      <c r="X1997" s="4"/>
      <c r="Y1997" s="4"/>
      <c r="Z1997" s="4"/>
      <c r="AA1997" s="4"/>
      <c r="AB1997" s="4"/>
      <c r="AC1997" s="4"/>
      <c r="AD1997" s="4"/>
      <c r="AE1997" s="4"/>
      <c r="AF1997" s="4"/>
      <c r="AG1997" s="4"/>
      <c r="AH1997" s="4"/>
      <c r="AI1997" s="4"/>
      <c r="AJ1997" s="4"/>
      <c r="AK1997" s="4"/>
      <c r="AL1997" s="4"/>
      <c r="AM1997" s="4"/>
      <c r="AN1997" s="4"/>
      <c r="AO1997" s="4"/>
      <c r="AP1997" s="4"/>
    </row>
    <row r="1998" spans="1:42" s="2" customFormat="1" x14ac:dyDescent="0.25">
      <c r="A1998" s="4"/>
      <c r="B1998" s="4"/>
      <c r="C1998" s="4"/>
      <c r="D1998" s="4"/>
      <c r="E1998" s="4"/>
      <c r="F1998" s="4"/>
      <c r="G1998" s="4"/>
      <c r="H1998" s="4"/>
      <c r="I1998" s="4"/>
      <c r="J1998" s="4"/>
      <c r="K1998" s="4"/>
      <c r="L1998" s="4"/>
      <c r="M1998" s="4"/>
      <c r="N1998" s="4"/>
      <c r="O1998" s="4"/>
      <c r="P1998" s="4"/>
      <c r="Q1998" s="4"/>
      <c r="R1998" s="4"/>
      <c r="S1998" s="4"/>
      <c r="T1998" s="4"/>
      <c r="U1998" s="4"/>
      <c r="V1998" s="4"/>
      <c r="W1998" s="4"/>
      <c r="X1998" s="4"/>
      <c r="Y1998" s="4"/>
      <c r="Z1998" s="4"/>
      <c r="AA1998" s="4"/>
      <c r="AB1998" s="4"/>
      <c r="AC1998" s="4"/>
      <c r="AD1998" s="4"/>
      <c r="AE1998" s="4"/>
      <c r="AF1998" s="4"/>
      <c r="AG1998" s="4"/>
      <c r="AH1998" s="4"/>
      <c r="AI1998" s="4"/>
      <c r="AJ1998" s="4"/>
      <c r="AK1998" s="4"/>
      <c r="AL1998" s="4"/>
      <c r="AM1998" s="4"/>
      <c r="AN1998" s="4"/>
      <c r="AO1998" s="4"/>
      <c r="AP1998" s="4"/>
    </row>
    <row r="1999" spans="1:42" s="2" customFormat="1" x14ac:dyDescent="0.25">
      <c r="A1999" s="4"/>
      <c r="B1999" s="4"/>
      <c r="C1999" s="4"/>
      <c r="D1999" s="4"/>
      <c r="E1999" s="4"/>
      <c r="F1999" s="4"/>
      <c r="G1999" s="4"/>
      <c r="H1999" s="4"/>
      <c r="I1999" s="4"/>
      <c r="J1999" s="4"/>
      <c r="K1999" s="4"/>
      <c r="L1999" s="4"/>
      <c r="M1999" s="4"/>
      <c r="N1999" s="4"/>
      <c r="O1999" s="4"/>
      <c r="P1999" s="4"/>
      <c r="Q1999" s="4"/>
      <c r="R1999" s="4"/>
      <c r="S1999" s="4"/>
      <c r="T1999" s="4"/>
      <c r="U1999" s="4"/>
      <c r="V1999" s="4"/>
      <c r="W1999" s="4"/>
      <c r="X1999" s="4"/>
      <c r="Y1999" s="4"/>
      <c r="Z1999" s="4"/>
      <c r="AA1999" s="4"/>
      <c r="AB1999" s="4"/>
      <c r="AC1999" s="4"/>
      <c r="AD1999" s="4"/>
      <c r="AE1999" s="4"/>
      <c r="AF1999" s="4"/>
      <c r="AG1999" s="4"/>
      <c r="AH1999" s="4"/>
      <c r="AI1999" s="4"/>
      <c r="AJ1999" s="4"/>
      <c r="AK1999" s="4"/>
      <c r="AL1999" s="4"/>
      <c r="AM1999" s="4"/>
      <c r="AN1999" s="4"/>
      <c r="AO1999" s="4"/>
      <c r="AP1999" s="4"/>
    </row>
    <row r="2000" spans="1:42" s="2" customFormat="1" x14ac:dyDescent="0.25">
      <c r="A2000" s="4"/>
      <c r="B2000" s="4"/>
      <c r="C2000" s="4"/>
      <c r="D2000" s="4"/>
      <c r="E2000" s="4"/>
      <c r="F2000" s="4"/>
      <c r="G2000" s="4"/>
      <c r="H2000" s="4"/>
      <c r="I2000" s="4"/>
      <c r="J2000" s="4"/>
      <c r="K2000" s="4"/>
      <c r="L2000" s="4"/>
      <c r="M2000" s="4"/>
      <c r="N2000" s="4"/>
      <c r="O2000" s="4"/>
      <c r="P2000" s="4"/>
      <c r="Q2000" s="4"/>
      <c r="R2000" s="4"/>
      <c r="S2000" s="4"/>
      <c r="T2000" s="4"/>
      <c r="U2000" s="4"/>
      <c r="V2000" s="4"/>
      <c r="W2000" s="4"/>
      <c r="X2000" s="4"/>
      <c r="Y2000" s="4"/>
      <c r="Z2000" s="4"/>
      <c r="AA2000" s="4"/>
      <c r="AB2000" s="4"/>
      <c r="AC2000" s="4"/>
      <c r="AD2000" s="4"/>
      <c r="AE2000" s="4"/>
      <c r="AF2000" s="4"/>
      <c r="AG2000" s="4"/>
      <c r="AH2000" s="4"/>
      <c r="AI2000" s="4"/>
      <c r="AJ2000" s="4"/>
      <c r="AK2000" s="4"/>
      <c r="AL2000" s="4"/>
      <c r="AM2000" s="4"/>
      <c r="AN2000" s="4"/>
      <c r="AO2000" s="4"/>
      <c r="AP2000" s="4"/>
    </row>
    <row r="2001" spans="1:42" s="2" customFormat="1" x14ac:dyDescent="0.25">
      <c r="A2001" s="4"/>
      <c r="B2001" s="4"/>
      <c r="C2001" s="4"/>
      <c r="D2001" s="4"/>
      <c r="E2001" s="4"/>
      <c r="F2001" s="4"/>
      <c r="G2001" s="4"/>
      <c r="H2001" s="4"/>
      <c r="I2001" s="4"/>
      <c r="J2001" s="4"/>
      <c r="K2001" s="4"/>
      <c r="L2001" s="4"/>
      <c r="M2001" s="4"/>
      <c r="N2001" s="4"/>
      <c r="O2001" s="4"/>
      <c r="P2001" s="4"/>
      <c r="Q2001" s="4"/>
      <c r="R2001" s="4"/>
      <c r="S2001" s="4"/>
      <c r="T2001" s="4"/>
      <c r="U2001" s="4"/>
      <c r="V2001" s="4"/>
      <c r="W2001" s="4"/>
      <c r="X2001" s="4"/>
      <c r="Y2001" s="4"/>
      <c r="Z2001" s="4"/>
      <c r="AA2001" s="4"/>
      <c r="AB2001" s="4"/>
      <c r="AC2001" s="4"/>
      <c r="AD2001" s="4"/>
      <c r="AE2001" s="4"/>
      <c r="AF2001" s="4"/>
      <c r="AG2001" s="4"/>
      <c r="AH2001" s="4"/>
      <c r="AI2001" s="4"/>
      <c r="AJ2001" s="4"/>
      <c r="AK2001" s="4"/>
      <c r="AL2001" s="4"/>
      <c r="AM2001" s="4"/>
      <c r="AN2001" s="4"/>
      <c r="AO2001" s="4"/>
      <c r="AP2001" s="4"/>
    </row>
    <row r="2002" spans="1:42" s="2" customFormat="1" x14ac:dyDescent="0.25">
      <c r="A2002" s="4"/>
      <c r="B2002" s="4"/>
      <c r="C2002" s="4"/>
      <c r="D2002" s="4"/>
      <c r="E2002" s="4"/>
      <c r="F2002" s="4"/>
      <c r="G2002" s="4"/>
      <c r="H2002" s="4"/>
      <c r="I2002" s="4"/>
      <c r="J2002" s="4"/>
      <c r="K2002" s="4"/>
      <c r="L2002" s="4"/>
      <c r="M2002" s="4"/>
      <c r="N2002" s="4"/>
      <c r="O2002" s="4"/>
      <c r="P2002" s="4"/>
      <c r="Q2002" s="4"/>
      <c r="R2002" s="4"/>
      <c r="S2002" s="4"/>
      <c r="T2002" s="4"/>
      <c r="U2002" s="4"/>
      <c r="V2002" s="4"/>
      <c r="W2002" s="4"/>
      <c r="X2002" s="4"/>
      <c r="Y2002" s="4"/>
      <c r="Z2002" s="4"/>
      <c r="AA2002" s="4"/>
      <c r="AB2002" s="4"/>
      <c r="AC2002" s="4"/>
      <c r="AD2002" s="4"/>
      <c r="AE2002" s="4"/>
      <c r="AF2002" s="4"/>
      <c r="AG2002" s="4"/>
      <c r="AH2002" s="4"/>
      <c r="AI2002" s="4"/>
      <c r="AJ2002" s="4"/>
      <c r="AK2002" s="4"/>
      <c r="AL2002" s="4"/>
      <c r="AM2002" s="4"/>
      <c r="AN2002" s="4"/>
      <c r="AO2002" s="4"/>
      <c r="AP2002" s="4"/>
    </row>
    <row r="2003" spans="1:42" s="2" customFormat="1" x14ac:dyDescent="0.25">
      <c r="A2003" s="4"/>
      <c r="B2003" s="4"/>
      <c r="C2003" s="4"/>
      <c r="D2003" s="4"/>
      <c r="E2003" s="4"/>
      <c r="F2003" s="4"/>
      <c r="G2003" s="4"/>
      <c r="H2003" s="4"/>
      <c r="I2003" s="4"/>
      <c r="J2003" s="4"/>
      <c r="K2003" s="4"/>
      <c r="L2003" s="4"/>
      <c r="M2003" s="4"/>
      <c r="N2003" s="4"/>
      <c r="O2003" s="4"/>
      <c r="P2003" s="4"/>
      <c r="Q2003" s="4"/>
      <c r="R2003" s="4"/>
      <c r="S2003" s="4"/>
      <c r="T2003" s="4"/>
      <c r="U2003" s="4"/>
      <c r="V2003" s="4"/>
      <c r="W2003" s="4"/>
      <c r="X2003" s="4"/>
      <c r="Y2003" s="4"/>
      <c r="Z2003" s="4"/>
      <c r="AA2003" s="4"/>
      <c r="AB2003" s="4"/>
      <c r="AC2003" s="4"/>
      <c r="AD2003" s="4"/>
      <c r="AE2003" s="4"/>
      <c r="AF2003" s="4"/>
      <c r="AG2003" s="4"/>
      <c r="AH2003" s="4"/>
      <c r="AI2003" s="4"/>
      <c r="AJ2003" s="4"/>
      <c r="AK2003" s="4"/>
      <c r="AL2003" s="4"/>
      <c r="AM2003" s="4"/>
      <c r="AN2003" s="4"/>
      <c r="AO2003" s="4"/>
      <c r="AP2003" s="4"/>
    </row>
    <row r="2004" spans="1:42" s="2" customFormat="1" x14ac:dyDescent="0.25">
      <c r="A2004" s="4"/>
      <c r="B2004" s="4"/>
      <c r="C2004" s="4"/>
      <c r="D2004" s="4"/>
      <c r="E2004" s="4"/>
      <c r="F2004" s="4"/>
      <c r="G2004" s="4"/>
      <c r="H2004" s="4"/>
      <c r="I2004" s="4"/>
      <c r="J2004" s="4"/>
      <c r="K2004" s="4"/>
      <c r="L2004" s="4"/>
      <c r="M2004" s="4"/>
      <c r="N2004" s="4"/>
      <c r="O2004" s="4"/>
      <c r="P2004" s="4"/>
      <c r="Q2004" s="4"/>
      <c r="R2004" s="4"/>
      <c r="S2004" s="4"/>
      <c r="T2004" s="4"/>
      <c r="U2004" s="4"/>
      <c r="V2004" s="4"/>
      <c r="W2004" s="4"/>
      <c r="X2004" s="4"/>
      <c r="Y2004" s="4"/>
      <c r="Z2004" s="4"/>
      <c r="AA2004" s="4"/>
      <c r="AB2004" s="4"/>
      <c r="AC2004" s="4"/>
      <c r="AD2004" s="4"/>
      <c r="AE2004" s="4"/>
      <c r="AF2004" s="4"/>
      <c r="AG2004" s="4"/>
      <c r="AH2004" s="4"/>
      <c r="AI2004" s="4"/>
      <c r="AJ2004" s="4"/>
      <c r="AK2004" s="4"/>
      <c r="AL2004" s="4"/>
      <c r="AM2004" s="4"/>
      <c r="AN2004" s="4"/>
      <c r="AO2004" s="4"/>
      <c r="AP2004" s="4"/>
    </row>
    <row r="2005" spans="1:42" s="2" customFormat="1" x14ac:dyDescent="0.25">
      <c r="A2005" s="4"/>
      <c r="B2005" s="4"/>
      <c r="C2005" s="4"/>
      <c r="D2005" s="4"/>
      <c r="E2005" s="4"/>
      <c r="F2005" s="4"/>
      <c r="G2005" s="4"/>
      <c r="H2005" s="4"/>
      <c r="I2005" s="4"/>
      <c r="J2005" s="4"/>
      <c r="K2005" s="4"/>
      <c r="L2005" s="4"/>
      <c r="M2005" s="4"/>
      <c r="N2005" s="4"/>
      <c r="O2005" s="4"/>
      <c r="P2005" s="4"/>
      <c r="Q2005" s="4"/>
      <c r="R2005" s="4"/>
      <c r="S2005" s="4"/>
      <c r="T2005" s="4"/>
      <c r="U2005" s="4"/>
      <c r="V2005" s="4"/>
      <c r="W2005" s="4"/>
      <c r="X2005" s="4"/>
      <c r="Y2005" s="4"/>
      <c r="Z2005" s="4"/>
      <c r="AA2005" s="4"/>
      <c r="AB2005" s="4"/>
      <c r="AC2005" s="4"/>
      <c r="AD2005" s="4"/>
      <c r="AE2005" s="4"/>
      <c r="AF2005" s="4"/>
      <c r="AG2005" s="4"/>
      <c r="AH2005" s="4"/>
      <c r="AI2005" s="4"/>
      <c r="AJ2005" s="4"/>
      <c r="AK2005" s="4"/>
      <c r="AL2005" s="4"/>
      <c r="AM2005" s="4"/>
      <c r="AN2005" s="4"/>
      <c r="AO2005" s="4"/>
      <c r="AP2005" s="4"/>
    </row>
    <row r="2006" spans="1:42" s="2" customFormat="1" x14ac:dyDescent="0.25">
      <c r="A2006" s="4"/>
      <c r="B2006" s="4"/>
      <c r="C2006" s="4"/>
      <c r="D2006" s="4"/>
      <c r="E2006" s="4"/>
      <c r="F2006" s="4"/>
      <c r="G2006" s="4"/>
      <c r="H2006" s="4"/>
      <c r="I2006" s="4"/>
      <c r="J2006" s="4"/>
      <c r="K2006" s="4"/>
      <c r="L2006" s="4"/>
      <c r="M2006" s="4"/>
      <c r="N2006" s="4"/>
      <c r="O2006" s="4"/>
      <c r="P2006" s="4"/>
      <c r="Q2006" s="4"/>
      <c r="R2006" s="4"/>
      <c r="S2006" s="4"/>
      <c r="T2006" s="4"/>
      <c r="U2006" s="4"/>
      <c r="V2006" s="4"/>
      <c r="W2006" s="4"/>
      <c r="X2006" s="4"/>
      <c r="Y2006" s="4"/>
      <c r="Z2006" s="4"/>
      <c r="AA2006" s="4"/>
      <c r="AB2006" s="4"/>
      <c r="AC2006" s="4"/>
      <c r="AD2006" s="4"/>
      <c r="AE2006" s="4"/>
      <c r="AF2006" s="4"/>
      <c r="AG2006" s="4"/>
      <c r="AH2006" s="4"/>
      <c r="AI2006" s="4"/>
      <c r="AJ2006" s="4"/>
      <c r="AK2006" s="4"/>
      <c r="AL2006" s="4"/>
      <c r="AM2006" s="4"/>
      <c r="AN2006" s="4"/>
      <c r="AO2006" s="4"/>
      <c r="AP2006" s="4"/>
    </row>
    <row r="2007" spans="1:42" s="2" customFormat="1" x14ac:dyDescent="0.25">
      <c r="A2007" s="4"/>
      <c r="B2007" s="4"/>
      <c r="C2007" s="4"/>
      <c r="D2007" s="4"/>
      <c r="E2007" s="4"/>
      <c r="F2007" s="4"/>
      <c r="G2007" s="4"/>
      <c r="H2007" s="4"/>
      <c r="I2007" s="4"/>
      <c r="J2007" s="4"/>
      <c r="K2007" s="4"/>
      <c r="L2007" s="4"/>
      <c r="M2007" s="4"/>
      <c r="N2007" s="4"/>
      <c r="O2007" s="4"/>
      <c r="P2007" s="4"/>
      <c r="Q2007" s="4"/>
      <c r="R2007" s="4"/>
      <c r="S2007" s="4"/>
      <c r="T2007" s="4"/>
      <c r="U2007" s="4"/>
      <c r="V2007" s="4"/>
      <c r="W2007" s="4"/>
      <c r="X2007" s="4"/>
      <c r="Y2007" s="4"/>
      <c r="Z2007" s="4"/>
      <c r="AA2007" s="4"/>
      <c r="AB2007" s="4"/>
      <c r="AC2007" s="4"/>
      <c r="AD2007" s="4"/>
      <c r="AE2007" s="4"/>
      <c r="AF2007" s="4"/>
      <c r="AG2007" s="4"/>
      <c r="AH2007" s="4"/>
      <c r="AI2007" s="4"/>
      <c r="AJ2007" s="4"/>
      <c r="AK2007" s="4"/>
      <c r="AL2007" s="4"/>
      <c r="AM2007" s="4"/>
      <c r="AN2007" s="4"/>
      <c r="AO2007" s="4"/>
      <c r="AP2007" s="4"/>
    </row>
    <row r="2008" spans="1:42" s="2" customFormat="1" x14ac:dyDescent="0.25">
      <c r="A2008" s="4"/>
      <c r="B2008" s="4"/>
      <c r="C2008" s="4"/>
      <c r="D2008" s="4"/>
      <c r="E2008" s="4"/>
      <c r="F2008" s="4"/>
      <c r="G2008" s="4"/>
      <c r="H2008" s="4"/>
      <c r="I2008" s="4"/>
      <c r="J2008" s="4"/>
      <c r="K2008" s="4"/>
      <c r="L2008" s="4"/>
      <c r="M2008" s="4"/>
      <c r="N2008" s="4"/>
      <c r="O2008" s="4"/>
      <c r="P2008" s="4"/>
      <c r="Q2008" s="4"/>
      <c r="R2008" s="4"/>
      <c r="S2008" s="4"/>
      <c r="T2008" s="4"/>
      <c r="U2008" s="4"/>
      <c r="V2008" s="4"/>
      <c r="W2008" s="4"/>
      <c r="X2008" s="4"/>
      <c r="Y2008" s="4"/>
      <c r="Z2008" s="4"/>
      <c r="AA2008" s="4"/>
      <c r="AB2008" s="4"/>
      <c r="AC2008" s="4"/>
      <c r="AD2008" s="4"/>
      <c r="AE2008" s="4"/>
      <c r="AF2008" s="4"/>
      <c r="AG2008" s="4"/>
      <c r="AH2008" s="4"/>
      <c r="AI2008" s="4"/>
      <c r="AJ2008" s="4"/>
      <c r="AK2008" s="4"/>
      <c r="AL2008" s="4"/>
      <c r="AM2008" s="4"/>
      <c r="AN2008" s="4"/>
      <c r="AO2008" s="4"/>
      <c r="AP2008" s="4"/>
    </row>
    <row r="2009" spans="1:42" s="2" customFormat="1" x14ac:dyDescent="0.25">
      <c r="A2009" s="4"/>
      <c r="B2009" s="4"/>
      <c r="C2009" s="4"/>
      <c r="D2009" s="4"/>
      <c r="E2009" s="4"/>
      <c r="F2009" s="4"/>
      <c r="G2009" s="4"/>
      <c r="H2009" s="4"/>
      <c r="I2009" s="4"/>
      <c r="J2009" s="4"/>
      <c r="K2009" s="4"/>
      <c r="L2009" s="4"/>
      <c r="M2009" s="4"/>
      <c r="N2009" s="4"/>
      <c r="O2009" s="4"/>
      <c r="P2009" s="4"/>
      <c r="Q2009" s="4"/>
      <c r="R2009" s="4"/>
      <c r="S2009" s="4"/>
      <c r="T2009" s="4"/>
      <c r="U2009" s="4"/>
      <c r="V2009" s="4"/>
      <c r="W2009" s="4"/>
      <c r="X2009" s="4"/>
      <c r="Y2009" s="4"/>
      <c r="Z2009" s="4"/>
      <c r="AA2009" s="4"/>
      <c r="AB2009" s="4"/>
      <c r="AC2009" s="4"/>
      <c r="AD2009" s="4"/>
      <c r="AE2009" s="4"/>
      <c r="AF2009" s="4"/>
      <c r="AG2009" s="4"/>
      <c r="AH2009" s="4"/>
      <c r="AI2009" s="4"/>
      <c r="AJ2009" s="4"/>
      <c r="AK2009" s="4"/>
      <c r="AL2009" s="4"/>
      <c r="AM2009" s="4"/>
      <c r="AN2009" s="4"/>
      <c r="AO2009" s="4"/>
      <c r="AP2009" s="4"/>
    </row>
    <row r="2010" spans="1:42" s="2" customFormat="1" x14ac:dyDescent="0.25">
      <c r="A2010" s="4"/>
      <c r="B2010" s="4"/>
      <c r="C2010" s="4"/>
      <c r="D2010" s="4"/>
      <c r="E2010" s="4"/>
      <c r="F2010" s="4"/>
      <c r="G2010" s="4"/>
      <c r="H2010" s="4"/>
      <c r="I2010" s="4"/>
      <c r="J2010" s="4"/>
      <c r="K2010" s="4"/>
      <c r="L2010" s="4"/>
      <c r="M2010" s="4"/>
      <c r="N2010" s="4"/>
      <c r="O2010" s="4"/>
      <c r="P2010" s="4"/>
      <c r="Q2010" s="4"/>
      <c r="R2010" s="4"/>
      <c r="S2010" s="4"/>
      <c r="T2010" s="4"/>
      <c r="U2010" s="4"/>
      <c r="V2010" s="4"/>
      <c r="W2010" s="4"/>
      <c r="X2010" s="4"/>
      <c r="Y2010" s="4"/>
      <c r="Z2010" s="4"/>
      <c r="AA2010" s="4"/>
      <c r="AB2010" s="4"/>
      <c r="AC2010" s="4"/>
      <c r="AD2010" s="4"/>
      <c r="AE2010" s="4"/>
      <c r="AF2010" s="4"/>
      <c r="AG2010" s="4"/>
      <c r="AH2010" s="4"/>
      <c r="AI2010" s="4"/>
      <c r="AJ2010" s="4"/>
      <c r="AK2010" s="4"/>
      <c r="AL2010" s="4"/>
      <c r="AM2010" s="4"/>
      <c r="AN2010" s="4"/>
      <c r="AO2010" s="4"/>
      <c r="AP2010" s="4"/>
    </row>
    <row r="2011" spans="1:42" s="2" customFormat="1" x14ac:dyDescent="0.25">
      <c r="A2011" s="4"/>
      <c r="B2011" s="4"/>
      <c r="C2011" s="4"/>
      <c r="D2011" s="4"/>
      <c r="E2011" s="4"/>
      <c r="F2011" s="4"/>
      <c r="G2011" s="4"/>
      <c r="H2011" s="4"/>
      <c r="I2011" s="4"/>
      <c r="J2011" s="4"/>
      <c r="K2011" s="4"/>
      <c r="L2011" s="4"/>
      <c r="M2011" s="4"/>
      <c r="N2011" s="4"/>
      <c r="O2011" s="4"/>
      <c r="P2011" s="4"/>
      <c r="Q2011" s="4"/>
      <c r="R2011" s="4"/>
      <c r="S2011" s="4"/>
      <c r="T2011" s="4"/>
      <c r="U2011" s="4"/>
      <c r="V2011" s="4"/>
      <c r="W2011" s="4"/>
      <c r="X2011" s="4"/>
      <c r="Y2011" s="4"/>
      <c r="Z2011" s="4"/>
      <c r="AA2011" s="4"/>
      <c r="AB2011" s="4"/>
      <c r="AC2011" s="4"/>
      <c r="AD2011" s="4"/>
      <c r="AE2011" s="4"/>
      <c r="AF2011" s="4"/>
      <c r="AG2011" s="4"/>
      <c r="AH2011" s="4"/>
      <c r="AI2011" s="4"/>
      <c r="AJ2011" s="4"/>
      <c r="AK2011" s="4"/>
      <c r="AL2011" s="4"/>
      <c r="AM2011" s="4"/>
      <c r="AN2011" s="4"/>
      <c r="AO2011" s="4"/>
      <c r="AP2011" s="4"/>
    </row>
    <row r="2012" spans="1:42" s="2" customFormat="1" x14ac:dyDescent="0.25">
      <c r="A2012" s="4"/>
      <c r="B2012" s="4"/>
      <c r="C2012" s="4"/>
      <c r="D2012" s="4"/>
      <c r="E2012" s="4"/>
      <c r="F2012" s="4"/>
      <c r="G2012" s="4"/>
      <c r="H2012" s="4"/>
      <c r="I2012" s="4"/>
      <c r="J2012" s="4"/>
      <c r="K2012" s="4"/>
      <c r="L2012" s="4"/>
      <c r="M2012" s="4"/>
      <c r="N2012" s="4"/>
      <c r="O2012" s="4"/>
      <c r="P2012" s="4"/>
      <c r="Q2012" s="4"/>
      <c r="R2012" s="4"/>
      <c r="S2012" s="4"/>
      <c r="T2012" s="4"/>
      <c r="U2012" s="4"/>
      <c r="V2012" s="4"/>
      <c r="W2012" s="4"/>
      <c r="X2012" s="4"/>
      <c r="Y2012" s="4"/>
      <c r="Z2012" s="4"/>
      <c r="AA2012" s="4"/>
      <c r="AB2012" s="4"/>
      <c r="AC2012" s="4"/>
      <c r="AD2012" s="4"/>
      <c r="AE2012" s="4"/>
      <c r="AF2012" s="4"/>
      <c r="AG2012" s="4"/>
      <c r="AH2012" s="4"/>
      <c r="AI2012" s="4"/>
      <c r="AJ2012" s="4"/>
      <c r="AK2012" s="4"/>
      <c r="AL2012" s="4"/>
      <c r="AM2012" s="4"/>
      <c r="AN2012" s="4"/>
      <c r="AO2012" s="4"/>
      <c r="AP2012" s="4"/>
    </row>
    <row r="2013" spans="1:42" s="2" customFormat="1" x14ac:dyDescent="0.25">
      <c r="A2013" s="4"/>
      <c r="B2013" s="4"/>
      <c r="C2013" s="4"/>
      <c r="D2013" s="4"/>
      <c r="E2013" s="4"/>
      <c r="F2013" s="4"/>
      <c r="G2013" s="4"/>
      <c r="H2013" s="4"/>
      <c r="I2013" s="4"/>
      <c r="J2013" s="4"/>
      <c r="K2013" s="4"/>
      <c r="L2013" s="4"/>
      <c r="M2013" s="4"/>
      <c r="N2013" s="4"/>
      <c r="O2013" s="4"/>
      <c r="P2013" s="4"/>
      <c r="Q2013" s="4"/>
      <c r="R2013" s="4"/>
      <c r="S2013" s="4"/>
      <c r="T2013" s="4"/>
      <c r="U2013" s="4"/>
      <c r="V2013" s="4"/>
      <c r="W2013" s="4"/>
      <c r="X2013" s="4"/>
      <c r="Y2013" s="4"/>
      <c r="Z2013" s="4"/>
      <c r="AA2013" s="4"/>
      <c r="AB2013" s="4"/>
      <c r="AC2013" s="4"/>
      <c r="AD2013" s="4"/>
      <c r="AE2013" s="4"/>
      <c r="AF2013" s="4"/>
      <c r="AG2013" s="4"/>
      <c r="AH2013" s="4"/>
      <c r="AI2013" s="4"/>
      <c r="AJ2013" s="4"/>
      <c r="AK2013" s="4"/>
      <c r="AL2013" s="4"/>
      <c r="AM2013" s="4"/>
      <c r="AN2013" s="4"/>
      <c r="AO2013" s="4"/>
      <c r="AP2013" s="4"/>
    </row>
    <row r="2014" spans="1:42" s="2" customFormat="1" x14ac:dyDescent="0.25">
      <c r="A2014" s="4"/>
      <c r="B2014" s="4"/>
      <c r="C2014" s="4"/>
      <c r="D2014" s="4"/>
      <c r="E2014" s="4"/>
      <c r="F2014" s="4"/>
      <c r="G2014" s="4"/>
      <c r="H2014" s="4"/>
      <c r="I2014" s="4"/>
      <c r="J2014" s="4"/>
      <c r="K2014" s="4"/>
      <c r="L2014" s="4"/>
      <c r="M2014" s="4"/>
      <c r="N2014" s="4"/>
      <c r="O2014" s="4"/>
      <c r="P2014" s="4"/>
      <c r="Q2014" s="4"/>
      <c r="R2014" s="4"/>
      <c r="S2014" s="4"/>
      <c r="T2014" s="4"/>
      <c r="U2014" s="4"/>
      <c r="V2014" s="4"/>
      <c r="W2014" s="4"/>
      <c r="X2014" s="4"/>
      <c r="Y2014" s="4"/>
      <c r="Z2014" s="4"/>
      <c r="AA2014" s="4"/>
      <c r="AB2014" s="4"/>
      <c r="AC2014" s="4"/>
      <c r="AD2014" s="4"/>
      <c r="AE2014" s="4"/>
      <c r="AF2014" s="4"/>
      <c r="AG2014" s="4"/>
      <c r="AH2014" s="4"/>
      <c r="AI2014" s="4"/>
      <c r="AJ2014" s="4"/>
      <c r="AK2014" s="4"/>
      <c r="AL2014" s="4"/>
      <c r="AM2014" s="4"/>
      <c r="AN2014" s="4"/>
      <c r="AO2014" s="4"/>
      <c r="AP2014" s="4"/>
    </row>
    <row r="2015" spans="1:42" s="2" customFormat="1" x14ac:dyDescent="0.25">
      <c r="A2015" s="4"/>
      <c r="B2015" s="4"/>
      <c r="C2015" s="4"/>
      <c r="D2015" s="4"/>
      <c r="E2015" s="4"/>
      <c r="F2015" s="4"/>
      <c r="G2015" s="4"/>
      <c r="H2015" s="4"/>
      <c r="I2015" s="4"/>
      <c r="J2015" s="4"/>
      <c r="K2015" s="4"/>
      <c r="L2015" s="4"/>
      <c r="M2015" s="4"/>
      <c r="N2015" s="4"/>
      <c r="O2015" s="4"/>
      <c r="P2015" s="4"/>
      <c r="Q2015" s="4"/>
      <c r="R2015" s="4"/>
      <c r="S2015" s="4"/>
      <c r="T2015" s="4"/>
      <c r="U2015" s="4"/>
      <c r="V2015" s="4"/>
      <c r="W2015" s="4"/>
      <c r="X2015" s="4"/>
      <c r="Y2015" s="4"/>
      <c r="Z2015" s="4"/>
      <c r="AA2015" s="4"/>
      <c r="AB2015" s="4"/>
      <c r="AC2015" s="4"/>
      <c r="AD2015" s="4"/>
      <c r="AE2015" s="4"/>
      <c r="AF2015" s="4"/>
      <c r="AG2015" s="4"/>
      <c r="AH2015" s="4"/>
      <c r="AI2015" s="4"/>
      <c r="AJ2015" s="4"/>
      <c r="AK2015" s="4"/>
      <c r="AL2015" s="4"/>
      <c r="AM2015" s="4"/>
      <c r="AN2015" s="4"/>
      <c r="AO2015" s="4"/>
      <c r="AP2015" s="4"/>
    </row>
    <row r="2016" spans="1:42" s="2" customFormat="1" x14ac:dyDescent="0.25">
      <c r="A2016" s="4"/>
      <c r="B2016" s="4"/>
      <c r="C2016" s="4"/>
      <c r="D2016" s="4"/>
      <c r="E2016" s="4"/>
      <c r="F2016" s="4"/>
      <c r="G2016" s="4"/>
      <c r="H2016" s="4"/>
      <c r="I2016" s="4"/>
      <c r="J2016" s="4"/>
      <c r="K2016" s="4"/>
      <c r="L2016" s="4"/>
      <c r="M2016" s="4"/>
      <c r="N2016" s="4"/>
      <c r="O2016" s="4"/>
      <c r="P2016" s="4"/>
      <c r="Q2016" s="4"/>
      <c r="R2016" s="4"/>
      <c r="S2016" s="4"/>
      <c r="T2016" s="4"/>
      <c r="U2016" s="4"/>
      <c r="V2016" s="4"/>
      <c r="W2016" s="4"/>
      <c r="X2016" s="4"/>
      <c r="Y2016" s="4"/>
      <c r="Z2016" s="4"/>
      <c r="AA2016" s="4"/>
      <c r="AB2016" s="4"/>
      <c r="AC2016" s="4"/>
      <c r="AD2016" s="4"/>
      <c r="AE2016" s="4"/>
      <c r="AF2016" s="4"/>
      <c r="AG2016" s="4"/>
      <c r="AH2016" s="4"/>
      <c r="AI2016" s="4"/>
      <c r="AJ2016" s="4"/>
      <c r="AK2016" s="4"/>
      <c r="AL2016" s="4"/>
      <c r="AM2016" s="4"/>
      <c r="AN2016" s="4"/>
      <c r="AO2016" s="4"/>
      <c r="AP2016" s="4"/>
    </row>
    <row r="2017" spans="1:42" s="2" customFormat="1" x14ac:dyDescent="0.25">
      <c r="A2017" s="4"/>
      <c r="B2017" s="4"/>
      <c r="C2017" s="4"/>
      <c r="D2017" s="4"/>
      <c r="E2017" s="4"/>
      <c r="F2017" s="4"/>
      <c r="G2017" s="4"/>
      <c r="H2017" s="4"/>
      <c r="I2017" s="4"/>
      <c r="J2017" s="4"/>
      <c r="K2017" s="4"/>
      <c r="L2017" s="4"/>
      <c r="M2017" s="4"/>
      <c r="N2017" s="4"/>
      <c r="O2017" s="4"/>
      <c r="P2017" s="4"/>
      <c r="Q2017" s="4"/>
      <c r="R2017" s="4"/>
      <c r="S2017" s="4"/>
      <c r="T2017" s="4"/>
      <c r="U2017" s="4"/>
      <c r="V2017" s="4"/>
      <c r="W2017" s="4"/>
      <c r="X2017" s="4"/>
      <c r="Y2017" s="4"/>
      <c r="Z2017" s="4"/>
      <c r="AA2017" s="4"/>
      <c r="AB2017" s="4"/>
      <c r="AC2017" s="4"/>
      <c r="AD2017" s="4"/>
      <c r="AE2017" s="4"/>
      <c r="AF2017" s="4"/>
      <c r="AG2017" s="4"/>
      <c r="AH2017" s="4"/>
      <c r="AI2017" s="4"/>
      <c r="AJ2017" s="4"/>
      <c r="AK2017" s="4"/>
      <c r="AL2017" s="4"/>
      <c r="AM2017" s="4"/>
      <c r="AN2017" s="4"/>
      <c r="AO2017" s="4"/>
      <c r="AP2017" s="4"/>
    </row>
    <row r="2018" spans="1:42" s="2" customFormat="1" x14ac:dyDescent="0.25">
      <c r="A2018" s="4"/>
      <c r="B2018" s="4"/>
      <c r="C2018" s="4"/>
      <c r="D2018" s="4"/>
      <c r="E2018" s="4"/>
      <c r="F2018" s="4"/>
      <c r="G2018" s="4"/>
      <c r="H2018" s="4"/>
      <c r="I2018" s="4"/>
      <c r="J2018" s="4"/>
      <c r="K2018" s="4"/>
      <c r="L2018" s="4"/>
      <c r="M2018" s="4"/>
      <c r="N2018" s="4"/>
      <c r="O2018" s="4"/>
      <c r="P2018" s="4"/>
      <c r="Q2018" s="4"/>
      <c r="R2018" s="4"/>
      <c r="S2018" s="4"/>
      <c r="T2018" s="4"/>
      <c r="U2018" s="4"/>
      <c r="V2018" s="4"/>
      <c r="W2018" s="4"/>
      <c r="X2018" s="4"/>
      <c r="Y2018" s="4"/>
      <c r="Z2018" s="4"/>
      <c r="AA2018" s="4"/>
      <c r="AB2018" s="4"/>
      <c r="AC2018" s="4"/>
      <c r="AD2018" s="4"/>
      <c r="AE2018" s="4"/>
      <c r="AF2018" s="4"/>
      <c r="AG2018" s="4"/>
      <c r="AH2018" s="4"/>
      <c r="AI2018" s="4"/>
      <c r="AJ2018" s="4"/>
      <c r="AK2018" s="4"/>
      <c r="AL2018" s="4"/>
      <c r="AM2018" s="4"/>
      <c r="AN2018" s="4"/>
      <c r="AO2018" s="4"/>
      <c r="AP2018" s="4"/>
    </row>
    <row r="2019" spans="1:42" s="2" customFormat="1" x14ac:dyDescent="0.25">
      <c r="A2019" s="4"/>
      <c r="B2019" s="4"/>
      <c r="C2019" s="4"/>
      <c r="D2019" s="4"/>
      <c r="E2019" s="4"/>
      <c r="F2019" s="4"/>
      <c r="G2019" s="4"/>
      <c r="H2019" s="4"/>
      <c r="I2019" s="4"/>
      <c r="J2019" s="4"/>
      <c r="K2019" s="4"/>
      <c r="L2019" s="4"/>
      <c r="M2019" s="4"/>
      <c r="N2019" s="4"/>
      <c r="O2019" s="4"/>
      <c r="P2019" s="4"/>
      <c r="Q2019" s="4"/>
      <c r="R2019" s="4"/>
      <c r="S2019" s="4"/>
      <c r="T2019" s="4"/>
      <c r="U2019" s="4"/>
      <c r="V2019" s="4"/>
      <c r="W2019" s="4"/>
      <c r="X2019" s="4"/>
      <c r="Y2019" s="4"/>
      <c r="Z2019" s="4"/>
      <c r="AA2019" s="4"/>
      <c r="AB2019" s="4"/>
      <c r="AC2019" s="4"/>
      <c r="AD2019" s="4"/>
      <c r="AE2019" s="4"/>
      <c r="AF2019" s="4"/>
      <c r="AG2019" s="4"/>
      <c r="AH2019" s="4"/>
      <c r="AI2019" s="4"/>
      <c r="AJ2019" s="4"/>
      <c r="AK2019" s="4"/>
      <c r="AL2019" s="4"/>
      <c r="AM2019" s="4"/>
      <c r="AN2019" s="4"/>
      <c r="AO2019" s="4"/>
      <c r="AP2019" s="4"/>
    </row>
    <row r="2020" spans="1:42" s="2" customFormat="1" x14ac:dyDescent="0.25">
      <c r="A2020" s="4"/>
      <c r="B2020" s="4"/>
      <c r="C2020" s="4"/>
      <c r="D2020" s="4"/>
      <c r="E2020" s="4"/>
      <c r="F2020" s="4"/>
      <c r="G2020" s="4"/>
      <c r="H2020" s="4"/>
      <c r="I2020" s="4"/>
      <c r="J2020" s="4"/>
      <c r="K2020" s="4"/>
      <c r="L2020" s="4"/>
      <c r="M2020" s="4"/>
      <c r="N2020" s="4"/>
      <c r="O2020" s="4"/>
      <c r="P2020" s="4"/>
      <c r="Q2020" s="4"/>
      <c r="R2020" s="4"/>
      <c r="S2020" s="4"/>
      <c r="T2020" s="4"/>
      <c r="U2020" s="4"/>
      <c r="V2020" s="4"/>
      <c r="W2020" s="4"/>
      <c r="X2020" s="4"/>
      <c r="Y2020" s="4"/>
      <c r="Z2020" s="4"/>
      <c r="AA2020" s="4"/>
      <c r="AB2020" s="4"/>
      <c r="AC2020" s="4"/>
      <c r="AD2020" s="4"/>
      <c r="AE2020" s="4"/>
      <c r="AF2020" s="4"/>
      <c r="AG2020" s="4"/>
      <c r="AH2020" s="4"/>
      <c r="AI2020" s="4"/>
      <c r="AJ2020" s="4"/>
      <c r="AK2020" s="4"/>
      <c r="AL2020" s="4"/>
      <c r="AM2020" s="4"/>
      <c r="AN2020" s="4"/>
      <c r="AO2020" s="4"/>
      <c r="AP2020" s="4"/>
    </row>
    <row r="2021" spans="1:42" s="2" customFormat="1" x14ac:dyDescent="0.25">
      <c r="A2021" s="4"/>
      <c r="B2021" s="4"/>
      <c r="C2021" s="4"/>
      <c r="D2021" s="4"/>
      <c r="E2021" s="4"/>
      <c r="F2021" s="4"/>
      <c r="G2021" s="4"/>
      <c r="H2021" s="4"/>
      <c r="I2021" s="4"/>
      <c r="J2021" s="4"/>
      <c r="K2021" s="4"/>
      <c r="L2021" s="4"/>
      <c r="M2021" s="4"/>
      <c r="N2021" s="4"/>
      <c r="O2021" s="4"/>
      <c r="P2021" s="4"/>
      <c r="Q2021" s="4"/>
      <c r="R2021" s="4"/>
      <c r="S2021" s="4"/>
      <c r="T2021" s="4"/>
      <c r="U2021" s="4"/>
      <c r="V2021" s="4"/>
      <c r="W2021" s="4"/>
      <c r="X2021" s="4"/>
      <c r="Y2021" s="4"/>
      <c r="Z2021" s="4"/>
      <c r="AA2021" s="4"/>
      <c r="AB2021" s="4"/>
      <c r="AC2021" s="4"/>
      <c r="AD2021" s="4"/>
      <c r="AE2021" s="4"/>
      <c r="AF2021" s="4"/>
      <c r="AG2021" s="4"/>
      <c r="AH2021" s="4"/>
      <c r="AI2021" s="4"/>
      <c r="AJ2021" s="4"/>
      <c r="AK2021" s="4"/>
      <c r="AL2021" s="4"/>
      <c r="AM2021" s="4"/>
      <c r="AN2021" s="4"/>
      <c r="AO2021" s="4"/>
      <c r="AP2021" s="4"/>
    </row>
    <row r="2022" spans="1:42" s="2" customFormat="1" x14ac:dyDescent="0.25">
      <c r="A2022" s="4"/>
      <c r="B2022" s="4"/>
      <c r="C2022" s="4"/>
      <c r="D2022" s="4"/>
      <c r="E2022" s="4"/>
      <c r="F2022" s="4"/>
      <c r="G2022" s="4"/>
      <c r="H2022" s="4"/>
      <c r="I2022" s="4"/>
      <c r="J2022" s="4"/>
      <c r="K2022" s="4"/>
      <c r="L2022" s="4"/>
      <c r="M2022" s="4"/>
      <c r="N2022" s="4"/>
      <c r="O2022" s="4"/>
      <c r="P2022" s="4"/>
      <c r="Q2022" s="4"/>
      <c r="R2022" s="4"/>
      <c r="S2022" s="4"/>
      <c r="T2022" s="4"/>
      <c r="U2022" s="4"/>
      <c r="V2022" s="4"/>
      <c r="W2022" s="4"/>
      <c r="X2022" s="4"/>
      <c r="Y2022" s="4"/>
      <c r="Z2022" s="4"/>
      <c r="AA2022" s="4"/>
      <c r="AB2022" s="4"/>
      <c r="AC2022" s="4"/>
      <c r="AD2022" s="4"/>
      <c r="AE2022" s="4"/>
      <c r="AF2022" s="4"/>
      <c r="AG2022" s="4"/>
      <c r="AH2022" s="4"/>
      <c r="AI2022" s="4"/>
      <c r="AJ2022" s="4"/>
      <c r="AK2022" s="4"/>
      <c r="AL2022" s="4"/>
      <c r="AM2022" s="4"/>
      <c r="AN2022" s="4"/>
      <c r="AO2022" s="4"/>
      <c r="AP2022" s="4"/>
    </row>
    <row r="2023" spans="1:42" s="2" customFormat="1" x14ac:dyDescent="0.25">
      <c r="A2023" s="4"/>
      <c r="B2023" s="4"/>
      <c r="C2023" s="4"/>
      <c r="D2023" s="4"/>
      <c r="E2023" s="4"/>
      <c r="F2023" s="4"/>
      <c r="G2023" s="4"/>
      <c r="H2023" s="4"/>
      <c r="I2023" s="4"/>
      <c r="J2023" s="4"/>
      <c r="K2023" s="4"/>
      <c r="L2023" s="4"/>
      <c r="M2023" s="4"/>
      <c r="N2023" s="4"/>
      <c r="O2023" s="4"/>
      <c r="P2023" s="4"/>
      <c r="Q2023" s="4"/>
      <c r="R2023" s="4"/>
      <c r="S2023" s="4"/>
      <c r="T2023" s="4"/>
      <c r="U2023" s="4"/>
      <c r="V2023" s="4"/>
      <c r="W2023" s="4"/>
      <c r="X2023" s="4"/>
      <c r="Y2023" s="4"/>
      <c r="Z2023" s="4"/>
      <c r="AA2023" s="4"/>
      <c r="AB2023" s="4"/>
      <c r="AC2023" s="4"/>
      <c r="AD2023" s="4"/>
      <c r="AE2023" s="4"/>
      <c r="AF2023" s="4"/>
      <c r="AG2023" s="4"/>
      <c r="AH2023" s="4"/>
      <c r="AI2023" s="4"/>
      <c r="AJ2023" s="4"/>
      <c r="AK2023" s="4"/>
      <c r="AL2023" s="4"/>
      <c r="AM2023" s="4"/>
      <c r="AN2023" s="4"/>
      <c r="AO2023" s="4"/>
      <c r="AP2023" s="4"/>
    </row>
    <row r="2024" spans="1:42" s="2" customFormat="1" x14ac:dyDescent="0.25">
      <c r="A2024" s="4"/>
      <c r="B2024" s="4"/>
      <c r="C2024" s="4"/>
      <c r="D2024" s="4"/>
      <c r="E2024" s="4"/>
      <c r="F2024" s="4"/>
      <c r="G2024" s="4"/>
      <c r="H2024" s="4"/>
      <c r="I2024" s="4"/>
      <c r="J2024" s="4"/>
      <c r="K2024" s="4"/>
      <c r="L2024" s="4"/>
      <c r="M2024" s="4"/>
      <c r="N2024" s="4"/>
      <c r="O2024" s="4"/>
      <c r="P2024" s="4"/>
      <c r="Q2024" s="4"/>
      <c r="R2024" s="4"/>
      <c r="S2024" s="4"/>
      <c r="T2024" s="4"/>
      <c r="U2024" s="4"/>
      <c r="V2024" s="4"/>
      <c r="W2024" s="4"/>
      <c r="X2024" s="4"/>
      <c r="Y2024" s="4"/>
      <c r="Z2024" s="4"/>
      <c r="AA2024" s="4"/>
      <c r="AB2024" s="4"/>
      <c r="AC2024" s="4"/>
      <c r="AD2024" s="4"/>
      <c r="AE2024" s="4"/>
      <c r="AF2024" s="4"/>
      <c r="AG2024" s="4"/>
      <c r="AH2024" s="4"/>
      <c r="AI2024" s="4"/>
      <c r="AJ2024" s="4"/>
      <c r="AK2024" s="4"/>
      <c r="AL2024" s="4"/>
      <c r="AM2024" s="4"/>
      <c r="AN2024" s="4"/>
      <c r="AO2024" s="4"/>
      <c r="AP2024" s="4"/>
    </row>
    <row r="2025" spans="1:42" s="2" customFormat="1" x14ac:dyDescent="0.25">
      <c r="A2025" s="4"/>
      <c r="B2025" s="4"/>
      <c r="C2025" s="4"/>
      <c r="D2025" s="4"/>
      <c r="E2025" s="4"/>
      <c r="F2025" s="4"/>
      <c r="G2025" s="4"/>
      <c r="H2025" s="4"/>
      <c r="I2025" s="4"/>
      <c r="J2025" s="4"/>
      <c r="K2025" s="4"/>
      <c r="L2025" s="4"/>
      <c r="M2025" s="4"/>
      <c r="N2025" s="4"/>
      <c r="O2025" s="4"/>
      <c r="P2025" s="4"/>
      <c r="Q2025" s="4"/>
      <c r="R2025" s="4"/>
      <c r="S2025" s="4"/>
      <c r="T2025" s="4"/>
      <c r="U2025" s="4"/>
      <c r="V2025" s="4"/>
      <c r="W2025" s="4"/>
      <c r="X2025" s="4"/>
      <c r="Y2025" s="4"/>
      <c r="Z2025" s="4"/>
      <c r="AA2025" s="4"/>
      <c r="AB2025" s="4"/>
      <c r="AC2025" s="4"/>
      <c r="AD2025" s="4"/>
      <c r="AE2025" s="4"/>
      <c r="AF2025" s="4"/>
      <c r="AG2025" s="4"/>
      <c r="AH2025" s="4"/>
      <c r="AI2025" s="4"/>
      <c r="AJ2025" s="4"/>
      <c r="AK2025" s="4"/>
      <c r="AL2025" s="4"/>
      <c r="AM2025" s="4"/>
      <c r="AN2025" s="4"/>
      <c r="AO2025" s="4"/>
      <c r="AP2025" s="4"/>
    </row>
    <row r="2026" spans="1:42" s="2" customFormat="1" x14ac:dyDescent="0.25">
      <c r="A2026" s="4"/>
      <c r="B2026" s="4"/>
      <c r="C2026" s="4"/>
      <c r="D2026" s="4"/>
      <c r="E2026" s="4"/>
      <c r="F2026" s="4"/>
      <c r="G2026" s="4"/>
      <c r="H2026" s="4"/>
      <c r="I2026" s="4"/>
      <c r="J2026" s="4"/>
      <c r="K2026" s="4"/>
      <c r="L2026" s="4"/>
      <c r="M2026" s="4"/>
      <c r="N2026" s="4"/>
      <c r="O2026" s="4"/>
      <c r="P2026" s="4"/>
      <c r="Q2026" s="4"/>
      <c r="R2026" s="4"/>
      <c r="S2026" s="4"/>
      <c r="T2026" s="4"/>
      <c r="U2026" s="4"/>
      <c r="V2026" s="4"/>
      <c r="W2026" s="4"/>
      <c r="X2026" s="4"/>
      <c r="Y2026" s="4"/>
      <c r="Z2026" s="4"/>
      <c r="AA2026" s="4"/>
      <c r="AB2026" s="4"/>
      <c r="AC2026" s="4"/>
      <c r="AD2026" s="4"/>
      <c r="AE2026" s="4"/>
      <c r="AF2026" s="4"/>
      <c r="AG2026" s="4"/>
      <c r="AH2026" s="4"/>
      <c r="AI2026" s="4"/>
      <c r="AJ2026" s="4"/>
      <c r="AK2026" s="4"/>
      <c r="AL2026" s="4"/>
      <c r="AM2026" s="4"/>
      <c r="AN2026" s="4"/>
      <c r="AO2026" s="4"/>
      <c r="AP2026" s="4"/>
    </row>
    <row r="2027" spans="1:42" s="2" customFormat="1" x14ac:dyDescent="0.25">
      <c r="A2027" s="4"/>
      <c r="B2027" s="4"/>
      <c r="C2027" s="4"/>
      <c r="D2027" s="4"/>
      <c r="E2027" s="4"/>
      <c r="F2027" s="4"/>
      <c r="G2027" s="4"/>
      <c r="H2027" s="4"/>
      <c r="I2027" s="4"/>
      <c r="J2027" s="4"/>
      <c r="K2027" s="4"/>
      <c r="L2027" s="4"/>
      <c r="M2027" s="4"/>
      <c r="N2027" s="4"/>
      <c r="O2027" s="4"/>
      <c r="P2027" s="4"/>
      <c r="Q2027" s="4"/>
      <c r="R2027" s="4"/>
      <c r="S2027" s="4"/>
      <c r="T2027" s="4"/>
      <c r="U2027" s="4"/>
      <c r="V2027" s="4"/>
      <c r="W2027" s="4"/>
      <c r="X2027" s="4"/>
      <c r="Y2027" s="4"/>
      <c r="Z2027" s="4"/>
      <c r="AA2027" s="4"/>
      <c r="AB2027" s="4"/>
      <c r="AC2027" s="4"/>
      <c r="AD2027" s="4"/>
      <c r="AE2027" s="4"/>
      <c r="AF2027" s="4"/>
      <c r="AG2027" s="4"/>
      <c r="AH2027" s="4"/>
      <c r="AI2027" s="4"/>
      <c r="AJ2027" s="4"/>
      <c r="AK2027" s="4"/>
      <c r="AL2027" s="4"/>
      <c r="AM2027" s="4"/>
      <c r="AN2027" s="4"/>
      <c r="AO2027" s="4"/>
      <c r="AP2027" s="4"/>
    </row>
    <row r="2028" spans="1:42" s="2" customFormat="1" x14ac:dyDescent="0.25">
      <c r="A2028" s="4"/>
      <c r="B2028" s="4"/>
      <c r="C2028" s="4"/>
      <c r="D2028" s="4"/>
      <c r="E2028" s="4"/>
      <c r="F2028" s="4"/>
      <c r="G2028" s="4"/>
      <c r="H2028" s="4"/>
      <c r="I2028" s="4"/>
      <c r="J2028" s="4"/>
      <c r="K2028" s="4"/>
      <c r="L2028" s="4"/>
      <c r="M2028" s="4"/>
      <c r="N2028" s="4"/>
      <c r="O2028" s="4"/>
      <c r="P2028" s="4"/>
      <c r="Q2028" s="4"/>
      <c r="R2028" s="4"/>
      <c r="S2028" s="4"/>
      <c r="T2028" s="4"/>
      <c r="U2028" s="4"/>
      <c r="V2028" s="4"/>
      <c r="W2028" s="4"/>
      <c r="X2028" s="4"/>
      <c r="Y2028" s="4"/>
      <c r="Z2028" s="4"/>
      <c r="AA2028" s="4"/>
      <c r="AB2028" s="4"/>
      <c r="AC2028" s="4"/>
      <c r="AD2028" s="4"/>
      <c r="AE2028" s="4"/>
      <c r="AF2028" s="4"/>
      <c r="AG2028" s="4"/>
      <c r="AH2028" s="4"/>
      <c r="AI2028" s="4"/>
      <c r="AJ2028" s="4"/>
      <c r="AK2028" s="4"/>
      <c r="AL2028" s="4"/>
      <c r="AM2028" s="4"/>
      <c r="AN2028" s="4"/>
      <c r="AO2028" s="4"/>
      <c r="AP2028" s="4"/>
    </row>
    <row r="2029" spans="1:42" s="2" customFormat="1" x14ac:dyDescent="0.25">
      <c r="A2029" s="4"/>
      <c r="B2029" s="4"/>
      <c r="C2029" s="4"/>
      <c r="D2029" s="4"/>
      <c r="E2029" s="4"/>
      <c r="F2029" s="4"/>
      <c r="G2029" s="4"/>
      <c r="H2029" s="4"/>
      <c r="I2029" s="4"/>
      <c r="J2029" s="4"/>
      <c r="K2029" s="4"/>
      <c r="L2029" s="4"/>
      <c r="M2029" s="4"/>
      <c r="N2029" s="4"/>
      <c r="O2029" s="4"/>
      <c r="P2029" s="4"/>
      <c r="Q2029" s="4"/>
      <c r="R2029" s="4"/>
      <c r="S2029" s="4"/>
      <c r="T2029" s="4"/>
      <c r="U2029" s="4"/>
      <c r="V2029" s="4"/>
      <c r="W2029" s="4"/>
      <c r="X2029" s="4"/>
      <c r="Y2029" s="4"/>
      <c r="Z2029" s="4"/>
      <c r="AA2029" s="4"/>
      <c r="AB2029" s="4"/>
      <c r="AC2029" s="4"/>
      <c r="AD2029" s="4"/>
      <c r="AE2029" s="4"/>
      <c r="AF2029" s="4"/>
      <c r="AG2029" s="4"/>
      <c r="AH2029" s="4"/>
      <c r="AI2029" s="4"/>
      <c r="AJ2029" s="4"/>
      <c r="AK2029" s="4"/>
      <c r="AL2029" s="4"/>
      <c r="AM2029" s="4"/>
      <c r="AN2029" s="4"/>
      <c r="AO2029" s="4"/>
      <c r="AP2029" s="4"/>
    </row>
    <row r="2030" spans="1:42" s="2" customFormat="1" x14ac:dyDescent="0.25">
      <c r="A2030" s="4"/>
      <c r="B2030" s="4"/>
      <c r="C2030" s="4"/>
      <c r="D2030" s="4"/>
      <c r="E2030" s="4"/>
      <c r="F2030" s="4"/>
      <c r="G2030" s="4"/>
      <c r="H2030" s="4"/>
      <c r="I2030" s="4"/>
      <c r="J2030" s="4"/>
      <c r="K2030" s="4"/>
      <c r="L2030" s="4"/>
      <c r="M2030" s="4"/>
      <c r="N2030" s="4"/>
      <c r="O2030" s="4"/>
      <c r="P2030" s="4"/>
      <c r="Q2030" s="4"/>
      <c r="R2030" s="4"/>
      <c r="S2030" s="4"/>
      <c r="T2030" s="4"/>
      <c r="U2030" s="4"/>
      <c r="V2030" s="4"/>
      <c r="W2030" s="4"/>
      <c r="X2030" s="4"/>
      <c r="Y2030" s="4"/>
      <c r="Z2030" s="4"/>
      <c r="AA2030" s="4"/>
      <c r="AB2030" s="4"/>
      <c r="AC2030" s="4"/>
      <c r="AD2030" s="4"/>
      <c r="AE2030" s="4"/>
      <c r="AF2030" s="4"/>
      <c r="AG2030" s="4"/>
      <c r="AH2030" s="4"/>
      <c r="AI2030" s="4"/>
      <c r="AJ2030" s="4"/>
      <c r="AK2030" s="4"/>
      <c r="AL2030" s="4"/>
      <c r="AM2030" s="4"/>
      <c r="AN2030" s="4"/>
      <c r="AO2030" s="4"/>
      <c r="AP2030" s="4"/>
    </row>
    <row r="2031" spans="1:42" s="2" customFormat="1" x14ac:dyDescent="0.25">
      <c r="A2031" s="4"/>
      <c r="B2031" s="4"/>
      <c r="C2031" s="4"/>
      <c r="D2031" s="4"/>
      <c r="E2031" s="4"/>
      <c r="F2031" s="4"/>
      <c r="G2031" s="4"/>
      <c r="H2031" s="4"/>
      <c r="I2031" s="4"/>
      <c r="J2031" s="4"/>
      <c r="K2031" s="4"/>
      <c r="L2031" s="4"/>
      <c r="M2031" s="4"/>
      <c r="N2031" s="4"/>
      <c r="O2031" s="4"/>
      <c r="P2031" s="4"/>
      <c r="Q2031" s="4"/>
      <c r="R2031" s="4"/>
      <c r="S2031" s="4"/>
      <c r="T2031" s="4"/>
      <c r="U2031" s="4"/>
      <c r="V2031" s="4"/>
      <c r="W2031" s="4"/>
      <c r="X2031" s="4"/>
      <c r="Y2031" s="4"/>
      <c r="Z2031" s="4"/>
      <c r="AA2031" s="4"/>
      <c r="AB2031" s="4"/>
      <c r="AC2031" s="4"/>
      <c r="AD2031" s="4"/>
      <c r="AE2031" s="4"/>
      <c r="AF2031" s="4"/>
      <c r="AG2031" s="4"/>
      <c r="AH2031" s="4"/>
      <c r="AI2031" s="4"/>
      <c r="AJ2031" s="4"/>
      <c r="AK2031" s="4"/>
      <c r="AL2031" s="4"/>
      <c r="AM2031" s="4"/>
      <c r="AN2031" s="4"/>
      <c r="AO2031" s="4"/>
      <c r="AP2031" s="4"/>
    </row>
    <row r="2032" spans="1:42" s="2" customFormat="1" x14ac:dyDescent="0.25">
      <c r="A2032" s="4"/>
      <c r="B2032" s="4"/>
      <c r="C2032" s="4"/>
      <c r="D2032" s="4"/>
      <c r="E2032" s="4"/>
      <c r="F2032" s="4"/>
      <c r="G2032" s="4"/>
      <c r="H2032" s="4"/>
      <c r="I2032" s="4"/>
      <c r="J2032" s="4"/>
      <c r="K2032" s="4"/>
      <c r="L2032" s="4"/>
      <c r="M2032" s="4"/>
      <c r="N2032" s="4"/>
      <c r="O2032" s="4"/>
      <c r="P2032" s="4"/>
      <c r="Q2032" s="4"/>
      <c r="R2032" s="4"/>
      <c r="S2032" s="4"/>
      <c r="T2032" s="4"/>
      <c r="U2032" s="4"/>
      <c r="V2032" s="4"/>
      <c r="W2032" s="4"/>
      <c r="X2032" s="4"/>
      <c r="Y2032" s="4"/>
      <c r="Z2032" s="4"/>
      <c r="AA2032" s="4"/>
      <c r="AB2032" s="4"/>
      <c r="AC2032" s="4"/>
      <c r="AD2032" s="4"/>
      <c r="AE2032" s="4"/>
      <c r="AF2032" s="4"/>
      <c r="AG2032" s="4"/>
      <c r="AH2032" s="4"/>
      <c r="AI2032" s="4"/>
      <c r="AJ2032" s="4"/>
      <c r="AK2032" s="4"/>
      <c r="AL2032" s="4"/>
      <c r="AM2032" s="4"/>
      <c r="AN2032" s="4"/>
      <c r="AO2032" s="4"/>
      <c r="AP2032" s="4"/>
    </row>
    <row r="2033" spans="1:42" s="2" customFormat="1" x14ac:dyDescent="0.25">
      <c r="A2033" s="4"/>
      <c r="B2033" s="4"/>
      <c r="C2033" s="4"/>
      <c r="D2033" s="4"/>
      <c r="E2033" s="4"/>
      <c r="F2033" s="4"/>
      <c r="G2033" s="4"/>
      <c r="H2033" s="4"/>
      <c r="I2033" s="4"/>
      <c r="J2033" s="4"/>
      <c r="K2033" s="4"/>
      <c r="L2033" s="4"/>
      <c r="M2033" s="4"/>
      <c r="N2033" s="4"/>
      <c r="O2033" s="4"/>
      <c r="P2033" s="4"/>
      <c r="Q2033" s="4"/>
      <c r="R2033" s="4"/>
      <c r="S2033" s="4"/>
      <c r="T2033" s="4"/>
      <c r="U2033" s="4"/>
      <c r="V2033" s="4"/>
      <c r="W2033" s="4"/>
      <c r="X2033" s="4"/>
      <c r="Y2033" s="4"/>
      <c r="Z2033" s="4"/>
      <c r="AA2033" s="4"/>
      <c r="AB2033" s="4"/>
      <c r="AC2033" s="4"/>
      <c r="AD2033" s="4"/>
      <c r="AE2033" s="4"/>
      <c r="AF2033" s="4"/>
      <c r="AG2033" s="4"/>
      <c r="AH2033" s="4"/>
      <c r="AI2033" s="4"/>
      <c r="AJ2033" s="4"/>
      <c r="AK2033" s="4"/>
      <c r="AL2033" s="4"/>
      <c r="AM2033" s="4"/>
      <c r="AN2033" s="4"/>
      <c r="AO2033" s="4"/>
      <c r="AP2033" s="4"/>
    </row>
    <row r="2034" spans="1:42" s="2" customFormat="1" x14ac:dyDescent="0.25">
      <c r="A2034" s="4"/>
      <c r="B2034" s="4"/>
      <c r="C2034" s="4"/>
      <c r="D2034" s="4"/>
      <c r="E2034" s="4"/>
      <c r="F2034" s="4"/>
      <c r="G2034" s="4"/>
      <c r="H2034" s="4"/>
      <c r="I2034" s="4"/>
      <c r="J2034" s="4"/>
      <c r="K2034" s="4"/>
      <c r="L2034" s="4"/>
      <c r="M2034" s="4"/>
      <c r="N2034" s="4"/>
      <c r="O2034" s="4"/>
      <c r="P2034" s="4"/>
      <c r="Q2034" s="4"/>
      <c r="R2034" s="4"/>
      <c r="S2034" s="4"/>
      <c r="T2034" s="4"/>
      <c r="U2034" s="4"/>
      <c r="V2034" s="4"/>
      <c r="W2034" s="4"/>
      <c r="X2034" s="4"/>
      <c r="Y2034" s="4"/>
      <c r="Z2034" s="4"/>
      <c r="AA2034" s="4"/>
      <c r="AB2034" s="4"/>
      <c r="AC2034" s="4"/>
      <c r="AD2034" s="4"/>
      <c r="AE2034" s="4"/>
      <c r="AF2034" s="4"/>
      <c r="AG2034" s="4"/>
      <c r="AH2034" s="4"/>
      <c r="AI2034" s="4"/>
      <c r="AJ2034" s="4"/>
      <c r="AK2034" s="4"/>
      <c r="AL2034" s="4"/>
      <c r="AM2034" s="4"/>
      <c r="AN2034" s="4"/>
      <c r="AO2034" s="4"/>
      <c r="AP2034" s="4"/>
    </row>
    <row r="2035" spans="1:42" s="2" customFormat="1" x14ac:dyDescent="0.25">
      <c r="A2035" s="4"/>
      <c r="B2035" s="4"/>
      <c r="C2035" s="4"/>
      <c r="D2035" s="4"/>
      <c r="E2035" s="4"/>
      <c r="F2035" s="4"/>
      <c r="G2035" s="4"/>
      <c r="H2035" s="4"/>
      <c r="I2035" s="4"/>
      <c r="J2035" s="4"/>
      <c r="K2035" s="4"/>
      <c r="L2035" s="4"/>
      <c r="M2035" s="4"/>
      <c r="N2035" s="4"/>
      <c r="O2035" s="4"/>
      <c r="P2035" s="4"/>
      <c r="Q2035" s="4"/>
      <c r="R2035" s="4"/>
      <c r="S2035" s="4"/>
      <c r="T2035" s="4"/>
      <c r="U2035" s="4"/>
      <c r="V2035" s="4"/>
      <c r="W2035" s="4"/>
      <c r="X2035" s="4"/>
      <c r="Y2035" s="4"/>
      <c r="Z2035" s="4"/>
      <c r="AA2035" s="4"/>
      <c r="AB2035" s="4"/>
      <c r="AC2035" s="4"/>
      <c r="AD2035" s="4"/>
      <c r="AE2035" s="4"/>
      <c r="AF2035" s="4"/>
      <c r="AG2035" s="4"/>
      <c r="AH2035" s="4"/>
      <c r="AI2035" s="4"/>
      <c r="AJ2035" s="4"/>
      <c r="AK2035" s="4"/>
      <c r="AL2035" s="4"/>
      <c r="AM2035" s="4"/>
      <c r="AN2035" s="4"/>
      <c r="AO2035" s="4"/>
      <c r="AP2035" s="4"/>
    </row>
    <row r="2036" spans="1:42" s="2" customFormat="1" x14ac:dyDescent="0.25">
      <c r="A2036" s="4"/>
      <c r="B2036" s="4"/>
      <c r="C2036" s="4"/>
      <c r="D2036" s="4"/>
      <c r="E2036" s="4"/>
      <c r="F2036" s="4"/>
      <c r="G2036" s="4"/>
      <c r="H2036" s="4"/>
      <c r="I2036" s="4"/>
      <c r="J2036" s="4"/>
      <c r="K2036" s="4"/>
      <c r="L2036" s="4"/>
      <c r="M2036" s="4"/>
      <c r="N2036" s="4"/>
      <c r="O2036" s="4"/>
      <c r="P2036" s="4"/>
      <c r="Q2036" s="4"/>
      <c r="R2036" s="4"/>
      <c r="S2036" s="4"/>
      <c r="T2036" s="4"/>
      <c r="U2036" s="4"/>
      <c r="V2036" s="4"/>
      <c r="W2036" s="4"/>
      <c r="X2036" s="4"/>
      <c r="Y2036" s="4"/>
      <c r="Z2036" s="4"/>
      <c r="AA2036" s="4"/>
      <c r="AB2036" s="4"/>
      <c r="AC2036" s="4"/>
      <c r="AD2036" s="4"/>
      <c r="AE2036" s="4"/>
      <c r="AF2036" s="4"/>
      <c r="AG2036" s="4"/>
      <c r="AH2036" s="4"/>
      <c r="AI2036" s="4"/>
      <c r="AJ2036" s="4"/>
      <c r="AK2036" s="4"/>
      <c r="AL2036" s="4"/>
      <c r="AM2036" s="4"/>
      <c r="AN2036" s="4"/>
      <c r="AO2036" s="4"/>
      <c r="AP2036" s="4"/>
    </row>
    <row r="2037" spans="1:42" s="2" customFormat="1" x14ac:dyDescent="0.25">
      <c r="A2037" s="4"/>
      <c r="B2037" s="4"/>
      <c r="C2037" s="4"/>
      <c r="D2037" s="4"/>
      <c r="E2037" s="4"/>
      <c r="F2037" s="4"/>
      <c r="G2037" s="4"/>
      <c r="H2037" s="4"/>
      <c r="I2037" s="4"/>
      <c r="J2037" s="4"/>
      <c r="K2037" s="4"/>
      <c r="L2037" s="4"/>
      <c r="M2037" s="4"/>
      <c r="N2037" s="4"/>
      <c r="O2037" s="4"/>
      <c r="P2037" s="4"/>
      <c r="Q2037" s="4"/>
      <c r="R2037" s="4"/>
      <c r="S2037" s="4"/>
      <c r="T2037" s="4"/>
      <c r="U2037" s="4"/>
      <c r="V2037" s="4"/>
      <c r="W2037" s="4"/>
      <c r="X2037" s="4"/>
      <c r="Y2037" s="4"/>
      <c r="Z2037" s="4"/>
      <c r="AA2037" s="4"/>
      <c r="AB2037" s="4"/>
      <c r="AC2037" s="4"/>
      <c r="AD2037" s="4"/>
      <c r="AE2037" s="4"/>
      <c r="AF2037" s="4"/>
      <c r="AG2037" s="4"/>
      <c r="AH2037" s="4"/>
      <c r="AI2037" s="4"/>
      <c r="AJ2037" s="4"/>
      <c r="AK2037" s="4"/>
      <c r="AL2037" s="4"/>
      <c r="AM2037" s="4"/>
      <c r="AN2037" s="4"/>
      <c r="AO2037" s="4"/>
      <c r="AP2037" s="4"/>
    </row>
    <row r="2038" spans="1:42" s="2" customFormat="1" x14ac:dyDescent="0.25">
      <c r="A2038" s="4"/>
      <c r="B2038" s="4"/>
      <c r="C2038" s="4"/>
      <c r="D2038" s="4"/>
      <c r="E2038" s="4"/>
      <c r="F2038" s="4"/>
      <c r="G2038" s="4"/>
      <c r="H2038" s="4"/>
      <c r="I2038" s="4"/>
      <c r="J2038" s="4"/>
      <c r="K2038" s="4"/>
      <c r="L2038" s="4"/>
      <c r="M2038" s="4"/>
      <c r="N2038" s="4"/>
      <c r="O2038" s="4"/>
      <c r="P2038" s="4"/>
      <c r="Q2038" s="4"/>
      <c r="R2038" s="4"/>
      <c r="S2038" s="4"/>
      <c r="T2038" s="4"/>
      <c r="U2038" s="4"/>
      <c r="V2038" s="4"/>
      <c r="W2038" s="4"/>
      <c r="X2038" s="4"/>
      <c r="Y2038" s="4"/>
      <c r="Z2038" s="4"/>
      <c r="AA2038" s="4"/>
      <c r="AB2038" s="4"/>
      <c r="AC2038" s="4"/>
      <c r="AD2038" s="4"/>
      <c r="AE2038" s="4"/>
      <c r="AF2038" s="4"/>
      <c r="AG2038" s="4"/>
      <c r="AH2038" s="4"/>
      <c r="AI2038" s="4"/>
      <c r="AJ2038" s="4"/>
      <c r="AK2038" s="4"/>
      <c r="AL2038" s="4"/>
      <c r="AM2038" s="4"/>
      <c r="AN2038" s="4"/>
      <c r="AO2038" s="4"/>
      <c r="AP2038" s="4"/>
    </row>
    <row r="2039" spans="1:42" s="2" customFormat="1" x14ac:dyDescent="0.25">
      <c r="A2039" s="4"/>
      <c r="B2039" s="4"/>
      <c r="C2039" s="4"/>
      <c r="D2039" s="4"/>
      <c r="E2039" s="4"/>
      <c r="F2039" s="4"/>
      <c r="G2039" s="4"/>
      <c r="H2039" s="4"/>
      <c r="I2039" s="4"/>
      <c r="J2039" s="4"/>
      <c r="K2039" s="4"/>
      <c r="L2039" s="4"/>
      <c r="M2039" s="4"/>
      <c r="N2039" s="4"/>
      <c r="O2039" s="4"/>
      <c r="P2039" s="4"/>
      <c r="Q2039" s="4"/>
      <c r="R2039" s="4"/>
      <c r="S2039" s="4"/>
      <c r="T2039" s="4"/>
      <c r="U2039" s="4"/>
      <c r="V2039" s="4"/>
      <c r="W2039" s="4"/>
      <c r="X2039" s="4"/>
      <c r="Y2039" s="4"/>
      <c r="Z2039" s="4"/>
      <c r="AA2039" s="4"/>
      <c r="AB2039" s="4"/>
      <c r="AC2039" s="4"/>
      <c r="AD2039" s="4"/>
      <c r="AE2039" s="4"/>
      <c r="AF2039" s="4"/>
      <c r="AG2039" s="4"/>
      <c r="AH2039" s="4"/>
      <c r="AI2039" s="4"/>
      <c r="AJ2039" s="4"/>
      <c r="AK2039" s="4"/>
      <c r="AL2039" s="4"/>
      <c r="AM2039" s="4"/>
      <c r="AN2039" s="4"/>
      <c r="AO2039" s="4"/>
      <c r="AP2039" s="4"/>
    </row>
    <row r="2040" spans="1:42" s="2" customFormat="1" x14ac:dyDescent="0.25">
      <c r="A2040" s="4"/>
      <c r="B2040" s="4"/>
      <c r="C2040" s="4"/>
      <c r="D2040" s="4"/>
      <c r="E2040" s="4"/>
      <c r="F2040" s="4"/>
      <c r="G2040" s="4"/>
      <c r="H2040" s="4"/>
      <c r="I2040" s="4"/>
      <c r="J2040" s="4"/>
      <c r="K2040" s="4"/>
      <c r="L2040" s="4"/>
      <c r="M2040" s="4"/>
      <c r="N2040" s="4"/>
      <c r="O2040" s="4"/>
      <c r="P2040" s="4"/>
      <c r="Q2040" s="4"/>
      <c r="R2040" s="4"/>
      <c r="S2040" s="4"/>
      <c r="T2040" s="4"/>
      <c r="U2040" s="4"/>
      <c r="V2040" s="4"/>
      <c r="W2040" s="4"/>
      <c r="X2040" s="4"/>
      <c r="Y2040" s="4"/>
      <c r="Z2040" s="4"/>
      <c r="AA2040" s="4"/>
      <c r="AB2040" s="4"/>
      <c r="AC2040" s="4"/>
      <c r="AD2040" s="4"/>
      <c r="AE2040" s="4"/>
      <c r="AF2040" s="4"/>
      <c r="AG2040" s="4"/>
      <c r="AH2040" s="4"/>
      <c r="AI2040" s="4"/>
      <c r="AJ2040" s="4"/>
      <c r="AK2040" s="4"/>
      <c r="AL2040" s="4"/>
      <c r="AM2040" s="4"/>
      <c r="AN2040" s="4"/>
      <c r="AO2040" s="4"/>
      <c r="AP2040" s="4"/>
    </row>
    <row r="2041" spans="1:42" s="2" customFormat="1" x14ac:dyDescent="0.25">
      <c r="A2041" s="4"/>
      <c r="B2041" s="4"/>
      <c r="C2041" s="4"/>
      <c r="D2041" s="4"/>
      <c r="E2041" s="4"/>
      <c r="F2041" s="4"/>
      <c r="G2041" s="4"/>
      <c r="H2041" s="4"/>
      <c r="I2041" s="4"/>
      <c r="J2041" s="4"/>
      <c r="K2041" s="4"/>
      <c r="L2041" s="4"/>
      <c r="M2041" s="4"/>
      <c r="N2041" s="4"/>
      <c r="O2041" s="4"/>
      <c r="P2041" s="4"/>
      <c r="Q2041" s="4"/>
      <c r="R2041" s="4"/>
      <c r="S2041" s="4"/>
      <c r="T2041" s="4"/>
      <c r="U2041" s="4"/>
      <c r="V2041" s="4"/>
      <c r="W2041" s="4"/>
      <c r="X2041" s="4"/>
      <c r="Y2041" s="4"/>
      <c r="Z2041" s="4"/>
      <c r="AA2041" s="4"/>
      <c r="AB2041" s="4"/>
      <c r="AC2041" s="4"/>
      <c r="AD2041" s="4"/>
      <c r="AE2041" s="4"/>
      <c r="AF2041" s="4"/>
      <c r="AG2041" s="4"/>
      <c r="AH2041" s="4"/>
      <c r="AI2041" s="4"/>
      <c r="AJ2041" s="4"/>
      <c r="AK2041" s="4"/>
      <c r="AL2041" s="4"/>
      <c r="AM2041" s="4"/>
      <c r="AN2041" s="4"/>
      <c r="AO2041" s="4"/>
      <c r="AP2041" s="4"/>
    </row>
    <row r="2042" spans="1:42" s="2" customFormat="1" x14ac:dyDescent="0.25">
      <c r="A2042" s="4"/>
      <c r="B2042" s="4"/>
      <c r="C2042" s="4"/>
      <c r="D2042" s="4"/>
      <c r="E2042" s="4"/>
      <c r="F2042" s="4"/>
      <c r="G2042" s="4"/>
      <c r="H2042" s="4"/>
      <c r="I2042" s="4"/>
      <c r="J2042" s="4"/>
      <c r="K2042" s="4"/>
      <c r="L2042" s="4"/>
      <c r="M2042" s="4"/>
      <c r="N2042" s="4"/>
      <c r="O2042" s="4"/>
      <c r="P2042" s="4"/>
      <c r="Q2042" s="4"/>
      <c r="R2042" s="4"/>
      <c r="S2042" s="4"/>
      <c r="T2042" s="4"/>
      <c r="U2042" s="4"/>
      <c r="V2042" s="4"/>
      <c r="W2042" s="4"/>
      <c r="X2042" s="4"/>
      <c r="Y2042" s="4"/>
      <c r="Z2042" s="4"/>
      <c r="AA2042" s="4"/>
      <c r="AB2042" s="4"/>
      <c r="AC2042" s="4"/>
      <c r="AD2042" s="4"/>
      <c r="AE2042" s="4"/>
      <c r="AF2042" s="4"/>
      <c r="AG2042" s="4"/>
      <c r="AH2042" s="4"/>
      <c r="AI2042" s="4"/>
      <c r="AJ2042" s="4"/>
      <c r="AK2042" s="4"/>
      <c r="AL2042" s="4"/>
      <c r="AM2042" s="4"/>
      <c r="AN2042" s="4"/>
      <c r="AO2042" s="4"/>
      <c r="AP2042" s="4"/>
    </row>
    <row r="2043" spans="1:42" s="2" customFormat="1" x14ac:dyDescent="0.25">
      <c r="A2043" s="4"/>
      <c r="B2043" s="4"/>
      <c r="C2043" s="4"/>
      <c r="D2043" s="4"/>
      <c r="E2043" s="4"/>
      <c r="F2043" s="4"/>
      <c r="G2043" s="4"/>
      <c r="H2043" s="4"/>
      <c r="I2043" s="4"/>
      <c r="J2043" s="4"/>
      <c r="K2043" s="4"/>
      <c r="L2043" s="4"/>
      <c r="M2043" s="4"/>
      <c r="N2043" s="4"/>
      <c r="O2043" s="4"/>
      <c r="P2043" s="4"/>
      <c r="Q2043" s="4"/>
      <c r="R2043" s="4"/>
      <c r="S2043" s="4"/>
      <c r="T2043" s="4"/>
      <c r="U2043" s="4"/>
      <c r="V2043" s="4"/>
      <c r="W2043" s="4"/>
      <c r="X2043" s="4"/>
      <c r="Y2043" s="4"/>
      <c r="Z2043" s="4"/>
      <c r="AA2043" s="4"/>
      <c r="AB2043" s="4"/>
      <c r="AC2043" s="4"/>
      <c r="AD2043" s="4"/>
      <c r="AE2043" s="4"/>
      <c r="AF2043" s="4"/>
      <c r="AG2043" s="4"/>
      <c r="AH2043" s="4"/>
      <c r="AI2043" s="4"/>
      <c r="AJ2043" s="4"/>
      <c r="AK2043" s="4"/>
      <c r="AL2043" s="4"/>
      <c r="AM2043" s="4"/>
      <c r="AN2043" s="4"/>
      <c r="AO2043" s="4"/>
      <c r="AP2043" s="4"/>
    </row>
    <row r="2044" spans="1:42" s="2" customFormat="1" x14ac:dyDescent="0.25">
      <c r="A2044" s="4"/>
      <c r="B2044" s="4"/>
      <c r="C2044" s="4"/>
      <c r="D2044" s="4"/>
      <c r="E2044" s="4"/>
      <c r="F2044" s="4"/>
      <c r="G2044" s="4"/>
      <c r="H2044" s="4"/>
      <c r="I2044" s="4"/>
      <c r="J2044" s="4"/>
      <c r="K2044" s="4"/>
      <c r="L2044" s="4"/>
      <c r="M2044" s="4"/>
      <c r="N2044" s="4"/>
      <c r="O2044" s="4"/>
      <c r="P2044" s="4"/>
      <c r="Q2044" s="4"/>
      <c r="R2044" s="4"/>
      <c r="S2044" s="4"/>
      <c r="T2044" s="4"/>
      <c r="U2044" s="4"/>
      <c r="V2044" s="4"/>
      <c r="W2044" s="4"/>
      <c r="X2044" s="4"/>
      <c r="Y2044" s="4"/>
      <c r="Z2044" s="4"/>
      <c r="AA2044" s="4"/>
      <c r="AB2044" s="4"/>
      <c r="AC2044" s="4"/>
      <c r="AD2044" s="4"/>
      <c r="AE2044" s="4"/>
      <c r="AF2044" s="4"/>
      <c r="AG2044" s="4"/>
      <c r="AH2044" s="4"/>
      <c r="AI2044" s="4"/>
      <c r="AJ2044" s="4"/>
      <c r="AK2044" s="4"/>
      <c r="AL2044" s="4"/>
      <c r="AM2044" s="4"/>
      <c r="AN2044" s="4"/>
      <c r="AO2044" s="4"/>
      <c r="AP2044" s="4"/>
    </row>
    <row r="2045" spans="1:42" s="2" customFormat="1" x14ac:dyDescent="0.25">
      <c r="A2045" s="4"/>
      <c r="B2045" s="4"/>
      <c r="C2045" s="4"/>
      <c r="D2045" s="4"/>
      <c r="E2045" s="4"/>
      <c r="F2045" s="4"/>
      <c r="G2045" s="4"/>
      <c r="H2045" s="4"/>
      <c r="I2045" s="4"/>
      <c r="J2045" s="4"/>
      <c r="K2045" s="4"/>
      <c r="L2045" s="4"/>
      <c r="M2045" s="4"/>
      <c r="N2045" s="4"/>
      <c r="O2045" s="4"/>
      <c r="P2045" s="4"/>
      <c r="Q2045" s="4"/>
      <c r="R2045" s="4"/>
      <c r="S2045" s="4"/>
      <c r="T2045" s="4"/>
      <c r="U2045" s="4"/>
      <c r="V2045" s="4"/>
      <c r="W2045" s="4"/>
      <c r="X2045" s="4"/>
      <c r="Y2045" s="4"/>
      <c r="Z2045" s="4"/>
      <c r="AA2045" s="4"/>
      <c r="AB2045" s="4"/>
      <c r="AC2045" s="4"/>
      <c r="AD2045" s="4"/>
      <c r="AE2045" s="4"/>
      <c r="AF2045" s="4"/>
      <c r="AG2045" s="4"/>
      <c r="AH2045" s="4"/>
      <c r="AI2045" s="4"/>
      <c r="AJ2045" s="4"/>
      <c r="AK2045" s="4"/>
      <c r="AL2045" s="4"/>
      <c r="AM2045" s="4"/>
      <c r="AN2045" s="4"/>
      <c r="AO2045" s="4"/>
      <c r="AP2045" s="4"/>
    </row>
    <row r="2046" spans="1:42" s="2" customFormat="1" x14ac:dyDescent="0.25">
      <c r="A2046" s="4"/>
      <c r="B2046" s="4"/>
      <c r="C2046" s="4"/>
      <c r="D2046" s="4"/>
      <c r="E2046" s="4"/>
      <c r="F2046" s="4"/>
      <c r="G2046" s="4"/>
      <c r="H2046" s="4"/>
      <c r="I2046" s="4"/>
      <c r="J2046" s="4"/>
      <c r="K2046" s="4"/>
      <c r="L2046" s="4"/>
      <c r="M2046" s="4"/>
      <c r="N2046" s="4"/>
      <c r="O2046" s="4"/>
      <c r="P2046" s="4"/>
      <c r="Q2046" s="4"/>
      <c r="R2046" s="4"/>
      <c r="S2046" s="4"/>
      <c r="T2046" s="4"/>
      <c r="U2046" s="4"/>
      <c r="V2046" s="4"/>
      <c r="W2046" s="4"/>
      <c r="X2046" s="4"/>
      <c r="Y2046" s="4"/>
      <c r="Z2046" s="4"/>
      <c r="AA2046" s="4"/>
      <c r="AB2046" s="4"/>
      <c r="AC2046" s="4"/>
      <c r="AD2046" s="4"/>
      <c r="AE2046" s="4"/>
      <c r="AF2046" s="4"/>
      <c r="AG2046" s="4"/>
      <c r="AH2046" s="4"/>
      <c r="AI2046" s="4"/>
      <c r="AJ2046" s="4"/>
      <c r="AK2046" s="4"/>
      <c r="AL2046" s="4"/>
      <c r="AM2046" s="4"/>
      <c r="AN2046" s="4"/>
      <c r="AO2046" s="4"/>
      <c r="AP2046" s="4"/>
    </row>
    <row r="2047" spans="1:42" s="2" customFormat="1" x14ac:dyDescent="0.25">
      <c r="A2047" s="4"/>
      <c r="B2047" s="4"/>
      <c r="C2047" s="4"/>
      <c r="D2047" s="4"/>
      <c r="E2047" s="4"/>
      <c r="F2047" s="4"/>
      <c r="G2047" s="4"/>
      <c r="H2047" s="4"/>
      <c r="I2047" s="4"/>
      <c r="J2047" s="4"/>
      <c r="K2047" s="4"/>
      <c r="L2047" s="4"/>
      <c r="M2047" s="4"/>
      <c r="N2047" s="4"/>
      <c r="O2047" s="4"/>
      <c r="P2047" s="4"/>
      <c r="Q2047" s="4"/>
      <c r="R2047" s="4"/>
      <c r="S2047" s="4"/>
      <c r="T2047" s="4"/>
      <c r="U2047" s="4"/>
      <c r="V2047" s="4"/>
      <c r="W2047" s="4"/>
      <c r="X2047" s="4"/>
      <c r="Y2047" s="4"/>
      <c r="Z2047" s="4"/>
      <c r="AA2047" s="4"/>
      <c r="AB2047" s="4"/>
      <c r="AC2047" s="4"/>
      <c r="AD2047" s="4"/>
      <c r="AE2047" s="4"/>
      <c r="AF2047" s="4"/>
      <c r="AG2047" s="4"/>
      <c r="AH2047" s="4"/>
      <c r="AI2047" s="4"/>
      <c r="AJ2047" s="4"/>
      <c r="AK2047" s="4"/>
      <c r="AL2047" s="4"/>
      <c r="AM2047" s="4"/>
      <c r="AN2047" s="4"/>
      <c r="AO2047" s="4"/>
      <c r="AP2047" s="4"/>
    </row>
    <row r="2048" spans="1:42" s="2" customFormat="1" x14ac:dyDescent="0.25">
      <c r="A2048" s="4"/>
      <c r="B2048" s="4"/>
      <c r="C2048" s="4"/>
      <c r="D2048" s="4"/>
      <c r="E2048" s="4"/>
      <c r="F2048" s="4"/>
      <c r="G2048" s="4"/>
      <c r="H2048" s="4"/>
      <c r="I2048" s="4"/>
      <c r="J2048" s="4"/>
      <c r="K2048" s="4"/>
      <c r="L2048" s="4"/>
      <c r="M2048" s="4"/>
      <c r="N2048" s="4"/>
      <c r="O2048" s="4"/>
      <c r="P2048" s="4"/>
      <c r="Q2048" s="4"/>
      <c r="R2048" s="4"/>
      <c r="S2048" s="4"/>
      <c r="T2048" s="4"/>
      <c r="U2048" s="4"/>
      <c r="V2048" s="4"/>
      <c r="W2048" s="4"/>
      <c r="X2048" s="4"/>
      <c r="Y2048" s="4"/>
      <c r="Z2048" s="4"/>
      <c r="AA2048" s="4"/>
      <c r="AB2048" s="4"/>
      <c r="AC2048" s="4"/>
      <c r="AD2048" s="4"/>
      <c r="AE2048" s="4"/>
      <c r="AF2048" s="4"/>
      <c r="AG2048" s="4"/>
      <c r="AH2048" s="4"/>
      <c r="AI2048" s="4"/>
      <c r="AJ2048" s="4"/>
      <c r="AK2048" s="4"/>
      <c r="AL2048" s="4"/>
      <c r="AM2048" s="4"/>
      <c r="AN2048" s="4"/>
      <c r="AO2048" s="4"/>
      <c r="AP2048" s="4"/>
    </row>
    <row r="2049" spans="1:42" s="2" customFormat="1" x14ac:dyDescent="0.25">
      <c r="A2049" s="4"/>
      <c r="B2049" s="4"/>
      <c r="C2049" s="4"/>
      <c r="D2049" s="4"/>
      <c r="E2049" s="4"/>
      <c r="F2049" s="4"/>
      <c r="G2049" s="4"/>
      <c r="H2049" s="4"/>
      <c r="I2049" s="4"/>
      <c r="J2049" s="4"/>
      <c r="K2049" s="4"/>
      <c r="L2049" s="4"/>
      <c r="M2049" s="4"/>
      <c r="N2049" s="4"/>
      <c r="O2049" s="4"/>
      <c r="P2049" s="4"/>
      <c r="Q2049" s="4"/>
      <c r="R2049" s="4"/>
      <c r="S2049" s="4"/>
      <c r="T2049" s="4"/>
      <c r="U2049" s="4"/>
      <c r="V2049" s="4"/>
      <c r="W2049" s="4"/>
      <c r="X2049" s="4"/>
      <c r="Y2049" s="4"/>
      <c r="Z2049" s="4"/>
      <c r="AA2049" s="4"/>
      <c r="AB2049" s="4"/>
      <c r="AC2049" s="4"/>
      <c r="AD2049" s="4"/>
      <c r="AE2049" s="4"/>
      <c r="AF2049" s="4"/>
      <c r="AG2049" s="4"/>
      <c r="AH2049" s="4"/>
      <c r="AI2049" s="4"/>
      <c r="AJ2049" s="4"/>
      <c r="AK2049" s="4"/>
      <c r="AL2049" s="4"/>
      <c r="AM2049" s="4"/>
      <c r="AN2049" s="4"/>
      <c r="AO2049" s="4"/>
      <c r="AP2049" s="4"/>
    </row>
    <row r="2050" spans="1:42" s="2" customFormat="1" x14ac:dyDescent="0.25">
      <c r="A2050" s="4"/>
      <c r="B2050" s="4"/>
      <c r="C2050" s="4"/>
      <c r="D2050" s="4"/>
      <c r="E2050" s="4"/>
      <c r="F2050" s="4"/>
      <c r="G2050" s="4"/>
      <c r="H2050" s="4"/>
      <c r="I2050" s="4"/>
      <c r="J2050" s="4"/>
      <c r="K2050" s="4"/>
      <c r="L2050" s="4"/>
      <c r="M2050" s="4"/>
      <c r="N2050" s="4"/>
      <c r="O2050" s="4"/>
      <c r="P2050" s="4"/>
      <c r="Q2050" s="4"/>
      <c r="R2050" s="4"/>
      <c r="S2050" s="4"/>
      <c r="T2050" s="4"/>
      <c r="U2050" s="4"/>
      <c r="V2050" s="4"/>
      <c r="W2050" s="4"/>
      <c r="X2050" s="4"/>
      <c r="Y2050" s="4"/>
      <c r="Z2050" s="4"/>
      <c r="AA2050" s="4"/>
      <c r="AB2050" s="4"/>
      <c r="AC2050" s="4"/>
      <c r="AD2050" s="4"/>
      <c r="AE2050" s="4"/>
      <c r="AF2050" s="4"/>
      <c r="AG2050" s="4"/>
      <c r="AH2050" s="4"/>
      <c r="AI2050" s="4"/>
      <c r="AJ2050" s="4"/>
      <c r="AK2050" s="4"/>
      <c r="AL2050" s="4"/>
      <c r="AM2050" s="4"/>
      <c r="AN2050" s="4"/>
      <c r="AO2050" s="4"/>
      <c r="AP2050" s="4"/>
    </row>
    <row r="2051" spans="1:42" s="2" customFormat="1" x14ac:dyDescent="0.25">
      <c r="A2051" s="4"/>
      <c r="B2051" s="4"/>
      <c r="C2051" s="4"/>
      <c r="D2051" s="4"/>
      <c r="E2051" s="4"/>
      <c r="F2051" s="4"/>
      <c r="G2051" s="4"/>
      <c r="H2051" s="4"/>
      <c r="I2051" s="4"/>
      <c r="J2051" s="4"/>
      <c r="K2051" s="4"/>
      <c r="L2051" s="4"/>
      <c r="M2051" s="4"/>
      <c r="N2051" s="4"/>
      <c r="O2051" s="4"/>
      <c r="P2051" s="4"/>
      <c r="Q2051" s="4"/>
      <c r="R2051" s="4"/>
      <c r="S2051" s="4"/>
      <c r="T2051" s="4"/>
      <c r="U2051" s="4"/>
      <c r="V2051" s="4"/>
      <c r="W2051" s="4"/>
      <c r="X2051" s="4"/>
      <c r="Y2051" s="4"/>
      <c r="Z2051" s="4"/>
      <c r="AA2051" s="4"/>
      <c r="AB2051" s="4"/>
      <c r="AC2051" s="4"/>
      <c r="AD2051" s="4"/>
      <c r="AE2051" s="4"/>
      <c r="AF2051" s="4"/>
      <c r="AG2051" s="4"/>
      <c r="AH2051" s="4"/>
      <c r="AI2051" s="4"/>
      <c r="AJ2051" s="4"/>
      <c r="AK2051" s="4"/>
      <c r="AL2051" s="4"/>
      <c r="AM2051" s="4"/>
      <c r="AN2051" s="4"/>
      <c r="AO2051" s="4"/>
      <c r="AP2051" s="4"/>
    </row>
    <row r="2052" spans="1:42" s="2" customFormat="1" x14ac:dyDescent="0.25">
      <c r="A2052" s="4"/>
      <c r="B2052" s="4"/>
      <c r="C2052" s="4"/>
      <c r="D2052" s="4"/>
      <c r="E2052" s="4"/>
      <c r="F2052" s="4"/>
      <c r="G2052" s="4"/>
      <c r="H2052" s="4"/>
      <c r="I2052" s="4"/>
      <c r="J2052" s="4"/>
      <c r="K2052" s="4"/>
      <c r="L2052" s="4"/>
      <c r="M2052" s="4"/>
      <c r="N2052" s="4"/>
      <c r="O2052" s="4"/>
      <c r="P2052" s="4"/>
      <c r="Q2052" s="4"/>
      <c r="R2052" s="4"/>
      <c r="S2052" s="4"/>
      <c r="T2052" s="4"/>
      <c r="U2052" s="4"/>
      <c r="V2052" s="4"/>
      <c r="W2052" s="4"/>
      <c r="X2052" s="4"/>
      <c r="Y2052" s="4"/>
      <c r="Z2052" s="4"/>
      <c r="AA2052" s="4"/>
      <c r="AB2052" s="4"/>
      <c r="AC2052" s="4"/>
      <c r="AD2052" s="4"/>
      <c r="AE2052" s="4"/>
      <c r="AF2052" s="4"/>
      <c r="AG2052" s="4"/>
      <c r="AH2052" s="4"/>
      <c r="AI2052" s="4"/>
      <c r="AJ2052" s="4"/>
      <c r="AK2052" s="4"/>
      <c r="AL2052" s="4"/>
      <c r="AM2052" s="4"/>
      <c r="AN2052" s="4"/>
      <c r="AO2052" s="4"/>
      <c r="AP2052" s="4"/>
    </row>
    <row r="2053" spans="1:42" s="2" customFormat="1" x14ac:dyDescent="0.25">
      <c r="A2053" s="4"/>
      <c r="B2053" s="4"/>
      <c r="C2053" s="4"/>
      <c r="D2053" s="4"/>
      <c r="E2053" s="4"/>
      <c r="F2053" s="4"/>
      <c r="G2053" s="4"/>
      <c r="H2053" s="4"/>
      <c r="I2053" s="4"/>
      <c r="J2053" s="4"/>
      <c r="K2053" s="4"/>
      <c r="L2053" s="4"/>
      <c r="M2053" s="4"/>
      <c r="N2053" s="4"/>
      <c r="O2053" s="4"/>
      <c r="P2053" s="4"/>
      <c r="Q2053" s="4"/>
      <c r="R2053" s="4"/>
      <c r="S2053" s="4"/>
      <c r="T2053" s="4"/>
      <c r="U2053" s="4"/>
      <c r="V2053" s="4"/>
      <c r="W2053" s="4"/>
      <c r="X2053" s="4"/>
      <c r="Y2053" s="4"/>
      <c r="Z2053" s="4"/>
      <c r="AA2053" s="4"/>
      <c r="AB2053" s="4"/>
      <c r="AC2053" s="4"/>
      <c r="AD2053" s="4"/>
      <c r="AE2053" s="4"/>
      <c r="AF2053" s="4"/>
      <c r="AG2053" s="4"/>
      <c r="AH2053" s="4"/>
      <c r="AI2053" s="4"/>
      <c r="AJ2053" s="4"/>
      <c r="AK2053" s="4"/>
      <c r="AL2053" s="4"/>
      <c r="AM2053" s="4"/>
      <c r="AN2053" s="4"/>
      <c r="AO2053" s="4"/>
      <c r="AP2053" s="4"/>
    </row>
    <row r="2054" spans="1:42" s="2" customFormat="1" x14ac:dyDescent="0.25">
      <c r="A2054" s="4"/>
      <c r="B2054" s="4"/>
      <c r="C2054" s="4"/>
      <c r="D2054" s="4"/>
      <c r="E2054" s="4"/>
      <c r="F2054" s="4"/>
      <c r="G2054" s="4"/>
      <c r="H2054" s="4"/>
      <c r="I2054" s="4"/>
      <c r="J2054" s="4"/>
      <c r="K2054" s="4"/>
      <c r="L2054" s="4"/>
      <c r="M2054" s="4"/>
      <c r="N2054" s="4"/>
      <c r="O2054" s="4"/>
      <c r="P2054" s="4"/>
      <c r="Q2054" s="4"/>
      <c r="R2054" s="4"/>
      <c r="S2054" s="4"/>
      <c r="T2054" s="4"/>
      <c r="U2054" s="4"/>
      <c r="V2054" s="4"/>
      <c r="W2054" s="4"/>
      <c r="X2054" s="4"/>
      <c r="Y2054" s="4"/>
      <c r="Z2054" s="4"/>
      <c r="AA2054" s="4"/>
      <c r="AB2054" s="4"/>
      <c r="AC2054" s="4"/>
      <c r="AD2054" s="4"/>
      <c r="AE2054" s="4"/>
      <c r="AF2054" s="4"/>
      <c r="AG2054" s="4"/>
      <c r="AH2054" s="4"/>
      <c r="AI2054" s="4"/>
      <c r="AJ2054" s="4"/>
      <c r="AK2054" s="4"/>
      <c r="AL2054" s="4"/>
      <c r="AM2054" s="4"/>
      <c r="AN2054" s="4"/>
      <c r="AO2054" s="4"/>
      <c r="AP2054" s="4"/>
    </row>
    <row r="2055" spans="1:42" s="2" customFormat="1" x14ac:dyDescent="0.25">
      <c r="A2055" s="4"/>
      <c r="B2055" s="4"/>
      <c r="C2055" s="4"/>
      <c r="D2055" s="4"/>
      <c r="E2055" s="4"/>
      <c r="F2055" s="4"/>
      <c r="G2055" s="4"/>
      <c r="H2055" s="4"/>
      <c r="I2055" s="4"/>
      <c r="J2055" s="4"/>
      <c r="K2055" s="4"/>
      <c r="L2055" s="4"/>
      <c r="M2055" s="4"/>
      <c r="N2055" s="4"/>
      <c r="O2055" s="4"/>
      <c r="P2055" s="4"/>
      <c r="Q2055" s="4"/>
      <c r="R2055" s="4"/>
      <c r="S2055" s="4"/>
      <c r="T2055" s="4"/>
      <c r="U2055" s="4"/>
      <c r="V2055" s="4"/>
      <c r="W2055" s="4"/>
      <c r="X2055" s="4"/>
      <c r="Y2055" s="4"/>
      <c r="Z2055" s="4"/>
      <c r="AA2055" s="4"/>
      <c r="AB2055" s="4"/>
      <c r="AC2055" s="4"/>
      <c r="AD2055" s="4"/>
      <c r="AE2055" s="4"/>
      <c r="AF2055" s="4"/>
      <c r="AG2055" s="4"/>
      <c r="AH2055" s="4"/>
      <c r="AI2055" s="4"/>
      <c r="AJ2055" s="4"/>
      <c r="AK2055" s="4"/>
      <c r="AL2055" s="4"/>
      <c r="AM2055" s="4"/>
      <c r="AN2055" s="4"/>
      <c r="AO2055" s="4"/>
      <c r="AP2055" s="4"/>
    </row>
    <row r="2056" spans="1:42" s="2" customFormat="1" x14ac:dyDescent="0.25">
      <c r="A2056" s="4"/>
      <c r="B2056" s="4"/>
      <c r="C2056" s="4"/>
      <c r="D2056" s="4"/>
      <c r="E2056" s="4"/>
      <c r="F2056" s="4"/>
      <c r="G2056" s="4"/>
      <c r="H2056" s="4"/>
      <c r="I2056" s="4"/>
      <c r="J2056" s="4"/>
      <c r="K2056" s="4"/>
      <c r="L2056" s="4"/>
      <c r="M2056" s="4"/>
      <c r="N2056" s="4"/>
      <c r="O2056" s="4"/>
      <c r="P2056" s="4"/>
      <c r="Q2056" s="4"/>
      <c r="R2056" s="4"/>
      <c r="S2056" s="4"/>
      <c r="T2056" s="4"/>
      <c r="U2056" s="4"/>
      <c r="V2056" s="4"/>
      <c r="W2056" s="4"/>
      <c r="X2056" s="4"/>
      <c r="Y2056" s="4"/>
      <c r="Z2056" s="4"/>
      <c r="AA2056" s="4"/>
      <c r="AB2056" s="4"/>
      <c r="AC2056" s="4"/>
      <c r="AD2056" s="4"/>
      <c r="AE2056" s="4"/>
      <c r="AF2056" s="4"/>
      <c r="AG2056" s="4"/>
      <c r="AH2056" s="4"/>
      <c r="AI2056" s="4"/>
      <c r="AJ2056" s="4"/>
      <c r="AK2056" s="4"/>
      <c r="AL2056" s="4"/>
      <c r="AM2056" s="4"/>
      <c r="AN2056" s="4"/>
      <c r="AO2056" s="4"/>
      <c r="AP2056" s="4"/>
    </row>
    <row r="2057" spans="1:42" s="2" customFormat="1" x14ac:dyDescent="0.25">
      <c r="A2057" s="4"/>
      <c r="B2057" s="4"/>
      <c r="C2057" s="4"/>
      <c r="D2057" s="4"/>
      <c r="E2057" s="4"/>
      <c r="F2057" s="4"/>
      <c r="G2057" s="4"/>
      <c r="H2057" s="4"/>
      <c r="I2057" s="4"/>
      <c r="J2057" s="4"/>
      <c r="K2057" s="4"/>
      <c r="L2057" s="4"/>
      <c r="M2057" s="4"/>
      <c r="N2057" s="4"/>
      <c r="O2057" s="4"/>
      <c r="P2057" s="4"/>
      <c r="Q2057" s="4"/>
      <c r="R2057" s="4"/>
      <c r="S2057" s="4"/>
      <c r="T2057" s="4"/>
      <c r="U2057" s="4"/>
      <c r="V2057" s="4"/>
      <c r="W2057" s="4"/>
      <c r="X2057" s="4"/>
      <c r="Y2057" s="4"/>
      <c r="Z2057" s="4"/>
      <c r="AA2057" s="4"/>
      <c r="AB2057" s="4"/>
      <c r="AC2057" s="4"/>
      <c r="AD2057" s="4"/>
      <c r="AE2057" s="4"/>
      <c r="AF2057" s="4"/>
      <c r="AG2057" s="4"/>
      <c r="AH2057" s="4"/>
      <c r="AI2057" s="4"/>
      <c r="AJ2057" s="4"/>
      <c r="AK2057" s="4"/>
      <c r="AL2057" s="4"/>
      <c r="AM2057" s="4"/>
      <c r="AN2057" s="4"/>
      <c r="AO2057" s="4"/>
      <c r="AP2057" s="4"/>
    </row>
    <row r="2058" spans="1:42" s="2" customFormat="1" x14ac:dyDescent="0.25">
      <c r="A2058" s="4"/>
      <c r="B2058" s="4"/>
      <c r="C2058" s="4"/>
      <c r="D2058" s="4"/>
      <c r="E2058" s="4"/>
      <c r="F2058" s="4"/>
      <c r="G2058" s="4"/>
      <c r="H2058" s="4"/>
      <c r="I2058" s="4"/>
      <c r="J2058" s="4"/>
      <c r="K2058" s="4"/>
      <c r="L2058" s="4"/>
      <c r="M2058" s="4"/>
      <c r="N2058" s="4"/>
      <c r="O2058" s="4"/>
      <c r="P2058" s="4"/>
      <c r="Q2058" s="4"/>
      <c r="R2058" s="4"/>
      <c r="S2058" s="4"/>
      <c r="T2058" s="4"/>
      <c r="U2058" s="4"/>
      <c r="V2058" s="4"/>
      <c r="W2058" s="4"/>
      <c r="X2058" s="4"/>
      <c r="Y2058" s="4"/>
      <c r="Z2058" s="4"/>
      <c r="AA2058" s="4"/>
      <c r="AB2058" s="4"/>
      <c r="AC2058" s="4"/>
      <c r="AD2058" s="4"/>
      <c r="AE2058" s="4"/>
      <c r="AF2058" s="4"/>
      <c r="AG2058" s="4"/>
      <c r="AH2058" s="4"/>
      <c r="AI2058" s="4"/>
      <c r="AJ2058" s="4"/>
      <c r="AK2058" s="4"/>
      <c r="AL2058" s="4"/>
      <c r="AM2058" s="4"/>
      <c r="AN2058" s="4"/>
      <c r="AO2058" s="4"/>
      <c r="AP2058" s="4"/>
    </row>
    <row r="2059" spans="1:42" s="2" customFormat="1" x14ac:dyDescent="0.25">
      <c r="A2059" s="4"/>
      <c r="B2059" s="4"/>
      <c r="C2059" s="4"/>
      <c r="D2059" s="4"/>
      <c r="E2059" s="4"/>
      <c r="F2059" s="4"/>
      <c r="G2059" s="4"/>
      <c r="H2059" s="4"/>
      <c r="I2059" s="4"/>
      <c r="J2059" s="4"/>
      <c r="K2059" s="4"/>
      <c r="L2059" s="4"/>
      <c r="M2059" s="4"/>
      <c r="N2059" s="4"/>
      <c r="O2059" s="4"/>
      <c r="P2059" s="4"/>
      <c r="Q2059" s="4"/>
      <c r="R2059" s="4"/>
      <c r="S2059" s="4"/>
      <c r="T2059" s="4"/>
      <c r="U2059" s="4"/>
      <c r="V2059" s="4"/>
      <c r="W2059" s="4"/>
      <c r="X2059" s="4"/>
      <c r="Y2059" s="4"/>
      <c r="Z2059" s="4"/>
      <c r="AA2059" s="4"/>
      <c r="AB2059" s="4"/>
      <c r="AC2059" s="4"/>
      <c r="AD2059" s="4"/>
      <c r="AE2059" s="4"/>
      <c r="AF2059" s="4"/>
      <c r="AG2059" s="4"/>
      <c r="AH2059" s="4"/>
      <c r="AI2059" s="4"/>
      <c r="AJ2059" s="4"/>
      <c r="AK2059" s="4"/>
      <c r="AL2059" s="4"/>
      <c r="AM2059" s="4"/>
      <c r="AN2059" s="4"/>
      <c r="AO2059" s="4"/>
      <c r="AP2059" s="4"/>
    </row>
    <row r="2060" spans="1:42" s="2" customFormat="1" x14ac:dyDescent="0.25">
      <c r="A2060" s="4"/>
      <c r="B2060" s="4"/>
      <c r="C2060" s="4"/>
      <c r="D2060" s="4"/>
      <c r="E2060" s="4"/>
      <c r="F2060" s="4"/>
      <c r="G2060" s="4"/>
      <c r="H2060" s="4"/>
      <c r="I2060" s="4"/>
      <c r="J2060" s="4"/>
      <c r="K2060" s="4"/>
      <c r="L2060" s="4"/>
      <c r="M2060" s="4"/>
      <c r="N2060" s="4"/>
      <c r="O2060" s="4"/>
      <c r="P2060" s="4"/>
      <c r="Q2060" s="4"/>
      <c r="R2060" s="4"/>
      <c r="S2060" s="4"/>
      <c r="T2060" s="4"/>
      <c r="U2060" s="4"/>
      <c r="V2060" s="4"/>
      <c r="W2060" s="4"/>
      <c r="X2060" s="4"/>
      <c r="Y2060" s="4"/>
      <c r="Z2060" s="4"/>
      <c r="AA2060" s="4"/>
      <c r="AB2060" s="4"/>
      <c r="AC2060" s="4"/>
      <c r="AD2060" s="4"/>
      <c r="AE2060" s="4"/>
      <c r="AF2060" s="4"/>
      <c r="AG2060" s="4"/>
      <c r="AH2060" s="4"/>
      <c r="AI2060" s="4"/>
      <c r="AJ2060" s="4"/>
      <c r="AK2060" s="4"/>
      <c r="AL2060" s="4"/>
      <c r="AM2060" s="4"/>
      <c r="AN2060" s="4"/>
      <c r="AO2060" s="4"/>
      <c r="AP2060" s="4"/>
    </row>
    <row r="2061" spans="1:42" s="2" customFormat="1" x14ac:dyDescent="0.25">
      <c r="A2061" s="4"/>
      <c r="B2061" s="4"/>
      <c r="C2061" s="4"/>
      <c r="D2061" s="4"/>
      <c r="E2061" s="4"/>
      <c r="F2061" s="4"/>
      <c r="G2061" s="4"/>
      <c r="H2061" s="4"/>
      <c r="I2061" s="4"/>
      <c r="J2061" s="4"/>
      <c r="K2061" s="4"/>
      <c r="L2061" s="4"/>
      <c r="M2061" s="4"/>
      <c r="N2061" s="4"/>
      <c r="O2061" s="4"/>
      <c r="P2061" s="4"/>
      <c r="Q2061" s="4"/>
      <c r="R2061" s="4"/>
      <c r="S2061" s="4"/>
      <c r="T2061" s="4"/>
      <c r="U2061" s="4"/>
      <c r="V2061" s="4"/>
      <c r="W2061" s="4"/>
      <c r="X2061" s="4"/>
      <c r="Y2061" s="4"/>
      <c r="Z2061" s="4"/>
      <c r="AA2061" s="4"/>
      <c r="AB2061" s="4"/>
      <c r="AC2061" s="4"/>
      <c r="AD2061" s="4"/>
      <c r="AE2061" s="4"/>
      <c r="AF2061" s="4"/>
      <c r="AG2061" s="4"/>
      <c r="AH2061" s="4"/>
      <c r="AI2061" s="4"/>
      <c r="AJ2061" s="4"/>
      <c r="AK2061" s="4"/>
      <c r="AL2061" s="4"/>
      <c r="AM2061" s="4"/>
      <c r="AN2061" s="4"/>
      <c r="AO2061" s="4"/>
      <c r="AP2061" s="4"/>
    </row>
    <row r="2062" spans="1:42" s="2" customFormat="1" x14ac:dyDescent="0.25">
      <c r="A2062" s="4"/>
      <c r="B2062" s="4"/>
      <c r="C2062" s="4"/>
      <c r="D2062" s="4"/>
      <c r="E2062" s="4"/>
      <c r="F2062" s="4"/>
      <c r="G2062" s="4"/>
      <c r="H2062" s="4"/>
      <c r="I2062" s="4"/>
      <c r="J2062" s="4"/>
      <c r="K2062" s="4"/>
      <c r="L2062" s="4"/>
      <c r="M2062" s="4"/>
      <c r="N2062" s="4"/>
      <c r="O2062" s="4"/>
      <c r="P2062" s="4"/>
      <c r="Q2062" s="4"/>
      <c r="R2062" s="4"/>
      <c r="S2062" s="4"/>
      <c r="T2062" s="4"/>
      <c r="U2062" s="4"/>
      <c r="V2062" s="4"/>
      <c r="W2062" s="4"/>
      <c r="X2062" s="4"/>
      <c r="Y2062" s="4"/>
      <c r="Z2062" s="4"/>
      <c r="AA2062" s="4"/>
      <c r="AB2062" s="4"/>
      <c r="AC2062" s="4"/>
      <c r="AD2062" s="4"/>
      <c r="AE2062" s="4"/>
      <c r="AF2062" s="4"/>
      <c r="AG2062" s="4"/>
      <c r="AH2062" s="4"/>
      <c r="AI2062" s="4"/>
      <c r="AJ2062" s="4"/>
      <c r="AK2062" s="4"/>
      <c r="AL2062" s="4"/>
      <c r="AM2062" s="4"/>
      <c r="AN2062" s="4"/>
      <c r="AO2062" s="4"/>
      <c r="AP2062" s="4"/>
    </row>
    <row r="2063" spans="1:42" s="2" customFormat="1" x14ac:dyDescent="0.25">
      <c r="A2063" s="4"/>
      <c r="B2063" s="4"/>
      <c r="C2063" s="4"/>
      <c r="D2063" s="4"/>
      <c r="E2063" s="4"/>
      <c r="F2063" s="4"/>
      <c r="G2063" s="4"/>
      <c r="H2063" s="4"/>
      <c r="I2063" s="4"/>
      <c r="J2063" s="4"/>
      <c r="K2063" s="4"/>
      <c r="L2063" s="4"/>
      <c r="M2063" s="4"/>
      <c r="N2063" s="4"/>
      <c r="O2063" s="4"/>
      <c r="P2063" s="4"/>
      <c r="Q2063" s="4"/>
      <c r="R2063" s="4"/>
      <c r="S2063" s="4"/>
      <c r="T2063" s="4"/>
      <c r="U2063" s="4"/>
      <c r="V2063" s="4"/>
      <c r="W2063" s="4"/>
      <c r="X2063" s="4"/>
      <c r="Y2063" s="4"/>
      <c r="Z2063" s="4"/>
      <c r="AA2063" s="4"/>
      <c r="AB2063" s="4"/>
      <c r="AC2063" s="4"/>
      <c r="AD2063" s="4"/>
      <c r="AE2063" s="4"/>
      <c r="AF2063" s="4"/>
      <c r="AG2063" s="4"/>
      <c r="AH2063" s="4"/>
      <c r="AI2063" s="4"/>
      <c r="AJ2063" s="4"/>
      <c r="AK2063" s="4"/>
      <c r="AL2063" s="4"/>
      <c r="AM2063" s="4"/>
      <c r="AN2063" s="4"/>
      <c r="AO2063" s="4"/>
      <c r="AP2063" s="4"/>
    </row>
    <row r="2064" spans="1:42" s="2" customFormat="1" x14ac:dyDescent="0.25">
      <c r="A2064" s="4"/>
      <c r="B2064" s="4"/>
      <c r="C2064" s="4"/>
      <c r="D2064" s="4"/>
      <c r="E2064" s="4"/>
      <c r="F2064" s="4"/>
      <c r="G2064" s="4"/>
      <c r="H2064" s="4"/>
      <c r="I2064" s="4"/>
      <c r="J2064" s="4"/>
      <c r="K2064" s="4"/>
      <c r="L2064" s="4"/>
      <c r="M2064" s="4"/>
      <c r="N2064" s="4"/>
      <c r="O2064" s="4"/>
      <c r="P2064" s="4"/>
      <c r="Q2064" s="4"/>
      <c r="R2064" s="4"/>
      <c r="S2064" s="4"/>
      <c r="T2064" s="4"/>
      <c r="U2064" s="4"/>
      <c r="V2064" s="4"/>
      <c r="W2064" s="4"/>
      <c r="X2064" s="4"/>
      <c r="Y2064" s="4"/>
      <c r="Z2064" s="4"/>
      <c r="AA2064" s="4"/>
      <c r="AB2064" s="4"/>
      <c r="AC2064" s="4"/>
      <c r="AD2064" s="4"/>
      <c r="AE2064" s="4"/>
      <c r="AF2064" s="4"/>
      <c r="AG2064" s="4"/>
      <c r="AH2064" s="4"/>
      <c r="AI2064" s="4"/>
      <c r="AJ2064" s="4"/>
      <c r="AK2064" s="4"/>
      <c r="AL2064" s="4"/>
      <c r="AM2064" s="4"/>
      <c r="AN2064" s="4"/>
      <c r="AO2064" s="4"/>
      <c r="AP2064" s="4"/>
    </row>
    <row r="2065" spans="1:42" s="2" customFormat="1" x14ac:dyDescent="0.25">
      <c r="A2065" s="4"/>
      <c r="B2065" s="4"/>
      <c r="C2065" s="4"/>
      <c r="D2065" s="4"/>
      <c r="E2065" s="4"/>
      <c r="F2065" s="4"/>
      <c r="G2065" s="4"/>
      <c r="H2065" s="4"/>
      <c r="I2065" s="4"/>
      <c r="J2065" s="4"/>
      <c r="K2065" s="4"/>
      <c r="L2065" s="4"/>
      <c r="M2065" s="4"/>
      <c r="N2065" s="4"/>
      <c r="O2065" s="4"/>
      <c r="P2065" s="4"/>
      <c r="Q2065" s="4"/>
      <c r="R2065" s="4"/>
      <c r="S2065" s="4"/>
      <c r="T2065" s="4"/>
      <c r="U2065" s="4"/>
      <c r="V2065" s="4"/>
      <c r="W2065" s="4"/>
      <c r="X2065" s="4"/>
      <c r="Y2065" s="4"/>
      <c r="Z2065" s="4"/>
      <c r="AA2065" s="4"/>
      <c r="AB2065" s="4"/>
      <c r="AC2065" s="4"/>
      <c r="AD2065" s="4"/>
      <c r="AE2065" s="4"/>
      <c r="AF2065" s="4"/>
      <c r="AG2065" s="4"/>
      <c r="AH2065" s="4"/>
      <c r="AI2065" s="4"/>
      <c r="AJ2065" s="4"/>
      <c r="AK2065" s="4"/>
      <c r="AL2065" s="4"/>
      <c r="AM2065" s="4"/>
      <c r="AN2065" s="4"/>
      <c r="AO2065" s="4"/>
      <c r="AP2065" s="4"/>
    </row>
    <row r="2066" spans="1:42" s="2" customFormat="1" x14ac:dyDescent="0.25">
      <c r="A2066" s="4"/>
      <c r="B2066" s="4"/>
      <c r="C2066" s="4"/>
      <c r="D2066" s="4"/>
      <c r="E2066" s="4"/>
      <c r="F2066" s="4"/>
      <c r="G2066" s="4"/>
      <c r="H2066" s="4"/>
      <c r="I2066" s="4"/>
      <c r="J2066" s="4"/>
      <c r="K2066" s="4"/>
      <c r="L2066" s="4"/>
      <c r="M2066" s="4"/>
      <c r="N2066" s="4"/>
      <c r="O2066" s="4"/>
      <c r="P2066" s="4"/>
      <c r="Q2066" s="4"/>
      <c r="R2066" s="4"/>
      <c r="S2066" s="4"/>
      <c r="T2066" s="4"/>
      <c r="U2066" s="4"/>
      <c r="V2066" s="4"/>
      <c r="W2066" s="4"/>
      <c r="X2066" s="4"/>
      <c r="Y2066" s="4"/>
      <c r="Z2066" s="4"/>
      <c r="AA2066" s="4"/>
      <c r="AB2066" s="4"/>
      <c r="AC2066" s="4"/>
      <c r="AD2066" s="4"/>
      <c r="AE2066" s="4"/>
      <c r="AF2066" s="4"/>
      <c r="AG2066" s="4"/>
      <c r="AH2066" s="4"/>
      <c r="AI2066" s="4"/>
      <c r="AJ2066" s="4"/>
      <c r="AK2066" s="4"/>
      <c r="AL2066" s="4"/>
      <c r="AM2066" s="4"/>
      <c r="AN2066" s="4"/>
      <c r="AO2066" s="4"/>
      <c r="AP2066" s="4"/>
    </row>
    <row r="2067" spans="1:42" s="2" customFormat="1" x14ac:dyDescent="0.25">
      <c r="A2067" s="4"/>
      <c r="B2067" s="4"/>
      <c r="C2067" s="4"/>
      <c r="D2067" s="4"/>
      <c r="E2067" s="4"/>
      <c r="F2067" s="4"/>
      <c r="G2067" s="4"/>
      <c r="H2067" s="4"/>
      <c r="I2067" s="4"/>
      <c r="J2067" s="4"/>
      <c r="K2067" s="4"/>
      <c r="L2067" s="4"/>
      <c r="M2067" s="4"/>
      <c r="N2067" s="4"/>
      <c r="O2067" s="4"/>
      <c r="P2067" s="4"/>
      <c r="Q2067" s="4"/>
      <c r="R2067" s="4"/>
      <c r="S2067" s="4"/>
      <c r="T2067" s="4"/>
      <c r="U2067" s="4"/>
      <c r="V2067" s="4"/>
      <c r="W2067" s="4"/>
      <c r="X2067" s="4"/>
      <c r="Y2067" s="4"/>
      <c r="Z2067" s="4"/>
      <c r="AA2067" s="4"/>
      <c r="AB2067" s="4"/>
      <c r="AC2067" s="4"/>
      <c r="AD2067" s="4"/>
      <c r="AE2067" s="4"/>
      <c r="AF2067" s="4"/>
      <c r="AG2067" s="4"/>
      <c r="AH2067" s="4"/>
      <c r="AI2067" s="4"/>
      <c r="AJ2067" s="4"/>
      <c r="AK2067" s="4"/>
      <c r="AL2067" s="4"/>
      <c r="AM2067" s="4"/>
      <c r="AN2067" s="4"/>
      <c r="AO2067" s="4"/>
      <c r="AP2067" s="4"/>
    </row>
    <row r="2068" spans="1:42" s="2" customFormat="1" x14ac:dyDescent="0.25">
      <c r="A2068" s="4"/>
      <c r="B2068" s="4"/>
      <c r="C2068" s="4"/>
      <c r="D2068" s="4"/>
      <c r="E2068" s="4"/>
      <c r="F2068" s="4"/>
      <c r="G2068" s="4"/>
      <c r="H2068" s="4"/>
      <c r="I2068" s="4"/>
      <c r="J2068" s="4"/>
      <c r="K2068" s="4"/>
      <c r="L2068" s="4"/>
      <c r="M2068" s="4"/>
      <c r="N2068" s="4"/>
      <c r="O2068" s="4"/>
      <c r="P2068" s="4"/>
      <c r="Q2068" s="4"/>
      <c r="R2068" s="4"/>
      <c r="S2068" s="4"/>
      <c r="T2068" s="4"/>
      <c r="U2068" s="4"/>
      <c r="V2068" s="4"/>
      <c r="W2068" s="4"/>
      <c r="X2068" s="4"/>
      <c r="Y2068" s="4"/>
      <c r="Z2068" s="4"/>
      <c r="AA2068" s="4"/>
      <c r="AB2068" s="4"/>
      <c r="AC2068" s="4"/>
      <c r="AD2068" s="4"/>
      <c r="AE2068" s="4"/>
      <c r="AF2068" s="4"/>
      <c r="AG2068" s="4"/>
      <c r="AH2068" s="4"/>
      <c r="AI2068" s="4"/>
      <c r="AJ2068" s="4"/>
      <c r="AK2068" s="4"/>
      <c r="AL2068" s="4"/>
      <c r="AM2068" s="4"/>
      <c r="AN2068" s="4"/>
      <c r="AO2068" s="4"/>
      <c r="AP2068" s="4"/>
    </row>
    <row r="2069" spans="1:42" s="2" customFormat="1" x14ac:dyDescent="0.25">
      <c r="A2069" s="4"/>
      <c r="B2069" s="4"/>
      <c r="C2069" s="4"/>
      <c r="D2069" s="4"/>
      <c r="E2069" s="4"/>
      <c r="F2069" s="4"/>
      <c r="G2069" s="4"/>
      <c r="H2069" s="4"/>
      <c r="I2069" s="4"/>
      <c r="J2069" s="4"/>
      <c r="K2069" s="4"/>
      <c r="L2069" s="4"/>
      <c r="M2069" s="4"/>
      <c r="N2069" s="4"/>
      <c r="O2069" s="4"/>
      <c r="P2069" s="4"/>
      <c r="Q2069" s="4"/>
      <c r="R2069" s="4"/>
      <c r="S2069" s="4"/>
      <c r="T2069" s="4"/>
      <c r="U2069" s="4"/>
      <c r="V2069" s="4"/>
      <c r="W2069" s="4"/>
      <c r="X2069" s="4"/>
      <c r="Y2069" s="4"/>
      <c r="Z2069" s="4"/>
      <c r="AA2069" s="4"/>
      <c r="AB2069" s="4"/>
      <c r="AC2069" s="4"/>
      <c r="AD2069" s="4"/>
      <c r="AE2069" s="4"/>
      <c r="AF2069" s="4"/>
      <c r="AG2069" s="4"/>
      <c r="AH2069" s="4"/>
      <c r="AI2069" s="4"/>
      <c r="AJ2069" s="4"/>
      <c r="AK2069" s="4"/>
      <c r="AL2069" s="4"/>
      <c r="AM2069" s="4"/>
      <c r="AN2069" s="4"/>
      <c r="AO2069" s="4"/>
      <c r="AP2069" s="4"/>
    </row>
    <row r="2070" spans="1:42" s="2" customFormat="1" x14ac:dyDescent="0.25">
      <c r="A2070" s="4"/>
      <c r="B2070" s="4"/>
      <c r="C2070" s="4"/>
      <c r="D2070" s="4"/>
      <c r="E2070" s="4"/>
      <c r="F2070" s="4"/>
      <c r="G2070" s="4"/>
      <c r="H2070" s="4"/>
      <c r="I2070" s="4"/>
      <c r="J2070" s="4"/>
      <c r="K2070" s="4"/>
      <c r="L2070" s="4"/>
      <c r="M2070" s="4"/>
      <c r="N2070" s="4"/>
      <c r="O2070" s="4"/>
      <c r="P2070" s="4"/>
      <c r="Q2070" s="4"/>
      <c r="R2070" s="4"/>
      <c r="S2070" s="4"/>
      <c r="T2070" s="4"/>
      <c r="U2070" s="4"/>
      <c r="V2070" s="4"/>
      <c r="W2070" s="4"/>
      <c r="X2070" s="4"/>
      <c r="Y2070" s="4"/>
      <c r="Z2070" s="4"/>
      <c r="AA2070" s="4"/>
      <c r="AB2070" s="4"/>
      <c r="AC2070" s="4"/>
      <c r="AD2070" s="4"/>
      <c r="AE2070" s="4"/>
      <c r="AF2070" s="4"/>
      <c r="AG2070" s="4"/>
      <c r="AH2070" s="4"/>
      <c r="AI2070" s="4"/>
      <c r="AJ2070" s="4"/>
      <c r="AK2070" s="4"/>
      <c r="AL2070" s="4"/>
      <c r="AM2070" s="4"/>
      <c r="AN2070" s="4"/>
      <c r="AO2070" s="4"/>
      <c r="AP2070" s="4"/>
    </row>
    <row r="2071" spans="1:42" s="2" customFormat="1" x14ac:dyDescent="0.25">
      <c r="A2071" s="4"/>
      <c r="B2071" s="4"/>
      <c r="C2071" s="4"/>
      <c r="D2071" s="4"/>
      <c r="E2071" s="4"/>
      <c r="F2071" s="4"/>
      <c r="G2071" s="4"/>
      <c r="H2071" s="4"/>
      <c r="I2071" s="4"/>
      <c r="J2071" s="4"/>
      <c r="K2071" s="4"/>
      <c r="L2071" s="4"/>
      <c r="M2071" s="4"/>
      <c r="N2071" s="4"/>
      <c r="O2071" s="4"/>
      <c r="P2071" s="4"/>
      <c r="Q2071" s="4"/>
      <c r="R2071" s="4"/>
      <c r="S2071" s="4"/>
      <c r="T2071" s="4"/>
      <c r="U2071" s="4"/>
      <c r="V2071" s="4"/>
      <c r="W2071" s="4"/>
      <c r="X2071" s="4"/>
      <c r="Y2071" s="4"/>
      <c r="Z2071" s="4"/>
      <c r="AA2071" s="4"/>
      <c r="AB2071" s="4"/>
      <c r="AC2071" s="4"/>
      <c r="AD2071" s="4"/>
      <c r="AE2071" s="4"/>
      <c r="AF2071" s="4"/>
      <c r="AG2071" s="4"/>
      <c r="AH2071" s="4"/>
      <c r="AI2071" s="4"/>
      <c r="AJ2071" s="4"/>
      <c r="AK2071" s="4"/>
      <c r="AL2071" s="4"/>
      <c r="AM2071" s="4"/>
      <c r="AN2071" s="4"/>
      <c r="AO2071" s="4"/>
      <c r="AP2071" s="4"/>
    </row>
    <row r="2072" spans="1:42" s="2" customFormat="1" x14ac:dyDescent="0.25">
      <c r="A2072" s="4"/>
      <c r="B2072" s="4"/>
      <c r="C2072" s="4"/>
      <c r="D2072" s="4"/>
      <c r="E2072" s="4"/>
      <c r="F2072" s="4"/>
      <c r="G2072" s="4"/>
      <c r="H2072" s="4"/>
      <c r="I2072" s="4"/>
      <c r="J2072" s="4"/>
      <c r="K2072" s="4"/>
      <c r="L2072" s="4"/>
      <c r="M2072" s="4"/>
      <c r="N2072" s="4"/>
      <c r="O2072" s="4"/>
      <c r="P2072" s="4"/>
      <c r="Q2072" s="4"/>
      <c r="R2072" s="4"/>
      <c r="S2072" s="4"/>
      <c r="T2072" s="4"/>
      <c r="U2072" s="4"/>
      <c r="V2072" s="4"/>
      <c r="W2072" s="4"/>
      <c r="X2072" s="4"/>
      <c r="Y2072" s="4"/>
      <c r="Z2072" s="4"/>
      <c r="AA2072" s="4"/>
      <c r="AB2072" s="4"/>
      <c r="AC2072" s="4"/>
      <c r="AD2072" s="4"/>
      <c r="AE2072" s="4"/>
      <c r="AF2072" s="4"/>
      <c r="AG2072" s="4"/>
      <c r="AH2072" s="4"/>
      <c r="AI2072" s="4"/>
      <c r="AJ2072" s="4"/>
      <c r="AK2072" s="4"/>
      <c r="AL2072" s="4"/>
      <c r="AM2072" s="4"/>
      <c r="AN2072" s="4"/>
      <c r="AO2072" s="4"/>
      <c r="AP2072" s="4"/>
    </row>
    <row r="2073" spans="1:42" s="2" customFormat="1" x14ac:dyDescent="0.25">
      <c r="A2073" s="4"/>
      <c r="B2073" s="4"/>
      <c r="C2073" s="4"/>
      <c r="D2073" s="4"/>
      <c r="E2073" s="4"/>
      <c r="F2073" s="4"/>
      <c r="G2073" s="4"/>
      <c r="H2073" s="4"/>
      <c r="I2073" s="4"/>
      <c r="J2073" s="4"/>
      <c r="K2073" s="4"/>
      <c r="L2073" s="4"/>
      <c r="M2073" s="4"/>
      <c r="N2073" s="4"/>
      <c r="O2073" s="4"/>
      <c r="P2073" s="4"/>
      <c r="Q2073" s="4"/>
      <c r="R2073" s="4"/>
      <c r="S2073" s="4"/>
      <c r="T2073" s="4"/>
      <c r="U2073" s="4"/>
      <c r="V2073" s="4"/>
      <c r="W2073" s="4"/>
      <c r="X2073" s="4"/>
      <c r="Y2073" s="4"/>
      <c r="Z2073" s="4"/>
      <c r="AA2073" s="4"/>
      <c r="AB2073" s="4"/>
      <c r="AC2073" s="4"/>
      <c r="AD2073" s="4"/>
      <c r="AE2073" s="4"/>
      <c r="AF2073" s="4"/>
      <c r="AG2073" s="4"/>
      <c r="AH2073" s="4"/>
      <c r="AI2073" s="4"/>
      <c r="AJ2073" s="4"/>
      <c r="AK2073" s="4"/>
      <c r="AL2073" s="4"/>
      <c r="AM2073" s="4"/>
      <c r="AN2073" s="4"/>
      <c r="AO2073" s="4"/>
      <c r="AP2073" s="4"/>
    </row>
    <row r="2074" spans="1:42" s="2" customFormat="1" x14ac:dyDescent="0.25">
      <c r="A2074" s="4"/>
      <c r="B2074" s="4"/>
      <c r="C2074" s="4"/>
      <c r="D2074" s="4"/>
      <c r="E2074" s="4"/>
      <c r="F2074" s="4"/>
      <c r="G2074" s="4"/>
      <c r="H2074" s="4"/>
      <c r="I2074" s="4"/>
      <c r="J2074" s="4"/>
      <c r="K2074" s="4"/>
      <c r="L2074" s="4"/>
      <c r="M2074" s="4"/>
      <c r="N2074" s="4"/>
      <c r="O2074" s="4"/>
      <c r="P2074" s="4"/>
      <c r="Q2074" s="4"/>
      <c r="R2074" s="4"/>
      <c r="S2074" s="4"/>
      <c r="T2074" s="4"/>
      <c r="U2074" s="4"/>
      <c r="V2074" s="4"/>
      <c r="W2074" s="4"/>
      <c r="X2074" s="4"/>
      <c r="Y2074" s="4"/>
      <c r="Z2074" s="4"/>
      <c r="AA2074" s="4"/>
      <c r="AB2074" s="4"/>
      <c r="AC2074" s="4"/>
      <c r="AD2074" s="4"/>
      <c r="AE2074" s="4"/>
      <c r="AF2074" s="4"/>
      <c r="AG2074" s="4"/>
      <c r="AH2074" s="4"/>
      <c r="AI2074" s="4"/>
      <c r="AJ2074" s="4"/>
      <c r="AK2074" s="4"/>
      <c r="AL2074" s="4"/>
      <c r="AM2074" s="4"/>
      <c r="AN2074" s="4"/>
      <c r="AO2074" s="4"/>
      <c r="AP2074" s="4"/>
    </row>
    <row r="2075" spans="1:42" s="2" customFormat="1" x14ac:dyDescent="0.25">
      <c r="A2075" s="4"/>
      <c r="B2075" s="4"/>
      <c r="C2075" s="4"/>
      <c r="D2075" s="4"/>
      <c r="E2075" s="4"/>
      <c r="F2075" s="4"/>
      <c r="G2075" s="4"/>
      <c r="H2075" s="4"/>
      <c r="I2075" s="4"/>
      <c r="J2075" s="4"/>
      <c r="K2075" s="4"/>
      <c r="L2075" s="4"/>
      <c r="M2075" s="4"/>
      <c r="N2075" s="4"/>
      <c r="O2075" s="4"/>
      <c r="P2075" s="4"/>
      <c r="Q2075" s="4"/>
      <c r="R2075" s="4"/>
      <c r="S2075" s="4"/>
      <c r="T2075" s="4"/>
      <c r="U2075" s="4"/>
      <c r="V2075" s="4"/>
      <c r="W2075" s="4"/>
      <c r="X2075" s="4"/>
      <c r="Y2075" s="4"/>
      <c r="Z2075" s="4"/>
      <c r="AA2075" s="4"/>
      <c r="AB2075" s="4"/>
      <c r="AC2075" s="4"/>
      <c r="AD2075" s="4"/>
      <c r="AE2075" s="4"/>
      <c r="AF2075" s="4"/>
      <c r="AG2075" s="4"/>
      <c r="AH2075" s="4"/>
      <c r="AI2075" s="4"/>
      <c r="AJ2075" s="4"/>
      <c r="AK2075" s="4"/>
      <c r="AL2075" s="4"/>
      <c r="AM2075" s="4"/>
      <c r="AN2075" s="4"/>
      <c r="AO2075" s="4"/>
      <c r="AP2075" s="4"/>
    </row>
    <row r="2076" spans="1:42" s="2" customFormat="1" x14ac:dyDescent="0.25">
      <c r="A2076" s="4"/>
      <c r="B2076" s="4"/>
      <c r="C2076" s="4"/>
      <c r="D2076" s="4"/>
      <c r="E2076" s="4"/>
      <c r="F2076" s="4"/>
      <c r="G2076" s="4"/>
      <c r="H2076" s="4"/>
      <c r="I2076" s="4"/>
      <c r="J2076" s="4"/>
      <c r="K2076" s="4"/>
      <c r="L2076" s="4"/>
      <c r="M2076" s="4"/>
      <c r="N2076" s="4"/>
      <c r="O2076" s="4"/>
      <c r="P2076" s="4"/>
      <c r="Q2076" s="4"/>
      <c r="R2076" s="4"/>
      <c r="S2076" s="4"/>
      <c r="T2076" s="4"/>
      <c r="U2076" s="4"/>
      <c r="V2076" s="4"/>
      <c r="W2076" s="4"/>
      <c r="X2076" s="4"/>
      <c r="Y2076" s="4"/>
      <c r="Z2076" s="4"/>
      <c r="AA2076" s="4"/>
      <c r="AB2076" s="4"/>
      <c r="AC2076" s="4"/>
      <c r="AD2076" s="4"/>
      <c r="AE2076" s="4"/>
      <c r="AF2076" s="4"/>
      <c r="AG2076" s="4"/>
      <c r="AH2076" s="4"/>
      <c r="AI2076" s="4"/>
      <c r="AJ2076" s="4"/>
      <c r="AK2076" s="4"/>
      <c r="AL2076" s="4"/>
      <c r="AM2076" s="4"/>
      <c r="AN2076" s="4"/>
      <c r="AO2076" s="4"/>
      <c r="AP2076" s="4"/>
    </row>
    <row r="2077" spans="1:42" s="2" customFormat="1" x14ac:dyDescent="0.25">
      <c r="A2077" s="4"/>
      <c r="B2077" s="4"/>
      <c r="C2077" s="4"/>
      <c r="D2077" s="4"/>
      <c r="E2077" s="4"/>
      <c r="F2077" s="4"/>
      <c r="G2077" s="4"/>
      <c r="H2077" s="4"/>
      <c r="I2077" s="4"/>
      <c r="J2077" s="4"/>
      <c r="K2077" s="4"/>
      <c r="L2077" s="4"/>
      <c r="M2077" s="4"/>
      <c r="N2077" s="4"/>
      <c r="O2077" s="4"/>
      <c r="P2077" s="4"/>
      <c r="Q2077" s="4"/>
      <c r="R2077" s="4"/>
      <c r="S2077" s="4"/>
      <c r="T2077" s="4"/>
      <c r="U2077" s="4"/>
      <c r="V2077" s="4"/>
      <c r="W2077" s="4"/>
      <c r="X2077" s="4"/>
      <c r="Y2077" s="4"/>
      <c r="Z2077" s="4"/>
      <c r="AA2077" s="4"/>
      <c r="AB2077" s="4"/>
      <c r="AC2077" s="4"/>
      <c r="AD2077" s="4"/>
      <c r="AE2077" s="4"/>
      <c r="AF2077" s="4"/>
      <c r="AG2077" s="4"/>
      <c r="AH2077" s="4"/>
      <c r="AI2077" s="4"/>
      <c r="AJ2077" s="4"/>
      <c r="AK2077" s="4"/>
      <c r="AL2077" s="4"/>
      <c r="AM2077" s="4"/>
      <c r="AN2077" s="4"/>
      <c r="AO2077" s="4"/>
      <c r="AP2077" s="4"/>
    </row>
    <row r="2078" spans="1:42" s="2" customFormat="1" x14ac:dyDescent="0.25">
      <c r="A2078" s="4"/>
      <c r="B2078" s="4"/>
      <c r="C2078" s="4"/>
      <c r="D2078" s="4"/>
      <c r="E2078" s="4"/>
      <c r="F2078" s="4"/>
      <c r="G2078" s="4"/>
      <c r="H2078" s="4"/>
      <c r="I2078" s="4"/>
      <c r="J2078" s="4"/>
      <c r="K2078" s="4"/>
      <c r="L2078" s="4"/>
      <c r="M2078" s="4"/>
      <c r="N2078" s="4"/>
      <c r="O2078" s="4"/>
      <c r="P2078" s="4"/>
      <c r="Q2078" s="4"/>
      <c r="R2078" s="4"/>
      <c r="S2078" s="4"/>
      <c r="T2078" s="4"/>
      <c r="U2078" s="4"/>
      <c r="V2078" s="4"/>
      <c r="W2078" s="4"/>
      <c r="X2078" s="4"/>
      <c r="Y2078" s="4"/>
      <c r="Z2078" s="4"/>
      <c r="AA2078" s="4"/>
      <c r="AB2078" s="4"/>
      <c r="AC2078" s="4"/>
      <c r="AD2078" s="4"/>
      <c r="AE2078" s="4"/>
      <c r="AF2078" s="4"/>
      <c r="AG2078" s="4"/>
      <c r="AH2078" s="4"/>
      <c r="AI2078" s="4"/>
      <c r="AJ2078" s="4"/>
      <c r="AK2078" s="4"/>
      <c r="AL2078" s="4"/>
      <c r="AM2078" s="4"/>
      <c r="AN2078" s="4"/>
      <c r="AO2078" s="4"/>
      <c r="AP2078" s="4"/>
    </row>
    <row r="2079" spans="1:42" s="2" customFormat="1" x14ac:dyDescent="0.25">
      <c r="A2079" s="4"/>
      <c r="B2079" s="4"/>
      <c r="C2079" s="4"/>
      <c r="D2079" s="4"/>
      <c r="E2079" s="4"/>
      <c r="F2079" s="4"/>
      <c r="G2079" s="4"/>
      <c r="H2079" s="4"/>
      <c r="I2079" s="4"/>
      <c r="J2079" s="4"/>
      <c r="K2079" s="4"/>
      <c r="L2079" s="4"/>
      <c r="M2079" s="4"/>
      <c r="N2079" s="4"/>
      <c r="O2079" s="4"/>
      <c r="P2079" s="4"/>
      <c r="Q2079" s="4"/>
      <c r="R2079" s="4"/>
      <c r="S2079" s="4"/>
      <c r="T2079" s="4"/>
      <c r="U2079" s="4"/>
      <c r="V2079" s="4"/>
      <c r="W2079" s="4"/>
      <c r="X2079" s="4"/>
      <c r="Y2079" s="4"/>
      <c r="Z2079" s="4"/>
      <c r="AA2079" s="4"/>
      <c r="AB2079" s="4"/>
      <c r="AC2079" s="4"/>
      <c r="AD2079" s="4"/>
      <c r="AE2079" s="4"/>
      <c r="AF2079" s="4"/>
      <c r="AG2079" s="4"/>
      <c r="AH2079" s="4"/>
      <c r="AI2079" s="4"/>
      <c r="AJ2079" s="4"/>
      <c r="AK2079" s="4"/>
      <c r="AL2079" s="4"/>
      <c r="AM2079" s="4"/>
      <c r="AN2079" s="4"/>
      <c r="AO2079" s="4"/>
      <c r="AP2079" s="4"/>
    </row>
    <row r="2080" spans="1:42" s="2" customFormat="1" x14ac:dyDescent="0.25">
      <c r="A2080" s="4"/>
      <c r="B2080" s="4"/>
      <c r="C2080" s="4"/>
      <c r="D2080" s="4"/>
      <c r="E2080" s="4"/>
      <c r="F2080" s="4"/>
      <c r="G2080" s="4"/>
      <c r="H2080" s="4"/>
      <c r="I2080" s="4"/>
      <c r="J2080" s="4"/>
      <c r="K2080" s="4"/>
      <c r="L2080" s="4"/>
      <c r="M2080" s="4"/>
      <c r="N2080" s="4"/>
      <c r="O2080" s="4"/>
      <c r="P2080" s="4"/>
      <c r="Q2080" s="4"/>
      <c r="R2080" s="4"/>
      <c r="S2080" s="4"/>
      <c r="T2080" s="4"/>
      <c r="U2080" s="4"/>
      <c r="V2080" s="4"/>
      <c r="W2080" s="4"/>
      <c r="X2080" s="4"/>
      <c r="Y2080" s="4"/>
      <c r="Z2080" s="4"/>
      <c r="AA2080" s="4"/>
      <c r="AB2080" s="4"/>
      <c r="AC2080" s="4"/>
      <c r="AD2080" s="4"/>
      <c r="AE2080" s="4"/>
      <c r="AF2080" s="4"/>
      <c r="AG2080" s="4"/>
      <c r="AH2080" s="4"/>
      <c r="AI2080" s="4"/>
      <c r="AJ2080" s="4"/>
      <c r="AK2080" s="4"/>
      <c r="AL2080" s="4"/>
      <c r="AM2080" s="4"/>
      <c r="AN2080" s="4"/>
      <c r="AO2080" s="4"/>
      <c r="AP2080" s="4"/>
    </row>
    <row r="2081" spans="1:42" s="2" customFormat="1" x14ac:dyDescent="0.25">
      <c r="A2081" s="4"/>
      <c r="B2081" s="4"/>
      <c r="C2081" s="4"/>
      <c r="D2081" s="4"/>
      <c r="E2081" s="4"/>
      <c r="F2081" s="4"/>
      <c r="G2081" s="4"/>
      <c r="H2081" s="4"/>
      <c r="I2081" s="4"/>
      <c r="J2081" s="4"/>
      <c r="K2081" s="4"/>
      <c r="L2081" s="4"/>
      <c r="M2081" s="4"/>
      <c r="N2081" s="4"/>
      <c r="O2081" s="4"/>
      <c r="P2081" s="4"/>
      <c r="Q2081" s="4"/>
      <c r="R2081" s="4"/>
      <c r="S2081" s="4"/>
      <c r="T2081" s="4"/>
      <c r="U2081" s="4"/>
      <c r="V2081" s="4"/>
      <c r="W2081" s="4"/>
      <c r="X2081" s="4"/>
      <c r="Y2081" s="4"/>
      <c r="Z2081" s="4"/>
      <c r="AA2081" s="4"/>
      <c r="AB2081" s="4"/>
      <c r="AC2081" s="4"/>
      <c r="AD2081" s="4"/>
      <c r="AE2081" s="4"/>
      <c r="AF2081" s="4"/>
      <c r="AG2081" s="4"/>
      <c r="AH2081" s="4"/>
      <c r="AI2081" s="4"/>
      <c r="AJ2081" s="4"/>
      <c r="AK2081" s="4"/>
      <c r="AL2081" s="4"/>
      <c r="AM2081" s="4"/>
      <c r="AN2081" s="4"/>
      <c r="AO2081" s="4"/>
      <c r="AP2081" s="4"/>
    </row>
    <row r="2082" spans="1:42" s="2" customFormat="1" x14ac:dyDescent="0.25">
      <c r="A2082" s="4"/>
      <c r="B2082" s="4"/>
      <c r="C2082" s="4"/>
      <c r="D2082" s="4"/>
      <c r="E2082" s="4"/>
      <c r="F2082" s="4"/>
      <c r="G2082" s="4"/>
      <c r="H2082" s="4"/>
      <c r="I2082" s="4"/>
      <c r="J2082" s="4"/>
      <c r="K2082" s="4"/>
      <c r="L2082" s="4"/>
      <c r="M2082" s="4"/>
      <c r="N2082" s="4"/>
      <c r="O2082" s="4"/>
      <c r="P2082" s="4"/>
      <c r="Q2082" s="4"/>
      <c r="R2082" s="4"/>
      <c r="S2082" s="4"/>
      <c r="T2082" s="4"/>
      <c r="U2082" s="4"/>
      <c r="V2082" s="4"/>
      <c r="W2082" s="4"/>
      <c r="X2082" s="4"/>
      <c r="Y2082" s="4"/>
      <c r="Z2082" s="4"/>
      <c r="AA2082" s="4"/>
      <c r="AB2082" s="4"/>
      <c r="AC2082" s="4"/>
      <c r="AD2082" s="4"/>
      <c r="AE2082" s="4"/>
      <c r="AF2082" s="4"/>
      <c r="AG2082" s="4"/>
      <c r="AH2082" s="4"/>
      <c r="AI2082" s="4"/>
      <c r="AJ2082" s="4"/>
      <c r="AK2082" s="4"/>
      <c r="AL2082" s="4"/>
      <c r="AM2082" s="4"/>
      <c r="AN2082" s="4"/>
      <c r="AO2082" s="4"/>
      <c r="AP2082" s="4"/>
    </row>
    <row r="2083" spans="1:42" s="2" customFormat="1" x14ac:dyDescent="0.25">
      <c r="A2083" s="4"/>
      <c r="B2083" s="4"/>
      <c r="C2083" s="4"/>
      <c r="D2083" s="4"/>
      <c r="E2083" s="4"/>
      <c r="F2083" s="4"/>
      <c r="G2083" s="4"/>
      <c r="H2083" s="4"/>
      <c r="I2083" s="4"/>
      <c r="J2083" s="4"/>
      <c r="K2083" s="4"/>
      <c r="L2083" s="4"/>
      <c r="M2083" s="4"/>
      <c r="N2083" s="4"/>
      <c r="O2083" s="4"/>
      <c r="P2083" s="4"/>
      <c r="Q2083" s="4"/>
      <c r="R2083" s="4"/>
      <c r="S2083" s="4"/>
      <c r="T2083" s="4"/>
      <c r="U2083" s="4"/>
      <c r="V2083" s="4"/>
      <c r="W2083" s="4"/>
      <c r="X2083" s="4"/>
      <c r="Y2083" s="4"/>
      <c r="Z2083" s="4"/>
      <c r="AA2083" s="4"/>
      <c r="AB2083" s="4"/>
      <c r="AC2083" s="4"/>
      <c r="AD2083" s="4"/>
      <c r="AE2083" s="4"/>
      <c r="AF2083" s="4"/>
      <c r="AG2083" s="4"/>
      <c r="AH2083" s="4"/>
      <c r="AI2083" s="4"/>
      <c r="AJ2083" s="4"/>
      <c r="AK2083" s="4"/>
      <c r="AL2083" s="4"/>
      <c r="AM2083" s="4"/>
      <c r="AN2083" s="4"/>
      <c r="AO2083" s="4"/>
      <c r="AP2083" s="4"/>
    </row>
    <row r="2084" spans="1:42" s="2" customFormat="1" x14ac:dyDescent="0.25">
      <c r="A2084" s="4"/>
      <c r="B2084" s="4"/>
      <c r="C2084" s="4"/>
      <c r="D2084" s="4"/>
      <c r="E2084" s="4"/>
      <c r="F2084" s="4"/>
      <c r="G2084" s="4"/>
      <c r="H2084" s="4"/>
      <c r="I2084" s="4"/>
      <c r="J2084" s="4"/>
      <c r="K2084" s="4"/>
      <c r="L2084" s="4"/>
      <c r="M2084" s="4"/>
      <c r="N2084" s="4"/>
      <c r="O2084" s="4"/>
      <c r="P2084" s="4"/>
      <c r="Q2084" s="4"/>
      <c r="R2084" s="4"/>
      <c r="S2084" s="4"/>
      <c r="T2084" s="4"/>
      <c r="U2084" s="4"/>
      <c r="V2084" s="4"/>
      <c r="W2084" s="4"/>
      <c r="X2084" s="4"/>
      <c r="Y2084" s="4"/>
      <c r="Z2084" s="4"/>
      <c r="AA2084" s="4"/>
      <c r="AB2084" s="4"/>
      <c r="AC2084" s="4"/>
      <c r="AD2084" s="4"/>
      <c r="AE2084" s="4"/>
      <c r="AF2084" s="4"/>
      <c r="AG2084" s="4"/>
      <c r="AH2084" s="4"/>
      <c r="AI2084" s="4"/>
      <c r="AJ2084" s="4"/>
      <c r="AK2084" s="4"/>
      <c r="AL2084" s="4"/>
      <c r="AM2084" s="4"/>
      <c r="AN2084" s="4"/>
      <c r="AO2084" s="4"/>
      <c r="AP2084" s="4"/>
    </row>
    <row r="2085" spans="1:42" s="2" customFormat="1" x14ac:dyDescent="0.25">
      <c r="A2085" s="4"/>
      <c r="B2085" s="4"/>
      <c r="C2085" s="4"/>
      <c r="D2085" s="4"/>
      <c r="E2085" s="4"/>
      <c r="F2085" s="4"/>
      <c r="G2085" s="4"/>
      <c r="H2085" s="4"/>
      <c r="I2085" s="4"/>
      <c r="J2085" s="4"/>
      <c r="K2085" s="4"/>
      <c r="L2085" s="4"/>
      <c r="M2085" s="4"/>
      <c r="N2085" s="4"/>
      <c r="O2085" s="4"/>
      <c r="P2085" s="4"/>
      <c r="Q2085" s="4"/>
      <c r="R2085" s="4"/>
      <c r="S2085" s="4"/>
      <c r="T2085" s="4"/>
      <c r="U2085" s="4"/>
      <c r="V2085" s="4"/>
      <c r="W2085" s="4"/>
      <c r="X2085" s="4"/>
      <c r="Y2085" s="4"/>
      <c r="Z2085" s="4"/>
      <c r="AA2085" s="4"/>
      <c r="AB2085" s="4"/>
      <c r="AC2085" s="4"/>
      <c r="AD2085" s="4"/>
      <c r="AE2085" s="4"/>
      <c r="AF2085" s="4"/>
      <c r="AG2085" s="4"/>
      <c r="AH2085" s="4"/>
      <c r="AI2085" s="4"/>
      <c r="AJ2085" s="4"/>
      <c r="AK2085" s="4"/>
      <c r="AL2085" s="4"/>
      <c r="AM2085" s="4"/>
      <c r="AN2085" s="4"/>
      <c r="AO2085" s="4"/>
      <c r="AP2085" s="4"/>
    </row>
    <row r="2086" spans="1:42" s="2" customFormat="1" x14ac:dyDescent="0.25">
      <c r="A2086" s="4"/>
      <c r="B2086" s="4"/>
      <c r="C2086" s="4"/>
      <c r="D2086" s="4"/>
      <c r="E2086" s="4"/>
      <c r="F2086" s="4"/>
      <c r="G2086" s="4"/>
      <c r="H2086" s="4"/>
      <c r="I2086" s="4"/>
      <c r="J2086" s="4"/>
      <c r="K2086" s="4"/>
      <c r="L2086" s="4"/>
      <c r="M2086" s="4"/>
      <c r="N2086" s="4"/>
      <c r="O2086" s="4"/>
      <c r="P2086" s="4"/>
      <c r="Q2086" s="4"/>
      <c r="R2086" s="4"/>
      <c r="S2086" s="4"/>
      <c r="T2086" s="4"/>
      <c r="U2086" s="4"/>
      <c r="V2086" s="4"/>
      <c r="W2086" s="4"/>
      <c r="X2086" s="4"/>
      <c r="Y2086" s="4"/>
      <c r="Z2086" s="4"/>
      <c r="AA2086" s="4"/>
      <c r="AB2086" s="4"/>
      <c r="AC2086" s="4"/>
      <c r="AD2086" s="4"/>
      <c r="AE2086" s="4"/>
      <c r="AF2086" s="4"/>
      <c r="AG2086" s="4"/>
      <c r="AH2086" s="4"/>
      <c r="AI2086" s="4"/>
      <c r="AJ2086" s="4"/>
      <c r="AK2086" s="4"/>
      <c r="AL2086" s="4"/>
      <c r="AM2086" s="4"/>
      <c r="AN2086" s="4"/>
      <c r="AO2086" s="4"/>
      <c r="AP2086" s="4"/>
    </row>
    <row r="2087" spans="1:42" s="2" customFormat="1" x14ac:dyDescent="0.25">
      <c r="A2087" s="4"/>
      <c r="B2087" s="4"/>
      <c r="C2087" s="4"/>
      <c r="D2087" s="4"/>
      <c r="E2087" s="4"/>
      <c r="F2087" s="4"/>
      <c r="G2087" s="4"/>
      <c r="H2087" s="4"/>
      <c r="I2087" s="4"/>
      <c r="J2087" s="4"/>
      <c r="K2087" s="4"/>
      <c r="L2087" s="4"/>
      <c r="M2087" s="4"/>
      <c r="N2087" s="4"/>
      <c r="O2087" s="4"/>
      <c r="P2087" s="4"/>
      <c r="Q2087" s="4"/>
      <c r="R2087" s="4"/>
      <c r="S2087" s="4"/>
      <c r="T2087" s="4"/>
      <c r="U2087" s="4"/>
      <c r="V2087" s="4"/>
      <c r="W2087" s="4"/>
      <c r="X2087" s="4"/>
      <c r="Y2087" s="4"/>
      <c r="Z2087" s="4"/>
      <c r="AA2087" s="4"/>
      <c r="AB2087" s="4"/>
      <c r="AC2087" s="4"/>
      <c r="AD2087" s="4"/>
      <c r="AE2087" s="4"/>
      <c r="AF2087" s="4"/>
      <c r="AG2087" s="4"/>
      <c r="AH2087" s="4"/>
      <c r="AI2087" s="4"/>
      <c r="AJ2087" s="4"/>
      <c r="AK2087" s="4"/>
      <c r="AL2087" s="4"/>
      <c r="AM2087" s="4"/>
      <c r="AN2087" s="4"/>
      <c r="AO2087" s="4"/>
      <c r="AP2087" s="4"/>
    </row>
    <row r="2088" spans="1:42" s="2" customFormat="1" x14ac:dyDescent="0.25">
      <c r="A2088" s="4"/>
      <c r="B2088" s="4"/>
      <c r="C2088" s="4"/>
      <c r="D2088" s="4"/>
      <c r="E2088" s="4"/>
      <c r="F2088" s="4"/>
      <c r="G2088" s="4"/>
      <c r="H2088" s="4"/>
      <c r="I2088" s="4"/>
      <c r="J2088" s="4"/>
      <c r="K2088" s="4"/>
      <c r="L2088" s="4"/>
      <c r="M2088" s="4"/>
      <c r="N2088" s="4"/>
      <c r="O2088" s="4"/>
      <c r="P2088" s="4"/>
      <c r="Q2088" s="4"/>
      <c r="R2088" s="4"/>
      <c r="S2088" s="4"/>
      <c r="T2088" s="4"/>
      <c r="U2088" s="4"/>
      <c r="V2088" s="4"/>
      <c r="W2088" s="4"/>
      <c r="X2088" s="4"/>
      <c r="Y2088" s="4"/>
      <c r="Z2088" s="4"/>
      <c r="AA2088" s="4"/>
      <c r="AB2088" s="4"/>
      <c r="AC2088" s="4"/>
      <c r="AD2088" s="4"/>
      <c r="AE2088" s="4"/>
      <c r="AF2088" s="4"/>
      <c r="AG2088" s="4"/>
      <c r="AH2088" s="4"/>
      <c r="AI2088" s="4"/>
      <c r="AJ2088" s="4"/>
      <c r="AK2088" s="4"/>
      <c r="AL2088" s="4"/>
      <c r="AM2088" s="4"/>
      <c r="AN2088" s="4"/>
      <c r="AO2088" s="4"/>
      <c r="AP2088" s="4"/>
    </row>
    <row r="2089" spans="1:42" s="2" customFormat="1" x14ac:dyDescent="0.25">
      <c r="A2089" s="4"/>
      <c r="B2089" s="4"/>
      <c r="C2089" s="4"/>
      <c r="D2089" s="4"/>
      <c r="E2089" s="4"/>
      <c r="F2089" s="4"/>
      <c r="G2089" s="4"/>
      <c r="H2089" s="4"/>
      <c r="I2089" s="4"/>
      <c r="J2089" s="4"/>
      <c r="K2089" s="4"/>
      <c r="L2089" s="4"/>
      <c r="M2089" s="4"/>
      <c r="N2089" s="4"/>
      <c r="O2089" s="4"/>
      <c r="P2089" s="4"/>
      <c r="Q2089" s="4"/>
      <c r="R2089" s="4"/>
      <c r="S2089" s="4"/>
      <c r="T2089" s="4"/>
      <c r="U2089" s="4"/>
      <c r="V2089" s="4"/>
      <c r="W2089" s="4"/>
      <c r="X2089" s="4"/>
      <c r="Y2089" s="4"/>
      <c r="Z2089" s="4"/>
      <c r="AA2089" s="4"/>
      <c r="AB2089" s="4"/>
      <c r="AC2089" s="4"/>
      <c r="AD2089" s="4"/>
      <c r="AE2089" s="4"/>
      <c r="AF2089" s="4"/>
      <c r="AG2089" s="4"/>
      <c r="AH2089" s="4"/>
      <c r="AI2089" s="4"/>
      <c r="AJ2089" s="4"/>
      <c r="AK2089" s="4"/>
      <c r="AL2089" s="4"/>
      <c r="AM2089" s="4"/>
      <c r="AN2089" s="4"/>
      <c r="AO2089" s="4"/>
      <c r="AP2089" s="4"/>
    </row>
    <row r="2090" spans="1:42" s="2" customFormat="1" x14ac:dyDescent="0.25">
      <c r="A2090" s="4"/>
      <c r="B2090" s="4"/>
      <c r="C2090" s="4"/>
      <c r="D2090" s="4"/>
      <c r="E2090" s="4"/>
      <c r="F2090" s="4"/>
      <c r="G2090" s="4"/>
      <c r="H2090" s="4"/>
      <c r="I2090" s="4"/>
      <c r="J2090" s="4"/>
      <c r="K2090" s="4"/>
      <c r="L2090" s="4"/>
      <c r="M2090" s="4"/>
      <c r="N2090" s="4"/>
      <c r="O2090" s="4"/>
      <c r="P2090" s="4"/>
      <c r="Q2090" s="4"/>
      <c r="R2090" s="4"/>
      <c r="S2090" s="4"/>
      <c r="T2090" s="4"/>
      <c r="U2090" s="4"/>
      <c r="V2090" s="4"/>
      <c r="W2090" s="4"/>
      <c r="X2090" s="4"/>
      <c r="Y2090" s="4"/>
      <c r="Z2090" s="4"/>
      <c r="AA2090" s="4"/>
      <c r="AB2090" s="4"/>
      <c r="AC2090" s="4"/>
      <c r="AD2090" s="4"/>
      <c r="AE2090" s="4"/>
      <c r="AF2090" s="4"/>
      <c r="AG2090" s="4"/>
      <c r="AH2090" s="4"/>
      <c r="AI2090" s="4"/>
      <c r="AJ2090" s="4"/>
      <c r="AK2090" s="4"/>
      <c r="AL2090" s="4"/>
      <c r="AM2090" s="4"/>
      <c r="AN2090" s="4"/>
      <c r="AO2090" s="4"/>
      <c r="AP2090" s="4"/>
    </row>
    <row r="2091" spans="1:42" s="2" customFormat="1" x14ac:dyDescent="0.25">
      <c r="A2091" s="4"/>
      <c r="B2091" s="4"/>
      <c r="C2091" s="4"/>
      <c r="D2091" s="4"/>
      <c r="E2091" s="4"/>
      <c r="F2091" s="4"/>
      <c r="G2091" s="4"/>
      <c r="H2091" s="4"/>
      <c r="I2091" s="4"/>
      <c r="J2091" s="4"/>
      <c r="K2091" s="4"/>
      <c r="L2091" s="4"/>
      <c r="M2091" s="4"/>
      <c r="N2091" s="4"/>
      <c r="O2091" s="4"/>
      <c r="P2091" s="4"/>
      <c r="Q2091" s="4"/>
      <c r="R2091" s="4"/>
      <c r="S2091" s="4"/>
      <c r="T2091" s="4"/>
      <c r="U2091" s="4"/>
      <c r="V2091" s="4"/>
      <c r="W2091" s="4"/>
      <c r="X2091" s="4"/>
      <c r="Y2091" s="4"/>
      <c r="Z2091" s="4"/>
      <c r="AA2091" s="4"/>
      <c r="AB2091" s="4"/>
      <c r="AC2091" s="4"/>
      <c r="AD2091" s="4"/>
      <c r="AE2091" s="4"/>
      <c r="AF2091" s="4"/>
      <c r="AG2091" s="4"/>
      <c r="AH2091" s="4"/>
      <c r="AI2091" s="4"/>
      <c r="AJ2091" s="4"/>
      <c r="AK2091" s="4"/>
      <c r="AL2091" s="4"/>
      <c r="AM2091" s="4"/>
      <c r="AN2091" s="4"/>
      <c r="AO2091" s="4"/>
      <c r="AP2091" s="4"/>
    </row>
    <row r="2092" spans="1:42" s="2" customFormat="1" x14ac:dyDescent="0.25">
      <c r="A2092" s="4"/>
      <c r="B2092" s="4"/>
      <c r="C2092" s="4"/>
      <c r="D2092" s="4"/>
      <c r="E2092" s="4"/>
      <c r="F2092" s="4"/>
      <c r="G2092" s="4"/>
      <c r="H2092" s="4"/>
      <c r="I2092" s="4"/>
      <c r="J2092" s="4"/>
      <c r="K2092" s="4"/>
      <c r="L2092" s="4"/>
      <c r="M2092" s="4"/>
      <c r="N2092" s="4"/>
      <c r="O2092" s="4"/>
      <c r="P2092" s="4"/>
      <c r="Q2092" s="4"/>
      <c r="R2092" s="4"/>
      <c r="S2092" s="4"/>
      <c r="T2092" s="4"/>
      <c r="U2092" s="4"/>
      <c r="V2092" s="4"/>
      <c r="W2092" s="4"/>
      <c r="X2092" s="4"/>
      <c r="Y2092" s="4"/>
      <c r="Z2092" s="4"/>
      <c r="AA2092" s="4"/>
      <c r="AB2092" s="4"/>
      <c r="AC2092" s="4"/>
      <c r="AD2092" s="4"/>
      <c r="AE2092" s="4"/>
      <c r="AF2092" s="4"/>
      <c r="AG2092" s="4"/>
      <c r="AH2092" s="4"/>
      <c r="AI2092" s="4"/>
      <c r="AJ2092" s="4"/>
      <c r="AK2092" s="4"/>
      <c r="AL2092" s="4"/>
      <c r="AM2092" s="4"/>
      <c r="AN2092" s="4"/>
      <c r="AO2092" s="4"/>
      <c r="AP2092" s="4"/>
    </row>
    <row r="2093" spans="1:42" s="2" customFormat="1" x14ac:dyDescent="0.25">
      <c r="A2093" s="4"/>
      <c r="B2093" s="4"/>
      <c r="C2093" s="4"/>
      <c r="D2093" s="4"/>
      <c r="E2093" s="4"/>
      <c r="F2093" s="4"/>
      <c r="G2093" s="4"/>
      <c r="H2093" s="4"/>
      <c r="I2093" s="4"/>
      <c r="J2093" s="4"/>
      <c r="K2093" s="4"/>
      <c r="L2093" s="4"/>
      <c r="M2093" s="4"/>
      <c r="N2093" s="4"/>
      <c r="O2093" s="4"/>
      <c r="P2093" s="4"/>
      <c r="Q2093" s="4"/>
      <c r="R2093" s="4"/>
      <c r="S2093" s="4"/>
      <c r="T2093" s="4"/>
      <c r="U2093" s="4"/>
      <c r="V2093" s="4"/>
      <c r="W2093" s="4"/>
      <c r="X2093" s="4"/>
      <c r="Y2093" s="4"/>
      <c r="Z2093" s="4"/>
      <c r="AA2093" s="4"/>
      <c r="AB2093" s="4"/>
      <c r="AC2093" s="4"/>
      <c r="AD2093" s="4"/>
      <c r="AE2093" s="4"/>
      <c r="AF2093" s="4"/>
      <c r="AG2093" s="4"/>
      <c r="AH2093" s="4"/>
      <c r="AI2093" s="4"/>
      <c r="AJ2093" s="4"/>
      <c r="AK2093" s="4"/>
      <c r="AL2093" s="4"/>
      <c r="AM2093" s="4"/>
      <c r="AN2093" s="4"/>
      <c r="AO2093" s="4"/>
      <c r="AP2093" s="4"/>
    </row>
    <row r="2094" spans="1:42" s="2" customFormat="1" x14ac:dyDescent="0.25">
      <c r="A2094" s="4"/>
      <c r="B2094" s="4"/>
      <c r="C2094" s="4"/>
      <c r="D2094" s="4"/>
      <c r="E2094" s="4"/>
      <c r="F2094" s="4"/>
      <c r="G2094" s="4"/>
      <c r="H2094" s="4"/>
      <c r="I2094" s="4"/>
      <c r="J2094" s="4"/>
      <c r="K2094" s="4"/>
      <c r="L2094" s="4"/>
      <c r="M2094" s="4"/>
      <c r="N2094" s="4"/>
      <c r="O2094" s="4"/>
      <c r="P2094" s="4"/>
      <c r="Q2094" s="4"/>
      <c r="R2094" s="4"/>
      <c r="S2094" s="4"/>
      <c r="T2094" s="4"/>
      <c r="U2094" s="4"/>
      <c r="V2094" s="4"/>
      <c r="W2094" s="4"/>
      <c r="X2094" s="4"/>
      <c r="Y2094" s="4"/>
      <c r="Z2094" s="4"/>
      <c r="AA2094" s="4"/>
      <c r="AB2094" s="4"/>
      <c r="AC2094" s="4"/>
      <c r="AD2094" s="4"/>
      <c r="AE2094" s="4"/>
      <c r="AF2094" s="4"/>
      <c r="AG2094" s="4"/>
      <c r="AH2094" s="4"/>
      <c r="AI2094" s="4"/>
      <c r="AJ2094" s="4"/>
      <c r="AK2094" s="4"/>
      <c r="AL2094" s="4"/>
      <c r="AM2094" s="4"/>
      <c r="AN2094" s="4"/>
      <c r="AO2094" s="4"/>
      <c r="AP2094" s="4"/>
    </row>
    <row r="2095" spans="1:42" s="2" customFormat="1" x14ac:dyDescent="0.25">
      <c r="A2095" s="4"/>
      <c r="B2095" s="4"/>
      <c r="C2095" s="4"/>
      <c r="D2095" s="4"/>
      <c r="E2095" s="4"/>
      <c r="F2095" s="4"/>
      <c r="G2095" s="4"/>
      <c r="H2095" s="4"/>
      <c r="I2095" s="4"/>
      <c r="J2095" s="4"/>
      <c r="K2095" s="4"/>
      <c r="L2095" s="4"/>
      <c r="M2095" s="4"/>
      <c r="N2095" s="4"/>
      <c r="O2095" s="4"/>
      <c r="P2095" s="4"/>
      <c r="Q2095" s="4"/>
      <c r="R2095" s="4"/>
      <c r="S2095" s="4"/>
      <c r="T2095" s="4"/>
      <c r="U2095" s="4"/>
      <c r="V2095" s="4"/>
      <c r="W2095" s="4"/>
      <c r="X2095" s="4"/>
      <c r="Y2095" s="4"/>
      <c r="Z2095" s="4"/>
      <c r="AA2095" s="4"/>
      <c r="AB2095" s="4"/>
      <c r="AC2095" s="4"/>
      <c r="AD2095" s="4"/>
      <c r="AE2095" s="4"/>
      <c r="AF2095" s="4"/>
      <c r="AG2095" s="4"/>
      <c r="AH2095" s="4"/>
      <c r="AI2095" s="4"/>
      <c r="AJ2095" s="4"/>
      <c r="AK2095" s="4"/>
      <c r="AL2095" s="4"/>
      <c r="AM2095" s="4"/>
      <c r="AN2095" s="4"/>
      <c r="AO2095" s="4"/>
      <c r="AP2095" s="4"/>
    </row>
    <row r="2096" spans="1:42" s="2" customFormat="1" x14ac:dyDescent="0.25">
      <c r="A2096" s="4"/>
      <c r="B2096" s="4"/>
      <c r="C2096" s="4"/>
      <c r="D2096" s="4"/>
      <c r="E2096" s="4"/>
      <c r="F2096" s="4"/>
      <c r="G2096" s="4"/>
      <c r="H2096" s="4"/>
      <c r="I2096" s="4"/>
      <c r="J2096" s="4"/>
      <c r="K2096" s="4"/>
      <c r="L2096" s="4"/>
      <c r="M2096" s="4"/>
      <c r="N2096" s="4"/>
      <c r="O2096" s="4"/>
      <c r="P2096" s="4"/>
      <c r="Q2096" s="4"/>
      <c r="R2096" s="4"/>
      <c r="S2096" s="4"/>
      <c r="T2096" s="4"/>
      <c r="U2096" s="4"/>
      <c r="V2096" s="4"/>
      <c r="W2096" s="4"/>
      <c r="X2096" s="4"/>
      <c r="Y2096" s="4"/>
      <c r="Z2096" s="4"/>
      <c r="AA2096" s="4"/>
      <c r="AB2096" s="4"/>
      <c r="AC2096" s="4"/>
      <c r="AD2096" s="4"/>
      <c r="AE2096" s="4"/>
      <c r="AF2096" s="4"/>
      <c r="AG2096" s="4"/>
      <c r="AH2096" s="4"/>
      <c r="AI2096" s="4"/>
      <c r="AJ2096" s="4"/>
      <c r="AK2096" s="4"/>
      <c r="AL2096" s="4"/>
      <c r="AM2096" s="4"/>
      <c r="AN2096" s="4"/>
      <c r="AO2096" s="4"/>
      <c r="AP2096" s="4"/>
    </row>
    <row r="2097" spans="1:42" s="2" customFormat="1" x14ac:dyDescent="0.25">
      <c r="A2097" s="4"/>
      <c r="B2097" s="4"/>
      <c r="C2097" s="4"/>
      <c r="D2097" s="4"/>
      <c r="E2097" s="4"/>
      <c r="F2097" s="4"/>
      <c r="G2097" s="4"/>
      <c r="H2097" s="4"/>
      <c r="I2097" s="4"/>
      <c r="J2097" s="4"/>
      <c r="K2097" s="4"/>
      <c r="L2097" s="4"/>
      <c r="M2097" s="4"/>
      <c r="N2097" s="4"/>
      <c r="O2097" s="4"/>
      <c r="P2097" s="4"/>
      <c r="Q2097" s="4"/>
      <c r="R2097" s="4"/>
      <c r="S2097" s="4"/>
      <c r="T2097" s="4"/>
      <c r="U2097" s="4"/>
      <c r="V2097" s="4"/>
      <c r="W2097" s="4"/>
      <c r="X2097" s="4"/>
      <c r="Y2097" s="4"/>
      <c r="Z2097" s="4"/>
      <c r="AA2097" s="4"/>
      <c r="AB2097" s="4"/>
      <c r="AC2097" s="4"/>
      <c r="AD2097" s="4"/>
      <c r="AE2097" s="4"/>
      <c r="AF2097" s="4"/>
      <c r="AG2097" s="4"/>
      <c r="AH2097" s="4"/>
      <c r="AI2097" s="4"/>
      <c r="AJ2097" s="4"/>
      <c r="AK2097" s="4"/>
      <c r="AL2097" s="4"/>
      <c r="AM2097" s="4"/>
      <c r="AN2097" s="4"/>
      <c r="AO2097" s="4"/>
      <c r="AP2097" s="4"/>
    </row>
    <row r="2098" spans="1:42" s="2" customFormat="1" x14ac:dyDescent="0.25">
      <c r="A2098" s="4"/>
      <c r="B2098" s="4"/>
      <c r="C2098" s="4"/>
      <c r="D2098" s="4"/>
      <c r="E2098" s="4"/>
      <c r="F2098" s="4"/>
      <c r="G2098" s="4"/>
      <c r="H2098" s="4"/>
      <c r="I2098" s="4"/>
      <c r="J2098" s="4"/>
      <c r="K2098" s="4"/>
      <c r="L2098" s="4"/>
      <c r="M2098" s="4"/>
      <c r="N2098" s="4"/>
      <c r="O2098" s="4"/>
      <c r="P2098" s="4"/>
      <c r="Q2098" s="4"/>
      <c r="R2098" s="4"/>
      <c r="S2098" s="4"/>
      <c r="T2098" s="4"/>
      <c r="U2098" s="4"/>
      <c r="V2098" s="4"/>
      <c r="W2098" s="4"/>
      <c r="X2098" s="4"/>
      <c r="Y2098" s="4"/>
      <c r="Z2098" s="4"/>
      <c r="AA2098" s="4"/>
      <c r="AB2098" s="4"/>
      <c r="AC2098" s="4"/>
      <c r="AD2098" s="4"/>
      <c r="AE2098" s="4"/>
      <c r="AF2098" s="4"/>
      <c r="AG2098" s="4"/>
      <c r="AH2098" s="4"/>
      <c r="AI2098" s="4"/>
      <c r="AJ2098" s="4"/>
      <c r="AK2098" s="4"/>
      <c r="AL2098" s="4"/>
      <c r="AM2098" s="4"/>
      <c r="AN2098" s="4"/>
      <c r="AO2098" s="4"/>
      <c r="AP2098" s="4"/>
    </row>
    <row r="2099" spans="1:42" s="2" customFormat="1" x14ac:dyDescent="0.25">
      <c r="A2099" s="4"/>
      <c r="B2099" s="4"/>
      <c r="C2099" s="4"/>
      <c r="D2099" s="4"/>
      <c r="E2099" s="4"/>
      <c r="F2099" s="4"/>
      <c r="G2099" s="4"/>
      <c r="H2099" s="4"/>
      <c r="I2099" s="4"/>
      <c r="J2099" s="4"/>
      <c r="K2099" s="4"/>
      <c r="L2099" s="4"/>
      <c r="M2099" s="4"/>
      <c r="N2099" s="4"/>
      <c r="O2099" s="4"/>
      <c r="P2099" s="4"/>
      <c r="Q2099" s="4"/>
      <c r="R2099" s="4"/>
      <c r="S2099" s="4"/>
      <c r="T2099" s="4"/>
      <c r="U2099" s="4"/>
      <c r="V2099" s="4"/>
      <c r="W2099" s="4"/>
      <c r="X2099" s="4"/>
      <c r="Y2099" s="4"/>
      <c r="Z2099" s="4"/>
      <c r="AA2099" s="4"/>
      <c r="AB2099" s="4"/>
      <c r="AC2099" s="4"/>
      <c r="AD2099" s="4"/>
      <c r="AE2099" s="4"/>
      <c r="AF2099" s="4"/>
      <c r="AG2099" s="4"/>
      <c r="AH2099" s="4"/>
      <c r="AI2099" s="4"/>
      <c r="AJ2099" s="4"/>
      <c r="AK2099" s="4"/>
      <c r="AL2099" s="4"/>
      <c r="AM2099" s="4"/>
      <c r="AN2099" s="4"/>
      <c r="AO2099" s="4"/>
      <c r="AP2099" s="4"/>
    </row>
    <row r="2100" spans="1:42" s="2" customFormat="1" x14ac:dyDescent="0.25">
      <c r="A2100" s="4"/>
      <c r="B2100" s="4"/>
      <c r="C2100" s="4"/>
      <c r="D2100" s="4"/>
      <c r="E2100" s="4"/>
      <c r="F2100" s="4"/>
      <c r="G2100" s="4"/>
      <c r="H2100" s="4"/>
      <c r="I2100" s="4"/>
      <c r="J2100" s="4"/>
      <c r="K2100" s="4"/>
      <c r="L2100" s="4"/>
      <c r="M2100" s="4"/>
      <c r="N2100" s="4"/>
      <c r="O2100" s="4"/>
      <c r="P2100" s="4"/>
      <c r="Q2100" s="4"/>
      <c r="R2100" s="4"/>
      <c r="S2100" s="4"/>
      <c r="T2100" s="4"/>
      <c r="U2100" s="4"/>
      <c r="V2100" s="4"/>
      <c r="W2100" s="4"/>
      <c r="X2100" s="4"/>
      <c r="Y2100" s="4"/>
      <c r="Z2100" s="4"/>
      <c r="AA2100" s="4"/>
      <c r="AB2100" s="4"/>
      <c r="AC2100" s="4"/>
      <c r="AD2100" s="4"/>
      <c r="AE2100" s="4"/>
      <c r="AF2100" s="4"/>
      <c r="AG2100" s="4"/>
      <c r="AH2100" s="4"/>
      <c r="AI2100" s="4"/>
      <c r="AJ2100" s="4"/>
      <c r="AK2100" s="4"/>
      <c r="AL2100" s="4"/>
      <c r="AM2100" s="4"/>
      <c r="AN2100" s="4"/>
      <c r="AO2100" s="4"/>
      <c r="AP2100" s="4"/>
    </row>
    <row r="2101" spans="1:42" s="2" customFormat="1" x14ac:dyDescent="0.25">
      <c r="A2101" s="4"/>
      <c r="B2101" s="4"/>
      <c r="C2101" s="4"/>
      <c r="D2101" s="4"/>
      <c r="E2101" s="4"/>
      <c r="F2101" s="4"/>
      <c r="G2101" s="4"/>
      <c r="H2101" s="4"/>
      <c r="I2101" s="4"/>
      <c r="J2101" s="4"/>
      <c r="K2101" s="4"/>
      <c r="L2101" s="4"/>
      <c r="M2101" s="4"/>
      <c r="N2101" s="4"/>
      <c r="O2101" s="4"/>
      <c r="P2101" s="4"/>
      <c r="Q2101" s="4"/>
      <c r="R2101" s="4"/>
      <c r="S2101" s="4"/>
      <c r="T2101" s="4"/>
      <c r="U2101" s="4"/>
      <c r="V2101" s="4"/>
      <c r="W2101" s="4"/>
      <c r="X2101" s="4"/>
      <c r="Y2101" s="4"/>
      <c r="Z2101" s="4"/>
      <c r="AA2101" s="4"/>
      <c r="AB2101" s="4"/>
      <c r="AC2101" s="4"/>
      <c r="AD2101" s="4"/>
      <c r="AE2101" s="4"/>
      <c r="AF2101" s="4"/>
      <c r="AG2101" s="4"/>
      <c r="AH2101" s="4"/>
      <c r="AI2101" s="4"/>
      <c r="AJ2101" s="4"/>
      <c r="AK2101" s="4"/>
      <c r="AL2101" s="4"/>
      <c r="AM2101" s="4"/>
      <c r="AN2101" s="4"/>
      <c r="AO2101" s="4"/>
      <c r="AP2101" s="4"/>
    </row>
    <row r="2102" spans="1:42" s="2" customFormat="1" x14ac:dyDescent="0.25">
      <c r="A2102" s="4"/>
      <c r="B2102" s="4"/>
      <c r="C2102" s="4"/>
      <c r="D2102" s="4"/>
      <c r="E2102" s="4"/>
      <c r="F2102" s="4"/>
      <c r="G2102" s="4"/>
      <c r="H2102" s="4"/>
      <c r="I2102" s="4"/>
      <c r="J2102" s="4"/>
      <c r="K2102" s="4"/>
      <c r="L2102" s="4"/>
      <c r="M2102" s="4"/>
      <c r="N2102" s="4"/>
      <c r="O2102" s="4"/>
      <c r="P2102" s="4"/>
      <c r="Q2102" s="4"/>
      <c r="R2102" s="4"/>
      <c r="S2102" s="4"/>
      <c r="T2102" s="4"/>
      <c r="U2102" s="4"/>
      <c r="V2102" s="4"/>
      <c r="W2102" s="4"/>
      <c r="X2102" s="4"/>
      <c r="Y2102" s="4"/>
      <c r="Z2102" s="4"/>
      <c r="AA2102" s="4"/>
      <c r="AB2102" s="4"/>
      <c r="AC2102" s="4"/>
      <c r="AD2102" s="4"/>
      <c r="AE2102" s="4"/>
      <c r="AF2102" s="4"/>
      <c r="AG2102" s="4"/>
      <c r="AH2102" s="4"/>
      <c r="AI2102" s="4"/>
      <c r="AJ2102" s="4"/>
      <c r="AK2102" s="4"/>
      <c r="AL2102" s="4"/>
      <c r="AM2102" s="4"/>
      <c r="AN2102" s="4"/>
      <c r="AO2102" s="4"/>
      <c r="AP2102" s="4"/>
    </row>
    <row r="2103" spans="1:42" s="2" customFormat="1" x14ac:dyDescent="0.25">
      <c r="A2103" s="4"/>
      <c r="B2103" s="4"/>
      <c r="C2103" s="4"/>
      <c r="D2103" s="4"/>
      <c r="E2103" s="4"/>
      <c r="F2103" s="4"/>
      <c r="G2103" s="4"/>
      <c r="H2103" s="4"/>
      <c r="I2103" s="4"/>
      <c r="J2103" s="4"/>
      <c r="K2103" s="4"/>
      <c r="L2103" s="4"/>
      <c r="M2103" s="4"/>
      <c r="N2103" s="4"/>
      <c r="O2103" s="4"/>
      <c r="P2103" s="4"/>
      <c r="Q2103" s="4"/>
      <c r="R2103" s="4"/>
      <c r="S2103" s="4"/>
      <c r="T2103" s="4"/>
      <c r="U2103" s="4"/>
      <c r="V2103" s="4"/>
      <c r="W2103" s="4"/>
      <c r="X2103" s="4"/>
      <c r="Y2103" s="4"/>
      <c r="Z2103" s="4"/>
      <c r="AA2103" s="4"/>
      <c r="AB2103" s="4"/>
      <c r="AC2103" s="4"/>
      <c r="AD2103" s="4"/>
      <c r="AE2103" s="4"/>
      <c r="AF2103" s="4"/>
      <c r="AG2103" s="4"/>
      <c r="AH2103" s="4"/>
      <c r="AI2103" s="4"/>
      <c r="AJ2103" s="4"/>
      <c r="AK2103" s="4"/>
      <c r="AL2103" s="4"/>
      <c r="AM2103" s="4"/>
      <c r="AN2103" s="4"/>
      <c r="AO2103" s="4"/>
      <c r="AP2103" s="4"/>
    </row>
    <row r="2104" spans="1:42" s="2" customFormat="1" x14ac:dyDescent="0.25">
      <c r="A2104" s="4"/>
      <c r="B2104" s="4"/>
      <c r="C2104" s="4"/>
      <c r="D2104" s="4"/>
      <c r="E2104" s="4"/>
      <c r="F2104" s="4"/>
      <c r="G2104" s="4"/>
      <c r="H2104" s="4"/>
      <c r="I2104" s="4"/>
      <c r="J2104" s="4"/>
      <c r="K2104" s="4"/>
      <c r="L2104" s="4"/>
      <c r="M2104" s="4"/>
      <c r="N2104" s="4"/>
      <c r="O2104" s="4"/>
      <c r="P2104" s="4"/>
      <c r="Q2104" s="4"/>
      <c r="R2104" s="4"/>
      <c r="S2104" s="4"/>
      <c r="T2104" s="4"/>
      <c r="U2104" s="4"/>
      <c r="V2104" s="4"/>
      <c r="W2104" s="4"/>
      <c r="X2104" s="4"/>
      <c r="Y2104" s="4"/>
      <c r="Z2104" s="4"/>
      <c r="AA2104" s="4"/>
      <c r="AB2104" s="4"/>
      <c r="AC2104" s="4"/>
      <c r="AD2104" s="4"/>
      <c r="AE2104" s="4"/>
      <c r="AF2104" s="4"/>
      <c r="AG2104" s="4"/>
      <c r="AH2104" s="4"/>
      <c r="AI2104" s="4"/>
      <c r="AJ2104" s="4"/>
      <c r="AK2104" s="4"/>
      <c r="AL2104" s="4"/>
      <c r="AM2104" s="4"/>
      <c r="AN2104" s="4"/>
      <c r="AO2104" s="4"/>
      <c r="AP2104" s="4"/>
    </row>
    <row r="2105" spans="1:42" s="2" customFormat="1" x14ac:dyDescent="0.25">
      <c r="A2105" s="4"/>
      <c r="B2105" s="4"/>
      <c r="C2105" s="4"/>
      <c r="D2105" s="4"/>
      <c r="E2105" s="4"/>
      <c r="F2105" s="4"/>
      <c r="G2105" s="4"/>
      <c r="H2105" s="4"/>
      <c r="I2105" s="4"/>
      <c r="J2105" s="4"/>
      <c r="K2105" s="4"/>
      <c r="L2105" s="4"/>
      <c r="M2105" s="4"/>
      <c r="N2105" s="4"/>
      <c r="O2105" s="4"/>
      <c r="P2105" s="4"/>
      <c r="Q2105" s="4"/>
      <c r="R2105" s="4"/>
      <c r="S2105" s="4"/>
      <c r="T2105" s="4"/>
      <c r="U2105" s="4"/>
      <c r="V2105" s="4"/>
      <c r="W2105" s="4"/>
      <c r="X2105" s="4"/>
      <c r="Y2105" s="4"/>
      <c r="Z2105" s="4"/>
      <c r="AA2105" s="4"/>
      <c r="AB2105" s="4"/>
      <c r="AC2105" s="4"/>
      <c r="AD2105" s="4"/>
      <c r="AE2105" s="4"/>
      <c r="AF2105" s="4"/>
      <c r="AG2105" s="4"/>
      <c r="AH2105" s="4"/>
      <c r="AI2105" s="4"/>
      <c r="AJ2105" s="4"/>
      <c r="AK2105" s="4"/>
      <c r="AL2105" s="4"/>
      <c r="AM2105" s="4"/>
      <c r="AN2105" s="4"/>
      <c r="AO2105" s="4"/>
      <c r="AP2105" s="4"/>
    </row>
    <row r="2106" spans="1:42" s="2" customFormat="1" x14ac:dyDescent="0.25">
      <c r="A2106" s="4"/>
      <c r="B2106" s="4"/>
      <c r="C2106" s="4"/>
      <c r="D2106" s="4"/>
      <c r="E2106" s="4"/>
      <c r="F2106" s="4"/>
      <c r="G2106" s="4"/>
      <c r="H2106" s="4"/>
      <c r="I2106" s="4"/>
      <c r="J2106" s="4"/>
      <c r="K2106" s="4"/>
      <c r="L2106" s="4"/>
      <c r="M2106" s="4"/>
      <c r="N2106" s="4"/>
      <c r="O2106" s="4"/>
      <c r="P2106" s="4"/>
      <c r="Q2106" s="4"/>
      <c r="R2106" s="4"/>
      <c r="S2106" s="4"/>
      <c r="T2106" s="4"/>
      <c r="U2106" s="4"/>
      <c r="V2106" s="4"/>
      <c r="W2106" s="4"/>
      <c r="X2106" s="4"/>
      <c r="Y2106" s="4"/>
      <c r="Z2106" s="4"/>
      <c r="AA2106" s="4"/>
      <c r="AB2106" s="4"/>
      <c r="AC2106" s="4"/>
      <c r="AD2106" s="4"/>
      <c r="AE2106" s="4"/>
      <c r="AF2106" s="4"/>
      <c r="AG2106" s="4"/>
      <c r="AH2106" s="4"/>
      <c r="AI2106" s="4"/>
      <c r="AJ2106" s="4"/>
      <c r="AK2106" s="4"/>
      <c r="AL2106" s="4"/>
      <c r="AM2106" s="4"/>
      <c r="AN2106" s="4"/>
      <c r="AO2106" s="4"/>
      <c r="AP2106" s="4"/>
    </row>
    <row r="2107" spans="1:42" s="2" customFormat="1" x14ac:dyDescent="0.25">
      <c r="A2107" s="4"/>
      <c r="B2107" s="4"/>
      <c r="C2107" s="4"/>
      <c r="D2107" s="4"/>
      <c r="E2107" s="4"/>
      <c r="F2107" s="4"/>
      <c r="G2107" s="4"/>
      <c r="H2107" s="4"/>
      <c r="I2107" s="4"/>
      <c r="J2107" s="4"/>
      <c r="K2107" s="4"/>
      <c r="L2107" s="4"/>
      <c r="M2107" s="4"/>
      <c r="N2107" s="4"/>
      <c r="O2107" s="4"/>
      <c r="P2107" s="4"/>
      <c r="Q2107" s="4"/>
      <c r="R2107" s="4"/>
      <c r="S2107" s="4"/>
      <c r="T2107" s="4"/>
      <c r="U2107" s="4"/>
      <c r="V2107" s="4"/>
      <c r="W2107" s="4"/>
      <c r="X2107" s="4"/>
      <c r="Y2107" s="4"/>
      <c r="Z2107" s="4"/>
      <c r="AA2107" s="4"/>
      <c r="AB2107" s="4"/>
      <c r="AC2107" s="4"/>
      <c r="AD2107" s="4"/>
      <c r="AE2107" s="4"/>
      <c r="AF2107" s="4"/>
      <c r="AG2107" s="4"/>
      <c r="AH2107" s="4"/>
      <c r="AI2107" s="4"/>
      <c r="AJ2107" s="4"/>
      <c r="AK2107" s="4"/>
      <c r="AL2107" s="4"/>
      <c r="AM2107" s="4"/>
      <c r="AN2107" s="4"/>
      <c r="AO2107" s="4"/>
      <c r="AP2107" s="4"/>
    </row>
    <row r="2108" spans="1:42" s="2" customFormat="1" x14ac:dyDescent="0.25">
      <c r="A2108" s="4"/>
      <c r="B2108" s="4"/>
      <c r="C2108" s="4"/>
      <c r="D2108" s="4"/>
      <c r="E2108" s="4"/>
      <c r="F2108" s="4"/>
      <c r="G2108" s="4"/>
      <c r="H2108" s="4"/>
      <c r="I2108" s="4"/>
      <c r="J2108" s="4"/>
      <c r="K2108" s="4"/>
      <c r="L2108" s="4"/>
      <c r="M2108" s="4"/>
      <c r="N2108" s="4"/>
      <c r="O2108" s="4"/>
      <c r="P2108" s="4"/>
      <c r="Q2108" s="4"/>
      <c r="R2108" s="4"/>
      <c r="S2108" s="4"/>
      <c r="T2108" s="4"/>
      <c r="U2108" s="4"/>
      <c r="V2108" s="4"/>
      <c r="W2108" s="4"/>
      <c r="X2108" s="4"/>
      <c r="Y2108" s="4"/>
      <c r="Z2108" s="4"/>
      <c r="AA2108" s="4"/>
      <c r="AB2108" s="4"/>
      <c r="AC2108" s="4"/>
      <c r="AD2108" s="4"/>
      <c r="AE2108" s="4"/>
      <c r="AF2108" s="4"/>
      <c r="AG2108" s="4"/>
      <c r="AH2108" s="4"/>
      <c r="AI2108" s="4"/>
      <c r="AJ2108" s="4"/>
      <c r="AK2108" s="4"/>
      <c r="AL2108" s="4"/>
      <c r="AM2108" s="4"/>
      <c r="AN2108" s="4"/>
      <c r="AO2108" s="4"/>
      <c r="AP2108" s="4"/>
    </row>
    <row r="2109" spans="1:42" s="2" customFormat="1" x14ac:dyDescent="0.25">
      <c r="A2109" s="4"/>
      <c r="B2109" s="4"/>
      <c r="C2109" s="4"/>
      <c r="D2109" s="4"/>
      <c r="E2109" s="4"/>
      <c r="F2109" s="4"/>
      <c r="G2109" s="4"/>
      <c r="H2109" s="4"/>
      <c r="I2109" s="4"/>
      <c r="J2109" s="4"/>
      <c r="K2109" s="4"/>
      <c r="L2109" s="4"/>
      <c r="M2109" s="4"/>
      <c r="N2109" s="4"/>
      <c r="O2109" s="4"/>
      <c r="P2109" s="4"/>
      <c r="Q2109" s="4"/>
      <c r="R2109" s="4"/>
      <c r="S2109" s="4"/>
      <c r="T2109" s="4"/>
      <c r="U2109" s="4"/>
      <c r="V2109" s="4"/>
      <c r="W2109" s="4"/>
      <c r="X2109" s="4"/>
      <c r="Y2109" s="4"/>
      <c r="Z2109" s="4"/>
      <c r="AA2109" s="4"/>
      <c r="AB2109" s="4"/>
      <c r="AC2109" s="4"/>
      <c r="AD2109" s="4"/>
      <c r="AE2109" s="4"/>
      <c r="AF2109" s="4"/>
      <c r="AG2109" s="4"/>
      <c r="AH2109" s="4"/>
      <c r="AI2109" s="4"/>
      <c r="AJ2109" s="4"/>
      <c r="AK2109" s="4"/>
      <c r="AL2109" s="4"/>
      <c r="AM2109" s="4"/>
      <c r="AN2109" s="4"/>
      <c r="AO2109" s="4"/>
      <c r="AP2109" s="4"/>
    </row>
    <row r="2110" spans="1:42" s="2" customFormat="1" x14ac:dyDescent="0.25">
      <c r="A2110" s="4"/>
      <c r="B2110" s="4"/>
      <c r="C2110" s="4"/>
      <c r="D2110" s="4"/>
      <c r="E2110" s="4"/>
      <c r="F2110" s="4"/>
      <c r="G2110" s="4"/>
      <c r="H2110" s="4"/>
      <c r="I2110" s="4"/>
      <c r="J2110" s="4"/>
      <c r="K2110" s="4"/>
      <c r="L2110" s="4"/>
      <c r="M2110" s="4"/>
      <c r="N2110" s="4"/>
      <c r="O2110" s="4"/>
      <c r="P2110" s="4"/>
      <c r="Q2110" s="4"/>
      <c r="R2110" s="4"/>
      <c r="S2110" s="4"/>
      <c r="T2110" s="4"/>
      <c r="U2110" s="4"/>
      <c r="V2110" s="4"/>
      <c r="W2110" s="4"/>
      <c r="X2110" s="4"/>
      <c r="Y2110" s="4"/>
      <c r="Z2110" s="4"/>
      <c r="AA2110" s="4"/>
      <c r="AB2110" s="4"/>
      <c r="AC2110" s="4"/>
      <c r="AD2110" s="4"/>
      <c r="AE2110" s="4"/>
      <c r="AF2110" s="4"/>
      <c r="AG2110" s="4"/>
      <c r="AH2110" s="4"/>
      <c r="AI2110" s="4"/>
      <c r="AJ2110" s="4"/>
      <c r="AK2110" s="4"/>
      <c r="AL2110" s="4"/>
      <c r="AM2110" s="4"/>
      <c r="AN2110" s="4"/>
      <c r="AO2110" s="4"/>
      <c r="AP2110" s="4"/>
    </row>
    <row r="2111" spans="1:42" s="2" customFormat="1" x14ac:dyDescent="0.25">
      <c r="A2111" s="4"/>
      <c r="B2111" s="4"/>
      <c r="C2111" s="4"/>
      <c r="D2111" s="4"/>
      <c r="E2111" s="4"/>
      <c r="F2111" s="4"/>
      <c r="G2111" s="4"/>
      <c r="H2111" s="4"/>
      <c r="I2111" s="4"/>
      <c r="J2111" s="4"/>
      <c r="K2111" s="4"/>
      <c r="L2111" s="4"/>
      <c r="M2111" s="4"/>
      <c r="N2111" s="4"/>
      <c r="O2111" s="4"/>
      <c r="P2111" s="4"/>
      <c r="Q2111" s="4"/>
      <c r="R2111" s="4"/>
      <c r="S2111" s="4"/>
      <c r="T2111" s="4"/>
      <c r="U2111" s="4"/>
      <c r="V2111" s="4"/>
      <c r="W2111" s="4"/>
      <c r="X2111" s="4"/>
      <c r="Y2111" s="4"/>
      <c r="Z2111" s="4"/>
      <c r="AA2111" s="4"/>
      <c r="AB2111" s="4"/>
      <c r="AC2111" s="4"/>
      <c r="AD2111" s="4"/>
      <c r="AE2111" s="4"/>
      <c r="AF2111" s="4"/>
      <c r="AG2111" s="4"/>
      <c r="AH2111" s="4"/>
      <c r="AI2111" s="4"/>
      <c r="AJ2111" s="4"/>
      <c r="AK2111" s="4"/>
      <c r="AL2111" s="4"/>
      <c r="AM2111" s="4"/>
      <c r="AN2111" s="4"/>
      <c r="AO2111" s="4"/>
      <c r="AP2111" s="4"/>
    </row>
    <row r="2112" spans="1:42" s="2" customFormat="1" x14ac:dyDescent="0.25">
      <c r="A2112" s="4"/>
      <c r="B2112" s="4"/>
      <c r="C2112" s="4"/>
      <c r="D2112" s="4"/>
      <c r="E2112" s="4"/>
      <c r="F2112" s="4"/>
      <c r="G2112" s="4"/>
      <c r="H2112" s="4"/>
      <c r="I2112" s="4"/>
      <c r="J2112" s="4"/>
      <c r="K2112" s="4"/>
      <c r="L2112" s="4"/>
      <c r="M2112" s="4"/>
      <c r="N2112" s="4"/>
      <c r="O2112" s="4"/>
      <c r="P2112" s="4"/>
      <c r="Q2112" s="4"/>
      <c r="R2112" s="4"/>
      <c r="S2112" s="4"/>
      <c r="T2112" s="4"/>
      <c r="U2112" s="4"/>
      <c r="V2112" s="4"/>
      <c r="W2112" s="4"/>
      <c r="X2112" s="4"/>
      <c r="Y2112" s="4"/>
      <c r="Z2112" s="4"/>
      <c r="AA2112" s="4"/>
      <c r="AB2112" s="4"/>
      <c r="AC2112" s="4"/>
      <c r="AD2112" s="4"/>
      <c r="AE2112" s="4"/>
      <c r="AF2112" s="4"/>
      <c r="AG2112" s="4"/>
      <c r="AH2112" s="4"/>
      <c r="AI2112" s="4"/>
      <c r="AJ2112" s="4"/>
      <c r="AK2112" s="4"/>
      <c r="AL2112" s="4"/>
      <c r="AM2112" s="4"/>
      <c r="AN2112" s="4"/>
      <c r="AO2112" s="4"/>
      <c r="AP2112" s="4"/>
    </row>
    <row r="2113" spans="1:42" s="2" customFormat="1" x14ac:dyDescent="0.25">
      <c r="A2113" s="4"/>
      <c r="B2113" s="4"/>
      <c r="C2113" s="4"/>
      <c r="D2113" s="4"/>
      <c r="E2113" s="4"/>
      <c r="F2113" s="4"/>
      <c r="G2113" s="4"/>
      <c r="H2113" s="4"/>
      <c r="I2113" s="4"/>
      <c r="J2113" s="4"/>
      <c r="K2113" s="4"/>
      <c r="L2113" s="4"/>
      <c r="M2113" s="4"/>
      <c r="N2113" s="4"/>
      <c r="O2113" s="4"/>
      <c r="P2113" s="4"/>
      <c r="Q2113" s="4"/>
      <c r="R2113" s="4"/>
      <c r="S2113" s="4"/>
      <c r="T2113" s="4"/>
      <c r="U2113" s="4"/>
      <c r="V2113" s="4"/>
      <c r="W2113" s="4"/>
      <c r="X2113" s="4"/>
      <c r="Y2113" s="4"/>
      <c r="Z2113" s="4"/>
      <c r="AA2113" s="4"/>
      <c r="AB2113" s="4"/>
      <c r="AC2113" s="4"/>
      <c r="AD2113" s="4"/>
      <c r="AE2113" s="4"/>
      <c r="AF2113" s="4"/>
      <c r="AG2113" s="4"/>
      <c r="AH2113" s="4"/>
      <c r="AI2113" s="4"/>
      <c r="AJ2113" s="4"/>
      <c r="AK2113" s="4"/>
      <c r="AL2113" s="4"/>
      <c r="AM2113" s="4"/>
      <c r="AN2113" s="4"/>
      <c r="AO2113" s="4"/>
      <c r="AP2113" s="4"/>
    </row>
    <row r="2114" spans="1:42" s="2" customFormat="1" x14ac:dyDescent="0.25">
      <c r="A2114" s="4"/>
      <c r="B2114" s="4"/>
      <c r="C2114" s="4"/>
      <c r="D2114" s="4"/>
      <c r="E2114" s="4"/>
      <c r="F2114" s="4"/>
      <c r="G2114" s="4"/>
      <c r="H2114" s="4"/>
      <c r="I2114" s="4"/>
      <c r="J2114" s="4"/>
      <c r="K2114" s="4"/>
      <c r="L2114" s="4"/>
      <c r="M2114" s="4"/>
      <c r="N2114" s="4"/>
      <c r="O2114" s="4"/>
      <c r="P2114" s="4"/>
      <c r="Q2114" s="4"/>
      <c r="R2114" s="4"/>
      <c r="S2114" s="4"/>
      <c r="T2114" s="4"/>
      <c r="U2114" s="4"/>
      <c r="V2114" s="4"/>
      <c r="W2114" s="4"/>
      <c r="X2114" s="4"/>
      <c r="Y2114" s="4"/>
      <c r="Z2114" s="4"/>
      <c r="AA2114" s="4"/>
      <c r="AB2114" s="4"/>
      <c r="AC2114" s="4"/>
      <c r="AD2114" s="4"/>
      <c r="AE2114" s="4"/>
      <c r="AF2114" s="4"/>
      <c r="AG2114" s="4"/>
      <c r="AH2114" s="4"/>
      <c r="AI2114" s="4"/>
      <c r="AJ2114" s="4"/>
      <c r="AK2114" s="4"/>
      <c r="AL2114" s="4"/>
      <c r="AM2114" s="4"/>
      <c r="AN2114" s="4"/>
      <c r="AO2114" s="4"/>
      <c r="AP2114" s="4"/>
    </row>
    <row r="2115" spans="1:42" s="2" customFormat="1" x14ac:dyDescent="0.25">
      <c r="A2115" s="4"/>
      <c r="B2115" s="4"/>
      <c r="C2115" s="4"/>
      <c r="D2115" s="4"/>
      <c r="E2115" s="4"/>
      <c r="F2115" s="4"/>
      <c r="G2115" s="4"/>
      <c r="H2115" s="4"/>
      <c r="I2115" s="4"/>
      <c r="J2115" s="4"/>
      <c r="K2115" s="4"/>
      <c r="L2115" s="4"/>
      <c r="M2115" s="4"/>
      <c r="N2115" s="4"/>
      <c r="O2115" s="4"/>
      <c r="P2115" s="4"/>
      <c r="Q2115" s="4"/>
      <c r="R2115" s="4"/>
      <c r="S2115" s="4"/>
      <c r="T2115" s="4"/>
      <c r="U2115" s="4"/>
      <c r="V2115" s="4"/>
      <c r="W2115" s="4"/>
      <c r="X2115" s="4"/>
      <c r="Y2115" s="4"/>
      <c r="Z2115" s="4"/>
      <c r="AA2115" s="4"/>
      <c r="AB2115" s="4"/>
      <c r="AC2115" s="4"/>
      <c r="AD2115" s="4"/>
      <c r="AE2115" s="4"/>
      <c r="AF2115" s="4"/>
      <c r="AG2115" s="4"/>
      <c r="AH2115" s="4"/>
      <c r="AI2115" s="4"/>
      <c r="AJ2115" s="4"/>
      <c r="AK2115" s="4"/>
      <c r="AL2115" s="4"/>
      <c r="AM2115" s="4"/>
      <c r="AN2115" s="4"/>
      <c r="AO2115" s="4"/>
      <c r="AP2115" s="4"/>
    </row>
    <row r="2116" spans="1:42" s="2" customFormat="1" x14ac:dyDescent="0.25">
      <c r="A2116" s="4"/>
      <c r="B2116" s="4"/>
      <c r="C2116" s="4"/>
      <c r="D2116" s="4"/>
      <c r="E2116" s="4"/>
      <c r="F2116" s="4"/>
      <c r="G2116" s="4"/>
      <c r="H2116" s="4"/>
      <c r="I2116" s="4"/>
      <c r="J2116" s="4"/>
      <c r="K2116" s="4"/>
      <c r="L2116" s="4"/>
      <c r="M2116" s="4"/>
      <c r="N2116" s="4"/>
      <c r="O2116" s="4"/>
      <c r="P2116" s="4"/>
      <c r="Q2116" s="4"/>
      <c r="R2116" s="4"/>
      <c r="S2116" s="4"/>
      <c r="T2116" s="4"/>
      <c r="U2116" s="4"/>
      <c r="V2116" s="4"/>
      <c r="W2116" s="4"/>
      <c r="X2116" s="4"/>
      <c r="Y2116" s="4"/>
      <c r="Z2116" s="4"/>
      <c r="AA2116" s="4"/>
      <c r="AB2116" s="4"/>
      <c r="AC2116" s="4"/>
      <c r="AD2116" s="4"/>
      <c r="AE2116" s="4"/>
      <c r="AF2116" s="4"/>
      <c r="AG2116" s="4"/>
      <c r="AH2116" s="4"/>
      <c r="AI2116" s="4"/>
      <c r="AJ2116" s="4"/>
      <c r="AK2116" s="4"/>
      <c r="AL2116" s="4"/>
      <c r="AM2116" s="4"/>
      <c r="AN2116" s="4"/>
      <c r="AO2116" s="4"/>
      <c r="AP2116" s="4"/>
    </row>
    <row r="2117" spans="1:42" s="2" customFormat="1" x14ac:dyDescent="0.25">
      <c r="A2117" s="4"/>
      <c r="B2117" s="4"/>
      <c r="C2117" s="4"/>
      <c r="D2117" s="4"/>
      <c r="E2117" s="4"/>
      <c r="F2117" s="4"/>
      <c r="G2117" s="4"/>
      <c r="H2117" s="4"/>
      <c r="I2117" s="4"/>
      <c r="J2117" s="4"/>
      <c r="K2117" s="4"/>
      <c r="L2117" s="4"/>
      <c r="M2117" s="4"/>
      <c r="N2117" s="4"/>
      <c r="O2117" s="4"/>
      <c r="P2117" s="4"/>
      <c r="Q2117" s="4"/>
      <c r="R2117" s="4"/>
      <c r="S2117" s="4"/>
      <c r="T2117" s="4"/>
      <c r="U2117" s="4"/>
      <c r="V2117" s="4"/>
      <c r="W2117" s="4"/>
      <c r="X2117" s="4"/>
      <c r="Y2117" s="4"/>
      <c r="Z2117" s="4"/>
      <c r="AA2117" s="4"/>
      <c r="AB2117" s="4"/>
      <c r="AC2117" s="4"/>
      <c r="AD2117" s="4"/>
      <c r="AE2117" s="4"/>
      <c r="AF2117" s="4"/>
      <c r="AG2117" s="4"/>
      <c r="AH2117" s="4"/>
      <c r="AI2117" s="4"/>
      <c r="AJ2117" s="4"/>
      <c r="AK2117" s="4"/>
      <c r="AL2117" s="4"/>
      <c r="AM2117" s="4"/>
      <c r="AN2117" s="4"/>
      <c r="AO2117" s="4"/>
      <c r="AP2117" s="4"/>
    </row>
    <row r="2118" spans="1:42" s="2" customFormat="1" x14ac:dyDescent="0.25">
      <c r="A2118" s="4"/>
      <c r="B2118" s="4"/>
      <c r="C2118" s="4"/>
      <c r="D2118" s="4"/>
      <c r="E2118" s="4"/>
      <c r="F2118" s="4"/>
      <c r="G2118" s="4"/>
      <c r="H2118" s="4"/>
      <c r="I2118" s="4"/>
      <c r="J2118" s="4"/>
      <c r="K2118" s="4"/>
      <c r="L2118" s="4"/>
      <c r="M2118" s="4"/>
      <c r="N2118" s="4"/>
      <c r="O2118" s="4"/>
      <c r="P2118" s="4"/>
      <c r="Q2118" s="4"/>
      <c r="R2118" s="4"/>
      <c r="S2118" s="4"/>
      <c r="T2118" s="4"/>
      <c r="U2118" s="4"/>
      <c r="V2118" s="4"/>
      <c r="W2118" s="4"/>
      <c r="X2118" s="4"/>
      <c r="Y2118" s="4"/>
      <c r="Z2118" s="4"/>
      <c r="AA2118" s="4"/>
      <c r="AB2118" s="4"/>
      <c r="AC2118" s="4"/>
      <c r="AD2118" s="4"/>
      <c r="AE2118" s="4"/>
      <c r="AF2118" s="4"/>
      <c r="AG2118" s="4"/>
      <c r="AH2118" s="4"/>
      <c r="AI2118" s="4"/>
      <c r="AJ2118" s="4"/>
      <c r="AK2118" s="4"/>
      <c r="AL2118" s="4"/>
      <c r="AM2118" s="4"/>
      <c r="AN2118" s="4"/>
      <c r="AO2118" s="4"/>
      <c r="AP2118" s="4"/>
    </row>
    <row r="2119" spans="1:42" s="2" customFormat="1" x14ac:dyDescent="0.25">
      <c r="A2119" s="4"/>
      <c r="B2119" s="4"/>
      <c r="C2119" s="4"/>
      <c r="D2119" s="4"/>
      <c r="E2119" s="4"/>
      <c r="F2119" s="4"/>
      <c r="G2119" s="4"/>
      <c r="H2119" s="4"/>
      <c r="I2119" s="4"/>
      <c r="J2119" s="4"/>
      <c r="K2119" s="4"/>
      <c r="L2119" s="4"/>
      <c r="M2119" s="4"/>
      <c r="N2119" s="4"/>
      <c r="O2119" s="4"/>
      <c r="P2119" s="4"/>
      <c r="Q2119" s="4"/>
      <c r="R2119" s="4"/>
      <c r="S2119" s="4"/>
      <c r="T2119" s="4"/>
      <c r="U2119" s="4"/>
      <c r="V2119" s="4"/>
      <c r="W2119" s="4"/>
      <c r="X2119" s="4"/>
      <c r="Y2119" s="4"/>
      <c r="Z2119" s="4"/>
      <c r="AA2119" s="4"/>
      <c r="AB2119" s="4"/>
      <c r="AC2119" s="4"/>
      <c r="AD2119" s="4"/>
      <c r="AE2119" s="4"/>
      <c r="AF2119" s="4"/>
      <c r="AG2119" s="4"/>
      <c r="AH2119" s="4"/>
      <c r="AI2119" s="4"/>
      <c r="AJ2119" s="4"/>
      <c r="AK2119" s="4"/>
      <c r="AL2119" s="4"/>
      <c r="AM2119" s="4"/>
      <c r="AN2119" s="4"/>
      <c r="AO2119" s="4"/>
      <c r="AP2119" s="4"/>
    </row>
    <row r="2120" spans="1:42" s="2" customFormat="1" x14ac:dyDescent="0.25">
      <c r="A2120" s="4"/>
      <c r="B2120" s="4"/>
      <c r="C2120" s="4"/>
      <c r="D2120" s="4"/>
      <c r="E2120" s="4"/>
      <c r="F2120" s="4"/>
      <c r="G2120" s="4"/>
      <c r="H2120" s="4"/>
      <c r="I2120" s="4"/>
      <c r="J2120" s="4"/>
      <c r="K2120" s="4"/>
      <c r="L2120" s="4"/>
      <c r="M2120" s="4"/>
      <c r="N2120" s="4"/>
      <c r="O2120" s="4"/>
      <c r="P2120" s="4"/>
      <c r="Q2120" s="4"/>
      <c r="R2120" s="4"/>
      <c r="S2120" s="4"/>
      <c r="T2120" s="4"/>
      <c r="U2120" s="4"/>
      <c r="V2120" s="4"/>
      <c r="W2120" s="4"/>
      <c r="X2120" s="4"/>
      <c r="Y2120" s="4"/>
      <c r="Z2120" s="4"/>
      <c r="AA2120" s="4"/>
      <c r="AB2120" s="4"/>
      <c r="AC2120" s="4"/>
      <c r="AD2120" s="4"/>
      <c r="AE2120" s="4"/>
      <c r="AF2120" s="4"/>
      <c r="AG2120" s="4"/>
      <c r="AH2120" s="4"/>
      <c r="AI2120" s="4"/>
      <c r="AJ2120" s="4"/>
      <c r="AK2120" s="4"/>
      <c r="AL2120" s="4"/>
      <c r="AM2120" s="4"/>
      <c r="AN2120" s="4"/>
      <c r="AO2120" s="4"/>
      <c r="AP2120" s="4"/>
    </row>
    <row r="2121" spans="1:42" s="2" customFormat="1" x14ac:dyDescent="0.25">
      <c r="A2121" s="4"/>
      <c r="B2121" s="4"/>
      <c r="C2121" s="4"/>
      <c r="D2121" s="4"/>
      <c r="E2121" s="4"/>
      <c r="F2121" s="4"/>
      <c r="G2121" s="4"/>
      <c r="H2121" s="4"/>
      <c r="I2121" s="4"/>
      <c r="J2121" s="4"/>
      <c r="K2121" s="4"/>
      <c r="L2121" s="4"/>
      <c r="M2121" s="4"/>
      <c r="N2121" s="4"/>
      <c r="O2121" s="4"/>
      <c r="P2121" s="4"/>
      <c r="Q2121" s="4"/>
      <c r="R2121" s="4"/>
      <c r="S2121" s="4"/>
      <c r="T2121" s="4"/>
      <c r="U2121" s="4"/>
      <c r="V2121" s="4"/>
      <c r="W2121" s="4"/>
      <c r="X2121" s="4"/>
      <c r="Y2121" s="4"/>
      <c r="Z2121" s="4"/>
      <c r="AA2121" s="4"/>
      <c r="AB2121" s="4"/>
      <c r="AC2121" s="4"/>
      <c r="AD2121" s="4"/>
      <c r="AE2121" s="4"/>
      <c r="AF2121" s="4"/>
      <c r="AG2121" s="4"/>
      <c r="AH2121" s="4"/>
      <c r="AI2121" s="4"/>
      <c r="AJ2121" s="4"/>
      <c r="AK2121" s="4"/>
      <c r="AL2121" s="4"/>
      <c r="AM2121" s="4"/>
      <c r="AN2121" s="4"/>
      <c r="AO2121" s="4"/>
      <c r="AP2121" s="4"/>
    </row>
    <row r="2122" spans="1:42" s="2" customFormat="1" x14ac:dyDescent="0.25">
      <c r="A2122" s="4"/>
      <c r="B2122" s="4"/>
      <c r="C2122" s="4"/>
      <c r="D2122" s="4"/>
      <c r="E2122" s="4"/>
      <c r="F2122" s="4"/>
      <c r="G2122" s="4"/>
      <c r="H2122" s="4"/>
      <c r="I2122" s="4"/>
      <c r="J2122" s="4"/>
      <c r="K2122" s="4"/>
      <c r="L2122" s="4"/>
      <c r="M2122" s="4"/>
      <c r="N2122" s="4"/>
      <c r="O2122" s="4"/>
      <c r="P2122" s="4"/>
      <c r="Q2122" s="4"/>
      <c r="R2122" s="4"/>
      <c r="S2122" s="4"/>
      <c r="T2122" s="4"/>
      <c r="U2122" s="4"/>
      <c r="V2122" s="4"/>
      <c r="W2122" s="4"/>
      <c r="X2122" s="4"/>
      <c r="Y2122" s="4"/>
      <c r="Z2122" s="4"/>
      <c r="AA2122" s="4"/>
      <c r="AB2122" s="4"/>
      <c r="AC2122" s="4"/>
      <c r="AD2122" s="4"/>
      <c r="AE2122" s="4"/>
      <c r="AF2122" s="4"/>
      <c r="AG2122" s="4"/>
      <c r="AH2122" s="4"/>
      <c r="AI2122" s="4"/>
      <c r="AJ2122" s="4"/>
      <c r="AK2122" s="4"/>
      <c r="AL2122" s="4"/>
      <c r="AM2122" s="4"/>
      <c r="AN2122" s="4"/>
      <c r="AO2122" s="4"/>
      <c r="AP2122" s="4"/>
    </row>
    <row r="2123" spans="1:42" s="2" customFormat="1" x14ac:dyDescent="0.25">
      <c r="A2123" s="4"/>
      <c r="B2123" s="4"/>
      <c r="C2123" s="4"/>
      <c r="D2123" s="4"/>
      <c r="E2123" s="4"/>
      <c r="F2123" s="4"/>
      <c r="G2123" s="4"/>
      <c r="H2123" s="4"/>
      <c r="I2123" s="4"/>
      <c r="J2123" s="4"/>
      <c r="K2123" s="4"/>
      <c r="L2123" s="4"/>
      <c r="M2123" s="4"/>
      <c r="N2123" s="4"/>
      <c r="O2123" s="4"/>
      <c r="P2123" s="4"/>
      <c r="Q2123" s="4"/>
      <c r="R2123" s="4"/>
      <c r="S2123" s="4"/>
      <c r="T2123" s="4"/>
      <c r="U2123" s="4"/>
      <c r="V2123" s="4"/>
      <c r="W2123" s="4"/>
      <c r="X2123" s="4"/>
      <c r="Y2123" s="4"/>
      <c r="Z2123" s="4"/>
      <c r="AA2123" s="4"/>
      <c r="AB2123" s="4"/>
      <c r="AC2123" s="4"/>
      <c r="AD2123" s="4"/>
      <c r="AE2123" s="4"/>
      <c r="AF2123" s="4"/>
      <c r="AG2123" s="4"/>
      <c r="AH2123" s="4"/>
      <c r="AI2123" s="4"/>
      <c r="AJ2123" s="4"/>
      <c r="AK2123" s="4"/>
      <c r="AL2123" s="4"/>
      <c r="AM2123" s="4"/>
      <c r="AN2123" s="4"/>
      <c r="AO2123" s="4"/>
      <c r="AP2123" s="4"/>
    </row>
    <row r="2124" spans="1:42" s="2" customFormat="1" x14ac:dyDescent="0.25">
      <c r="A2124" s="4"/>
      <c r="B2124" s="4"/>
      <c r="C2124" s="4"/>
      <c r="D2124" s="4"/>
      <c r="E2124" s="4"/>
      <c r="F2124" s="4"/>
      <c r="G2124" s="4"/>
      <c r="H2124" s="4"/>
      <c r="I2124" s="4"/>
      <c r="J2124" s="4"/>
      <c r="K2124" s="4"/>
      <c r="L2124" s="4"/>
      <c r="M2124" s="4"/>
      <c r="N2124" s="4"/>
      <c r="O2124" s="4"/>
      <c r="P2124" s="4"/>
      <c r="Q2124" s="4"/>
      <c r="R2124" s="4"/>
      <c r="S2124" s="4"/>
      <c r="T2124" s="4"/>
      <c r="U2124" s="4"/>
      <c r="V2124" s="4"/>
      <c r="W2124" s="4"/>
      <c r="X2124" s="4"/>
      <c r="Y2124" s="4"/>
      <c r="Z2124" s="4"/>
      <c r="AA2124" s="4"/>
      <c r="AB2124" s="4"/>
      <c r="AC2124" s="4"/>
      <c r="AD2124" s="4"/>
      <c r="AE2124" s="4"/>
      <c r="AF2124" s="4"/>
      <c r="AG2124" s="4"/>
      <c r="AH2124" s="4"/>
      <c r="AI2124" s="4"/>
      <c r="AJ2124" s="4"/>
      <c r="AK2124" s="4"/>
      <c r="AL2124" s="4"/>
      <c r="AM2124" s="4"/>
      <c r="AN2124" s="4"/>
      <c r="AO2124" s="4"/>
      <c r="AP2124" s="4"/>
    </row>
    <row r="2125" spans="1:42" s="2" customFormat="1" x14ac:dyDescent="0.25">
      <c r="A2125" s="4"/>
      <c r="B2125" s="4"/>
      <c r="C2125" s="4"/>
      <c r="D2125" s="4"/>
      <c r="E2125" s="4"/>
      <c r="F2125" s="4"/>
      <c r="G2125" s="4"/>
      <c r="H2125" s="4"/>
      <c r="I2125" s="4"/>
      <c r="J2125" s="4"/>
      <c r="K2125" s="4"/>
      <c r="L2125" s="4"/>
      <c r="M2125" s="4"/>
      <c r="N2125" s="4"/>
      <c r="O2125" s="4"/>
      <c r="P2125" s="4"/>
      <c r="Q2125" s="4"/>
      <c r="R2125" s="4"/>
      <c r="S2125" s="4"/>
      <c r="T2125" s="4"/>
      <c r="U2125" s="4"/>
      <c r="V2125" s="4"/>
      <c r="W2125" s="4"/>
      <c r="X2125" s="4"/>
      <c r="Y2125" s="4"/>
      <c r="Z2125" s="4"/>
      <c r="AA2125" s="4"/>
      <c r="AB2125" s="4"/>
      <c r="AC2125" s="4"/>
      <c r="AD2125" s="4"/>
      <c r="AE2125" s="4"/>
      <c r="AF2125" s="4"/>
      <c r="AG2125" s="4"/>
      <c r="AH2125" s="4"/>
      <c r="AI2125" s="4"/>
      <c r="AJ2125" s="4"/>
      <c r="AK2125" s="4"/>
      <c r="AL2125" s="4"/>
      <c r="AM2125" s="4"/>
      <c r="AN2125" s="4"/>
      <c r="AO2125" s="4"/>
      <c r="AP2125" s="4"/>
    </row>
    <row r="2126" spans="1:42" s="2" customFormat="1" x14ac:dyDescent="0.25">
      <c r="A2126" s="4"/>
      <c r="B2126" s="4"/>
      <c r="C2126" s="4"/>
      <c r="D2126" s="4"/>
      <c r="E2126" s="4"/>
      <c r="F2126" s="4"/>
      <c r="G2126" s="4"/>
      <c r="H2126" s="4"/>
      <c r="I2126" s="4"/>
      <c r="J2126" s="4"/>
      <c r="K2126" s="4"/>
      <c r="L2126" s="4"/>
      <c r="M2126" s="4"/>
      <c r="N2126" s="4"/>
      <c r="O2126" s="4"/>
      <c r="P2126" s="4"/>
      <c r="Q2126" s="4"/>
      <c r="R2126" s="4"/>
      <c r="S2126" s="4"/>
      <c r="T2126" s="4"/>
      <c r="U2126" s="4"/>
      <c r="V2126" s="4"/>
      <c r="W2126" s="4"/>
      <c r="X2126" s="4"/>
      <c r="Y2126" s="4"/>
      <c r="Z2126" s="4"/>
      <c r="AA2126" s="4"/>
      <c r="AB2126" s="4"/>
      <c r="AC2126" s="4"/>
      <c r="AD2126" s="4"/>
      <c r="AE2126" s="4"/>
      <c r="AF2126" s="4"/>
      <c r="AG2126" s="4"/>
      <c r="AH2126" s="4"/>
      <c r="AI2126" s="4"/>
      <c r="AJ2126" s="4"/>
      <c r="AK2126" s="4"/>
      <c r="AL2126" s="4"/>
      <c r="AM2126" s="4"/>
      <c r="AN2126" s="4"/>
      <c r="AO2126" s="4"/>
      <c r="AP2126" s="4"/>
    </row>
    <row r="2127" spans="1:42" s="2" customFormat="1" x14ac:dyDescent="0.25">
      <c r="A2127" s="4"/>
      <c r="B2127" s="4"/>
      <c r="C2127" s="4"/>
      <c r="D2127" s="4"/>
      <c r="E2127" s="4"/>
      <c r="F2127" s="4"/>
      <c r="G2127" s="4"/>
      <c r="H2127" s="4"/>
      <c r="I2127" s="4"/>
      <c r="J2127" s="4"/>
      <c r="K2127" s="4"/>
      <c r="L2127" s="4"/>
      <c r="M2127" s="4"/>
      <c r="N2127" s="4"/>
      <c r="O2127" s="4"/>
      <c r="P2127" s="4"/>
      <c r="Q2127" s="4"/>
      <c r="R2127" s="4"/>
      <c r="S2127" s="4"/>
      <c r="T2127" s="4"/>
      <c r="U2127" s="4"/>
      <c r="V2127" s="4"/>
      <c r="W2127" s="4"/>
      <c r="X2127" s="4"/>
      <c r="Y2127" s="4"/>
      <c r="Z2127" s="4"/>
      <c r="AA2127" s="4"/>
      <c r="AB2127" s="4"/>
      <c r="AC2127" s="4"/>
      <c r="AD2127" s="4"/>
      <c r="AE2127" s="4"/>
      <c r="AF2127" s="4"/>
      <c r="AG2127" s="4"/>
      <c r="AH2127" s="4"/>
      <c r="AI2127" s="4"/>
      <c r="AJ2127" s="4"/>
      <c r="AK2127" s="4"/>
      <c r="AL2127" s="4"/>
      <c r="AM2127" s="4"/>
      <c r="AN2127" s="4"/>
      <c r="AO2127" s="4"/>
      <c r="AP2127" s="4"/>
    </row>
    <row r="2128" spans="1:42" s="2" customFormat="1" x14ac:dyDescent="0.25">
      <c r="A2128" s="4"/>
      <c r="B2128" s="4"/>
      <c r="C2128" s="4"/>
      <c r="D2128" s="4"/>
      <c r="E2128" s="4"/>
      <c r="F2128" s="4"/>
      <c r="G2128" s="4"/>
      <c r="H2128" s="4"/>
      <c r="I2128" s="4"/>
      <c r="J2128" s="4"/>
      <c r="K2128" s="4"/>
      <c r="L2128" s="4"/>
      <c r="M2128" s="4"/>
      <c r="N2128" s="4"/>
      <c r="O2128" s="4"/>
      <c r="P2128" s="4"/>
      <c r="Q2128" s="4"/>
      <c r="R2128" s="4"/>
      <c r="S2128" s="4"/>
      <c r="T2128" s="4"/>
      <c r="U2128" s="4"/>
      <c r="V2128" s="4"/>
      <c r="W2128" s="4"/>
      <c r="X2128" s="4"/>
      <c r="Y2128" s="4"/>
      <c r="Z2128" s="4"/>
      <c r="AA2128" s="4"/>
      <c r="AB2128" s="4"/>
      <c r="AC2128" s="4"/>
      <c r="AD2128" s="4"/>
      <c r="AE2128" s="4"/>
      <c r="AF2128" s="4"/>
      <c r="AG2128" s="4"/>
      <c r="AH2128" s="4"/>
      <c r="AI2128" s="4"/>
      <c r="AJ2128" s="4"/>
      <c r="AK2128" s="4"/>
      <c r="AL2128" s="4"/>
      <c r="AM2128" s="4"/>
      <c r="AN2128" s="4"/>
      <c r="AO2128" s="4"/>
      <c r="AP2128" s="4"/>
    </row>
    <row r="2129" spans="1:42" s="2" customFormat="1" x14ac:dyDescent="0.25">
      <c r="A2129" s="4"/>
      <c r="B2129" s="4"/>
      <c r="C2129" s="4"/>
      <c r="D2129" s="4"/>
      <c r="E2129" s="4"/>
      <c r="F2129" s="4"/>
      <c r="G2129" s="4"/>
      <c r="H2129" s="4"/>
      <c r="I2129" s="4"/>
      <c r="J2129" s="4"/>
      <c r="K2129" s="4"/>
      <c r="L2129" s="4"/>
      <c r="M2129" s="4"/>
      <c r="N2129" s="4"/>
      <c r="O2129" s="4"/>
      <c r="P2129" s="4"/>
      <c r="Q2129" s="4"/>
      <c r="R2129" s="4"/>
      <c r="S2129" s="4"/>
      <c r="T2129" s="4"/>
      <c r="U2129" s="4"/>
      <c r="V2129" s="4"/>
      <c r="W2129" s="4"/>
      <c r="X2129" s="4"/>
      <c r="Y2129" s="4"/>
      <c r="Z2129" s="4"/>
      <c r="AA2129" s="4"/>
      <c r="AB2129" s="4"/>
      <c r="AC2129" s="4"/>
      <c r="AD2129" s="4"/>
      <c r="AE2129" s="4"/>
      <c r="AF2129" s="4"/>
      <c r="AG2129" s="4"/>
      <c r="AH2129" s="4"/>
      <c r="AI2129" s="4"/>
      <c r="AJ2129" s="4"/>
      <c r="AK2129" s="4"/>
      <c r="AL2129" s="4"/>
      <c r="AM2129" s="4"/>
      <c r="AN2129" s="4"/>
      <c r="AO2129" s="4"/>
      <c r="AP2129" s="4"/>
    </row>
    <row r="2130" spans="1:42" s="2" customFormat="1" x14ac:dyDescent="0.25">
      <c r="A2130" s="4"/>
      <c r="B2130" s="4"/>
      <c r="C2130" s="4"/>
      <c r="D2130" s="4"/>
      <c r="E2130" s="4"/>
      <c r="F2130" s="4"/>
      <c r="G2130" s="4"/>
      <c r="H2130" s="4"/>
      <c r="I2130" s="4"/>
      <c r="J2130" s="4"/>
      <c r="K2130" s="4"/>
      <c r="L2130" s="4"/>
      <c r="M2130" s="4"/>
      <c r="N2130" s="4"/>
      <c r="O2130" s="4"/>
      <c r="P2130" s="4"/>
      <c r="Q2130" s="4"/>
      <c r="R2130" s="4"/>
      <c r="S2130" s="4"/>
      <c r="T2130" s="4"/>
      <c r="U2130" s="4"/>
      <c r="V2130" s="4"/>
      <c r="W2130" s="4"/>
      <c r="X2130" s="4"/>
      <c r="Y2130" s="4"/>
      <c r="Z2130" s="4"/>
      <c r="AA2130" s="4"/>
      <c r="AB2130" s="4"/>
      <c r="AC2130" s="4"/>
      <c r="AD2130" s="4"/>
      <c r="AE2130" s="4"/>
      <c r="AF2130" s="4"/>
      <c r="AG2130" s="4"/>
      <c r="AH2130" s="4"/>
      <c r="AI2130" s="4"/>
      <c r="AJ2130" s="4"/>
      <c r="AK2130" s="4"/>
      <c r="AL2130" s="4"/>
      <c r="AM2130" s="4"/>
      <c r="AN2130" s="4"/>
      <c r="AO2130" s="4"/>
      <c r="AP2130" s="4"/>
    </row>
    <row r="2131" spans="1:42" s="2" customFormat="1" x14ac:dyDescent="0.25">
      <c r="A2131" s="4"/>
      <c r="B2131" s="4"/>
      <c r="C2131" s="4"/>
      <c r="D2131" s="4"/>
      <c r="E2131" s="4"/>
      <c r="F2131" s="4"/>
      <c r="G2131" s="4"/>
      <c r="H2131" s="4"/>
      <c r="I2131" s="4"/>
      <c r="J2131" s="4"/>
      <c r="K2131" s="4"/>
      <c r="L2131" s="4"/>
      <c r="M2131" s="4"/>
      <c r="N2131" s="4"/>
      <c r="O2131" s="4"/>
      <c r="P2131" s="4"/>
      <c r="Q2131" s="4"/>
      <c r="R2131" s="4"/>
      <c r="S2131" s="4"/>
      <c r="T2131" s="4"/>
      <c r="U2131" s="4"/>
      <c r="V2131" s="4"/>
      <c r="W2131" s="4"/>
      <c r="X2131" s="4"/>
      <c r="Y2131" s="4"/>
      <c r="Z2131" s="4"/>
      <c r="AA2131" s="4"/>
      <c r="AB2131" s="4"/>
      <c r="AC2131" s="4"/>
      <c r="AD2131" s="4"/>
      <c r="AE2131" s="4"/>
      <c r="AF2131" s="4"/>
      <c r="AG2131" s="4"/>
      <c r="AH2131" s="4"/>
      <c r="AI2131" s="4"/>
      <c r="AJ2131" s="4"/>
      <c r="AK2131" s="4"/>
      <c r="AL2131" s="4"/>
      <c r="AM2131" s="4"/>
      <c r="AN2131" s="4"/>
      <c r="AO2131" s="4"/>
      <c r="AP2131" s="4"/>
    </row>
    <row r="2132" spans="1:42" s="2" customFormat="1" x14ac:dyDescent="0.25">
      <c r="A2132" s="4"/>
      <c r="B2132" s="4"/>
      <c r="C2132" s="4"/>
      <c r="D2132" s="4"/>
      <c r="E2132" s="4"/>
      <c r="F2132" s="4"/>
      <c r="G2132" s="4"/>
      <c r="H2132" s="4"/>
      <c r="I2132" s="4"/>
      <c r="J2132" s="4"/>
      <c r="K2132" s="4"/>
      <c r="L2132" s="4"/>
      <c r="M2132" s="4"/>
      <c r="N2132" s="4"/>
      <c r="O2132" s="4"/>
      <c r="P2132" s="4"/>
      <c r="Q2132" s="4"/>
      <c r="R2132" s="4"/>
      <c r="S2132" s="4"/>
      <c r="T2132" s="4"/>
      <c r="U2132" s="4"/>
      <c r="V2132" s="4"/>
      <c r="W2132" s="4"/>
      <c r="X2132" s="4"/>
      <c r="Y2132" s="4"/>
      <c r="Z2132" s="4"/>
      <c r="AA2132" s="4"/>
      <c r="AB2132" s="4"/>
      <c r="AC2132" s="4"/>
      <c r="AD2132" s="4"/>
      <c r="AE2132" s="4"/>
      <c r="AF2132" s="4"/>
      <c r="AG2132" s="4"/>
      <c r="AH2132" s="4"/>
      <c r="AI2132" s="4"/>
      <c r="AJ2132" s="4"/>
      <c r="AK2132" s="4"/>
      <c r="AL2132" s="4"/>
      <c r="AM2132" s="4"/>
      <c r="AN2132" s="4"/>
      <c r="AO2132" s="4"/>
      <c r="AP2132" s="4"/>
    </row>
    <row r="2133" spans="1:42" s="2" customFormat="1" x14ac:dyDescent="0.25">
      <c r="A2133" s="4"/>
      <c r="B2133" s="4"/>
      <c r="C2133" s="4"/>
      <c r="D2133" s="4"/>
      <c r="E2133" s="4"/>
      <c r="F2133" s="4"/>
      <c r="G2133" s="4"/>
      <c r="H2133" s="4"/>
      <c r="I2133" s="4"/>
      <c r="J2133" s="4"/>
      <c r="K2133" s="4"/>
      <c r="L2133" s="4"/>
      <c r="M2133" s="4"/>
      <c r="N2133" s="4"/>
      <c r="O2133" s="4"/>
      <c r="P2133" s="4"/>
      <c r="Q2133" s="4"/>
      <c r="R2133" s="4"/>
      <c r="S2133" s="4"/>
      <c r="T2133" s="4"/>
      <c r="U2133" s="4"/>
      <c r="V2133" s="4"/>
      <c r="W2133" s="4"/>
      <c r="X2133" s="4"/>
      <c r="Y2133" s="4"/>
      <c r="Z2133" s="4"/>
      <c r="AA2133" s="4"/>
      <c r="AB2133" s="4"/>
      <c r="AC2133" s="4"/>
      <c r="AD2133" s="4"/>
      <c r="AE2133" s="4"/>
      <c r="AF2133" s="4"/>
      <c r="AG2133" s="4"/>
      <c r="AH2133" s="4"/>
      <c r="AI2133" s="4"/>
      <c r="AJ2133" s="4"/>
      <c r="AK2133" s="4"/>
      <c r="AL2133" s="4"/>
      <c r="AM2133" s="4"/>
      <c r="AN2133" s="4"/>
      <c r="AO2133" s="4"/>
      <c r="AP2133" s="4"/>
    </row>
    <row r="2134" spans="1:42" s="2" customFormat="1" x14ac:dyDescent="0.25">
      <c r="A2134" s="4"/>
      <c r="B2134" s="4"/>
      <c r="C2134" s="4"/>
      <c r="D2134" s="4"/>
      <c r="E2134" s="4"/>
      <c r="F2134" s="4"/>
      <c r="G2134" s="4"/>
      <c r="H2134" s="4"/>
      <c r="I2134" s="4"/>
      <c r="J2134" s="4"/>
      <c r="K2134" s="4"/>
      <c r="L2134" s="4"/>
      <c r="M2134" s="4"/>
      <c r="N2134" s="4"/>
      <c r="O2134" s="4"/>
      <c r="P2134" s="4"/>
      <c r="Q2134" s="4"/>
      <c r="R2134" s="4"/>
      <c r="S2134" s="4"/>
      <c r="T2134" s="4"/>
      <c r="U2134" s="4"/>
      <c r="V2134" s="4"/>
      <c r="W2134" s="4"/>
      <c r="X2134" s="4"/>
      <c r="Y2134" s="4"/>
      <c r="Z2134" s="4"/>
      <c r="AA2134" s="4"/>
      <c r="AB2134" s="4"/>
      <c r="AC2134" s="4"/>
      <c r="AD2134" s="4"/>
      <c r="AE2134" s="4"/>
      <c r="AF2134" s="4"/>
      <c r="AG2134" s="4"/>
      <c r="AH2134" s="4"/>
      <c r="AI2134" s="4"/>
      <c r="AJ2134" s="4"/>
      <c r="AK2134" s="4"/>
      <c r="AL2134" s="4"/>
      <c r="AM2134" s="4"/>
      <c r="AN2134" s="4"/>
      <c r="AO2134" s="4"/>
      <c r="AP2134" s="4"/>
    </row>
    <row r="2135" spans="1:42" s="2" customFormat="1" x14ac:dyDescent="0.25">
      <c r="A2135" s="4"/>
      <c r="B2135" s="4"/>
      <c r="C2135" s="4"/>
      <c r="D2135" s="4"/>
      <c r="E2135" s="4"/>
      <c r="F2135" s="4"/>
      <c r="G2135" s="4"/>
      <c r="H2135" s="4"/>
      <c r="I2135" s="4"/>
      <c r="J2135" s="4"/>
      <c r="K2135" s="4"/>
      <c r="L2135" s="4"/>
      <c r="M2135" s="4"/>
      <c r="N2135" s="4"/>
      <c r="O2135" s="4"/>
      <c r="P2135" s="4"/>
      <c r="Q2135" s="4"/>
      <c r="R2135" s="4"/>
      <c r="S2135" s="4"/>
      <c r="T2135" s="4"/>
      <c r="U2135" s="4"/>
      <c r="V2135" s="4"/>
      <c r="W2135" s="4"/>
      <c r="X2135" s="4"/>
      <c r="Y2135" s="4"/>
      <c r="Z2135" s="4"/>
      <c r="AA2135" s="4"/>
      <c r="AB2135" s="4"/>
      <c r="AC2135" s="4"/>
      <c r="AD2135" s="4"/>
      <c r="AE2135" s="4"/>
      <c r="AF2135" s="4"/>
      <c r="AG2135" s="4"/>
      <c r="AH2135" s="4"/>
      <c r="AI2135" s="4"/>
      <c r="AJ2135" s="4"/>
      <c r="AK2135" s="4"/>
      <c r="AL2135" s="4"/>
      <c r="AM2135" s="4"/>
      <c r="AN2135" s="4"/>
      <c r="AO2135" s="4"/>
      <c r="AP2135" s="4"/>
    </row>
    <row r="2136" spans="1:42" s="2" customFormat="1" x14ac:dyDescent="0.25">
      <c r="A2136" s="4"/>
      <c r="B2136" s="4"/>
      <c r="C2136" s="4"/>
      <c r="D2136" s="4"/>
      <c r="E2136" s="4"/>
      <c r="F2136" s="4"/>
      <c r="G2136" s="4"/>
      <c r="H2136" s="4"/>
      <c r="I2136" s="4"/>
      <c r="J2136" s="4"/>
      <c r="K2136" s="4"/>
      <c r="L2136" s="4"/>
      <c r="M2136" s="4"/>
      <c r="N2136" s="4"/>
      <c r="O2136" s="4"/>
      <c r="P2136" s="4"/>
      <c r="Q2136" s="4"/>
      <c r="R2136" s="4"/>
      <c r="S2136" s="4"/>
      <c r="T2136" s="4"/>
      <c r="U2136" s="4"/>
      <c r="V2136" s="4"/>
      <c r="W2136" s="4"/>
      <c r="X2136" s="4"/>
      <c r="Y2136" s="4"/>
      <c r="Z2136" s="4"/>
      <c r="AA2136" s="4"/>
      <c r="AB2136" s="4"/>
      <c r="AC2136" s="4"/>
      <c r="AD2136" s="4"/>
      <c r="AE2136" s="4"/>
      <c r="AF2136" s="4"/>
      <c r="AG2136" s="4"/>
      <c r="AH2136" s="4"/>
      <c r="AI2136" s="4"/>
      <c r="AJ2136" s="4"/>
      <c r="AK2136" s="4"/>
      <c r="AL2136" s="4"/>
      <c r="AM2136" s="4"/>
      <c r="AN2136" s="4"/>
      <c r="AO2136" s="4"/>
      <c r="AP2136" s="4"/>
    </row>
    <row r="2137" spans="1:42" s="2" customFormat="1" x14ac:dyDescent="0.25">
      <c r="A2137" s="4"/>
      <c r="B2137" s="4"/>
      <c r="C2137" s="4"/>
      <c r="D2137" s="4"/>
      <c r="E2137" s="4"/>
      <c r="F2137" s="4"/>
      <c r="G2137" s="4"/>
      <c r="H2137" s="4"/>
      <c r="I2137" s="4"/>
      <c r="J2137" s="4"/>
      <c r="K2137" s="4"/>
      <c r="L2137" s="4"/>
      <c r="M2137" s="4"/>
      <c r="N2137" s="4"/>
      <c r="O2137" s="4"/>
      <c r="P2137" s="4"/>
      <c r="Q2137" s="4"/>
      <c r="R2137" s="4"/>
      <c r="S2137" s="4"/>
      <c r="T2137" s="4"/>
      <c r="U2137" s="4"/>
      <c r="V2137" s="4"/>
      <c r="W2137" s="4"/>
      <c r="X2137" s="4"/>
      <c r="Y2137" s="4"/>
      <c r="Z2137" s="4"/>
      <c r="AA2137" s="4"/>
      <c r="AB2137" s="4"/>
      <c r="AC2137" s="4"/>
      <c r="AD2137" s="4"/>
      <c r="AE2137" s="4"/>
      <c r="AF2137" s="4"/>
      <c r="AG2137" s="4"/>
      <c r="AH2137" s="4"/>
      <c r="AI2137" s="4"/>
      <c r="AJ2137" s="4"/>
      <c r="AK2137" s="4"/>
      <c r="AL2137" s="4"/>
      <c r="AM2137" s="4"/>
      <c r="AN2137" s="4"/>
      <c r="AO2137" s="4"/>
      <c r="AP2137" s="4"/>
    </row>
    <row r="2138" spans="1:42" s="2" customFormat="1" x14ac:dyDescent="0.25">
      <c r="A2138" s="4"/>
      <c r="B2138" s="4"/>
      <c r="C2138" s="4"/>
      <c r="D2138" s="4"/>
      <c r="E2138" s="4"/>
      <c r="F2138" s="4"/>
      <c r="G2138" s="4"/>
      <c r="H2138" s="4"/>
      <c r="I2138" s="4"/>
      <c r="J2138" s="4"/>
      <c r="K2138" s="4"/>
      <c r="L2138" s="4"/>
      <c r="M2138" s="4"/>
      <c r="N2138" s="4"/>
      <c r="O2138" s="4"/>
      <c r="P2138" s="4"/>
      <c r="Q2138" s="4"/>
      <c r="R2138" s="4"/>
      <c r="S2138" s="4"/>
      <c r="T2138" s="4"/>
      <c r="U2138" s="4"/>
      <c r="V2138" s="4"/>
      <c r="W2138" s="4"/>
      <c r="X2138" s="4"/>
      <c r="Y2138" s="4"/>
      <c r="Z2138" s="4"/>
      <c r="AA2138" s="4"/>
      <c r="AB2138" s="4"/>
      <c r="AC2138" s="4"/>
      <c r="AD2138" s="4"/>
      <c r="AE2138" s="4"/>
      <c r="AF2138" s="4"/>
      <c r="AG2138" s="4"/>
      <c r="AH2138" s="4"/>
      <c r="AI2138" s="4"/>
      <c r="AJ2138" s="4"/>
      <c r="AK2138" s="4"/>
      <c r="AL2138" s="4"/>
      <c r="AM2138" s="4"/>
      <c r="AN2138" s="4"/>
      <c r="AO2138" s="4"/>
      <c r="AP2138" s="4"/>
    </row>
    <row r="2139" spans="1:42" s="2" customFormat="1" x14ac:dyDescent="0.25">
      <c r="A2139" s="4"/>
      <c r="B2139" s="4"/>
      <c r="C2139" s="4"/>
      <c r="D2139" s="4"/>
      <c r="E2139" s="4"/>
      <c r="F2139" s="4"/>
      <c r="G2139" s="4"/>
      <c r="H2139" s="4"/>
      <c r="I2139" s="4"/>
      <c r="J2139" s="4"/>
      <c r="K2139" s="4"/>
      <c r="L2139" s="4"/>
      <c r="M2139" s="4"/>
      <c r="N2139" s="4"/>
      <c r="O2139" s="4"/>
      <c r="P2139" s="4"/>
      <c r="Q2139" s="4"/>
      <c r="R2139" s="4"/>
      <c r="S2139" s="4"/>
      <c r="T2139" s="4"/>
      <c r="U2139" s="4"/>
      <c r="V2139" s="4"/>
      <c r="W2139" s="4"/>
      <c r="X2139" s="4"/>
      <c r="Y2139" s="4"/>
      <c r="Z2139" s="4"/>
      <c r="AA2139" s="4"/>
      <c r="AB2139" s="4"/>
      <c r="AC2139" s="4"/>
      <c r="AD2139" s="4"/>
      <c r="AE2139" s="4"/>
      <c r="AF2139" s="4"/>
      <c r="AG2139" s="4"/>
      <c r="AH2139" s="4"/>
      <c r="AI2139" s="4"/>
      <c r="AJ2139" s="4"/>
      <c r="AK2139" s="4"/>
      <c r="AL2139" s="4"/>
      <c r="AM2139" s="4"/>
      <c r="AN2139" s="4"/>
      <c r="AO2139" s="4"/>
      <c r="AP2139" s="4"/>
    </row>
    <row r="2140" spans="1:42" s="2" customFormat="1" x14ac:dyDescent="0.25">
      <c r="A2140" s="4"/>
      <c r="B2140" s="4"/>
      <c r="C2140" s="4"/>
      <c r="D2140" s="4"/>
      <c r="E2140" s="4"/>
      <c r="F2140" s="4"/>
      <c r="G2140" s="4"/>
      <c r="H2140" s="4"/>
      <c r="I2140" s="4"/>
      <c r="J2140" s="4"/>
      <c r="K2140" s="4"/>
      <c r="L2140" s="4"/>
      <c r="M2140" s="4"/>
      <c r="N2140" s="4"/>
      <c r="O2140" s="4"/>
      <c r="P2140" s="4"/>
      <c r="Q2140" s="4"/>
      <c r="R2140" s="4"/>
      <c r="S2140" s="4"/>
      <c r="T2140" s="4"/>
      <c r="U2140" s="4"/>
      <c r="V2140" s="4"/>
      <c r="W2140" s="4"/>
      <c r="X2140" s="4"/>
      <c r="Y2140" s="4"/>
      <c r="Z2140" s="4"/>
      <c r="AA2140" s="4"/>
      <c r="AB2140" s="4"/>
      <c r="AC2140" s="4"/>
      <c r="AD2140" s="4"/>
      <c r="AE2140" s="4"/>
      <c r="AF2140" s="4"/>
      <c r="AG2140" s="4"/>
      <c r="AH2140" s="4"/>
      <c r="AI2140" s="4"/>
      <c r="AJ2140" s="4"/>
      <c r="AK2140" s="4"/>
      <c r="AL2140" s="4"/>
      <c r="AM2140" s="4"/>
      <c r="AN2140" s="4"/>
      <c r="AO2140" s="4"/>
      <c r="AP2140" s="4"/>
    </row>
    <row r="2141" spans="1:42" s="2" customFormat="1" x14ac:dyDescent="0.25">
      <c r="A2141" s="4"/>
      <c r="B2141" s="4"/>
      <c r="C2141" s="4"/>
      <c r="D2141" s="4"/>
      <c r="E2141" s="4"/>
      <c r="F2141" s="4"/>
      <c r="G2141" s="4"/>
      <c r="H2141" s="4"/>
      <c r="I2141" s="4"/>
      <c r="J2141" s="4"/>
      <c r="K2141" s="4"/>
      <c r="L2141" s="4"/>
      <c r="M2141" s="4"/>
      <c r="N2141" s="4"/>
      <c r="O2141" s="4"/>
      <c r="P2141" s="4"/>
      <c r="Q2141" s="4"/>
      <c r="R2141" s="4"/>
      <c r="S2141" s="4"/>
      <c r="T2141" s="4"/>
      <c r="U2141" s="4"/>
      <c r="V2141" s="4"/>
      <c r="W2141" s="4"/>
      <c r="X2141" s="4"/>
      <c r="Y2141" s="4"/>
      <c r="Z2141" s="4"/>
      <c r="AA2141" s="4"/>
      <c r="AB2141" s="4"/>
      <c r="AC2141" s="4"/>
      <c r="AD2141" s="4"/>
      <c r="AE2141" s="4"/>
      <c r="AF2141" s="4"/>
      <c r="AG2141" s="4"/>
      <c r="AH2141" s="4"/>
      <c r="AI2141" s="4"/>
      <c r="AJ2141" s="4"/>
      <c r="AK2141" s="4"/>
      <c r="AL2141" s="4"/>
      <c r="AM2141" s="4"/>
      <c r="AN2141" s="4"/>
      <c r="AO2141" s="4"/>
      <c r="AP2141" s="4"/>
    </row>
    <row r="2142" spans="1:42" s="2" customFormat="1" x14ac:dyDescent="0.25">
      <c r="A2142" s="4"/>
      <c r="B2142" s="4"/>
      <c r="C2142" s="4"/>
      <c r="D2142" s="4"/>
      <c r="E2142" s="4"/>
      <c r="F2142" s="4"/>
      <c r="G2142" s="4"/>
      <c r="H2142" s="4"/>
      <c r="I2142" s="4"/>
      <c r="J2142" s="4"/>
      <c r="K2142" s="4"/>
      <c r="L2142" s="4"/>
      <c r="M2142" s="4"/>
      <c r="N2142" s="4"/>
      <c r="O2142" s="4"/>
      <c r="P2142" s="4"/>
      <c r="Q2142" s="4"/>
      <c r="R2142" s="4"/>
      <c r="S2142" s="4"/>
      <c r="T2142" s="4"/>
      <c r="U2142" s="4"/>
      <c r="V2142" s="4"/>
      <c r="W2142" s="4"/>
      <c r="X2142" s="4"/>
      <c r="Y2142" s="4"/>
      <c r="Z2142" s="4"/>
      <c r="AA2142" s="4"/>
      <c r="AB2142" s="4"/>
      <c r="AC2142" s="4"/>
      <c r="AD2142" s="4"/>
      <c r="AE2142" s="4"/>
      <c r="AF2142" s="4"/>
      <c r="AG2142" s="4"/>
      <c r="AH2142" s="4"/>
      <c r="AI2142" s="4"/>
      <c r="AJ2142" s="4"/>
      <c r="AK2142" s="4"/>
      <c r="AL2142" s="4"/>
      <c r="AM2142" s="4"/>
      <c r="AN2142" s="4"/>
      <c r="AO2142" s="4"/>
      <c r="AP2142" s="4"/>
    </row>
    <row r="2143" spans="1:42" s="2" customFormat="1" x14ac:dyDescent="0.25">
      <c r="A2143" s="4"/>
      <c r="B2143" s="4"/>
      <c r="C2143" s="4"/>
      <c r="D2143" s="4"/>
      <c r="E2143" s="4"/>
      <c r="F2143" s="4"/>
      <c r="G2143" s="4"/>
      <c r="H2143" s="4"/>
      <c r="I2143" s="4"/>
      <c r="J2143" s="4"/>
      <c r="K2143" s="4"/>
      <c r="L2143" s="4"/>
      <c r="M2143" s="4"/>
      <c r="N2143" s="4"/>
      <c r="O2143" s="4"/>
      <c r="P2143" s="4"/>
      <c r="Q2143" s="4"/>
      <c r="R2143" s="4"/>
      <c r="S2143" s="4"/>
      <c r="T2143" s="4"/>
      <c r="U2143" s="4"/>
      <c r="V2143" s="4"/>
      <c r="W2143" s="4"/>
      <c r="X2143" s="4"/>
      <c r="Y2143" s="4"/>
      <c r="Z2143" s="4"/>
      <c r="AA2143" s="4"/>
      <c r="AB2143" s="4"/>
      <c r="AC2143" s="4"/>
      <c r="AD2143" s="4"/>
      <c r="AE2143" s="4"/>
      <c r="AF2143" s="4"/>
      <c r="AG2143" s="4"/>
      <c r="AH2143" s="4"/>
      <c r="AI2143" s="4"/>
      <c r="AJ2143" s="4"/>
      <c r="AK2143" s="4"/>
      <c r="AL2143" s="4"/>
      <c r="AM2143" s="4"/>
      <c r="AN2143" s="4"/>
      <c r="AO2143" s="4"/>
      <c r="AP2143" s="4"/>
    </row>
    <row r="2144" spans="1:42" s="2" customFormat="1" x14ac:dyDescent="0.25">
      <c r="A2144" s="4"/>
      <c r="B2144" s="4"/>
      <c r="C2144" s="4"/>
      <c r="D2144" s="4"/>
      <c r="E2144" s="4"/>
      <c r="F2144" s="4"/>
      <c r="G2144" s="4"/>
      <c r="H2144" s="4"/>
      <c r="I2144" s="4"/>
      <c r="J2144" s="4"/>
      <c r="K2144" s="4"/>
      <c r="L2144" s="4"/>
      <c r="M2144" s="4"/>
      <c r="N2144" s="4"/>
      <c r="O2144" s="4"/>
      <c r="P2144" s="4"/>
      <c r="Q2144" s="4"/>
      <c r="R2144" s="4"/>
      <c r="S2144" s="4"/>
      <c r="T2144" s="4"/>
      <c r="U2144" s="4"/>
      <c r="V2144" s="4"/>
      <c r="W2144" s="4"/>
      <c r="X2144" s="4"/>
      <c r="Y2144" s="4"/>
      <c r="Z2144" s="4"/>
      <c r="AA2144" s="4"/>
      <c r="AB2144" s="4"/>
      <c r="AC2144" s="4"/>
      <c r="AD2144" s="4"/>
      <c r="AE2144" s="4"/>
      <c r="AF2144" s="4"/>
      <c r="AG2144" s="4"/>
      <c r="AH2144" s="4"/>
      <c r="AI2144" s="4"/>
      <c r="AJ2144" s="4"/>
      <c r="AK2144" s="4"/>
      <c r="AL2144" s="4"/>
      <c r="AM2144" s="4"/>
      <c r="AN2144" s="4"/>
      <c r="AO2144" s="4"/>
      <c r="AP2144" s="4"/>
    </row>
    <row r="2145" spans="1:42" s="2" customFormat="1" x14ac:dyDescent="0.25">
      <c r="A2145" s="4"/>
      <c r="B2145" s="4"/>
      <c r="C2145" s="4"/>
      <c r="D2145" s="4"/>
      <c r="E2145" s="4"/>
      <c r="F2145" s="4"/>
      <c r="G2145" s="4"/>
      <c r="H2145" s="4"/>
      <c r="I2145" s="4"/>
      <c r="J2145" s="4"/>
      <c r="K2145" s="4"/>
      <c r="L2145" s="4"/>
      <c r="M2145" s="4"/>
      <c r="N2145" s="4"/>
      <c r="O2145" s="4"/>
      <c r="P2145" s="4"/>
      <c r="Q2145" s="4"/>
      <c r="R2145" s="4"/>
      <c r="S2145" s="4"/>
      <c r="T2145" s="4"/>
      <c r="U2145" s="4"/>
      <c r="V2145" s="4"/>
      <c r="W2145" s="4"/>
      <c r="X2145" s="4"/>
      <c r="Y2145" s="4"/>
      <c r="Z2145" s="4"/>
      <c r="AA2145" s="4"/>
      <c r="AB2145" s="4"/>
      <c r="AC2145" s="4"/>
      <c r="AD2145" s="4"/>
      <c r="AE2145" s="4"/>
      <c r="AF2145" s="4"/>
      <c r="AG2145" s="4"/>
      <c r="AH2145" s="4"/>
      <c r="AI2145" s="4"/>
      <c r="AJ2145" s="4"/>
      <c r="AK2145" s="4"/>
      <c r="AL2145" s="4"/>
      <c r="AM2145" s="4"/>
      <c r="AN2145" s="4"/>
      <c r="AO2145" s="4"/>
      <c r="AP2145" s="4"/>
    </row>
    <row r="2146" spans="1:42" s="2" customFormat="1" x14ac:dyDescent="0.25">
      <c r="A2146" s="4"/>
      <c r="B2146" s="4"/>
      <c r="C2146" s="4"/>
      <c r="D2146" s="4"/>
      <c r="E2146" s="4"/>
      <c r="F2146" s="4"/>
      <c r="G2146" s="4"/>
      <c r="H2146" s="4"/>
      <c r="I2146" s="4"/>
      <c r="J2146" s="4"/>
      <c r="K2146" s="4"/>
      <c r="L2146" s="4"/>
      <c r="M2146" s="4"/>
      <c r="N2146" s="4"/>
      <c r="O2146" s="4"/>
      <c r="P2146" s="4"/>
      <c r="Q2146" s="4"/>
      <c r="R2146" s="4"/>
      <c r="S2146" s="4"/>
      <c r="T2146" s="4"/>
      <c r="U2146" s="4"/>
      <c r="V2146" s="4"/>
      <c r="W2146" s="4"/>
      <c r="X2146" s="4"/>
      <c r="Y2146" s="4"/>
      <c r="Z2146" s="4"/>
      <c r="AA2146" s="4"/>
      <c r="AB2146" s="4"/>
      <c r="AC2146" s="4"/>
      <c r="AD2146" s="4"/>
      <c r="AE2146" s="4"/>
      <c r="AF2146" s="4"/>
      <c r="AG2146" s="4"/>
      <c r="AH2146" s="4"/>
      <c r="AI2146" s="4"/>
      <c r="AJ2146" s="4"/>
      <c r="AK2146" s="4"/>
      <c r="AL2146" s="4"/>
      <c r="AM2146" s="4"/>
      <c r="AN2146" s="4"/>
      <c r="AO2146" s="4"/>
      <c r="AP2146" s="4"/>
    </row>
    <row r="2147" spans="1:42" s="2" customFormat="1" x14ac:dyDescent="0.25">
      <c r="A2147" s="4"/>
      <c r="B2147" s="4"/>
      <c r="C2147" s="4"/>
      <c r="D2147" s="4"/>
      <c r="E2147" s="4"/>
      <c r="F2147" s="4"/>
      <c r="G2147" s="4"/>
      <c r="H2147" s="4"/>
      <c r="I2147" s="4"/>
      <c r="J2147" s="4"/>
      <c r="K2147" s="4"/>
      <c r="L2147" s="4"/>
      <c r="M2147" s="4"/>
      <c r="N2147" s="4"/>
      <c r="O2147" s="4"/>
      <c r="P2147" s="4"/>
      <c r="Q2147" s="4"/>
      <c r="R2147" s="4"/>
      <c r="S2147" s="4"/>
      <c r="T2147" s="4"/>
      <c r="U2147" s="4"/>
      <c r="V2147" s="4"/>
      <c r="W2147" s="4"/>
      <c r="X2147" s="4"/>
      <c r="Y2147" s="4"/>
      <c r="Z2147" s="4"/>
      <c r="AA2147" s="4"/>
      <c r="AB2147" s="4"/>
      <c r="AC2147" s="4"/>
      <c r="AD2147" s="4"/>
      <c r="AE2147" s="4"/>
      <c r="AF2147" s="4"/>
      <c r="AG2147" s="4"/>
      <c r="AH2147" s="4"/>
      <c r="AI2147" s="4"/>
      <c r="AJ2147" s="4"/>
      <c r="AK2147" s="4"/>
      <c r="AL2147" s="4"/>
      <c r="AM2147" s="4"/>
      <c r="AN2147" s="4"/>
      <c r="AO2147" s="4"/>
      <c r="AP2147" s="4"/>
    </row>
    <row r="2148" spans="1:42" s="2" customFormat="1" x14ac:dyDescent="0.25">
      <c r="A2148" s="4"/>
      <c r="B2148" s="4"/>
      <c r="C2148" s="4"/>
      <c r="D2148" s="4"/>
      <c r="E2148" s="4"/>
      <c r="F2148" s="4"/>
      <c r="G2148" s="4"/>
      <c r="H2148" s="4"/>
      <c r="I2148" s="4"/>
      <c r="J2148" s="4"/>
      <c r="K2148" s="4"/>
      <c r="L2148" s="4"/>
      <c r="M2148" s="4"/>
      <c r="N2148" s="4"/>
      <c r="O2148" s="4"/>
      <c r="P2148" s="4"/>
      <c r="Q2148" s="4"/>
      <c r="R2148" s="4"/>
      <c r="S2148" s="4"/>
      <c r="T2148" s="4"/>
      <c r="U2148" s="4"/>
      <c r="V2148" s="4"/>
      <c r="W2148" s="4"/>
      <c r="X2148" s="4"/>
      <c r="Y2148" s="4"/>
      <c r="Z2148" s="4"/>
      <c r="AA2148" s="4"/>
      <c r="AB2148" s="4"/>
      <c r="AC2148" s="4"/>
      <c r="AD2148" s="4"/>
      <c r="AE2148" s="4"/>
      <c r="AF2148" s="4"/>
      <c r="AG2148" s="4"/>
      <c r="AH2148" s="4"/>
      <c r="AI2148" s="4"/>
      <c r="AJ2148" s="4"/>
      <c r="AK2148" s="4"/>
      <c r="AL2148" s="4"/>
      <c r="AM2148" s="4"/>
      <c r="AN2148" s="4"/>
      <c r="AO2148" s="4"/>
      <c r="AP2148" s="4"/>
    </row>
    <row r="2149" spans="1:42" s="2" customFormat="1" x14ac:dyDescent="0.25">
      <c r="A2149" s="4"/>
      <c r="B2149" s="4"/>
      <c r="C2149" s="4"/>
      <c r="D2149" s="4"/>
      <c r="E2149" s="4"/>
      <c r="F2149" s="4"/>
      <c r="G2149" s="4"/>
      <c r="H2149" s="4"/>
      <c r="I2149" s="4"/>
      <c r="J2149" s="4"/>
      <c r="K2149" s="4"/>
      <c r="L2149" s="4"/>
      <c r="M2149" s="4"/>
      <c r="N2149" s="4"/>
      <c r="O2149" s="4"/>
      <c r="P2149" s="4"/>
      <c r="Q2149" s="4"/>
      <c r="R2149" s="4"/>
      <c r="S2149" s="4"/>
      <c r="T2149" s="4"/>
      <c r="U2149" s="4"/>
      <c r="V2149" s="4"/>
      <c r="W2149" s="4"/>
      <c r="X2149" s="4"/>
      <c r="Y2149" s="4"/>
      <c r="Z2149" s="4"/>
      <c r="AA2149" s="4"/>
      <c r="AB2149" s="4"/>
      <c r="AC2149" s="4"/>
      <c r="AD2149" s="4"/>
      <c r="AE2149" s="4"/>
      <c r="AF2149" s="4"/>
      <c r="AG2149" s="4"/>
      <c r="AH2149" s="4"/>
      <c r="AI2149" s="4"/>
      <c r="AJ2149" s="4"/>
      <c r="AK2149" s="4"/>
      <c r="AL2149" s="4"/>
      <c r="AM2149" s="4"/>
      <c r="AN2149" s="4"/>
      <c r="AO2149" s="4"/>
      <c r="AP2149" s="4"/>
    </row>
    <row r="2150" spans="1:42" s="2" customFormat="1" x14ac:dyDescent="0.25">
      <c r="A2150" s="4"/>
      <c r="B2150" s="4"/>
      <c r="C2150" s="4"/>
      <c r="D2150" s="4"/>
      <c r="E2150" s="4"/>
      <c r="F2150" s="4"/>
      <c r="G2150" s="4"/>
      <c r="H2150" s="4"/>
      <c r="I2150" s="4"/>
      <c r="J2150" s="4"/>
      <c r="K2150" s="4"/>
      <c r="L2150" s="4"/>
      <c r="M2150" s="4"/>
      <c r="N2150" s="4"/>
      <c r="O2150" s="4"/>
      <c r="P2150" s="4"/>
      <c r="Q2150" s="4"/>
      <c r="R2150" s="4"/>
      <c r="S2150" s="4"/>
      <c r="T2150" s="4"/>
      <c r="U2150" s="4"/>
      <c r="V2150" s="4"/>
      <c r="W2150" s="4"/>
      <c r="X2150" s="4"/>
      <c r="Y2150" s="4"/>
      <c r="Z2150" s="4"/>
      <c r="AA2150" s="4"/>
      <c r="AB2150" s="4"/>
      <c r="AC2150" s="4"/>
      <c r="AD2150" s="4"/>
      <c r="AE2150" s="4"/>
      <c r="AF2150" s="4"/>
      <c r="AG2150" s="4"/>
      <c r="AH2150" s="4"/>
      <c r="AI2150" s="4"/>
      <c r="AJ2150" s="4"/>
      <c r="AK2150" s="4"/>
      <c r="AL2150" s="4"/>
      <c r="AM2150" s="4"/>
      <c r="AN2150" s="4"/>
      <c r="AO2150" s="4"/>
      <c r="AP2150" s="4"/>
    </row>
    <row r="2151" spans="1:42" s="2" customFormat="1" x14ac:dyDescent="0.25">
      <c r="A2151" s="4"/>
      <c r="B2151" s="4"/>
      <c r="C2151" s="4"/>
      <c r="D2151" s="4"/>
      <c r="E2151" s="4"/>
      <c r="F2151" s="4"/>
      <c r="G2151" s="4"/>
      <c r="H2151" s="4"/>
      <c r="I2151" s="4"/>
      <c r="J2151" s="4"/>
      <c r="K2151" s="4"/>
      <c r="L2151" s="4"/>
      <c r="M2151" s="4"/>
      <c r="N2151" s="4"/>
      <c r="O2151" s="4"/>
      <c r="P2151" s="4"/>
      <c r="Q2151" s="4"/>
      <c r="R2151" s="4"/>
      <c r="S2151" s="4"/>
      <c r="T2151" s="4"/>
      <c r="U2151" s="4"/>
      <c r="V2151" s="4"/>
      <c r="W2151" s="4"/>
      <c r="X2151" s="4"/>
      <c r="Y2151" s="4"/>
      <c r="Z2151" s="4"/>
      <c r="AA2151" s="4"/>
      <c r="AB2151" s="4"/>
      <c r="AC2151" s="4"/>
      <c r="AD2151" s="4"/>
      <c r="AE2151" s="4"/>
      <c r="AF2151" s="4"/>
      <c r="AG2151" s="4"/>
      <c r="AH2151" s="4"/>
      <c r="AI2151" s="4"/>
      <c r="AJ2151" s="4"/>
      <c r="AK2151" s="4"/>
      <c r="AL2151" s="4"/>
      <c r="AM2151" s="4"/>
      <c r="AN2151" s="4"/>
      <c r="AO2151" s="4"/>
      <c r="AP2151" s="4"/>
    </row>
    <row r="2152" spans="1:42" s="2" customFormat="1" x14ac:dyDescent="0.25">
      <c r="A2152" s="4"/>
      <c r="B2152" s="4"/>
      <c r="C2152" s="4"/>
      <c r="D2152" s="4"/>
      <c r="E2152" s="4"/>
      <c r="F2152" s="4"/>
      <c r="G2152" s="4"/>
      <c r="H2152" s="4"/>
      <c r="I2152" s="4"/>
      <c r="J2152" s="4"/>
      <c r="K2152" s="4"/>
      <c r="L2152" s="4"/>
      <c r="M2152" s="4"/>
      <c r="N2152" s="4"/>
      <c r="O2152" s="4"/>
      <c r="P2152" s="4"/>
      <c r="Q2152" s="4"/>
      <c r="R2152" s="4"/>
      <c r="S2152" s="4"/>
      <c r="T2152" s="4"/>
      <c r="U2152" s="4"/>
      <c r="V2152" s="4"/>
      <c r="W2152" s="4"/>
      <c r="X2152" s="4"/>
      <c r="Y2152" s="4"/>
      <c r="Z2152" s="4"/>
      <c r="AA2152" s="4"/>
      <c r="AB2152" s="4"/>
      <c r="AC2152" s="4"/>
      <c r="AD2152" s="4"/>
      <c r="AE2152" s="4"/>
      <c r="AF2152" s="4"/>
      <c r="AG2152" s="4"/>
      <c r="AH2152" s="4"/>
      <c r="AI2152" s="4"/>
      <c r="AJ2152" s="4"/>
      <c r="AK2152" s="4"/>
      <c r="AL2152" s="4"/>
      <c r="AM2152" s="4"/>
      <c r="AN2152" s="4"/>
      <c r="AO2152" s="4"/>
      <c r="AP2152" s="4"/>
    </row>
    <row r="2153" spans="1:42" s="2" customFormat="1" x14ac:dyDescent="0.25">
      <c r="A2153" s="4"/>
      <c r="B2153" s="4"/>
      <c r="C2153" s="4"/>
      <c r="D2153" s="4"/>
      <c r="E2153" s="4"/>
      <c r="F2153" s="4"/>
      <c r="G2153" s="4"/>
      <c r="H2153" s="4"/>
      <c r="I2153" s="4"/>
      <c r="J2153" s="4"/>
      <c r="K2153" s="4"/>
      <c r="L2153" s="4"/>
      <c r="M2153" s="4"/>
      <c r="N2153" s="4"/>
      <c r="O2153" s="4"/>
      <c r="P2153" s="4"/>
      <c r="Q2153" s="4"/>
      <c r="R2153" s="4"/>
      <c r="S2153" s="4"/>
      <c r="T2153" s="4"/>
      <c r="U2153" s="4"/>
      <c r="V2153" s="4"/>
      <c r="W2153" s="4"/>
      <c r="X2153" s="4"/>
      <c r="Y2153" s="4"/>
      <c r="Z2153" s="4"/>
      <c r="AA2153" s="4"/>
      <c r="AB2153" s="4"/>
      <c r="AC2153" s="4"/>
      <c r="AD2153" s="4"/>
      <c r="AE2153" s="4"/>
      <c r="AF2153" s="4"/>
      <c r="AG2153" s="4"/>
      <c r="AH2153" s="4"/>
      <c r="AI2153" s="4"/>
      <c r="AJ2153" s="4"/>
      <c r="AK2153" s="4"/>
      <c r="AL2153" s="4"/>
      <c r="AM2153" s="4"/>
      <c r="AN2153" s="4"/>
      <c r="AO2153" s="4"/>
      <c r="AP2153" s="4"/>
    </row>
    <row r="2154" spans="1:42" s="2" customFormat="1" x14ac:dyDescent="0.25">
      <c r="A2154" s="4"/>
      <c r="B2154" s="4"/>
      <c r="C2154" s="4"/>
      <c r="D2154" s="4"/>
      <c r="E2154" s="4"/>
      <c r="F2154" s="4"/>
      <c r="G2154" s="4"/>
      <c r="H2154" s="4"/>
      <c r="I2154" s="4"/>
      <c r="J2154" s="4"/>
      <c r="K2154" s="4"/>
      <c r="L2154" s="4"/>
      <c r="M2154" s="4"/>
      <c r="N2154" s="4"/>
      <c r="O2154" s="4"/>
      <c r="P2154" s="4"/>
      <c r="Q2154" s="4"/>
      <c r="R2154" s="4"/>
      <c r="S2154" s="4"/>
      <c r="T2154" s="4"/>
      <c r="U2154" s="4"/>
      <c r="V2154" s="4"/>
      <c r="W2154" s="4"/>
      <c r="X2154" s="4"/>
      <c r="Y2154" s="4"/>
      <c r="Z2154" s="4"/>
      <c r="AA2154" s="4"/>
      <c r="AB2154" s="4"/>
      <c r="AC2154" s="4"/>
      <c r="AD2154" s="4"/>
      <c r="AE2154" s="4"/>
      <c r="AF2154" s="4"/>
      <c r="AG2154" s="4"/>
      <c r="AH2154" s="4"/>
      <c r="AI2154" s="4"/>
      <c r="AJ2154" s="4"/>
      <c r="AK2154" s="4"/>
      <c r="AL2154" s="4"/>
      <c r="AM2154" s="4"/>
      <c r="AN2154" s="4"/>
      <c r="AO2154" s="4"/>
      <c r="AP2154" s="4"/>
    </row>
    <row r="2155" spans="1:42" s="2" customFormat="1" x14ac:dyDescent="0.25">
      <c r="A2155" s="4"/>
      <c r="B2155" s="4"/>
      <c r="C2155" s="4"/>
      <c r="D2155" s="4"/>
      <c r="E2155" s="4"/>
      <c r="F2155" s="4"/>
      <c r="G2155" s="4"/>
      <c r="H2155" s="4"/>
      <c r="I2155" s="4"/>
      <c r="J2155" s="4"/>
      <c r="K2155" s="4"/>
      <c r="L2155" s="4"/>
      <c r="M2155" s="4"/>
      <c r="N2155" s="4"/>
      <c r="O2155" s="4"/>
      <c r="P2155" s="4"/>
      <c r="Q2155" s="4"/>
      <c r="R2155" s="4"/>
      <c r="S2155" s="4"/>
      <c r="T2155" s="4"/>
      <c r="U2155" s="4"/>
      <c r="V2155" s="4"/>
      <c r="W2155" s="4"/>
      <c r="X2155" s="4"/>
      <c r="Y2155" s="4"/>
      <c r="Z2155" s="4"/>
      <c r="AA2155" s="4"/>
      <c r="AB2155" s="4"/>
      <c r="AC2155" s="4"/>
      <c r="AD2155" s="4"/>
      <c r="AE2155" s="4"/>
      <c r="AF2155" s="4"/>
      <c r="AG2155" s="4"/>
      <c r="AH2155" s="4"/>
      <c r="AI2155" s="4"/>
      <c r="AJ2155" s="4"/>
      <c r="AK2155" s="4"/>
      <c r="AL2155" s="4"/>
      <c r="AM2155" s="4"/>
      <c r="AN2155" s="4"/>
      <c r="AO2155" s="4"/>
      <c r="AP2155" s="4"/>
    </row>
    <row r="2156" spans="1:42" s="2" customFormat="1" x14ac:dyDescent="0.25">
      <c r="A2156" s="4"/>
      <c r="B2156" s="4"/>
      <c r="C2156" s="4"/>
      <c r="D2156" s="4"/>
      <c r="E2156" s="4"/>
      <c r="F2156" s="4"/>
      <c r="G2156" s="4"/>
      <c r="H2156" s="4"/>
      <c r="I2156" s="4"/>
      <c r="J2156" s="4"/>
      <c r="K2156" s="4"/>
      <c r="L2156" s="4"/>
      <c r="M2156" s="4"/>
      <c r="N2156" s="4"/>
      <c r="O2156" s="4"/>
      <c r="P2156" s="4"/>
      <c r="Q2156" s="4"/>
      <c r="R2156" s="4"/>
      <c r="S2156" s="4"/>
      <c r="T2156" s="4"/>
      <c r="U2156" s="4"/>
      <c r="V2156" s="4"/>
      <c r="W2156" s="4"/>
      <c r="X2156" s="4"/>
      <c r="Y2156" s="4"/>
      <c r="Z2156" s="4"/>
      <c r="AA2156" s="4"/>
      <c r="AB2156" s="4"/>
      <c r="AC2156" s="4"/>
      <c r="AD2156" s="4"/>
      <c r="AE2156" s="4"/>
      <c r="AF2156" s="4"/>
      <c r="AG2156" s="4"/>
      <c r="AH2156" s="4"/>
      <c r="AI2156" s="4"/>
      <c r="AJ2156" s="4"/>
      <c r="AK2156" s="4"/>
      <c r="AL2156" s="4"/>
      <c r="AM2156" s="4"/>
      <c r="AN2156" s="4"/>
      <c r="AO2156" s="4"/>
      <c r="AP2156" s="4"/>
    </row>
    <row r="2157" spans="1:42" s="2" customFormat="1" x14ac:dyDescent="0.25">
      <c r="A2157" s="4"/>
      <c r="B2157" s="4"/>
      <c r="C2157" s="4"/>
      <c r="D2157" s="4"/>
      <c r="E2157" s="4"/>
      <c r="F2157" s="4"/>
      <c r="G2157" s="4"/>
      <c r="H2157" s="4"/>
      <c r="I2157" s="4"/>
      <c r="J2157" s="4"/>
      <c r="K2157" s="4"/>
      <c r="L2157" s="4"/>
      <c r="M2157" s="4"/>
      <c r="N2157" s="4"/>
      <c r="O2157" s="4"/>
      <c r="P2157" s="4"/>
      <c r="Q2157" s="4"/>
      <c r="R2157" s="4"/>
      <c r="S2157" s="4"/>
      <c r="T2157" s="4"/>
      <c r="U2157" s="4"/>
      <c r="V2157" s="4"/>
      <c r="W2157" s="4"/>
      <c r="X2157" s="4"/>
      <c r="Y2157" s="4"/>
      <c r="Z2157" s="4"/>
      <c r="AA2157" s="4"/>
      <c r="AB2157" s="4"/>
      <c r="AC2157" s="4"/>
      <c r="AD2157" s="4"/>
      <c r="AE2157" s="4"/>
      <c r="AF2157" s="4"/>
      <c r="AG2157" s="4"/>
      <c r="AH2157" s="4"/>
      <c r="AI2157" s="4"/>
      <c r="AJ2157" s="4"/>
      <c r="AK2157" s="4"/>
      <c r="AL2157" s="4"/>
      <c r="AM2157" s="4"/>
      <c r="AN2157" s="4"/>
      <c r="AO2157" s="4"/>
      <c r="AP2157" s="4"/>
    </row>
    <row r="2158" spans="1:42" s="2" customFormat="1" x14ac:dyDescent="0.25">
      <c r="A2158" s="4"/>
      <c r="B2158" s="4"/>
      <c r="C2158" s="4"/>
      <c r="D2158" s="4"/>
      <c r="E2158" s="4"/>
      <c r="F2158" s="4"/>
      <c r="G2158" s="4"/>
      <c r="H2158" s="4"/>
      <c r="I2158" s="4"/>
      <c r="J2158" s="4"/>
      <c r="K2158" s="4"/>
      <c r="L2158" s="4"/>
      <c r="M2158" s="4"/>
      <c r="N2158" s="4"/>
      <c r="O2158" s="4"/>
      <c r="P2158" s="4"/>
      <c r="Q2158" s="4"/>
      <c r="R2158" s="4"/>
      <c r="S2158" s="4"/>
      <c r="T2158" s="4"/>
      <c r="U2158" s="4"/>
      <c r="V2158" s="4"/>
      <c r="W2158" s="4"/>
      <c r="X2158" s="4"/>
      <c r="Y2158" s="4"/>
      <c r="Z2158" s="4"/>
      <c r="AA2158" s="4"/>
      <c r="AB2158" s="4"/>
      <c r="AC2158" s="4"/>
      <c r="AD2158" s="4"/>
      <c r="AE2158" s="4"/>
      <c r="AF2158" s="4"/>
      <c r="AG2158" s="4"/>
      <c r="AH2158" s="4"/>
      <c r="AI2158" s="4"/>
      <c r="AJ2158" s="4"/>
      <c r="AK2158" s="4"/>
      <c r="AL2158" s="4"/>
      <c r="AM2158" s="4"/>
      <c r="AN2158" s="4"/>
      <c r="AO2158" s="4"/>
      <c r="AP2158" s="4"/>
    </row>
    <row r="2159" spans="1:42" s="2" customFormat="1" x14ac:dyDescent="0.25">
      <c r="A2159" s="4"/>
      <c r="B2159" s="4"/>
      <c r="C2159" s="4"/>
      <c r="D2159" s="4"/>
      <c r="E2159" s="4"/>
      <c r="F2159" s="4"/>
      <c r="G2159" s="4"/>
      <c r="H2159" s="4"/>
      <c r="I2159" s="4"/>
      <c r="J2159" s="4"/>
      <c r="K2159" s="4"/>
      <c r="L2159" s="4"/>
      <c r="M2159" s="4"/>
      <c r="N2159" s="4"/>
      <c r="O2159" s="4"/>
      <c r="P2159" s="4"/>
      <c r="Q2159" s="4"/>
      <c r="R2159" s="4"/>
      <c r="S2159" s="4"/>
      <c r="T2159" s="4"/>
      <c r="U2159" s="4"/>
      <c r="V2159" s="4"/>
      <c r="W2159" s="4"/>
      <c r="X2159" s="4"/>
      <c r="Y2159" s="4"/>
      <c r="Z2159" s="4"/>
      <c r="AA2159" s="4"/>
      <c r="AB2159" s="4"/>
      <c r="AC2159" s="4"/>
      <c r="AD2159" s="4"/>
      <c r="AE2159" s="4"/>
      <c r="AF2159" s="4"/>
      <c r="AG2159" s="4"/>
      <c r="AH2159" s="4"/>
      <c r="AI2159" s="4"/>
      <c r="AJ2159" s="4"/>
      <c r="AK2159" s="4"/>
      <c r="AL2159" s="4"/>
      <c r="AM2159" s="4"/>
      <c r="AN2159" s="4"/>
      <c r="AO2159" s="4"/>
      <c r="AP2159" s="4"/>
    </row>
    <row r="2160" spans="1:42" s="2" customFormat="1" x14ac:dyDescent="0.25">
      <c r="A2160" s="4"/>
      <c r="B2160" s="4"/>
      <c r="C2160" s="4"/>
      <c r="D2160" s="4"/>
      <c r="E2160" s="4"/>
      <c r="F2160" s="4"/>
      <c r="G2160" s="4"/>
      <c r="H2160" s="4"/>
      <c r="I2160" s="4"/>
      <c r="J2160" s="4"/>
      <c r="K2160" s="4"/>
      <c r="L2160" s="4"/>
      <c r="M2160" s="4"/>
      <c r="N2160" s="4"/>
      <c r="O2160" s="4"/>
      <c r="P2160" s="4"/>
      <c r="Q2160" s="4"/>
      <c r="R2160" s="4"/>
      <c r="S2160" s="4"/>
      <c r="T2160" s="4"/>
      <c r="U2160" s="4"/>
      <c r="V2160" s="4"/>
      <c r="W2160" s="4"/>
      <c r="X2160" s="4"/>
      <c r="Y2160" s="4"/>
      <c r="Z2160" s="4"/>
      <c r="AA2160" s="4"/>
      <c r="AB2160" s="4"/>
      <c r="AC2160" s="4"/>
      <c r="AD2160" s="4"/>
      <c r="AE2160" s="4"/>
      <c r="AF2160" s="4"/>
      <c r="AG2160" s="4"/>
      <c r="AH2160" s="4"/>
      <c r="AI2160" s="4"/>
      <c r="AJ2160" s="4"/>
      <c r="AK2160" s="4"/>
      <c r="AL2160" s="4"/>
      <c r="AM2160" s="4"/>
      <c r="AN2160" s="4"/>
      <c r="AO2160" s="4"/>
      <c r="AP2160" s="4"/>
    </row>
    <row r="2161" spans="1:42" s="2" customFormat="1" x14ac:dyDescent="0.25">
      <c r="A2161" s="4"/>
      <c r="B2161" s="4"/>
      <c r="C2161" s="4"/>
      <c r="D2161" s="4"/>
      <c r="E2161" s="4"/>
      <c r="F2161" s="4"/>
      <c r="G2161" s="4"/>
      <c r="H2161" s="4"/>
      <c r="I2161" s="4"/>
      <c r="J2161" s="4"/>
      <c r="K2161" s="4"/>
      <c r="L2161" s="4"/>
      <c r="M2161" s="4"/>
      <c r="N2161" s="4"/>
      <c r="O2161" s="4"/>
      <c r="P2161" s="4"/>
      <c r="Q2161" s="4"/>
      <c r="R2161" s="4"/>
      <c r="S2161" s="4"/>
      <c r="T2161" s="4"/>
      <c r="U2161" s="4"/>
      <c r="V2161" s="4"/>
      <c r="W2161" s="4"/>
      <c r="X2161" s="4"/>
      <c r="Y2161" s="4"/>
      <c r="Z2161" s="4"/>
      <c r="AA2161" s="4"/>
      <c r="AB2161" s="4"/>
      <c r="AC2161" s="4"/>
      <c r="AD2161" s="4"/>
      <c r="AE2161" s="4"/>
      <c r="AF2161" s="4"/>
      <c r="AG2161" s="4"/>
      <c r="AH2161" s="4"/>
      <c r="AI2161" s="4"/>
      <c r="AJ2161" s="4"/>
      <c r="AK2161" s="4"/>
      <c r="AL2161" s="4"/>
      <c r="AM2161" s="4"/>
      <c r="AN2161" s="4"/>
      <c r="AO2161" s="4"/>
      <c r="AP2161" s="4"/>
    </row>
    <row r="2162" spans="1:42" s="2" customFormat="1" x14ac:dyDescent="0.25">
      <c r="A2162" s="4"/>
      <c r="B2162" s="4"/>
      <c r="C2162" s="4"/>
      <c r="D2162" s="4"/>
      <c r="E2162" s="4"/>
      <c r="F2162" s="4"/>
      <c r="G2162" s="4"/>
      <c r="H2162" s="4"/>
      <c r="I2162" s="4"/>
      <c r="J2162" s="4"/>
      <c r="K2162" s="4"/>
      <c r="L2162" s="4"/>
      <c r="M2162" s="4"/>
      <c r="N2162" s="4"/>
      <c r="O2162" s="4"/>
      <c r="P2162" s="4"/>
      <c r="Q2162" s="4"/>
      <c r="R2162" s="4"/>
      <c r="S2162" s="4"/>
      <c r="T2162" s="4"/>
      <c r="U2162" s="4"/>
      <c r="V2162" s="4"/>
      <c r="W2162" s="4"/>
      <c r="X2162" s="4"/>
      <c r="Y2162" s="4"/>
      <c r="Z2162" s="4"/>
      <c r="AA2162" s="4"/>
      <c r="AB2162" s="4"/>
      <c r="AC2162" s="4"/>
      <c r="AD2162" s="4"/>
      <c r="AE2162" s="4"/>
      <c r="AF2162" s="4"/>
      <c r="AG2162" s="4"/>
      <c r="AH2162" s="4"/>
      <c r="AI2162" s="4"/>
      <c r="AJ2162" s="4"/>
      <c r="AK2162" s="4"/>
      <c r="AL2162" s="4"/>
      <c r="AM2162" s="4"/>
      <c r="AN2162" s="4"/>
      <c r="AO2162" s="4"/>
      <c r="AP2162" s="4"/>
    </row>
    <row r="2163" spans="1:42" s="2" customFormat="1" x14ac:dyDescent="0.25">
      <c r="A2163" s="4"/>
      <c r="B2163" s="4"/>
      <c r="C2163" s="4"/>
      <c r="D2163" s="4"/>
      <c r="E2163" s="4"/>
      <c r="F2163" s="4"/>
      <c r="G2163" s="4"/>
      <c r="H2163" s="4"/>
      <c r="I2163" s="4"/>
      <c r="J2163" s="4"/>
      <c r="K2163" s="4"/>
      <c r="L2163" s="4"/>
      <c r="M2163" s="4"/>
      <c r="N2163" s="4"/>
      <c r="O2163" s="4"/>
      <c r="P2163" s="4"/>
      <c r="Q2163" s="4"/>
      <c r="R2163" s="4"/>
      <c r="S2163" s="4"/>
      <c r="T2163" s="4"/>
      <c r="U2163" s="4"/>
      <c r="V2163" s="4"/>
      <c r="W2163" s="4"/>
      <c r="X2163" s="4"/>
      <c r="Y2163" s="4"/>
      <c r="Z2163" s="4"/>
      <c r="AA2163" s="4"/>
      <c r="AB2163" s="4"/>
      <c r="AC2163" s="4"/>
      <c r="AD2163" s="4"/>
      <c r="AE2163" s="4"/>
      <c r="AF2163" s="4"/>
      <c r="AG2163" s="4"/>
      <c r="AH2163" s="4"/>
      <c r="AI2163" s="4"/>
      <c r="AJ2163" s="4"/>
      <c r="AK2163" s="4"/>
      <c r="AL2163" s="4"/>
      <c r="AM2163" s="4"/>
      <c r="AN2163" s="4"/>
      <c r="AO2163" s="4"/>
      <c r="AP2163" s="4"/>
    </row>
    <row r="2164" spans="1:42" s="2" customFormat="1" x14ac:dyDescent="0.25">
      <c r="A2164" s="4"/>
      <c r="B2164" s="4"/>
      <c r="C2164" s="4"/>
      <c r="D2164" s="4"/>
      <c r="E2164" s="4"/>
      <c r="F2164" s="4"/>
      <c r="G2164" s="4"/>
      <c r="H2164" s="4"/>
      <c r="I2164" s="4"/>
      <c r="J2164" s="4"/>
      <c r="K2164" s="4"/>
      <c r="L2164" s="4"/>
      <c r="M2164" s="4"/>
      <c r="N2164" s="4"/>
      <c r="O2164" s="4"/>
      <c r="P2164" s="4"/>
      <c r="Q2164" s="4"/>
      <c r="R2164" s="4"/>
      <c r="S2164" s="4"/>
      <c r="T2164" s="4"/>
      <c r="U2164" s="4"/>
      <c r="V2164" s="4"/>
      <c r="W2164" s="4"/>
      <c r="X2164" s="4"/>
      <c r="Y2164" s="4"/>
      <c r="Z2164" s="4"/>
      <c r="AA2164" s="4"/>
      <c r="AB2164" s="4"/>
      <c r="AC2164" s="4"/>
      <c r="AD2164" s="4"/>
      <c r="AE2164" s="4"/>
      <c r="AF2164" s="4"/>
      <c r="AG2164" s="4"/>
      <c r="AH2164" s="4"/>
      <c r="AI2164" s="4"/>
      <c r="AJ2164" s="4"/>
      <c r="AK2164" s="4"/>
      <c r="AL2164" s="4"/>
      <c r="AM2164" s="4"/>
      <c r="AN2164" s="4"/>
      <c r="AO2164" s="4"/>
      <c r="AP2164" s="4"/>
    </row>
    <row r="2165" spans="1:42" s="2" customFormat="1" x14ac:dyDescent="0.25">
      <c r="A2165" s="4"/>
      <c r="B2165" s="4"/>
      <c r="C2165" s="4"/>
      <c r="D2165" s="4"/>
      <c r="E2165" s="4"/>
      <c r="F2165" s="4"/>
      <c r="G2165" s="4"/>
      <c r="H2165" s="4"/>
      <c r="I2165" s="4"/>
      <c r="J2165" s="4"/>
      <c r="K2165" s="4"/>
      <c r="L2165" s="4"/>
      <c r="M2165" s="4"/>
      <c r="N2165" s="4"/>
      <c r="O2165" s="4"/>
      <c r="P2165" s="4"/>
      <c r="Q2165" s="4"/>
      <c r="R2165" s="4"/>
      <c r="S2165" s="4"/>
      <c r="T2165" s="4"/>
      <c r="U2165" s="4"/>
      <c r="V2165" s="4"/>
      <c r="W2165" s="4"/>
      <c r="X2165" s="4"/>
      <c r="Y2165" s="4"/>
      <c r="Z2165" s="4"/>
      <c r="AA2165" s="4"/>
      <c r="AB2165" s="4"/>
      <c r="AC2165" s="4"/>
      <c r="AD2165" s="4"/>
      <c r="AE2165" s="4"/>
      <c r="AF2165" s="4"/>
      <c r="AG2165" s="4"/>
      <c r="AH2165" s="4"/>
      <c r="AI2165" s="4"/>
      <c r="AJ2165" s="4"/>
      <c r="AK2165" s="4"/>
      <c r="AL2165" s="4"/>
      <c r="AM2165" s="4"/>
      <c r="AN2165" s="4"/>
      <c r="AO2165" s="4"/>
      <c r="AP2165" s="4"/>
    </row>
    <row r="2166" spans="1:42" s="2" customFormat="1" x14ac:dyDescent="0.25">
      <c r="A2166" s="4"/>
      <c r="B2166" s="4"/>
      <c r="C2166" s="4"/>
      <c r="D2166" s="4"/>
      <c r="E2166" s="4"/>
      <c r="F2166" s="4"/>
      <c r="G2166" s="4"/>
      <c r="H2166" s="4"/>
      <c r="I2166" s="4"/>
      <c r="J2166" s="4"/>
      <c r="K2166" s="4"/>
      <c r="L2166" s="4"/>
      <c r="M2166" s="4"/>
      <c r="N2166" s="4"/>
      <c r="O2166" s="4"/>
      <c r="P2166" s="4"/>
      <c r="Q2166" s="4"/>
      <c r="R2166" s="4"/>
      <c r="S2166" s="4"/>
      <c r="T2166" s="4"/>
      <c r="U2166" s="4"/>
      <c r="V2166" s="4"/>
      <c r="W2166" s="4"/>
      <c r="X2166" s="4"/>
      <c r="Y2166" s="4"/>
      <c r="Z2166" s="4"/>
      <c r="AA2166" s="4"/>
      <c r="AB2166" s="4"/>
      <c r="AC2166" s="4"/>
      <c r="AD2166" s="4"/>
      <c r="AE2166" s="4"/>
      <c r="AF2166" s="4"/>
      <c r="AG2166" s="4"/>
      <c r="AH2166" s="4"/>
      <c r="AI2166" s="4"/>
      <c r="AJ2166" s="4"/>
      <c r="AK2166" s="4"/>
      <c r="AL2166" s="4"/>
      <c r="AM2166" s="4"/>
      <c r="AN2166" s="4"/>
      <c r="AO2166" s="4"/>
      <c r="AP2166" s="4"/>
    </row>
    <row r="2167" spans="1:42" s="2" customFormat="1" x14ac:dyDescent="0.25">
      <c r="A2167" s="4"/>
      <c r="B2167" s="4"/>
      <c r="C2167" s="4"/>
      <c r="D2167" s="4"/>
      <c r="E2167" s="4"/>
      <c r="F2167" s="4"/>
      <c r="G2167" s="4"/>
      <c r="H2167" s="4"/>
      <c r="I2167" s="4"/>
      <c r="J2167" s="4"/>
      <c r="K2167" s="4"/>
      <c r="L2167" s="4"/>
      <c r="M2167" s="4"/>
      <c r="N2167" s="4"/>
      <c r="O2167" s="4"/>
      <c r="P2167" s="4"/>
      <c r="Q2167" s="4"/>
      <c r="R2167" s="4"/>
      <c r="S2167" s="4"/>
      <c r="T2167" s="4"/>
      <c r="U2167" s="4"/>
      <c r="V2167" s="4"/>
      <c r="W2167" s="4"/>
      <c r="X2167" s="4"/>
      <c r="Y2167" s="4"/>
      <c r="Z2167" s="4"/>
      <c r="AA2167" s="4"/>
      <c r="AB2167" s="4"/>
      <c r="AC2167" s="4"/>
      <c r="AD2167" s="4"/>
      <c r="AE2167" s="4"/>
      <c r="AF2167" s="4"/>
      <c r="AG2167" s="4"/>
      <c r="AH2167" s="4"/>
      <c r="AI2167" s="4"/>
      <c r="AJ2167" s="4"/>
      <c r="AK2167" s="4"/>
      <c r="AL2167" s="4"/>
      <c r="AM2167" s="4"/>
      <c r="AN2167" s="4"/>
      <c r="AO2167" s="4"/>
      <c r="AP2167" s="4"/>
    </row>
    <row r="2168" spans="1:42" s="2" customFormat="1" x14ac:dyDescent="0.25">
      <c r="A2168" s="4"/>
      <c r="B2168" s="4"/>
      <c r="C2168" s="4"/>
      <c r="D2168" s="4"/>
      <c r="E2168" s="4"/>
      <c r="F2168" s="4"/>
      <c r="G2168" s="4"/>
      <c r="H2168" s="4"/>
      <c r="I2168" s="4"/>
      <c r="J2168" s="4"/>
      <c r="K2168" s="4"/>
      <c r="L2168" s="4"/>
      <c r="M2168" s="4"/>
      <c r="N2168" s="4"/>
      <c r="O2168" s="4"/>
      <c r="P2168" s="4"/>
      <c r="Q2168" s="4"/>
      <c r="R2168" s="4"/>
      <c r="S2168" s="4"/>
      <c r="T2168" s="4"/>
      <c r="U2168" s="4"/>
      <c r="V2168" s="4"/>
      <c r="W2168" s="4"/>
      <c r="X2168" s="4"/>
      <c r="Y2168" s="4"/>
      <c r="Z2168" s="4"/>
      <c r="AA2168" s="4"/>
      <c r="AB2168" s="4"/>
      <c r="AC2168" s="4"/>
      <c r="AD2168" s="4"/>
      <c r="AE2168" s="4"/>
      <c r="AF2168" s="4"/>
      <c r="AG2168" s="4"/>
      <c r="AH2168" s="4"/>
      <c r="AI2168" s="4"/>
      <c r="AJ2168" s="4"/>
      <c r="AK2168" s="4"/>
      <c r="AL2168" s="4"/>
      <c r="AM2168" s="4"/>
      <c r="AN2168" s="4"/>
      <c r="AO2168" s="4"/>
      <c r="AP2168" s="4"/>
    </row>
    <row r="2169" spans="1:42" s="2" customFormat="1" x14ac:dyDescent="0.25">
      <c r="A2169" s="4"/>
      <c r="B2169" s="4"/>
      <c r="C2169" s="4"/>
      <c r="D2169" s="4"/>
      <c r="E2169" s="4"/>
      <c r="F2169" s="4"/>
      <c r="G2169" s="4"/>
      <c r="H2169" s="4"/>
      <c r="I2169" s="4"/>
      <c r="J2169" s="4"/>
      <c r="K2169" s="4"/>
      <c r="L2169" s="4"/>
      <c r="M2169" s="4"/>
      <c r="N2169" s="4"/>
      <c r="O2169" s="4"/>
      <c r="P2169" s="4"/>
      <c r="Q2169" s="4"/>
      <c r="R2169" s="4"/>
      <c r="S2169" s="4"/>
      <c r="T2169" s="4"/>
      <c r="U2169" s="4"/>
      <c r="V2169" s="4"/>
      <c r="W2169" s="4"/>
      <c r="X2169" s="4"/>
      <c r="Y2169" s="4"/>
      <c r="Z2169" s="4"/>
      <c r="AA2169" s="4"/>
      <c r="AB2169" s="4"/>
      <c r="AC2169" s="4"/>
      <c r="AD2169" s="4"/>
      <c r="AE2169" s="4"/>
      <c r="AF2169" s="4"/>
      <c r="AG2169" s="4"/>
      <c r="AH2169" s="4"/>
      <c r="AI2169" s="4"/>
      <c r="AJ2169" s="4"/>
      <c r="AK2169" s="4"/>
      <c r="AL2169" s="4"/>
      <c r="AM2169" s="4"/>
      <c r="AN2169" s="4"/>
      <c r="AO2169" s="4"/>
      <c r="AP2169" s="4"/>
    </row>
    <row r="2170" spans="1:42" s="2" customFormat="1" x14ac:dyDescent="0.25">
      <c r="A2170" s="4"/>
      <c r="B2170" s="4"/>
      <c r="C2170" s="4"/>
      <c r="D2170" s="4"/>
      <c r="E2170" s="4"/>
      <c r="F2170" s="4"/>
      <c r="G2170" s="4"/>
      <c r="H2170" s="4"/>
      <c r="I2170" s="4"/>
      <c r="J2170" s="4"/>
      <c r="K2170" s="4"/>
      <c r="L2170" s="4"/>
      <c r="M2170" s="4"/>
      <c r="N2170" s="4"/>
      <c r="O2170" s="4"/>
      <c r="P2170" s="4"/>
      <c r="Q2170" s="4"/>
      <c r="R2170" s="4"/>
      <c r="S2170" s="4"/>
      <c r="T2170" s="4"/>
      <c r="U2170" s="4"/>
      <c r="V2170" s="4"/>
      <c r="W2170" s="4"/>
      <c r="X2170" s="4"/>
      <c r="Y2170" s="4"/>
      <c r="Z2170" s="4"/>
      <c r="AA2170" s="4"/>
      <c r="AB2170" s="4"/>
      <c r="AC2170" s="4"/>
      <c r="AD2170" s="4"/>
      <c r="AE2170" s="4"/>
      <c r="AF2170" s="4"/>
      <c r="AG2170" s="4"/>
      <c r="AH2170" s="4"/>
      <c r="AI2170" s="4"/>
      <c r="AJ2170" s="4"/>
      <c r="AK2170" s="4"/>
      <c r="AL2170" s="4"/>
      <c r="AM2170" s="4"/>
      <c r="AN2170" s="4"/>
      <c r="AO2170" s="4"/>
      <c r="AP2170" s="4"/>
    </row>
    <row r="2171" spans="1:42" s="2" customFormat="1" x14ac:dyDescent="0.25">
      <c r="A2171" s="4"/>
      <c r="B2171" s="4"/>
      <c r="C2171" s="4"/>
      <c r="D2171" s="4"/>
      <c r="E2171" s="4"/>
      <c r="F2171" s="4"/>
      <c r="G2171" s="4"/>
      <c r="H2171" s="4"/>
      <c r="I2171" s="4"/>
      <c r="J2171" s="4"/>
      <c r="K2171" s="4"/>
      <c r="L2171" s="4"/>
      <c r="M2171" s="4"/>
      <c r="N2171" s="4"/>
      <c r="O2171" s="4"/>
      <c r="P2171" s="4"/>
      <c r="Q2171" s="4"/>
      <c r="R2171" s="4"/>
      <c r="S2171" s="4"/>
      <c r="T2171" s="4"/>
      <c r="U2171" s="4"/>
      <c r="V2171" s="4"/>
      <c r="W2171" s="4"/>
      <c r="X2171" s="4"/>
      <c r="Y2171" s="4"/>
      <c r="Z2171" s="4"/>
      <c r="AA2171" s="4"/>
      <c r="AB2171" s="4"/>
      <c r="AC2171" s="4"/>
      <c r="AD2171" s="4"/>
      <c r="AE2171" s="4"/>
      <c r="AF2171" s="4"/>
      <c r="AG2171" s="4"/>
      <c r="AH2171" s="4"/>
      <c r="AI2171" s="4"/>
      <c r="AJ2171" s="4"/>
      <c r="AK2171" s="4"/>
      <c r="AL2171" s="4"/>
      <c r="AM2171" s="4"/>
      <c r="AN2171" s="4"/>
      <c r="AO2171" s="4"/>
      <c r="AP2171" s="4"/>
    </row>
    <row r="2172" spans="1:42" s="2" customFormat="1" x14ac:dyDescent="0.25">
      <c r="A2172" s="4"/>
      <c r="B2172" s="4"/>
      <c r="C2172" s="4"/>
      <c r="D2172" s="4"/>
      <c r="E2172" s="4"/>
      <c r="F2172" s="4"/>
      <c r="G2172" s="4"/>
      <c r="H2172" s="4"/>
      <c r="I2172" s="4"/>
      <c r="J2172" s="4"/>
      <c r="K2172" s="4"/>
      <c r="L2172" s="4"/>
      <c r="M2172" s="4"/>
      <c r="N2172" s="4"/>
      <c r="O2172" s="4"/>
      <c r="P2172" s="4"/>
      <c r="Q2172" s="4"/>
      <c r="R2172" s="4"/>
      <c r="S2172" s="4"/>
      <c r="T2172" s="4"/>
      <c r="U2172" s="4"/>
      <c r="V2172" s="4"/>
      <c r="W2172" s="4"/>
      <c r="X2172" s="4"/>
      <c r="Y2172" s="4"/>
      <c r="Z2172" s="4"/>
      <c r="AA2172" s="4"/>
      <c r="AB2172" s="4"/>
      <c r="AC2172" s="4"/>
      <c r="AD2172" s="4"/>
      <c r="AE2172" s="4"/>
      <c r="AF2172" s="4"/>
      <c r="AG2172" s="4"/>
      <c r="AH2172" s="4"/>
      <c r="AI2172" s="4"/>
      <c r="AJ2172" s="4"/>
      <c r="AK2172" s="4"/>
      <c r="AL2172" s="4"/>
      <c r="AM2172" s="4"/>
      <c r="AN2172" s="4"/>
      <c r="AO2172" s="4"/>
      <c r="AP2172" s="4"/>
    </row>
    <row r="2173" spans="1:42" s="2" customFormat="1" x14ac:dyDescent="0.25">
      <c r="A2173" s="4"/>
      <c r="B2173" s="4"/>
      <c r="C2173" s="4"/>
      <c r="D2173" s="4"/>
      <c r="E2173" s="4"/>
      <c r="F2173" s="4"/>
      <c r="G2173" s="4"/>
      <c r="H2173" s="4"/>
      <c r="I2173" s="4"/>
      <c r="J2173" s="4"/>
      <c r="K2173" s="4"/>
      <c r="L2173" s="4"/>
      <c r="M2173" s="4"/>
      <c r="N2173" s="4"/>
      <c r="O2173" s="4"/>
      <c r="P2173" s="4"/>
      <c r="Q2173" s="4"/>
      <c r="R2173" s="4"/>
      <c r="S2173" s="4"/>
      <c r="T2173" s="4"/>
      <c r="U2173" s="4"/>
      <c r="V2173" s="4"/>
      <c r="W2173" s="4"/>
      <c r="X2173" s="4"/>
      <c r="Y2173" s="4"/>
      <c r="Z2173" s="4"/>
      <c r="AA2173" s="4"/>
      <c r="AB2173" s="4"/>
      <c r="AC2173" s="4"/>
      <c r="AD2173" s="4"/>
      <c r="AE2173" s="4"/>
      <c r="AF2173" s="4"/>
      <c r="AG2173" s="4"/>
      <c r="AH2173" s="4"/>
      <c r="AI2173" s="4"/>
      <c r="AJ2173" s="4"/>
      <c r="AK2173" s="4"/>
      <c r="AL2173" s="4"/>
      <c r="AM2173" s="4"/>
      <c r="AN2173" s="4"/>
      <c r="AO2173" s="4"/>
      <c r="AP2173" s="4"/>
    </row>
    <row r="2174" spans="1:42" s="2" customFormat="1" x14ac:dyDescent="0.25">
      <c r="A2174" s="4"/>
      <c r="B2174" s="4"/>
      <c r="C2174" s="4"/>
      <c r="D2174" s="4"/>
      <c r="E2174" s="4"/>
      <c r="F2174" s="4"/>
      <c r="G2174" s="4"/>
      <c r="H2174" s="4"/>
      <c r="I2174" s="4"/>
      <c r="J2174" s="4"/>
      <c r="K2174" s="4"/>
      <c r="L2174" s="4"/>
      <c r="M2174" s="4"/>
      <c r="N2174" s="4"/>
      <c r="O2174" s="4"/>
      <c r="P2174" s="4"/>
      <c r="Q2174" s="4"/>
      <c r="R2174" s="4"/>
      <c r="S2174" s="4"/>
      <c r="T2174" s="4"/>
      <c r="U2174" s="4"/>
      <c r="V2174" s="4"/>
      <c r="W2174" s="4"/>
      <c r="X2174" s="4"/>
      <c r="Y2174" s="4"/>
      <c r="Z2174" s="4"/>
      <c r="AA2174" s="4"/>
      <c r="AB2174" s="4"/>
      <c r="AC2174" s="4"/>
      <c r="AD2174" s="4"/>
      <c r="AE2174" s="4"/>
      <c r="AF2174" s="4"/>
      <c r="AG2174" s="4"/>
      <c r="AH2174" s="4"/>
      <c r="AI2174" s="4"/>
      <c r="AJ2174" s="4"/>
      <c r="AK2174" s="4"/>
      <c r="AL2174" s="4"/>
      <c r="AM2174" s="4"/>
      <c r="AN2174" s="4"/>
      <c r="AO2174" s="4"/>
      <c r="AP2174" s="4"/>
    </row>
    <row r="2175" spans="1:42" s="2" customFormat="1" x14ac:dyDescent="0.25">
      <c r="A2175" s="4"/>
      <c r="B2175" s="4"/>
      <c r="C2175" s="4"/>
      <c r="D2175" s="4"/>
      <c r="E2175" s="4"/>
      <c r="F2175" s="4"/>
      <c r="G2175" s="4"/>
      <c r="H2175" s="4"/>
      <c r="I2175" s="4"/>
      <c r="J2175" s="4"/>
      <c r="K2175" s="4"/>
      <c r="L2175" s="4"/>
      <c r="M2175" s="4"/>
      <c r="N2175" s="4"/>
      <c r="O2175" s="4"/>
      <c r="P2175" s="4"/>
      <c r="Q2175" s="4"/>
      <c r="R2175" s="4"/>
      <c r="S2175" s="4"/>
      <c r="T2175" s="4"/>
      <c r="U2175" s="4"/>
      <c r="V2175" s="4"/>
      <c r="W2175" s="4"/>
      <c r="X2175" s="4"/>
      <c r="Y2175" s="4"/>
      <c r="Z2175" s="4"/>
      <c r="AA2175" s="4"/>
      <c r="AB2175" s="4"/>
      <c r="AC2175" s="4"/>
      <c r="AD2175" s="4"/>
      <c r="AE2175" s="4"/>
      <c r="AF2175" s="4"/>
      <c r="AG2175" s="4"/>
      <c r="AH2175" s="4"/>
      <c r="AI2175" s="4"/>
      <c r="AJ2175" s="4"/>
      <c r="AK2175" s="4"/>
      <c r="AL2175" s="4"/>
      <c r="AM2175" s="4"/>
      <c r="AN2175" s="4"/>
      <c r="AO2175" s="4"/>
      <c r="AP2175" s="4"/>
    </row>
    <row r="2176" spans="1:42" s="2" customFormat="1" x14ac:dyDescent="0.25">
      <c r="A2176" s="4"/>
      <c r="B2176" s="4"/>
      <c r="C2176" s="4"/>
      <c r="D2176" s="4"/>
      <c r="E2176" s="4"/>
      <c r="F2176" s="4"/>
      <c r="G2176" s="4"/>
      <c r="H2176" s="4"/>
      <c r="I2176" s="4"/>
      <c r="J2176" s="4"/>
      <c r="K2176" s="4"/>
      <c r="L2176" s="4"/>
      <c r="M2176" s="4"/>
      <c r="N2176" s="4"/>
      <c r="O2176" s="4"/>
      <c r="P2176" s="4"/>
      <c r="Q2176" s="4"/>
      <c r="R2176" s="4"/>
      <c r="S2176" s="4"/>
      <c r="T2176" s="4"/>
      <c r="U2176" s="4"/>
      <c r="V2176" s="4"/>
      <c r="W2176" s="4"/>
      <c r="X2176" s="4"/>
      <c r="Y2176" s="4"/>
      <c r="Z2176" s="4"/>
      <c r="AA2176" s="4"/>
      <c r="AB2176" s="4"/>
      <c r="AC2176" s="4"/>
      <c r="AD2176" s="4"/>
      <c r="AE2176" s="4"/>
      <c r="AF2176" s="4"/>
      <c r="AG2176" s="4"/>
      <c r="AH2176" s="4"/>
      <c r="AI2176" s="4"/>
      <c r="AJ2176" s="4"/>
      <c r="AK2176" s="4"/>
      <c r="AL2176" s="4"/>
      <c r="AM2176" s="4"/>
      <c r="AN2176" s="4"/>
      <c r="AO2176" s="4"/>
      <c r="AP2176" s="4"/>
    </row>
    <row r="2177" spans="1:42" s="2" customFormat="1" x14ac:dyDescent="0.25">
      <c r="A2177" s="4"/>
      <c r="B2177" s="4"/>
      <c r="C2177" s="4"/>
      <c r="D2177" s="4"/>
      <c r="E2177" s="4"/>
      <c r="F2177" s="4"/>
      <c r="G2177" s="4"/>
      <c r="H2177" s="4"/>
      <c r="I2177" s="4"/>
      <c r="J2177" s="4"/>
      <c r="K2177" s="4"/>
      <c r="L2177" s="4"/>
      <c r="M2177" s="4"/>
      <c r="N2177" s="4"/>
      <c r="O2177" s="4"/>
      <c r="P2177" s="4"/>
      <c r="Q2177" s="4"/>
      <c r="R2177" s="4"/>
      <c r="S2177" s="4"/>
      <c r="T2177" s="4"/>
      <c r="U2177" s="4"/>
      <c r="V2177" s="4"/>
      <c r="W2177" s="4"/>
      <c r="X2177" s="4"/>
      <c r="Y2177" s="4"/>
      <c r="Z2177" s="4"/>
      <c r="AA2177" s="4"/>
      <c r="AB2177" s="4"/>
      <c r="AC2177" s="4"/>
      <c r="AD2177" s="4"/>
      <c r="AE2177" s="4"/>
      <c r="AF2177" s="4"/>
      <c r="AG2177" s="4"/>
      <c r="AH2177" s="4"/>
      <c r="AI2177" s="4"/>
      <c r="AJ2177" s="4"/>
      <c r="AK2177" s="4"/>
      <c r="AL2177" s="4"/>
      <c r="AM2177" s="4"/>
      <c r="AN2177" s="4"/>
      <c r="AO2177" s="4"/>
      <c r="AP2177" s="4"/>
    </row>
    <row r="2178" spans="1:42" s="2" customFormat="1" x14ac:dyDescent="0.25">
      <c r="A2178" s="4"/>
      <c r="B2178" s="4"/>
      <c r="C2178" s="4"/>
      <c r="D2178" s="4"/>
      <c r="E2178" s="4"/>
      <c r="F2178" s="4"/>
      <c r="G2178" s="4"/>
      <c r="H2178" s="4"/>
      <c r="I2178" s="4"/>
      <c r="J2178" s="4"/>
      <c r="K2178" s="4"/>
      <c r="L2178" s="4"/>
      <c r="M2178" s="4"/>
      <c r="N2178" s="4"/>
      <c r="O2178" s="4"/>
      <c r="P2178" s="4"/>
      <c r="Q2178" s="4"/>
      <c r="R2178" s="4"/>
      <c r="S2178" s="4"/>
      <c r="T2178" s="4"/>
      <c r="U2178" s="4"/>
      <c r="V2178" s="4"/>
      <c r="W2178" s="4"/>
      <c r="X2178" s="4"/>
      <c r="Y2178" s="4"/>
      <c r="Z2178" s="4"/>
      <c r="AA2178" s="4"/>
      <c r="AB2178" s="4"/>
      <c r="AC2178" s="4"/>
      <c r="AD2178" s="4"/>
      <c r="AE2178" s="4"/>
      <c r="AF2178" s="4"/>
      <c r="AG2178" s="4"/>
      <c r="AH2178" s="4"/>
      <c r="AI2178" s="4"/>
      <c r="AJ2178" s="4"/>
      <c r="AK2178" s="4"/>
      <c r="AL2178" s="4"/>
      <c r="AM2178" s="4"/>
      <c r="AN2178" s="4"/>
      <c r="AO2178" s="4"/>
      <c r="AP2178" s="4"/>
    </row>
    <row r="2179" spans="1:42" s="2" customFormat="1" x14ac:dyDescent="0.25">
      <c r="A2179" s="4"/>
      <c r="B2179" s="4"/>
      <c r="C2179" s="4"/>
      <c r="D2179" s="4"/>
      <c r="E2179" s="4"/>
      <c r="F2179" s="4"/>
      <c r="G2179" s="4"/>
      <c r="H2179" s="4"/>
      <c r="I2179" s="4"/>
      <c r="J2179" s="4"/>
      <c r="K2179" s="4"/>
      <c r="L2179" s="4"/>
      <c r="M2179" s="4"/>
      <c r="N2179" s="4"/>
      <c r="O2179" s="4"/>
      <c r="P2179" s="4"/>
      <c r="Q2179" s="4"/>
      <c r="R2179" s="4"/>
      <c r="S2179" s="4"/>
      <c r="T2179" s="4"/>
      <c r="U2179" s="4"/>
      <c r="V2179" s="4"/>
      <c r="W2179" s="4"/>
      <c r="X2179" s="4"/>
      <c r="Y2179" s="4"/>
      <c r="Z2179" s="4"/>
      <c r="AA2179" s="4"/>
      <c r="AB2179" s="4"/>
      <c r="AC2179" s="4"/>
      <c r="AD2179" s="4"/>
      <c r="AE2179" s="4"/>
      <c r="AF2179" s="4"/>
      <c r="AG2179" s="4"/>
      <c r="AH2179" s="4"/>
      <c r="AI2179" s="4"/>
      <c r="AJ2179" s="4"/>
      <c r="AK2179" s="4"/>
      <c r="AL2179" s="4"/>
      <c r="AM2179" s="4"/>
      <c r="AN2179" s="4"/>
      <c r="AO2179" s="4"/>
      <c r="AP2179" s="4"/>
    </row>
    <row r="2180" spans="1:42" s="2" customFormat="1" x14ac:dyDescent="0.25">
      <c r="A2180" s="4"/>
      <c r="B2180" s="4"/>
      <c r="C2180" s="4"/>
      <c r="D2180" s="4"/>
      <c r="E2180" s="4"/>
      <c r="F2180" s="4"/>
      <c r="G2180" s="4"/>
      <c r="H2180" s="4"/>
      <c r="I2180" s="4"/>
      <c r="J2180" s="4"/>
      <c r="K2180" s="4"/>
      <c r="L2180" s="4"/>
      <c r="M2180" s="4"/>
      <c r="N2180" s="4"/>
      <c r="O2180" s="4"/>
      <c r="P2180" s="4"/>
      <c r="Q2180" s="4"/>
      <c r="R2180" s="4"/>
      <c r="S2180" s="4"/>
      <c r="T2180" s="4"/>
      <c r="U2180" s="4"/>
      <c r="V2180" s="4"/>
      <c r="W2180" s="4"/>
      <c r="X2180" s="4"/>
      <c r="Y2180" s="4"/>
      <c r="Z2180" s="4"/>
      <c r="AA2180" s="4"/>
      <c r="AB2180" s="4"/>
      <c r="AC2180" s="4"/>
      <c r="AD2180" s="4"/>
      <c r="AE2180" s="4"/>
      <c r="AF2180" s="4"/>
      <c r="AG2180" s="4"/>
      <c r="AH2180" s="4"/>
      <c r="AI2180" s="4"/>
      <c r="AJ2180" s="4"/>
      <c r="AK2180" s="4"/>
      <c r="AL2180" s="4"/>
      <c r="AM2180" s="4"/>
      <c r="AN2180" s="4"/>
      <c r="AO2180" s="4"/>
      <c r="AP2180" s="4"/>
    </row>
    <row r="2181" spans="1:42" s="2" customFormat="1" x14ac:dyDescent="0.25">
      <c r="A2181" s="4"/>
      <c r="B2181" s="4"/>
      <c r="C2181" s="4"/>
      <c r="D2181" s="4"/>
      <c r="E2181" s="4"/>
      <c r="F2181" s="4"/>
      <c r="G2181" s="4"/>
      <c r="H2181" s="4"/>
      <c r="I2181" s="4"/>
      <c r="J2181" s="4"/>
      <c r="K2181" s="4"/>
      <c r="L2181" s="4"/>
      <c r="M2181" s="4"/>
      <c r="N2181" s="4"/>
      <c r="O2181" s="4"/>
      <c r="P2181" s="4"/>
      <c r="Q2181" s="4"/>
      <c r="R2181" s="4"/>
      <c r="S2181" s="4"/>
      <c r="T2181" s="4"/>
      <c r="U2181" s="4"/>
      <c r="V2181" s="4"/>
      <c r="W2181" s="4"/>
      <c r="X2181" s="4"/>
      <c r="Y2181" s="4"/>
      <c r="Z2181" s="4"/>
      <c r="AA2181" s="4"/>
      <c r="AB2181" s="4"/>
      <c r="AC2181" s="4"/>
      <c r="AD2181" s="4"/>
      <c r="AE2181" s="4"/>
      <c r="AF2181" s="4"/>
      <c r="AG2181" s="4"/>
      <c r="AH2181" s="4"/>
      <c r="AI2181" s="4"/>
      <c r="AJ2181" s="4"/>
      <c r="AK2181" s="4"/>
      <c r="AL2181" s="4"/>
      <c r="AM2181" s="4"/>
      <c r="AN2181" s="4"/>
      <c r="AO2181" s="4"/>
      <c r="AP2181" s="4"/>
    </row>
    <row r="2182" spans="1:42" s="2" customFormat="1" x14ac:dyDescent="0.25">
      <c r="A2182" s="4"/>
      <c r="B2182" s="4"/>
      <c r="C2182" s="4"/>
      <c r="D2182" s="4"/>
      <c r="E2182" s="4"/>
      <c r="F2182" s="4"/>
      <c r="G2182" s="4"/>
      <c r="H2182" s="4"/>
      <c r="I2182" s="4"/>
      <c r="J2182" s="4"/>
      <c r="K2182" s="4"/>
      <c r="L2182" s="4"/>
      <c r="M2182" s="4"/>
      <c r="N2182" s="4"/>
      <c r="O2182" s="4"/>
      <c r="P2182" s="4"/>
      <c r="Q2182" s="4"/>
      <c r="R2182" s="4"/>
      <c r="S2182" s="4"/>
      <c r="T2182" s="4"/>
      <c r="U2182" s="4"/>
      <c r="V2182" s="4"/>
      <c r="W2182" s="4"/>
      <c r="X2182" s="4"/>
      <c r="Y2182" s="4"/>
      <c r="Z2182" s="4"/>
      <c r="AA2182" s="4"/>
      <c r="AB2182" s="4"/>
      <c r="AC2182" s="4"/>
      <c r="AD2182" s="4"/>
      <c r="AE2182" s="4"/>
      <c r="AF2182" s="4"/>
      <c r="AG2182" s="4"/>
      <c r="AH2182" s="4"/>
      <c r="AI2182" s="4"/>
      <c r="AJ2182" s="4"/>
      <c r="AK2182" s="4"/>
      <c r="AL2182" s="4"/>
      <c r="AM2182" s="4"/>
      <c r="AN2182" s="4"/>
      <c r="AO2182" s="4"/>
      <c r="AP2182" s="4"/>
    </row>
    <row r="2183" spans="1:42" s="2" customFormat="1" x14ac:dyDescent="0.25">
      <c r="A2183" s="4"/>
      <c r="B2183" s="4"/>
      <c r="C2183" s="4"/>
      <c r="D2183" s="4"/>
      <c r="E2183" s="4"/>
      <c r="F2183" s="4"/>
      <c r="G2183" s="4"/>
      <c r="H2183" s="4"/>
      <c r="I2183" s="4"/>
      <c r="J2183" s="4"/>
      <c r="K2183" s="4"/>
      <c r="L2183" s="4"/>
      <c r="M2183" s="4"/>
      <c r="N2183" s="4"/>
      <c r="O2183" s="4"/>
      <c r="P2183" s="4"/>
      <c r="Q2183" s="4"/>
      <c r="R2183" s="4"/>
      <c r="S2183" s="4"/>
      <c r="T2183" s="4"/>
      <c r="U2183" s="4"/>
      <c r="V2183" s="4"/>
      <c r="W2183" s="4"/>
      <c r="X2183" s="4"/>
      <c r="Y2183" s="4"/>
      <c r="Z2183" s="4"/>
      <c r="AA2183" s="4"/>
      <c r="AB2183" s="4"/>
      <c r="AC2183" s="4"/>
      <c r="AD2183" s="4"/>
      <c r="AE2183" s="4"/>
      <c r="AF2183" s="4"/>
      <c r="AG2183" s="4"/>
      <c r="AH2183" s="4"/>
      <c r="AI2183" s="4"/>
      <c r="AJ2183" s="4"/>
      <c r="AK2183" s="4"/>
      <c r="AL2183" s="4"/>
      <c r="AM2183" s="4"/>
      <c r="AN2183" s="4"/>
      <c r="AO2183" s="4"/>
      <c r="AP2183" s="4"/>
    </row>
    <row r="2184" spans="1:42" s="2" customFormat="1" x14ac:dyDescent="0.25">
      <c r="A2184" s="4"/>
      <c r="B2184" s="4"/>
      <c r="C2184" s="4"/>
      <c r="D2184" s="4"/>
      <c r="E2184" s="4"/>
      <c r="F2184" s="4"/>
      <c r="G2184" s="4"/>
      <c r="H2184" s="4"/>
      <c r="I2184" s="4"/>
      <c r="J2184" s="4"/>
      <c r="K2184" s="4"/>
      <c r="L2184" s="4"/>
      <c r="M2184" s="4"/>
      <c r="N2184" s="4"/>
      <c r="O2184" s="4"/>
      <c r="P2184" s="4"/>
      <c r="Q2184" s="4"/>
      <c r="R2184" s="4"/>
      <c r="S2184" s="4"/>
      <c r="T2184" s="4"/>
      <c r="U2184" s="4"/>
      <c r="V2184" s="4"/>
      <c r="W2184" s="4"/>
      <c r="X2184" s="4"/>
      <c r="Y2184" s="4"/>
      <c r="Z2184" s="4"/>
      <c r="AA2184" s="4"/>
      <c r="AB2184" s="4"/>
      <c r="AC2184" s="4"/>
      <c r="AD2184" s="4"/>
      <c r="AE2184" s="4"/>
      <c r="AF2184" s="4"/>
      <c r="AG2184" s="4"/>
      <c r="AH2184" s="4"/>
      <c r="AI2184" s="4"/>
      <c r="AJ2184" s="4"/>
      <c r="AK2184" s="4"/>
      <c r="AL2184" s="4"/>
      <c r="AM2184" s="4"/>
      <c r="AN2184" s="4"/>
      <c r="AO2184" s="4"/>
      <c r="AP2184" s="4"/>
    </row>
    <row r="2185" spans="1:42" s="2" customFormat="1" x14ac:dyDescent="0.25">
      <c r="A2185" s="4"/>
      <c r="B2185" s="4"/>
      <c r="C2185" s="4"/>
      <c r="D2185" s="4"/>
      <c r="E2185" s="4"/>
      <c r="F2185" s="4"/>
      <c r="G2185" s="4"/>
      <c r="H2185" s="4"/>
      <c r="I2185" s="4"/>
      <c r="J2185" s="4"/>
      <c r="K2185" s="4"/>
      <c r="L2185" s="4"/>
      <c r="M2185" s="4"/>
      <c r="N2185" s="4"/>
      <c r="O2185" s="4"/>
      <c r="P2185" s="4"/>
      <c r="Q2185" s="4"/>
      <c r="R2185" s="4"/>
      <c r="S2185" s="4"/>
      <c r="T2185" s="4"/>
      <c r="U2185" s="4"/>
      <c r="V2185" s="4"/>
      <c r="W2185" s="4"/>
      <c r="X2185" s="4"/>
      <c r="Y2185" s="4"/>
      <c r="Z2185" s="4"/>
      <c r="AA2185" s="4"/>
      <c r="AB2185" s="4"/>
      <c r="AC2185" s="4"/>
      <c r="AD2185" s="4"/>
      <c r="AE2185" s="4"/>
      <c r="AF2185" s="4"/>
      <c r="AG2185" s="4"/>
      <c r="AH2185" s="4"/>
      <c r="AI2185" s="4"/>
      <c r="AJ2185" s="4"/>
      <c r="AK2185" s="4"/>
      <c r="AL2185" s="4"/>
      <c r="AM2185" s="4"/>
      <c r="AN2185" s="4"/>
      <c r="AO2185" s="4"/>
      <c r="AP2185" s="4"/>
    </row>
    <row r="2186" spans="1:42" s="2" customFormat="1" x14ac:dyDescent="0.25">
      <c r="A2186" s="4"/>
      <c r="B2186" s="4"/>
      <c r="C2186" s="4"/>
      <c r="D2186" s="4"/>
      <c r="E2186" s="4"/>
      <c r="F2186" s="4"/>
      <c r="G2186" s="4"/>
      <c r="H2186" s="4"/>
      <c r="I2186" s="4"/>
      <c r="J2186" s="4"/>
      <c r="K2186" s="4"/>
      <c r="L2186" s="4"/>
      <c r="M2186" s="4"/>
      <c r="N2186" s="4"/>
      <c r="O2186" s="4"/>
      <c r="P2186" s="4"/>
      <c r="Q2186" s="4"/>
      <c r="R2186" s="4"/>
      <c r="S2186" s="4"/>
      <c r="T2186" s="4"/>
      <c r="U2186" s="4"/>
      <c r="V2186" s="4"/>
      <c r="W2186" s="4"/>
      <c r="X2186" s="4"/>
      <c r="Y2186" s="4"/>
      <c r="Z2186" s="4"/>
      <c r="AA2186" s="4"/>
      <c r="AB2186" s="4"/>
      <c r="AC2186" s="4"/>
      <c r="AD2186" s="4"/>
      <c r="AE2186" s="4"/>
      <c r="AF2186" s="4"/>
      <c r="AG2186" s="4"/>
      <c r="AH2186" s="4"/>
      <c r="AI2186" s="4"/>
      <c r="AJ2186" s="4"/>
      <c r="AK2186" s="4"/>
      <c r="AL2186" s="4"/>
      <c r="AM2186" s="4"/>
      <c r="AN2186" s="4"/>
      <c r="AO2186" s="4"/>
      <c r="AP2186" s="4"/>
    </row>
    <row r="2187" spans="1:42" s="2" customFormat="1" x14ac:dyDescent="0.25">
      <c r="A2187" s="4"/>
      <c r="B2187" s="4"/>
      <c r="C2187" s="4"/>
      <c r="D2187" s="4"/>
      <c r="E2187" s="4"/>
      <c r="F2187" s="4"/>
      <c r="G2187" s="4"/>
      <c r="H2187" s="4"/>
      <c r="I2187" s="4"/>
      <c r="J2187" s="4"/>
      <c r="K2187" s="4"/>
      <c r="L2187" s="4"/>
      <c r="M2187" s="4"/>
      <c r="N2187" s="4"/>
      <c r="O2187" s="4"/>
      <c r="P2187" s="4"/>
      <c r="Q2187" s="4"/>
      <c r="R2187" s="4"/>
      <c r="S2187" s="4"/>
      <c r="T2187" s="4"/>
      <c r="U2187" s="4"/>
      <c r="V2187" s="4"/>
      <c r="W2187" s="4"/>
      <c r="X2187" s="4"/>
      <c r="Y2187" s="4"/>
      <c r="Z2187" s="4"/>
      <c r="AA2187" s="4"/>
      <c r="AB2187" s="4"/>
      <c r="AC2187" s="4"/>
      <c r="AD2187" s="4"/>
      <c r="AE2187" s="4"/>
      <c r="AF2187" s="4"/>
      <c r="AG2187" s="4"/>
      <c r="AH2187" s="4"/>
      <c r="AI2187" s="4"/>
      <c r="AJ2187" s="4"/>
      <c r="AK2187" s="4"/>
      <c r="AL2187" s="4"/>
      <c r="AM2187" s="4"/>
      <c r="AN2187" s="4"/>
      <c r="AO2187" s="4"/>
      <c r="AP2187" s="4"/>
    </row>
    <row r="2188" spans="1:42" s="2" customFormat="1" x14ac:dyDescent="0.25">
      <c r="A2188" s="4"/>
      <c r="B2188" s="4"/>
      <c r="C2188" s="4"/>
      <c r="D2188" s="4"/>
      <c r="E2188" s="4"/>
      <c r="F2188" s="4"/>
      <c r="G2188" s="4"/>
      <c r="H2188" s="4"/>
      <c r="I2188" s="4"/>
      <c r="J2188" s="4"/>
      <c r="K2188" s="4"/>
      <c r="L2188" s="4"/>
      <c r="M2188" s="4"/>
      <c r="N2188" s="4"/>
      <c r="O2188" s="4"/>
      <c r="P2188" s="4"/>
      <c r="Q2188" s="4"/>
      <c r="R2188" s="4"/>
      <c r="S2188" s="4"/>
      <c r="T2188" s="4"/>
      <c r="U2188" s="4"/>
      <c r="V2188" s="4"/>
      <c r="W2188" s="4"/>
      <c r="X2188" s="4"/>
      <c r="Y2188" s="4"/>
      <c r="Z2188" s="4"/>
      <c r="AA2188" s="4"/>
      <c r="AB2188" s="4"/>
      <c r="AC2188" s="4"/>
      <c r="AD2188" s="4"/>
      <c r="AE2188" s="4"/>
      <c r="AF2188" s="4"/>
      <c r="AG2188" s="4"/>
      <c r="AH2188" s="4"/>
      <c r="AI2188" s="4"/>
      <c r="AJ2188" s="4"/>
      <c r="AK2188" s="4"/>
      <c r="AL2188" s="4"/>
      <c r="AM2188" s="4"/>
      <c r="AN2188" s="4"/>
      <c r="AO2188" s="4"/>
      <c r="AP2188" s="4"/>
    </row>
    <row r="2189" spans="1:42" s="2" customFormat="1" x14ac:dyDescent="0.25">
      <c r="A2189" s="4"/>
      <c r="B2189" s="4"/>
      <c r="C2189" s="4"/>
      <c r="D2189" s="4"/>
      <c r="E2189" s="4"/>
      <c r="F2189" s="4"/>
      <c r="G2189" s="4"/>
      <c r="H2189" s="4"/>
      <c r="I2189" s="4"/>
      <c r="J2189" s="4"/>
      <c r="K2189" s="4"/>
      <c r="L2189" s="4"/>
      <c r="M2189" s="4"/>
      <c r="N2189" s="4"/>
      <c r="O2189" s="4"/>
      <c r="P2189" s="4"/>
      <c r="Q2189" s="4"/>
      <c r="R2189" s="4"/>
      <c r="S2189" s="4"/>
      <c r="T2189" s="4"/>
      <c r="U2189" s="4"/>
      <c r="V2189" s="4"/>
      <c r="W2189" s="4"/>
      <c r="X2189" s="4"/>
      <c r="Y2189" s="4"/>
      <c r="Z2189" s="4"/>
      <c r="AA2189" s="4"/>
      <c r="AB2189" s="4"/>
      <c r="AC2189" s="4"/>
      <c r="AD2189" s="4"/>
      <c r="AE2189" s="4"/>
      <c r="AF2189" s="4"/>
      <c r="AG2189" s="4"/>
      <c r="AH2189" s="4"/>
      <c r="AI2189" s="4"/>
      <c r="AJ2189" s="4"/>
      <c r="AK2189" s="4"/>
      <c r="AL2189" s="4"/>
      <c r="AM2189" s="4"/>
      <c r="AN2189" s="4"/>
      <c r="AO2189" s="4"/>
      <c r="AP2189" s="4"/>
    </row>
    <row r="2190" spans="1:42" s="2" customFormat="1" x14ac:dyDescent="0.25">
      <c r="A2190" s="4"/>
      <c r="B2190" s="4"/>
      <c r="C2190" s="4"/>
      <c r="D2190" s="4"/>
      <c r="E2190" s="4"/>
      <c r="F2190" s="4"/>
      <c r="G2190" s="4"/>
      <c r="H2190" s="4"/>
      <c r="I2190" s="4"/>
      <c r="J2190" s="4"/>
      <c r="K2190" s="4"/>
      <c r="L2190" s="4"/>
      <c r="M2190" s="4"/>
      <c r="N2190" s="4"/>
      <c r="O2190" s="4"/>
      <c r="P2190" s="4"/>
      <c r="Q2190" s="4"/>
      <c r="R2190" s="4"/>
      <c r="S2190" s="4"/>
      <c r="T2190" s="4"/>
      <c r="U2190" s="4"/>
      <c r="V2190" s="4"/>
      <c r="W2190" s="4"/>
      <c r="X2190" s="4"/>
      <c r="Y2190" s="4"/>
      <c r="Z2190" s="4"/>
      <c r="AA2190" s="4"/>
      <c r="AB2190" s="4"/>
      <c r="AC2190" s="4"/>
      <c r="AD2190" s="4"/>
      <c r="AE2190" s="4"/>
      <c r="AF2190" s="4"/>
      <c r="AG2190" s="4"/>
      <c r="AH2190" s="4"/>
      <c r="AI2190" s="4"/>
      <c r="AJ2190" s="4"/>
      <c r="AK2190" s="4"/>
      <c r="AL2190" s="4"/>
      <c r="AM2190" s="4"/>
      <c r="AN2190" s="4"/>
      <c r="AO2190" s="4"/>
      <c r="AP2190" s="4"/>
    </row>
    <row r="2191" spans="1:42" s="2" customFormat="1" x14ac:dyDescent="0.25">
      <c r="A2191" s="4"/>
      <c r="B2191" s="4"/>
      <c r="C2191" s="4"/>
      <c r="D2191" s="4"/>
      <c r="E2191" s="4"/>
      <c r="F2191" s="4"/>
      <c r="G2191" s="4"/>
      <c r="H2191" s="4"/>
      <c r="I2191" s="4"/>
      <c r="J2191" s="4"/>
      <c r="K2191" s="4"/>
      <c r="L2191" s="4"/>
      <c r="M2191" s="4"/>
      <c r="N2191" s="4"/>
      <c r="O2191" s="4"/>
      <c r="P2191" s="4"/>
      <c r="Q2191" s="4"/>
      <c r="R2191" s="4"/>
      <c r="S2191" s="4"/>
      <c r="T2191" s="4"/>
      <c r="U2191" s="4"/>
      <c r="V2191" s="4"/>
      <c r="W2191" s="4"/>
      <c r="X2191" s="4"/>
      <c r="Y2191" s="4"/>
      <c r="Z2191" s="4"/>
      <c r="AA2191" s="4"/>
      <c r="AB2191" s="4"/>
      <c r="AC2191" s="4"/>
      <c r="AD2191" s="4"/>
      <c r="AE2191" s="4"/>
      <c r="AF2191" s="4"/>
      <c r="AG2191" s="4"/>
      <c r="AH2191" s="4"/>
      <c r="AI2191" s="4"/>
      <c r="AJ2191" s="4"/>
      <c r="AK2191" s="4"/>
      <c r="AL2191" s="4"/>
      <c r="AM2191" s="4"/>
      <c r="AN2191" s="4"/>
      <c r="AO2191" s="4"/>
      <c r="AP2191" s="4"/>
    </row>
    <row r="2192" spans="1:42" s="2" customFormat="1" x14ac:dyDescent="0.25">
      <c r="A2192" s="4"/>
      <c r="B2192" s="4"/>
      <c r="C2192" s="4"/>
      <c r="D2192" s="4"/>
      <c r="E2192" s="4"/>
      <c r="F2192" s="4"/>
      <c r="G2192" s="4"/>
      <c r="H2192" s="4"/>
      <c r="I2192" s="4"/>
      <c r="J2192" s="4"/>
      <c r="K2192" s="4"/>
      <c r="L2192" s="4"/>
      <c r="M2192" s="4"/>
      <c r="N2192" s="4"/>
      <c r="O2192" s="4"/>
      <c r="P2192" s="4"/>
      <c r="Q2192" s="4"/>
      <c r="R2192" s="4"/>
      <c r="S2192" s="4"/>
      <c r="T2192" s="4"/>
      <c r="U2192" s="4"/>
      <c r="V2192" s="4"/>
      <c r="W2192" s="4"/>
      <c r="X2192" s="4"/>
      <c r="Y2192" s="4"/>
      <c r="Z2192" s="4"/>
      <c r="AA2192" s="4"/>
      <c r="AB2192" s="4"/>
      <c r="AC2192" s="4"/>
      <c r="AD2192" s="4"/>
      <c r="AE2192" s="4"/>
      <c r="AF2192" s="4"/>
      <c r="AG2192" s="4"/>
      <c r="AH2192" s="4"/>
      <c r="AI2192" s="4"/>
      <c r="AJ2192" s="4"/>
      <c r="AK2192" s="4"/>
      <c r="AL2192" s="4"/>
      <c r="AM2192" s="4"/>
      <c r="AN2192" s="4"/>
      <c r="AO2192" s="4"/>
      <c r="AP2192" s="4"/>
    </row>
    <row r="2193" spans="1:42" s="2" customFormat="1" x14ac:dyDescent="0.25">
      <c r="A2193" s="4"/>
      <c r="B2193" s="4"/>
      <c r="C2193" s="4"/>
      <c r="D2193" s="4"/>
      <c r="E2193" s="4"/>
      <c r="F2193" s="4"/>
      <c r="G2193" s="4"/>
      <c r="H2193" s="4"/>
      <c r="I2193" s="4"/>
      <c r="J2193" s="4"/>
      <c r="K2193" s="4"/>
      <c r="L2193" s="4"/>
      <c r="M2193" s="4"/>
      <c r="N2193" s="4"/>
      <c r="O2193" s="4"/>
      <c r="P2193" s="4"/>
      <c r="Q2193" s="4"/>
      <c r="R2193" s="4"/>
      <c r="S2193" s="4"/>
      <c r="T2193" s="4"/>
      <c r="U2193" s="4"/>
      <c r="V2193" s="4"/>
      <c r="W2193" s="4"/>
      <c r="X2193" s="4"/>
      <c r="Y2193" s="4"/>
      <c r="Z2193" s="4"/>
      <c r="AA2193" s="4"/>
      <c r="AB2193" s="4"/>
      <c r="AC2193" s="4"/>
      <c r="AD2193" s="4"/>
      <c r="AE2193" s="4"/>
      <c r="AF2193" s="4"/>
      <c r="AG2193" s="4"/>
      <c r="AH2193" s="4"/>
      <c r="AI2193" s="4"/>
      <c r="AJ2193" s="4"/>
      <c r="AK2193" s="4"/>
      <c r="AL2193" s="4"/>
      <c r="AM2193" s="4"/>
      <c r="AN2193" s="4"/>
      <c r="AO2193" s="4"/>
      <c r="AP2193" s="4"/>
    </row>
    <row r="2194" spans="1:42" s="2" customFormat="1" x14ac:dyDescent="0.25">
      <c r="A2194" s="4"/>
      <c r="B2194" s="4"/>
      <c r="C2194" s="4"/>
      <c r="D2194" s="4"/>
      <c r="E2194" s="4"/>
      <c r="F2194" s="4"/>
      <c r="G2194" s="4"/>
      <c r="H2194" s="4"/>
      <c r="I2194" s="4"/>
      <c r="J2194" s="4"/>
      <c r="K2194" s="4"/>
      <c r="L2194" s="4"/>
      <c r="M2194" s="4"/>
      <c r="N2194" s="4"/>
      <c r="O2194" s="4"/>
      <c r="P2194" s="4"/>
      <c r="Q2194" s="4"/>
      <c r="R2194" s="4"/>
      <c r="S2194" s="4"/>
      <c r="T2194" s="4"/>
      <c r="U2194" s="4"/>
      <c r="V2194" s="4"/>
      <c r="W2194" s="4"/>
      <c r="X2194" s="4"/>
      <c r="Y2194" s="4"/>
      <c r="Z2194" s="4"/>
      <c r="AA2194" s="4"/>
      <c r="AB2194" s="4"/>
      <c r="AC2194" s="4"/>
      <c r="AD2194" s="4"/>
      <c r="AE2194" s="4"/>
      <c r="AF2194" s="4"/>
      <c r="AG2194" s="4"/>
      <c r="AH2194" s="4"/>
      <c r="AI2194" s="4"/>
      <c r="AJ2194" s="4"/>
      <c r="AK2194" s="4"/>
      <c r="AL2194" s="4"/>
      <c r="AM2194" s="4"/>
      <c r="AN2194" s="4"/>
      <c r="AO2194" s="4"/>
      <c r="AP2194" s="4"/>
    </row>
    <row r="2195" spans="1:42" s="2" customFormat="1" x14ac:dyDescent="0.25">
      <c r="A2195" s="4"/>
      <c r="B2195" s="4"/>
      <c r="C2195" s="4"/>
      <c r="D2195" s="4"/>
      <c r="E2195" s="4"/>
      <c r="F2195" s="4"/>
      <c r="G2195" s="4"/>
      <c r="H2195" s="4"/>
      <c r="I2195" s="4"/>
      <c r="J2195" s="4"/>
      <c r="K2195" s="4"/>
      <c r="L2195" s="4"/>
      <c r="M2195" s="4"/>
      <c r="N2195" s="4"/>
      <c r="O2195" s="4"/>
      <c r="P2195" s="4"/>
      <c r="Q2195" s="4"/>
      <c r="R2195" s="4"/>
      <c r="S2195" s="4"/>
      <c r="T2195" s="4"/>
      <c r="U2195" s="4"/>
      <c r="V2195" s="4"/>
      <c r="W2195" s="4"/>
      <c r="X2195" s="4"/>
      <c r="Y2195" s="4"/>
      <c r="Z2195" s="4"/>
      <c r="AA2195" s="4"/>
      <c r="AB2195" s="4"/>
      <c r="AC2195" s="4"/>
      <c r="AD2195" s="4"/>
      <c r="AE2195" s="4"/>
      <c r="AF2195" s="4"/>
      <c r="AG2195" s="4"/>
      <c r="AH2195" s="4"/>
      <c r="AI2195" s="4"/>
      <c r="AJ2195" s="4"/>
      <c r="AK2195" s="4"/>
      <c r="AL2195" s="4"/>
      <c r="AM2195" s="4"/>
      <c r="AN2195" s="4"/>
      <c r="AO2195" s="4"/>
      <c r="AP2195" s="4"/>
    </row>
    <row r="2196" spans="1:42" s="2" customFormat="1" x14ac:dyDescent="0.25">
      <c r="A2196" s="4"/>
      <c r="B2196" s="4"/>
      <c r="C2196" s="4"/>
      <c r="D2196" s="4"/>
      <c r="E2196" s="4"/>
      <c r="F2196" s="4"/>
      <c r="G2196" s="4"/>
      <c r="H2196" s="4"/>
      <c r="I2196" s="4"/>
      <c r="J2196" s="4"/>
      <c r="K2196" s="4"/>
      <c r="L2196" s="4"/>
      <c r="M2196" s="4"/>
      <c r="N2196" s="4"/>
      <c r="O2196" s="4"/>
      <c r="P2196" s="4"/>
      <c r="Q2196" s="4"/>
      <c r="R2196" s="4"/>
      <c r="S2196" s="4"/>
      <c r="T2196" s="4"/>
      <c r="U2196" s="4"/>
      <c r="V2196" s="4"/>
      <c r="W2196" s="4"/>
      <c r="X2196" s="4"/>
      <c r="Y2196" s="4"/>
      <c r="Z2196" s="4"/>
      <c r="AA2196" s="4"/>
      <c r="AB2196" s="4"/>
      <c r="AC2196" s="4"/>
      <c r="AD2196" s="4"/>
      <c r="AE2196" s="4"/>
      <c r="AF2196" s="4"/>
      <c r="AG2196" s="4"/>
      <c r="AH2196" s="4"/>
      <c r="AI2196" s="4"/>
      <c r="AJ2196" s="4"/>
      <c r="AK2196" s="4"/>
      <c r="AL2196" s="4"/>
      <c r="AM2196" s="4"/>
      <c r="AN2196" s="4"/>
      <c r="AO2196" s="4"/>
      <c r="AP2196" s="4"/>
    </row>
    <row r="2197" spans="1:42" s="2" customFormat="1" x14ac:dyDescent="0.25">
      <c r="A2197" s="4"/>
      <c r="B2197" s="4"/>
      <c r="C2197" s="4"/>
      <c r="D2197" s="4"/>
      <c r="E2197" s="4"/>
      <c r="F2197" s="4"/>
      <c r="G2197" s="4"/>
      <c r="H2197" s="4"/>
      <c r="I2197" s="4"/>
      <c r="J2197" s="4"/>
      <c r="K2197" s="4"/>
      <c r="L2197" s="4"/>
      <c r="M2197" s="4"/>
      <c r="N2197" s="4"/>
      <c r="O2197" s="4"/>
      <c r="P2197" s="4"/>
      <c r="Q2197" s="4"/>
      <c r="R2197" s="4"/>
      <c r="S2197" s="4"/>
      <c r="T2197" s="4"/>
      <c r="U2197" s="4"/>
      <c r="V2197" s="4"/>
      <c r="W2197" s="4"/>
      <c r="X2197" s="4"/>
      <c r="Y2197" s="4"/>
      <c r="Z2197" s="4"/>
      <c r="AA2197" s="4"/>
      <c r="AB2197" s="4"/>
      <c r="AC2197" s="4"/>
      <c r="AD2197" s="4"/>
      <c r="AE2197" s="4"/>
      <c r="AF2197" s="4"/>
      <c r="AG2197" s="4"/>
      <c r="AH2197" s="4"/>
      <c r="AI2197" s="4"/>
      <c r="AJ2197" s="4"/>
      <c r="AK2197" s="4"/>
      <c r="AL2197" s="4"/>
      <c r="AM2197" s="4"/>
      <c r="AN2197" s="4"/>
      <c r="AO2197" s="4"/>
      <c r="AP2197" s="4"/>
    </row>
    <row r="2198" spans="1:42" s="2" customFormat="1" x14ac:dyDescent="0.25">
      <c r="A2198" s="4"/>
      <c r="B2198" s="4"/>
      <c r="C2198" s="4"/>
      <c r="D2198" s="4"/>
      <c r="E2198" s="4"/>
      <c r="F2198" s="4"/>
      <c r="G2198" s="4"/>
      <c r="H2198" s="4"/>
      <c r="I2198" s="4"/>
      <c r="J2198" s="4"/>
      <c r="K2198" s="4"/>
      <c r="L2198" s="4"/>
      <c r="M2198" s="4"/>
      <c r="N2198" s="4"/>
      <c r="O2198" s="4"/>
      <c r="P2198" s="4"/>
      <c r="Q2198" s="4"/>
      <c r="R2198" s="4"/>
      <c r="S2198" s="4"/>
      <c r="T2198" s="4"/>
      <c r="U2198" s="4"/>
      <c r="V2198" s="4"/>
      <c r="W2198" s="4"/>
      <c r="X2198" s="4"/>
      <c r="Y2198" s="4"/>
      <c r="Z2198" s="4"/>
      <c r="AA2198" s="4"/>
      <c r="AB2198" s="4"/>
      <c r="AC2198" s="4"/>
      <c r="AD2198" s="4"/>
      <c r="AE2198" s="4"/>
      <c r="AF2198" s="4"/>
      <c r="AG2198" s="4"/>
      <c r="AH2198" s="4"/>
      <c r="AI2198" s="4"/>
      <c r="AJ2198" s="4"/>
      <c r="AK2198" s="4"/>
      <c r="AL2198" s="4"/>
      <c r="AM2198" s="4"/>
      <c r="AN2198" s="4"/>
      <c r="AO2198" s="4"/>
      <c r="AP2198" s="4"/>
    </row>
    <row r="2199" spans="1:42" s="2" customFormat="1" x14ac:dyDescent="0.25">
      <c r="A2199" s="4"/>
      <c r="B2199" s="4"/>
      <c r="C2199" s="4"/>
      <c r="D2199" s="4"/>
      <c r="E2199" s="4"/>
      <c r="F2199" s="4"/>
      <c r="G2199" s="4"/>
      <c r="H2199" s="4"/>
      <c r="I2199" s="4"/>
      <c r="J2199" s="4"/>
      <c r="K2199" s="4"/>
      <c r="L2199" s="4"/>
      <c r="M2199" s="4"/>
      <c r="N2199" s="4"/>
      <c r="O2199" s="4"/>
      <c r="P2199" s="4"/>
      <c r="Q2199" s="4"/>
      <c r="R2199" s="4"/>
      <c r="S2199" s="4"/>
      <c r="T2199" s="4"/>
      <c r="U2199" s="4"/>
      <c r="V2199" s="4"/>
      <c r="W2199" s="4"/>
      <c r="X2199" s="4"/>
      <c r="Y2199" s="4"/>
      <c r="Z2199" s="4"/>
      <c r="AA2199" s="4"/>
      <c r="AB2199" s="4"/>
      <c r="AC2199" s="4"/>
      <c r="AD2199" s="4"/>
      <c r="AE2199" s="4"/>
      <c r="AF2199" s="4"/>
      <c r="AG2199" s="4"/>
      <c r="AH2199" s="4"/>
      <c r="AI2199" s="4"/>
      <c r="AJ2199" s="4"/>
      <c r="AK2199" s="4"/>
      <c r="AL2199" s="4"/>
      <c r="AM2199" s="4"/>
      <c r="AN2199" s="4"/>
      <c r="AO2199" s="4"/>
      <c r="AP2199" s="4"/>
    </row>
    <row r="2200" spans="1:42" s="2" customFormat="1" x14ac:dyDescent="0.25">
      <c r="A2200" s="4"/>
      <c r="B2200" s="4"/>
      <c r="C2200" s="4"/>
      <c r="D2200" s="4"/>
      <c r="E2200" s="4"/>
      <c r="F2200" s="4"/>
      <c r="G2200" s="4"/>
      <c r="H2200" s="4"/>
      <c r="I2200" s="4"/>
      <c r="J2200" s="4"/>
      <c r="K2200" s="4"/>
      <c r="L2200" s="4"/>
      <c r="M2200" s="4"/>
      <c r="N2200" s="4"/>
      <c r="O2200" s="4"/>
      <c r="P2200" s="4"/>
      <c r="Q2200" s="4"/>
      <c r="R2200" s="4"/>
      <c r="S2200" s="4"/>
      <c r="T2200" s="4"/>
      <c r="U2200" s="4"/>
      <c r="V2200" s="4"/>
      <c r="W2200" s="4"/>
      <c r="X2200" s="4"/>
      <c r="Y2200" s="4"/>
      <c r="Z2200" s="4"/>
      <c r="AA2200" s="4"/>
      <c r="AB2200" s="4"/>
      <c r="AC2200" s="4"/>
      <c r="AD2200" s="4"/>
      <c r="AE2200" s="4"/>
      <c r="AF2200" s="4"/>
      <c r="AG2200" s="4"/>
      <c r="AH2200" s="4"/>
      <c r="AI2200" s="4"/>
      <c r="AJ2200" s="4"/>
      <c r="AK2200" s="4"/>
      <c r="AL2200" s="4"/>
      <c r="AM2200" s="4"/>
      <c r="AN2200" s="4"/>
      <c r="AO2200" s="4"/>
      <c r="AP2200" s="4"/>
    </row>
    <row r="2201" spans="1:42" s="2" customFormat="1" x14ac:dyDescent="0.25">
      <c r="A2201" s="4"/>
      <c r="B2201" s="4"/>
      <c r="C2201" s="4"/>
      <c r="D2201" s="4"/>
      <c r="E2201" s="4"/>
      <c r="F2201" s="4"/>
      <c r="G2201" s="4"/>
      <c r="H2201" s="4"/>
      <c r="I2201" s="4"/>
      <c r="J2201" s="4"/>
      <c r="K2201" s="4"/>
      <c r="L2201" s="4"/>
      <c r="M2201" s="4"/>
      <c r="N2201" s="4"/>
      <c r="O2201" s="4"/>
      <c r="P2201" s="4"/>
      <c r="Q2201" s="4"/>
      <c r="R2201" s="4"/>
      <c r="S2201" s="4"/>
      <c r="T2201" s="4"/>
      <c r="U2201" s="4"/>
      <c r="V2201" s="4"/>
      <c r="W2201" s="4"/>
      <c r="X2201" s="4"/>
      <c r="Y2201" s="4"/>
      <c r="Z2201" s="4"/>
      <c r="AA2201" s="4"/>
      <c r="AB2201" s="4"/>
      <c r="AC2201" s="4"/>
      <c r="AD2201" s="4"/>
      <c r="AE2201" s="4"/>
      <c r="AF2201" s="4"/>
      <c r="AG2201" s="4"/>
      <c r="AH2201" s="4"/>
      <c r="AI2201" s="4"/>
      <c r="AJ2201" s="4"/>
      <c r="AK2201" s="4"/>
      <c r="AL2201" s="4"/>
      <c r="AM2201" s="4"/>
      <c r="AN2201" s="4"/>
      <c r="AO2201" s="4"/>
      <c r="AP2201" s="4"/>
    </row>
    <row r="2202" spans="1:42" s="2" customFormat="1" x14ac:dyDescent="0.25">
      <c r="A2202" s="4"/>
      <c r="B2202" s="4"/>
      <c r="C2202" s="4"/>
      <c r="D2202" s="4"/>
      <c r="E2202" s="4"/>
      <c r="F2202" s="4"/>
      <c r="G2202" s="4"/>
      <c r="H2202" s="4"/>
      <c r="I2202" s="4"/>
      <c r="J2202" s="4"/>
      <c r="K2202" s="4"/>
      <c r="L2202" s="4"/>
      <c r="M2202" s="4"/>
      <c r="N2202" s="4"/>
      <c r="O2202" s="4"/>
      <c r="P2202" s="4"/>
      <c r="Q2202" s="4"/>
      <c r="R2202" s="4"/>
      <c r="S2202" s="4"/>
      <c r="T2202" s="4"/>
      <c r="U2202" s="4"/>
      <c r="V2202" s="4"/>
      <c r="W2202" s="4"/>
      <c r="X2202" s="4"/>
      <c r="Y2202" s="4"/>
      <c r="Z2202" s="4"/>
      <c r="AA2202" s="4"/>
      <c r="AB2202" s="4"/>
      <c r="AC2202" s="4"/>
      <c r="AD2202" s="4"/>
      <c r="AE2202" s="4"/>
      <c r="AF2202" s="4"/>
      <c r="AG2202" s="4"/>
      <c r="AH2202" s="4"/>
      <c r="AI2202" s="4"/>
      <c r="AJ2202" s="4"/>
      <c r="AK2202" s="4"/>
      <c r="AL2202" s="4"/>
      <c r="AM2202" s="4"/>
      <c r="AN2202" s="4"/>
      <c r="AO2202" s="4"/>
      <c r="AP2202" s="4"/>
    </row>
    <row r="2203" spans="1:42" s="2" customFormat="1" x14ac:dyDescent="0.25">
      <c r="A2203" s="4"/>
      <c r="B2203" s="4"/>
      <c r="C2203" s="4"/>
      <c r="D2203" s="4"/>
      <c r="E2203" s="4"/>
      <c r="F2203" s="4"/>
      <c r="G2203" s="4"/>
      <c r="H2203" s="4"/>
      <c r="I2203" s="4"/>
      <c r="J2203" s="4"/>
      <c r="K2203" s="4"/>
      <c r="L2203" s="4"/>
      <c r="M2203" s="4"/>
      <c r="N2203" s="4"/>
      <c r="O2203" s="4"/>
      <c r="P2203" s="4"/>
      <c r="Q2203" s="4"/>
      <c r="R2203" s="4"/>
      <c r="S2203" s="4"/>
      <c r="T2203" s="4"/>
      <c r="U2203" s="4"/>
      <c r="V2203" s="4"/>
      <c r="W2203" s="4"/>
      <c r="X2203" s="4"/>
      <c r="Y2203" s="4"/>
      <c r="Z2203" s="4"/>
      <c r="AA2203" s="4"/>
      <c r="AB2203" s="4"/>
      <c r="AC2203" s="4"/>
      <c r="AD2203" s="4"/>
      <c r="AE2203" s="4"/>
      <c r="AF2203" s="4"/>
      <c r="AG2203" s="4"/>
      <c r="AH2203" s="4"/>
      <c r="AI2203" s="4"/>
      <c r="AJ2203" s="4"/>
      <c r="AK2203" s="4"/>
      <c r="AL2203" s="4"/>
      <c r="AM2203" s="4"/>
      <c r="AN2203" s="4"/>
      <c r="AO2203" s="4"/>
      <c r="AP2203" s="4"/>
    </row>
    <row r="2204" spans="1:42" s="2" customFormat="1" x14ac:dyDescent="0.25">
      <c r="A2204" s="4"/>
      <c r="B2204" s="4"/>
      <c r="C2204" s="4"/>
      <c r="D2204" s="4"/>
      <c r="E2204" s="4"/>
      <c r="F2204" s="4"/>
      <c r="G2204" s="4"/>
      <c r="H2204" s="4"/>
      <c r="I2204" s="4"/>
      <c r="J2204" s="4"/>
      <c r="K2204" s="4"/>
      <c r="L2204" s="4"/>
      <c r="M2204" s="4"/>
      <c r="N2204" s="4"/>
      <c r="O2204" s="4"/>
      <c r="P2204" s="4"/>
      <c r="Q2204" s="4"/>
      <c r="R2204" s="4"/>
      <c r="S2204" s="4"/>
      <c r="T2204" s="4"/>
      <c r="U2204" s="4"/>
      <c r="V2204" s="4"/>
      <c r="W2204" s="4"/>
      <c r="X2204" s="4"/>
      <c r="Y2204" s="4"/>
      <c r="Z2204" s="4"/>
      <c r="AA2204" s="4"/>
      <c r="AB2204" s="4"/>
      <c r="AC2204" s="4"/>
      <c r="AD2204" s="4"/>
      <c r="AE2204" s="4"/>
      <c r="AF2204" s="4"/>
      <c r="AG2204" s="4"/>
      <c r="AH2204" s="4"/>
      <c r="AI2204" s="4"/>
      <c r="AJ2204" s="4"/>
      <c r="AK2204" s="4"/>
      <c r="AL2204" s="4"/>
      <c r="AM2204" s="4"/>
      <c r="AN2204" s="4"/>
      <c r="AO2204" s="4"/>
      <c r="AP2204" s="4"/>
    </row>
    <row r="2205" spans="1:42" s="2" customFormat="1" x14ac:dyDescent="0.25">
      <c r="A2205" s="4"/>
      <c r="B2205" s="4"/>
      <c r="C2205" s="4"/>
      <c r="D2205" s="4"/>
      <c r="E2205" s="4"/>
      <c r="F2205" s="4"/>
      <c r="G2205" s="4"/>
      <c r="H2205" s="4"/>
      <c r="I2205" s="4"/>
      <c r="J2205" s="4"/>
      <c r="K2205" s="4"/>
      <c r="L2205" s="4"/>
      <c r="M2205" s="4"/>
      <c r="N2205" s="4"/>
      <c r="O2205" s="4"/>
      <c r="P2205" s="4"/>
      <c r="Q2205" s="4"/>
      <c r="R2205" s="4"/>
      <c r="S2205" s="4"/>
      <c r="T2205" s="4"/>
      <c r="U2205" s="4"/>
      <c r="V2205" s="4"/>
      <c r="W2205" s="4"/>
      <c r="X2205" s="4"/>
      <c r="Y2205" s="4"/>
      <c r="Z2205" s="4"/>
      <c r="AA2205" s="4"/>
      <c r="AB2205" s="4"/>
      <c r="AC2205" s="4"/>
      <c r="AD2205" s="4"/>
      <c r="AE2205" s="4"/>
      <c r="AF2205" s="4"/>
      <c r="AG2205" s="4"/>
      <c r="AH2205" s="4"/>
      <c r="AI2205" s="4"/>
      <c r="AJ2205" s="4"/>
      <c r="AK2205" s="4"/>
      <c r="AL2205" s="4"/>
      <c r="AM2205" s="4"/>
      <c r="AN2205" s="4"/>
      <c r="AO2205" s="4"/>
      <c r="AP2205" s="4"/>
    </row>
    <row r="2206" spans="1:42" s="2" customFormat="1" x14ac:dyDescent="0.25">
      <c r="A2206" s="4"/>
      <c r="B2206" s="4"/>
      <c r="C2206" s="4"/>
      <c r="D2206" s="4"/>
      <c r="E2206" s="4"/>
      <c r="F2206" s="4"/>
      <c r="G2206" s="4"/>
      <c r="H2206" s="4"/>
      <c r="I2206" s="4"/>
      <c r="J2206" s="4"/>
      <c r="K2206" s="4"/>
      <c r="L2206" s="4"/>
      <c r="M2206" s="4"/>
      <c r="N2206" s="4"/>
      <c r="O2206" s="4"/>
      <c r="P2206" s="4"/>
      <c r="Q2206" s="4"/>
      <c r="R2206" s="4"/>
      <c r="S2206" s="4"/>
      <c r="T2206" s="4"/>
      <c r="U2206" s="4"/>
      <c r="V2206" s="4"/>
      <c r="W2206" s="4"/>
      <c r="X2206" s="4"/>
      <c r="Y2206" s="4"/>
      <c r="Z2206" s="4"/>
      <c r="AA2206" s="4"/>
      <c r="AB2206" s="4"/>
      <c r="AC2206" s="4"/>
      <c r="AD2206" s="4"/>
      <c r="AE2206" s="4"/>
      <c r="AF2206" s="4"/>
      <c r="AG2206" s="4"/>
      <c r="AH2206" s="4"/>
      <c r="AI2206" s="4"/>
      <c r="AJ2206" s="4"/>
      <c r="AK2206" s="4"/>
      <c r="AL2206" s="4"/>
      <c r="AM2206" s="4"/>
      <c r="AN2206" s="4"/>
      <c r="AO2206" s="4"/>
      <c r="AP2206" s="4"/>
    </row>
    <row r="2207" spans="1:42" s="2" customFormat="1" x14ac:dyDescent="0.25">
      <c r="A2207" s="4"/>
      <c r="B2207" s="4"/>
      <c r="C2207" s="4"/>
      <c r="D2207" s="4"/>
      <c r="E2207" s="4"/>
      <c r="F2207" s="4"/>
      <c r="G2207" s="4"/>
      <c r="H2207" s="4"/>
      <c r="I2207" s="4"/>
      <c r="J2207" s="4"/>
      <c r="K2207" s="4"/>
      <c r="L2207" s="4"/>
      <c r="M2207" s="4"/>
      <c r="N2207" s="4"/>
      <c r="O2207" s="4"/>
      <c r="P2207" s="4"/>
      <c r="Q2207" s="4"/>
      <c r="R2207" s="4"/>
      <c r="S2207" s="4"/>
      <c r="T2207" s="4"/>
      <c r="U2207" s="4"/>
      <c r="V2207" s="4"/>
      <c r="W2207" s="4"/>
      <c r="X2207" s="4"/>
      <c r="Y2207" s="4"/>
      <c r="Z2207" s="4"/>
      <c r="AA2207" s="4"/>
      <c r="AB2207" s="4"/>
      <c r="AC2207" s="4"/>
      <c r="AD2207" s="4"/>
      <c r="AE2207" s="4"/>
      <c r="AF2207" s="4"/>
      <c r="AG2207" s="4"/>
      <c r="AH2207" s="4"/>
      <c r="AI2207" s="4"/>
      <c r="AJ2207" s="4"/>
      <c r="AK2207" s="4"/>
      <c r="AL2207" s="4"/>
      <c r="AM2207" s="4"/>
      <c r="AN2207" s="4"/>
      <c r="AO2207" s="4"/>
      <c r="AP2207" s="4"/>
    </row>
    <row r="2208" spans="1:42" s="2" customFormat="1" x14ac:dyDescent="0.25">
      <c r="A2208" s="4"/>
      <c r="B2208" s="4"/>
      <c r="C2208" s="4"/>
      <c r="D2208" s="4"/>
      <c r="E2208" s="4"/>
      <c r="F2208" s="4"/>
      <c r="G2208" s="4"/>
      <c r="H2208" s="4"/>
      <c r="I2208" s="4"/>
      <c r="J2208" s="4"/>
      <c r="K2208" s="4"/>
      <c r="L2208" s="4"/>
      <c r="M2208" s="4"/>
      <c r="N2208" s="4"/>
      <c r="O2208" s="4"/>
      <c r="P2208" s="4"/>
      <c r="Q2208" s="4"/>
      <c r="R2208" s="4"/>
      <c r="S2208" s="4"/>
      <c r="T2208" s="4"/>
      <c r="U2208" s="4"/>
      <c r="V2208" s="4"/>
      <c r="W2208" s="4"/>
      <c r="X2208" s="4"/>
      <c r="Y2208" s="4"/>
      <c r="Z2208" s="4"/>
      <c r="AA2208" s="4"/>
      <c r="AB2208" s="4"/>
      <c r="AC2208" s="4"/>
      <c r="AD2208" s="4"/>
      <c r="AE2208" s="4"/>
      <c r="AF2208" s="4"/>
      <c r="AG2208" s="4"/>
      <c r="AH2208" s="4"/>
      <c r="AI2208" s="4"/>
      <c r="AJ2208" s="4"/>
      <c r="AK2208" s="4"/>
      <c r="AL2208" s="4"/>
      <c r="AM2208" s="4"/>
      <c r="AN2208" s="4"/>
      <c r="AO2208" s="4"/>
      <c r="AP2208" s="4"/>
    </row>
    <row r="2209" spans="1:42" s="2" customFormat="1" x14ac:dyDescent="0.25">
      <c r="A2209" s="4"/>
      <c r="B2209" s="4"/>
      <c r="C2209" s="4"/>
      <c r="D2209" s="4"/>
      <c r="E2209" s="4"/>
      <c r="F2209" s="4"/>
      <c r="G2209" s="4"/>
      <c r="H2209" s="4"/>
      <c r="I2209" s="4"/>
      <c r="J2209" s="4"/>
      <c r="K2209" s="4"/>
      <c r="L2209" s="4"/>
      <c r="M2209" s="4"/>
      <c r="N2209" s="4"/>
      <c r="O2209" s="4"/>
      <c r="P2209" s="4"/>
      <c r="Q2209" s="4"/>
      <c r="R2209" s="4"/>
      <c r="S2209" s="4"/>
      <c r="T2209" s="4"/>
      <c r="U2209" s="4"/>
      <c r="V2209" s="4"/>
      <c r="W2209" s="4"/>
      <c r="X2209" s="4"/>
      <c r="Y2209" s="4"/>
      <c r="Z2209" s="4"/>
      <c r="AA2209" s="4"/>
      <c r="AB2209" s="4"/>
      <c r="AC2209" s="4"/>
      <c r="AD2209" s="4"/>
      <c r="AE2209" s="4"/>
      <c r="AF2209" s="4"/>
      <c r="AG2209" s="4"/>
      <c r="AH2209" s="4"/>
      <c r="AI2209" s="4"/>
      <c r="AJ2209" s="4"/>
      <c r="AK2209" s="4"/>
      <c r="AL2209" s="4"/>
      <c r="AM2209" s="4"/>
      <c r="AN2209" s="4"/>
      <c r="AO2209" s="4"/>
      <c r="AP2209" s="4"/>
    </row>
    <row r="2210" spans="1:42" s="2" customFormat="1" x14ac:dyDescent="0.25">
      <c r="A2210" s="4"/>
      <c r="B2210" s="4"/>
      <c r="C2210" s="4"/>
      <c r="D2210" s="4"/>
      <c r="E2210" s="4"/>
      <c r="F2210" s="4"/>
      <c r="G2210" s="4"/>
      <c r="H2210" s="4"/>
      <c r="I2210" s="4"/>
      <c r="J2210" s="4"/>
      <c r="K2210" s="4"/>
      <c r="L2210" s="4"/>
      <c r="M2210" s="4"/>
      <c r="N2210" s="4"/>
      <c r="O2210" s="4"/>
      <c r="P2210" s="4"/>
      <c r="Q2210" s="4"/>
      <c r="R2210" s="4"/>
      <c r="S2210" s="4"/>
      <c r="T2210" s="4"/>
      <c r="U2210" s="4"/>
      <c r="V2210" s="4"/>
      <c r="W2210" s="4"/>
      <c r="X2210" s="4"/>
      <c r="Y2210" s="4"/>
      <c r="Z2210" s="4"/>
      <c r="AA2210" s="4"/>
      <c r="AB2210" s="4"/>
      <c r="AC2210" s="4"/>
      <c r="AD2210" s="4"/>
      <c r="AE2210" s="4"/>
      <c r="AF2210" s="4"/>
      <c r="AG2210" s="4"/>
      <c r="AH2210" s="4"/>
      <c r="AI2210" s="4"/>
      <c r="AJ2210" s="4"/>
      <c r="AK2210" s="4"/>
      <c r="AL2210" s="4"/>
      <c r="AM2210" s="4"/>
      <c r="AN2210" s="4"/>
      <c r="AO2210" s="4"/>
      <c r="AP2210" s="4"/>
    </row>
    <row r="2211" spans="1:42" s="2" customFormat="1" x14ac:dyDescent="0.25">
      <c r="A2211" s="4"/>
      <c r="B2211" s="4"/>
      <c r="C2211" s="4"/>
      <c r="D2211" s="4"/>
      <c r="E2211" s="4"/>
      <c r="F2211" s="4"/>
      <c r="G2211" s="4"/>
      <c r="H2211" s="4"/>
      <c r="I2211" s="4"/>
      <c r="J2211" s="4"/>
      <c r="K2211" s="4"/>
      <c r="L2211" s="4"/>
      <c r="M2211" s="4"/>
      <c r="N2211" s="4"/>
      <c r="O2211" s="4"/>
      <c r="P2211" s="4"/>
      <c r="Q2211" s="4"/>
      <c r="R2211" s="4"/>
      <c r="S2211" s="4"/>
      <c r="T2211" s="4"/>
      <c r="U2211" s="4"/>
      <c r="V2211" s="4"/>
      <c r="W2211" s="4"/>
      <c r="X2211" s="4"/>
      <c r="Y2211" s="4"/>
      <c r="Z2211" s="4"/>
      <c r="AA2211" s="4"/>
      <c r="AB2211" s="4"/>
      <c r="AC2211" s="4"/>
      <c r="AD2211" s="4"/>
      <c r="AE2211" s="4"/>
      <c r="AF2211" s="4"/>
      <c r="AG2211" s="4"/>
      <c r="AH2211" s="4"/>
      <c r="AI2211" s="4"/>
      <c r="AJ2211" s="4"/>
      <c r="AK2211" s="4"/>
      <c r="AL2211" s="4"/>
      <c r="AM2211" s="4"/>
      <c r="AN2211" s="4"/>
      <c r="AO2211" s="4"/>
      <c r="AP2211" s="4"/>
    </row>
    <row r="2212" spans="1:42" s="2" customFormat="1" x14ac:dyDescent="0.25">
      <c r="A2212" s="4"/>
      <c r="B2212" s="4"/>
      <c r="C2212" s="4"/>
      <c r="D2212" s="4"/>
      <c r="E2212" s="4"/>
      <c r="F2212" s="4"/>
      <c r="G2212" s="4"/>
      <c r="H2212" s="4"/>
      <c r="I2212" s="4"/>
      <c r="J2212" s="4"/>
      <c r="K2212" s="4"/>
      <c r="L2212" s="4"/>
      <c r="M2212" s="4"/>
      <c r="N2212" s="4"/>
      <c r="O2212" s="4"/>
      <c r="P2212" s="4"/>
      <c r="Q2212" s="4"/>
      <c r="R2212" s="4"/>
      <c r="S2212" s="4"/>
      <c r="T2212" s="4"/>
      <c r="U2212" s="4"/>
      <c r="V2212" s="4"/>
      <c r="W2212" s="4"/>
      <c r="X2212" s="4"/>
      <c r="Y2212" s="4"/>
      <c r="Z2212" s="4"/>
      <c r="AA2212" s="4"/>
      <c r="AB2212" s="4"/>
      <c r="AC2212" s="4"/>
      <c r="AD2212" s="4"/>
      <c r="AE2212" s="4"/>
      <c r="AF2212" s="4"/>
      <c r="AG2212" s="4"/>
      <c r="AH2212" s="4"/>
      <c r="AI2212" s="4"/>
      <c r="AJ2212" s="4"/>
      <c r="AK2212" s="4"/>
      <c r="AL2212" s="4"/>
      <c r="AM2212" s="4"/>
      <c r="AN2212" s="4"/>
      <c r="AO2212" s="4"/>
      <c r="AP2212" s="4"/>
    </row>
    <row r="2213" spans="1:42" s="2" customFormat="1" x14ac:dyDescent="0.25">
      <c r="A2213" s="4"/>
      <c r="B2213" s="4"/>
      <c r="C2213" s="4"/>
      <c r="D2213" s="4"/>
      <c r="E2213" s="4"/>
      <c r="F2213" s="4"/>
      <c r="G2213" s="4"/>
      <c r="H2213" s="4"/>
      <c r="I2213" s="4"/>
      <c r="J2213" s="4"/>
      <c r="K2213" s="4"/>
      <c r="L2213" s="4"/>
      <c r="M2213" s="4"/>
      <c r="N2213" s="4"/>
      <c r="O2213" s="4"/>
      <c r="P2213" s="4"/>
      <c r="Q2213" s="4"/>
      <c r="R2213" s="4"/>
      <c r="S2213" s="4"/>
      <c r="T2213" s="4"/>
      <c r="U2213" s="4"/>
      <c r="V2213" s="4"/>
      <c r="W2213" s="4"/>
      <c r="X2213" s="4"/>
      <c r="Y2213" s="4"/>
      <c r="Z2213" s="4"/>
      <c r="AA2213" s="4"/>
      <c r="AB2213" s="4"/>
      <c r="AC2213" s="4"/>
      <c r="AD2213" s="4"/>
      <c r="AE2213" s="4"/>
      <c r="AF2213" s="4"/>
      <c r="AG2213" s="4"/>
      <c r="AH2213" s="4"/>
      <c r="AI2213" s="4"/>
      <c r="AJ2213" s="4"/>
      <c r="AK2213" s="4"/>
      <c r="AL2213" s="4"/>
      <c r="AM2213" s="4"/>
      <c r="AN2213" s="4"/>
      <c r="AO2213" s="4"/>
      <c r="AP2213" s="4"/>
    </row>
    <row r="2214" spans="1:42" s="2" customFormat="1" x14ac:dyDescent="0.25">
      <c r="A2214" s="4"/>
      <c r="B2214" s="4"/>
      <c r="C2214" s="4"/>
      <c r="D2214" s="4"/>
      <c r="E2214" s="4"/>
      <c r="F2214" s="4"/>
      <c r="G2214" s="4"/>
      <c r="H2214" s="4"/>
      <c r="I2214" s="4"/>
      <c r="J2214" s="4"/>
      <c r="K2214" s="4"/>
      <c r="L2214" s="4"/>
      <c r="M2214" s="4"/>
      <c r="N2214" s="4"/>
      <c r="O2214" s="4"/>
      <c r="P2214" s="4"/>
      <c r="Q2214" s="4"/>
      <c r="R2214" s="4"/>
      <c r="S2214" s="4"/>
      <c r="T2214" s="4"/>
      <c r="U2214" s="4"/>
      <c r="V2214" s="4"/>
      <c r="W2214" s="4"/>
      <c r="X2214" s="4"/>
      <c r="Y2214" s="4"/>
      <c r="Z2214" s="4"/>
      <c r="AA2214" s="4"/>
      <c r="AB2214" s="4"/>
      <c r="AC2214" s="4"/>
      <c r="AD2214" s="4"/>
      <c r="AE2214" s="4"/>
      <c r="AF2214" s="4"/>
      <c r="AG2214" s="4"/>
      <c r="AH2214" s="4"/>
      <c r="AI2214" s="4"/>
      <c r="AJ2214" s="4"/>
      <c r="AK2214" s="4"/>
      <c r="AL2214" s="4"/>
      <c r="AM2214" s="4"/>
      <c r="AN2214" s="4"/>
      <c r="AO2214" s="4"/>
      <c r="AP2214" s="4"/>
    </row>
    <row r="2215" spans="1:42" s="2" customFormat="1" x14ac:dyDescent="0.25">
      <c r="A2215" s="4"/>
      <c r="B2215" s="4"/>
      <c r="C2215" s="4"/>
      <c r="D2215" s="4"/>
      <c r="E2215" s="4"/>
      <c r="F2215" s="4"/>
      <c r="G2215" s="4"/>
      <c r="H2215" s="4"/>
      <c r="I2215" s="4"/>
      <c r="J2215" s="4"/>
      <c r="K2215" s="4"/>
      <c r="L2215" s="4"/>
      <c r="M2215" s="4"/>
      <c r="N2215" s="4"/>
      <c r="O2215" s="4"/>
      <c r="P2215" s="4"/>
      <c r="Q2215" s="4"/>
      <c r="R2215" s="4"/>
      <c r="S2215" s="4"/>
      <c r="T2215" s="4"/>
      <c r="U2215" s="4"/>
      <c r="V2215" s="4"/>
      <c r="W2215" s="4"/>
      <c r="X2215" s="4"/>
      <c r="Y2215" s="4"/>
      <c r="Z2215" s="4"/>
      <c r="AA2215" s="4"/>
      <c r="AB2215" s="4"/>
      <c r="AC2215" s="4"/>
      <c r="AD2215" s="4"/>
      <c r="AE2215" s="4"/>
      <c r="AF2215" s="4"/>
      <c r="AG2215" s="4"/>
      <c r="AH2215" s="4"/>
      <c r="AI2215" s="4"/>
      <c r="AJ2215" s="4"/>
      <c r="AK2215" s="4"/>
      <c r="AL2215" s="4"/>
      <c r="AM2215" s="4"/>
      <c r="AN2215" s="4"/>
      <c r="AO2215" s="4"/>
      <c r="AP2215" s="4"/>
    </row>
    <row r="2216" spans="1:42" s="2" customFormat="1" x14ac:dyDescent="0.25">
      <c r="A2216" s="4"/>
      <c r="B2216" s="4"/>
      <c r="C2216" s="4"/>
      <c r="D2216" s="4"/>
      <c r="E2216" s="4"/>
      <c r="F2216" s="4"/>
      <c r="G2216" s="4"/>
      <c r="H2216" s="4"/>
      <c r="I2216" s="4"/>
      <c r="J2216" s="4"/>
      <c r="K2216" s="4"/>
      <c r="L2216" s="4"/>
      <c r="M2216" s="4"/>
      <c r="N2216" s="4"/>
      <c r="O2216" s="4"/>
      <c r="P2216" s="4"/>
      <c r="Q2216" s="4"/>
      <c r="R2216" s="4"/>
      <c r="S2216" s="4"/>
      <c r="T2216" s="4"/>
      <c r="U2216" s="4"/>
      <c r="V2216" s="4"/>
      <c r="W2216" s="4"/>
      <c r="X2216" s="4"/>
      <c r="Y2216" s="4"/>
      <c r="Z2216" s="4"/>
      <c r="AA2216" s="4"/>
      <c r="AB2216" s="4"/>
      <c r="AC2216" s="4"/>
      <c r="AD2216" s="4"/>
      <c r="AE2216" s="4"/>
      <c r="AF2216" s="4"/>
      <c r="AG2216" s="4"/>
      <c r="AH2216" s="4"/>
      <c r="AI2216" s="4"/>
      <c r="AJ2216" s="4"/>
      <c r="AK2216" s="4"/>
      <c r="AL2216" s="4"/>
      <c r="AM2216" s="4"/>
      <c r="AN2216" s="4"/>
      <c r="AO2216" s="4"/>
      <c r="AP2216" s="4"/>
    </row>
    <row r="2217" spans="1:42" s="2" customFormat="1" x14ac:dyDescent="0.25">
      <c r="A2217" s="4"/>
      <c r="B2217" s="4"/>
      <c r="C2217" s="4"/>
      <c r="D2217" s="4"/>
      <c r="E2217" s="4"/>
      <c r="F2217" s="4"/>
      <c r="G2217" s="4"/>
      <c r="H2217" s="4"/>
      <c r="I2217" s="4"/>
      <c r="J2217" s="4"/>
      <c r="K2217" s="4"/>
      <c r="L2217" s="4"/>
      <c r="M2217" s="4"/>
      <c r="N2217" s="4"/>
      <c r="O2217" s="4"/>
      <c r="P2217" s="4"/>
      <c r="Q2217" s="4"/>
      <c r="R2217" s="4"/>
      <c r="S2217" s="4"/>
      <c r="T2217" s="4"/>
      <c r="U2217" s="4"/>
      <c r="V2217" s="4"/>
      <c r="W2217" s="4"/>
      <c r="X2217" s="4"/>
      <c r="Y2217" s="4"/>
      <c r="Z2217" s="4"/>
      <c r="AA2217" s="4"/>
      <c r="AB2217" s="4"/>
      <c r="AC2217" s="4"/>
      <c r="AD2217" s="4"/>
      <c r="AE2217" s="4"/>
      <c r="AF2217" s="4"/>
      <c r="AG2217" s="4"/>
      <c r="AH2217" s="4"/>
      <c r="AI2217" s="4"/>
      <c r="AJ2217" s="4"/>
      <c r="AK2217" s="4"/>
      <c r="AL2217" s="4"/>
      <c r="AM2217" s="4"/>
      <c r="AN2217" s="4"/>
      <c r="AO2217" s="4"/>
      <c r="AP2217" s="4"/>
    </row>
    <row r="2218" spans="1:42" s="2" customFormat="1" x14ac:dyDescent="0.25">
      <c r="A2218" s="4"/>
      <c r="B2218" s="4"/>
      <c r="C2218" s="4"/>
      <c r="D2218" s="4"/>
      <c r="E2218" s="4"/>
      <c r="F2218" s="4"/>
      <c r="G2218" s="4"/>
      <c r="H2218" s="4"/>
      <c r="I2218" s="4"/>
      <c r="J2218" s="4"/>
      <c r="K2218" s="4"/>
      <c r="L2218" s="4"/>
      <c r="M2218" s="4"/>
      <c r="N2218" s="4"/>
      <c r="O2218" s="4"/>
      <c r="P2218" s="4"/>
      <c r="Q2218" s="4"/>
      <c r="R2218" s="4"/>
      <c r="S2218" s="4"/>
      <c r="T2218" s="4"/>
      <c r="U2218" s="4"/>
      <c r="V2218" s="4"/>
      <c r="W2218" s="4"/>
      <c r="X2218" s="4"/>
      <c r="Y2218" s="4"/>
      <c r="Z2218" s="4"/>
      <c r="AA2218" s="4"/>
      <c r="AB2218" s="4"/>
      <c r="AC2218" s="4"/>
      <c r="AD2218" s="4"/>
      <c r="AE2218" s="4"/>
      <c r="AF2218" s="4"/>
      <c r="AG2218" s="4"/>
      <c r="AH2218" s="4"/>
      <c r="AI2218" s="4"/>
      <c r="AJ2218" s="4"/>
      <c r="AK2218" s="4"/>
      <c r="AL2218" s="4"/>
      <c r="AM2218" s="4"/>
      <c r="AN2218" s="4"/>
      <c r="AO2218" s="4"/>
      <c r="AP2218" s="4"/>
    </row>
    <row r="2219" spans="1:42" s="2" customFormat="1" x14ac:dyDescent="0.25">
      <c r="A2219" s="4"/>
      <c r="B2219" s="4"/>
      <c r="C2219" s="4"/>
      <c r="D2219" s="4"/>
      <c r="E2219" s="4"/>
      <c r="F2219" s="4"/>
      <c r="G2219" s="4"/>
      <c r="H2219" s="4"/>
      <c r="I2219" s="4"/>
      <c r="J2219" s="4"/>
      <c r="K2219" s="4"/>
      <c r="L2219" s="4"/>
      <c r="M2219" s="4"/>
      <c r="N2219" s="4"/>
      <c r="O2219" s="4"/>
      <c r="P2219" s="4"/>
      <c r="Q2219" s="4"/>
      <c r="R2219" s="4"/>
      <c r="S2219" s="4"/>
      <c r="T2219" s="4"/>
      <c r="U2219" s="4"/>
      <c r="V2219" s="4"/>
      <c r="W2219" s="4"/>
      <c r="X2219" s="4"/>
      <c r="Y2219" s="4"/>
      <c r="Z2219" s="4"/>
      <c r="AA2219" s="4"/>
      <c r="AB2219" s="4"/>
      <c r="AC2219" s="4"/>
      <c r="AD2219" s="4"/>
      <c r="AE2219" s="4"/>
      <c r="AF2219" s="4"/>
      <c r="AG2219" s="4"/>
      <c r="AH2219" s="4"/>
      <c r="AI2219" s="4"/>
      <c r="AJ2219" s="4"/>
      <c r="AK2219" s="4"/>
      <c r="AL2219" s="4"/>
      <c r="AM2219" s="4"/>
      <c r="AN2219" s="4"/>
      <c r="AO2219" s="4"/>
      <c r="AP2219" s="4"/>
    </row>
    <row r="2220" spans="1:42" s="2" customFormat="1" x14ac:dyDescent="0.25">
      <c r="A2220" s="4"/>
      <c r="B2220" s="4"/>
      <c r="C2220" s="4"/>
      <c r="D2220" s="4"/>
      <c r="E2220" s="4"/>
      <c r="F2220" s="4"/>
      <c r="G2220" s="4"/>
      <c r="H2220" s="4"/>
      <c r="I2220" s="4"/>
      <c r="J2220" s="4"/>
      <c r="K2220" s="4"/>
      <c r="L2220" s="4"/>
      <c r="M2220" s="4"/>
      <c r="N2220" s="4"/>
      <c r="O2220" s="4"/>
      <c r="P2220" s="4"/>
      <c r="Q2220" s="4"/>
      <c r="R2220" s="4"/>
      <c r="S2220" s="4"/>
      <c r="T2220" s="4"/>
      <c r="U2220" s="4"/>
      <c r="V2220" s="4"/>
      <c r="W2220" s="4"/>
      <c r="X2220" s="4"/>
      <c r="Y2220" s="4"/>
      <c r="Z2220" s="4"/>
      <c r="AA2220" s="4"/>
      <c r="AB2220" s="4"/>
      <c r="AC2220" s="4"/>
      <c r="AD2220" s="4"/>
      <c r="AE2220" s="4"/>
      <c r="AF2220" s="4"/>
      <c r="AG2220" s="4"/>
      <c r="AH2220" s="4"/>
      <c r="AI2220" s="4"/>
      <c r="AJ2220" s="4"/>
      <c r="AK2220" s="4"/>
      <c r="AL2220" s="4"/>
      <c r="AM2220" s="4"/>
      <c r="AN2220" s="4"/>
      <c r="AO2220" s="4"/>
      <c r="AP2220" s="4"/>
    </row>
    <row r="2221" spans="1:42" s="2" customFormat="1" x14ac:dyDescent="0.25">
      <c r="A2221" s="4"/>
      <c r="B2221" s="4"/>
      <c r="C2221" s="4"/>
      <c r="D2221" s="4"/>
      <c r="E2221" s="4"/>
      <c r="F2221" s="4"/>
      <c r="G2221" s="4"/>
      <c r="H2221" s="4"/>
      <c r="I2221" s="4"/>
      <c r="J2221" s="4"/>
      <c r="K2221" s="4"/>
      <c r="L2221" s="4"/>
      <c r="M2221" s="4"/>
      <c r="N2221" s="4"/>
      <c r="O2221" s="4"/>
      <c r="P2221" s="4"/>
      <c r="Q2221" s="4"/>
      <c r="R2221" s="4"/>
      <c r="S2221" s="4"/>
      <c r="T2221" s="4"/>
      <c r="U2221" s="4"/>
      <c r="V2221" s="4"/>
      <c r="W2221" s="4"/>
      <c r="X2221" s="4"/>
      <c r="Y2221" s="4"/>
      <c r="Z2221" s="4"/>
      <c r="AA2221" s="4"/>
      <c r="AB2221" s="4"/>
      <c r="AC2221" s="4"/>
      <c r="AD2221" s="4"/>
      <c r="AE2221" s="4"/>
      <c r="AF2221" s="4"/>
      <c r="AG2221" s="4"/>
      <c r="AH2221" s="4"/>
      <c r="AI2221" s="4"/>
      <c r="AJ2221" s="4"/>
      <c r="AK2221" s="4"/>
      <c r="AL2221" s="4"/>
      <c r="AM2221" s="4"/>
      <c r="AN2221" s="4"/>
      <c r="AO2221" s="4"/>
      <c r="AP2221" s="4"/>
    </row>
    <row r="2222" spans="1:42" s="2" customFormat="1" x14ac:dyDescent="0.25">
      <c r="A2222" s="4"/>
      <c r="B2222" s="4"/>
      <c r="C2222" s="4"/>
      <c r="D2222" s="4"/>
      <c r="E2222" s="4"/>
      <c r="F2222" s="4"/>
      <c r="G2222" s="4"/>
      <c r="H2222" s="4"/>
      <c r="I2222" s="4"/>
      <c r="J2222" s="4"/>
      <c r="K2222" s="4"/>
      <c r="L2222" s="4"/>
      <c r="M2222" s="4"/>
      <c r="N2222" s="4"/>
      <c r="O2222" s="4"/>
      <c r="P2222" s="4"/>
      <c r="Q2222" s="4"/>
      <c r="R2222" s="4"/>
      <c r="S2222" s="4"/>
      <c r="T2222" s="4"/>
      <c r="U2222" s="4"/>
      <c r="V2222" s="4"/>
      <c r="W2222" s="4"/>
      <c r="X2222" s="4"/>
      <c r="Y2222" s="4"/>
      <c r="Z2222" s="4"/>
      <c r="AA2222" s="4"/>
      <c r="AB2222" s="4"/>
      <c r="AC2222" s="4"/>
      <c r="AD2222" s="4"/>
      <c r="AE2222" s="4"/>
      <c r="AF2222" s="4"/>
      <c r="AG2222" s="4"/>
      <c r="AH2222" s="4"/>
      <c r="AI2222" s="4"/>
      <c r="AJ2222" s="4"/>
      <c r="AK2222" s="4"/>
      <c r="AL2222" s="4"/>
      <c r="AM2222" s="4"/>
      <c r="AN2222" s="4"/>
      <c r="AO2222" s="4"/>
      <c r="AP2222" s="4"/>
    </row>
    <row r="2223" spans="1:42" s="2" customFormat="1" x14ac:dyDescent="0.25">
      <c r="A2223" s="4"/>
      <c r="B2223" s="4"/>
      <c r="C2223" s="4"/>
      <c r="D2223" s="4"/>
      <c r="E2223" s="4"/>
      <c r="F2223" s="4"/>
      <c r="G2223" s="4"/>
      <c r="H2223" s="4"/>
      <c r="I2223" s="4"/>
      <c r="J2223" s="4"/>
      <c r="K2223" s="4"/>
      <c r="L2223" s="4"/>
      <c r="M2223" s="4"/>
      <c r="N2223" s="4"/>
      <c r="O2223" s="4"/>
      <c r="P2223" s="4"/>
      <c r="Q2223" s="4"/>
      <c r="R2223" s="4"/>
      <c r="S2223" s="4"/>
      <c r="T2223" s="4"/>
      <c r="U2223" s="4"/>
      <c r="V2223" s="4"/>
      <c r="W2223" s="4"/>
      <c r="X2223" s="4"/>
      <c r="Y2223" s="4"/>
      <c r="Z2223" s="4"/>
      <c r="AA2223" s="4"/>
      <c r="AB2223" s="4"/>
      <c r="AC2223" s="4"/>
      <c r="AD2223" s="4"/>
      <c r="AE2223" s="4"/>
      <c r="AF2223" s="4"/>
      <c r="AG2223" s="4"/>
      <c r="AH2223" s="4"/>
      <c r="AI2223" s="4"/>
      <c r="AJ2223" s="4"/>
      <c r="AK2223" s="4"/>
      <c r="AL2223" s="4"/>
      <c r="AM2223" s="4"/>
      <c r="AN2223" s="4"/>
      <c r="AO2223" s="4"/>
      <c r="AP2223" s="4"/>
    </row>
    <row r="2224" spans="1:42" s="2" customFormat="1" x14ac:dyDescent="0.25">
      <c r="A2224" s="4"/>
      <c r="B2224" s="4"/>
      <c r="C2224" s="4"/>
      <c r="D2224" s="4"/>
      <c r="E2224" s="4"/>
      <c r="F2224" s="4"/>
      <c r="G2224" s="4"/>
      <c r="H2224" s="4"/>
      <c r="I2224" s="4"/>
      <c r="J2224" s="4"/>
      <c r="K2224" s="4"/>
      <c r="L2224" s="4"/>
      <c r="M2224" s="4"/>
      <c r="N2224" s="4"/>
      <c r="O2224" s="4"/>
      <c r="P2224" s="4"/>
      <c r="Q2224" s="4"/>
      <c r="R2224" s="4"/>
      <c r="S2224" s="4"/>
      <c r="T2224" s="4"/>
      <c r="U2224" s="4"/>
      <c r="V2224" s="4"/>
      <c r="W2224" s="4"/>
      <c r="X2224" s="4"/>
      <c r="Y2224" s="4"/>
      <c r="Z2224" s="4"/>
      <c r="AA2224" s="4"/>
      <c r="AB2224" s="4"/>
      <c r="AC2224" s="4"/>
      <c r="AD2224" s="4"/>
      <c r="AE2224" s="4"/>
      <c r="AF2224" s="4"/>
      <c r="AG2224" s="4"/>
      <c r="AH2224" s="4"/>
      <c r="AI2224" s="4"/>
      <c r="AJ2224" s="4"/>
      <c r="AK2224" s="4"/>
      <c r="AL2224" s="4"/>
      <c r="AM2224" s="4"/>
      <c r="AN2224" s="4"/>
      <c r="AO2224" s="4"/>
      <c r="AP2224" s="4"/>
    </row>
    <row r="2225" spans="1:42" s="2" customFormat="1" x14ac:dyDescent="0.25">
      <c r="A2225" s="4"/>
      <c r="B2225" s="4"/>
      <c r="C2225" s="4"/>
      <c r="D2225" s="4"/>
      <c r="E2225" s="4"/>
      <c r="F2225" s="4"/>
      <c r="G2225" s="4"/>
      <c r="H2225" s="4"/>
      <c r="I2225" s="4"/>
      <c r="J2225" s="4"/>
      <c r="K2225" s="4"/>
      <c r="L2225" s="4"/>
      <c r="M2225" s="4"/>
      <c r="N2225" s="4"/>
      <c r="O2225" s="4"/>
      <c r="P2225" s="4"/>
      <c r="Q2225" s="4"/>
      <c r="R2225" s="4"/>
      <c r="S2225" s="4"/>
      <c r="T2225" s="4"/>
      <c r="U2225" s="4"/>
      <c r="V2225" s="4"/>
      <c r="W2225" s="4"/>
      <c r="X2225" s="4"/>
      <c r="Y2225" s="4"/>
      <c r="Z2225" s="4"/>
      <c r="AA2225" s="4"/>
      <c r="AB2225" s="4"/>
      <c r="AC2225" s="4"/>
      <c r="AD2225" s="4"/>
      <c r="AE2225" s="4"/>
      <c r="AF2225" s="4"/>
      <c r="AG2225" s="4"/>
      <c r="AH2225" s="4"/>
      <c r="AI2225" s="4"/>
      <c r="AJ2225" s="4"/>
      <c r="AK2225" s="4"/>
      <c r="AL2225" s="4"/>
      <c r="AM2225" s="4"/>
      <c r="AN2225" s="4"/>
      <c r="AO2225" s="4"/>
      <c r="AP2225" s="4"/>
    </row>
    <row r="2226" spans="1:42" s="2" customFormat="1" x14ac:dyDescent="0.25">
      <c r="A2226" s="4"/>
      <c r="B2226" s="4"/>
      <c r="C2226" s="4"/>
      <c r="D2226" s="4"/>
      <c r="E2226" s="4"/>
      <c r="F2226" s="4"/>
      <c r="G2226" s="4"/>
      <c r="H2226" s="4"/>
      <c r="I2226" s="4"/>
      <c r="J2226" s="4"/>
      <c r="K2226" s="4"/>
      <c r="L2226" s="4"/>
      <c r="M2226" s="4"/>
      <c r="N2226" s="4"/>
      <c r="O2226" s="4"/>
      <c r="P2226" s="4"/>
      <c r="Q2226" s="4"/>
      <c r="R2226" s="4"/>
      <c r="S2226" s="4"/>
      <c r="T2226" s="4"/>
      <c r="U2226" s="4"/>
      <c r="V2226" s="4"/>
      <c r="W2226" s="4"/>
      <c r="X2226" s="4"/>
      <c r="Y2226" s="4"/>
      <c r="Z2226" s="4"/>
      <c r="AA2226" s="4"/>
      <c r="AB2226" s="4"/>
      <c r="AC2226" s="4"/>
      <c r="AD2226" s="4"/>
      <c r="AE2226" s="4"/>
      <c r="AF2226" s="4"/>
      <c r="AG2226" s="4"/>
      <c r="AH2226" s="4"/>
      <c r="AI2226" s="4"/>
      <c r="AJ2226" s="4"/>
      <c r="AK2226" s="4"/>
      <c r="AL2226" s="4"/>
      <c r="AM2226" s="4"/>
      <c r="AN2226" s="4"/>
      <c r="AO2226" s="4"/>
      <c r="AP2226" s="4"/>
    </row>
    <row r="2227" spans="1:42" s="2" customFormat="1" x14ac:dyDescent="0.25">
      <c r="A2227" s="4"/>
      <c r="B2227" s="4"/>
      <c r="C2227" s="4"/>
      <c r="D2227" s="4"/>
      <c r="E2227" s="4"/>
      <c r="F2227" s="4"/>
      <c r="G2227" s="4"/>
      <c r="H2227" s="4"/>
      <c r="I2227" s="4"/>
      <c r="J2227" s="4"/>
      <c r="K2227" s="4"/>
      <c r="L2227" s="4"/>
      <c r="M2227" s="4"/>
      <c r="N2227" s="4"/>
      <c r="O2227" s="4"/>
      <c r="P2227" s="4"/>
      <c r="Q2227" s="4"/>
      <c r="R2227" s="4"/>
      <c r="S2227" s="4"/>
      <c r="T2227" s="4"/>
      <c r="U2227" s="4"/>
      <c r="V2227" s="4"/>
      <c r="W2227" s="4"/>
      <c r="X2227" s="4"/>
      <c r="Y2227" s="4"/>
      <c r="Z2227" s="4"/>
      <c r="AA2227" s="4"/>
      <c r="AB2227" s="4"/>
      <c r="AC2227" s="4"/>
      <c r="AD2227" s="4"/>
      <c r="AE2227" s="4"/>
      <c r="AF2227" s="4"/>
      <c r="AG2227" s="4"/>
      <c r="AH2227" s="4"/>
      <c r="AI2227" s="4"/>
      <c r="AJ2227" s="4"/>
      <c r="AK2227" s="4"/>
      <c r="AL2227" s="4"/>
      <c r="AM2227" s="4"/>
      <c r="AN2227" s="4"/>
      <c r="AO2227" s="4"/>
      <c r="AP2227" s="4"/>
    </row>
    <row r="2228" spans="1:42" s="2" customFormat="1" x14ac:dyDescent="0.25">
      <c r="A2228" s="4"/>
      <c r="B2228" s="4"/>
      <c r="C2228" s="4"/>
      <c r="D2228" s="4"/>
      <c r="E2228" s="4"/>
      <c r="F2228" s="4"/>
      <c r="G2228" s="4"/>
      <c r="H2228" s="4"/>
      <c r="I2228" s="4"/>
      <c r="J2228" s="4"/>
      <c r="K2228" s="4"/>
      <c r="L2228" s="4"/>
      <c r="M2228" s="4"/>
      <c r="N2228" s="4"/>
      <c r="O2228" s="4"/>
      <c r="P2228" s="4"/>
      <c r="Q2228" s="4"/>
      <c r="R2228" s="4"/>
      <c r="S2228" s="4"/>
      <c r="T2228" s="4"/>
      <c r="U2228" s="4"/>
      <c r="V2228" s="4"/>
      <c r="W2228" s="4"/>
      <c r="X2228" s="4"/>
      <c r="Y2228" s="4"/>
      <c r="Z2228" s="4"/>
      <c r="AA2228" s="4"/>
      <c r="AB2228" s="4"/>
      <c r="AC2228" s="4"/>
      <c r="AD2228" s="4"/>
      <c r="AE2228" s="4"/>
      <c r="AF2228" s="4"/>
      <c r="AG2228" s="4"/>
      <c r="AH2228" s="4"/>
      <c r="AI2228" s="4"/>
      <c r="AJ2228" s="4"/>
      <c r="AK2228" s="4"/>
      <c r="AL2228" s="4"/>
      <c r="AM2228" s="4"/>
      <c r="AN2228" s="4"/>
      <c r="AO2228" s="4"/>
      <c r="AP2228" s="4"/>
    </row>
    <row r="2229" spans="1:42" s="2" customFormat="1" x14ac:dyDescent="0.25">
      <c r="A2229" s="4"/>
      <c r="B2229" s="4"/>
      <c r="C2229" s="4"/>
      <c r="D2229" s="4"/>
      <c r="E2229" s="4"/>
      <c r="F2229" s="4"/>
      <c r="G2229" s="4"/>
      <c r="H2229" s="4"/>
      <c r="I2229" s="4"/>
      <c r="J2229" s="4"/>
      <c r="K2229" s="4"/>
      <c r="L2229" s="4"/>
      <c r="M2229" s="4"/>
      <c r="N2229" s="4"/>
      <c r="O2229" s="4"/>
      <c r="P2229" s="4"/>
      <c r="Q2229" s="4"/>
      <c r="R2229" s="4"/>
      <c r="S2229" s="4"/>
      <c r="T2229" s="4"/>
      <c r="U2229" s="4"/>
      <c r="V2229" s="4"/>
      <c r="W2229" s="4"/>
      <c r="X2229" s="4"/>
      <c r="Y2229" s="4"/>
      <c r="Z2229" s="4"/>
      <c r="AA2229" s="4"/>
      <c r="AB2229" s="4"/>
      <c r="AC2229" s="4"/>
      <c r="AD2229" s="4"/>
      <c r="AE2229" s="4"/>
      <c r="AF2229" s="4"/>
      <c r="AG2229" s="4"/>
      <c r="AH2229" s="4"/>
      <c r="AI2229" s="4"/>
      <c r="AJ2229" s="4"/>
      <c r="AK2229" s="4"/>
      <c r="AL2229" s="4"/>
      <c r="AM2229" s="4"/>
      <c r="AN2229" s="4"/>
      <c r="AO2229" s="4"/>
      <c r="AP2229" s="4"/>
    </row>
    <row r="2230" spans="1:42" s="2" customFormat="1" x14ac:dyDescent="0.25">
      <c r="A2230" s="4"/>
      <c r="B2230" s="4"/>
      <c r="C2230" s="4"/>
      <c r="D2230" s="4"/>
      <c r="E2230" s="4"/>
      <c r="F2230" s="4"/>
      <c r="G2230" s="4"/>
      <c r="H2230" s="4"/>
      <c r="I2230" s="4"/>
      <c r="J2230" s="4"/>
      <c r="K2230" s="4"/>
      <c r="L2230" s="4"/>
      <c r="M2230" s="4"/>
      <c r="N2230" s="4"/>
      <c r="O2230" s="4"/>
      <c r="P2230" s="4"/>
      <c r="Q2230" s="4"/>
      <c r="R2230" s="4"/>
      <c r="S2230" s="4"/>
      <c r="T2230" s="4"/>
      <c r="U2230" s="4"/>
      <c r="V2230" s="4"/>
      <c r="W2230" s="4"/>
      <c r="X2230" s="4"/>
      <c r="Y2230" s="4"/>
      <c r="Z2230" s="4"/>
      <c r="AA2230" s="4"/>
      <c r="AB2230" s="4"/>
      <c r="AC2230" s="4"/>
      <c r="AD2230" s="4"/>
      <c r="AE2230" s="4"/>
      <c r="AF2230" s="4"/>
      <c r="AG2230" s="4"/>
      <c r="AH2230" s="4"/>
      <c r="AI2230" s="4"/>
      <c r="AJ2230" s="4"/>
      <c r="AK2230" s="4"/>
      <c r="AL2230" s="4"/>
      <c r="AM2230" s="4"/>
      <c r="AN2230" s="4"/>
      <c r="AO2230" s="4"/>
      <c r="AP2230" s="4"/>
    </row>
    <row r="2231" spans="1:42" s="2" customFormat="1" x14ac:dyDescent="0.25">
      <c r="A2231" s="4"/>
      <c r="B2231" s="4"/>
      <c r="C2231" s="4"/>
      <c r="D2231" s="4"/>
      <c r="E2231" s="4"/>
      <c r="F2231" s="4"/>
      <c r="G2231" s="4"/>
      <c r="H2231" s="4"/>
      <c r="I2231" s="4"/>
      <c r="J2231" s="4"/>
      <c r="K2231" s="4"/>
      <c r="L2231" s="4"/>
      <c r="M2231" s="4"/>
      <c r="N2231" s="4"/>
      <c r="O2231" s="4"/>
      <c r="P2231" s="4"/>
      <c r="Q2231" s="4"/>
      <c r="R2231" s="4"/>
      <c r="S2231" s="4"/>
      <c r="T2231" s="4"/>
      <c r="U2231" s="4"/>
      <c r="V2231" s="4"/>
      <c r="W2231" s="4"/>
      <c r="X2231" s="4"/>
      <c r="Y2231" s="4"/>
      <c r="Z2231" s="4"/>
      <c r="AA2231" s="4"/>
      <c r="AB2231" s="4"/>
      <c r="AC2231" s="4"/>
      <c r="AD2231" s="4"/>
      <c r="AE2231" s="4"/>
      <c r="AF2231" s="4"/>
      <c r="AG2231" s="4"/>
      <c r="AH2231" s="4"/>
      <c r="AI2231" s="4"/>
      <c r="AJ2231" s="4"/>
      <c r="AK2231" s="4"/>
      <c r="AL2231" s="4"/>
      <c r="AM2231" s="4"/>
      <c r="AN2231" s="4"/>
      <c r="AO2231" s="4"/>
      <c r="AP2231" s="4"/>
    </row>
    <row r="2232" spans="1:42" s="2" customFormat="1" x14ac:dyDescent="0.25">
      <c r="A2232" s="4"/>
      <c r="B2232" s="4"/>
      <c r="C2232" s="4"/>
      <c r="D2232" s="4"/>
      <c r="E2232" s="4"/>
      <c r="F2232" s="4"/>
      <c r="G2232" s="4"/>
      <c r="H2232" s="4"/>
      <c r="I2232" s="4"/>
      <c r="J2232" s="4"/>
      <c r="K2232" s="4"/>
      <c r="L2232" s="4"/>
      <c r="M2232" s="4"/>
      <c r="N2232" s="4"/>
      <c r="O2232" s="4"/>
      <c r="P2232" s="4"/>
      <c r="Q2232" s="4"/>
      <c r="R2232" s="4"/>
      <c r="S2232" s="4"/>
      <c r="T2232" s="4"/>
      <c r="U2232" s="4"/>
      <c r="V2232" s="4"/>
      <c r="W2232" s="4"/>
      <c r="X2232" s="4"/>
      <c r="Y2232" s="4"/>
      <c r="Z2232" s="4"/>
      <c r="AA2232" s="4"/>
      <c r="AB2232" s="4"/>
      <c r="AC2232" s="4"/>
      <c r="AD2232" s="4"/>
      <c r="AE2232" s="4"/>
      <c r="AF2232" s="4"/>
      <c r="AG2232" s="4"/>
      <c r="AH2232" s="4"/>
      <c r="AI2232" s="4"/>
      <c r="AJ2232" s="4"/>
      <c r="AK2232" s="4"/>
      <c r="AL2232" s="4"/>
      <c r="AM2232" s="4"/>
      <c r="AN2232" s="4"/>
      <c r="AO2232" s="4"/>
      <c r="AP2232" s="4"/>
    </row>
    <row r="2233" spans="1:42" s="2" customFormat="1" x14ac:dyDescent="0.25">
      <c r="A2233" s="4"/>
      <c r="B2233" s="4"/>
      <c r="C2233" s="4"/>
      <c r="D2233" s="4"/>
      <c r="E2233" s="4"/>
      <c r="F2233" s="4"/>
      <c r="G2233" s="4"/>
      <c r="H2233" s="4"/>
      <c r="I2233" s="4"/>
      <c r="J2233" s="4"/>
      <c r="K2233" s="4"/>
      <c r="L2233" s="4"/>
      <c r="M2233" s="4"/>
      <c r="N2233" s="4"/>
      <c r="O2233" s="4"/>
      <c r="P2233" s="4"/>
      <c r="Q2233" s="4"/>
      <c r="R2233" s="4"/>
      <c r="S2233" s="4"/>
      <c r="T2233" s="4"/>
      <c r="U2233" s="4"/>
      <c r="V2233" s="4"/>
      <c r="W2233" s="4"/>
      <c r="X2233" s="4"/>
      <c r="Y2233" s="4"/>
      <c r="Z2233" s="4"/>
      <c r="AA2233" s="4"/>
      <c r="AB2233" s="4"/>
      <c r="AC2233" s="4"/>
      <c r="AD2233" s="4"/>
      <c r="AE2233" s="4"/>
      <c r="AF2233" s="4"/>
      <c r="AG2233" s="4"/>
      <c r="AH2233" s="4"/>
      <c r="AI2233" s="4"/>
      <c r="AJ2233" s="4"/>
      <c r="AK2233" s="4"/>
      <c r="AL2233" s="4"/>
      <c r="AM2233" s="4"/>
      <c r="AN2233" s="4"/>
      <c r="AO2233" s="4"/>
      <c r="AP2233" s="4"/>
    </row>
    <row r="2234" spans="1:42" s="2" customFormat="1" x14ac:dyDescent="0.25">
      <c r="A2234" s="4"/>
      <c r="B2234" s="4"/>
      <c r="C2234" s="4"/>
      <c r="D2234" s="4"/>
      <c r="E2234" s="4"/>
      <c r="F2234" s="4"/>
      <c r="G2234" s="4"/>
      <c r="H2234" s="4"/>
      <c r="I2234" s="4"/>
      <c r="J2234" s="4"/>
      <c r="K2234" s="4"/>
      <c r="L2234" s="4"/>
      <c r="M2234" s="4"/>
      <c r="N2234" s="4"/>
      <c r="O2234" s="4"/>
      <c r="P2234" s="4"/>
      <c r="Q2234" s="4"/>
      <c r="R2234" s="4"/>
      <c r="S2234" s="4"/>
      <c r="T2234" s="4"/>
      <c r="U2234" s="4"/>
      <c r="V2234" s="4"/>
      <c r="W2234" s="4"/>
      <c r="X2234" s="4"/>
      <c r="Y2234" s="4"/>
      <c r="Z2234" s="4"/>
      <c r="AA2234" s="4"/>
      <c r="AB2234" s="4"/>
      <c r="AC2234" s="4"/>
      <c r="AD2234" s="4"/>
      <c r="AE2234" s="4"/>
      <c r="AF2234" s="4"/>
      <c r="AG2234" s="4"/>
      <c r="AH2234" s="4"/>
      <c r="AI2234" s="4"/>
      <c r="AJ2234" s="4"/>
      <c r="AK2234" s="4"/>
      <c r="AL2234" s="4"/>
      <c r="AM2234" s="4"/>
      <c r="AN2234" s="4"/>
      <c r="AO2234" s="4"/>
      <c r="AP2234" s="4"/>
    </row>
    <row r="2235" spans="1:42" s="2" customFormat="1" x14ac:dyDescent="0.25">
      <c r="A2235" s="4"/>
      <c r="B2235" s="4"/>
      <c r="C2235" s="4"/>
      <c r="D2235" s="4"/>
      <c r="E2235" s="4"/>
      <c r="F2235" s="4"/>
      <c r="G2235" s="4"/>
      <c r="H2235" s="4"/>
      <c r="I2235" s="4"/>
      <c r="J2235" s="4"/>
      <c r="K2235" s="4"/>
      <c r="L2235" s="4"/>
      <c r="M2235" s="4"/>
      <c r="N2235" s="4"/>
      <c r="O2235" s="4"/>
      <c r="P2235" s="4"/>
      <c r="Q2235" s="4"/>
      <c r="R2235" s="4"/>
      <c r="S2235" s="4"/>
      <c r="T2235" s="4"/>
      <c r="U2235" s="4"/>
      <c r="V2235" s="4"/>
      <c r="W2235" s="4"/>
      <c r="X2235" s="4"/>
      <c r="Y2235" s="4"/>
      <c r="Z2235" s="4"/>
      <c r="AA2235" s="4"/>
      <c r="AB2235" s="4"/>
      <c r="AC2235" s="4"/>
      <c r="AD2235" s="4"/>
      <c r="AE2235" s="4"/>
      <c r="AF2235" s="4"/>
      <c r="AG2235" s="4"/>
      <c r="AH2235" s="4"/>
      <c r="AI2235" s="4"/>
      <c r="AJ2235" s="4"/>
      <c r="AK2235" s="4"/>
      <c r="AL2235" s="4"/>
      <c r="AM2235" s="4"/>
      <c r="AN2235" s="4"/>
      <c r="AO2235" s="4"/>
      <c r="AP2235" s="4"/>
    </row>
    <row r="2236" spans="1:42" s="2" customFormat="1" x14ac:dyDescent="0.25">
      <c r="A2236" s="4"/>
      <c r="B2236" s="4"/>
      <c r="C2236" s="4"/>
      <c r="D2236" s="4"/>
      <c r="E2236" s="4"/>
      <c r="F2236" s="4"/>
      <c r="G2236" s="4"/>
      <c r="H2236" s="4"/>
      <c r="I2236" s="4"/>
      <c r="J2236" s="4"/>
      <c r="K2236" s="4"/>
      <c r="L2236" s="4"/>
      <c r="M2236" s="4"/>
      <c r="N2236" s="4"/>
      <c r="O2236" s="4"/>
      <c r="P2236" s="4"/>
      <c r="Q2236" s="4"/>
      <c r="R2236" s="4"/>
      <c r="S2236" s="4"/>
      <c r="T2236" s="4"/>
      <c r="U2236" s="4"/>
      <c r="V2236" s="4"/>
      <c r="W2236" s="4"/>
      <c r="X2236" s="4"/>
      <c r="Y2236" s="4"/>
      <c r="Z2236" s="4"/>
      <c r="AA2236" s="4"/>
      <c r="AB2236" s="4"/>
      <c r="AC2236" s="4"/>
      <c r="AD2236" s="4"/>
      <c r="AE2236" s="4"/>
      <c r="AF2236" s="4"/>
      <c r="AG2236" s="4"/>
      <c r="AH2236" s="4"/>
      <c r="AI2236" s="4"/>
      <c r="AJ2236" s="4"/>
      <c r="AK2236" s="4"/>
      <c r="AL2236" s="4"/>
      <c r="AM2236" s="4"/>
      <c r="AN2236" s="4"/>
      <c r="AO2236" s="4"/>
      <c r="AP2236" s="4"/>
    </row>
    <row r="2237" spans="1:42" s="2" customFormat="1" x14ac:dyDescent="0.25">
      <c r="A2237" s="4"/>
      <c r="B2237" s="4"/>
      <c r="C2237" s="4"/>
      <c r="D2237" s="4"/>
      <c r="E2237" s="4"/>
      <c r="F2237" s="4"/>
      <c r="G2237" s="4"/>
      <c r="H2237" s="4"/>
      <c r="I2237" s="4"/>
      <c r="J2237" s="4"/>
      <c r="K2237" s="4"/>
      <c r="L2237" s="4"/>
      <c r="M2237" s="4"/>
      <c r="N2237" s="4"/>
      <c r="O2237" s="4"/>
      <c r="P2237" s="4"/>
      <c r="Q2237" s="4"/>
      <c r="R2237" s="4"/>
      <c r="S2237" s="4"/>
      <c r="T2237" s="4"/>
      <c r="U2237" s="4"/>
      <c r="V2237" s="4"/>
      <c r="W2237" s="4"/>
      <c r="X2237" s="4"/>
      <c r="Y2237" s="4"/>
      <c r="Z2237" s="4"/>
      <c r="AA2237" s="4"/>
      <c r="AB2237" s="4"/>
      <c r="AC2237" s="4"/>
      <c r="AD2237" s="4"/>
      <c r="AE2237" s="4"/>
      <c r="AF2237" s="4"/>
      <c r="AG2237" s="4"/>
      <c r="AH2237" s="4"/>
      <c r="AI2237" s="4"/>
      <c r="AJ2237" s="4"/>
      <c r="AK2237" s="4"/>
      <c r="AL2237" s="4"/>
      <c r="AM2237" s="4"/>
      <c r="AN2237" s="4"/>
      <c r="AO2237" s="4"/>
      <c r="AP2237" s="4"/>
    </row>
    <row r="2238" spans="1:42" s="2" customFormat="1" x14ac:dyDescent="0.25">
      <c r="A2238" s="4"/>
      <c r="B2238" s="4"/>
      <c r="C2238" s="4"/>
      <c r="D2238" s="4"/>
      <c r="E2238" s="4"/>
      <c r="F2238" s="4"/>
      <c r="G2238" s="4"/>
      <c r="H2238" s="4"/>
      <c r="I2238" s="4"/>
      <c r="J2238" s="4"/>
      <c r="K2238" s="4"/>
      <c r="L2238" s="4"/>
      <c r="M2238" s="4"/>
      <c r="N2238" s="4"/>
      <c r="O2238" s="4"/>
      <c r="P2238" s="4"/>
      <c r="Q2238" s="4"/>
      <c r="R2238" s="4"/>
      <c r="S2238" s="4"/>
      <c r="T2238" s="4"/>
      <c r="U2238" s="4"/>
      <c r="V2238" s="4"/>
      <c r="W2238" s="4"/>
      <c r="X2238" s="4"/>
      <c r="Y2238" s="4"/>
      <c r="Z2238" s="4"/>
      <c r="AA2238" s="4"/>
      <c r="AB2238" s="4"/>
      <c r="AC2238" s="4"/>
      <c r="AD2238" s="4"/>
      <c r="AE2238" s="4"/>
      <c r="AF2238" s="4"/>
      <c r="AG2238" s="4"/>
      <c r="AH2238" s="4"/>
      <c r="AI2238" s="4"/>
      <c r="AJ2238" s="4"/>
      <c r="AK2238" s="4"/>
      <c r="AL2238" s="4"/>
      <c r="AM2238" s="4"/>
      <c r="AN2238" s="4"/>
      <c r="AO2238" s="4"/>
      <c r="AP2238" s="4"/>
    </row>
    <row r="2239" spans="1:42" s="2" customFormat="1" x14ac:dyDescent="0.25">
      <c r="A2239" s="4"/>
      <c r="B2239" s="4"/>
      <c r="C2239" s="4"/>
      <c r="D2239" s="4"/>
      <c r="E2239" s="4"/>
      <c r="F2239" s="4"/>
      <c r="G2239" s="4"/>
      <c r="H2239" s="4"/>
      <c r="I2239" s="4"/>
      <c r="J2239" s="4"/>
      <c r="K2239" s="4"/>
      <c r="L2239" s="4"/>
      <c r="M2239" s="4"/>
      <c r="N2239" s="4"/>
      <c r="O2239" s="4"/>
      <c r="P2239" s="4"/>
      <c r="Q2239" s="4"/>
      <c r="R2239" s="4"/>
      <c r="S2239" s="4"/>
      <c r="T2239" s="4"/>
      <c r="U2239" s="4"/>
      <c r="V2239" s="4"/>
      <c r="W2239" s="4"/>
      <c r="X2239" s="4"/>
      <c r="Y2239" s="4"/>
      <c r="Z2239" s="4"/>
      <c r="AA2239" s="4"/>
      <c r="AB2239" s="4"/>
      <c r="AC2239" s="4"/>
      <c r="AD2239" s="4"/>
      <c r="AE2239" s="4"/>
      <c r="AF2239" s="4"/>
      <c r="AG2239" s="4"/>
      <c r="AH2239" s="4"/>
      <c r="AI2239" s="4"/>
      <c r="AJ2239" s="4"/>
      <c r="AK2239" s="4"/>
      <c r="AL2239" s="4"/>
      <c r="AM2239" s="4"/>
      <c r="AN2239" s="4"/>
      <c r="AO2239" s="4"/>
      <c r="AP2239" s="4"/>
    </row>
    <row r="2240" spans="1:42" s="2" customFormat="1" x14ac:dyDescent="0.25">
      <c r="A2240" s="4"/>
      <c r="B2240" s="4"/>
      <c r="C2240" s="4"/>
      <c r="D2240" s="4"/>
      <c r="E2240" s="4"/>
      <c r="F2240" s="4"/>
      <c r="G2240" s="4"/>
      <c r="H2240" s="4"/>
      <c r="I2240" s="4"/>
      <c r="J2240" s="4"/>
      <c r="K2240" s="4"/>
      <c r="L2240" s="4"/>
      <c r="M2240" s="4"/>
      <c r="N2240" s="4"/>
      <c r="O2240" s="4"/>
      <c r="P2240" s="4"/>
      <c r="Q2240" s="4"/>
      <c r="R2240" s="4"/>
      <c r="S2240" s="4"/>
      <c r="T2240" s="4"/>
      <c r="U2240" s="4"/>
      <c r="V2240" s="4"/>
      <c r="W2240" s="4"/>
      <c r="X2240" s="4"/>
      <c r="Y2240" s="4"/>
      <c r="Z2240" s="4"/>
      <c r="AA2240" s="4"/>
      <c r="AB2240" s="4"/>
      <c r="AC2240" s="4"/>
      <c r="AD2240" s="4"/>
      <c r="AE2240" s="4"/>
      <c r="AF2240" s="4"/>
      <c r="AG2240" s="4"/>
      <c r="AH2240" s="4"/>
      <c r="AI2240" s="4"/>
      <c r="AJ2240" s="4"/>
      <c r="AK2240" s="4"/>
      <c r="AL2240" s="4"/>
      <c r="AM2240" s="4"/>
      <c r="AN2240" s="4"/>
      <c r="AO2240" s="4"/>
      <c r="AP2240" s="4"/>
    </row>
    <row r="2241" spans="1:42" s="2" customFormat="1" x14ac:dyDescent="0.25">
      <c r="A2241" s="4"/>
      <c r="B2241" s="4"/>
      <c r="C2241" s="4"/>
      <c r="D2241" s="4"/>
      <c r="E2241" s="4"/>
      <c r="F2241" s="4"/>
      <c r="G2241" s="4"/>
      <c r="H2241" s="4"/>
      <c r="I2241" s="4"/>
      <c r="J2241" s="4"/>
      <c r="K2241" s="4"/>
      <c r="L2241" s="4"/>
      <c r="M2241" s="4"/>
      <c r="N2241" s="4"/>
      <c r="O2241" s="4"/>
      <c r="P2241" s="4"/>
      <c r="Q2241" s="4"/>
      <c r="R2241" s="4"/>
      <c r="S2241" s="4"/>
      <c r="T2241" s="4"/>
      <c r="U2241" s="4"/>
      <c r="V2241" s="4"/>
      <c r="W2241" s="4"/>
      <c r="X2241" s="4"/>
      <c r="Y2241" s="4"/>
      <c r="Z2241" s="4"/>
      <c r="AA2241" s="4"/>
      <c r="AB2241" s="4"/>
      <c r="AC2241" s="4"/>
      <c r="AD2241" s="4"/>
      <c r="AE2241" s="4"/>
      <c r="AF2241" s="4"/>
      <c r="AG2241" s="4"/>
      <c r="AH2241" s="4"/>
      <c r="AI2241" s="4"/>
      <c r="AJ2241" s="4"/>
      <c r="AK2241" s="4"/>
      <c r="AL2241" s="4"/>
      <c r="AM2241" s="4"/>
      <c r="AN2241" s="4"/>
      <c r="AO2241" s="4"/>
      <c r="AP2241" s="4"/>
    </row>
    <row r="2242" spans="1:42" s="2" customFormat="1" x14ac:dyDescent="0.25">
      <c r="A2242" s="4"/>
      <c r="B2242" s="4"/>
      <c r="C2242" s="4"/>
      <c r="D2242" s="4"/>
      <c r="E2242" s="4"/>
      <c r="F2242" s="4"/>
      <c r="G2242" s="4"/>
      <c r="H2242" s="4"/>
      <c r="I2242" s="4"/>
      <c r="J2242" s="4"/>
      <c r="K2242" s="4"/>
      <c r="L2242" s="4"/>
      <c r="M2242" s="4"/>
      <c r="N2242" s="4"/>
      <c r="O2242" s="4"/>
      <c r="P2242" s="4"/>
      <c r="Q2242" s="4"/>
      <c r="R2242" s="4"/>
      <c r="S2242" s="4"/>
      <c r="T2242" s="4"/>
      <c r="U2242" s="4"/>
      <c r="V2242" s="4"/>
      <c r="W2242" s="4"/>
      <c r="X2242" s="4"/>
      <c r="Y2242" s="4"/>
      <c r="Z2242" s="4"/>
      <c r="AA2242" s="4"/>
      <c r="AB2242" s="4"/>
      <c r="AC2242" s="4"/>
      <c r="AD2242" s="4"/>
      <c r="AE2242" s="4"/>
      <c r="AF2242" s="4"/>
      <c r="AG2242" s="4"/>
      <c r="AH2242" s="4"/>
      <c r="AI2242" s="4"/>
      <c r="AJ2242" s="4"/>
      <c r="AK2242" s="4"/>
      <c r="AL2242" s="4"/>
      <c r="AM2242" s="4"/>
      <c r="AN2242" s="4"/>
      <c r="AO2242" s="4"/>
      <c r="AP2242" s="4"/>
    </row>
    <row r="2243" spans="1:42" s="2" customFormat="1" x14ac:dyDescent="0.25">
      <c r="A2243" s="4"/>
      <c r="B2243" s="4"/>
      <c r="C2243" s="4"/>
      <c r="D2243" s="4"/>
      <c r="E2243" s="4"/>
      <c r="F2243" s="4"/>
      <c r="G2243" s="4"/>
      <c r="H2243" s="4"/>
      <c r="I2243" s="4"/>
      <c r="J2243" s="4"/>
      <c r="K2243" s="4"/>
      <c r="L2243" s="4"/>
      <c r="M2243" s="4"/>
      <c r="N2243" s="4"/>
      <c r="O2243" s="4"/>
      <c r="P2243" s="4"/>
      <c r="Q2243" s="4"/>
      <c r="R2243" s="4"/>
      <c r="S2243" s="4"/>
      <c r="T2243" s="4"/>
      <c r="U2243" s="4"/>
      <c r="V2243" s="4"/>
      <c r="W2243" s="4"/>
      <c r="X2243" s="4"/>
      <c r="Y2243" s="4"/>
      <c r="Z2243" s="4"/>
      <c r="AA2243" s="4"/>
      <c r="AB2243" s="4"/>
      <c r="AC2243" s="4"/>
      <c r="AD2243" s="4"/>
      <c r="AE2243" s="4"/>
      <c r="AF2243" s="4"/>
      <c r="AG2243" s="4"/>
      <c r="AH2243" s="4"/>
      <c r="AI2243" s="4"/>
      <c r="AJ2243" s="4"/>
      <c r="AK2243" s="4"/>
      <c r="AL2243" s="4"/>
      <c r="AM2243" s="4"/>
      <c r="AN2243" s="4"/>
      <c r="AO2243" s="4"/>
      <c r="AP2243" s="4"/>
    </row>
    <row r="2244" spans="1:42" s="2" customFormat="1" x14ac:dyDescent="0.25">
      <c r="A2244" s="4"/>
      <c r="B2244" s="4"/>
      <c r="C2244" s="4"/>
      <c r="D2244" s="4"/>
      <c r="E2244" s="4"/>
      <c r="F2244" s="4"/>
      <c r="G2244" s="4"/>
      <c r="H2244" s="4"/>
      <c r="I2244" s="4"/>
      <c r="J2244" s="4"/>
      <c r="K2244" s="4"/>
      <c r="L2244" s="4"/>
      <c r="M2244" s="4"/>
      <c r="N2244" s="4"/>
      <c r="O2244" s="4"/>
      <c r="P2244" s="4"/>
      <c r="Q2244" s="4"/>
      <c r="R2244" s="4"/>
      <c r="S2244" s="4"/>
      <c r="T2244" s="4"/>
      <c r="U2244" s="4"/>
      <c r="V2244" s="4"/>
      <c r="W2244" s="4"/>
      <c r="X2244" s="4"/>
      <c r="Y2244" s="4"/>
      <c r="Z2244" s="4"/>
      <c r="AA2244" s="4"/>
      <c r="AB2244" s="4"/>
      <c r="AC2244" s="4"/>
      <c r="AD2244" s="4"/>
      <c r="AE2244" s="4"/>
      <c r="AF2244" s="4"/>
      <c r="AG2244" s="4"/>
      <c r="AH2244" s="4"/>
      <c r="AI2244" s="4"/>
      <c r="AJ2244" s="4"/>
      <c r="AK2244" s="4"/>
      <c r="AL2244" s="4"/>
      <c r="AM2244" s="4"/>
      <c r="AN2244" s="4"/>
      <c r="AO2244" s="4"/>
      <c r="AP2244" s="4"/>
    </row>
    <row r="2245" spans="1:42" s="2" customFormat="1" x14ac:dyDescent="0.25">
      <c r="A2245" s="4"/>
      <c r="B2245" s="4"/>
      <c r="C2245" s="4"/>
      <c r="D2245" s="4"/>
      <c r="E2245" s="4"/>
      <c r="F2245" s="4"/>
      <c r="G2245" s="4"/>
      <c r="H2245" s="4"/>
      <c r="I2245" s="4"/>
      <c r="J2245" s="4"/>
      <c r="K2245" s="4"/>
      <c r="L2245" s="4"/>
      <c r="M2245" s="4"/>
      <c r="N2245" s="4"/>
      <c r="O2245" s="4"/>
      <c r="P2245" s="4"/>
      <c r="Q2245" s="4"/>
      <c r="R2245" s="4"/>
      <c r="S2245" s="4"/>
      <c r="T2245" s="4"/>
      <c r="U2245" s="4"/>
      <c r="V2245" s="4"/>
      <c r="W2245" s="4"/>
      <c r="X2245" s="4"/>
      <c r="Y2245" s="4"/>
      <c r="Z2245" s="4"/>
      <c r="AA2245" s="4"/>
      <c r="AB2245" s="4"/>
      <c r="AC2245" s="4"/>
      <c r="AD2245" s="4"/>
      <c r="AE2245" s="4"/>
      <c r="AF2245" s="4"/>
      <c r="AG2245" s="4"/>
      <c r="AH2245" s="4"/>
      <c r="AI2245" s="4"/>
      <c r="AJ2245" s="4"/>
      <c r="AK2245" s="4"/>
      <c r="AL2245" s="4"/>
      <c r="AM2245" s="4"/>
      <c r="AN2245" s="4"/>
      <c r="AO2245" s="4"/>
      <c r="AP2245" s="4"/>
    </row>
    <row r="2246" spans="1:42" s="2" customFormat="1" x14ac:dyDescent="0.25">
      <c r="A2246" s="4"/>
      <c r="B2246" s="4"/>
      <c r="C2246" s="4"/>
      <c r="D2246" s="4"/>
      <c r="E2246" s="4"/>
      <c r="F2246" s="4"/>
      <c r="G2246" s="4"/>
      <c r="H2246" s="4"/>
      <c r="I2246" s="4"/>
      <c r="J2246" s="4"/>
      <c r="K2246" s="4"/>
      <c r="L2246" s="4"/>
      <c r="M2246" s="4"/>
      <c r="N2246" s="4"/>
      <c r="O2246" s="4"/>
      <c r="P2246" s="4"/>
      <c r="Q2246" s="4"/>
      <c r="R2246" s="4"/>
      <c r="S2246" s="4"/>
      <c r="T2246" s="4"/>
      <c r="U2246" s="4"/>
      <c r="V2246" s="4"/>
      <c r="W2246" s="4"/>
      <c r="X2246" s="4"/>
      <c r="Y2246" s="4"/>
      <c r="Z2246" s="4"/>
      <c r="AA2246" s="4"/>
      <c r="AB2246" s="4"/>
      <c r="AC2246" s="4"/>
      <c r="AD2246" s="4"/>
      <c r="AE2246" s="4"/>
      <c r="AF2246" s="4"/>
      <c r="AG2246" s="4"/>
      <c r="AH2246" s="4"/>
      <c r="AI2246" s="4"/>
      <c r="AJ2246" s="4"/>
      <c r="AK2246" s="4"/>
      <c r="AL2246" s="4"/>
      <c r="AM2246" s="4"/>
      <c r="AN2246" s="4"/>
      <c r="AO2246" s="4"/>
      <c r="AP2246" s="4"/>
    </row>
    <row r="2247" spans="1:42" s="2" customFormat="1" x14ac:dyDescent="0.25">
      <c r="A2247" s="4"/>
      <c r="B2247" s="4"/>
      <c r="C2247" s="4"/>
      <c r="D2247" s="4"/>
      <c r="E2247" s="4"/>
      <c r="F2247" s="4"/>
      <c r="G2247" s="4"/>
      <c r="H2247" s="4"/>
      <c r="I2247" s="4"/>
      <c r="J2247" s="4"/>
      <c r="K2247" s="4"/>
      <c r="L2247" s="4"/>
      <c r="M2247" s="4"/>
      <c r="N2247" s="4"/>
      <c r="O2247" s="4"/>
      <c r="P2247" s="4"/>
      <c r="Q2247" s="4"/>
      <c r="R2247" s="4"/>
      <c r="S2247" s="4"/>
      <c r="T2247" s="4"/>
      <c r="U2247" s="4"/>
      <c r="V2247" s="4"/>
      <c r="W2247" s="4"/>
      <c r="X2247" s="4"/>
      <c r="Y2247" s="4"/>
      <c r="Z2247" s="4"/>
      <c r="AA2247" s="4"/>
      <c r="AB2247" s="4"/>
      <c r="AC2247" s="4"/>
      <c r="AD2247" s="4"/>
      <c r="AE2247" s="4"/>
      <c r="AF2247" s="4"/>
      <c r="AG2247" s="4"/>
      <c r="AH2247" s="4"/>
      <c r="AI2247" s="4"/>
      <c r="AJ2247" s="4"/>
      <c r="AK2247" s="4"/>
      <c r="AL2247" s="4"/>
      <c r="AM2247" s="4"/>
      <c r="AN2247" s="4"/>
      <c r="AO2247" s="4"/>
      <c r="AP2247" s="4"/>
    </row>
    <row r="2248" spans="1:42" s="2" customFormat="1" x14ac:dyDescent="0.25">
      <c r="A2248" s="4"/>
      <c r="B2248" s="4"/>
      <c r="C2248" s="4"/>
      <c r="D2248" s="4"/>
      <c r="E2248" s="4"/>
      <c r="F2248" s="4"/>
      <c r="G2248" s="4"/>
      <c r="H2248" s="4"/>
      <c r="I2248" s="4"/>
      <c r="J2248" s="4"/>
      <c r="K2248" s="4"/>
      <c r="L2248" s="4"/>
      <c r="M2248" s="4"/>
      <c r="N2248" s="4"/>
      <c r="O2248" s="4"/>
      <c r="P2248" s="4"/>
      <c r="Q2248" s="4"/>
      <c r="R2248" s="4"/>
      <c r="S2248" s="4"/>
      <c r="T2248" s="4"/>
      <c r="U2248" s="4"/>
      <c r="V2248" s="4"/>
      <c r="W2248" s="4"/>
      <c r="X2248" s="4"/>
      <c r="Y2248" s="4"/>
      <c r="Z2248" s="4"/>
      <c r="AA2248" s="4"/>
      <c r="AB2248" s="4"/>
      <c r="AC2248" s="4"/>
      <c r="AD2248" s="4"/>
      <c r="AE2248" s="4"/>
      <c r="AF2248" s="4"/>
      <c r="AG2248" s="4"/>
      <c r="AH2248" s="4"/>
      <c r="AI2248" s="4"/>
      <c r="AJ2248" s="4"/>
      <c r="AK2248" s="4"/>
      <c r="AL2248" s="4"/>
      <c r="AM2248" s="4"/>
      <c r="AN2248" s="4"/>
      <c r="AO2248" s="4"/>
      <c r="AP2248" s="4"/>
    </row>
    <row r="2249" spans="1:42" s="2" customFormat="1" x14ac:dyDescent="0.25">
      <c r="A2249" s="4"/>
      <c r="B2249" s="4"/>
      <c r="C2249" s="4"/>
      <c r="D2249" s="4"/>
      <c r="E2249" s="4"/>
      <c r="F2249" s="4"/>
      <c r="G2249" s="4"/>
      <c r="H2249" s="4"/>
      <c r="I2249" s="4"/>
      <c r="J2249" s="4"/>
      <c r="K2249" s="4"/>
      <c r="L2249" s="4"/>
      <c r="M2249" s="4"/>
      <c r="N2249" s="4"/>
      <c r="O2249" s="4"/>
      <c r="P2249" s="4"/>
      <c r="Q2249" s="4"/>
      <c r="R2249" s="4"/>
      <c r="S2249" s="4"/>
      <c r="T2249" s="4"/>
      <c r="U2249" s="4"/>
      <c r="V2249" s="4"/>
      <c r="W2249" s="4"/>
      <c r="X2249" s="4"/>
      <c r="Y2249" s="4"/>
      <c r="Z2249" s="4"/>
      <c r="AA2249" s="4"/>
      <c r="AB2249" s="4"/>
      <c r="AC2249" s="4"/>
      <c r="AD2249" s="4"/>
      <c r="AE2249" s="4"/>
      <c r="AF2249" s="4"/>
      <c r="AG2249" s="4"/>
      <c r="AH2249" s="4"/>
      <c r="AI2249" s="4"/>
      <c r="AJ2249" s="4"/>
      <c r="AK2249" s="4"/>
      <c r="AL2249" s="4"/>
      <c r="AM2249" s="4"/>
      <c r="AN2249" s="4"/>
      <c r="AO2249" s="4"/>
      <c r="AP2249" s="4"/>
    </row>
    <row r="2250" spans="1:42" s="2" customFormat="1" x14ac:dyDescent="0.25">
      <c r="A2250" s="4"/>
      <c r="B2250" s="4"/>
      <c r="C2250" s="4"/>
      <c r="D2250" s="4"/>
      <c r="E2250" s="4"/>
      <c r="F2250" s="4"/>
      <c r="G2250" s="4"/>
      <c r="H2250" s="4"/>
      <c r="I2250" s="4"/>
      <c r="J2250" s="4"/>
      <c r="K2250" s="4"/>
      <c r="L2250" s="4"/>
      <c r="M2250" s="4"/>
      <c r="N2250" s="4"/>
      <c r="O2250" s="4"/>
      <c r="P2250" s="4"/>
      <c r="Q2250" s="4"/>
      <c r="R2250" s="4"/>
      <c r="S2250" s="4"/>
      <c r="T2250" s="4"/>
      <c r="U2250" s="4"/>
      <c r="V2250" s="4"/>
      <c r="W2250" s="4"/>
      <c r="X2250" s="4"/>
      <c r="Y2250" s="4"/>
      <c r="Z2250" s="4"/>
      <c r="AA2250" s="4"/>
      <c r="AB2250" s="4"/>
      <c r="AC2250" s="4"/>
      <c r="AD2250" s="4"/>
      <c r="AE2250" s="4"/>
      <c r="AF2250" s="4"/>
      <c r="AG2250" s="4"/>
      <c r="AH2250" s="4"/>
      <c r="AI2250" s="4"/>
      <c r="AJ2250" s="4"/>
      <c r="AK2250" s="4"/>
      <c r="AL2250" s="4"/>
      <c r="AM2250" s="4"/>
      <c r="AN2250" s="4"/>
      <c r="AO2250" s="4"/>
      <c r="AP2250" s="4"/>
    </row>
    <row r="2251" spans="1:42" s="2" customFormat="1" x14ac:dyDescent="0.25">
      <c r="A2251" s="4"/>
      <c r="B2251" s="4"/>
      <c r="C2251" s="4"/>
      <c r="D2251" s="4"/>
      <c r="E2251" s="4"/>
      <c r="F2251" s="4"/>
      <c r="G2251" s="4"/>
      <c r="H2251" s="4"/>
      <c r="I2251" s="4"/>
      <c r="J2251" s="4"/>
      <c r="K2251" s="4"/>
      <c r="L2251" s="4"/>
      <c r="M2251" s="4"/>
      <c r="N2251" s="4"/>
      <c r="O2251" s="4"/>
      <c r="P2251" s="4"/>
      <c r="Q2251" s="4"/>
      <c r="R2251" s="4"/>
      <c r="S2251" s="4"/>
      <c r="T2251" s="4"/>
      <c r="U2251" s="4"/>
      <c r="V2251" s="4"/>
      <c r="W2251" s="4"/>
      <c r="X2251" s="4"/>
      <c r="Y2251" s="4"/>
      <c r="Z2251" s="4"/>
      <c r="AA2251" s="4"/>
      <c r="AB2251" s="4"/>
      <c r="AC2251" s="4"/>
      <c r="AD2251" s="4"/>
      <c r="AE2251" s="4"/>
      <c r="AF2251" s="4"/>
      <c r="AG2251" s="4"/>
      <c r="AH2251" s="4"/>
      <c r="AI2251" s="4"/>
      <c r="AJ2251" s="4"/>
      <c r="AK2251" s="4"/>
      <c r="AL2251" s="4"/>
      <c r="AM2251" s="4"/>
      <c r="AN2251" s="4"/>
      <c r="AO2251" s="4"/>
      <c r="AP2251" s="4"/>
    </row>
    <row r="2252" spans="1:42" s="2" customFormat="1" x14ac:dyDescent="0.25">
      <c r="A2252" s="4"/>
      <c r="B2252" s="4"/>
      <c r="C2252" s="4"/>
      <c r="D2252" s="4"/>
      <c r="E2252" s="4"/>
      <c r="F2252" s="4"/>
      <c r="G2252" s="4"/>
      <c r="H2252" s="4"/>
      <c r="I2252" s="4"/>
      <c r="J2252" s="4"/>
      <c r="K2252" s="4"/>
      <c r="L2252" s="4"/>
      <c r="M2252" s="4"/>
      <c r="N2252" s="4"/>
      <c r="O2252" s="4"/>
      <c r="P2252" s="4"/>
      <c r="Q2252" s="4"/>
      <c r="R2252" s="4"/>
      <c r="S2252" s="4"/>
      <c r="T2252" s="4"/>
      <c r="U2252" s="4"/>
      <c r="V2252" s="4"/>
      <c r="W2252" s="4"/>
      <c r="X2252" s="4"/>
      <c r="Y2252" s="4"/>
      <c r="Z2252" s="4"/>
      <c r="AA2252" s="4"/>
      <c r="AB2252" s="4"/>
      <c r="AC2252" s="4"/>
      <c r="AD2252" s="4"/>
      <c r="AE2252" s="4"/>
      <c r="AF2252" s="4"/>
      <c r="AG2252" s="4"/>
      <c r="AH2252" s="4"/>
      <c r="AI2252" s="4"/>
      <c r="AJ2252" s="4"/>
      <c r="AK2252" s="4"/>
      <c r="AL2252" s="4"/>
      <c r="AM2252" s="4"/>
      <c r="AN2252" s="4"/>
      <c r="AO2252" s="4"/>
      <c r="AP2252" s="4"/>
    </row>
    <row r="2253" spans="1:42" s="2" customFormat="1" x14ac:dyDescent="0.25">
      <c r="A2253" s="4"/>
      <c r="B2253" s="4"/>
      <c r="C2253" s="4"/>
      <c r="D2253" s="4"/>
      <c r="E2253" s="4"/>
      <c r="F2253" s="4"/>
      <c r="G2253" s="4"/>
      <c r="H2253" s="4"/>
      <c r="I2253" s="4"/>
      <c r="J2253" s="4"/>
      <c r="K2253" s="4"/>
      <c r="L2253" s="4"/>
      <c r="M2253" s="4"/>
      <c r="N2253" s="4"/>
      <c r="O2253" s="4"/>
      <c r="P2253" s="4"/>
      <c r="Q2253" s="4"/>
      <c r="R2253" s="4"/>
      <c r="S2253" s="4"/>
      <c r="T2253" s="4"/>
      <c r="U2253" s="4"/>
      <c r="V2253" s="4"/>
      <c r="W2253" s="4"/>
      <c r="X2253" s="4"/>
      <c r="Y2253" s="4"/>
      <c r="Z2253" s="4"/>
      <c r="AA2253" s="4"/>
      <c r="AB2253" s="4"/>
      <c r="AC2253" s="4"/>
      <c r="AD2253" s="4"/>
      <c r="AE2253" s="4"/>
      <c r="AF2253" s="4"/>
      <c r="AG2253" s="4"/>
      <c r="AH2253" s="4"/>
      <c r="AI2253" s="4"/>
      <c r="AJ2253" s="4"/>
      <c r="AK2253" s="4"/>
      <c r="AL2253" s="4"/>
      <c r="AM2253" s="4"/>
      <c r="AN2253" s="4"/>
      <c r="AO2253" s="4"/>
      <c r="AP2253" s="4"/>
    </row>
    <row r="2254" spans="1:42" s="2" customFormat="1" x14ac:dyDescent="0.25">
      <c r="A2254" s="4"/>
      <c r="B2254" s="4"/>
      <c r="C2254" s="4"/>
      <c r="D2254" s="4"/>
      <c r="E2254" s="4"/>
      <c r="F2254" s="4"/>
      <c r="G2254" s="4"/>
      <c r="H2254" s="4"/>
      <c r="I2254" s="4"/>
      <c r="J2254" s="4"/>
      <c r="K2254" s="4"/>
      <c r="L2254" s="4"/>
      <c r="M2254" s="4"/>
      <c r="N2254" s="4"/>
      <c r="O2254" s="4"/>
      <c r="P2254" s="4"/>
      <c r="Q2254" s="4"/>
      <c r="R2254" s="4"/>
      <c r="S2254" s="4"/>
      <c r="T2254" s="4"/>
      <c r="U2254" s="4"/>
      <c r="V2254" s="4"/>
      <c r="W2254" s="4"/>
      <c r="X2254" s="4"/>
      <c r="Y2254" s="4"/>
      <c r="Z2254" s="4"/>
      <c r="AA2254" s="4"/>
      <c r="AB2254" s="4"/>
      <c r="AC2254" s="4"/>
      <c r="AD2254" s="4"/>
      <c r="AE2254" s="4"/>
      <c r="AF2254" s="4"/>
      <c r="AG2254" s="4"/>
      <c r="AH2254" s="4"/>
      <c r="AI2254" s="4"/>
      <c r="AJ2254" s="4"/>
      <c r="AK2254" s="4"/>
      <c r="AL2254" s="4"/>
      <c r="AM2254" s="4"/>
      <c r="AN2254" s="4"/>
      <c r="AO2254" s="4"/>
      <c r="AP2254" s="4"/>
    </row>
    <row r="2255" spans="1:42" s="2" customFormat="1" x14ac:dyDescent="0.25">
      <c r="A2255" s="4"/>
      <c r="B2255" s="4"/>
      <c r="C2255" s="4"/>
      <c r="D2255" s="4"/>
      <c r="E2255" s="4"/>
      <c r="F2255" s="4"/>
      <c r="G2255" s="4"/>
      <c r="H2255" s="4"/>
      <c r="I2255" s="4"/>
      <c r="J2255" s="4"/>
      <c r="K2255" s="4"/>
      <c r="L2255" s="4"/>
      <c r="M2255" s="4"/>
      <c r="N2255" s="4"/>
      <c r="O2255" s="4"/>
      <c r="P2255" s="4"/>
      <c r="Q2255" s="4"/>
      <c r="R2255" s="4"/>
      <c r="S2255" s="4"/>
      <c r="T2255" s="4"/>
      <c r="U2255" s="4"/>
      <c r="V2255" s="4"/>
      <c r="W2255" s="4"/>
      <c r="X2255" s="4"/>
      <c r="Y2255" s="4"/>
      <c r="Z2255" s="4"/>
      <c r="AA2255" s="4"/>
      <c r="AB2255" s="4"/>
      <c r="AC2255" s="4"/>
      <c r="AD2255" s="4"/>
      <c r="AE2255" s="4"/>
      <c r="AF2255" s="4"/>
      <c r="AG2255" s="4"/>
      <c r="AH2255" s="4"/>
      <c r="AI2255" s="4"/>
      <c r="AJ2255" s="4"/>
      <c r="AK2255" s="4"/>
      <c r="AL2255" s="4"/>
      <c r="AM2255" s="4"/>
      <c r="AN2255" s="4"/>
      <c r="AO2255" s="4"/>
      <c r="AP2255" s="4"/>
    </row>
    <row r="2256" spans="1:42" s="2" customFormat="1" x14ac:dyDescent="0.25">
      <c r="A2256" s="4"/>
      <c r="B2256" s="4"/>
      <c r="C2256" s="4"/>
      <c r="D2256" s="4"/>
      <c r="E2256" s="4"/>
      <c r="F2256" s="4"/>
      <c r="G2256" s="4"/>
      <c r="H2256" s="4"/>
      <c r="I2256" s="4"/>
      <c r="J2256" s="4"/>
      <c r="K2256" s="4"/>
      <c r="L2256" s="4"/>
      <c r="M2256" s="4"/>
      <c r="N2256" s="4"/>
      <c r="O2256" s="4"/>
      <c r="P2256" s="4"/>
      <c r="Q2256" s="4"/>
      <c r="R2256" s="4"/>
      <c r="S2256" s="4"/>
      <c r="T2256" s="4"/>
      <c r="U2256" s="4"/>
      <c r="V2256" s="4"/>
      <c r="W2256" s="4"/>
      <c r="X2256" s="4"/>
      <c r="Y2256" s="4"/>
      <c r="Z2256" s="4"/>
      <c r="AA2256" s="4"/>
      <c r="AB2256" s="4"/>
      <c r="AC2256" s="4"/>
      <c r="AD2256" s="4"/>
      <c r="AE2256" s="4"/>
      <c r="AF2256" s="4"/>
      <c r="AG2256" s="4"/>
      <c r="AH2256" s="4"/>
      <c r="AI2256" s="4"/>
      <c r="AJ2256" s="4"/>
      <c r="AK2256" s="4"/>
      <c r="AL2256" s="4"/>
      <c r="AM2256" s="4"/>
      <c r="AN2256" s="4"/>
      <c r="AO2256" s="4"/>
      <c r="AP2256" s="4"/>
    </row>
    <row r="2257" spans="1:42" s="2" customFormat="1" x14ac:dyDescent="0.25">
      <c r="A2257" s="4"/>
      <c r="B2257" s="4"/>
      <c r="C2257" s="4"/>
      <c r="D2257" s="4"/>
      <c r="E2257" s="4"/>
      <c r="F2257" s="4"/>
      <c r="G2257" s="4"/>
      <c r="H2257" s="4"/>
      <c r="I2257" s="4"/>
      <c r="J2257" s="4"/>
      <c r="K2257" s="4"/>
      <c r="L2257" s="4"/>
      <c r="M2257" s="4"/>
      <c r="N2257" s="4"/>
      <c r="O2257" s="4"/>
      <c r="P2257" s="4"/>
      <c r="Q2257" s="4"/>
      <c r="R2257" s="4"/>
      <c r="S2257" s="4"/>
      <c r="T2257" s="4"/>
      <c r="U2257" s="4"/>
      <c r="V2257" s="4"/>
      <c r="W2257" s="4"/>
      <c r="X2257" s="4"/>
      <c r="Y2257" s="4"/>
      <c r="Z2257" s="4"/>
      <c r="AA2257" s="4"/>
      <c r="AB2257" s="4"/>
      <c r="AC2257" s="4"/>
      <c r="AD2257" s="4"/>
      <c r="AE2257" s="4"/>
      <c r="AF2257" s="4"/>
      <c r="AG2257" s="4"/>
      <c r="AH2257" s="4"/>
      <c r="AI2257" s="4"/>
      <c r="AJ2257" s="4"/>
      <c r="AK2257" s="4"/>
      <c r="AL2257" s="4"/>
      <c r="AM2257" s="4"/>
      <c r="AN2257" s="4"/>
      <c r="AO2257" s="4"/>
      <c r="AP2257" s="4"/>
    </row>
    <row r="2258" spans="1:42" s="2" customFormat="1" x14ac:dyDescent="0.25">
      <c r="A2258" s="4"/>
      <c r="B2258" s="4"/>
      <c r="C2258" s="4"/>
      <c r="D2258" s="4"/>
      <c r="E2258" s="4"/>
      <c r="F2258" s="4"/>
      <c r="G2258" s="4"/>
      <c r="H2258" s="4"/>
      <c r="I2258" s="4"/>
      <c r="J2258" s="4"/>
      <c r="K2258" s="4"/>
      <c r="L2258" s="4"/>
      <c r="M2258" s="4"/>
      <c r="N2258" s="4"/>
      <c r="O2258" s="4"/>
      <c r="P2258" s="4"/>
      <c r="Q2258" s="4"/>
      <c r="R2258" s="4"/>
      <c r="S2258" s="4"/>
      <c r="T2258" s="4"/>
      <c r="U2258" s="4"/>
      <c r="V2258" s="4"/>
      <c r="W2258" s="4"/>
      <c r="X2258" s="4"/>
      <c r="Y2258" s="4"/>
      <c r="Z2258" s="4"/>
      <c r="AA2258" s="4"/>
      <c r="AB2258" s="4"/>
      <c r="AC2258" s="4"/>
      <c r="AD2258" s="4"/>
      <c r="AE2258" s="4"/>
      <c r="AF2258" s="4"/>
      <c r="AG2258" s="4"/>
      <c r="AH2258" s="4"/>
      <c r="AI2258" s="4"/>
      <c r="AJ2258" s="4"/>
      <c r="AK2258" s="4"/>
      <c r="AL2258" s="4"/>
      <c r="AM2258" s="4"/>
      <c r="AN2258" s="4"/>
      <c r="AO2258" s="4"/>
      <c r="AP2258" s="4"/>
    </row>
    <row r="2259" spans="1:42" s="2" customFormat="1" x14ac:dyDescent="0.25">
      <c r="A2259" s="4"/>
      <c r="B2259" s="4"/>
      <c r="C2259" s="4"/>
      <c r="D2259" s="4"/>
      <c r="E2259" s="4"/>
      <c r="F2259" s="4"/>
      <c r="G2259" s="4"/>
      <c r="H2259" s="4"/>
      <c r="I2259" s="4"/>
      <c r="J2259" s="4"/>
      <c r="K2259" s="4"/>
      <c r="L2259" s="4"/>
      <c r="M2259" s="4"/>
      <c r="N2259" s="4"/>
      <c r="O2259" s="4"/>
      <c r="P2259" s="4"/>
      <c r="Q2259" s="4"/>
      <c r="R2259" s="4"/>
      <c r="S2259" s="4"/>
      <c r="T2259" s="4"/>
      <c r="U2259" s="4"/>
      <c r="V2259" s="4"/>
      <c r="W2259" s="4"/>
      <c r="X2259" s="4"/>
      <c r="Y2259" s="4"/>
      <c r="Z2259" s="4"/>
      <c r="AA2259" s="4"/>
      <c r="AB2259" s="4"/>
      <c r="AC2259" s="4"/>
      <c r="AD2259" s="4"/>
      <c r="AE2259" s="4"/>
      <c r="AF2259" s="4"/>
      <c r="AG2259" s="4"/>
      <c r="AH2259" s="4"/>
      <c r="AI2259" s="4"/>
      <c r="AJ2259" s="4"/>
      <c r="AK2259" s="4"/>
      <c r="AL2259" s="4"/>
      <c r="AM2259" s="4"/>
      <c r="AN2259" s="4"/>
      <c r="AO2259" s="4"/>
      <c r="AP2259" s="4"/>
    </row>
    <row r="2260" spans="1:42" s="2" customFormat="1" x14ac:dyDescent="0.25">
      <c r="A2260" s="4"/>
      <c r="B2260" s="4"/>
      <c r="C2260" s="4"/>
      <c r="D2260" s="4"/>
      <c r="E2260" s="4"/>
      <c r="F2260" s="4"/>
      <c r="G2260" s="4"/>
      <c r="H2260" s="4"/>
      <c r="I2260" s="4"/>
      <c r="J2260" s="4"/>
      <c r="K2260" s="4"/>
      <c r="L2260" s="4"/>
      <c r="M2260" s="4"/>
      <c r="N2260" s="4"/>
      <c r="O2260" s="4"/>
      <c r="P2260" s="4"/>
      <c r="Q2260" s="4"/>
      <c r="R2260" s="4"/>
      <c r="S2260" s="4"/>
      <c r="T2260" s="4"/>
      <c r="U2260" s="4"/>
      <c r="V2260" s="4"/>
      <c r="W2260" s="4"/>
      <c r="X2260" s="4"/>
      <c r="Y2260" s="4"/>
      <c r="Z2260" s="4"/>
      <c r="AA2260" s="4"/>
      <c r="AB2260" s="4"/>
      <c r="AC2260" s="4"/>
      <c r="AD2260" s="4"/>
      <c r="AE2260" s="4"/>
      <c r="AF2260" s="4"/>
      <c r="AG2260" s="4"/>
      <c r="AH2260" s="4"/>
      <c r="AI2260" s="4"/>
      <c r="AJ2260" s="4"/>
      <c r="AK2260" s="4"/>
      <c r="AL2260" s="4"/>
      <c r="AM2260" s="4"/>
      <c r="AN2260" s="4"/>
      <c r="AO2260" s="4"/>
      <c r="AP2260" s="4"/>
    </row>
    <row r="2261" spans="1:42" s="2" customFormat="1" x14ac:dyDescent="0.25">
      <c r="A2261" s="4"/>
      <c r="B2261" s="4"/>
      <c r="C2261" s="4"/>
      <c r="D2261" s="4"/>
      <c r="E2261" s="4"/>
      <c r="F2261" s="4"/>
      <c r="G2261" s="4"/>
      <c r="H2261" s="4"/>
      <c r="I2261" s="4"/>
      <c r="J2261" s="4"/>
      <c r="K2261" s="4"/>
      <c r="L2261" s="4"/>
      <c r="M2261" s="4"/>
      <c r="N2261" s="4"/>
      <c r="O2261" s="4"/>
      <c r="P2261" s="4"/>
      <c r="Q2261" s="4"/>
      <c r="R2261" s="4"/>
      <c r="S2261" s="4"/>
      <c r="T2261" s="4"/>
      <c r="U2261" s="4"/>
      <c r="V2261" s="4"/>
      <c r="W2261" s="4"/>
      <c r="X2261" s="4"/>
      <c r="Y2261" s="4"/>
      <c r="Z2261" s="4"/>
      <c r="AA2261" s="4"/>
      <c r="AB2261" s="4"/>
      <c r="AC2261" s="4"/>
      <c r="AD2261" s="4"/>
      <c r="AE2261" s="4"/>
      <c r="AF2261" s="4"/>
      <c r="AG2261" s="4"/>
      <c r="AH2261" s="4"/>
      <c r="AI2261" s="4"/>
      <c r="AJ2261" s="4"/>
      <c r="AK2261" s="4"/>
      <c r="AL2261" s="4"/>
      <c r="AM2261" s="4"/>
      <c r="AN2261" s="4"/>
      <c r="AO2261" s="4"/>
      <c r="AP2261" s="4"/>
    </row>
    <row r="2262" spans="1:42" s="2" customFormat="1" x14ac:dyDescent="0.25">
      <c r="A2262" s="4"/>
      <c r="B2262" s="4"/>
      <c r="C2262" s="4"/>
      <c r="D2262" s="4"/>
      <c r="E2262" s="4"/>
      <c r="F2262" s="4"/>
      <c r="G2262" s="4"/>
      <c r="H2262" s="4"/>
      <c r="I2262" s="4"/>
      <c r="J2262" s="4"/>
      <c r="K2262" s="4"/>
      <c r="L2262" s="4"/>
      <c r="M2262" s="4"/>
      <c r="N2262" s="4"/>
      <c r="O2262" s="4"/>
      <c r="P2262" s="4"/>
      <c r="Q2262" s="4"/>
      <c r="R2262" s="4"/>
      <c r="S2262" s="4"/>
      <c r="T2262" s="4"/>
      <c r="U2262" s="4"/>
      <c r="V2262" s="4"/>
      <c r="W2262" s="4"/>
      <c r="X2262" s="4"/>
      <c r="Y2262" s="4"/>
      <c r="Z2262" s="4"/>
      <c r="AA2262" s="4"/>
      <c r="AB2262" s="4"/>
      <c r="AC2262" s="4"/>
      <c r="AD2262" s="4"/>
      <c r="AE2262" s="4"/>
      <c r="AF2262" s="4"/>
      <c r="AG2262" s="4"/>
      <c r="AH2262" s="4"/>
      <c r="AI2262" s="4"/>
      <c r="AJ2262" s="4"/>
      <c r="AK2262" s="4"/>
      <c r="AL2262" s="4"/>
      <c r="AM2262" s="4"/>
      <c r="AN2262" s="4"/>
      <c r="AO2262" s="4"/>
      <c r="AP2262" s="4"/>
    </row>
    <row r="2263" spans="1:42" s="2" customFormat="1" x14ac:dyDescent="0.25">
      <c r="A2263" s="4"/>
      <c r="B2263" s="4"/>
      <c r="C2263" s="4"/>
      <c r="D2263" s="4"/>
      <c r="E2263" s="4"/>
      <c r="F2263" s="4"/>
      <c r="G2263" s="4"/>
      <c r="H2263" s="4"/>
      <c r="I2263" s="4"/>
      <c r="J2263" s="4"/>
      <c r="K2263" s="4"/>
      <c r="L2263" s="4"/>
      <c r="M2263" s="4"/>
      <c r="N2263" s="4"/>
      <c r="O2263" s="4"/>
      <c r="P2263" s="4"/>
      <c r="Q2263" s="4"/>
      <c r="R2263" s="4"/>
      <c r="S2263" s="4"/>
      <c r="T2263" s="4"/>
      <c r="U2263" s="4"/>
      <c r="V2263" s="4"/>
      <c r="W2263" s="4"/>
      <c r="X2263" s="4"/>
      <c r="Y2263" s="4"/>
      <c r="Z2263" s="4"/>
      <c r="AA2263" s="4"/>
      <c r="AB2263" s="4"/>
      <c r="AC2263" s="4"/>
      <c r="AD2263" s="4"/>
      <c r="AE2263" s="4"/>
      <c r="AF2263" s="4"/>
      <c r="AG2263" s="4"/>
      <c r="AH2263" s="4"/>
      <c r="AI2263" s="4"/>
      <c r="AJ2263" s="4"/>
      <c r="AK2263" s="4"/>
      <c r="AL2263" s="4"/>
      <c r="AM2263" s="4"/>
      <c r="AN2263" s="4"/>
      <c r="AO2263" s="4"/>
      <c r="AP2263" s="4"/>
    </row>
    <row r="2264" spans="1:42" s="2" customFormat="1" x14ac:dyDescent="0.25">
      <c r="A2264" s="4"/>
      <c r="B2264" s="4"/>
      <c r="C2264" s="4"/>
      <c r="D2264" s="4"/>
      <c r="E2264" s="4"/>
      <c r="F2264" s="4"/>
      <c r="G2264" s="4"/>
      <c r="H2264" s="4"/>
      <c r="I2264" s="4"/>
      <c r="J2264" s="4"/>
      <c r="K2264" s="4"/>
      <c r="L2264" s="4"/>
      <c r="M2264" s="4"/>
      <c r="N2264" s="4"/>
      <c r="O2264" s="4"/>
      <c r="P2264" s="4"/>
      <c r="Q2264" s="4"/>
      <c r="R2264" s="4"/>
      <c r="S2264" s="4"/>
      <c r="T2264" s="4"/>
      <c r="U2264" s="4"/>
      <c r="V2264" s="4"/>
      <c r="W2264" s="4"/>
      <c r="X2264" s="4"/>
      <c r="Y2264" s="4"/>
      <c r="Z2264" s="4"/>
      <c r="AA2264" s="4"/>
      <c r="AB2264" s="4"/>
      <c r="AC2264" s="4"/>
      <c r="AD2264" s="4"/>
      <c r="AE2264" s="4"/>
      <c r="AF2264" s="4"/>
      <c r="AG2264" s="4"/>
      <c r="AH2264" s="4"/>
      <c r="AI2264" s="4"/>
      <c r="AJ2264" s="4"/>
      <c r="AK2264" s="4"/>
      <c r="AL2264" s="4"/>
      <c r="AM2264" s="4"/>
      <c r="AN2264" s="4"/>
      <c r="AO2264" s="4"/>
      <c r="AP2264" s="4"/>
    </row>
    <row r="2265" spans="1:42" s="2" customFormat="1" x14ac:dyDescent="0.25">
      <c r="A2265" s="4"/>
      <c r="B2265" s="4"/>
      <c r="C2265" s="4"/>
      <c r="D2265" s="4"/>
      <c r="E2265" s="4"/>
      <c r="F2265" s="4"/>
      <c r="G2265" s="4"/>
      <c r="H2265" s="4"/>
      <c r="I2265" s="4"/>
      <c r="J2265" s="4"/>
      <c r="K2265" s="4"/>
      <c r="L2265" s="4"/>
      <c r="M2265" s="4"/>
      <c r="N2265" s="4"/>
      <c r="O2265" s="4"/>
      <c r="P2265" s="4"/>
      <c r="Q2265" s="4"/>
      <c r="R2265" s="4"/>
      <c r="S2265" s="4"/>
      <c r="T2265" s="4"/>
      <c r="U2265" s="4"/>
      <c r="V2265" s="4"/>
      <c r="W2265" s="4"/>
      <c r="X2265" s="4"/>
      <c r="Y2265" s="4"/>
      <c r="Z2265" s="4"/>
      <c r="AA2265" s="4"/>
      <c r="AB2265" s="4"/>
      <c r="AC2265" s="4"/>
      <c r="AD2265" s="4"/>
      <c r="AE2265" s="4"/>
      <c r="AF2265" s="4"/>
      <c r="AG2265" s="4"/>
      <c r="AH2265" s="4"/>
      <c r="AI2265" s="4"/>
      <c r="AJ2265" s="4"/>
      <c r="AK2265" s="4"/>
      <c r="AL2265" s="4"/>
      <c r="AM2265" s="4"/>
      <c r="AN2265" s="4"/>
      <c r="AO2265" s="4"/>
      <c r="AP2265" s="4"/>
    </row>
    <row r="2266" spans="1:42" s="2" customFormat="1" x14ac:dyDescent="0.25">
      <c r="A2266" s="4"/>
      <c r="B2266" s="4"/>
      <c r="C2266" s="4"/>
      <c r="D2266" s="4"/>
      <c r="E2266" s="4"/>
      <c r="F2266" s="4"/>
      <c r="G2266" s="4"/>
      <c r="H2266" s="4"/>
      <c r="I2266" s="4"/>
      <c r="J2266" s="4"/>
      <c r="K2266" s="4"/>
      <c r="L2266" s="4"/>
      <c r="M2266" s="4"/>
      <c r="N2266" s="4"/>
      <c r="O2266" s="4"/>
      <c r="P2266" s="4"/>
      <c r="Q2266" s="4"/>
      <c r="R2266" s="4"/>
      <c r="S2266" s="4"/>
      <c r="T2266" s="4"/>
      <c r="U2266" s="4"/>
      <c r="V2266" s="4"/>
      <c r="W2266" s="4"/>
      <c r="X2266" s="4"/>
      <c r="Y2266" s="4"/>
      <c r="Z2266" s="4"/>
      <c r="AA2266" s="4"/>
      <c r="AB2266" s="4"/>
      <c r="AC2266" s="4"/>
      <c r="AD2266" s="4"/>
      <c r="AE2266" s="4"/>
      <c r="AF2266" s="4"/>
      <c r="AG2266" s="4"/>
      <c r="AH2266" s="4"/>
      <c r="AI2266" s="4"/>
      <c r="AJ2266" s="4"/>
      <c r="AK2266" s="4"/>
      <c r="AL2266" s="4"/>
      <c r="AM2266" s="4"/>
      <c r="AN2266" s="4"/>
      <c r="AO2266" s="4"/>
      <c r="AP2266" s="4"/>
    </row>
    <row r="2267" spans="1:42" s="2" customFormat="1" x14ac:dyDescent="0.25">
      <c r="A2267" s="4"/>
      <c r="B2267" s="4"/>
      <c r="C2267" s="4"/>
      <c r="D2267" s="4"/>
      <c r="E2267" s="4"/>
      <c r="F2267" s="4"/>
      <c r="G2267" s="4"/>
      <c r="H2267" s="4"/>
      <c r="I2267" s="4"/>
      <c r="J2267" s="4"/>
      <c r="K2267" s="4"/>
      <c r="L2267" s="4"/>
      <c r="M2267" s="4"/>
      <c r="N2267" s="4"/>
      <c r="O2267" s="4"/>
      <c r="P2267" s="4"/>
      <c r="Q2267" s="4"/>
      <c r="R2267" s="4"/>
      <c r="S2267" s="4"/>
      <c r="T2267" s="4"/>
      <c r="U2267" s="4"/>
      <c r="V2267" s="4"/>
      <c r="W2267" s="4"/>
      <c r="X2267" s="4"/>
      <c r="Y2267" s="4"/>
      <c r="Z2267" s="4"/>
      <c r="AA2267" s="4"/>
      <c r="AB2267" s="4"/>
      <c r="AC2267" s="4"/>
      <c r="AD2267" s="4"/>
      <c r="AE2267" s="4"/>
      <c r="AF2267" s="4"/>
      <c r="AG2267" s="4"/>
      <c r="AH2267" s="4"/>
      <c r="AI2267" s="4"/>
      <c r="AJ2267" s="4"/>
      <c r="AK2267" s="4"/>
      <c r="AL2267" s="4"/>
      <c r="AM2267" s="4"/>
      <c r="AN2267" s="4"/>
      <c r="AO2267" s="4"/>
      <c r="AP2267" s="4"/>
    </row>
    <row r="2268" spans="1:42" s="2" customFormat="1" x14ac:dyDescent="0.25">
      <c r="A2268" s="4"/>
      <c r="B2268" s="4"/>
      <c r="C2268" s="4"/>
      <c r="D2268" s="4"/>
      <c r="E2268" s="4"/>
      <c r="F2268" s="4"/>
      <c r="G2268" s="4"/>
      <c r="H2268" s="4"/>
      <c r="I2268" s="4"/>
      <c r="J2268" s="4"/>
      <c r="K2268" s="4"/>
      <c r="L2268" s="4"/>
      <c r="M2268" s="4"/>
      <c r="N2268" s="4"/>
      <c r="O2268" s="4"/>
      <c r="P2268" s="4"/>
      <c r="Q2268" s="4"/>
      <c r="R2268" s="4"/>
      <c r="S2268" s="4"/>
      <c r="T2268" s="4"/>
      <c r="U2268" s="4"/>
      <c r="V2268" s="4"/>
      <c r="W2268" s="4"/>
      <c r="X2268" s="4"/>
      <c r="Y2268" s="4"/>
      <c r="Z2268" s="4"/>
      <c r="AA2268" s="4"/>
      <c r="AB2268" s="4"/>
      <c r="AC2268" s="4"/>
      <c r="AD2268" s="4"/>
      <c r="AE2268" s="4"/>
      <c r="AF2268" s="4"/>
      <c r="AG2268" s="4"/>
      <c r="AH2268" s="4"/>
      <c r="AI2268" s="4"/>
      <c r="AJ2268" s="4"/>
      <c r="AK2268" s="4"/>
      <c r="AL2268" s="4"/>
      <c r="AM2268" s="4"/>
      <c r="AN2268" s="4"/>
      <c r="AO2268" s="4"/>
      <c r="AP2268" s="4"/>
    </row>
    <row r="2269" spans="1:42" s="2" customFormat="1" x14ac:dyDescent="0.25">
      <c r="A2269" s="4"/>
      <c r="B2269" s="4"/>
      <c r="C2269" s="4"/>
      <c r="D2269" s="4"/>
      <c r="E2269" s="4"/>
      <c r="F2269" s="4"/>
      <c r="G2269" s="4"/>
      <c r="H2269" s="4"/>
      <c r="I2269" s="4"/>
      <c r="J2269" s="4"/>
      <c r="K2269" s="4"/>
      <c r="L2269" s="4"/>
      <c r="M2269" s="4"/>
      <c r="N2269" s="4"/>
      <c r="O2269" s="4"/>
      <c r="P2269" s="4"/>
      <c r="Q2269" s="4"/>
      <c r="R2269" s="4"/>
      <c r="S2269" s="4"/>
      <c r="T2269" s="4"/>
      <c r="U2269" s="4"/>
      <c r="V2269" s="4"/>
      <c r="W2269" s="4"/>
      <c r="X2269" s="4"/>
      <c r="Y2269" s="4"/>
      <c r="Z2269" s="4"/>
      <c r="AA2269" s="4"/>
      <c r="AB2269" s="4"/>
      <c r="AC2269" s="4"/>
      <c r="AD2269" s="4"/>
      <c r="AE2269" s="4"/>
      <c r="AF2269" s="4"/>
      <c r="AG2269" s="4"/>
      <c r="AH2269" s="4"/>
      <c r="AI2269" s="4"/>
      <c r="AJ2269" s="4"/>
      <c r="AK2269" s="4"/>
      <c r="AL2269" s="4"/>
      <c r="AM2269" s="4"/>
      <c r="AN2269" s="4"/>
      <c r="AO2269" s="4"/>
      <c r="AP2269" s="4"/>
    </row>
    <row r="2270" spans="1:42" s="2" customFormat="1" x14ac:dyDescent="0.25">
      <c r="A2270" s="4"/>
      <c r="B2270" s="4"/>
      <c r="C2270" s="4"/>
      <c r="D2270" s="4"/>
      <c r="E2270" s="4"/>
      <c r="F2270" s="4"/>
      <c r="G2270" s="4"/>
      <c r="H2270" s="4"/>
      <c r="I2270" s="4"/>
      <c r="J2270" s="4"/>
      <c r="K2270" s="4"/>
      <c r="L2270" s="4"/>
      <c r="M2270" s="4"/>
      <c r="N2270" s="4"/>
      <c r="O2270" s="4"/>
      <c r="P2270" s="4"/>
      <c r="Q2270" s="4"/>
      <c r="R2270" s="4"/>
      <c r="S2270" s="4"/>
      <c r="T2270" s="4"/>
      <c r="U2270" s="4"/>
      <c r="V2270" s="4"/>
      <c r="W2270" s="4"/>
      <c r="X2270" s="4"/>
      <c r="Y2270" s="4"/>
      <c r="Z2270" s="4"/>
      <c r="AA2270" s="4"/>
      <c r="AB2270" s="4"/>
      <c r="AC2270" s="4"/>
      <c r="AD2270" s="4"/>
      <c r="AE2270" s="4"/>
      <c r="AF2270" s="4"/>
      <c r="AG2270" s="4"/>
      <c r="AH2270" s="4"/>
      <c r="AI2270" s="4"/>
      <c r="AJ2270" s="4"/>
      <c r="AK2270" s="4"/>
      <c r="AL2270" s="4"/>
      <c r="AM2270" s="4"/>
      <c r="AN2270" s="4"/>
      <c r="AO2270" s="4"/>
      <c r="AP2270" s="4"/>
    </row>
    <row r="2271" spans="1:42" s="2" customFormat="1" x14ac:dyDescent="0.25">
      <c r="A2271" s="4"/>
      <c r="B2271" s="4"/>
      <c r="C2271" s="4"/>
      <c r="D2271" s="4"/>
      <c r="E2271" s="4"/>
      <c r="F2271" s="4"/>
      <c r="G2271" s="4"/>
      <c r="H2271" s="4"/>
      <c r="I2271" s="4"/>
      <c r="J2271" s="4"/>
      <c r="K2271" s="4"/>
      <c r="L2271" s="4"/>
      <c r="M2271" s="4"/>
      <c r="N2271" s="4"/>
      <c r="O2271" s="4"/>
      <c r="P2271" s="4"/>
      <c r="Q2271" s="4"/>
      <c r="R2271" s="4"/>
      <c r="S2271" s="4"/>
      <c r="T2271" s="4"/>
      <c r="U2271" s="4"/>
      <c r="V2271" s="4"/>
      <c r="W2271" s="4"/>
      <c r="X2271" s="4"/>
      <c r="Y2271" s="4"/>
      <c r="Z2271" s="4"/>
      <c r="AA2271" s="4"/>
      <c r="AB2271" s="4"/>
      <c r="AC2271" s="4"/>
      <c r="AD2271" s="4"/>
      <c r="AE2271" s="4"/>
      <c r="AF2271" s="4"/>
      <c r="AG2271" s="4"/>
      <c r="AH2271" s="4"/>
      <c r="AI2271" s="4"/>
      <c r="AJ2271" s="4"/>
      <c r="AK2271" s="4"/>
      <c r="AL2271" s="4"/>
      <c r="AM2271" s="4"/>
      <c r="AN2271" s="4"/>
      <c r="AO2271" s="4"/>
      <c r="AP2271" s="4"/>
    </row>
    <row r="2272" spans="1:42" s="2" customFormat="1" x14ac:dyDescent="0.25">
      <c r="A2272" s="4"/>
      <c r="B2272" s="4"/>
      <c r="C2272" s="4"/>
      <c r="D2272" s="4"/>
      <c r="E2272" s="4"/>
      <c r="F2272" s="4"/>
      <c r="G2272" s="4"/>
      <c r="H2272" s="4"/>
      <c r="I2272" s="4"/>
      <c r="J2272" s="4"/>
      <c r="K2272" s="4"/>
      <c r="L2272" s="4"/>
      <c r="M2272" s="4"/>
      <c r="N2272" s="4"/>
      <c r="O2272" s="4"/>
      <c r="P2272" s="4"/>
      <c r="Q2272" s="4"/>
      <c r="R2272" s="4"/>
      <c r="S2272" s="4"/>
      <c r="T2272" s="4"/>
      <c r="U2272" s="4"/>
      <c r="V2272" s="4"/>
      <c r="W2272" s="4"/>
      <c r="X2272" s="4"/>
      <c r="Y2272" s="4"/>
      <c r="Z2272" s="4"/>
      <c r="AA2272" s="4"/>
      <c r="AB2272" s="4"/>
      <c r="AC2272" s="4"/>
      <c r="AD2272" s="4"/>
      <c r="AE2272" s="4"/>
      <c r="AF2272" s="4"/>
      <c r="AG2272" s="4"/>
      <c r="AH2272" s="4"/>
      <c r="AI2272" s="4"/>
      <c r="AJ2272" s="4"/>
      <c r="AK2272" s="4"/>
      <c r="AL2272" s="4"/>
      <c r="AM2272" s="4"/>
      <c r="AN2272" s="4"/>
      <c r="AO2272" s="4"/>
      <c r="AP2272" s="4"/>
    </row>
    <row r="2273" spans="1:42" s="2" customFormat="1" x14ac:dyDescent="0.25">
      <c r="A2273" s="4"/>
      <c r="B2273" s="4"/>
      <c r="C2273" s="4"/>
      <c r="D2273" s="4"/>
      <c r="E2273" s="4"/>
      <c r="F2273" s="4"/>
      <c r="G2273" s="4"/>
      <c r="H2273" s="4"/>
      <c r="I2273" s="4"/>
      <c r="J2273" s="4"/>
      <c r="K2273" s="4"/>
      <c r="L2273" s="4"/>
      <c r="M2273" s="4"/>
      <c r="N2273" s="4"/>
      <c r="O2273" s="4"/>
      <c r="P2273" s="4"/>
      <c r="Q2273" s="4"/>
      <c r="R2273" s="4"/>
      <c r="S2273" s="4"/>
      <c r="T2273" s="4"/>
      <c r="U2273" s="4"/>
      <c r="V2273" s="4"/>
      <c r="W2273" s="4"/>
      <c r="X2273" s="4"/>
      <c r="Y2273" s="4"/>
      <c r="Z2273" s="4"/>
      <c r="AA2273" s="4"/>
      <c r="AB2273" s="4"/>
      <c r="AC2273" s="4"/>
      <c r="AD2273" s="4"/>
      <c r="AE2273" s="4"/>
      <c r="AF2273" s="4"/>
      <c r="AG2273" s="4"/>
      <c r="AH2273" s="4"/>
      <c r="AI2273" s="4"/>
      <c r="AJ2273" s="4"/>
      <c r="AK2273" s="4"/>
      <c r="AL2273" s="4"/>
      <c r="AM2273" s="4"/>
      <c r="AN2273" s="4"/>
      <c r="AO2273" s="4"/>
      <c r="AP2273" s="4"/>
    </row>
    <row r="2274" spans="1:42" s="2" customFormat="1" x14ac:dyDescent="0.25">
      <c r="A2274" s="4"/>
      <c r="B2274" s="4"/>
      <c r="C2274" s="4"/>
      <c r="D2274" s="4"/>
      <c r="E2274" s="4"/>
      <c r="F2274" s="4"/>
      <c r="G2274" s="4"/>
      <c r="H2274" s="4"/>
      <c r="I2274" s="4"/>
      <c r="J2274" s="4"/>
      <c r="K2274" s="4"/>
      <c r="L2274" s="4"/>
      <c r="M2274" s="4"/>
      <c r="N2274" s="4"/>
      <c r="O2274" s="4"/>
      <c r="P2274" s="4"/>
      <c r="Q2274" s="4"/>
      <c r="R2274" s="4"/>
      <c r="S2274" s="4"/>
      <c r="T2274" s="4"/>
      <c r="U2274" s="4"/>
      <c r="V2274" s="4"/>
      <c r="W2274" s="4"/>
      <c r="X2274" s="4"/>
      <c r="Y2274" s="4"/>
      <c r="Z2274" s="4"/>
      <c r="AA2274" s="4"/>
      <c r="AB2274" s="4"/>
      <c r="AC2274" s="4"/>
      <c r="AD2274" s="4"/>
      <c r="AE2274" s="4"/>
      <c r="AF2274" s="4"/>
      <c r="AG2274" s="4"/>
      <c r="AH2274" s="4"/>
      <c r="AI2274" s="4"/>
      <c r="AJ2274" s="4"/>
      <c r="AK2274" s="4"/>
      <c r="AL2274" s="4"/>
      <c r="AM2274" s="4"/>
      <c r="AN2274" s="4"/>
      <c r="AO2274" s="4"/>
      <c r="AP2274" s="4"/>
    </row>
    <row r="2275" spans="1:42" s="2" customFormat="1" x14ac:dyDescent="0.25">
      <c r="A2275" s="4"/>
      <c r="B2275" s="4"/>
      <c r="C2275" s="4"/>
      <c r="D2275" s="4"/>
      <c r="E2275" s="4"/>
      <c r="F2275" s="4"/>
      <c r="G2275" s="4"/>
      <c r="H2275" s="4"/>
      <c r="I2275" s="4"/>
      <c r="J2275" s="4"/>
      <c r="K2275" s="4"/>
      <c r="L2275" s="4"/>
      <c r="M2275" s="4"/>
      <c r="N2275" s="4"/>
      <c r="O2275" s="4"/>
      <c r="P2275" s="4"/>
      <c r="Q2275" s="4"/>
      <c r="R2275" s="4"/>
      <c r="S2275" s="4"/>
      <c r="T2275" s="4"/>
      <c r="U2275" s="4"/>
      <c r="V2275" s="4"/>
      <c r="W2275" s="4"/>
      <c r="X2275" s="4"/>
      <c r="Y2275" s="4"/>
      <c r="Z2275" s="4"/>
      <c r="AA2275" s="4"/>
      <c r="AB2275" s="4"/>
      <c r="AC2275" s="4"/>
      <c r="AD2275" s="4"/>
      <c r="AE2275" s="4"/>
      <c r="AF2275" s="4"/>
      <c r="AG2275" s="4"/>
      <c r="AH2275" s="4"/>
      <c r="AI2275" s="4"/>
      <c r="AJ2275" s="4"/>
      <c r="AK2275" s="4"/>
      <c r="AL2275" s="4"/>
      <c r="AM2275" s="4"/>
      <c r="AN2275" s="4"/>
      <c r="AO2275" s="4"/>
      <c r="AP2275" s="4"/>
    </row>
    <row r="2276" spans="1:42" s="2" customFormat="1" x14ac:dyDescent="0.25">
      <c r="A2276" s="4"/>
      <c r="B2276" s="4"/>
      <c r="C2276" s="4"/>
      <c r="D2276" s="4"/>
      <c r="E2276" s="4"/>
      <c r="F2276" s="4"/>
      <c r="G2276" s="4"/>
      <c r="H2276" s="4"/>
      <c r="I2276" s="4"/>
      <c r="J2276" s="4"/>
      <c r="K2276" s="4"/>
      <c r="L2276" s="4"/>
      <c r="M2276" s="4"/>
      <c r="N2276" s="4"/>
      <c r="O2276" s="4"/>
      <c r="P2276" s="4"/>
      <c r="Q2276" s="4"/>
      <c r="R2276" s="4"/>
      <c r="S2276" s="4"/>
      <c r="T2276" s="4"/>
      <c r="U2276" s="4"/>
      <c r="V2276" s="4"/>
      <c r="W2276" s="4"/>
      <c r="X2276" s="4"/>
      <c r="Y2276" s="4"/>
      <c r="Z2276" s="4"/>
      <c r="AA2276" s="4"/>
      <c r="AB2276" s="4"/>
      <c r="AC2276" s="4"/>
      <c r="AD2276" s="4"/>
      <c r="AE2276" s="4"/>
      <c r="AF2276" s="4"/>
      <c r="AG2276" s="4"/>
      <c r="AH2276" s="4"/>
      <c r="AI2276" s="4"/>
      <c r="AJ2276" s="4"/>
      <c r="AK2276" s="4"/>
      <c r="AL2276" s="4"/>
      <c r="AM2276" s="4"/>
      <c r="AN2276" s="4"/>
      <c r="AO2276" s="4"/>
      <c r="AP2276" s="4"/>
    </row>
    <row r="2277" spans="1:42" s="2" customFormat="1" x14ac:dyDescent="0.25">
      <c r="A2277" s="4"/>
      <c r="B2277" s="4"/>
      <c r="C2277" s="4"/>
      <c r="D2277" s="4"/>
      <c r="E2277" s="4"/>
      <c r="F2277" s="4"/>
      <c r="G2277" s="4"/>
      <c r="H2277" s="4"/>
      <c r="I2277" s="4"/>
      <c r="J2277" s="4"/>
      <c r="K2277" s="4"/>
      <c r="L2277" s="4"/>
      <c r="M2277" s="4"/>
      <c r="N2277" s="4"/>
      <c r="O2277" s="4"/>
      <c r="P2277" s="4"/>
      <c r="Q2277" s="4"/>
      <c r="R2277" s="4"/>
      <c r="S2277" s="4"/>
      <c r="T2277" s="4"/>
      <c r="U2277" s="4"/>
      <c r="V2277" s="4"/>
      <c r="W2277" s="4"/>
      <c r="X2277" s="4"/>
      <c r="Y2277" s="4"/>
      <c r="Z2277" s="4"/>
      <c r="AA2277" s="4"/>
      <c r="AB2277" s="4"/>
      <c r="AC2277" s="4"/>
      <c r="AD2277" s="4"/>
      <c r="AE2277" s="4"/>
      <c r="AF2277" s="4"/>
      <c r="AG2277" s="4"/>
      <c r="AH2277" s="4"/>
      <c r="AI2277" s="4"/>
      <c r="AJ2277" s="4"/>
      <c r="AK2277" s="4"/>
      <c r="AL2277" s="4"/>
      <c r="AM2277" s="4"/>
      <c r="AN2277" s="4"/>
      <c r="AO2277" s="4"/>
      <c r="AP2277" s="4"/>
    </row>
    <row r="2278" spans="1:42" s="2" customFormat="1" x14ac:dyDescent="0.25">
      <c r="A2278" s="4"/>
      <c r="B2278" s="4"/>
      <c r="C2278" s="4"/>
      <c r="D2278" s="4"/>
      <c r="E2278" s="4"/>
      <c r="F2278" s="4"/>
      <c r="G2278" s="4"/>
      <c r="H2278" s="4"/>
      <c r="I2278" s="4"/>
      <c r="J2278" s="4"/>
      <c r="K2278" s="4"/>
      <c r="L2278" s="4"/>
      <c r="M2278" s="4"/>
      <c r="N2278" s="4"/>
      <c r="O2278" s="4"/>
      <c r="P2278" s="4"/>
      <c r="Q2278" s="4"/>
      <c r="R2278" s="4"/>
      <c r="S2278" s="4"/>
      <c r="T2278" s="4"/>
      <c r="U2278" s="4"/>
      <c r="V2278" s="4"/>
      <c r="W2278" s="4"/>
      <c r="X2278" s="4"/>
      <c r="Y2278" s="4"/>
      <c r="Z2278" s="4"/>
      <c r="AA2278" s="4"/>
      <c r="AB2278" s="4"/>
      <c r="AC2278" s="4"/>
      <c r="AD2278" s="4"/>
      <c r="AE2278" s="4"/>
      <c r="AF2278" s="4"/>
      <c r="AG2278" s="4"/>
      <c r="AH2278" s="4"/>
      <c r="AI2278" s="4"/>
      <c r="AJ2278" s="4"/>
      <c r="AK2278" s="4"/>
      <c r="AL2278" s="4"/>
      <c r="AM2278" s="4"/>
      <c r="AN2278" s="4"/>
      <c r="AO2278" s="4"/>
      <c r="AP2278" s="4"/>
    </row>
    <row r="2279" spans="1:42" s="2" customFormat="1" x14ac:dyDescent="0.25">
      <c r="A2279" s="4"/>
      <c r="B2279" s="4"/>
      <c r="C2279" s="4"/>
      <c r="D2279" s="4"/>
      <c r="E2279" s="4"/>
      <c r="F2279" s="4"/>
      <c r="G2279" s="4"/>
      <c r="H2279" s="4"/>
      <c r="I2279" s="4"/>
      <c r="J2279" s="4"/>
      <c r="K2279" s="4"/>
      <c r="L2279" s="4"/>
      <c r="M2279" s="4"/>
      <c r="N2279" s="4"/>
      <c r="O2279" s="4"/>
      <c r="P2279" s="4"/>
      <c r="Q2279" s="4"/>
      <c r="R2279" s="4"/>
      <c r="S2279" s="4"/>
      <c r="T2279" s="4"/>
      <c r="U2279" s="4"/>
      <c r="V2279" s="4"/>
      <c r="W2279" s="4"/>
      <c r="X2279" s="4"/>
      <c r="Y2279" s="4"/>
      <c r="Z2279" s="4"/>
      <c r="AA2279" s="4"/>
      <c r="AB2279" s="4"/>
      <c r="AC2279" s="4"/>
      <c r="AD2279" s="4"/>
      <c r="AE2279" s="4"/>
      <c r="AF2279" s="4"/>
      <c r="AG2279" s="4"/>
      <c r="AH2279" s="4"/>
      <c r="AI2279" s="4"/>
      <c r="AJ2279" s="4"/>
      <c r="AK2279" s="4"/>
      <c r="AL2279" s="4"/>
      <c r="AM2279" s="4"/>
      <c r="AN2279" s="4"/>
      <c r="AO2279" s="4"/>
      <c r="AP2279" s="4"/>
    </row>
    <row r="2280" spans="1:42" s="2" customFormat="1" x14ac:dyDescent="0.25">
      <c r="A2280" s="4"/>
      <c r="B2280" s="4"/>
      <c r="C2280" s="4"/>
      <c r="D2280" s="4"/>
      <c r="E2280" s="4"/>
      <c r="F2280" s="4"/>
      <c r="G2280" s="4"/>
      <c r="H2280" s="4"/>
      <c r="I2280" s="4"/>
      <c r="J2280" s="4"/>
      <c r="K2280" s="4"/>
      <c r="L2280" s="4"/>
      <c r="M2280" s="4"/>
      <c r="N2280" s="4"/>
      <c r="O2280" s="4"/>
      <c r="P2280" s="4"/>
      <c r="Q2280" s="4"/>
      <c r="R2280" s="4"/>
      <c r="S2280" s="4"/>
      <c r="T2280" s="4"/>
      <c r="U2280" s="4"/>
      <c r="V2280" s="4"/>
      <c r="W2280" s="4"/>
      <c r="X2280" s="4"/>
      <c r="Y2280" s="4"/>
      <c r="Z2280" s="4"/>
      <c r="AA2280" s="4"/>
      <c r="AB2280" s="4"/>
      <c r="AC2280" s="4"/>
      <c r="AD2280" s="4"/>
      <c r="AE2280" s="4"/>
      <c r="AF2280" s="4"/>
      <c r="AG2280" s="4"/>
      <c r="AH2280" s="4"/>
      <c r="AI2280" s="4"/>
      <c r="AJ2280" s="4"/>
      <c r="AK2280" s="4"/>
      <c r="AL2280" s="4"/>
      <c r="AM2280" s="4"/>
      <c r="AN2280" s="4"/>
      <c r="AO2280" s="4"/>
      <c r="AP2280" s="4"/>
    </row>
    <row r="2281" spans="1:42" s="2" customFormat="1" x14ac:dyDescent="0.25">
      <c r="A2281" s="4"/>
      <c r="B2281" s="4"/>
      <c r="C2281" s="4"/>
      <c r="D2281" s="4"/>
      <c r="E2281" s="4"/>
      <c r="F2281" s="4"/>
      <c r="G2281" s="4"/>
      <c r="H2281" s="4"/>
      <c r="I2281" s="4"/>
      <c r="J2281" s="4"/>
      <c r="K2281" s="4"/>
      <c r="L2281" s="4"/>
      <c r="M2281" s="4"/>
      <c r="N2281" s="4"/>
      <c r="O2281" s="4"/>
      <c r="P2281" s="4"/>
      <c r="Q2281" s="4"/>
      <c r="R2281" s="4"/>
      <c r="S2281" s="4"/>
      <c r="T2281" s="4"/>
      <c r="U2281" s="4"/>
      <c r="V2281" s="4"/>
      <c r="W2281" s="4"/>
      <c r="X2281" s="4"/>
      <c r="Y2281" s="4"/>
      <c r="Z2281" s="4"/>
      <c r="AA2281" s="4"/>
      <c r="AB2281" s="4"/>
      <c r="AC2281" s="4"/>
      <c r="AD2281" s="4"/>
      <c r="AE2281" s="4"/>
      <c r="AF2281" s="4"/>
      <c r="AG2281" s="4"/>
      <c r="AH2281" s="4"/>
      <c r="AI2281" s="4"/>
      <c r="AJ2281" s="4"/>
      <c r="AK2281" s="4"/>
      <c r="AL2281" s="4"/>
      <c r="AM2281" s="4"/>
      <c r="AN2281" s="4"/>
      <c r="AO2281" s="4"/>
      <c r="AP2281" s="4"/>
    </row>
    <row r="2282" spans="1:42" s="2" customFormat="1" x14ac:dyDescent="0.25">
      <c r="A2282" s="4"/>
      <c r="B2282" s="4"/>
      <c r="C2282" s="4"/>
      <c r="D2282" s="4"/>
      <c r="E2282" s="4"/>
      <c r="F2282" s="4"/>
      <c r="G2282" s="4"/>
      <c r="H2282" s="4"/>
      <c r="I2282" s="4"/>
      <c r="J2282" s="4"/>
      <c r="K2282" s="4"/>
      <c r="L2282" s="4"/>
      <c r="M2282" s="4"/>
      <c r="N2282" s="4"/>
      <c r="O2282" s="4"/>
      <c r="P2282" s="4"/>
      <c r="Q2282" s="4"/>
      <c r="R2282" s="4"/>
      <c r="S2282" s="4"/>
      <c r="T2282" s="4"/>
      <c r="U2282" s="4"/>
      <c r="V2282" s="4"/>
      <c r="W2282" s="4"/>
      <c r="X2282" s="4"/>
      <c r="Y2282" s="4"/>
      <c r="Z2282" s="4"/>
      <c r="AA2282" s="4"/>
      <c r="AB2282" s="4"/>
      <c r="AC2282" s="4"/>
      <c r="AD2282" s="4"/>
      <c r="AE2282" s="4"/>
      <c r="AF2282" s="4"/>
      <c r="AG2282" s="4"/>
      <c r="AH2282" s="4"/>
      <c r="AI2282" s="4"/>
      <c r="AJ2282" s="4"/>
      <c r="AK2282" s="4"/>
      <c r="AL2282" s="4"/>
      <c r="AM2282" s="4"/>
      <c r="AN2282" s="4"/>
      <c r="AO2282" s="4"/>
      <c r="AP2282" s="4"/>
    </row>
    <row r="2283" spans="1:42" s="2" customFormat="1" x14ac:dyDescent="0.25">
      <c r="A2283" s="4"/>
      <c r="B2283" s="4"/>
      <c r="C2283" s="4"/>
      <c r="D2283" s="4"/>
      <c r="E2283" s="4"/>
      <c r="F2283" s="4"/>
      <c r="G2283" s="4"/>
      <c r="H2283" s="4"/>
      <c r="I2283" s="4"/>
      <c r="J2283" s="4"/>
      <c r="K2283" s="4"/>
      <c r="L2283" s="4"/>
      <c r="M2283" s="4"/>
      <c r="N2283" s="4"/>
      <c r="O2283" s="4"/>
      <c r="P2283" s="4"/>
      <c r="Q2283" s="4"/>
      <c r="R2283" s="4"/>
      <c r="S2283" s="4"/>
      <c r="T2283" s="4"/>
      <c r="U2283" s="4"/>
      <c r="V2283" s="4"/>
      <c r="W2283" s="4"/>
      <c r="X2283" s="4"/>
      <c r="Y2283" s="4"/>
      <c r="Z2283" s="4"/>
      <c r="AA2283" s="4"/>
      <c r="AB2283" s="4"/>
      <c r="AC2283" s="4"/>
      <c r="AD2283" s="4"/>
      <c r="AE2283" s="4"/>
      <c r="AF2283" s="4"/>
      <c r="AG2283" s="4"/>
      <c r="AH2283" s="4"/>
      <c r="AI2283" s="4"/>
      <c r="AJ2283" s="4"/>
      <c r="AK2283" s="4"/>
      <c r="AL2283" s="4"/>
      <c r="AM2283" s="4"/>
      <c r="AN2283" s="4"/>
      <c r="AO2283" s="4"/>
      <c r="AP2283" s="4"/>
    </row>
    <row r="2284" spans="1:42" s="2" customFormat="1" x14ac:dyDescent="0.25">
      <c r="A2284" s="4"/>
      <c r="B2284" s="4"/>
      <c r="C2284" s="4"/>
      <c r="D2284" s="4"/>
      <c r="E2284" s="4"/>
      <c r="F2284" s="4"/>
      <c r="G2284" s="4"/>
      <c r="H2284" s="4"/>
      <c r="I2284" s="4"/>
      <c r="J2284" s="4"/>
      <c r="K2284" s="4"/>
      <c r="L2284" s="4"/>
      <c r="M2284" s="4"/>
      <c r="N2284" s="4"/>
      <c r="O2284" s="4"/>
      <c r="P2284" s="4"/>
      <c r="Q2284" s="4"/>
      <c r="R2284" s="4"/>
      <c r="S2284" s="4"/>
      <c r="T2284" s="4"/>
      <c r="U2284" s="4"/>
      <c r="V2284" s="4"/>
      <c r="W2284" s="4"/>
      <c r="X2284" s="4"/>
      <c r="Y2284" s="4"/>
      <c r="Z2284" s="4"/>
      <c r="AA2284" s="4"/>
      <c r="AB2284" s="4"/>
      <c r="AC2284" s="4"/>
      <c r="AD2284" s="4"/>
      <c r="AE2284" s="4"/>
      <c r="AF2284" s="4"/>
      <c r="AG2284" s="4"/>
      <c r="AH2284" s="4"/>
      <c r="AI2284" s="4"/>
      <c r="AJ2284" s="4"/>
      <c r="AK2284" s="4"/>
      <c r="AL2284" s="4"/>
      <c r="AM2284" s="4"/>
      <c r="AN2284" s="4"/>
      <c r="AO2284" s="4"/>
      <c r="AP2284" s="4"/>
    </row>
    <row r="2285" spans="1:42" s="2" customFormat="1" x14ac:dyDescent="0.25">
      <c r="A2285" s="4"/>
      <c r="B2285" s="4"/>
      <c r="C2285" s="4"/>
      <c r="D2285" s="4"/>
      <c r="E2285" s="4"/>
      <c r="F2285" s="4"/>
      <c r="G2285" s="4"/>
      <c r="H2285" s="4"/>
      <c r="I2285" s="4"/>
      <c r="J2285" s="4"/>
      <c r="K2285" s="4"/>
      <c r="L2285" s="4"/>
      <c r="M2285" s="4"/>
      <c r="N2285" s="4"/>
      <c r="O2285" s="4"/>
      <c r="P2285" s="4"/>
      <c r="Q2285" s="4"/>
      <c r="R2285" s="4"/>
      <c r="S2285" s="4"/>
      <c r="T2285" s="4"/>
      <c r="U2285" s="4"/>
      <c r="V2285" s="4"/>
      <c r="W2285" s="4"/>
      <c r="X2285" s="4"/>
      <c r="Y2285" s="4"/>
      <c r="Z2285" s="4"/>
      <c r="AA2285" s="4"/>
      <c r="AB2285" s="4"/>
      <c r="AC2285" s="4"/>
      <c r="AD2285" s="4"/>
      <c r="AE2285" s="4"/>
      <c r="AF2285" s="4"/>
      <c r="AG2285" s="4"/>
      <c r="AH2285" s="4"/>
      <c r="AI2285" s="4"/>
      <c r="AJ2285" s="4"/>
      <c r="AK2285" s="4"/>
      <c r="AL2285" s="4"/>
      <c r="AM2285" s="4"/>
      <c r="AN2285" s="4"/>
      <c r="AO2285" s="4"/>
      <c r="AP2285" s="4"/>
    </row>
    <row r="2286" spans="1:42" s="2" customFormat="1" x14ac:dyDescent="0.25">
      <c r="A2286" s="4"/>
      <c r="B2286" s="4"/>
      <c r="C2286" s="4"/>
      <c r="D2286" s="4"/>
      <c r="E2286" s="4"/>
      <c r="F2286" s="4"/>
      <c r="G2286" s="4"/>
      <c r="H2286" s="4"/>
      <c r="I2286" s="4"/>
      <c r="J2286" s="4"/>
      <c r="K2286" s="4"/>
      <c r="L2286" s="4"/>
      <c r="M2286" s="4"/>
      <c r="N2286" s="4"/>
      <c r="O2286" s="4"/>
      <c r="P2286" s="4"/>
      <c r="Q2286" s="4"/>
      <c r="R2286" s="4"/>
      <c r="S2286" s="4"/>
      <c r="T2286" s="4"/>
      <c r="U2286" s="4"/>
      <c r="V2286" s="4"/>
      <c r="W2286" s="4"/>
      <c r="X2286" s="4"/>
      <c r="Y2286" s="4"/>
      <c r="Z2286" s="4"/>
      <c r="AA2286" s="4"/>
      <c r="AB2286" s="4"/>
      <c r="AC2286" s="4"/>
      <c r="AD2286" s="4"/>
      <c r="AE2286" s="4"/>
      <c r="AF2286" s="4"/>
      <c r="AG2286" s="4"/>
      <c r="AH2286" s="4"/>
      <c r="AI2286" s="4"/>
      <c r="AJ2286" s="4"/>
      <c r="AK2286" s="4"/>
      <c r="AL2286" s="4"/>
      <c r="AM2286" s="4"/>
      <c r="AN2286" s="4"/>
      <c r="AO2286" s="4"/>
      <c r="AP2286" s="4"/>
    </row>
    <row r="2287" spans="1:42" s="2" customFormat="1" x14ac:dyDescent="0.25">
      <c r="A2287" s="4"/>
      <c r="B2287" s="4"/>
      <c r="C2287" s="4"/>
      <c r="D2287" s="4"/>
      <c r="E2287" s="4"/>
      <c r="F2287" s="4"/>
      <c r="G2287" s="4"/>
      <c r="H2287" s="4"/>
      <c r="I2287" s="4"/>
      <c r="J2287" s="4"/>
      <c r="K2287" s="4"/>
      <c r="L2287" s="4"/>
      <c r="M2287" s="4"/>
      <c r="N2287" s="4"/>
      <c r="O2287" s="4"/>
      <c r="P2287" s="4"/>
      <c r="Q2287" s="4"/>
      <c r="R2287" s="4"/>
      <c r="S2287" s="4"/>
      <c r="T2287" s="4"/>
      <c r="U2287" s="4"/>
      <c r="V2287" s="4"/>
      <c r="W2287" s="4"/>
      <c r="X2287" s="4"/>
      <c r="Y2287" s="4"/>
      <c r="Z2287" s="4"/>
      <c r="AA2287" s="4"/>
      <c r="AB2287" s="4"/>
      <c r="AC2287" s="4"/>
      <c r="AD2287" s="4"/>
      <c r="AE2287" s="4"/>
      <c r="AF2287" s="4"/>
      <c r="AG2287" s="4"/>
      <c r="AH2287" s="4"/>
      <c r="AI2287" s="4"/>
      <c r="AJ2287" s="4"/>
      <c r="AK2287" s="4"/>
      <c r="AL2287" s="4"/>
      <c r="AM2287" s="4"/>
      <c r="AN2287" s="4"/>
      <c r="AO2287" s="4"/>
      <c r="AP2287" s="4"/>
    </row>
    <row r="2288" spans="1:42" s="2" customFormat="1" x14ac:dyDescent="0.25">
      <c r="A2288" s="4"/>
      <c r="B2288" s="4"/>
      <c r="C2288" s="4"/>
      <c r="D2288" s="4"/>
      <c r="E2288" s="4"/>
      <c r="F2288" s="4"/>
      <c r="G2288" s="4"/>
      <c r="H2288" s="4"/>
      <c r="I2288" s="4"/>
      <c r="J2288" s="4"/>
      <c r="K2288" s="4"/>
      <c r="L2288" s="4"/>
      <c r="M2288" s="4"/>
      <c r="N2288" s="4"/>
      <c r="O2288" s="4"/>
      <c r="P2288" s="4"/>
      <c r="Q2288" s="4"/>
      <c r="R2288" s="4"/>
      <c r="S2288" s="4"/>
      <c r="T2288" s="4"/>
      <c r="U2288" s="4"/>
      <c r="V2288" s="4"/>
      <c r="W2288" s="4"/>
      <c r="X2288" s="4"/>
      <c r="Y2288" s="4"/>
      <c r="Z2288" s="4"/>
      <c r="AA2288" s="4"/>
      <c r="AB2288" s="4"/>
      <c r="AC2288" s="4"/>
      <c r="AD2288" s="4"/>
      <c r="AE2288" s="4"/>
      <c r="AF2288" s="4"/>
      <c r="AG2288" s="4"/>
      <c r="AH2288" s="4"/>
      <c r="AI2288" s="4"/>
      <c r="AJ2288" s="4"/>
      <c r="AK2288" s="4"/>
      <c r="AL2288" s="4"/>
      <c r="AM2288" s="4"/>
      <c r="AN2288" s="4"/>
      <c r="AO2288" s="4"/>
      <c r="AP2288" s="4"/>
    </row>
    <row r="2289" spans="1:42" s="2" customFormat="1" x14ac:dyDescent="0.25">
      <c r="A2289" s="4"/>
      <c r="B2289" s="4"/>
      <c r="C2289" s="4"/>
      <c r="D2289" s="4"/>
      <c r="E2289" s="4"/>
      <c r="F2289" s="4"/>
      <c r="G2289" s="4"/>
      <c r="H2289" s="4"/>
      <c r="I2289" s="4"/>
      <c r="J2289" s="4"/>
      <c r="K2289" s="4"/>
      <c r="L2289" s="4"/>
      <c r="M2289" s="4"/>
      <c r="N2289" s="4"/>
      <c r="O2289" s="4"/>
      <c r="P2289" s="4"/>
      <c r="Q2289" s="4"/>
      <c r="R2289" s="4"/>
      <c r="S2289" s="4"/>
      <c r="T2289" s="4"/>
      <c r="U2289" s="4"/>
      <c r="V2289" s="4"/>
      <c r="W2289" s="4"/>
      <c r="X2289" s="4"/>
      <c r="Y2289" s="4"/>
      <c r="Z2289" s="4"/>
      <c r="AA2289" s="4"/>
      <c r="AB2289" s="4"/>
      <c r="AC2289" s="4"/>
      <c r="AD2289" s="4"/>
      <c r="AE2289" s="4"/>
      <c r="AF2289" s="4"/>
      <c r="AG2289" s="4"/>
      <c r="AH2289" s="4"/>
      <c r="AI2289" s="4"/>
      <c r="AJ2289" s="4"/>
      <c r="AK2289" s="4"/>
      <c r="AL2289" s="4"/>
      <c r="AM2289" s="4"/>
      <c r="AN2289" s="4"/>
      <c r="AO2289" s="4"/>
      <c r="AP2289" s="4"/>
    </row>
    <row r="2290" spans="1:42" s="2" customFormat="1" x14ac:dyDescent="0.25">
      <c r="A2290" s="4"/>
      <c r="B2290" s="4"/>
      <c r="C2290" s="4"/>
      <c r="D2290" s="4"/>
      <c r="E2290" s="4"/>
      <c r="F2290" s="4"/>
      <c r="G2290" s="4"/>
      <c r="H2290" s="4"/>
      <c r="I2290" s="4"/>
      <c r="J2290" s="4"/>
      <c r="K2290" s="4"/>
      <c r="L2290" s="4"/>
      <c r="M2290" s="4"/>
      <c r="N2290" s="4"/>
      <c r="O2290" s="4"/>
      <c r="P2290" s="4"/>
      <c r="Q2290" s="4"/>
      <c r="R2290" s="4"/>
      <c r="S2290" s="4"/>
      <c r="T2290" s="4"/>
      <c r="U2290" s="4"/>
      <c r="V2290" s="4"/>
      <c r="W2290" s="4"/>
      <c r="X2290" s="4"/>
      <c r="Y2290" s="4"/>
      <c r="Z2290" s="4"/>
      <c r="AA2290" s="4"/>
      <c r="AB2290" s="4"/>
      <c r="AC2290" s="4"/>
      <c r="AD2290" s="4"/>
      <c r="AE2290" s="4"/>
      <c r="AF2290" s="4"/>
      <c r="AG2290" s="4"/>
      <c r="AH2290" s="4"/>
      <c r="AI2290" s="4"/>
      <c r="AJ2290" s="4"/>
      <c r="AK2290" s="4"/>
      <c r="AL2290" s="4"/>
      <c r="AM2290" s="4"/>
      <c r="AN2290" s="4"/>
      <c r="AO2290" s="4"/>
      <c r="AP2290" s="4"/>
    </row>
    <row r="2291" spans="1:42" s="2" customFormat="1" x14ac:dyDescent="0.25">
      <c r="A2291" s="4"/>
      <c r="B2291" s="4"/>
      <c r="C2291" s="4"/>
      <c r="D2291" s="4"/>
      <c r="E2291" s="4"/>
      <c r="F2291" s="4"/>
      <c r="G2291" s="4"/>
      <c r="H2291" s="4"/>
      <c r="I2291" s="4"/>
      <c r="J2291" s="4"/>
      <c r="K2291" s="4"/>
      <c r="L2291" s="4"/>
      <c r="M2291" s="4"/>
      <c r="N2291" s="4"/>
      <c r="O2291" s="4"/>
      <c r="P2291" s="4"/>
      <c r="Q2291" s="4"/>
      <c r="R2291" s="4"/>
      <c r="S2291" s="4"/>
      <c r="T2291" s="4"/>
      <c r="U2291" s="4"/>
      <c r="V2291" s="4"/>
      <c r="W2291" s="4"/>
      <c r="X2291" s="4"/>
      <c r="Y2291" s="4"/>
      <c r="Z2291" s="4"/>
      <c r="AA2291" s="4"/>
      <c r="AB2291" s="4"/>
      <c r="AC2291" s="4"/>
      <c r="AD2291" s="4"/>
      <c r="AE2291" s="4"/>
      <c r="AF2291" s="4"/>
      <c r="AG2291" s="4"/>
      <c r="AH2291" s="4"/>
      <c r="AI2291" s="4"/>
      <c r="AJ2291" s="4"/>
      <c r="AK2291" s="4"/>
      <c r="AL2291" s="4"/>
      <c r="AM2291" s="4"/>
      <c r="AN2291" s="4"/>
      <c r="AO2291" s="4"/>
      <c r="AP2291" s="4"/>
    </row>
    <row r="2292" spans="1:42" s="2" customFormat="1" x14ac:dyDescent="0.25">
      <c r="A2292" s="4"/>
      <c r="B2292" s="4"/>
      <c r="C2292" s="4"/>
      <c r="D2292" s="4"/>
      <c r="E2292" s="4"/>
      <c r="F2292" s="4"/>
      <c r="G2292" s="4"/>
      <c r="H2292" s="4"/>
      <c r="I2292" s="4"/>
      <c r="J2292" s="4"/>
      <c r="K2292" s="4"/>
      <c r="L2292" s="4"/>
      <c r="M2292" s="4"/>
      <c r="N2292" s="4"/>
      <c r="O2292" s="4"/>
      <c r="P2292" s="4"/>
      <c r="Q2292" s="4"/>
      <c r="R2292" s="4"/>
      <c r="S2292" s="4"/>
      <c r="T2292" s="4"/>
      <c r="U2292" s="4"/>
      <c r="V2292" s="4"/>
      <c r="W2292" s="4"/>
      <c r="X2292" s="4"/>
      <c r="Y2292" s="4"/>
      <c r="Z2292" s="4"/>
      <c r="AA2292" s="4"/>
      <c r="AB2292" s="4"/>
      <c r="AC2292" s="4"/>
      <c r="AD2292" s="4"/>
      <c r="AE2292" s="4"/>
      <c r="AF2292" s="4"/>
      <c r="AG2292" s="4"/>
      <c r="AH2292" s="4"/>
      <c r="AI2292" s="4"/>
      <c r="AJ2292" s="4"/>
      <c r="AK2292" s="4"/>
      <c r="AL2292" s="4"/>
      <c r="AM2292" s="4"/>
      <c r="AN2292" s="4"/>
      <c r="AO2292" s="4"/>
      <c r="AP2292" s="4"/>
    </row>
    <row r="2293" spans="1:42" s="2" customFormat="1" x14ac:dyDescent="0.25">
      <c r="A2293" s="4"/>
      <c r="B2293" s="4"/>
      <c r="C2293" s="4"/>
      <c r="D2293" s="4"/>
      <c r="E2293" s="4"/>
      <c r="F2293" s="4"/>
      <c r="G2293" s="4"/>
      <c r="H2293" s="4"/>
      <c r="I2293" s="4"/>
      <c r="J2293" s="4"/>
      <c r="K2293" s="4"/>
      <c r="L2293" s="4"/>
      <c r="M2293" s="4"/>
      <c r="N2293" s="4"/>
      <c r="O2293" s="4"/>
      <c r="P2293" s="4"/>
      <c r="Q2293" s="4"/>
      <c r="R2293" s="4"/>
      <c r="S2293" s="4"/>
      <c r="T2293" s="4"/>
      <c r="U2293" s="4"/>
      <c r="V2293" s="4"/>
      <c r="W2293" s="4"/>
      <c r="X2293" s="4"/>
      <c r="Y2293" s="4"/>
      <c r="Z2293" s="4"/>
      <c r="AA2293" s="4"/>
      <c r="AB2293" s="4"/>
      <c r="AC2293" s="4"/>
      <c r="AD2293" s="4"/>
      <c r="AE2293" s="4"/>
      <c r="AF2293" s="4"/>
      <c r="AG2293" s="4"/>
      <c r="AH2293" s="4"/>
      <c r="AI2293" s="4"/>
      <c r="AJ2293" s="4"/>
      <c r="AK2293" s="4"/>
      <c r="AL2293" s="4"/>
      <c r="AM2293" s="4"/>
      <c r="AN2293" s="4"/>
      <c r="AO2293" s="4"/>
      <c r="AP2293" s="4"/>
    </row>
    <row r="2294" spans="1:42" s="2" customFormat="1" x14ac:dyDescent="0.25">
      <c r="A2294" s="4"/>
      <c r="B2294" s="4"/>
      <c r="C2294" s="4"/>
      <c r="D2294" s="4"/>
      <c r="E2294" s="4"/>
      <c r="F2294" s="4"/>
      <c r="G2294" s="4"/>
      <c r="H2294" s="4"/>
      <c r="I2294" s="4"/>
      <c r="J2294" s="4"/>
      <c r="K2294" s="4"/>
      <c r="L2294" s="4"/>
      <c r="M2294" s="4"/>
      <c r="N2294" s="4"/>
      <c r="O2294" s="4"/>
      <c r="P2294" s="4"/>
      <c r="Q2294" s="4"/>
      <c r="R2294" s="4"/>
      <c r="S2294" s="4"/>
      <c r="T2294" s="4"/>
      <c r="U2294" s="4"/>
      <c r="V2294" s="4"/>
      <c r="W2294" s="4"/>
      <c r="X2294" s="4"/>
      <c r="Y2294" s="4"/>
      <c r="Z2294" s="4"/>
      <c r="AA2294" s="4"/>
      <c r="AB2294" s="4"/>
      <c r="AC2294" s="4"/>
      <c r="AD2294" s="4"/>
      <c r="AE2294" s="4"/>
      <c r="AF2294" s="4"/>
      <c r="AG2294" s="4"/>
      <c r="AH2294" s="4"/>
      <c r="AI2294" s="4"/>
      <c r="AJ2294" s="4"/>
      <c r="AK2294" s="4"/>
      <c r="AL2294" s="4"/>
      <c r="AM2294" s="4"/>
      <c r="AN2294" s="4"/>
      <c r="AO2294" s="4"/>
      <c r="AP2294" s="4"/>
    </row>
    <row r="2295" spans="1:42" s="2" customFormat="1" x14ac:dyDescent="0.25">
      <c r="A2295" s="4"/>
      <c r="B2295" s="4"/>
      <c r="C2295" s="4"/>
      <c r="D2295" s="4"/>
      <c r="E2295" s="4"/>
      <c r="F2295" s="4"/>
      <c r="G2295" s="4"/>
      <c r="H2295" s="4"/>
      <c r="I2295" s="4"/>
      <c r="J2295" s="4"/>
      <c r="K2295" s="4"/>
      <c r="L2295" s="4"/>
      <c r="M2295" s="4"/>
      <c r="N2295" s="4"/>
      <c r="O2295" s="4"/>
      <c r="P2295" s="4"/>
      <c r="Q2295" s="4"/>
      <c r="R2295" s="4"/>
      <c r="S2295" s="4"/>
      <c r="T2295" s="4"/>
      <c r="U2295" s="4"/>
      <c r="V2295" s="4"/>
      <c r="W2295" s="4"/>
      <c r="X2295" s="4"/>
      <c r="Y2295" s="4"/>
      <c r="Z2295" s="4"/>
      <c r="AA2295" s="4"/>
      <c r="AB2295" s="4"/>
      <c r="AC2295" s="4"/>
      <c r="AD2295" s="4"/>
      <c r="AE2295" s="4"/>
      <c r="AF2295" s="4"/>
      <c r="AG2295" s="4"/>
      <c r="AH2295" s="4"/>
      <c r="AI2295" s="4"/>
      <c r="AJ2295" s="4"/>
      <c r="AK2295" s="4"/>
      <c r="AL2295" s="4"/>
      <c r="AM2295" s="4"/>
      <c r="AN2295" s="4"/>
      <c r="AO2295" s="4"/>
      <c r="AP2295" s="4"/>
    </row>
    <row r="2296" spans="1:42" s="2" customFormat="1" x14ac:dyDescent="0.25">
      <c r="A2296" s="4"/>
      <c r="B2296" s="4"/>
      <c r="C2296" s="4"/>
      <c r="D2296" s="4"/>
      <c r="E2296" s="4"/>
      <c r="F2296" s="4"/>
      <c r="G2296" s="4"/>
      <c r="H2296" s="4"/>
      <c r="I2296" s="4"/>
      <c r="J2296" s="4"/>
      <c r="K2296" s="4"/>
      <c r="L2296" s="4"/>
      <c r="M2296" s="4"/>
      <c r="N2296" s="4"/>
      <c r="O2296" s="4"/>
      <c r="P2296" s="4"/>
      <c r="Q2296" s="4"/>
      <c r="R2296" s="4"/>
      <c r="S2296" s="4"/>
      <c r="T2296" s="4"/>
      <c r="U2296" s="4"/>
      <c r="V2296" s="4"/>
      <c r="W2296" s="4"/>
      <c r="X2296" s="4"/>
      <c r="Y2296" s="4"/>
      <c r="Z2296" s="4"/>
      <c r="AA2296" s="4"/>
      <c r="AB2296" s="4"/>
      <c r="AC2296" s="4"/>
      <c r="AD2296" s="4"/>
      <c r="AE2296" s="4"/>
      <c r="AF2296" s="4"/>
      <c r="AG2296" s="4"/>
      <c r="AH2296" s="4"/>
      <c r="AI2296" s="4"/>
      <c r="AJ2296" s="4"/>
      <c r="AK2296" s="4"/>
      <c r="AL2296" s="4"/>
      <c r="AM2296" s="4"/>
      <c r="AN2296" s="4"/>
      <c r="AO2296" s="4"/>
      <c r="AP2296" s="4"/>
    </row>
    <row r="2297" spans="1:42" s="2" customFormat="1" x14ac:dyDescent="0.25">
      <c r="A2297" s="4"/>
      <c r="B2297" s="4"/>
      <c r="C2297" s="4"/>
      <c r="D2297" s="4"/>
      <c r="E2297" s="4"/>
      <c r="F2297" s="4"/>
      <c r="G2297" s="4"/>
      <c r="H2297" s="4"/>
      <c r="I2297" s="4"/>
      <c r="J2297" s="4"/>
      <c r="K2297" s="4"/>
      <c r="L2297" s="4"/>
      <c r="M2297" s="4"/>
      <c r="N2297" s="4"/>
      <c r="O2297" s="4"/>
      <c r="P2297" s="4"/>
      <c r="Q2297" s="4"/>
      <c r="R2297" s="4"/>
      <c r="S2297" s="4"/>
      <c r="T2297" s="4"/>
      <c r="U2297" s="4"/>
      <c r="V2297" s="4"/>
      <c r="W2297" s="4"/>
      <c r="X2297" s="4"/>
      <c r="Y2297" s="4"/>
      <c r="Z2297" s="4"/>
      <c r="AA2297" s="4"/>
      <c r="AB2297" s="4"/>
      <c r="AC2297" s="4"/>
      <c r="AD2297" s="4"/>
      <c r="AE2297" s="4"/>
      <c r="AF2297" s="4"/>
      <c r="AG2297" s="4"/>
      <c r="AH2297" s="4"/>
      <c r="AI2297" s="4"/>
      <c r="AJ2297" s="4"/>
      <c r="AK2297" s="4"/>
      <c r="AL2297" s="4"/>
      <c r="AM2297" s="4"/>
      <c r="AN2297" s="4"/>
      <c r="AO2297" s="4"/>
      <c r="AP2297" s="4"/>
    </row>
    <row r="2298" spans="1:42" s="2" customFormat="1" x14ac:dyDescent="0.25">
      <c r="A2298" s="4"/>
      <c r="B2298" s="4"/>
      <c r="C2298" s="4"/>
      <c r="D2298" s="4"/>
      <c r="E2298" s="4"/>
      <c r="F2298" s="4"/>
      <c r="G2298" s="4"/>
      <c r="H2298" s="4"/>
      <c r="I2298" s="4"/>
      <c r="J2298" s="4"/>
      <c r="K2298" s="4"/>
      <c r="L2298" s="4"/>
      <c r="M2298" s="4"/>
      <c r="N2298" s="4"/>
      <c r="O2298" s="4"/>
      <c r="P2298" s="4"/>
      <c r="Q2298" s="4"/>
      <c r="R2298" s="4"/>
      <c r="S2298" s="4"/>
      <c r="T2298" s="4"/>
      <c r="U2298" s="4"/>
      <c r="V2298" s="4"/>
      <c r="W2298" s="4"/>
      <c r="X2298" s="4"/>
      <c r="Y2298" s="4"/>
      <c r="Z2298" s="4"/>
      <c r="AA2298" s="4"/>
      <c r="AB2298" s="4"/>
      <c r="AC2298" s="4"/>
      <c r="AD2298" s="4"/>
      <c r="AE2298" s="4"/>
      <c r="AF2298" s="4"/>
      <c r="AG2298" s="4"/>
      <c r="AH2298" s="4"/>
      <c r="AI2298" s="4"/>
      <c r="AJ2298" s="4"/>
      <c r="AK2298" s="4"/>
      <c r="AL2298" s="4"/>
      <c r="AM2298" s="4"/>
      <c r="AN2298" s="4"/>
      <c r="AO2298" s="4"/>
      <c r="AP2298" s="4"/>
    </row>
    <row r="2299" spans="1:42" s="2" customFormat="1" x14ac:dyDescent="0.25">
      <c r="A2299" s="4"/>
      <c r="B2299" s="4"/>
      <c r="C2299" s="4"/>
      <c r="D2299" s="4"/>
      <c r="E2299" s="4"/>
      <c r="F2299" s="4"/>
      <c r="G2299" s="4"/>
      <c r="H2299" s="4"/>
      <c r="I2299" s="4"/>
      <c r="J2299" s="4"/>
      <c r="K2299" s="4"/>
      <c r="L2299" s="4"/>
      <c r="M2299" s="4"/>
      <c r="N2299" s="4"/>
      <c r="O2299" s="4"/>
      <c r="P2299" s="4"/>
      <c r="Q2299" s="4"/>
      <c r="R2299" s="4"/>
      <c r="S2299" s="4"/>
      <c r="T2299" s="4"/>
      <c r="U2299" s="4"/>
      <c r="V2299" s="4"/>
      <c r="W2299" s="4"/>
      <c r="X2299" s="4"/>
      <c r="Y2299" s="4"/>
      <c r="Z2299" s="4"/>
      <c r="AA2299" s="4"/>
      <c r="AB2299" s="4"/>
      <c r="AC2299" s="4"/>
      <c r="AD2299" s="4"/>
      <c r="AE2299" s="4"/>
      <c r="AF2299" s="4"/>
      <c r="AG2299" s="4"/>
      <c r="AH2299" s="4"/>
      <c r="AI2299" s="4"/>
      <c r="AJ2299" s="4"/>
      <c r="AK2299" s="4"/>
      <c r="AL2299" s="4"/>
      <c r="AM2299" s="4"/>
      <c r="AN2299" s="4"/>
      <c r="AO2299" s="4"/>
      <c r="AP2299" s="4"/>
    </row>
    <row r="2300" spans="1:42" s="2" customFormat="1" x14ac:dyDescent="0.25">
      <c r="A2300" s="4"/>
      <c r="B2300" s="4"/>
      <c r="C2300" s="4"/>
      <c r="D2300" s="4"/>
      <c r="E2300" s="4"/>
      <c r="F2300" s="4"/>
      <c r="G2300" s="4"/>
      <c r="H2300" s="4"/>
      <c r="I2300" s="4"/>
      <c r="J2300" s="4"/>
      <c r="K2300" s="4"/>
      <c r="L2300" s="4"/>
      <c r="M2300" s="4"/>
      <c r="N2300" s="4"/>
      <c r="O2300" s="4"/>
      <c r="P2300" s="4"/>
      <c r="Q2300" s="4"/>
      <c r="R2300" s="4"/>
      <c r="S2300" s="4"/>
      <c r="T2300" s="4"/>
      <c r="U2300" s="4"/>
      <c r="V2300" s="4"/>
      <c r="W2300" s="4"/>
      <c r="X2300" s="4"/>
      <c r="Y2300" s="4"/>
      <c r="Z2300" s="4"/>
      <c r="AA2300" s="4"/>
      <c r="AB2300" s="4"/>
      <c r="AC2300" s="4"/>
      <c r="AD2300" s="4"/>
      <c r="AE2300" s="4"/>
      <c r="AF2300" s="4"/>
      <c r="AG2300" s="4"/>
      <c r="AH2300" s="4"/>
      <c r="AI2300" s="4"/>
      <c r="AJ2300" s="4"/>
      <c r="AK2300" s="4"/>
      <c r="AL2300" s="4"/>
      <c r="AM2300" s="4"/>
      <c r="AN2300" s="4"/>
      <c r="AO2300" s="4"/>
      <c r="AP2300" s="4"/>
    </row>
    <row r="2301" spans="1:42" s="2" customFormat="1" x14ac:dyDescent="0.25">
      <c r="A2301" s="4"/>
      <c r="B2301" s="4"/>
      <c r="C2301" s="4"/>
      <c r="D2301" s="4"/>
      <c r="E2301" s="4"/>
      <c r="F2301" s="4"/>
      <c r="G2301" s="4"/>
      <c r="H2301" s="4"/>
      <c r="I2301" s="4"/>
      <c r="J2301" s="4"/>
      <c r="K2301" s="4"/>
      <c r="L2301" s="4"/>
      <c r="M2301" s="4"/>
      <c r="N2301" s="4"/>
      <c r="O2301" s="4"/>
      <c r="P2301" s="4"/>
      <c r="Q2301" s="4"/>
      <c r="R2301" s="4"/>
      <c r="S2301" s="4"/>
      <c r="T2301" s="4"/>
      <c r="U2301" s="4"/>
      <c r="V2301" s="4"/>
      <c r="W2301" s="4"/>
      <c r="X2301" s="4"/>
      <c r="Y2301" s="4"/>
      <c r="Z2301" s="4"/>
      <c r="AA2301" s="4"/>
      <c r="AB2301" s="4"/>
      <c r="AC2301" s="4"/>
      <c r="AD2301" s="4"/>
      <c r="AE2301" s="4"/>
      <c r="AF2301" s="4"/>
      <c r="AG2301" s="4"/>
      <c r="AH2301" s="4"/>
      <c r="AI2301" s="4"/>
      <c r="AJ2301" s="4"/>
      <c r="AK2301" s="4"/>
      <c r="AL2301" s="4"/>
      <c r="AM2301" s="4"/>
      <c r="AN2301" s="4"/>
      <c r="AO2301" s="4"/>
      <c r="AP2301" s="4"/>
    </row>
    <row r="2302" spans="1:42" s="2" customFormat="1" x14ac:dyDescent="0.25">
      <c r="A2302" s="4"/>
      <c r="B2302" s="4"/>
      <c r="C2302" s="4"/>
      <c r="D2302" s="4"/>
      <c r="E2302" s="4"/>
      <c r="F2302" s="4"/>
      <c r="G2302" s="4"/>
      <c r="H2302" s="4"/>
      <c r="I2302" s="4"/>
      <c r="J2302" s="4"/>
      <c r="K2302" s="4"/>
      <c r="L2302" s="4"/>
      <c r="M2302" s="4"/>
      <c r="N2302" s="4"/>
      <c r="O2302" s="4"/>
      <c r="P2302" s="4"/>
      <c r="Q2302" s="4"/>
      <c r="R2302" s="4"/>
      <c r="S2302" s="4"/>
      <c r="T2302" s="4"/>
      <c r="U2302" s="4"/>
      <c r="V2302" s="4"/>
      <c r="W2302" s="4"/>
      <c r="X2302" s="4"/>
      <c r="Y2302" s="4"/>
      <c r="Z2302" s="4"/>
      <c r="AA2302" s="4"/>
      <c r="AB2302" s="4"/>
      <c r="AC2302" s="4"/>
      <c r="AD2302" s="4"/>
      <c r="AE2302" s="4"/>
      <c r="AF2302" s="4"/>
      <c r="AG2302" s="4"/>
      <c r="AH2302" s="4"/>
      <c r="AI2302" s="4"/>
      <c r="AJ2302" s="4"/>
      <c r="AK2302" s="4"/>
      <c r="AL2302" s="4"/>
      <c r="AM2302" s="4"/>
      <c r="AN2302" s="4"/>
      <c r="AO2302" s="4"/>
      <c r="AP2302" s="4"/>
    </row>
    <row r="2303" spans="1:42" s="2" customFormat="1" x14ac:dyDescent="0.25">
      <c r="A2303" s="4"/>
      <c r="B2303" s="4"/>
      <c r="C2303" s="4"/>
      <c r="D2303" s="4"/>
      <c r="E2303" s="4"/>
      <c r="F2303" s="4"/>
      <c r="G2303" s="4"/>
      <c r="H2303" s="4"/>
      <c r="I2303" s="4"/>
      <c r="J2303" s="4"/>
      <c r="K2303" s="4"/>
      <c r="L2303" s="4"/>
      <c r="M2303" s="4"/>
      <c r="N2303" s="4"/>
      <c r="O2303" s="4"/>
      <c r="P2303" s="4"/>
      <c r="Q2303" s="4"/>
      <c r="R2303" s="4"/>
      <c r="S2303" s="4"/>
      <c r="T2303" s="4"/>
      <c r="U2303" s="4"/>
      <c r="V2303" s="4"/>
      <c r="W2303" s="4"/>
      <c r="X2303" s="4"/>
      <c r="Y2303" s="4"/>
      <c r="Z2303" s="4"/>
      <c r="AA2303" s="4"/>
      <c r="AB2303" s="4"/>
      <c r="AC2303" s="4"/>
      <c r="AD2303" s="4"/>
      <c r="AE2303" s="4"/>
      <c r="AF2303" s="4"/>
      <c r="AG2303" s="4"/>
      <c r="AH2303" s="4"/>
      <c r="AI2303" s="4"/>
      <c r="AJ2303" s="4"/>
      <c r="AK2303" s="4"/>
      <c r="AL2303" s="4"/>
      <c r="AM2303" s="4"/>
      <c r="AN2303" s="4"/>
      <c r="AO2303" s="4"/>
      <c r="AP2303" s="4"/>
    </row>
    <row r="2304" spans="1:42" s="2" customFormat="1" x14ac:dyDescent="0.25">
      <c r="A2304" s="4"/>
      <c r="B2304" s="4"/>
      <c r="C2304" s="4"/>
      <c r="D2304" s="4"/>
      <c r="E2304" s="4"/>
      <c r="F2304" s="4"/>
      <c r="G2304" s="4"/>
      <c r="H2304" s="4"/>
      <c r="I2304" s="4"/>
      <c r="J2304" s="4"/>
      <c r="K2304" s="4"/>
      <c r="L2304" s="4"/>
      <c r="M2304" s="4"/>
      <c r="N2304" s="4"/>
      <c r="O2304" s="4"/>
      <c r="P2304" s="4"/>
      <c r="Q2304" s="4"/>
      <c r="R2304" s="4"/>
      <c r="S2304" s="4"/>
      <c r="T2304" s="4"/>
      <c r="U2304" s="4"/>
      <c r="V2304" s="4"/>
      <c r="W2304" s="4"/>
      <c r="X2304" s="4"/>
      <c r="Y2304" s="4"/>
      <c r="Z2304" s="4"/>
      <c r="AA2304" s="4"/>
      <c r="AB2304" s="4"/>
      <c r="AC2304" s="4"/>
      <c r="AD2304" s="4"/>
      <c r="AE2304" s="4"/>
      <c r="AF2304" s="4"/>
      <c r="AG2304" s="4"/>
      <c r="AH2304" s="4"/>
      <c r="AI2304" s="4"/>
      <c r="AJ2304" s="4"/>
      <c r="AK2304" s="4"/>
      <c r="AL2304" s="4"/>
      <c r="AM2304" s="4"/>
      <c r="AN2304" s="4"/>
      <c r="AO2304" s="4"/>
      <c r="AP2304" s="4"/>
    </row>
    <row r="2305" spans="1:42" s="2" customFormat="1" x14ac:dyDescent="0.25">
      <c r="A2305" s="4"/>
      <c r="B2305" s="4"/>
      <c r="C2305" s="4"/>
      <c r="D2305" s="4"/>
      <c r="E2305" s="4"/>
      <c r="F2305" s="4"/>
      <c r="G2305" s="4"/>
      <c r="H2305" s="4"/>
      <c r="I2305" s="4"/>
      <c r="J2305" s="4"/>
      <c r="K2305" s="4"/>
      <c r="L2305" s="4"/>
      <c r="M2305" s="4"/>
      <c r="N2305" s="4"/>
      <c r="O2305" s="4"/>
      <c r="P2305" s="4"/>
      <c r="Q2305" s="4"/>
      <c r="R2305" s="4"/>
      <c r="S2305" s="4"/>
      <c r="T2305" s="4"/>
      <c r="U2305" s="4"/>
      <c r="V2305" s="4"/>
      <c r="W2305" s="4"/>
      <c r="X2305" s="4"/>
      <c r="Y2305" s="4"/>
      <c r="Z2305" s="4"/>
      <c r="AA2305" s="4"/>
      <c r="AB2305" s="4"/>
      <c r="AC2305" s="4"/>
      <c r="AD2305" s="4"/>
      <c r="AE2305" s="4"/>
      <c r="AF2305" s="4"/>
      <c r="AG2305" s="4"/>
      <c r="AH2305" s="4"/>
      <c r="AI2305" s="4"/>
      <c r="AJ2305" s="4"/>
      <c r="AK2305" s="4"/>
      <c r="AL2305" s="4"/>
      <c r="AM2305" s="4"/>
      <c r="AN2305" s="4"/>
      <c r="AO2305" s="4"/>
      <c r="AP2305" s="4"/>
    </row>
    <row r="2306" spans="1:42" s="2" customFormat="1" x14ac:dyDescent="0.25">
      <c r="A2306" s="4"/>
      <c r="B2306" s="4"/>
      <c r="C2306" s="4"/>
      <c r="D2306" s="4"/>
      <c r="E2306" s="4"/>
      <c r="F2306" s="4"/>
      <c r="G2306" s="4"/>
      <c r="H2306" s="4"/>
      <c r="I2306" s="4"/>
      <c r="J2306" s="4"/>
      <c r="K2306" s="4"/>
      <c r="L2306" s="4"/>
      <c r="M2306" s="4"/>
      <c r="N2306" s="4"/>
      <c r="O2306" s="4"/>
      <c r="P2306" s="4"/>
      <c r="Q2306" s="4"/>
      <c r="R2306" s="4"/>
      <c r="S2306" s="4"/>
      <c r="T2306" s="4"/>
      <c r="U2306" s="4"/>
      <c r="V2306" s="4"/>
      <c r="W2306" s="4"/>
      <c r="X2306" s="4"/>
      <c r="Y2306" s="4"/>
      <c r="Z2306" s="4"/>
      <c r="AA2306" s="4"/>
      <c r="AB2306" s="4"/>
      <c r="AC2306" s="4"/>
      <c r="AD2306" s="4"/>
      <c r="AE2306" s="4"/>
      <c r="AF2306" s="4"/>
      <c r="AG2306" s="4"/>
      <c r="AH2306" s="4"/>
      <c r="AI2306" s="4"/>
      <c r="AJ2306" s="4"/>
      <c r="AK2306" s="4"/>
      <c r="AL2306" s="4"/>
      <c r="AM2306" s="4"/>
      <c r="AN2306" s="4"/>
      <c r="AO2306" s="4"/>
      <c r="AP2306" s="4"/>
    </row>
    <row r="2307" spans="1:42" s="2" customFormat="1" x14ac:dyDescent="0.25">
      <c r="A2307" s="4"/>
      <c r="B2307" s="4"/>
      <c r="C2307" s="4"/>
      <c r="D2307" s="4"/>
      <c r="E2307" s="4"/>
      <c r="F2307" s="4"/>
      <c r="G2307" s="4"/>
      <c r="H2307" s="4"/>
      <c r="I2307" s="4"/>
      <c r="J2307" s="4"/>
      <c r="K2307" s="4"/>
      <c r="L2307" s="4"/>
      <c r="M2307" s="4"/>
      <c r="N2307" s="4"/>
      <c r="O2307" s="4"/>
      <c r="P2307" s="4"/>
      <c r="Q2307" s="4"/>
      <c r="R2307" s="4"/>
      <c r="S2307" s="4"/>
      <c r="T2307" s="4"/>
      <c r="U2307" s="4"/>
      <c r="V2307" s="4"/>
      <c r="W2307" s="4"/>
      <c r="X2307" s="4"/>
      <c r="Y2307" s="4"/>
      <c r="Z2307" s="4"/>
      <c r="AA2307" s="4"/>
      <c r="AB2307" s="4"/>
      <c r="AC2307" s="4"/>
      <c r="AD2307" s="4"/>
      <c r="AE2307" s="4"/>
      <c r="AF2307" s="4"/>
      <c r="AG2307" s="4"/>
      <c r="AH2307" s="4"/>
      <c r="AI2307" s="4"/>
      <c r="AJ2307" s="4"/>
      <c r="AK2307" s="4"/>
      <c r="AL2307" s="4"/>
      <c r="AM2307" s="4"/>
      <c r="AN2307" s="4"/>
      <c r="AO2307" s="4"/>
      <c r="AP2307" s="4"/>
    </row>
    <row r="2308" spans="1:42" s="2" customFormat="1" x14ac:dyDescent="0.25">
      <c r="A2308" s="4"/>
      <c r="B2308" s="4"/>
      <c r="C2308" s="4"/>
      <c r="D2308" s="4"/>
      <c r="E2308" s="4"/>
      <c r="F2308" s="4"/>
      <c r="G2308" s="4"/>
      <c r="H2308" s="4"/>
      <c r="I2308" s="4"/>
      <c r="J2308" s="4"/>
      <c r="K2308" s="4"/>
      <c r="L2308" s="4"/>
      <c r="M2308" s="4"/>
      <c r="N2308" s="4"/>
      <c r="O2308" s="4"/>
      <c r="P2308" s="4"/>
      <c r="Q2308" s="4"/>
      <c r="R2308" s="4"/>
      <c r="S2308" s="4"/>
      <c r="T2308" s="4"/>
      <c r="U2308" s="4"/>
      <c r="V2308" s="4"/>
      <c r="W2308" s="4"/>
      <c r="X2308" s="4"/>
      <c r="Y2308" s="4"/>
      <c r="Z2308" s="4"/>
      <c r="AA2308" s="4"/>
      <c r="AB2308" s="4"/>
      <c r="AC2308" s="4"/>
      <c r="AD2308" s="4"/>
      <c r="AE2308" s="4"/>
      <c r="AF2308" s="4"/>
      <c r="AG2308" s="4"/>
      <c r="AH2308" s="4"/>
      <c r="AI2308" s="4"/>
      <c r="AJ2308" s="4"/>
      <c r="AK2308" s="4"/>
      <c r="AL2308" s="4"/>
      <c r="AM2308" s="4"/>
      <c r="AN2308" s="4"/>
      <c r="AO2308" s="4"/>
      <c r="AP2308" s="4"/>
    </row>
    <row r="2309" spans="1:42" s="2" customFormat="1" x14ac:dyDescent="0.25">
      <c r="A2309" s="4"/>
      <c r="B2309" s="4"/>
      <c r="C2309" s="4"/>
      <c r="D2309" s="4"/>
      <c r="E2309" s="4"/>
      <c r="F2309" s="4"/>
      <c r="G2309" s="4"/>
      <c r="H2309" s="4"/>
      <c r="I2309" s="4"/>
      <c r="J2309" s="4"/>
      <c r="K2309" s="4"/>
      <c r="L2309" s="4"/>
      <c r="M2309" s="4"/>
      <c r="N2309" s="4"/>
      <c r="O2309" s="4"/>
      <c r="P2309" s="4"/>
      <c r="Q2309" s="4"/>
      <c r="R2309" s="4"/>
      <c r="S2309" s="4"/>
      <c r="T2309" s="4"/>
      <c r="U2309" s="4"/>
      <c r="V2309" s="4"/>
      <c r="W2309" s="4"/>
      <c r="X2309" s="4"/>
      <c r="Y2309" s="4"/>
      <c r="Z2309" s="4"/>
      <c r="AA2309" s="4"/>
      <c r="AB2309" s="4"/>
      <c r="AC2309" s="4"/>
      <c r="AD2309" s="4"/>
      <c r="AE2309" s="4"/>
      <c r="AF2309" s="4"/>
      <c r="AG2309" s="4"/>
      <c r="AH2309" s="4"/>
      <c r="AI2309" s="4"/>
      <c r="AJ2309" s="4"/>
      <c r="AK2309" s="4"/>
      <c r="AL2309" s="4"/>
      <c r="AM2309" s="4"/>
      <c r="AN2309" s="4"/>
      <c r="AO2309" s="4"/>
      <c r="AP2309" s="4"/>
    </row>
    <row r="2310" spans="1:42" s="2" customFormat="1" x14ac:dyDescent="0.25">
      <c r="A2310" s="4"/>
      <c r="B2310" s="4"/>
      <c r="C2310" s="4"/>
      <c r="D2310" s="4"/>
      <c r="E2310" s="4"/>
      <c r="F2310" s="4"/>
      <c r="G2310" s="4"/>
      <c r="H2310" s="4"/>
      <c r="I2310" s="4"/>
      <c r="J2310" s="4"/>
      <c r="K2310" s="4"/>
      <c r="L2310" s="4"/>
      <c r="M2310" s="4"/>
      <c r="N2310" s="4"/>
      <c r="O2310" s="4"/>
      <c r="P2310" s="4"/>
      <c r="Q2310" s="4"/>
      <c r="R2310" s="4"/>
      <c r="S2310" s="4"/>
      <c r="T2310" s="4"/>
      <c r="U2310" s="4"/>
      <c r="V2310" s="4"/>
      <c r="W2310" s="4"/>
      <c r="X2310" s="4"/>
      <c r="Y2310" s="4"/>
      <c r="Z2310" s="4"/>
      <c r="AA2310" s="4"/>
      <c r="AB2310" s="4"/>
      <c r="AC2310" s="4"/>
      <c r="AD2310" s="4"/>
      <c r="AE2310" s="4"/>
      <c r="AF2310" s="4"/>
      <c r="AG2310" s="4"/>
      <c r="AH2310" s="4"/>
      <c r="AI2310" s="4"/>
      <c r="AJ2310" s="4"/>
      <c r="AK2310" s="4"/>
      <c r="AL2310" s="4"/>
      <c r="AM2310" s="4"/>
      <c r="AN2310" s="4"/>
      <c r="AO2310" s="4"/>
      <c r="AP2310" s="4"/>
    </row>
    <row r="2311" spans="1:42" s="2" customFormat="1" x14ac:dyDescent="0.25">
      <c r="A2311" s="4"/>
      <c r="B2311" s="4"/>
      <c r="C2311" s="4"/>
      <c r="D2311" s="4"/>
      <c r="E2311" s="4"/>
      <c r="F2311" s="4"/>
      <c r="G2311" s="4"/>
      <c r="H2311" s="4"/>
      <c r="I2311" s="4"/>
      <c r="J2311" s="4"/>
      <c r="K2311" s="4"/>
      <c r="L2311" s="4"/>
      <c r="M2311" s="4"/>
      <c r="N2311" s="4"/>
      <c r="O2311" s="4"/>
      <c r="P2311" s="4"/>
      <c r="Q2311" s="4"/>
      <c r="R2311" s="4"/>
      <c r="S2311" s="4"/>
      <c r="T2311" s="4"/>
      <c r="U2311" s="4"/>
      <c r="V2311" s="4"/>
      <c r="W2311" s="4"/>
      <c r="X2311" s="4"/>
      <c r="Y2311" s="4"/>
      <c r="Z2311" s="4"/>
      <c r="AA2311" s="4"/>
      <c r="AB2311" s="4"/>
      <c r="AC2311" s="4"/>
      <c r="AD2311" s="4"/>
      <c r="AE2311" s="4"/>
      <c r="AF2311" s="4"/>
      <c r="AG2311" s="4"/>
      <c r="AH2311" s="4"/>
      <c r="AI2311" s="4"/>
      <c r="AJ2311" s="4"/>
      <c r="AK2311" s="4"/>
      <c r="AL2311" s="4"/>
      <c r="AM2311" s="4"/>
      <c r="AN2311" s="4"/>
      <c r="AO2311" s="4"/>
      <c r="AP2311" s="4"/>
    </row>
    <row r="2312" spans="1:42" s="2" customFormat="1" x14ac:dyDescent="0.25">
      <c r="A2312" s="4"/>
      <c r="B2312" s="4"/>
      <c r="C2312" s="4"/>
      <c r="D2312" s="4"/>
      <c r="E2312" s="4"/>
      <c r="F2312" s="4"/>
      <c r="G2312" s="4"/>
      <c r="H2312" s="4"/>
      <c r="I2312" s="4"/>
      <c r="J2312" s="4"/>
      <c r="K2312" s="4"/>
      <c r="L2312" s="4"/>
      <c r="M2312" s="4"/>
      <c r="N2312" s="4"/>
      <c r="O2312" s="4"/>
      <c r="P2312" s="4"/>
      <c r="Q2312" s="4"/>
      <c r="R2312" s="4"/>
      <c r="S2312" s="4"/>
      <c r="T2312" s="4"/>
      <c r="U2312" s="4"/>
      <c r="V2312" s="4"/>
      <c r="W2312" s="4"/>
      <c r="X2312" s="4"/>
      <c r="Y2312" s="4"/>
      <c r="Z2312" s="4"/>
      <c r="AA2312" s="4"/>
      <c r="AB2312" s="4"/>
      <c r="AC2312" s="4"/>
      <c r="AD2312" s="4"/>
      <c r="AE2312" s="4"/>
      <c r="AF2312" s="4"/>
      <c r="AG2312" s="4"/>
      <c r="AH2312" s="4"/>
      <c r="AI2312" s="4"/>
      <c r="AJ2312" s="4"/>
      <c r="AK2312" s="4"/>
      <c r="AL2312" s="4"/>
      <c r="AM2312" s="4"/>
      <c r="AN2312" s="4"/>
      <c r="AO2312" s="4"/>
      <c r="AP2312" s="4"/>
    </row>
    <row r="2313" spans="1:42" s="2" customFormat="1" x14ac:dyDescent="0.25">
      <c r="A2313" s="4"/>
      <c r="B2313" s="4"/>
      <c r="C2313" s="4"/>
      <c r="D2313" s="4"/>
      <c r="E2313" s="4"/>
      <c r="F2313" s="4"/>
      <c r="G2313" s="4"/>
      <c r="H2313" s="4"/>
      <c r="I2313" s="4"/>
      <c r="J2313" s="4"/>
      <c r="K2313" s="4"/>
      <c r="L2313" s="4"/>
      <c r="M2313" s="4"/>
      <c r="N2313" s="4"/>
      <c r="O2313" s="4"/>
      <c r="P2313" s="4"/>
      <c r="Q2313" s="4"/>
      <c r="R2313" s="4"/>
      <c r="S2313" s="4"/>
      <c r="T2313" s="4"/>
      <c r="U2313" s="4"/>
      <c r="V2313" s="4"/>
      <c r="W2313" s="4"/>
      <c r="X2313" s="4"/>
      <c r="Y2313" s="4"/>
      <c r="Z2313" s="4"/>
      <c r="AA2313" s="4"/>
      <c r="AB2313" s="4"/>
      <c r="AC2313" s="4"/>
      <c r="AD2313" s="4"/>
      <c r="AE2313" s="4"/>
      <c r="AF2313" s="4"/>
      <c r="AG2313" s="4"/>
      <c r="AH2313" s="4"/>
      <c r="AI2313" s="4"/>
      <c r="AJ2313" s="4"/>
      <c r="AK2313" s="4"/>
      <c r="AL2313" s="4"/>
      <c r="AM2313" s="4"/>
      <c r="AN2313" s="4"/>
      <c r="AO2313" s="4"/>
      <c r="AP2313" s="4"/>
    </row>
    <row r="2314" spans="1:42" s="2" customFormat="1" x14ac:dyDescent="0.25">
      <c r="A2314" s="4"/>
      <c r="B2314" s="4"/>
      <c r="C2314" s="4"/>
      <c r="D2314" s="4"/>
      <c r="E2314" s="4"/>
      <c r="F2314" s="4"/>
      <c r="G2314" s="4"/>
      <c r="H2314" s="4"/>
      <c r="I2314" s="4"/>
      <c r="J2314" s="4"/>
      <c r="K2314" s="4"/>
      <c r="L2314" s="4"/>
      <c r="M2314" s="4"/>
      <c r="N2314" s="4"/>
      <c r="O2314" s="4"/>
      <c r="P2314" s="4"/>
      <c r="Q2314" s="4"/>
      <c r="R2314" s="4"/>
      <c r="S2314" s="4"/>
      <c r="T2314" s="4"/>
      <c r="U2314" s="4"/>
      <c r="V2314" s="4"/>
      <c r="W2314" s="4"/>
      <c r="X2314" s="4"/>
      <c r="Y2314" s="4"/>
      <c r="Z2314" s="4"/>
      <c r="AA2314" s="4"/>
      <c r="AB2314" s="4"/>
      <c r="AC2314" s="4"/>
      <c r="AD2314" s="4"/>
      <c r="AE2314" s="4"/>
      <c r="AF2314" s="4"/>
      <c r="AG2314" s="4"/>
      <c r="AH2314" s="4"/>
      <c r="AI2314" s="4"/>
      <c r="AJ2314" s="4"/>
      <c r="AK2314" s="4"/>
      <c r="AL2314" s="4"/>
      <c r="AM2314" s="4"/>
      <c r="AN2314" s="4"/>
      <c r="AO2314" s="4"/>
      <c r="AP2314" s="4"/>
    </row>
    <row r="2315" spans="1:42" s="2" customFormat="1" x14ac:dyDescent="0.25">
      <c r="A2315" s="4"/>
      <c r="B2315" s="4"/>
      <c r="C2315" s="4"/>
      <c r="D2315" s="4"/>
      <c r="E2315" s="4"/>
      <c r="F2315" s="4"/>
      <c r="G2315" s="4"/>
      <c r="H2315" s="4"/>
      <c r="I2315" s="4"/>
      <c r="J2315" s="4"/>
      <c r="K2315" s="4"/>
      <c r="L2315" s="4"/>
      <c r="M2315" s="4"/>
      <c r="N2315" s="4"/>
      <c r="O2315" s="4"/>
      <c r="P2315" s="4"/>
      <c r="Q2315" s="4"/>
      <c r="R2315" s="4"/>
      <c r="S2315" s="4"/>
      <c r="T2315" s="4"/>
      <c r="U2315" s="4"/>
      <c r="V2315" s="4"/>
      <c r="W2315" s="4"/>
      <c r="X2315" s="4"/>
      <c r="Y2315" s="4"/>
      <c r="Z2315" s="4"/>
      <c r="AA2315" s="4"/>
      <c r="AB2315" s="4"/>
      <c r="AC2315" s="4"/>
      <c r="AD2315" s="4"/>
      <c r="AE2315" s="4"/>
      <c r="AF2315" s="4"/>
      <c r="AG2315" s="4"/>
      <c r="AH2315" s="4"/>
      <c r="AI2315" s="4"/>
      <c r="AJ2315" s="4"/>
      <c r="AK2315" s="4"/>
      <c r="AL2315" s="4"/>
      <c r="AM2315" s="4"/>
      <c r="AN2315" s="4"/>
      <c r="AO2315" s="4"/>
      <c r="AP2315" s="4"/>
    </row>
    <row r="2316" spans="1:42" s="2" customFormat="1" x14ac:dyDescent="0.25">
      <c r="A2316" s="4"/>
      <c r="B2316" s="4"/>
      <c r="C2316" s="4"/>
      <c r="D2316" s="4"/>
      <c r="E2316" s="4"/>
      <c r="F2316" s="4"/>
      <c r="G2316" s="4"/>
      <c r="H2316" s="4"/>
      <c r="I2316" s="4"/>
      <c r="J2316" s="4"/>
      <c r="K2316" s="4"/>
      <c r="L2316" s="4"/>
      <c r="M2316" s="4"/>
      <c r="N2316" s="4"/>
      <c r="O2316" s="4"/>
      <c r="P2316" s="4"/>
      <c r="Q2316" s="4"/>
      <c r="R2316" s="4"/>
      <c r="S2316" s="4"/>
      <c r="T2316" s="4"/>
      <c r="U2316" s="4"/>
      <c r="V2316" s="4"/>
      <c r="W2316" s="4"/>
      <c r="X2316" s="4"/>
      <c r="Y2316" s="4"/>
      <c r="Z2316" s="4"/>
      <c r="AA2316" s="4"/>
      <c r="AB2316" s="4"/>
      <c r="AC2316" s="4"/>
      <c r="AD2316" s="4"/>
      <c r="AE2316" s="4"/>
      <c r="AF2316" s="4"/>
      <c r="AG2316" s="4"/>
      <c r="AH2316" s="4"/>
      <c r="AI2316" s="4"/>
      <c r="AJ2316" s="4"/>
      <c r="AK2316" s="4"/>
      <c r="AL2316" s="4"/>
      <c r="AM2316" s="4"/>
      <c r="AN2316" s="4"/>
      <c r="AO2316" s="4"/>
      <c r="AP2316" s="4"/>
    </row>
    <row r="2317" spans="1:42" s="2" customFormat="1" x14ac:dyDescent="0.25">
      <c r="A2317" s="4"/>
      <c r="B2317" s="4"/>
      <c r="C2317" s="4"/>
      <c r="D2317" s="4"/>
      <c r="E2317" s="4"/>
      <c r="F2317" s="4"/>
      <c r="G2317" s="4"/>
      <c r="H2317" s="4"/>
      <c r="I2317" s="4"/>
      <c r="J2317" s="4"/>
      <c r="K2317" s="4"/>
      <c r="L2317" s="4"/>
      <c r="M2317" s="4"/>
      <c r="N2317" s="4"/>
      <c r="O2317" s="4"/>
      <c r="P2317" s="4"/>
      <c r="Q2317" s="4"/>
      <c r="R2317" s="4"/>
      <c r="S2317" s="4"/>
      <c r="T2317" s="4"/>
      <c r="U2317" s="4"/>
      <c r="V2317" s="4"/>
      <c r="W2317" s="4"/>
      <c r="X2317" s="4"/>
      <c r="Y2317" s="4"/>
      <c r="Z2317" s="4"/>
      <c r="AA2317" s="4"/>
      <c r="AB2317" s="4"/>
      <c r="AC2317" s="4"/>
      <c r="AD2317" s="4"/>
      <c r="AE2317" s="4"/>
      <c r="AF2317" s="4"/>
      <c r="AG2317" s="4"/>
      <c r="AH2317" s="4"/>
      <c r="AI2317" s="4"/>
      <c r="AJ2317" s="4"/>
      <c r="AK2317" s="4"/>
      <c r="AL2317" s="4"/>
      <c r="AM2317" s="4"/>
      <c r="AN2317" s="4"/>
      <c r="AO2317" s="4"/>
      <c r="AP2317" s="4"/>
    </row>
    <row r="2318" spans="1:42" s="2" customFormat="1" x14ac:dyDescent="0.25">
      <c r="A2318" s="4"/>
      <c r="B2318" s="4"/>
      <c r="C2318" s="4"/>
      <c r="D2318" s="4"/>
      <c r="E2318" s="4"/>
      <c r="F2318" s="4"/>
      <c r="G2318" s="4"/>
      <c r="H2318" s="4"/>
      <c r="I2318" s="4"/>
      <c r="J2318" s="4"/>
      <c r="K2318" s="4"/>
      <c r="L2318" s="4"/>
      <c r="M2318" s="4"/>
      <c r="N2318" s="4"/>
      <c r="O2318" s="4"/>
      <c r="P2318" s="4"/>
      <c r="Q2318" s="4"/>
      <c r="R2318" s="4"/>
      <c r="S2318" s="4"/>
      <c r="T2318" s="4"/>
      <c r="U2318" s="4"/>
      <c r="V2318" s="4"/>
      <c r="W2318" s="4"/>
      <c r="X2318" s="4"/>
      <c r="Y2318" s="4"/>
      <c r="Z2318" s="4"/>
      <c r="AA2318" s="4"/>
      <c r="AB2318" s="4"/>
      <c r="AC2318" s="4"/>
      <c r="AD2318" s="4"/>
      <c r="AE2318" s="4"/>
      <c r="AF2318" s="4"/>
      <c r="AG2318" s="4"/>
      <c r="AH2318" s="4"/>
      <c r="AI2318" s="4"/>
      <c r="AJ2318" s="4"/>
      <c r="AK2318" s="4"/>
      <c r="AL2318" s="4"/>
      <c r="AM2318" s="4"/>
      <c r="AN2318" s="4"/>
      <c r="AO2318" s="4"/>
      <c r="AP2318" s="4"/>
    </row>
    <row r="2319" spans="1:42" s="2" customFormat="1" x14ac:dyDescent="0.25">
      <c r="A2319" s="4"/>
      <c r="B2319" s="4"/>
      <c r="C2319" s="4"/>
      <c r="D2319" s="4"/>
      <c r="E2319" s="4"/>
      <c r="F2319" s="4"/>
      <c r="G2319" s="4"/>
      <c r="H2319" s="4"/>
      <c r="I2319" s="4"/>
      <c r="J2319" s="4"/>
      <c r="K2319" s="4"/>
      <c r="L2319" s="4"/>
      <c r="M2319" s="4"/>
      <c r="N2319" s="4"/>
      <c r="O2319" s="4"/>
      <c r="P2319" s="4"/>
      <c r="Q2319" s="4"/>
      <c r="R2319" s="4"/>
      <c r="S2319" s="4"/>
      <c r="T2319" s="4"/>
      <c r="U2319" s="4"/>
      <c r="V2319" s="4"/>
      <c r="W2319" s="4"/>
      <c r="X2319" s="4"/>
      <c r="Y2319" s="4"/>
      <c r="Z2319" s="4"/>
      <c r="AA2319" s="4"/>
      <c r="AB2319" s="4"/>
      <c r="AC2319" s="4"/>
      <c r="AD2319" s="4"/>
      <c r="AE2319" s="4"/>
      <c r="AF2319" s="4"/>
      <c r="AG2319" s="4"/>
      <c r="AH2319" s="4"/>
      <c r="AI2319" s="4"/>
      <c r="AJ2319" s="4"/>
      <c r="AK2319" s="4"/>
      <c r="AL2319" s="4"/>
      <c r="AM2319" s="4"/>
      <c r="AN2319" s="4"/>
      <c r="AO2319" s="4"/>
      <c r="AP2319" s="4"/>
    </row>
    <row r="2320" spans="1:42" s="2" customFormat="1" x14ac:dyDescent="0.25">
      <c r="A2320" s="4"/>
      <c r="B2320" s="4"/>
      <c r="C2320" s="4"/>
      <c r="D2320" s="4"/>
      <c r="E2320" s="4"/>
      <c r="F2320" s="4"/>
      <c r="G2320" s="4"/>
      <c r="H2320" s="4"/>
      <c r="I2320" s="4"/>
      <c r="J2320" s="4"/>
      <c r="K2320" s="4"/>
      <c r="L2320" s="4"/>
      <c r="M2320" s="4"/>
      <c r="N2320" s="4"/>
      <c r="O2320" s="4"/>
      <c r="P2320" s="4"/>
      <c r="Q2320" s="4"/>
      <c r="R2320" s="4"/>
      <c r="S2320" s="4"/>
      <c r="T2320" s="4"/>
      <c r="U2320" s="4"/>
      <c r="V2320" s="4"/>
      <c r="W2320" s="4"/>
      <c r="X2320" s="4"/>
      <c r="Y2320" s="4"/>
      <c r="Z2320" s="4"/>
      <c r="AA2320" s="4"/>
      <c r="AB2320" s="4"/>
      <c r="AC2320" s="4"/>
      <c r="AD2320" s="4"/>
      <c r="AE2320" s="4"/>
      <c r="AF2320" s="4"/>
      <c r="AG2320" s="4"/>
      <c r="AH2320" s="4"/>
      <c r="AI2320" s="4"/>
      <c r="AJ2320" s="4"/>
      <c r="AK2320" s="4"/>
      <c r="AL2320" s="4"/>
      <c r="AM2320" s="4"/>
      <c r="AN2320" s="4"/>
      <c r="AO2320" s="4"/>
      <c r="AP2320" s="4"/>
    </row>
    <row r="2321" spans="1:42" s="2" customFormat="1" x14ac:dyDescent="0.25">
      <c r="A2321" s="4"/>
      <c r="B2321" s="4"/>
      <c r="C2321" s="4"/>
      <c r="D2321" s="4"/>
      <c r="E2321" s="4"/>
      <c r="F2321" s="4"/>
      <c r="G2321" s="4"/>
      <c r="H2321" s="4"/>
      <c r="I2321" s="4"/>
      <c r="J2321" s="4"/>
      <c r="K2321" s="4"/>
      <c r="L2321" s="4"/>
      <c r="M2321" s="4"/>
      <c r="N2321" s="4"/>
      <c r="O2321" s="4"/>
      <c r="P2321" s="4"/>
      <c r="Q2321" s="4"/>
      <c r="R2321" s="4"/>
      <c r="S2321" s="4"/>
      <c r="T2321" s="4"/>
      <c r="U2321" s="4"/>
      <c r="V2321" s="4"/>
      <c r="W2321" s="4"/>
      <c r="X2321" s="4"/>
      <c r="Y2321" s="4"/>
      <c r="Z2321" s="4"/>
      <c r="AA2321" s="4"/>
      <c r="AB2321" s="4"/>
      <c r="AC2321" s="4"/>
      <c r="AD2321" s="4"/>
      <c r="AE2321" s="4"/>
      <c r="AF2321" s="4"/>
      <c r="AG2321" s="4"/>
      <c r="AH2321" s="4"/>
      <c r="AI2321" s="4"/>
      <c r="AJ2321" s="4"/>
      <c r="AK2321" s="4"/>
      <c r="AL2321" s="4"/>
      <c r="AM2321" s="4"/>
      <c r="AN2321" s="4"/>
      <c r="AO2321" s="4"/>
      <c r="AP2321" s="4"/>
    </row>
    <row r="2322" spans="1:42" s="2" customFormat="1" x14ac:dyDescent="0.25">
      <c r="A2322" s="4"/>
      <c r="B2322" s="4"/>
      <c r="C2322" s="4"/>
      <c r="D2322" s="4"/>
      <c r="E2322" s="4"/>
      <c r="F2322" s="4"/>
      <c r="G2322" s="4"/>
      <c r="H2322" s="4"/>
      <c r="I2322" s="4"/>
      <c r="J2322" s="4"/>
      <c r="K2322" s="4"/>
      <c r="L2322" s="4"/>
      <c r="M2322" s="4"/>
      <c r="N2322" s="4"/>
      <c r="O2322" s="4"/>
      <c r="P2322" s="4"/>
      <c r="Q2322" s="4"/>
      <c r="R2322" s="4"/>
      <c r="S2322" s="4"/>
      <c r="T2322" s="4"/>
      <c r="U2322" s="4"/>
      <c r="V2322" s="4"/>
      <c r="W2322" s="4"/>
      <c r="X2322" s="4"/>
      <c r="Y2322" s="4"/>
      <c r="Z2322" s="4"/>
      <c r="AA2322" s="4"/>
      <c r="AB2322" s="4"/>
      <c r="AC2322" s="4"/>
      <c r="AD2322" s="4"/>
      <c r="AE2322" s="4"/>
      <c r="AF2322" s="4"/>
      <c r="AG2322" s="4"/>
      <c r="AH2322" s="4"/>
      <c r="AI2322" s="4"/>
      <c r="AJ2322" s="4"/>
      <c r="AK2322" s="4"/>
      <c r="AL2322" s="4"/>
      <c r="AM2322" s="4"/>
      <c r="AN2322" s="4"/>
      <c r="AO2322" s="4"/>
      <c r="AP2322" s="4"/>
    </row>
    <row r="2323" spans="1:42" s="2" customFormat="1" x14ac:dyDescent="0.25">
      <c r="A2323" s="4"/>
      <c r="B2323" s="4"/>
      <c r="C2323" s="4"/>
      <c r="D2323" s="4"/>
      <c r="E2323" s="4"/>
      <c r="F2323" s="4"/>
      <c r="G2323" s="4"/>
      <c r="H2323" s="4"/>
      <c r="I2323" s="4"/>
      <c r="J2323" s="4"/>
      <c r="K2323" s="4"/>
      <c r="L2323" s="4"/>
      <c r="M2323" s="4"/>
      <c r="N2323" s="4"/>
      <c r="O2323" s="4"/>
      <c r="P2323" s="4"/>
      <c r="Q2323" s="4"/>
      <c r="R2323" s="4"/>
      <c r="S2323" s="4"/>
      <c r="T2323" s="4"/>
      <c r="U2323" s="4"/>
      <c r="V2323" s="4"/>
      <c r="W2323" s="4"/>
      <c r="X2323" s="4"/>
      <c r="Y2323" s="4"/>
      <c r="Z2323" s="4"/>
      <c r="AA2323" s="4"/>
      <c r="AB2323" s="4"/>
      <c r="AC2323" s="4"/>
      <c r="AD2323" s="4"/>
      <c r="AE2323" s="4"/>
      <c r="AF2323" s="4"/>
      <c r="AG2323" s="4"/>
      <c r="AH2323" s="4"/>
      <c r="AI2323" s="4"/>
      <c r="AJ2323" s="4"/>
      <c r="AK2323" s="4"/>
      <c r="AL2323" s="4"/>
      <c r="AM2323" s="4"/>
      <c r="AN2323" s="4"/>
      <c r="AO2323" s="4"/>
      <c r="AP2323" s="4"/>
    </row>
    <row r="2324" spans="1:42" s="2" customFormat="1" x14ac:dyDescent="0.25">
      <c r="A2324" s="4"/>
      <c r="B2324" s="4"/>
      <c r="C2324" s="4"/>
      <c r="D2324" s="4"/>
      <c r="E2324" s="4"/>
      <c r="F2324" s="4"/>
      <c r="G2324" s="4"/>
      <c r="H2324" s="4"/>
      <c r="I2324" s="4"/>
      <c r="J2324" s="4"/>
      <c r="K2324" s="4"/>
      <c r="L2324" s="4"/>
      <c r="M2324" s="4"/>
      <c r="N2324" s="4"/>
      <c r="O2324" s="4"/>
      <c r="P2324" s="4"/>
      <c r="Q2324" s="4"/>
      <c r="R2324" s="4"/>
      <c r="S2324" s="4"/>
      <c r="T2324" s="4"/>
      <c r="U2324" s="4"/>
      <c r="V2324" s="4"/>
      <c r="W2324" s="4"/>
      <c r="X2324" s="4"/>
      <c r="Y2324" s="4"/>
      <c r="Z2324" s="4"/>
      <c r="AA2324" s="4"/>
      <c r="AB2324" s="4"/>
      <c r="AC2324" s="4"/>
      <c r="AD2324" s="4"/>
      <c r="AE2324" s="4"/>
      <c r="AF2324" s="4"/>
      <c r="AG2324" s="4"/>
      <c r="AH2324" s="4"/>
      <c r="AI2324" s="4"/>
      <c r="AJ2324" s="4"/>
      <c r="AK2324" s="4"/>
      <c r="AL2324" s="4"/>
      <c r="AM2324" s="4"/>
      <c r="AN2324" s="4"/>
      <c r="AO2324" s="4"/>
      <c r="AP2324" s="4"/>
    </row>
    <row r="2325" spans="1:42" s="2" customFormat="1" x14ac:dyDescent="0.25">
      <c r="A2325" s="4"/>
      <c r="B2325" s="4"/>
      <c r="C2325" s="4"/>
      <c r="D2325" s="4"/>
      <c r="E2325" s="4"/>
      <c r="F2325" s="4"/>
      <c r="G2325" s="4"/>
      <c r="H2325" s="4"/>
      <c r="I2325" s="4"/>
      <c r="J2325" s="4"/>
      <c r="K2325" s="4"/>
      <c r="L2325" s="4"/>
      <c r="M2325" s="4"/>
      <c r="N2325" s="4"/>
      <c r="O2325" s="4"/>
      <c r="P2325" s="4"/>
      <c r="Q2325" s="4"/>
      <c r="R2325" s="4"/>
      <c r="S2325" s="4"/>
      <c r="T2325" s="4"/>
      <c r="U2325" s="4"/>
      <c r="V2325" s="4"/>
      <c r="W2325" s="4"/>
      <c r="X2325" s="4"/>
      <c r="Y2325" s="4"/>
      <c r="Z2325" s="4"/>
      <c r="AA2325" s="4"/>
      <c r="AB2325" s="4"/>
      <c r="AC2325" s="4"/>
      <c r="AD2325" s="4"/>
      <c r="AE2325" s="4"/>
      <c r="AF2325" s="4"/>
      <c r="AG2325" s="4"/>
      <c r="AH2325" s="4"/>
      <c r="AI2325" s="4"/>
      <c r="AJ2325" s="4"/>
      <c r="AK2325" s="4"/>
      <c r="AL2325" s="4"/>
      <c r="AM2325" s="4"/>
      <c r="AN2325" s="4"/>
      <c r="AO2325" s="4"/>
      <c r="AP2325" s="4"/>
    </row>
    <row r="2326" spans="1:42" s="2" customFormat="1" x14ac:dyDescent="0.25">
      <c r="A2326" s="4"/>
      <c r="B2326" s="4"/>
      <c r="C2326" s="4"/>
      <c r="D2326" s="4"/>
      <c r="E2326" s="4"/>
      <c r="F2326" s="4"/>
      <c r="G2326" s="4"/>
      <c r="H2326" s="4"/>
      <c r="I2326" s="4"/>
      <c r="J2326" s="4"/>
      <c r="K2326" s="4"/>
      <c r="L2326" s="4"/>
      <c r="M2326" s="4"/>
      <c r="N2326" s="4"/>
      <c r="O2326" s="4"/>
      <c r="P2326" s="4"/>
      <c r="Q2326" s="4"/>
      <c r="R2326" s="4"/>
      <c r="S2326" s="4"/>
      <c r="T2326" s="4"/>
      <c r="U2326" s="4"/>
      <c r="V2326" s="4"/>
      <c r="W2326" s="4"/>
      <c r="X2326" s="4"/>
      <c r="Y2326" s="4"/>
      <c r="Z2326" s="4"/>
      <c r="AA2326" s="4"/>
      <c r="AB2326" s="4"/>
      <c r="AC2326" s="4"/>
      <c r="AD2326" s="4"/>
      <c r="AE2326" s="4"/>
      <c r="AF2326" s="4"/>
      <c r="AG2326" s="4"/>
      <c r="AH2326" s="4"/>
      <c r="AI2326" s="4"/>
      <c r="AJ2326" s="4"/>
      <c r="AK2326" s="4"/>
      <c r="AL2326" s="4"/>
      <c r="AM2326" s="4"/>
      <c r="AN2326" s="4"/>
      <c r="AO2326" s="4"/>
      <c r="AP2326" s="4"/>
    </row>
    <row r="2327" spans="1:42" s="2" customFormat="1" x14ac:dyDescent="0.25">
      <c r="A2327" s="4"/>
      <c r="B2327" s="4"/>
      <c r="C2327" s="4"/>
      <c r="D2327" s="4"/>
      <c r="E2327" s="4"/>
      <c r="F2327" s="4"/>
      <c r="G2327" s="4"/>
      <c r="H2327" s="4"/>
      <c r="I2327" s="4"/>
      <c r="J2327" s="4"/>
      <c r="K2327" s="4"/>
      <c r="L2327" s="4"/>
      <c r="M2327" s="4"/>
      <c r="N2327" s="4"/>
      <c r="O2327" s="4"/>
      <c r="P2327" s="4"/>
      <c r="Q2327" s="4"/>
      <c r="R2327" s="4"/>
      <c r="S2327" s="4"/>
      <c r="T2327" s="4"/>
      <c r="U2327" s="4"/>
      <c r="V2327" s="4"/>
      <c r="W2327" s="4"/>
      <c r="X2327" s="4"/>
      <c r="Y2327" s="4"/>
      <c r="Z2327" s="4"/>
      <c r="AA2327" s="4"/>
      <c r="AB2327" s="4"/>
      <c r="AC2327" s="4"/>
      <c r="AD2327" s="4"/>
      <c r="AE2327" s="4"/>
      <c r="AF2327" s="4"/>
      <c r="AG2327" s="4"/>
      <c r="AH2327" s="4"/>
      <c r="AI2327" s="4"/>
      <c r="AJ2327" s="4"/>
      <c r="AK2327" s="4"/>
      <c r="AL2327" s="4"/>
      <c r="AM2327" s="4"/>
      <c r="AN2327" s="4"/>
      <c r="AO2327" s="4"/>
      <c r="AP2327" s="4"/>
    </row>
    <row r="2328" spans="1:42" s="2" customFormat="1" x14ac:dyDescent="0.25">
      <c r="A2328" s="4"/>
      <c r="B2328" s="4"/>
      <c r="C2328" s="4"/>
      <c r="D2328" s="4"/>
      <c r="E2328" s="4"/>
      <c r="F2328" s="4"/>
      <c r="G2328" s="4"/>
      <c r="H2328" s="4"/>
      <c r="I2328" s="4"/>
      <c r="J2328" s="4"/>
      <c r="K2328" s="4"/>
      <c r="L2328" s="4"/>
      <c r="M2328" s="4"/>
      <c r="N2328" s="4"/>
      <c r="O2328" s="4"/>
      <c r="P2328" s="4"/>
      <c r="Q2328" s="4"/>
      <c r="R2328" s="4"/>
      <c r="S2328" s="4"/>
      <c r="T2328" s="4"/>
      <c r="U2328" s="4"/>
      <c r="V2328" s="4"/>
      <c r="W2328" s="4"/>
      <c r="X2328" s="4"/>
      <c r="Y2328" s="4"/>
      <c r="Z2328" s="4"/>
      <c r="AA2328" s="4"/>
      <c r="AB2328" s="4"/>
      <c r="AC2328" s="4"/>
      <c r="AD2328" s="4"/>
      <c r="AE2328" s="4"/>
      <c r="AF2328" s="4"/>
      <c r="AG2328" s="4"/>
      <c r="AH2328" s="4"/>
      <c r="AI2328" s="4"/>
      <c r="AJ2328" s="4"/>
      <c r="AK2328" s="4"/>
      <c r="AL2328" s="4"/>
      <c r="AM2328" s="4"/>
      <c r="AN2328" s="4"/>
      <c r="AO2328" s="4"/>
      <c r="AP2328" s="4"/>
    </row>
    <row r="2329" spans="1:42" s="2" customFormat="1" x14ac:dyDescent="0.25">
      <c r="A2329" s="4"/>
      <c r="B2329" s="4"/>
      <c r="C2329" s="4"/>
      <c r="D2329" s="4"/>
      <c r="E2329" s="4"/>
      <c r="F2329" s="4"/>
      <c r="G2329" s="4"/>
      <c r="H2329" s="4"/>
      <c r="I2329" s="4"/>
      <c r="J2329" s="4"/>
      <c r="K2329" s="4"/>
      <c r="L2329" s="4"/>
      <c r="M2329" s="4"/>
      <c r="N2329" s="4"/>
      <c r="O2329" s="4"/>
      <c r="P2329" s="4"/>
      <c r="Q2329" s="4"/>
      <c r="R2329" s="4"/>
      <c r="S2329" s="4"/>
      <c r="T2329" s="4"/>
      <c r="U2329" s="4"/>
      <c r="V2329" s="4"/>
      <c r="W2329" s="4"/>
      <c r="X2329" s="4"/>
      <c r="Y2329" s="4"/>
      <c r="Z2329" s="4"/>
      <c r="AA2329" s="4"/>
      <c r="AB2329" s="4"/>
      <c r="AC2329" s="4"/>
      <c r="AD2329" s="4"/>
      <c r="AE2329" s="4"/>
      <c r="AF2329" s="4"/>
      <c r="AG2329" s="4"/>
      <c r="AH2329" s="4"/>
      <c r="AI2329" s="4"/>
      <c r="AJ2329" s="4"/>
      <c r="AK2329" s="4"/>
      <c r="AL2329" s="4"/>
      <c r="AM2329" s="4"/>
      <c r="AN2329" s="4"/>
      <c r="AO2329" s="4"/>
      <c r="AP2329" s="4"/>
    </row>
    <row r="2330" spans="1:42" s="2" customFormat="1" x14ac:dyDescent="0.25">
      <c r="A2330" s="4"/>
      <c r="B2330" s="4"/>
      <c r="C2330" s="4"/>
      <c r="D2330" s="4"/>
      <c r="E2330" s="4"/>
      <c r="F2330" s="4"/>
      <c r="G2330" s="4"/>
      <c r="H2330" s="4"/>
      <c r="I2330" s="4"/>
      <c r="J2330" s="4"/>
      <c r="K2330" s="4"/>
      <c r="L2330" s="4"/>
      <c r="M2330" s="4"/>
      <c r="N2330" s="4"/>
      <c r="O2330" s="4"/>
      <c r="P2330" s="4"/>
      <c r="Q2330" s="4"/>
      <c r="R2330" s="4"/>
      <c r="S2330" s="4"/>
      <c r="T2330" s="4"/>
      <c r="U2330" s="4"/>
      <c r="V2330" s="4"/>
      <c r="W2330" s="4"/>
      <c r="X2330" s="4"/>
      <c r="Y2330" s="4"/>
      <c r="Z2330" s="4"/>
      <c r="AA2330" s="4"/>
      <c r="AB2330" s="4"/>
      <c r="AC2330" s="4"/>
      <c r="AD2330" s="4"/>
      <c r="AE2330" s="4"/>
      <c r="AF2330" s="4"/>
      <c r="AG2330" s="4"/>
      <c r="AH2330" s="4"/>
      <c r="AI2330" s="4"/>
      <c r="AJ2330" s="4"/>
      <c r="AK2330" s="4"/>
      <c r="AL2330" s="4"/>
      <c r="AM2330" s="4"/>
      <c r="AN2330" s="4"/>
      <c r="AO2330" s="4"/>
      <c r="AP2330" s="4"/>
    </row>
    <row r="2331" spans="1:42" s="2" customFormat="1" x14ac:dyDescent="0.25">
      <c r="A2331" s="4"/>
      <c r="B2331" s="4"/>
      <c r="C2331" s="4"/>
      <c r="D2331" s="4"/>
      <c r="E2331" s="4"/>
      <c r="F2331" s="4"/>
      <c r="G2331" s="4"/>
      <c r="H2331" s="4"/>
      <c r="I2331" s="4"/>
      <c r="J2331" s="4"/>
      <c r="K2331" s="4"/>
      <c r="L2331" s="4"/>
      <c r="M2331" s="4"/>
      <c r="N2331" s="4"/>
      <c r="O2331" s="4"/>
      <c r="P2331" s="4"/>
      <c r="Q2331" s="4"/>
      <c r="R2331" s="4"/>
      <c r="S2331" s="4"/>
      <c r="T2331" s="4"/>
      <c r="U2331" s="4"/>
      <c r="V2331" s="4"/>
      <c r="W2331" s="4"/>
      <c r="X2331" s="4"/>
      <c r="Y2331" s="4"/>
      <c r="Z2331" s="4"/>
      <c r="AA2331" s="4"/>
      <c r="AB2331" s="4"/>
      <c r="AC2331" s="4"/>
      <c r="AD2331" s="4"/>
      <c r="AE2331" s="4"/>
      <c r="AF2331" s="4"/>
      <c r="AG2331" s="4"/>
      <c r="AH2331" s="4"/>
      <c r="AI2331" s="4"/>
      <c r="AJ2331" s="4"/>
      <c r="AK2331" s="4"/>
      <c r="AL2331" s="4"/>
      <c r="AM2331" s="4"/>
      <c r="AN2331" s="4"/>
      <c r="AO2331" s="4"/>
      <c r="AP2331" s="4"/>
    </row>
    <row r="2332" spans="1:42" s="2" customFormat="1" x14ac:dyDescent="0.25">
      <c r="A2332" s="4"/>
      <c r="B2332" s="4"/>
      <c r="C2332" s="4"/>
      <c r="D2332" s="4"/>
      <c r="E2332" s="4"/>
      <c r="F2332" s="4"/>
      <c r="G2332" s="4"/>
      <c r="H2332" s="4"/>
      <c r="I2332" s="4"/>
      <c r="J2332" s="4"/>
      <c r="K2332" s="4"/>
      <c r="L2332" s="4"/>
      <c r="M2332" s="4"/>
      <c r="N2332" s="4"/>
      <c r="O2332" s="4"/>
      <c r="P2332" s="4"/>
      <c r="Q2332" s="4"/>
      <c r="R2332" s="4"/>
      <c r="S2332" s="4"/>
      <c r="T2332" s="4"/>
      <c r="U2332" s="4"/>
      <c r="V2332" s="4"/>
      <c r="W2332" s="4"/>
      <c r="X2332" s="4"/>
      <c r="Y2332" s="4"/>
      <c r="Z2332" s="4"/>
      <c r="AA2332" s="4"/>
      <c r="AB2332" s="4"/>
      <c r="AC2332" s="4"/>
      <c r="AD2332" s="4"/>
      <c r="AE2332" s="4"/>
      <c r="AF2332" s="4"/>
      <c r="AG2332" s="4"/>
      <c r="AH2332" s="4"/>
      <c r="AI2332" s="4"/>
      <c r="AJ2332" s="4"/>
      <c r="AK2332" s="4"/>
      <c r="AL2332" s="4"/>
      <c r="AM2332" s="4"/>
      <c r="AN2332" s="4"/>
      <c r="AO2332" s="4"/>
      <c r="AP2332" s="4"/>
    </row>
    <row r="2333" spans="1:42" s="2" customFormat="1" x14ac:dyDescent="0.25">
      <c r="A2333" s="4"/>
      <c r="B2333" s="4"/>
      <c r="C2333" s="4"/>
      <c r="D2333" s="4"/>
      <c r="E2333" s="4"/>
      <c r="F2333" s="4"/>
      <c r="G2333" s="4"/>
      <c r="H2333" s="4"/>
      <c r="I2333" s="4"/>
      <c r="J2333" s="4"/>
      <c r="K2333" s="4"/>
      <c r="L2333" s="4"/>
      <c r="M2333" s="4"/>
      <c r="N2333" s="4"/>
      <c r="O2333" s="4"/>
      <c r="P2333" s="4"/>
      <c r="Q2333" s="4"/>
      <c r="R2333" s="4"/>
      <c r="S2333" s="4"/>
      <c r="T2333" s="4"/>
      <c r="U2333" s="4"/>
      <c r="V2333" s="4"/>
      <c r="W2333" s="4"/>
      <c r="X2333" s="4"/>
      <c r="Y2333" s="4"/>
      <c r="Z2333" s="4"/>
      <c r="AA2333" s="4"/>
      <c r="AB2333" s="4"/>
      <c r="AC2333" s="4"/>
      <c r="AD2333" s="4"/>
      <c r="AE2333" s="4"/>
      <c r="AF2333" s="4"/>
      <c r="AG2333" s="4"/>
      <c r="AH2333" s="4"/>
      <c r="AI2333" s="4"/>
      <c r="AJ2333" s="4"/>
      <c r="AK2333" s="4"/>
      <c r="AL2333" s="4"/>
      <c r="AM2333" s="4"/>
      <c r="AN2333" s="4"/>
      <c r="AO2333" s="4"/>
      <c r="AP2333" s="4"/>
    </row>
    <row r="2334" spans="1:42" s="2" customFormat="1" x14ac:dyDescent="0.25">
      <c r="A2334" s="4"/>
      <c r="B2334" s="4"/>
      <c r="C2334" s="4"/>
      <c r="D2334" s="4"/>
      <c r="E2334" s="4"/>
      <c r="F2334" s="4"/>
      <c r="G2334" s="4"/>
      <c r="H2334" s="4"/>
      <c r="I2334" s="4"/>
      <c r="J2334" s="4"/>
      <c r="K2334" s="4"/>
      <c r="L2334" s="4"/>
      <c r="M2334" s="4"/>
      <c r="N2334" s="4"/>
      <c r="O2334" s="4"/>
      <c r="P2334" s="4"/>
      <c r="Q2334" s="4"/>
      <c r="R2334" s="4"/>
      <c r="S2334" s="4"/>
      <c r="T2334" s="4"/>
      <c r="U2334" s="4"/>
      <c r="V2334" s="4"/>
      <c r="W2334" s="4"/>
      <c r="X2334" s="4"/>
      <c r="Y2334" s="4"/>
      <c r="Z2334" s="4"/>
      <c r="AA2334" s="4"/>
      <c r="AB2334" s="4"/>
      <c r="AC2334" s="4"/>
      <c r="AD2334" s="4"/>
      <c r="AE2334" s="4"/>
      <c r="AF2334" s="4"/>
      <c r="AG2334" s="4"/>
      <c r="AH2334" s="4"/>
      <c r="AI2334" s="4"/>
      <c r="AJ2334" s="4"/>
      <c r="AK2334" s="4"/>
      <c r="AL2334" s="4"/>
      <c r="AM2334" s="4"/>
      <c r="AN2334" s="4"/>
      <c r="AO2334" s="4"/>
      <c r="AP2334" s="4"/>
    </row>
    <row r="2335" spans="1:42" s="2" customFormat="1" x14ac:dyDescent="0.25">
      <c r="A2335" s="4"/>
      <c r="B2335" s="4"/>
      <c r="C2335" s="4"/>
      <c r="D2335" s="4"/>
      <c r="E2335" s="4"/>
      <c r="F2335" s="4"/>
      <c r="G2335" s="4"/>
      <c r="H2335" s="4"/>
      <c r="I2335" s="4"/>
      <c r="J2335" s="4"/>
      <c r="K2335" s="4"/>
      <c r="L2335" s="4"/>
      <c r="M2335" s="4"/>
      <c r="N2335" s="4"/>
      <c r="O2335" s="4"/>
      <c r="P2335" s="4"/>
      <c r="Q2335" s="4"/>
      <c r="R2335" s="4"/>
      <c r="S2335" s="4"/>
      <c r="T2335" s="4"/>
      <c r="U2335" s="4"/>
      <c r="V2335" s="4"/>
      <c r="W2335" s="4"/>
      <c r="X2335" s="4"/>
      <c r="Y2335" s="4"/>
      <c r="Z2335" s="4"/>
      <c r="AA2335" s="4"/>
      <c r="AB2335" s="4"/>
      <c r="AC2335" s="4"/>
      <c r="AD2335" s="4"/>
      <c r="AE2335" s="4"/>
      <c r="AF2335" s="4"/>
      <c r="AG2335" s="4"/>
      <c r="AH2335" s="4"/>
      <c r="AI2335" s="4"/>
      <c r="AJ2335" s="4"/>
      <c r="AK2335" s="4"/>
      <c r="AL2335" s="4"/>
      <c r="AM2335" s="4"/>
      <c r="AN2335" s="4"/>
      <c r="AO2335" s="4"/>
      <c r="AP2335" s="4"/>
    </row>
    <row r="2336" spans="1:42" s="2" customFormat="1" x14ac:dyDescent="0.25">
      <c r="A2336" s="4"/>
      <c r="B2336" s="4"/>
      <c r="C2336" s="4"/>
      <c r="D2336" s="4"/>
      <c r="E2336" s="4"/>
      <c r="F2336" s="4"/>
      <c r="G2336" s="4"/>
      <c r="H2336" s="4"/>
      <c r="I2336" s="4"/>
      <c r="J2336" s="4"/>
      <c r="K2336" s="4"/>
      <c r="L2336" s="4"/>
      <c r="M2336" s="4"/>
      <c r="N2336" s="4"/>
      <c r="O2336" s="4"/>
      <c r="P2336" s="4"/>
      <c r="Q2336" s="4"/>
      <c r="R2336" s="4"/>
      <c r="S2336" s="4"/>
      <c r="T2336" s="4"/>
      <c r="U2336" s="4"/>
      <c r="V2336" s="4"/>
      <c r="W2336" s="4"/>
      <c r="X2336" s="4"/>
      <c r="Y2336" s="4"/>
      <c r="Z2336" s="4"/>
      <c r="AA2336" s="4"/>
      <c r="AB2336" s="4"/>
      <c r="AC2336" s="4"/>
      <c r="AD2336" s="4"/>
      <c r="AE2336" s="4"/>
      <c r="AF2336" s="4"/>
      <c r="AG2336" s="4"/>
      <c r="AH2336" s="4"/>
      <c r="AI2336" s="4"/>
      <c r="AJ2336" s="4"/>
      <c r="AK2336" s="4"/>
      <c r="AL2336" s="4"/>
      <c r="AM2336" s="4"/>
      <c r="AN2336" s="4"/>
      <c r="AO2336" s="4"/>
      <c r="AP2336" s="4"/>
    </row>
    <row r="2337" spans="1:42" s="2" customFormat="1" x14ac:dyDescent="0.25">
      <c r="A2337" s="4"/>
      <c r="B2337" s="4"/>
      <c r="C2337" s="4"/>
      <c r="D2337" s="4"/>
      <c r="E2337" s="4"/>
      <c r="F2337" s="4"/>
      <c r="G2337" s="4"/>
      <c r="H2337" s="4"/>
      <c r="I2337" s="4"/>
      <c r="J2337" s="4"/>
      <c r="K2337" s="4"/>
      <c r="L2337" s="4"/>
      <c r="M2337" s="4"/>
      <c r="N2337" s="4"/>
      <c r="O2337" s="4"/>
      <c r="P2337" s="4"/>
      <c r="Q2337" s="4"/>
      <c r="R2337" s="4"/>
      <c r="S2337" s="4"/>
      <c r="T2337" s="4"/>
      <c r="U2337" s="4"/>
      <c r="V2337" s="4"/>
      <c r="W2337" s="4"/>
      <c r="X2337" s="4"/>
      <c r="Y2337" s="4"/>
      <c r="Z2337" s="4"/>
      <c r="AA2337" s="4"/>
      <c r="AB2337" s="4"/>
      <c r="AC2337" s="4"/>
      <c r="AD2337" s="4"/>
      <c r="AE2337" s="4"/>
      <c r="AF2337" s="4"/>
      <c r="AG2337" s="4"/>
      <c r="AH2337" s="4"/>
      <c r="AI2337" s="4"/>
      <c r="AJ2337" s="4"/>
      <c r="AK2337" s="4"/>
      <c r="AL2337" s="4"/>
      <c r="AM2337" s="4"/>
      <c r="AN2337" s="4"/>
      <c r="AO2337" s="4"/>
      <c r="AP2337" s="4"/>
    </row>
    <row r="2338" spans="1:42" s="2" customFormat="1" x14ac:dyDescent="0.25">
      <c r="A2338" s="4"/>
      <c r="B2338" s="4"/>
      <c r="C2338" s="4"/>
      <c r="D2338" s="4"/>
      <c r="E2338" s="4"/>
      <c r="F2338" s="4"/>
      <c r="G2338" s="4"/>
      <c r="H2338" s="4"/>
      <c r="I2338" s="4"/>
      <c r="J2338" s="4"/>
      <c r="K2338" s="4"/>
      <c r="L2338" s="4"/>
      <c r="M2338" s="4"/>
      <c r="N2338" s="4"/>
      <c r="O2338" s="4"/>
      <c r="P2338" s="4"/>
      <c r="Q2338" s="4"/>
      <c r="R2338" s="4"/>
      <c r="S2338" s="4"/>
      <c r="T2338" s="4"/>
      <c r="U2338" s="4"/>
      <c r="V2338" s="4"/>
      <c r="W2338" s="4"/>
      <c r="X2338" s="4"/>
      <c r="Y2338" s="4"/>
      <c r="Z2338" s="4"/>
      <c r="AA2338" s="4"/>
      <c r="AB2338" s="4"/>
      <c r="AC2338" s="4"/>
      <c r="AD2338" s="4"/>
      <c r="AE2338" s="4"/>
      <c r="AF2338" s="4"/>
      <c r="AG2338" s="4"/>
      <c r="AH2338" s="4"/>
      <c r="AI2338" s="4"/>
      <c r="AJ2338" s="4"/>
      <c r="AK2338" s="4"/>
      <c r="AL2338" s="4"/>
      <c r="AM2338" s="4"/>
      <c r="AN2338" s="4"/>
      <c r="AO2338" s="4"/>
      <c r="AP2338" s="4"/>
    </row>
    <row r="2339" spans="1:42" s="2" customFormat="1" x14ac:dyDescent="0.25">
      <c r="A2339" s="4"/>
      <c r="B2339" s="4"/>
      <c r="C2339" s="4"/>
      <c r="D2339" s="4"/>
      <c r="E2339" s="4"/>
      <c r="F2339" s="4"/>
      <c r="G2339" s="4"/>
      <c r="H2339" s="4"/>
      <c r="I2339" s="4"/>
      <c r="J2339" s="4"/>
      <c r="K2339" s="4"/>
      <c r="L2339" s="4"/>
      <c r="M2339" s="4"/>
      <c r="N2339" s="4"/>
      <c r="O2339" s="4"/>
      <c r="P2339" s="4"/>
      <c r="Q2339" s="4"/>
      <c r="R2339" s="4"/>
      <c r="S2339" s="4"/>
      <c r="T2339" s="4"/>
      <c r="U2339" s="4"/>
      <c r="V2339" s="4"/>
      <c r="W2339" s="4"/>
      <c r="X2339" s="4"/>
      <c r="Y2339" s="4"/>
      <c r="Z2339" s="4"/>
      <c r="AA2339" s="4"/>
      <c r="AB2339" s="4"/>
      <c r="AC2339" s="4"/>
      <c r="AD2339" s="4"/>
      <c r="AE2339" s="4"/>
      <c r="AF2339" s="4"/>
      <c r="AG2339" s="4"/>
      <c r="AH2339" s="4"/>
      <c r="AI2339" s="4"/>
      <c r="AJ2339" s="4"/>
      <c r="AK2339" s="4"/>
      <c r="AL2339" s="4"/>
      <c r="AM2339" s="4"/>
      <c r="AN2339" s="4"/>
      <c r="AO2339" s="4"/>
      <c r="AP2339" s="4"/>
    </row>
    <row r="2340" spans="1:42" s="2" customFormat="1" x14ac:dyDescent="0.25">
      <c r="A2340" s="4"/>
      <c r="B2340" s="4"/>
      <c r="C2340" s="4"/>
      <c r="D2340" s="4"/>
      <c r="E2340" s="4"/>
      <c r="F2340" s="4"/>
      <c r="G2340" s="4"/>
      <c r="H2340" s="4"/>
      <c r="I2340" s="4"/>
      <c r="J2340" s="4"/>
      <c r="K2340" s="4"/>
      <c r="L2340" s="4"/>
      <c r="M2340" s="4"/>
      <c r="N2340" s="4"/>
      <c r="O2340" s="4"/>
      <c r="P2340" s="4"/>
      <c r="Q2340" s="4"/>
      <c r="R2340" s="4"/>
      <c r="S2340" s="4"/>
      <c r="T2340" s="4"/>
      <c r="U2340" s="4"/>
      <c r="V2340" s="4"/>
      <c r="W2340" s="4"/>
      <c r="X2340" s="4"/>
      <c r="Y2340" s="4"/>
      <c r="Z2340" s="4"/>
      <c r="AA2340" s="4"/>
      <c r="AB2340" s="4"/>
      <c r="AC2340" s="4"/>
      <c r="AD2340" s="4"/>
      <c r="AE2340" s="4"/>
      <c r="AF2340" s="4"/>
      <c r="AG2340" s="4"/>
      <c r="AH2340" s="4"/>
      <c r="AI2340" s="4"/>
      <c r="AJ2340" s="4"/>
      <c r="AK2340" s="4"/>
      <c r="AL2340" s="4"/>
      <c r="AM2340" s="4"/>
      <c r="AN2340" s="4"/>
      <c r="AO2340" s="4"/>
      <c r="AP2340" s="4"/>
    </row>
    <row r="2341" spans="1:42" s="2" customFormat="1" x14ac:dyDescent="0.25">
      <c r="A2341" s="4"/>
      <c r="B2341" s="4"/>
      <c r="C2341" s="4"/>
      <c r="D2341" s="4"/>
      <c r="E2341" s="4"/>
      <c r="F2341" s="4"/>
      <c r="G2341" s="4"/>
      <c r="H2341" s="4"/>
      <c r="I2341" s="4"/>
      <c r="J2341" s="4"/>
      <c r="K2341" s="4"/>
      <c r="L2341" s="4"/>
      <c r="M2341" s="4"/>
      <c r="N2341" s="4"/>
      <c r="O2341" s="4"/>
      <c r="P2341" s="4"/>
      <c r="Q2341" s="4"/>
      <c r="R2341" s="4"/>
      <c r="S2341" s="4"/>
      <c r="T2341" s="4"/>
      <c r="U2341" s="4"/>
      <c r="V2341" s="4"/>
      <c r="W2341" s="4"/>
      <c r="X2341" s="4"/>
      <c r="Y2341" s="4"/>
      <c r="Z2341" s="4"/>
      <c r="AA2341" s="4"/>
      <c r="AB2341" s="4"/>
      <c r="AC2341" s="4"/>
      <c r="AD2341" s="4"/>
      <c r="AE2341" s="4"/>
      <c r="AF2341" s="4"/>
      <c r="AG2341" s="4"/>
      <c r="AH2341" s="4"/>
      <c r="AI2341" s="4"/>
      <c r="AJ2341" s="4"/>
      <c r="AK2341" s="4"/>
      <c r="AL2341" s="4"/>
      <c r="AM2341" s="4"/>
      <c r="AN2341" s="4"/>
      <c r="AO2341" s="4"/>
      <c r="AP2341" s="4"/>
    </row>
    <row r="2342" spans="1:42" s="2" customFormat="1" x14ac:dyDescent="0.25">
      <c r="A2342" s="4"/>
      <c r="B2342" s="4"/>
      <c r="C2342" s="4"/>
      <c r="D2342" s="4"/>
      <c r="E2342" s="4"/>
      <c r="F2342" s="4"/>
      <c r="G2342" s="4"/>
      <c r="H2342" s="4"/>
      <c r="I2342" s="4"/>
      <c r="J2342" s="4"/>
      <c r="K2342" s="4"/>
      <c r="L2342" s="4"/>
      <c r="M2342" s="4"/>
      <c r="N2342" s="4"/>
      <c r="O2342" s="4"/>
      <c r="P2342" s="4"/>
      <c r="Q2342" s="4"/>
      <c r="R2342" s="4"/>
      <c r="S2342" s="4"/>
      <c r="T2342" s="4"/>
      <c r="U2342" s="4"/>
      <c r="V2342" s="4"/>
      <c r="W2342" s="4"/>
      <c r="X2342" s="4"/>
      <c r="Y2342" s="4"/>
      <c r="Z2342" s="4"/>
      <c r="AA2342" s="4"/>
      <c r="AB2342" s="4"/>
      <c r="AC2342" s="4"/>
      <c r="AD2342" s="4"/>
      <c r="AE2342" s="4"/>
      <c r="AF2342" s="4"/>
      <c r="AG2342" s="4"/>
      <c r="AH2342" s="4"/>
      <c r="AI2342" s="4"/>
      <c r="AJ2342" s="4"/>
      <c r="AK2342" s="4"/>
      <c r="AL2342" s="4"/>
      <c r="AM2342" s="4"/>
      <c r="AN2342" s="4"/>
      <c r="AO2342" s="4"/>
      <c r="AP2342" s="4"/>
    </row>
    <row r="2343" spans="1:42" s="2" customFormat="1" x14ac:dyDescent="0.25">
      <c r="A2343" s="4"/>
      <c r="B2343" s="4"/>
      <c r="C2343" s="4"/>
      <c r="D2343" s="4"/>
      <c r="E2343" s="4"/>
      <c r="F2343" s="4"/>
      <c r="G2343" s="4"/>
      <c r="H2343" s="4"/>
      <c r="I2343" s="4"/>
      <c r="J2343" s="4"/>
      <c r="K2343" s="4"/>
      <c r="L2343" s="4"/>
      <c r="M2343" s="4"/>
      <c r="N2343" s="4"/>
      <c r="O2343" s="4"/>
      <c r="P2343" s="4"/>
      <c r="Q2343" s="4"/>
      <c r="R2343" s="4"/>
      <c r="S2343" s="4"/>
      <c r="T2343" s="4"/>
      <c r="U2343" s="4"/>
      <c r="V2343" s="4"/>
      <c r="W2343" s="4"/>
      <c r="X2343" s="4"/>
      <c r="Y2343" s="4"/>
      <c r="Z2343" s="4"/>
      <c r="AA2343" s="4"/>
      <c r="AB2343" s="4"/>
      <c r="AC2343" s="4"/>
      <c r="AD2343" s="4"/>
      <c r="AE2343" s="4"/>
      <c r="AF2343" s="4"/>
      <c r="AG2343" s="4"/>
      <c r="AH2343" s="4"/>
      <c r="AI2343" s="4"/>
      <c r="AJ2343" s="4"/>
      <c r="AK2343" s="4"/>
      <c r="AL2343" s="4"/>
      <c r="AM2343" s="4"/>
      <c r="AN2343" s="4"/>
      <c r="AO2343" s="4"/>
      <c r="AP2343" s="4"/>
    </row>
    <row r="2344" spans="1:42" s="2" customFormat="1" x14ac:dyDescent="0.25">
      <c r="A2344" s="4"/>
      <c r="B2344" s="4"/>
      <c r="C2344" s="4"/>
      <c r="D2344" s="4"/>
      <c r="E2344" s="4"/>
      <c r="F2344" s="4"/>
      <c r="G2344" s="4"/>
      <c r="H2344" s="4"/>
      <c r="I2344" s="4"/>
      <c r="J2344" s="4"/>
      <c r="K2344" s="4"/>
      <c r="L2344" s="4"/>
      <c r="M2344" s="4"/>
      <c r="N2344" s="4"/>
      <c r="O2344" s="4"/>
      <c r="P2344" s="4"/>
      <c r="Q2344" s="4"/>
      <c r="R2344" s="4"/>
      <c r="S2344" s="4"/>
      <c r="T2344" s="4"/>
      <c r="U2344" s="4"/>
      <c r="V2344" s="4"/>
      <c r="W2344" s="4"/>
      <c r="X2344" s="4"/>
      <c r="Y2344" s="4"/>
      <c r="Z2344" s="4"/>
      <c r="AA2344" s="4"/>
      <c r="AB2344" s="4"/>
      <c r="AC2344" s="4"/>
      <c r="AD2344" s="4"/>
      <c r="AE2344" s="4"/>
      <c r="AF2344" s="4"/>
      <c r="AG2344" s="4"/>
      <c r="AH2344" s="4"/>
      <c r="AI2344" s="4"/>
      <c r="AJ2344" s="4"/>
      <c r="AK2344" s="4"/>
      <c r="AL2344" s="4"/>
      <c r="AM2344" s="4"/>
      <c r="AN2344" s="4"/>
      <c r="AO2344" s="4"/>
      <c r="AP2344" s="4"/>
    </row>
    <row r="2345" spans="1:42" s="2" customFormat="1" x14ac:dyDescent="0.25">
      <c r="A2345" s="4"/>
      <c r="B2345" s="4"/>
      <c r="C2345" s="4"/>
      <c r="D2345" s="4"/>
      <c r="E2345" s="4"/>
      <c r="F2345" s="4"/>
      <c r="G2345" s="4"/>
      <c r="H2345" s="4"/>
      <c r="I2345" s="4"/>
      <c r="J2345" s="4"/>
      <c r="K2345" s="4"/>
      <c r="L2345" s="4"/>
      <c r="M2345" s="4"/>
      <c r="N2345" s="4"/>
      <c r="O2345" s="4"/>
      <c r="P2345" s="4"/>
      <c r="Q2345" s="4"/>
      <c r="R2345" s="4"/>
      <c r="S2345" s="4"/>
      <c r="T2345" s="4"/>
      <c r="U2345" s="4"/>
      <c r="V2345" s="4"/>
      <c r="W2345" s="4"/>
      <c r="X2345" s="4"/>
      <c r="Y2345" s="4"/>
      <c r="Z2345" s="4"/>
      <c r="AA2345" s="4"/>
      <c r="AB2345" s="4"/>
      <c r="AC2345" s="4"/>
      <c r="AD2345" s="4"/>
      <c r="AE2345" s="4"/>
      <c r="AF2345" s="4"/>
      <c r="AG2345" s="4"/>
      <c r="AH2345" s="4"/>
      <c r="AI2345" s="4"/>
      <c r="AJ2345" s="4"/>
      <c r="AK2345" s="4"/>
      <c r="AL2345" s="4"/>
      <c r="AM2345" s="4"/>
      <c r="AN2345" s="4"/>
      <c r="AO2345" s="4"/>
      <c r="AP2345" s="4"/>
    </row>
    <row r="2346" spans="1:42" s="2" customFormat="1" x14ac:dyDescent="0.25">
      <c r="A2346" s="4"/>
      <c r="B2346" s="4"/>
      <c r="C2346" s="4"/>
      <c r="D2346" s="4"/>
      <c r="E2346" s="4"/>
      <c r="F2346" s="4"/>
      <c r="G2346" s="4"/>
      <c r="H2346" s="4"/>
      <c r="I2346" s="4"/>
      <c r="J2346" s="4"/>
      <c r="K2346" s="4"/>
      <c r="L2346" s="4"/>
      <c r="M2346" s="4"/>
      <c r="N2346" s="4"/>
      <c r="O2346" s="4"/>
      <c r="P2346" s="4"/>
      <c r="Q2346" s="4"/>
      <c r="R2346" s="4"/>
      <c r="S2346" s="4"/>
      <c r="T2346" s="4"/>
      <c r="U2346" s="4"/>
      <c r="V2346" s="4"/>
      <c r="W2346" s="4"/>
      <c r="X2346" s="4"/>
      <c r="Y2346" s="4"/>
      <c r="Z2346" s="4"/>
      <c r="AA2346" s="4"/>
      <c r="AB2346" s="4"/>
      <c r="AC2346" s="4"/>
      <c r="AD2346" s="4"/>
      <c r="AE2346" s="4"/>
      <c r="AF2346" s="4"/>
      <c r="AG2346" s="4"/>
      <c r="AH2346" s="4"/>
      <c r="AI2346" s="4"/>
      <c r="AJ2346" s="4"/>
      <c r="AK2346" s="4"/>
      <c r="AL2346" s="4"/>
      <c r="AM2346" s="4"/>
      <c r="AN2346" s="4"/>
      <c r="AO2346" s="4"/>
      <c r="AP2346" s="4"/>
    </row>
    <row r="2347" spans="1:42" s="2" customFormat="1" x14ac:dyDescent="0.25">
      <c r="A2347" s="4"/>
      <c r="B2347" s="4"/>
      <c r="C2347" s="4"/>
      <c r="D2347" s="4"/>
      <c r="E2347" s="4"/>
      <c r="F2347" s="4"/>
      <c r="G2347" s="4"/>
      <c r="H2347" s="4"/>
      <c r="I2347" s="4"/>
      <c r="J2347" s="4"/>
      <c r="K2347" s="4"/>
      <c r="L2347" s="4"/>
      <c r="M2347" s="4"/>
      <c r="N2347" s="4"/>
      <c r="O2347" s="4"/>
      <c r="P2347" s="4"/>
      <c r="Q2347" s="4"/>
      <c r="R2347" s="4"/>
      <c r="S2347" s="4"/>
      <c r="T2347" s="4"/>
      <c r="U2347" s="4"/>
      <c r="V2347" s="4"/>
      <c r="W2347" s="4"/>
      <c r="X2347" s="4"/>
      <c r="Y2347" s="4"/>
      <c r="Z2347" s="4"/>
      <c r="AA2347" s="4"/>
      <c r="AB2347" s="4"/>
      <c r="AC2347" s="4"/>
      <c r="AD2347" s="4"/>
      <c r="AE2347" s="4"/>
      <c r="AF2347" s="4"/>
      <c r="AG2347" s="4"/>
      <c r="AH2347" s="4"/>
      <c r="AI2347" s="4"/>
      <c r="AJ2347" s="4"/>
      <c r="AK2347" s="4"/>
      <c r="AL2347" s="4"/>
      <c r="AM2347" s="4"/>
      <c r="AN2347" s="4"/>
      <c r="AO2347" s="4"/>
      <c r="AP2347" s="4"/>
    </row>
    <row r="2348" spans="1:42" s="2" customFormat="1" x14ac:dyDescent="0.25">
      <c r="A2348" s="4"/>
      <c r="B2348" s="4"/>
      <c r="C2348" s="4"/>
      <c r="D2348" s="4"/>
      <c r="E2348" s="4"/>
      <c r="F2348" s="4"/>
      <c r="G2348" s="4"/>
      <c r="H2348" s="4"/>
      <c r="I2348" s="4"/>
      <c r="J2348" s="4"/>
      <c r="K2348" s="4"/>
      <c r="L2348" s="4"/>
      <c r="M2348" s="4"/>
      <c r="N2348" s="4"/>
      <c r="O2348" s="4"/>
      <c r="P2348" s="4"/>
      <c r="Q2348" s="4"/>
      <c r="R2348" s="4"/>
      <c r="S2348" s="4"/>
      <c r="T2348" s="4"/>
      <c r="U2348" s="4"/>
      <c r="V2348" s="4"/>
      <c r="W2348" s="4"/>
      <c r="X2348" s="4"/>
      <c r="Y2348" s="4"/>
      <c r="Z2348" s="4"/>
      <c r="AA2348" s="4"/>
      <c r="AB2348" s="4"/>
      <c r="AC2348" s="4"/>
      <c r="AD2348" s="4"/>
      <c r="AE2348" s="4"/>
      <c r="AF2348" s="4"/>
      <c r="AG2348" s="4"/>
      <c r="AH2348" s="4"/>
      <c r="AI2348" s="4"/>
      <c r="AJ2348" s="4"/>
      <c r="AK2348" s="4"/>
      <c r="AL2348" s="4"/>
      <c r="AM2348" s="4"/>
      <c r="AN2348" s="4"/>
      <c r="AO2348" s="4"/>
      <c r="AP2348" s="4"/>
    </row>
    <row r="2349" spans="1:42" s="2" customFormat="1" x14ac:dyDescent="0.25">
      <c r="A2349" s="4"/>
      <c r="B2349" s="4"/>
      <c r="C2349" s="4"/>
      <c r="D2349" s="4"/>
      <c r="E2349" s="4"/>
      <c r="F2349" s="4"/>
      <c r="G2349" s="4"/>
      <c r="H2349" s="4"/>
      <c r="I2349" s="4"/>
      <c r="J2349" s="4"/>
      <c r="K2349" s="4"/>
      <c r="L2349" s="4"/>
      <c r="M2349" s="4"/>
      <c r="N2349" s="4"/>
      <c r="O2349" s="4"/>
      <c r="P2349" s="4"/>
      <c r="Q2349" s="4"/>
      <c r="R2349" s="4"/>
      <c r="S2349" s="4"/>
      <c r="T2349" s="4"/>
      <c r="U2349" s="4"/>
      <c r="V2349" s="4"/>
      <c r="W2349" s="4"/>
      <c r="X2349" s="4"/>
      <c r="Y2349" s="4"/>
      <c r="Z2349" s="4"/>
      <c r="AA2349" s="4"/>
      <c r="AB2349" s="4"/>
      <c r="AC2349" s="4"/>
      <c r="AD2349" s="4"/>
      <c r="AE2349" s="4"/>
      <c r="AF2349" s="4"/>
      <c r="AG2349" s="4"/>
      <c r="AH2349" s="4"/>
      <c r="AI2349" s="4"/>
      <c r="AJ2349" s="4"/>
      <c r="AK2349" s="4"/>
      <c r="AL2349" s="4"/>
      <c r="AM2349" s="4"/>
      <c r="AN2349" s="4"/>
      <c r="AO2349" s="4"/>
      <c r="AP2349" s="4"/>
    </row>
    <row r="2350" spans="1:42" s="2" customFormat="1" x14ac:dyDescent="0.25">
      <c r="A2350" s="4"/>
      <c r="B2350" s="4"/>
      <c r="C2350" s="4"/>
      <c r="D2350" s="4"/>
      <c r="E2350" s="4"/>
      <c r="F2350" s="4"/>
      <c r="G2350" s="4"/>
      <c r="H2350" s="4"/>
      <c r="I2350" s="4"/>
      <c r="J2350" s="4"/>
      <c r="K2350" s="4"/>
      <c r="L2350" s="4"/>
      <c r="M2350" s="4"/>
      <c r="N2350" s="4"/>
      <c r="O2350" s="4"/>
      <c r="P2350" s="4"/>
      <c r="Q2350" s="4"/>
      <c r="R2350" s="4"/>
      <c r="S2350" s="4"/>
      <c r="T2350" s="4"/>
      <c r="U2350" s="4"/>
      <c r="V2350" s="4"/>
      <c r="W2350" s="4"/>
      <c r="X2350" s="4"/>
      <c r="Y2350" s="4"/>
      <c r="Z2350" s="4"/>
      <c r="AA2350" s="4"/>
      <c r="AB2350" s="4"/>
      <c r="AC2350" s="4"/>
      <c r="AD2350" s="4"/>
      <c r="AE2350" s="4"/>
      <c r="AF2350" s="4"/>
      <c r="AG2350" s="4"/>
      <c r="AH2350" s="4"/>
      <c r="AI2350" s="4"/>
      <c r="AJ2350" s="4"/>
      <c r="AK2350" s="4"/>
      <c r="AL2350" s="4"/>
      <c r="AM2350" s="4"/>
      <c r="AN2350" s="4"/>
      <c r="AO2350" s="4"/>
      <c r="AP2350" s="4"/>
    </row>
    <row r="2351" spans="1:42" s="2" customFormat="1" x14ac:dyDescent="0.25">
      <c r="A2351" s="4"/>
      <c r="B2351" s="4"/>
      <c r="C2351" s="4"/>
      <c r="D2351" s="4"/>
      <c r="E2351" s="4"/>
      <c r="F2351" s="4"/>
      <c r="G2351" s="4"/>
      <c r="H2351" s="4"/>
      <c r="I2351" s="4"/>
      <c r="J2351" s="4"/>
      <c r="K2351" s="4"/>
      <c r="L2351" s="4"/>
      <c r="M2351" s="4"/>
      <c r="N2351" s="4"/>
      <c r="O2351" s="4"/>
      <c r="P2351" s="4"/>
      <c r="Q2351" s="4"/>
      <c r="R2351" s="4"/>
      <c r="S2351" s="4"/>
      <c r="T2351" s="4"/>
      <c r="U2351" s="4"/>
      <c r="V2351" s="4"/>
      <c r="W2351" s="4"/>
      <c r="X2351" s="4"/>
      <c r="Y2351" s="4"/>
      <c r="Z2351" s="4"/>
      <c r="AA2351" s="4"/>
      <c r="AB2351" s="4"/>
      <c r="AC2351" s="4"/>
      <c r="AD2351" s="4"/>
      <c r="AE2351" s="4"/>
      <c r="AF2351" s="4"/>
      <c r="AG2351" s="4"/>
      <c r="AH2351" s="4"/>
      <c r="AI2351" s="4"/>
      <c r="AJ2351" s="4"/>
      <c r="AK2351" s="4"/>
      <c r="AL2351" s="4"/>
      <c r="AM2351" s="4"/>
      <c r="AN2351" s="4"/>
      <c r="AO2351" s="4"/>
      <c r="AP2351" s="4"/>
    </row>
    <row r="2352" spans="1:42" s="2" customFormat="1" x14ac:dyDescent="0.25">
      <c r="A2352" s="4"/>
      <c r="B2352" s="4"/>
      <c r="C2352" s="4"/>
      <c r="D2352" s="4"/>
      <c r="E2352" s="4"/>
      <c r="F2352" s="4"/>
      <c r="G2352" s="4"/>
      <c r="H2352" s="4"/>
      <c r="I2352" s="4"/>
      <c r="J2352" s="4"/>
      <c r="K2352" s="4"/>
      <c r="L2352" s="4"/>
      <c r="M2352" s="4"/>
      <c r="N2352" s="4"/>
      <c r="O2352" s="4"/>
      <c r="P2352" s="4"/>
      <c r="Q2352" s="4"/>
      <c r="R2352" s="4"/>
      <c r="S2352" s="4"/>
      <c r="T2352" s="4"/>
      <c r="U2352" s="4"/>
      <c r="V2352" s="4"/>
      <c r="W2352" s="4"/>
      <c r="X2352" s="4"/>
      <c r="Y2352" s="4"/>
      <c r="Z2352" s="4"/>
      <c r="AA2352" s="4"/>
      <c r="AB2352" s="4"/>
      <c r="AC2352" s="4"/>
      <c r="AD2352" s="4"/>
      <c r="AE2352" s="4"/>
      <c r="AF2352" s="4"/>
      <c r="AG2352" s="4"/>
      <c r="AH2352" s="4"/>
      <c r="AI2352" s="4"/>
      <c r="AJ2352" s="4"/>
      <c r="AK2352" s="4"/>
      <c r="AL2352" s="4"/>
      <c r="AM2352" s="4"/>
      <c r="AN2352" s="4"/>
      <c r="AO2352" s="4"/>
      <c r="AP2352" s="4"/>
    </row>
    <row r="2353" spans="1:42" s="2" customFormat="1" x14ac:dyDescent="0.25">
      <c r="A2353" s="4"/>
      <c r="B2353" s="4"/>
      <c r="C2353" s="4"/>
      <c r="D2353" s="4"/>
      <c r="E2353" s="4"/>
      <c r="F2353" s="4"/>
      <c r="G2353" s="4"/>
      <c r="H2353" s="4"/>
      <c r="I2353" s="4"/>
      <c r="J2353" s="4"/>
      <c r="K2353" s="4"/>
      <c r="L2353" s="4"/>
      <c r="M2353" s="4"/>
      <c r="N2353" s="4"/>
      <c r="O2353" s="4"/>
      <c r="P2353" s="4"/>
      <c r="Q2353" s="4"/>
      <c r="R2353" s="4"/>
      <c r="S2353" s="4"/>
      <c r="T2353" s="4"/>
      <c r="U2353" s="4"/>
      <c r="V2353" s="4"/>
      <c r="W2353" s="4"/>
      <c r="X2353" s="4"/>
      <c r="Y2353" s="4"/>
      <c r="Z2353" s="4"/>
      <c r="AA2353" s="4"/>
      <c r="AB2353" s="4"/>
      <c r="AC2353" s="4"/>
      <c r="AD2353" s="4"/>
      <c r="AE2353" s="4"/>
      <c r="AF2353" s="4"/>
      <c r="AG2353" s="4"/>
      <c r="AH2353" s="4"/>
      <c r="AI2353" s="4"/>
      <c r="AJ2353" s="4"/>
      <c r="AK2353" s="4"/>
      <c r="AL2353" s="4"/>
      <c r="AM2353" s="4"/>
      <c r="AN2353" s="4"/>
      <c r="AO2353" s="4"/>
      <c r="AP2353" s="4"/>
    </row>
    <row r="2354" spans="1:42" s="2" customFormat="1" x14ac:dyDescent="0.25">
      <c r="A2354" s="4"/>
      <c r="B2354" s="4"/>
      <c r="C2354" s="4"/>
      <c r="D2354" s="4"/>
      <c r="E2354" s="4"/>
      <c r="F2354" s="4"/>
      <c r="G2354" s="4"/>
      <c r="H2354" s="4"/>
      <c r="I2354" s="4"/>
      <c r="J2354" s="4"/>
      <c r="K2354" s="4"/>
      <c r="L2354" s="4"/>
      <c r="M2354" s="4"/>
      <c r="N2354" s="4"/>
      <c r="O2354" s="4"/>
      <c r="P2354" s="4"/>
      <c r="Q2354" s="4"/>
      <c r="R2354" s="4"/>
      <c r="S2354" s="4"/>
      <c r="T2354" s="4"/>
      <c r="U2354" s="4"/>
      <c r="V2354" s="4"/>
      <c r="W2354" s="4"/>
      <c r="X2354" s="4"/>
      <c r="Y2354" s="4"/>
      <c r="Z2354" s="4"/>
      <c r="AA2354" s="4"/>
      <c r="AB2354" s="4"/>
      <c r="AC2354" s="4"/>
      <c r="AD2354" s="4"/>
      <c r="AE2354" s="4"/>
      <c r="AF2354" s="4"/>
      <c r="AG2354" s="4"/>
      <c r="AH2354" s="4"/>
      <c r="AI2354" s="4"/>
      <c r="AJ2354" s="4"/>
      <c r="AK2354" s="4"/>
      <c r="AL2354" s="4"/>
      <c r="AM2354" s="4"/>
      <c r="AN2354" s="4"/>
      <c r="AO2354" s="4"/>
      <c r="AP2354" s="4"/>
    </row>
    <row r="2355" spans="1:42" s="2" customFormat="1" x14ac:dyDescent="0.25">
      <c r="A2355" s="4"/>
      <c r="B2355" s="4"/>
      <c r="C2355" s="4"/>
      <c r="D2355" s="4"/>
      <c r="E2355" s="4"/>
      <c r="F2355" s="4"/>
      <c r="G2355" s="4"/>
      <c r="H2355" s="4"/>
      <c r="I2355" s="4"/>
      <c r="J2355" s="4"/>
      <c r="K2355" s="4"/>
      <c r="L2355" s="4"/>
      <c r="M2355" s="4"/>
      <c r="N2355" s="4"/>
      <c r="O2355" s="4"/>
      <c r="P2355" s="4"/>
      <c r="Q2355" s="4"/>
      <c r="R2355" s="4"/>
      <c r="S2355" s="4"/>
      <c r="T2355" s="4"/>
      <c r="U2355" s="4"/>
      <c r="V2355" s="4"/>
      <c r="W2355" s="4"/>
      <c r="X2355" s="4"/>
      <c r="Y2355" s="4"/>
      <c r="Z2355" s="4"/>
      <c r="AA2355" s="4"/>
      <c r="AB2355" s="4"/>
      <c r="AC2355" s="4"/>
      <c r="AD2355" s="4"/>
      <c r="AE2355" s="4"/>
      <c r="AF2355" s="4"/>
      <c r="AG2355" s="4"/>
      <c r="AH2355" s="4"/>
      <c r="AI2355" s="4"/>
      <c r="AJ2355" s="4"/>
      <c r="AK2355" s="4"/>
      <c r="AL2355" s="4"/>
      <c r="AM2355" s="4"/>
      <c r="AN2355" s="4"/>
      <c r="AO2355" s="4"/>
      <c r="AP2355" s="4"/>
    </row>
    <row r="2356" spans="1:42" s="2" customFormat="1" x14ac:dyDescent="0.25">
      <c r="A2356" s="4"/>
      <c r="B2356" s="4"/>
      <c r="C2356" s="4"/>
      <c r="D2356" s="4"/>
      <c r="E2356" s="4"/>
      <c r="F2356" s="4"/>
      <c r="G2356" s="4"/>
      <c r="H2356" s="4"/>
      <c r="I2356" s="4"/>
      <c r="J2356" s="4"/>
      <c r="K2356" s="4"/>
      <c r="L2356" s="4"/>
      <c r="M2356" s="4"/>
      <c r="N2356" s="4"/>
      <c r="O2356" s="4"/>
      <c r="P2356" s="4"/>
      <c r="Q2356" s="4"/>
      <c r="R2356" s="4"/>
      <c r="S2356" s="4"/>
      <c r="T2356" s="4"/>
      <c r="U2356" s="4"/>
      <c r="V2356" s="4"/>
      <c r="W2356" s="4"/>
      <c r="X2356" s="4"/>
      <c r="Y2356" s="4"/>
      <c r="Z2356" s="4"/>
      <c r="AA2356" s="4"/>
      <c r="AB2356" s="4"/>
      <c r="AC2356" s="4"/>
      <c r="AD2356" s="4"/>
      <c r="AE2356" s="4"/>
      <c r="AF2356" s="4"/>
      <c r="AG2356" s="4"/>
      <c r="AH2356" s="4"/>
      <c r="AI2356" s="4"/>
      <c r="AJ2356" s="4"/>
      <c r="AK2356" s="4"/>
      <c r="AL2356" s="4"/>
      <c r="AM2356" s="4"/>
      <c r="AN2356" s="4"/>
      <c r="AO2356" s="4"/>
      <c r="AP2356" s="4"/>
    </row>
    <row r="2357" spans="1:42" s="2" customFormat="1" x14ac:dyDescent="0.25">
      <c r="A2357" s="4"/>
      <c r="B2357" s="4"/>
      <c r="C2357" s="4"/>
      <c r="D2357" s="4"/>
      <c r="E2357" s="4"/>
      <c r="F2357" s="4"/>
      <c r="G2357" s="4"/>
      <c r="H2357" s="4"/>
      <c r="I2357" s="4"/>
      <c r="J2357" s="4"/>
      <c r="K2357" s="4"/>
      <c r="L2357" s="4"/>
      <c r="M2357" s="4"/>
      <c r="N2357" s="4"/>
      <c r="O2357" s="4"/>
      <c r="P2357" s="4"/>
      <c r="Q2357" s="4"/>
      <c r="R2357" s="4"/>
      <c r="S2357" s="4"/>
      <c r="T2357" s="4"/>
      <c r="U2357" s="4"/>
      <c r="V2357" s="4"/>
      <c r="W2357" s="4"/>
      <c r="X2357" s="4"/>
      <c r="Y2357" s="4"/>
      <c r="Z2357" s="4"/>
      <c r="AA2357" s="4"/>
      <c r="AB2357" s="4"/>
      <c r="AC2357" s="4"/>
      <c r="AD2357" s="4"/>
      <c r="AE2357" s="4"/>
      <c r="AF2357" s="4"/>
      <c r="AG2357" s="4"/>
      <c r="AH2357" s="4"/>
      <c r="AI2357" s="4"/>
      <c r="AJ2357" s="4"/>
      <c r="AK2357" s="4"/>
      <c r="AL2357" s="4"/>
      <c r="AM2357" s="4"/>
      <c r="AN2357" s="4"/>
      <c r="AO2357" s="4"/>
      <c r="AP2357" s="4"/>
    </row>
    <row r="2358" spans="1:42" s="2" customFormat="1" x14ac:dyDescent="0.25">
      <c r="A2358" s="4"/>
      <c r="B2358" s="4"/>
      <c r="C2358" s="4"/>
      <c r="D2358" s="4"/>
      <c r="E2358" s="4"/>
      <c r="F2358" s="4"/>
      <c r="G2358" s="4"/>
      <c r="H2358" s="4"/>
      <c r="I2358" s="4"/>
      <c r="J2358" s="4"/>
      <c r="K2358" s="4"/>
      <c r="L2358" s="4"/>
      <c r="M2358" s="4"/>
      <c r="N2358" s="4"/>
      <c r="O2358" s="4"/>
      <c r="P2358" s="4"/>
      <c r="Q2358" s="4"/>
      <c r="R2358" s="4"/>
      <c r="S2358" s="4"/>
      <c r="T2358" s="4"/>
      <c r="U2358" s="4"/>
      <c r="V2358" s="4"/>
      <c r="W2358" s="4"/>
      <c r="X2358" s="4"/>
      <c r="Y2358" s="4"/>
      <c r="Z2358" s="4"/>
      <c r="AA2358" s="4"/>
      <c r="AB2358" s="4"/>
      <c r="AC2358" s="4"/>
      <c r="AD2358" s="4"/>
      <c r="AE2358" s="4"/>
      <c r="AF2358" s="4"/>
      <c r="AG2358" s="4"/>
      <c r="AH2358" s="4"/>
      <c r="AI2358" s="4"/>
      <c r="AJ2358" s="4"/>
      <c r="AK2358" s="4"/>
      <c r="AL2358" s="4"/>
      <c r="AM2358" s="4"/>
      <c r="AN2358" s="4"/>
      <c r="AO2358" s="4"/>
      <c r="AP2358" s="4"/>
    </row>
    <row r="2359" spans="1:42" s="2" customFormat="1" x14ac:dyDescent="0.25">
      <c r="A2359" s="4"/>
      <c r="B2359" s="4"/>
      <c r="C2359" s="4"/>
      <c r="D2359" s="4"/>
      <c r="E2359" s="4"/>
      <c r="F2359" s="4"/>
      <c r="G2359" s="4"/>
      <c r="H2359" s="4"/>
      <c r="I2359" s="4"/>
      <c r="J2359" s="4"/>
      <c r="K2359" s="4"/>
      <c r="L2359" s="4"/>
      <c r="M2359" s="4"/>
      <c r="N2359" s="4"/>
      <c r="O2359" s="4"/>
      <c r="P2359" s="4"/>
      <c r="Q2359" s="4"/>
      <c r="R2359" s="4"/>
      <c r="S2359" s="4"/>
      <c r="T2359" s="4"/>
      <c r="U2359" s="4"/>
      <c r="V2359" s="4"/>
      <c r="W2359" s="4"/>
      <c r="X2359" s="4"/>
      <c r="Y2359" s="4"/>
      <c r="Z2359" s="4"/>
      <c r="AA2359" s="4"/>
      <c r="AB2359" s="4"/>
      <c r="AC2359" s="4"/>
      <c r="AD2359" s="4"/>
      <c r="AE2359" s="4"/>
      <c r="AF2359" s="4"/>
      <c r="AG2359" s="4"/>
      <c r="AH2359" s="4"/>
      <c r="AI2359" s="4"/>
      <c r="AJ2359" s="4"/>
      <c r="AK2359" s="4"/>
      <c r="AL2359" s="4"/>
      <c r="AM2359" s="4"/>
      <c r="AN2359" s="4"/>
      <c r="AO2359" s="4"/>
      <c r="AP2359" s="4"/>
    </row>
    <row r="2360" spans="1:42" s="2" customFormat="1" x14ac:dyDescent="0.25">
      <c r="A2360" s="4"/>
      <c r="B2360" s="4"/>
      <c r="C2360" s="4"/>
      <c r="D2360" s="4"/>
      <c r="E2360" s="4"/>
      <c r="F2360" s="4"/>
      <c r="G2360" s="4"/>
      <c r="H2360" s="4"/>
      <c r="I2360" s="4"/>
      <c r="J2360" s="4"/>
      <c r="K2360" s="4"/>
      <c r="L2360" s="4"/>
      <c r="M2360" s="4"/>
      <c r="N2360" s="4"/>
      <c r="O2360" s="4"/>
      <c r="P2360" s="4"/>
      <c r="Q2360" s="4"/>
      <c r="R2360" s="4"/>
      <c r="S2360" s="4"/>
      <c r="T2360" s="4"/>
      <c r="U2360" s="4"/>
      <c r="V2360" s="4"/>
      <c r="W2360" s="4"/>
      <c r="X2360" s="4"/>
      <c r="Y2360" s="4"/>
      <c r="Z2360" s="4"/>
      <c r="AA2360" s="4"/>
      <c r="AB2360" s="4"/>
      <c r="AC2360" s="4"/>
      <c r="AD2360" s="4"/>
      <c r="AE2360" s="4"/>
      <c r="AF2360" s="4"/>
      <c r="AG2360" s="4"/>
      <c r="AH2360" s="4"/>
      <c r="AI2360" s="4"/>
      <c r="AJ2360" s="4"/>
      <c r="AK2360" s="4"/>
      <c r="AL2360" s="4"/>
      <c r="AM2360" s="4"/>
      <c r="AN2360" s="4"/>
      <c r="AO2360" s="4"/>
      <c r="AP2360" s="4"/>
    </row>
    <row r="2361" spans="1:42" s="2" customFormat="1" x14ac:dyDescent="0.25">
      <c r="A2361" s="4"/>
      <c r="B2361" s="4"/>
      <c r="C2361" s="4"/>
      <c r="D2361" s="4"/>
      <c r="E2361" s="4"/>
      <c r="F2361" s="4"/>
      <c r="G2361" s="4"/>
      <c r="H2361" s="4"/>
      <c r="I2361" s="4"/>
      <c r="J2361" s="4"/>
      <c r="K2361" s="4"/>
      <c r="L2361" s="4"/>
      <c r="M2361" s="4"/>
      <c r="N2361" s="4"/>
      <c r="O2361" s="4"/>
      <c r="P2361" s="4"/>
      <c r="Q2361" s="4"/>
      <c r="R2361" s="4"/>
      <c r="S2361" s="4"/>
      <c r="T2361" s="4"/>
      <c r="U2361" s="4"/>
      <c r="V2361" s="4"/>
      <c r="W2361" s="4"/>
      <c r="X2361" s="4"/>
      <c r="Y2361" s="4"/>
      <c r="Z2361" s="4"/>
      <c r="AA2361" s="4"/>
      <c r="AB2361" s="4"/>
      <c r="AC2361" s="4"/>
      <c r="AD2361" s="4"/>
      <c r="AE2361" s="4"/>
      <c r="AF2361" s="4"/>
      <c r="AG2361" s="4"/>
      <c r="AH2361" s="4"/>
      <c r="AI2361" s="4"/>
      <c r="AJ2361" s="4"/>
      <c r="AK2361" s="4"/>
      <c r="AL2361" s="4"/>
      <c r="AM2361" s="4"/>
      <c r="AN2361" s="4"/>
      <c r="AO2361" s="4"/>
      <c r="AP2361" s="4"/>
    </row>
    <row r="2362" spans="1:42" s="2" customFormat="1" x14ac:dyDescent="0.25">
      <c r="A2362" s="4"/>
      <c r="B2362" s="4"/>
      <c r="C2362" s="4"/>
      <c r="D2362" s="4"/>
      <c r="E2362" s="4"/>
      <c r="F2362" s="4"/>
      <c r="G2362" s="4"/>
      <c r="H2362" s="4"/>
      <c r="I2362" s="4"/>
      <c r="J2362" s="4"/>
      <c r="K2362" s="4"/>
      <c r="L2362" s="4"/>
      <c r="M2362" s="4"/>
      <c r="N2362" s="4"/>
      <c r="O2362" s="4"/>
      <c r="P2362" s="4"/>
      <c r="Q2362" s="4"/>
      <c r="R2362" s="4"/>
      <c r="S2362" s="4"/>
      <c r="T2362" s="4"/>
      <c r="U2362" s="4"/>
      <c r="V2362" s="4"/>
      <c r="W2362" s="4"/>
      <c r="X2362" s="4"/>
      <c r="Y2362" s="4"/>
      <c r="Z2362" s="4"/>
      <c r="AA2362" s="4"/>
      <c r="AB2362" s="4"/>
      <c r="AC2362" s="4"/>
      <c r="AD2362" s="4"/>
      <c r="AE2362" s="4"/>
      <c r="AF2362" s="4"/>
      <c r="AG2362" s="4"/>
      <c r="AH2362" s="4"/>
      <c r="AI2362" s="4"/>
      <c r="AJ2362" s="4"/>
      <c r="AK2362" s="4"/>
      <c r="AL2362" s="4"/>
      <c r="AM2362" s="4"/>
      <c r="AN2362" s="4"/>
      <c r="AO2362" s="4"/>
      <c r="AP2362" s="4"/>
    </row>
    <row r="2363" spans="1:42" s="2" customFormat="1" x14ac:dyDescent="0.25">
      <c r="A2363" s="4"/>
      <c r="B2363" s="4"/>
      <c r="C2363" s="4"/>
      <c r="D2363" s="4"/>
      <c r="E2363" s="4"/>
      <c r="F2363" s="4"/>
      <c r="G2363" s="4"/>
      <c r="H2363" s="4"/>
      <c r="I2363" s="4"/>
      <c r="J2363" s="4"/>
      <c r="K2363" s="4"/>
      <c r="L2363" s="4"/>
      <c r="M2363" s="4"/>
      <c r="N2363" s="4"/>
      <c r="O2363" s="4"/>
      <c r="P2363" s="4"/>
      <c r="Q2363" s="4"/>
      <c r="R2363" s="4"/>
      <c r="S2363" s="4"/>
      <c r="T2363" s="4"/>
      <c r="U2363" s="4"/>
      <c r="V2363" s="4"/>
      <c r="W2363" s="4"/>
      <c r="X2363" s="4"/>
      <c r="Y2363" s="4"/>
      <c r="Z2363" s="4"/>
      <c r="AA2363" s="4"/>
      <c r="AB2363" s="4"/>
      <c r="AC2363" s="4"/>
      <c r="AD2363" s="4"/>
      <c r="AE2363" s="4"/>
      <c r="AF2363" s="4"/>
      <c r="AG2363" s="4"/>
      <c r="AH2363" s="4"/>
      <c r="AI2363" s="4"/>
      <c r="AJ2363" s="4"/>
      <c r="AK2363" s="4"/>
      <c r="AL2363" s="4"/>
      <c r="AM2363" s="4"/>
      <c r="AN2363" s="4"/>
      <c r="AO2363" s="4"/>
      <c r="AP2363" s="4"/>
    </row>
    <row r="2364" spans="1:42" s="2" customFormat="1" x14ac:dyDescent="0.25">
      <c r="A2364" s="4"/>
      <c r="B2364" s="4"/>
      <c r="C2364" s="4"/>
      <c r="D2364" s="4"/>
      <c r="E2364" s="4"/>
      <c r="F2364" s="4"/>
      <c r="G2364" s="4"/>
      <c r="H2364" s="4"/>
      <c r="I2364" s="4"/>
      <c r="J2364" s="4"/>
      <c r="K2364" s="4"/>
      <c r="L2364" s="4"/>
      <c r="M2364" s="4"/>
      <c r="N2364" s="4"/>
      <c r="O2364" s="4"/>
      <c r="P2364" s="4"/>
      <c r="Q2364" s="4"/>
      <c r="R2364" s="4"/>
      <c r="S2364" s="4"/>
      <c r="T2364" s="4"/>
      <c r="U2364" s="4"/>
      <c r="V2364" s="4"/>
      <c r="W2364" s="4"/>
      <c r="X2364" s="4"/>
      <c r="Y2364" s="4"/>
      <c r="Z2364" s="4"/>
      <c r="AA2364" s="4"/>
      <c r="AB2364" s="4"/>
      <c r="AC2364" s="4"/>
      <c r="AD2364" s="4"/>
      <c r="AE2364" s="4"/>
      <c r="AF2364" s="4"/>
      <c r="AG2364" s="4"/>
      <c r="AH2364" s="4"/>
      <c r="AI2364" s="4"/>
      <c r="AJ2364" s="4"/>
      <c r="AK2364" s="4"/>
      <c r="AL2364" s="4"/>
      <c r="AM2364" s="4"/>
      <c r="AN2364" s="4"/>
      <c r="AO2364" s="4"/>
      <c r="AP2364" s="4"/>
    </row>
    <row r="2365" spans="1:42" s="2" customFormat="1" x14ac:dyDescent="0.25">
      <c r="A2365" s="4"/>
      <c r="B2365" s="4"/>
      <c r="C2365" s="4"/>
      <c r="D2365" s="4"/>
      <c r="E2365" s="4"/>
      <c r="F2365" s="4"/>
      <c r="G2365" s="4"/>
      <c r="H2365" s="4"/>
      <c r="I2365" s="4"/>
      <c r="J2365" s="4"/>
      <c r="K2365" s="4"/>
      <c r="L2365" s="4"/>
      <c r="M2365" s="4"/>
      <c r="N2365" s="4"/>
      <c r="O2365" s="4"/>
      <c r="P2365" s="4"/>
      <c r="Q2365" s="4"/>
      <c r="R2365" s="4"/>
      <c r="S2365" s="4"/>
      <c r="T2365" s="4"/>
      <c r="U2365" s="4"/>
      <c r="V2365" s="4"/>
      <c r="W2365" s="4"/>
      <c r="X2365" s="4"/>
      <c r="Y2365" s="4"/>
      <c r="Z2365" s="4"/>
      <c r="AA2365" s="4"/>
      <c r="AB2365" s="4"/>
      <c r="AC2365" s="4"/>
      <c r="AD2365" s="4"/>
      <c r="AE2365" s="4"/>
      <c r="AF2365" s="4"/>
      <c r="AG2365" s="4"/>
      <c r="AH2365" s="4"/>
      <c r="AI2365" s="4"/>
      <c r="AJ2365" s="4"/>
      <c r="AK2365" s="4"/>
      <c r="AL2365" s="4"/>
      <c r="AM2365" s="4"/>
      <c r="AN2365" s="4"/>
      <c r="AO2365" s="4"/>
      <c r="AP2365" s="4"/>
    </row>
    <row r="2366" spans="1:42" s="2" customFormat="1" x14ac:dyDescent="0.25">
      <c r="A2366" s="4"/>
      <c r="B2366" s="4"/>
      <c r="C2366" s="4"/>
      <c r="D2366" s="4"/>
      <c r="E2366" s="4"/>
      <c r="F2366" s="4"/>
      <c r="G2366" s="4"/>
      <c r="H2366" s="4"/>
      <c r="I2366" s="4"/>
      <c r="J2366" s="4"/>
      <c r="K2366" s="4"/>
      <c r="L2366" s="4"/>
      <c r="M2366" s="4"/>
      <c r="N2366" s="4"/>
      <c r="O2366" s="4"/>
      <c r="P2366" s="4"/>
      <c r="Q2366" s="4"/>
      <c r="R2366" s="4"/>
      <c r="S2366" s="4"/>
      <c r="T2366" s="4"/>
      <c r="U2366" s="4"/>
      <c r="V2366" s="4"/>
      <c r="W2366" s="4"/>
      <c r="X2366" s="4"/>
      <c r="Y2366" s="4"/>
      <c r="Z2366" s="4"/>
      <c r="AA2366" s="4"/>
      <c r="AB2366" s="4"/>
      <c r="AC2366" s="4"/>
      <c r="AD2366" s="4"/>
      <c r="AE2366" s="4"/>
      <c r="AF2366" s="4"/>
      <c r="AG2366" s="4"/>
      <c r="AH2366" s="4"/>
      <c r="AI2366" s="4"/>
      <c r="AJ2366" s="4"/>
      <c r="AK2366" s="4"/>
      <c r="AL2366" s="4"/>
      <c r="AM2366" s="4"/>
      <c r="AN2366" s="4"/>
      <c r="AO2366" s="4"/>
      <c r="AP2366" s="4"/>
    </row>
    <row r="2367" spans="1:42" s="2" customFormat="1" x14ac:dyDescent="0.25">
      <c r="A2367" s="4"/>
      <c r="B2367" s="4"/>
      <c r="C2367" s="4"/>
      <c r="D2367" s="4"/>
      <c r="E2367" s="4"/>
      <c r="F2367" s="4"/>
      <c r="G2367" s="4"/>
      <c r="H2367" s="4"/>
      <c r="I2367" s="4"/>
      <c r="J2367" s="4"/>
      <c r="K2367" s="4"/>
      <c r="L2367" s="4"/>
      <c r="M2367" s="4"/>
      <c r="N2367" s="4"/>
      <c r="O2367" s="4"/>
      <c r="P2367" s="4"/>
      <c r="Q2367" s="4"/>
      <c r="R2367" s="4"/>
      <c r="S2367" s="4"/>
      <c r="T2367" s="4"/>
      <c r="U2367" s="4"/>
      <c r="V2367" s="4"/>
      <c r="W2367" s="4"/>
      <c r="X2367" s="4"/>
      <c r="Y2367" s="4"/>
      <c r="Z2367" s="4"/>
      <c r="AA2367" s="4"/>
      <c r="AB2367" s="4"/>
      <c r="AC2367" s="4"/>
      <c r="AD2367" s="4"/>
      <c r="AE2367" s="4"/>
      <c r="AF2367" s="4"/>
      <c r="AG2367" s="4"/>
      <c r="AH2367" s="4"/>
      <c r="AI2367" s="4"/>
      <c r="AJ2367" s="4"/>
      <c r="AK2367" s="4"/>
      <c r="AL2367" s="4"/>
      <c r="AM2367" s="4"/>
      <c r="AN2367" s="4"/>
      <c r="AO2367" s="4"/>
      <c r="AP2367" s="4"/>
    </row>
    <row r="2368" spans="1:42" s="2" customFormat="1" x14ac:dyDescent="0.25">
      <c r="A2368" s="4"/>
      <c r="B2368" s="4"/>
      <c r="C2368" s="4"/>
      <c r="D2368" s="4"/>
      <c r="E2368" s="4"/>
      <c r="F2368" s="4"/>
      <c r="G2368" s="4"/>
      <c r="H2368" s="4"/>
      <c r="I2368" s="4"/>
      <c r="J2368" s="4"/>
      <c r="K2368" s="4"/>
      <c r="L2368" s="4"/>
      <c r="M2368" s="4"/>
      <c r="N2368" s="4"/>
      <c r="O2368" s="4"/>
      <c r="P2368" s="4"/>
      <c r="Q2368" s="4"/>
      <c r="R2368" s="4"/>
      <c r="S2368" s="4"/>
      <c r="T2368" s="4"/>
      <c r="U2368" s="4"/>
      <c r="V2368" s="4"/>
      <c r="W2368" s="4"/>
      <c r="X2368" s="4"/>
      <c r="Y2368" s="4"/>
      <c r="Z2368" s="4"/>
      <c r="AA2368" s="4"/>
      <c r="AB2368" s="4"/>
      <c r="AC2368" s="4"/>
      <c r="AD2368" s="4"/>
      <c r="AE2368" s="4"/>
      <c r="AF2368" s="4"/>
      <c r="AG2368" s="4"/>
      <c r="AH2368" s="4"/>
      <c r="AI2368" s="4"/>
      <c r="AJ2368" s="4"/>
      <c r="AK2368" s="4"/>
      <c r="AL2368" s="4"/>
      <c r="AM2368" s="4"/>
      <c r="AN2368" s="4"/>
      <c r="AO2368" s="4"/>
      <c r="AP2368" s="4"/>
    </row>
    <row r="2369" spans="1:42" s="2" customFormat="1" x14ac:dyDescent="0.25">
      <c r="A2369" s="4"/>
      <c r="B2369" s="4"/>
      <c r="C2369" s="4"/>
      <c r="D2369" s="4"/>
      <c r="E2369" s="4"/>
      <c r="F2369" s="4"/>
      <c r="G2369" s="4"/>
      <c r="H2369" s="4"/>
      <c r="I2369" s="4"/>
      <c r="J2369" s="4"/>
      <c r="K2369" s="4"/>
      <c r="L2369" s="4"/>
      <c r="M2369" s="4"/>
      <c r="N2369" s="4"/>
      <c r="O2369" s="4"/>
      <c r="P2369" s="4"/>
      <c r="Q2369" s="4"/>
      <c r="R2369" s="4"/>
      <c r="S2369" s="4"/>
      <c r="T2369" s="4"/>
      <c r="U2369" s="4"/>
      <c r="V2369" s="4"/>
      <c r="W2369" s="4"/>
      <c r="X2369" s="4"/>
      <c r="Y2369" s="4"/>
      <c r="Z2369" s="4"/>
      <c r="AA2369" s="4"/>
      <c r="AB2369" s="4"/>
      <c r="AC2369" s="4"/>
      <c r="AD2369" s="4"/>
      <c r="AE2369" s="4"/>
      <c r="AF2369" s="4"/>
      <c r="AG2369" s="4"/>
      <c r="AH2369" s="4"/>
      <c r="AI2369" s="4"/>
      <c r="AJ2369" s="4"/>
      <c r="AK2369" s="4"/>
      <c r="AL2369" s="4"/>
      <c r="AM2369" s="4"/>
      <c r="AN2369" s="4"/>
      <c r="AO2369" s="4"/>
      <c r="AP2369" s="4"/>
    </row>
    <row r="2370" spans="1:42" s="2" customFormat="1" x14ac:dyDescent="0.25">
      <c r="A2370" s="4"/>
      <c r="B2370" s="4"/>
      <c r="C2370" s="4"/>
      <c r="D2370" s="4"/>
      <c r="E2370" s="4"/>
      <c r="F2370" s="4"/>
      <c r="G2370" s="4"/>
      <c r="H2370" s="4"/>
      <c r="I2370" s="4"/>
      <c r="J2370" s="4"/>
      <c r="K2370" s="4"/>
      <c r="L2370" s="4"/>
      <c r="M2370" s="4"/>
      <c r="N2370" s="4"/>
      <c r="O2370" s="4"/>
      <c r="P2370" s="4"/>
      <c r="Q2370" s="4"/>
      <c r="R2370" s="4"/>
      <c r="S2370" s="4"/>
      <c r="T2370" s="4"/>
      <c r="U2370" s="4"/>
      <c r="V2370" s="4"/>
      <c r="W2370" s="4"/>
      <c r="X2370" s="4"/>
      <c r="Y2370" s="4"/>
      <c r="Z2370" s="4"/>
      <c r="AA2370" s="4"/>
      <c r="AB2370" s="4"/>
      <c r="AC2370" s="4"/>
      <c r="AD2370" s="4"/>
      <c r="AE2370" s="4"/>
      <c r="AF2370" s="4"/>
      <c r="AG2370" s="4"/>
      <c r="AH2370" s="4"/>
      <c r="AI2370" s="4"/>
      <c r="AJ2370" s="4"/>
      <c r="AK2370" s="4"/>
      <c r="AL2370" s="4"/>
      <c r="AM2370" s="4"/>
      <c r="AN2370" s="4"/>
      <c r="AO2370" s="4"/>
      <c r="AP2370" s="4"/>
    </row>
    <row r="2371" spans="1:42" s="2" customFormat="1" x14ac:dyDescent="0.25">
      <c r="A2371" s="4"/>
      <c r="B2371" s="4"/>
      <c r="C2371" s="4"/>
      <c r="D2371" s="4"/>
      <c r="E2371" s="4"/>
      <c r="F2371" s="4"/>
      <c r="G2371" s="4"/>
      <c r="H2371" s="4"/>
      <c r="I2371" s="4"/>
      <c r="J2371" s="4"/>
      <c r="K2371" s="4"/>
      <c r="L2371" s="4"/>
      <c r="M2371" s="4"/>
      <c r="N2371" s="4"/>
      <c r="O2371" s="4"/>
      <c r="P2371" s="4"/>
      <c r="Q2371" s="4"/>
      <c r="R2371" s="4"/>
      <c r="S2371" s="4"/>
      <c r="T2371" s="4"/>
      <c r="U2371" s="4"/>
      <c r="V2371" s="4"/>
      <c r="W2371" s="4"/>
      <c r="X2371" s="4"/>
      <c r="Y2371" s="4"/>
      <c r="Z2371" s="4"/>
      <c r="AA2371" s="4"/>
      <c r="AB2371" s="4"/>
      <c r="AC2371" s="4"/>
      <c r="AD2371" s="4"/>
      <c r="AE2371" s="4"/>
      <c r="AF2371" s="4"/>
      <c r="AG2371" s="4"/>
      <c r="AH2371" s="4"/>
      <c r="AI2371" s="4"/>
      <c r="AJ2371" s="4"/>
      <c r="AK2371" s="4"/>
      <c r="AL2371" s="4"/>
      <c r="AM2371" s="4"/>
      <c r="AN2371" s="4"/>
      <c r="AO2371" s="4"/>
      <c r="AP2371" s="4"/>
    </row>
    <row r="2372" spans="1:42" s="2" customFormat="1" x14ac:dyDescent="0.25">
      <c r="A2372" s="4"/>
      <c r="B2372" s="4"/>
      <c r="C2372" s="4"/>
      <c r="D2372" s="4"/>
      <c r="E2372" s="4"/>
      <c r="F2372" s="4"/>
      <c r="G2372" s="4"/>
      <c r="H2372" s="4"/>
      <c r="I2372" s="4"/>
      <c r="J2372" s="4"/>
      <c r="K2372" s="4"/>
      <c r="L2372" s="4"/>
      <c r="M2372" s="4"/>
      <c r="N2372" s="4"/>
      <c r="O2372" s="4"/>
      <c r="P2372" s="4"/>
      <c r="Q2372" s="4"/>
      <c r="R2372" s="4"/>
      <c r="S2372" s="4"/>
      <c r="T2372" s="4"/>
      <c r="U2372" s="4"/>
      <c r="V2372" s="4"/>
      <c r="W2372" s="4"/>
      <c r="X2372" s="4"/>
      <c r="Y2372" s="4"/>
      <c r="Z2372" s="4"/>
      <c r="AA2372" s="4"/>
      <c r="AB2372" s="4"/>
      <c r="AC2372" s="4"/>
      <c r="AD2372" s="4"/>
      <c r="AE2372" s="4"/>
      <c r="AF2372" s="4"/>
      <c r="AG2372" s="4"/>
      <c r="AH2372" s="4"/>
      <c r="AI2372" s="4"/>
      <c r="AJ2372" s="4"/>
      <c r="AK2372" s="4"/>
      <c r="AL2372" s="4"/>
      <c r="AM2372" s="4"/>
      <c r="AN2372" s="4"/>
      <c r="AO2372" s="4"/>
      <c r="AP2372" s="4"/>
    </row>
    <row r="2373" spans="1:42" s="2" customFormat="1" x14ac:dyDescent="0.25">
      <c r="A2373" s="4"/>
      <c r="B2373" s="4"/>
      <c r="C2373" s="4"/>
      <c r="D2373" s="4"/>
      <c r="E2373" s="4"/>
      <c r="F2373" s="4"/>
      <c r="G2373" s="4"/>
      <c r="H2373" s="4"/>
      <c r="I2373" s="4"/>
      <c r="J2373" s="4"/>
      <c r="K2373" s="4"/>
      <c r="L2373" s="4"/>
      <c r="M2373" s="4"/>
      <c r="N2373" s="4"/>
      <c r="O2373" s="4"/>
      <c r="P2373" s="4"/>
      <c r="Q2373" s="4"/>
      <c r="R2373" s="4"/>
      <c r="S2373" s="4"/>
      <c r="T2373" s="4"/>
      <c r="U2373" s="4"/>
      <c r="V2373" s="4"/>
      <c r="W2373" s="4"/>
      <c r="X2373" s="4"/>
      <c r="Y2373" s="4"/>
      <c r="Z2373" s="4"/>
      <c r="AA2373" s="4"/>
      <c r="AB2373" s="4"/>
      <c r="AC2373" s="4"/>
      <c r="AD2373" s="4"/>
      <c r="AE2373" s="4"/>
      <c r="AF2373" s="4"/>
      <c r="AG2373" s="4"/>
      <c r="AH2373" s="4"/>
      <c r="AI2373" s="4"/>
      <c r="AJ2373" s="4"/>
      <c r="AK2373" s="4"/>
      <c r="AL2373" s="4"/>
      <c r="AM2373" s="4"/>
      <c r="AN2373" s="4"/>
      <c r="AO2373" s="4"/>
      <c r="AP2373" s="4"/>
    </row>
    <row r="2374" spans="1:42" s="2" customFormat="1" x14ac:dyDescent="0.25">
      <c r="A2374" s="4"/>
      <c r="B2374" s="4"/>
      <c r="C2374" s="4"/>
      <c r="D2374" s="4"/>
      <c r="E2374" s="4"/>
      <c r="F2374" s="4"/>
      <c r="G2374" s="4"/>
      <c r="H2374" s="4"/>
      <c r="I2374" s="4"/>
      <c r="J2374" s="4"/>
      <c r="K2374" s="4"/>
      <c r="L2374" s="4"/>
      <c r="M2374" s="4"/>
      <c r="N2374" s="4"/>
      <c r="O2374" s="4"/>
      <c r="P2374" s="4"/>
      <c r="Q2374" s="4"/>
      <c r="R2374" s="4"/>
      <c r="S2374" s="4"/>
      <c r="T2374" s="4"/>
      <c r="U2374" s="4"/>
      <c r="V2374" s="4"/>
      <c r="W2374" s="4"/>
      <c r="X2374" s="4"/>
      <c r="Y2374" s="4"/>
      <c r="Z2374" s="4"/>
      <c r="AA2374" s="4"/>
      <c r="AB2374" s="4"/>
      <c r="AC2374" s="4"/>
      <c r="AD2374" s="4"/>
      <c r="AE2374" s="4"/>
      <c r="AF2374" s="4"/>
      <c r="AG2374" s="4"/>
      <c r="AH2374" s="4"/>
      <c r="AI2374" s="4"/>
      <c r="AJ2374" s="4"/>
      <c r="AK2374" s="4"/>
      <c r="AL2374" s="4"/>
      <c r="AM2374" s="4"/>
      <c r="AN2374" s="4"/>
      <c r="AO2374" s="4"/>
      <c r="AP2374" s="4"/>
    </row>
    <row r="2375" spans="1:42" s="2" customFormat="1" x14ac:dyDescent="0.25">
      <c r="A2375" s="4"/>
      <c r="B2375" s="4"/>
      <c r="C2375" s="4"/>
      <c r="D2375" s="4"/>
      <c r="E2375" s="4"/>
      <c r="F2375" s="4"/>
      <c r="G2375" s="4"/>
      <c r="H2375" s="4"/>
      <c r="I2375" s="4"/>
      <c r="J2375" s="4"/>
      <c r="K2375" s="4"/>
      <c r="L2375" s="4"/>
      <c r="M2375" s="4"/>
      <c r="N2375" s="4"/>
      <c r="O2375" s="4"/>
      <c r="P2375" s="4"/>
      <c r="Q2375" s="4"/>
      <c r="R2375" s="4"/>
      <c r="S2375" s="4"/>
      <c r="T2375" s="4"/>
      <c r="U2375" s="4"/>
      <c r="V2375" s="4"/>
      <c r="W2375" s="4"/>
      <c r="X2375" s="4"/>
      <c r="Y2375" s="4"/>
      <c r="Z2375" s="4"/>
      <c r="AA2375" s="4"/>
      <c r="AB2375" s="4"/>
      <c r="AC2375" s="4"/>
      <c r="AD2375" s="4"/>
      <c r="AE2375" s="4"/>
      <c r="AF2375" s="4"/>
      <c r="AG2375" s="4"/>
      <c r="AH2375" s="4"/>
      <c r="AI2375" s="4"/>
      <c r="AJ2375" s="4"/>
      <c r="AK2375" s="4"/>
      <c r="AL2375" s="4"/>
      <c r="AM2375" s="4"/>
      <c r="AN2375" s="4"/>
      <c r="AO2375" s="4"/>
      <c r="AP2375" s="4"/>
    </row>
    <row r="2376" spans="1:42" s="2" customFormat="1" x14ac:dyDescent="0.25">
      <c r="A2376" s="4"/>
      <c r="B2376" s="4"/>
      <c r="C2376" s="4"/>
      <c r="D2376" s="4"/>
      <c r="E2376" s="4"/>
      <c r="F2376" s="4"/>
      <c r="G2376" s="4"/>
      <c r="H2376" s="4"/>
      <c r="I2376" s="4"/>
      <c r="J2376" s="4"/>
      <c r="K2376" s="4"/>
      <c r="L2376" s="4"/>
      <c r="M2376" s="4"/>
      <c r="N2376" s="4"/>
      <c r="O2376" s="4"/>
      <c r="P2376" s="4"/>
      <c r="Q2376" s="4"/>
      <c r="R2376" s="4"/>
      <c r="S2376" s="4"/>
      <c r="T2376" s="4"/>
      <c r="U2376" s="4"/>
      <c r="V2376" s="4"/>
      <c r="W2376" s="4"/>
      <c r="X2376" s="4"/>
      <c r="Y2376" s="4"/>
      <c r="Z2376" s="4"/>
      <c r="AA2376" s="4"/>
      <c r="AB2376" s="4"/>
      <c r="AC2376" s="4"/>
      <c r="AD2376" s="4"/>
      <c r="AE2376" s="4"/>
      <c r="AF2376" s="4"/>
      <c r="AG2376" s="4"/>
      <c r="AH2376" s="4"/>
      <c r="AI2376" s="4"/>
      <c r="AJ2376" s="4"/>
      <c r="AK2376" s="4"/>
      <c r="AL2376" s="4"/>
      <c r="AM2376" s="4"/>
      <c r="AN2376" s="4"/>
      <c r="AO2376" s="4"/>
      <c r="AP2376" s="4"/>
    </row>
    <row r="2377" spans="1:42" s="2" customFormat="1" x14ac:dyDescent="0.25">
      <c r="A2377" s="4"/>
      <c r="B2377" s="4"/>
      <c r="C2377" s="4"/>
      <c r="D2377" s="4"/>
      <c r="E2377" s="4"/>
      <c r="F2377" s="4"/>
      <c r="G2377" s="4"/>
      <c r="H2377" s="4"/>
      <c r="I2377" s="4"/>
      <c r="J2377" s="4"/>
      <c r="K2377" s="4"/>
      <c r="L2377" s="4"/>
      <c r="M2377" s="4"/>
      <c r="N2377" s="4"/>
      <c r="O2377" s="4"/>
      <c r="P2377" s="4"/>
      <c r="Q2377" s="4"/>
      <c r="R2377" s="4"/>
      <c r="S2377" s="4"/>
      <c r="T2377" s="4"/>
      <c r="U2377" s="4"/>
      <c r="V2377" s="4"/>
      <c r="W2377" s="4"/>
      <c r="X2377" s="4"/>
      <c r="Y2377" s="4"/>
      <c r="Z2377" s="4"/>
      <c r="AA2377" s="4"/>
      <c r="AB2377" s="4"/>
      <c r="AC2377" s="4"/>
      <c r="AD2377" s="4"/>
      <c r="AE2377" s="4"/>
      <c r="AF2377" s="4"/>
      <c r="AG2377" s="4"/>
      <c r="AH2377" s="4"/>
      <c r="AI2377" s="4"/>
      <c r="AJ2377" s="4"/>
      <c r="AK2377" s="4"/>
      <c r="AL2377" s="4"/>
      <c r="AM2377" s="4"/>
      <c r="AN2377" s="4"/>
      <c r="AO2377" s="4"/>
      <c r="AP2377" s="4"/>
    </row>
    <row r="2378" spans="1:42" s="2" customFormat="1" x14ac:dyDescent="0.25">
      <c r="A2378" s="4"/>
      <c r="B2378" s="4"/>
      <c r="C2378" s="4"/>
      <c r="D2378" s="4"/>
      <c r="E2378" s="4"/>
      <c r="F2378" s="4"/>
      <c r="G2378" s="4"/>
      <c r="H2378" s="4"/>
      <c r="I2378" s="4"/>
      <c r="J2378" s="4"/>
      <c r="K2378" s="4"/>
      <c r="L2378" s="4"/>
      <c r="M2378" s="4"/>
      <c r="N2378" s="4"/>
      <c r="O2378" s="4"/>
      <c r="P2378" s="4"/>
      <c r="Q2378" s="4"/>
      <c r="R2378" s="4"/>
      <c r="S2378" s="4"/>
      <c r="T2378" s="4"/>
      <c r="U2378" s="4"/>
      <c r="V2378" s="4"/>
      <c r="W2378" s="4"/>
      <c r="X2378" s="4"/>
      <c r="Y2378" s="4"/>
      <c r="Z2378" s="4"/>
      <c r="AA2378" s="4"/>
      <c r="AB2378" s="4"/>
      <c r="AC2378" s="4"/>
      <c r="AD2378" s="4"/>
      <c r="AE2378" s="4"/>
      <c r="AF2378" s="4"/>
      <c r="AG2378" s="4"/>
      <c r="AH2378" s="4"/>
      <c r="AI2378" s="4"/>
      <c r="AJ2378" s="4"/>
      <c r="AK2378" s="4"/>
      <c r="AL2378" s="4"/>
      <c r="AM2378" s="4"/>
      <c r="AN2378" s="4"/>
      <c r="AO2378" s="4"/>
      <c r="AP2378" s="4"/>
    </row>
    <row r="2379" spans="1:42" s="2" customFormat="1" x14ac:dyDescent="0.25">
      <c r="A2379" s="4"/>
      <c r="B2379" s="4"/>
      <c r="C2379" s="4"/>
      <c r="D2379" s="4"/>
      <c r="E2379" s="4"/>
      <c r="F2379" s="4"/>
      <c r="G2379" s="4"/>
      <c r="H2379" s="4"/>
      <c r="I2379" s="4"/>
      <c r="J2379" s="4"/>
      <c r="K2379" s="4"/>
      <c r="L2379" s="4"/>
      <c r="M2379" s="4"/>
      <c r="N2379" s="4"/>
      <c r="O2379" s="4"/>
      <c r="P2379" s="4"/>
      <c r="Q2379" s="4"/>
      <c r="R2379" s="4"/>
      <c r="S2379" s="4"/>
      <c r="T2379" s="4"/>
      <c r="U2379" s="4"/>
      <c r="V2379" s="4"/>
      <c r="W2379" s="4"/>
      <c r="X2379" s="4"/>
      <c r="Y2379" s="4"/>
      <c r="Z2379" s="4"/>
      <c r="AA2379" s="4"/>
      <c r="AB2379" s="4"/>
      <c r="AC2379" s="4"/>
      <c r="AD2379" s="4"/>
      <c r="AE2379" s="4"/>
      <c r="AF2379" s="4"/>
      <c r="AG2379" s="4"/>
      <c r="AH2379" s="4"/>
      <c r="AI2379" s="4"/>
      <c r="AJ2379" s="4"/>
      <c r="AK2379" s="4"/>
      <c r="AL2379" s="4"/>
      <c r="AM2379" s="4"/>
      <c r="AN2379" s="4"/>
      <c r="AO2379" s="4"/>
      <c r="AP2379" s="4"/>
    </row>
    <row r="2380" spans="1:42" s="2" customFormat="1" x14ac:dyDescent="0.25">
      <c r="A2380" s="4"/>
      <c r="B2380" s="4"/>
      <c r="C2380" s="4"/>
      <c r="D2380" s="4"/>
      <c r="E2380" s="4"/>
      <c r="F2380" s="4"/>
      <c r="G2380" s="4"/>
      <c r="H2380" s="4"/>
      <c r="I2380" s="4"/>
      <c r="J2380" s="4"/>
      <c r="K2380" s="4"/>
      <c r="L2380" s="4"/>
      <c r="M2380" s="4"/>
      <c r="N2380" s="4"/>
      <c r="O2380" s="4"/>
      <c r="P2380" s="4"/>
      <c r="Q2380" s="4"/>
      <c r="R2380" s="4"/>
      <c r="S2380" s="4"/>
      <c r="T2380" s="4"/>
      <c r="U2380" s="4"/>
      <c r="V2380" s="4"/>
      <c r="W2380" s="4"/>
      <c r="X2380" s="4"/>
      <c r="Y2380" s="4"/>
      <c r="Z2380" s="4"/>
      <c r="AA2380" s="4"/>
      <c r="AB2380" s="4"/>
      <c r="AC2380" s="4"/>
      <c r="AD2380" s="4"/>
      <c r="AE2380" s="4"/>
      <c r="AF2380" s="4"/>
      <c r="AG2380" s="4"/>
      <c r="AH2380" s="4"/>
      <c r="AI2380" s="4"/>
      <c r="AJ2380" s="4"/>
      <c r="AK2380" s="4"/>
      <c r="AL2380" s="4"/>
      <c r="AM2380" s="4"/>
      <c r="AN2380" s="4"/>
      <c r="AO2380" s="4"/>
      <c r="AP2380" s="4"/>
    </row>
    <row r="2381" spans="1:42" s="2" customFormat="1" x14ac:dyDescent="0.25">
      <c r="A2381" s="4"/>
      <c r="B2381" s="4"/>
      <c r="C2381" s="4"/>
      <c r="D2381" s="4"/>
      <c r="E2381" s="4"/>
      <c r="F2381" s="4"/>
      <c r="G2381" s="4"/>
      <c r="H2381" s="4"/>
      <c r="I2381" s="4"/>
      <c r="J2381" s="4"/>
      <c r="K2381" s="4"/>
      <c r="L2381" s="4"/>
      <c r="M2381" s="4"/>
      <c r="N2381" s="4"/>
      <c r="O2381" s="4"/>
      <c r="P2381" s="4"/>
      <c r="Q2381" s="4"/>
      <c r="R2381" s="4"/>
      <c r="S2381" s="4"/>
      <c r="T2381" s="4"/>
      <c r="U2381" s="4"/>
      <c r="V2381" s="4"/>
      <c r="W2381" s="4"/>
      <c r="X2381" s="4"/>
      <c r="Y2381" s="4"/>
      <c r="Z2381" s="4"/>
      <c r="AA2381" s="4"/>
      <c r="AB2381" s="4"/>
      <c r="AC2381" s="4"/>
      <c r="AD2381" s="4"/>
      <c r="AE2381" s="4"/>
      <c r="AF2381" s="4"/>
      <c r="AG2381" s="4"/>
      <c r="AH2381" s="4"/>
      <c r="AI2381" s="4"/>
      <c r="AJ2381" s="4"/>
      <c r="AK2381" s="4"/>
      <c r="AL2381" s="4"/>
      <c r="AM2381" s="4"/>
      <c r="AN2381" s="4"/>
      <c r="AO2381" s="4"/>
      <c r="AP2381" s="4"/>
    </row>
    <row r="2382" spans="1:42" s="2" customFormat="1" x14ac:dyDescent="0.25">
      <c r="A2382" s="4"/>
      <c r="B2382" s="4"/>
      <c r="C2382" s="4"/>
      <c r="D2382" s="4"/>
      <c r="E2382" s="4"/>
      <c r="F2382" s="4"/>
      <c r="G2382" s="4"/>
      <c r="H2382" s="4"/>
      <c r="I2382" s="4"/>
      <c r="J2382" s="4"/>
      <c r="K2382" s="4"/>
      <c r="L2382" s="4"/>
      <c r="M2382" s="4"/>
      <c r="N2382" s="4"/>
      <c r="O2382" s="4"/>
      <c r="P2382" s="4"/>
      <c r="Q2382" s="4"/>
      <c r="R2382" s="4"/>
      <c r="S2382" s="4"/>
      <c r="T2382" s="4"/>
      <c r="U2382" s="4"/>
      <c r="V2382" s="4"/>
      <c r="W2382" s="4"/>
      <c r="X2382" s="4"/>
      <c r="Y2382" s="4"/>
      <c r="Z2382" s="4"/>
      <c r="AA2382" s="4"/>
      <c r="AB2382" s="4"/>
      <c r="AC2382" s="4"/>
      <c r="AD2382" s="4"/>
      <c r="AE2382" s="4"/>
      <c r="AF2382" s="4"/>
      <c r="AG2382" s="4"/>
      <c r="AH2382" s="4"/>
      <c r="AI2382" s="4"/>
      <c r="AJ2382" s="4"/>
      <c r="AK2382" s="4"/>
      <c r="AL2382" s="4"/>
      <c r="AM2382" s="4"/>
      <c r="AN2382" s="4"/>
      <c r="AO2382" s="4"/>
      <c r="AP2382" s="4"/>
    </row>
    <row r="2383" spans="1:42" s="2" customFormat="1" x14ac:dyDescent="0.25">
      <c r="A2383" s="4"/>
      <c r="B2383" s="4"/>
      <c r="C2383" s="4"/>
      <c r="D2383" s="4"/>
      <c r="E2383" s="4"/>
      <c r="F2383" s="4"/>
      <c r="G2383" s="4"/>
      <c r="H2383" s="4"/>
      <c r="I2383" s="4"/>
      <c r="J2383" s="4"/>
      <c r="K2383" s="4"/>
      <c r="L2383" s="4"/>
      <c r="M2383" s="4"/>
      <c r="N2383" s="4"/>
      <c r="O2383" s="4"/>
      <c r="P2383" s="4"/>
      <c r="Q2383" s="4"/>
      <c r="R2383" s="4"/>
      <c r="S2383" s="4"/>
      <c r="T2383" s="4"/>
      <c r="U2383" s="4"/>
      <c r="V2383" s="4"/>
      <c r="W2383" s="4"/>
      <c r="X2383" s="4"/>
      <c r="Y2383" s="4"/>
      <c r="Z2383" s="4"/>
      <c r="AA2383" s="4"/>
      <c r="AB2383" s="4"/>
      <c r="AC2383" s="4"/>
      <c r="AD2383" s="4"/>
      <c r="AE2383" s="4"/>
      <c r="AF2383" s="4"/>
      <c r="AG2383" s="4"/>
      <c r="AH2383" s="4"/>
      <c r="AI2383" s="4"/>
      <c r="AJ2383" s="4"/>
      <c r="AK2383" s="4"/>
      <c r="AL2383" s="4"/>
      <c r="AM2383" s="4"/>
      <c r="AN2383" s="4"/>
      <c r="AO2383" s="4"/>
      <c r="AP2383" s="4"/>
    </row>
    <row r="2384" spans="1:42" s="2" customFormat="1" x14ac:dyDescent="0.25">
      <c r="A2384" s="4"/>
      <c r="B2384" s="4"/>
      <c r="C2384" s="4"/>
      <c r="D2384" s="4"/>
      <c r="E2384" s="4"/>
      <c r="F2384" s="4"/>
      <c r="G2384" s="4"/>
      <c r="H2384" s="4"/>
      <c r="I2384" s="4"/>
      <c r="J2384" s="4"/>
      <c r="K2384" s="4"/>
      <c r="L2384" s="4"/>
      <c r="M2384" s="4"/>
      <c r="N2384" s="4"/>
      <c r="O2384" s="4"/>
      <c r="P2384" s="4"/>
      <c r="Q2384" s="4"/>
      <c r="R2384" s="4"/>
      <c r="S2384" s="4"/>
      <c r="T2384" s="4"/>
      <c r="U2384" s="4"/>
      <c r="V2384" s="4"/>
      <c r="W2384" s="4"/>
      <c r="X2384" s="4"/>
      <c r="Y2384" s="4"/>
      <c r="Z2384" s="4"/>
      <c r="AA2384" s="4"/>
      <c r="AB2384" s="4"/>
      <c r="AC2384" s="4"/>
      <c r="AD2384" s="4"/>
      <c r="AE2384" s="4"/>
      <c r="AF2384" s="4"/>
      <c r="AG2384" s="4"/>
      <c r="AH2384" s="4"/>
      <c r="AI2384" s="4"/>
      <c r="AJ2384" s="4"/>
      <c r="AK2384" s="4"/>
      <c r="AL2384" s="4"/>
      <c r="AM2384" s="4"/>
      <c r="AN2384" s="4"/>
      <c r="AO2384" s="4"/>
      <c r="AP2384" s="4"/>
    </row>
    <row r="2385" spans="1:42" s="2" customFormat="1" x14ac:dyDescent="0.25">
      <c r="A2385" s="4"/>
      <c r="B2385" s="4"/>
      <c r="C2385" s="4"/>
      <c r="D2385" s="4"/>
      <c r="E2385" s="4"/>
      <c r="F2385" s="4"/>
      <c r="G2385" s="4"/>
      <c r="H2385" s="4"/>
      <c r="I2385" s="4"/>
      <c r="J2385" s="4"/>
      <c r="K2385" s="4"/>
      <c r="L2385" s="4"/>
      <c r="M2385" s="4"/>
      <c r="N2385" s="4"/>
      <c r="O2385" s="4"/>
      <c r="P2385" s="4"/>
      <c r="Q2385" s="4"/>
      <c r="R2385" s="4"/>
      <c r="S2385" s="4"/>
      <c r="T2385" s="4"/>
      <c r="U2385" s="4"/>
      <c r="V2385" s="4"/>
      <c r="W2385" s="4"/>
      <c r="X2385" s="4"/>
      <c r="Y2385" s="4"/>
      <c r="Z2385" s="4"/>
      <c r="AA2385" s="4"/>
      <c r="AB2385" s="4"/>
      <c r="AC2385" s="4"/>
      <c r="AD2385" s="4"/>
      <c r="AE2385" s="4"/>
      <c r="AF2385" s="4"/>
      <c r="AG2385" s="4"/>
      <c r="AH2385" s="4"/>
      <c r="AI2385" s="4"/>
      <c r="AJ2385" s="4"/>
      <c r="AK2385" s="4"/>
      <c r="AL2385" s="4"/>
      <c r="AM2385" s="4"/>
      <c r="AN2385" s="4"/>
      <c r="AO2385" s="4"/>
      <c r="AP2385" s="4"/>
    </row>
    <row r="2386" spans="1:42" s="2" customFormat="1" x14ac:dyDescent="0.25">
      <c r="A2386" s="4"/>
      <c r="B2386" s="4"/>
      <c r="C2386" s="4"/>
      <c r="D2386" s="4"/>
      <c r="E2386" s="4"/>
      <c r="F2386" s="4"/>
      <c r="G2386" s="4"/>
      <c r="H2386" s="4"/>
      <c r="I2386" s="4"/>
      <c r="J2386" s="4"/>
      <c r="K2386" s="4"/>
      <c r="L2386" s="4"/>
      <c r="M2386" s="4"/>
      <c r="N2386" s="4"/>
      <c r="O2386" s="4"/>
      <c r="P2386" s="4"/>
      <c r="Q2386" s="4"/>
      <c r="R2386" s="4"/>
      <c r="S2386" s="4"/>
      <c r="T2386" s="4"/>
      <c r="U2386" s="4"/>
      <c r="V2386" s="4"/>
      <c r="W2386" s="4"/>
      <c r="X2386" s="4"/>
      <c r="Y2386" s="4"/>
      <c r="Z2386" s="4"/>
      <c r="AA2386" s="4"/>
      <c r="AB2386" s="4"/>
      <c r="AC2386" s="4"/>
      <c r="AD2386" s="4"/>
      <c r="AE2386" s="4"/>
      <c r="AF2386" s="4"/>
      <c r="AG2386" s="4"/>
      <c r="AH2386" s="4"/>
      <c r="AI2386" s="4"/>
      <c r="AJ2386" s="4"/>
      <c r="AK2386" s="4"/>
      <c r="AL2386" s="4"/>
      <c r="AM2386" s="4"/>
      <c r="AN2386" s="4"/>
      <c r="AO2386" s="4"/>
      <c r="AP2386" s="4"/>
    </row>
    <row r="2387" spans="1:42" s="2" customFormat="1" x14ac:dyDescent="0.25">
      <c r="A2387" s="4"/>
      <c r="B2387" s="4"/>
      <c r="C2387" s="4"/>
      <c r="D2387" s="4"/>
      <c r="E2387" s="4"/>
      <c r="F2387" s="4"/>
      <c r="G2387" s="4"/>
      <c r="H2387" s="4"/>
      <c r="I2387" s="4"/>
      <c r="J2387" s="4"/>
      <c r="K2387" s="4"/>
      <c r="L2387" s="4"/>
      <c r="M2387" s="4"/>
      <c r="N2387" s="4"/>
      <c r="O2387" s="4"/>
      <c r="P2387" s="4"/>
      <c r="Q2387" s="4"/>
      <c r="R2387" s="4"/>
      <c r="S2387" s="4"/>
      <c r="T2387" s="4"/>
      <c r="U2387" s="4"/>
      <c r="V2387" s="4"/>
      <c r="W2387" s="4"/>
      <c r="X2387" s="4"/>
      <c r="Y2387" s="4"/>
      <c r="Z2387" s="4"/>
      <c r="AA2387" s="4"/>
      <c r="AB2387" s="4"/>
      <c r="AC2387" s="4"/>
      <c r="AD2387" s="4"/>
      <c r="AE2387" s="4"/>
      <c r="AF2387" s="4"/>
      <c r="AG2387" s="4"/>
      <c r="AH2387" s="4"/>
      <c r="AI2387" s="4"/>
      <c r="AJ2387" s="4"/>
      <c r="AK2387" s="4"/>
      <c r="AL2387" s="4"/>
      <c r="AM2387" s="4"/>
      <c r="AN2387" s="4"/>
      <c r="AO2387" s="4"/>
      <c r="AP2387" s="4"/>
    </row>
    <row r="2388" spans="1:42" s="2" customFormat="1" x14ac:dyDescent="0.25">
      <c r="A2388" s="4"/>
      <c r="B2388" s="4"/>
      <c r="C2388" s="4"/>
      <c r="D2388" s="4"/>
      <c r="E2388" s="4"/>
      <c r="F2388" s="4"/>
      <c r="G2388" s="4"/>
      <c r="H2388" s="4"/>
      <c r="I2388" s="4"/>
      <c r="J2388" s="4"/>
      <c r="K2388" s="4"/>
      <c r="L2388" s="4"/>
      <c r="M2388" s="4"/>
      <c r="N2388" s="4"/>
      <c r="O2388" s="4"/>
      <c r="P2388" s="4"/>
      <c r="Q2388" s="4"/>
      <c r="R2388" s="4"/>
      <c r="S2388" s="4"/>
      <c r="T2388" s="4"/>
      <c r="U2388" s="4"/>
      <c r="V2388" s="4"/>
      <c r="W2388" s="4"/>
      <c r="X2388" s="4"/>
      <c r="Y2388" s="4"/>
      <c r="Z2388" s="4"/>
      <c r="AA2388" s="4"/>
      <c r="AB2388" s="4"/>
      <c r="AC2388" s="4"/>
      <c r="AD2388" s="4"/>
      <c r="AE2388" s="4"/>
      <c r="AF2388" s="4"/>
      <c r="AG2388" s="4"/>
      <c r="AH2388" s="4"/>
      <c r="AI2388" s="4"/>
      <c r="AJ2388" s="4"/>
      <c r="AK2388" s="4"/>
      <c r="AL2388" s="4"/>
      <c r="AM2388" s="4"/>
      <c r="AN2388" s="4"/>
      <c r="AO2388" s="4"/>
      <c r="AP2388" s="4"/>
    </row>
    <row r="2389" spans="1:42" s="2" customFormat="1" x14ac:dyDescent="0.25">
      <c r="A2389" s="4"/>
      <c r="B2389" s="4"/>
      <c r="C2389" s="4"/>
      <c r="D2389" s="4"/>
      <c r="E2389" s="4"/>
      <c r="F2389" s="4"/>
      <c r="G2389" s="4"/>
      <c r="H2389" s="4"/>
      <c r="I2389" s="4"/>
      <c r="J2389" s="4"/>
      <c r="K2389" s="4"/>
      <c r="L2389" s="4"/>
      <c r="M2389" s="4"/>
      <c r="N2389" s="4"/>
      <c r="O2389" s="4"/>
      <c r="P2389" s="4"/>
      <c r="Q2389" s="4"/>
      <c r="R2389" s="4"/>
      <c r="S2389" s="4"/>
      <c r="T2389" s="4"/>
      <c r="U2389" s="4"/>
      <c r="V2389" s="4"/>
      <c r="W2389" s="4"/>
      <c r="X2389" s="4"/>
      <c r="Y2389" s="4"/>
      <c r="Z2389" s="4"/>
      <c r="AA2389" s="4"/>
      <c r="AB2389" s="4"/>
      <c r="AC2389" s="4"/>
      <c r="AD2389" s="4"/>
      <c r="AE2389" s="4"/>
      <c r="AF2389" s="4"/>
      <c r="AG2389" s="4"/>
      <c r="AH2389" s="4"/>
      <c r="AI2389" s="4"/>
      <c r="AJ2389" s="4"/>
      <c r="AK2389" s="4"/>
      <c r="AL2389" s="4"/>
      <c r="AM2389" s="4"/>
      <c r="AN2389" s="4"/>
      <c r="AO2389" s="4"/>
      <c r="AP2389" s="4"/>
    </row>
    <row r="2390" spans="1:42" s="2" customFormat="1" x14ac:dyDescent="0.25">
      <c r="A2390" s="4"/>
      <c r="B2390" s="4"/>
      <c r="C2390" s="4"/>
      <c r="D2390" s="4"/>
      <c r="E2390" s="4"/>
      <c r="F2390" s="4"/>
      <c r="G2390" s="4"/>
      <c r="H2390" s="4"/>
      <c r="I2390" s="4"/>
      <c r="J2390" s="4"/>
      <c r="K2390" s="4"/>
      <c r="L2390" s="4"/>
      <c r="M2390" s="4"/>
      <c r="N2390" s="4"/>
      <c r="O2390" s="4"/>
      <c r="P2390" s="4"/>
      <c r="Q2390" s="4"/>
      <c r="R2390" s="4"/>
      <c r="S2390" s="4"/>
      <c r="T2390" s="4"/>
      <c r="U2390" s="4"/>
      <c r="V2390" s="4"/>
      <c r="W2390" s="4"/>
      <c r="X2390" s="4"/>
      <c r="Y2390" s="4"/>
      <c r="Z2390" s="4"/>
      <c r="AA2390" s="4"/>
      <c r="AB2390" s="4"/>
      <c r="AC2390" s="4"/>
      <c r="AD2390" s="4"/>
      <c r="AE2390" s="4"/>
      <c r="AF2390" s="4"/>
      <c r="AG2390" s="4"/>
      <c r="AH2390" s="4"/>
      <c r="AI2390" s="4"/>
      <c r="AJ2390" s="4"/>
      <c r="AK2390" s="4"/>
      <c r="AL2390" s="4"/>
      <c r="AM2390" s="4"/>
      <c r="AN2390" s="4"/>
      <c r="AO2390" s="4"/>
      <c r="AP2390" s="4"/>
    </row>
    <row r="2391" spans="1:42" s="2" customFormat="1" x14ac:dyDescent="0.25">
      <c r="A2391" s="4"/>
      <c r="B2391" s="4"/>
      <c r="C2391" s="4"/>
      <c r="D2391" s="4"/>
      <c r="E2391" s="4"/>
      <c r="F2391" s="4"/>
      <c r="G2391" s="4"/>
      <c r="H2391" s="4"/>
      <c r="I2391" s="4"/>
      <c r="J2391" s="4"/>
      <c r="K2391" s="4"/>
      <c r="L2391" s="4"/>
      <c r="M2391" s="4"/>
      <c r="N2391" s="4"/>
      <c r="O2391" s="4"/>
      <c r="P2391" s="4"/>
      <c r="Q2391" s="4"/>
      <c r="R2391" s="4"/>
      <c r="S2391" s="4"/>
      <c r="T2391" s="4"/>
      <c r="U2391" s="4"/>
      <c r="V2391" s="4"/>
      <c r="W2391" s="4"/>
      <c r="X2391" s="4"/>
      <c r="Y2391" s="4"/>
      <c r="Z2391" s="4"/>
      <c r="AA2391" s="4"/>
      <c r="AB2391" s="4"/>
      <c r="AC2391" s="4"/>
      <c r="AD2391" s="4"/>
      <c r="AE2391" s="4"/>
      <c r="AF2391" s="4"/>
      <c r="AG2391" s="4"/>
      <c r="AH2391" s="4"/>
      <c r="AI2391" s="4"/>
      <c r="AJ2391" s="4"/>
      <c r="AK2391" s="4"/>
      <c r="AL2391" s="4"/>
      <c r="AM2391" s="4"/>
      <c r="AN2391" s="4"/>
      <c r="AO2391" s="4"/>
      <c r="AP2391" s="4"/>
    </row>
    <row r="2392" spans="1:42" s="2" customFormat="1" x14ac:dyDescent="0.25">
      <c r="A2392" s="4"/>
      <c r="B2392" s="4"/>
      <c r="C2392" s="4"/>
      <c r="D2392" s="4"/>
      <c r="E2392" s="4"/>
      <c r="F2392" s="4"/>
      <c r="G2392" s="4"/>
      <c r="H2392" s="4"/>
      <c r="I2392" s="4"/>
      <c r="J2392" s="4"/>
      <c r="K2392" s="4"/>
      <c r="L2392" s="4"/>
      <c r="M2392" s="4"/>
      <c r="N2392" s="4"/>
      <c r="O2392" s="4"/>
      <c r="P2392" s="4"/>
      <c r="Q2392" s="4"/>
      <c r="R2392" s="4"/>
      <c r="S2392" s="4"/>
      <c r="T2392" s="4"/>
      <c r="U2392" s="4"/>
      <c r="V2392" s="4"/>
      <c r="W2392" s="4"/>
      <c r="X2392" s="4"/>
      <c r="Y2392" s="4"/>
      <c r="Z2392" s="4"/>
      <c r="AA2392" s="4"/>
      <c r="AB2392" s="4"/>
      <c r="AC2392" s="4"/>
      <c r="AD2392" s="4"/>
      <c r="AE2392" s="4"/>
      <c r="AF2392" s="4"/>
      <c r="AG2392" s="4"/>
      <c r="AH2392" s="4"/>
      <c r="AI2392" s="4"/>
      <c r="AJ2392" s="4"/>
      <c r="AK2392" s="4"/>
      <c r="AL2392" s="4"/>
      <c r="AM2392" s="4"/>
      <c r="AN2392" s="4"/>
      <c r="AO2392" s="4"/>
      <c r="AP2392" s="4"/>
    </row>
    <row r="2393" spans="1:42" s="2" customFormat="1" x14ac:dyDescent="0.25">
      <c r="A2393" s="4"/>
      <c r="B2393" s="4"/>
      <c r="C2393" s="4"/>
      <c r="D2393" s="4"/>
      <c r="E2393" s="4"/>
      <c r="F2393" s="4"/>
      <c r="G2393" s="4"/>
      <c r="H2393" s="4"/>
      <c r="I2393" s="4"/>
      <c r="J2393" s="4"/>
      <c r="K2393" s="4"/>
      <c r="L2393" s="4"/>
      <c r="M2393" s="4"/>
      <c r="N2393" s="4"/>
      <c r="O2393" s="4"/>
      <c r="P2393" s="4"/>
      <c r="Q2393" s="4"/>
      <c r="R2393" s="4"/>
      <c r="S2393" s="4"/>
      <c r="T2393" s="4"/>
      <c r="U2393" s="4"/>
      <c r="V2393" s="4"/>
      <c r="W2393" s="4"/>
      <c r="X2393" s="4"/>
      <c r="Y2393" s="4"/>
      <c r="Z2393" s="4"/>
      <c r="AA2393" s="4"/>
      <c r="AB2393" s="4"/>
      <c r="AC2393" s="4"/>
      <c r="AD2393" s="4"/>
      <c r="AE2393" s="4"/>
      <c r="AF2393" s="4"/>
      <c r="AG2393" s="4"/>
      <c r="AH2393" s="4"/>
      <c r="AI2393" s="4"/>
      <c r="AJ2393" s="4"/>
      <c r="AK2393" s="4"/>
      <c r="AL2393" s="4"/>
      <c r="AM2393" s="4"/>
      <c r="AN2393" s="4"/>
      <c r="AO2393" s="4"/>
      <c r="AP2393" s="4"/>
    </row>
    <row r="2394" spans="1:42" s="2" customFormat="1" x14ac:dyDescent="0.25">
      <c r="A2394" s="4"/>
      <c r="B2394" s="4"/>
      <c r="C2394" s="4"/>
      <c r="D2394" s="4"/>
      <c r="E2394" s="4"/>
      <c r="F2394" s="4"/>
      <c r="G2394" s="4"/>
      <c r="H2394" s="4"/>
      <c r="I2394" s="4"/>
      <c r="J2394" s="4"/>
      <c r="K2394" s="4"/>
      <c r="L2394" s="4"/>
      <c r="M2394" s="4"/>
      <c r="N2394" s="4"/>
      <c r="O2394" s="4"/>
      <c r="P2394" s="4"/>
      <c r="Q2394" s="4"/>
      <c r="R2394" s="4"/>
      <c r="S2394" s="4"/>
      <c r="T2394" s="4"/>
      <c r="U2394" s="4"/>
      <c r="V2394" s="4"/>
      <c r="W2394" s="4"/>
      <c r="X2394" s="4"/>
      <c r="Y2394" s="4"/>
      <c r="Z2394" s="4"/>
      <c r="AA2394" s="4"/>
      <c r="AB2394" s="4"/>
      <c r="AC2394" s="4"/>
      <c r="AD2394" s="4"/>
      <c r="AE2394" s="4"/>
      <c r="AF2394" s="4"/>
      <c r="AG2394" s="4"/>
      <c r="AH2394" s="4"/>
      <c r="AI2394" s="4"/>
      <c r="AJ2394" s="4"/>
      <c r="AK2394" s="4"/>
      <c r="AL2394" s="4"/>
      <c r="AM2394" s="4"/>
      <c r="AN2394" s="4"/>
      <c r="AO2394" s="4"/>
      <c r="AP2394" s="4"/>
    </row>
    <row r="2395" spans="1:42" s="2" customFormat="1" x14ac:dyDescent="0.25">
      <c r="A2395" s="4"/>
      <c r="B2395" s="4"/>
      <c r="C2395" s="4"/>
      <c r="D2395" s="4"/>
      <c r="E2395" s="4"/>
      <c r="F2395" s="4"/>
      <c r="G2395" s="4"/>
      <c r="H2395" s="4"/>
      <c r="I2395" s="4"/>
      <c r="J2395" s="4"/>
      <c r="K2395" s="4"/>
      <c r="L2395" s="4"/>
      <c r="M2395" s="4"/>
      <c r="N2395" s="4"/>
      <c r="O2395" s="4"/>
      <c r="P2395" s="4"/>
      <c r="Q2395" s="4"/>
      <c r="R2395" s="4"/>
      <c r="S2395" s="4"/>
      <c r="T2395" s="4"/>
      <c r="U2395" s="4"/>
      <c r="V2395" s="4"/>
      <c r="W2395" s="4"/>
      <c r="X2395" s="4"/>
      <c r="Y2395" s="4"/>
      <c r="Z2395" s="4"/>
      <c r="AA2395" s="4"/>
      <c r="AB2395" s="4"/>
      <c r="AC2395" s="4"/>
      <c r="AD2395" s="4"/>
      <c r="AE2395" s="4"/>
      <c r="AF2395" s="4"/>
      <c r="AG2395" s="4"/>
      <c r="AH2395" s="4"/>
      <c r="AI2395" s="4"/>
      <c r="AJ2395" s="4"/>
      <c r="AK2395" s="4"/>
      <c r="AL2395" s="4"/>
      <c r="AM2395" s="4"/>
      <c r="AN2395" s="4"/>
      <c r="AO2395" s="4"/>
      <c r="AP2395" s="4"/>
    </row>
    <row r="2396" spans="1:42" s="2" customFormat="1" x14ac:dyDescent="0.25">
      <c r="A2396" s="4"/>
      <c r="B2396" s="4"/>
      <c r="C2396" s="4"/>
      <c r="D2396" s="4"/>
      <c r="E2396" s="4"/>
      <c r="F2396" s="4"/>
      <c r="G2396" s="4"/>
      <c r="H2396" s="4"/>
      <c r="I2396" s="4"/>
      <c r="J2396" s="4"/>
      <c r="K2396" s="4"/>
      <c r="L2396" s="4"/>
      <c r="M2396" s="4"/>
      <c r="N2396" s="4"/>
      <c r="O2396" s="4"/>
      <c r="P2396" s="4"/>
      <c r="Q2396" s="4"/>
      <c r="R2396" s="4"/>
      <c r="S2396" s="4"/>
      <c r="T2396" s="4"/>
      <c r="U2396" s="4"/>
      <c r="V2396" s="4"/>
      <c r="W2396" s="4"/>
      <c r="X2396" s="4"/>
      <c r="Y2396" s="4"/>
      <c r="Z2396" s="4"/>
      <c r="AA2396" s="4"/>
      <c r="AB2396" s="4"/>
      <c r="AC2396" s="4"/>
      <c r="AD2396" s="4"/>
      <c r="AE2396" s="4"/>
      <c r="AF2396" s="4"/>
      <c r="AG2396" s="4"/>
      <c r="AH2396" s="4"/>
      <c r="AI2396" s="4"/>
      <c r="AJ2396" s="4"/>
      <c r="AK2396" s="4"/>
      <c r="AL2396" s="4"/>
      <c r="AM2396" s="4"/>
      <c r="AN2396" s="4"/>
      <c r="AO2396" s="4"/>
      <c r="AP2396" s="4"/>
    </row>
    <row r="2397" spans="1:42" s="2" customFormat="1" x14ac:dyDescent="0.25">
      <c r="A2397" s="4"/>
      <c r="B2397" s="4"/>
      <c r="C2397" s="4"/>
      <c r="D2397" s="4"/>
      <c r="E2397" s="4"/>
      <c r="F2397" s="4"/>
      <c r="G2397" s="4"/>
      <c r="H2397" s="4"/>
      <c r="I2397" s="4"/>
      <c r="J2397" s="4"/>
      <c r="K2397" s="4"/>
      <c r="L2397" s="4"/>
      <c r="M2397" s="4"/>
      <c r="N2397" s="4"/>
      <c r="O2397" s="4"/>
      <c r="P2397" s="4"/>
      <c r="Q2397" s="4"/>
      <c r="R2397" s="4"/>
      <c r="S2397" s="4"/>
      <c r="T2397" s="4"/>
      <c r="U2397" s="4"/>
      <c r="V2397" s="4"/>
      <c r="W2397" s="4"/>
      <c r="X2397" s="4"/>
      <c r="Y2397" s="4"/>
      <c r="Z2397" s="4"/>
      <c r="AA2397" s="4"/>
      <c r="AB2397" s="4"/>
      <c r="AC2397" s="4"/>
      <c r="AD2397" s="4"/>
      <c r="AE2397" s="4"/>
      <c r="AF2397" s="4"/>
      <c r="AG2397" s="4"/>
      <c r="AH2397" s="4"/>
      <c r="AI2397" s="4"/>
      <c r="AJ2397" s="4"/>
      <c r="AK2397" s="4"/>
      <c r="AL2397" s="4"/>
      <c r="AM2397" s="4"/>
      <c r="AN2397" s="4"/>
      <c r="AO2397" s="4"/>
      <c r="AP2397" s="4"/>
    </row>
    <row r="2398" spans="1:42" s="2" customFormat="1" x14ac:dyDescent="0.25">
      <c r="A2398" s="4"/>
      <c r="B2398" s="4"/>
      <c r="C2398" s="4"/>
      <c r="D2398" s="4"/>
      <c r="E2398" s="4"/>
      <c r="F2398" s="4"/>
      <c r="G2398" s="4"/>
      <c r="H2398" s="4"/>
      <c r="I2398" s="4"/>
      <c r="J2398" s="4"/>
      <c r="K2398" s="4"/>
      <c r="L2398" s="4"/>
      <c r="M2398" s="4"/>
      <c r="N2398" s="4"/>
      <c r="O2398" s="4"/>
      <c r="P2398" s="4"/>
      <c r="Q2398" s="4"/>
      <c r="R2398" s="4"/>
      <c r="S2398" s="4"/>
      <c r="T2398" s="4"/>
      <c r="U2398" s="4"/>
      <c r="V2398" s="4"/>
      <c r="W2398" s="4"/>
      <c r="X2398" s="4"/>
      <c r="Y2398" s="4"/>
      <c r="Z2398" s="4"/>
      <c r="AA2398" s="4"/>
      <c r="AB2398" s="4"/>
      <c r="AC2398" s="4"/>
      <c r="AD2398" s="4"/>
      <c r="AE2398" s="4"/>
      <c r="AF2398" s="4"/>
      <c r="AG2398" s="4"/>
      <c r="AH2398" s="4"/>
      <c r="AI2398" s="4"/>
      <c r="AJ2398" s="4"/>
      <c r="AK2398" s="4"/>
      <c r="AL2398" s="4"/>
      <c r="AM2398" s="4"/>
      <c r="AN2398" s="4"/>
      <c r="AO2398" s="4"/>
      <c r="AP2398" s="4"/>
    </row>
    <row r="2399" spans="1:42" s="2" customFormat="1" x14ac:dyDescent="0.25">
      <c r="A2399" s="4"/>
      <c r="B2399" s="4"/>
      <c r="C2399" s="4"/>
      <c r="D2399" s="4"/>
      <c r="E2399" s="4"/>
      <c r="F2399" s="4"/>
      <c r="G2399" s="4"/>
      <c r="H2399" s="4"/>
      <c r="I2399" s="4"/>
      <c r="J2399" s="4"/>
      <c r="K2399" s="4"/>
      <c r="L2399" s="4"/>
      <c r="M2399" s="4"/>
      <c r="N2399" s="4"/>
      <c r="O2399" s="4"/>
      <c r="P2399" s="4"/>
      <c r="Q2399" s="4"/>
      <c r="R2399" s="4"/>
      <c r="S2399" s="4"/>
      <c r="T2399" s="4"/>
      <c r="U2399" s="4"/>
      <c r="V2399" s="4"/>
      <c r="W2399" s="4"/>
      <c r="X2399" s="4"/>
      <c r="Y2399" s="4"/>
      <c r="Z2399" s="4"/>
      <c r="AA2399" s="4"/>
      <c r="AB2399" s="4"/>
      <c r="AC2399" s="4"/>
      <c r="AD2399" s="4"/>
      <c r="AE2399" s="4"/>
      <c r="AF2399" s="4"/>
      <c r="AG2399" s="4"/>
      <c r="AH2399" s="4"/>
      <c r="AI2399" s="4"/>
      <c r="AJ2399" s="4"/>
      <c r="AK2399" s="4"/>
      <c r="AL2399" s="4"/>
      <c r="AM2399" s="4"/>
      <c r="AN2399" s="4"/>
      <c r="AO2399" s="4"/>
      <c r="AP2399" s="4"/>
    </row>
    <row r="2400" spans="1:42" s="2" customFormat="1" x14ac:dyDescent="0.25">
      <c r="A2400" s="4"/>
      <c r="B2400" s="4"/>
      <c r="C2400" s="4"/>
      <c r="D2400" s="4"/>
      <c r="E2400" s="4"/>
      <c r="F2400" s="4"/>
      <c r="G2400" s="4"/>
      <c r="H2400" s="4"/>
      <c r="I2400" s="4"/>
      <c r="J2400" s="4"/>
      <c r="K2400" s="4"/>
      <c r="L2400" s="4"/>
      <c r="M2400" s="4"/>
      <c r="N2400" s="4"/>
      <c r="O2400" s="4"/>
      <c r="P2400" s="4"/>
      <c r="Q2400" s="4"/>
      <c r="R2400" s="4"/>
      <c r="S2400" s="4"/>
      <c r="T2400" s="4"/>
      <c r="U2400" s="4"/>
      <c r="V2400" s="4"/>
      <c r="W2400" s="4"/>
      <c r="X2400" s="4"/>
      <c r="Y2400" s="4"/>
      <c r="Z2400" s="4"/>
      <c r="AA2400" s="4"/>
      <c r="AB2400" s="4"/>
      <c r="AC2400" s="4"/>
      <c r="AD2400" s="4"/>
      <c r="AE2400" s="4"/>
      <c r="AF2400" s="4"/>
      <c r="AG2400" s="4"/>
      <c r="AH2400" s="4"/>
      <c r="AI2400" s="4"/>
      <c r="AJ2400" s="4"/>
      <c r="AK2400" s="4"/>
      <c r="AL2400" s="4"/>
      <c r="AM2400" s="4"/>
      <c r="AN2400" s="4"/>
      <c r="AO2400" s="4"/>
      <c r="AP2400" s="4"/>
    </row>
    <row r="2401" spans="1:42" s="2" customFormat="1" x14ac:dyDescent="0.25">
      <c r="A2401" s="4"/>
      <c r="B2401" s="4"/>
      <c r="C2401" s="4"/>
      <c r="D2401" s="4"/>
      <c r="E2401" s="4"/>
      <c r="F2401" s="4"/>
      <c r="G2401" s="4"/>
      <c r="H2401" s="4"/>
      <c r="I2401" s="4"/>
      <c r="J2401" s="4"/>
      <c r="K2401" s="4"/>
      <c r="L2401" s="4"/>
      <c r="M2401" s="4"/>
      <c r="N2401" s="4"/>
      <c r="O2401" s="4"/>
      <c r="P2401" s="4"/>
      <c r="Q2401" s="4"/>
      <c r="R2401" s="4"/>
      <c r="S2401" s="4"/>
      <c r="T2401" s="4"/>
      <c r="U2401" s="4"/>
      <c r="V2401" s="4"/>
      <c r="W2401" s="4"/>
      <c r="X2401" s="4"/>
      <c r="Y2401" s="4"/>
      <c r="Z2401" s="4"/>
      <c r="AA2401" s="4"/>
      <c r="AB2401" s="4"/>
      <c r="AC2401" s="4"/>
      <c r="AD2401" s="4"/>
      <c r="AE2401" s="4"/>
      <c r="AF2401" s="4"/>
      <c r="AG2401" s="4"/>
      <c r="AH2401" s="4"/>
      <c r="AI2401" s="4"/>
      <c r="AJ2401" s="4"/>
      <c r="AK2401" s="4"/>
      <c r="AL2401" s="4"/>
      <c r="AM2401" s="4"/>
      <c r="AN2401" s="4"/>
      <c r="AO2401" s="4"/>
      <c r="AP2401" s="4"/>
    </row>
    <row r="2402" spans="1:42" s="2" customFormat="1" x14ac:dyDescent="0.25">
      <c r="A2402" s="4"/>
      <c r="B2402" s="4"/>
      <c r="C2402" s="4"/>
      <c r="D2402" s="4"/>
      <c r="E2402" s="4"/>
      <c r="F2402" s="4"/>
      <c r="G2402" s="4"/>
      <c r="H2402" s="4"/>
      <c r="I2402" s="4"/>
      <c r="J2402" s="4"/>
      <c r="K2402" s="4"/>
      <c r="L2402" s="4"/>
      <c r="M2402" s="4"/>
      <c r="N2402" s="4"/>
      <c r="O2402" s="4"/>
      <c r="P2402" s="4"/>
      <c r="Q2402" s="4"/>
      <c r="R2402" s="4"/>
      <c r="S2402" s="4"/>
      <c r="T2402" s="4"/>
      <c r="U2402" s="4"/>
      <c r="V2402" s="4"/>
      <c r="W2402" s="4"/>
      <c r="X2402" s="4"/>
      <c r="Y2402" s="4"/>
      <c r="Z2402" s="4"/>
      <c r="AA2402" s="4"/>
      <c r="AB2402" s="4"/>
      <c r="AC2402" s="4"/>
      <c r="AD2402" s="4"/>
      <c r="AE2402" s="4"/>
      <c r="AF2402" s="4"/>
      <c r="AG2402" s="4"/>
      <c r="AH2402" s="4"/>
      <c r="AI2402" s="4"/>
      <c r="AJ2402" s="4"/>
      <c r="AK2402" s="4"/>
      <c r="AL2402" s="4"/>
      <c r="AM2402" s="4"/>
      <c r="AN2402" s="4"/>
      <c r="AO2402" s="4"/>
      <c r="AP2402" s="4"/>
    </row>
    <row r="2403" spans="1:42" s="2" customFormat="1" x14ac:dyDescent="0.25">
      <c r="A2403" s="4"/>
      <c r="B2403" s="4"/>
      <c r="C2403" s="4"/>
      <c r="D2403" s="4"/>
      <c r="E2403" s="4"/>
      <c r="F2403" s="4"/>
      <c r="G2403" s="4"/>
      <c r="H2403" s="4"/>
      <c r="I2403" s="4"/>
      <c r="J2403" s="4"/>
      <c r="K2403" s="4"/>
      <c r="L2403" s="4"/>
      <c r="M2403" s="4"/>
      <c r="N2403" s="4"/>
      <c r="O2403" s="4"/>
      <c r="P2403" s="4"/>
      <c r="Q2403" s="4"/>
      <c r="R2403" s="4"/>
      <c r="S2403" s="4"/>
      <c r="T2403" s="4"/>
      <c r="U2403" s="4"/>
      <c r="V2403" s="4"/>
      <c r="W2403" s="4"/>
      <c r="X2403" s="4"/>
      <c r="Y2403" s="4"/>
      <c r="Z2403" s="4"/>
      <c r="AA2403" s="4"/>
      <c r="AB2403" s="4"/>
      <c r="AC2403" s="4"/>
      <c r="AD2403" s="4"/>
      <c r="AE2403" s="4"/>
      <c r="AF2403" s="4"/>
      <c r="AG2403" s="4"/>
      <c r="AH2403" s="4"/>
      <c r="AI2403" s="4"/>
      <c r="AJ2403" s="4"/>
      <c r="AK2403" s="4"/>
      <c r="AL2403" s="4"/>
      <c r="AM2403" s="4"/>
      <c r="AN2403" s="4"/>
      <c r="AO2403" s="4"/>
      <c r="AP2403" s="4"/>
    </row>
    <row r="2404" spans="1:42" s="2" customFormat="1" x14ac:dyDescent="0.25">
      <c r="A2404" s="4"/>
      <c r="B2404" s="4"/>
      <c r="C2404" s="4"/>
      <c r="D2404" s="4"/>
      <c r="E2404" s="4"/>
      <c r="F2404" s="4"/>
      <c r="G2404" s="4"/>
      <c r="H2404" s="4"/>
      <c r="I2404" s="4"/>
      <c r="J2404" s="4"/>
      <c r="K2404" s="4"/>
      <c r="L2404" s="4"/>
      <c r="M2404" s="4"/>
      <c r="N2404" s="4"/>
      <c r="O2404" s="4"/>
      <c r="P2404" s="4"/>
      <c r="Q2404" s="4"/>
      <c r="R2404" s="4"/>
      <c r="S2404" s="4"/>
      <c r="T2404" s="4"/>
      <c r="U2404" s="4"/>
      <c r="V2404" s="4"/>
      <c r="W2404" s="4"/>
      <c r="X2404" s="4"/>
      <c r="Y2404" s="4"/>
      <c r="Z2404" s="4"/>
      <c r="AA2404" s="4"/>
      <c r="AB2404" s="4"/>
      <c r="AC2404" s="4"/>
      <c r="AD2404" s="4"/>
      <c r="AE2404" s="4"/>
      <c r="AF2404" s="4"/>
      <c r="AG2404" s="4"/>
      <c r="AH2404" s="4"/>
      <c r="AI2404" s="4"/>
      <c r="AJ2404" s="4"/>
      <c r="AK2404" s="4"/>
      <c r="AL2404" s="4"/>
      <c r="AM2404" s="4"/>
      <c r="AN2404" s="4"/>
      <c r="AO2404" s="4"/>
      <c r="AP2404" s="4"/>
    </row>
    <row r="2405" spans="1:42" s="2" customFormat="1" x14ac:dyDescent="0.25">
      <c r="A2405" s="4"/>
      <c r="B2405" s="4"/>
      <c r="C2405" s="4"/>
      <c r="D2405" s="4"/>
      <c r="E2405" s="4"/>
      <c r="F2405" s="4"/>
      <c r="G2405" s="4"/>
      <c r="H2405" s="4"/>
      <c r="I2405" s="4"/>
      <c r="J2405" s="4"/>
      <c r="K2405" s="4"/>
      <c r="L2405" s="4"/>
      <c r="M2405" s="4"/>
      <c r="N2405" s="4"/>
      <c r="O2405" s="4"/>
      <c r="P2405" s="4"/>
      <c r="Q2405" s="4"/>
      <c r="R2405" s="4"/>
      <c r="S2405" s="4"/>
      <c r="T2405" s="4"/>
      <c r="U2405" s="4"/>
      <c r="V2405" s="4"/>
      <c r="W2405" s="4"/>
      <c r="X2405" s="4"/>
      <c r="Y2405" s="4"/>
      <c r="Z2405" s="4"/>
      <c r="AA2405" s="4"/>
      <c r="AB2405" s="4"/>
      <c r="AC2405" s="4"/>
      <c r="AD2405" s="4"/>
      <c r="AE2405" s="4"/>
      <c r="AF2405" s="4"/>
      <c r="AG2405" s="4"/>
      <c r="AH2405" s="4"/>
      <c r="AI2405" s="4"/>
      <c r="AJ2405" s="4"/>
      <c r="AK2405" s="4"/>
      <c r="AL2405" s="4"/>
      <c r="AM2405" s="4"/>
      <c r="AN2405" s="4"/>
      <c r="AO2405" s="4"/>
      <c r="AP2405" s="4"/>
    </row>
    <row r="2406" spans="1:42" s="2" customFormat="1" x14ac:dyDescent="0.25">
      <c r="A2406" s="4"/>
      <c r="B2406" s="4"/>
      <c r="C2406" s="4"/>
      <c r="D2406" s="4"/>
      <c r="E2406" s="4"/>
      <c r="F2406" s="4"/>
      <c r="G2406" s="4"/>
      <c r="H2406" s="4"/>
      <c r="I2406" s="4"/>
      <c r="J2406" s="4"/>
      <c r="K2406" s="4"/>
      <c r="L2406" s="4"/>
      <c r="M2406" s="4"/>
      <c r="N2406" s="4"/>
      <c r="O2406" s="4"/>
      <c r="P2406" s="4"/>
      <c r="Q2406" s="4"/>
      <c r="R2406" s="4"/>
      <c r="S2406" s="4"/>
      <c r="T2406" s="4"/>
      <c r="U2406" s="4"/>
      <c r="V2406" s="4"/>
      <c r="W2406" s="4"/>
      <c r="X2406" s="4"/>
      <c r="Y2406" s="4"/>
      <c r="Z2406" s="4"/>
      <c r="AA2406" s="4"/>
      <c r="AB2406" s="4"/>
      <c r="AC2406" s="4"/>
      <c r="AD2406" s="4"/>
      <c r="AE2406" s="4"/>
      <c r="AF2406" s="4"/>
      <c r="AG2406" s="4"/>
      <c r="AH2406" s="4"/>
      <c r="AI2406" s="4"/>
      <c r="AJ2406" s="4"/>
      <c r="AK2406" s="4"/>
      <c r="AL2406" s="4"/>
      <c r="AM2406" s="4"/>
      <c r="AN2406" s="4"/>
      <c r="AO2406" s="4"/>
      <c r="AP2406" s="4"/>
    </row>
    <row r="2407" spans="1:42" s="2" customFormat="1" x14ac:dyDescent="0.25">
      <c r="A2407" s="4"/>
      <c r="B2407" s="4"/>
      <c r="C2407" s="4"/>
      <c r="D2407" s="4"/>
      <c r="E2407" s="4"/>
      <c r="F2407" s="4"/>
      <c r="G2407" s="4"/>
      <c r="H2407" s="4"/>
      <c r="I2407" s="4"/>
      <c r="J2407" s="4"/>
      <c r="K2407" s="4"/>
      <c r="L2407" s="4"/>
      <c r="M2407" s="4"/>
      <c r="N2407" s="4"/>
      <c r="O2407" s="4"/>
      <c r="P2407" s="4"/>
      <c r="Q2407" s="4"/>
      <c r="R2407" s="4"/>
      <c r="S2407" s="4"/>
      <c r="T2407" s="4"/>
      <c r="U2407" s="4"/>
      <c r="V2407" s="4"/>
      <c r="W2407" s="4"/>
      <c r="X2407" s="4"/>
      <c r="Y2407" s="4"/>
      <c r="Z2407" s="4"/>
      <c r="AA2407" s="4"/>
      <c r="AB2407" s="4"/>
      <c r="AC2407" s="4"/>
      <c r="AD2407" s="4"/>
      <c r="AE2407" s="4"/>
      <c r="AF2407" s="4"/>
      <c r="AG2407" s="4"/>
      <c r="AH2407" s="4"/>
      <c r="AI2407" s="4"/>
      <c r="AJ2407" s="4"/>
      <c r="AK2407" s="4"/>
      <c r="AL2407" s="4"/>
      <c r="AM2407" s="4"/>
      <c r="AN2407" s="4"/>
      <c r="AO2407" s="4"/>
      <c r="AP2407" s="4"/>
    </row>
    <row r="2408" spans="1:42" s="2" customFormat="1" x14ac:dyDescent="0.25">
      <c r="A2408" s="4"/>
      <c r="B2408" s="4"/>
      <c r="C2408" s="4"/>
      <c r="D2408" s="4"/>
      <c r="E2408" s="4"/>
      <c r="F2408" s="4"/>
      <c r="G2408" s="4"/>
      <c r="H2408" s="4"/>
      <c r="I2408" s="4"/>
      <c r="J2408" s="4"/>
      <c r="K2408" s="4"/>
      <c r="L2408" s="4"/>
      <c r="M2408" s="4"/>
      <c r="N2408" s="4"/>
      <c r="O2408" s="4"/>
      <c r="P2408" s="4"/>
      <c r="Q2408" s="4"/>
      <c r="R2408" s="4"/>
      <c r="S2408" s="4"/>
      <c r="T2408" s="4"/>
      <c r="U2408" s="4"/>
      <c r="V2408" s="4"/>
      <c r="W2408" s="4"/>
      <c r="X2408" s="4"/>
      <c r="Y2408" s="4"/>
      <c r="Z2408" s="4"/>
      <c r="AA2408" s="4"/>
      <c r="AB2408" s="4"/>
      <c r="AC2408" s="4"/>
      <c r="AD2408" s="4"/>
      <c r="AE2408" s="4"/>
      <c r="AF2408" s="4"/>
      <c r="AG2408" s="4"/>
      <c r="AH2408" s="4"/>
      <c r="AI2408" s="4"/>
      <c r="AJ2408" s="4"/>
      <c r="AK2408" s="4"/>
      <c r="AL2408" s="4"/>
      <c r="AM2408" s="4"/>
      <c r="AN2408" s="4"/>
      <c r="AO2408" s="4"/>
      <c r="AP2408" s="4"/>
    </row>
    <row r="2409" spans="1:42" s="2" customFormat="1" x14ac:dyDescent="0.25">
      <c r="A2409" s="4"/>
      <c r="B2409" s="4"/>
      <c r="C2409" s="4"/>
      <c r="D2409" s="4"/>
      <c r="E2409" s="4"/>
      <c r="F2409" s="4"/>
      <c r="G2409" s="4"/>
      <c r="H2409" s="4"/>
      <c r="I2409" s="4"/>
      <c r="J2409" s="4"/>
      <c r="K2409" s="4"/>
      <c r="L2409" s="4"/>
      <c r="M2409" s="4"/>
      <c r="N2409" s="4"/>
      <c r="O2409" s="4"/>
      <c r="P2409" s="4"/>
      <c r="Q2409" s="4"/>
      <c r="R2409" s="4"/>
      <c r="S2409" s="4"/>
      <c r="T2409" s="4"/>
      <c r="U2409" s="4"/>
      <c r="V2409" s="4"/>
      <c r="W2409" s="4"/>
      <c r="X2409" s="4"/>
      <c r="Y2409" s="4"/>
      <c r="Z2409" s="4"/>
      <c r="AA2409" s="4"/>
      <c r="AB2409" s="4"/>
      <c r="AC2409" s="4"/>
      <c r="AD2409" s="4"/>
      <c r="AE2409" s="4"/>
      <c r="AF2409" s="4"/>
      <c r="AG2409" s="4"/>
      <c r="AH2409" s="4"/>
      <c r="AI2409" s="4"/>
      <c r="AJ2409" s="4"/>
      <c r="AK2409" s="4"/>
      <c r="AL2409" s="4"/>
      <c r="AM2409" s="4"/>
      <c r="AN2409" s="4"/>
      <c r="AO2409" s="4"/>
      <c r="AP2409" s="4"/>
    </row>
    <row r="2410" spans="1:42" s="2" customFormat="1" x14ac:dyDescent="0.25">
      <c r="A2410" s="4"/>
      <c r="B2410" s="4"/>
      <c r="C2410" s="4"/>
      <c r="D2410" s="4"/>
      <c r="E2410" s="4"/>
      <c r="F2410" s="4"/>
      <c r="G2410" s="4"/>
      <c r="H2410" s="4"/>
      <c r="I2410" s="4"/>
      <c r="J2410" s="4"/>
      <c r="K2410" s="4"/>
      <c r="L2410" s="4"/>
      <c r="M2410" s="4"/>
      <c r="N2410" s="4"/>
      <c r="O2410" s="4"/>
      <c r="P2410" s="4"/>
      <c r="Q2410" s="4"/>
      <c r="R2410" s="4"/>
      <c r="S2410" s="4"/>
      <c r="T2410" s="4"/>
      <c r="U2410" s="4"/>
      <c r="V2410" s="4"/>
      <c r="W2410" s="4"/>
      <c r="X2410" s="4"/>
      <c r="Y2410" s="4"/>
      <c r="Z2410" s="4"/>
      <c r="AA2410" s="4"/>
      <c r="AB2410" s="4"/>
      <c r="AC2410" s="4"/>
      <c r="AD2410" s="4"/>
      <c r="AE2410" s="4"/>
      <c r="AF2410" s="4"/>
      <c r="AG2410" s="4"/>
      <c r="AH2410" s="4"/>
      <c r="AI2410" s="4"/>
      <c r="AJ2410" s="4"/>
      <c r="AK2410" s="4"/>
      <c r="AL2410" s="4"/>
      <c r="AM2410" s="4"/>
      <c r="AN2410" s="4"/>
      <c r="AO2410" s="4"/>
      <c r="AP2410" s="4"/>
    </row>
    <row r="2411" spans="1:42" s="2" customFormat="1" x14ac:dyDescent="0.25">
      <c r="A2411" s="4"/>
      <c r="B2411" s="4"/>
      <c r="C2411" s="4"/>
      <c r="D2411" s="4"/>
      <c r="E2411" s="4"/>
      <c r="F2411" s="4"/>
      <c r="G2411" s="4"/>
      <c r="H2411" s="4"/>
      <c r="I2411" s="4"/>
      <c r="J2411" s="4"/>
      <c r="K2411" s="4"/>
      <c r="L2411" s="4"/>
      <c r="M2411" s="4"/>
      <c r="N2411" s="4"/>
      <c r="O2411" s="4"/>
      <c r="P2411" s="4"/>
      <c r="Q2411" s="4"/>
      <c r="R2411" s="4"/>
      <c r="S2411" s="4"/>
      <c r="T2411" s="4"/>
      <c r="U2411" s="4"/>
      <c r="V2411" s="4"/>
      <c r="W2411" s="4"/>
      <c r="X2411" s="4"/>
      <c r="Y2411" s="4"/>
      <c r="Z2411" s="4"/>
      <c r="AA2411" s="4"/>
      <c r="AB2411" s="4"/>
      <c r="AC2411" s="4"/>
      <c r="AD2411" s="4"/>
      <c r="AE2411" s="4"/>
      <c r="AF2411" s="4"/>
      <c r="AG2411" s="4"/>
      <c r="AH2411" s="4"/>
      <c r="AI2411" s="4"/>
      <c r="AJ2411" s="4"/>
      <c r="AK2411" s="4"/>
      <c r="AL2411" s="4"/>
      <c r="AM2411" s="4"/>
      <c r="AN2411" s="4"/>
      <c r="AO2411" s="4"/>
      <c r="AP2411" s="4"/>
    </row>
    <row r="2412" spans="1:42" s="2" customFormat="1" x14ac:dyDescent="0.25">
      <c r="A2412" s="4"/>
      <c r="B2412" s="4"/>
      <c r="C2412" s="4"/>
      <c r="D2412" s="4"/>
      <c r="E2412" s="4"/>
      <c r="F2412" s="4"/>
      <c r="G2412" s="4"/>
      <c r="H2412" s="4"/>
      <c r="I2412" s="4"/>
      <c r="J2412" s="4"/>
      <c r="K2412" s="4"/>
      <c r="L2412" s="4"/>
      <c r="M2412" s="4"/>
      <c r="N2412" s="4"/>
      <c r="O2412" s="4"/>
      <c r="P2412" s="4"/>
      <c r="Q2412" s="4"/>
      <c r="R2412" s="4"/>
      <c r="S2412" s="4"/>
      <c r="T2412" s="4"/>
      <c r="U2412" s="4"/>
      <c r="V2412" s="4"/>
      <c r="W2412" s="4"/>
      <c r="X2412" s="4"/>
      <c r="Y2412" s="4"/>
      <c r="Z2412" s="4"/>
      <c r="AA2412" s="4"/>
      <c r="AB2412" s="4"/>
      <c r="AC2412" s="4"/>
      <c r="AD2412" s="4"/>
      <c r="AE2412" s="4"/>
      <c r="AF2412" s="4"/>
      <c r="AG2412" s="4"/>
      <c r="AH2412" s="4"/>
      <c r="AI2412" s="4"/>
      <c r="AJ2412" s="4"/>
      <c r="AK2412" s="4"/>
      <c r="AL2412" s="4"/>
      <c r="AM2412" s="4"/>
      <c r="AN2412" s="4"/>
      <c r="AO2412" s="4"/>
      <c r="AP2412" s="4"/>
    </row>
    <row r="2413" spans="1:42" s="2" customFormat="1" x14ac:dyDescent="0.25">
      <c r="A2413" s="4"/>
      <c r="B2413" s="4"/>
      <c r="C2413" s="4"/>
      <c r="D2413" s="4"/>
      <c r="E2413" s="4"/>
      <c r="F2413" s="4"/>
      <c r="G2413" s="4"/>
      <c r="H2413" s="4"/>
      <c r="I2413" s="4"/>
      <c r="J2413" s="4"/>
      <c r="K2413" s="4"/>
      <c r="L2413" s="4"/>
      <c r="M2413" s="4"/>
      <c r="N2413" s="4"/>
      <c r="O2413" s="4"/>
      <c r="P2413" s="4"/>
      <c r="Q2413" s="4"/>
      <c r="R2413" s="4"/>
      <c r="S2413" s="4"/>
      <c r="T2413" s="4"/>
      <c r="U2413" s="4"/>
      <c r="V2413" s="4"/>
      <c r="W2413" s="4"/>
      <c r="X2413" s="4"/>
      <c r="Y2413" s="4"/>
      <c r="Z2413" s="4"/>
      <c r="AA2413" s="4"/>
      <c r="AB2413" s="4"/>
      <c r="AC2413" s="4"/>
      <c r="AD2413" s="4"/>
      <c r="AE2413" s="4"/>
      <c r="AF2413" s="4"/>
      <c r="AG2413" s="4"/>
      <c r="AH2413" s="4"/>
      <c r="AI2413" s="4"/>
      <c r="AJ2413" s="4"/>
      <c r="AK2413" s="4"/>
      <c r="AL2413" s="4"/>
      <c r="AM2413" s="4"/>
      <c r="AN2413" s="4"/>
      <c r="AO2413" s="4"/>
      <c r="AP2413" s="4"/>
    </row>
    <row r="2414" spans="1:42" s="2" customFormat="1" x14ac:dyDescent="0.25">
      <c r="A2414" s="4"/>
      <c r="B2414" s="4"/>
      <c r="C2414" s="4"/>
      <c r="D2414" s="4"/>
      <c r="E2414" s="4"/>
      <c r="F2414" s="4"/>
      <c r="G2414" s="4"/>
      <c r="H2414" s="4"/>
      <c r="I2414" s="4"/>
      <c r="J2414" s="4"/>
      <c r="K2414" s="4"/>
      <c r="L2414" s="4"/>
      <c r="M2414" s="4"/>
      <c r="N2414" s="4"/>
      <c r="O2414" s="4"/>
      <c r="P2414" s="4"/>
      <c r="Q2414" s="4"/>
      <c r="R2414" s="4"/>
      <c r="S2414" s="4"/>
      <c r="T2414" s="4"/>
      <c r="U2414" s="4"/>
      <c r="V2414" s="4"/>
      <c r="W2414" s="4"/>
      <c r="X2414" s="4"/>
      <c r="Y2414" s="4"/>
      <c r="Z2414" s="4"/>
      <c r="AA2414" s="4"/>
      <c r="AB2414" s="4"/>
      <c r="AC2414" s="4"/>
      <c r="AD2414" s="4"/>
      <c r="AE2414" s="4"/>
      <c r="AF2414" s="4"/>
      <c r="AG2414" s="4"/>
      <c r="AH2414" s="4"/>
      <c r="AI2414" s="4"/>
      <c r="AJ2414" s="4"/>
      <c r="AK2414" s="4"/>
      <c r="AL2414" s="4"/>
      <c r="AM2414" s="4"/>
      <c r="AN2414" s="4"/>
      <c r="AO2414" s="4"/>
      <c r="AP2414" s="4"/>
    </row>
    <row r="2415" spans="1:42" s="2" customFormat="1" x14ac:dyDescent="0.25">
      <c r="A2415" s="4"/>
      <c r="B2415" s="4"/>
      <c r="C2415" s="4"/>
      <c r="D2415" s="4"/>
      <c r="E2415" s="4"/>
      <c r="F2415" s="4"/>
      <c r="G2415" s="4"/>
      <c r="H2415" s="4"/>
      <c r="I2415" s="4"/>
      <c r="J2415" s="4"/>
      <c r="K2415" s="4"/>
      <c r="L2415" s="4"/>
      <c r="M2415" s="4"/>
      <c r="N2415" s="4"/>
      <c r="O2415" s="4"/>
      <c r="P2415" s="4"/>
      <c r="Q2415" s="4"/>
      <c r="R2415" s="4"/>
      <c r="S2415" s="4"/>
      <c r="T2415" s="4"/>
      <c r="U2415" s="4"/>
      <c r="V2415" s="4"/>
      <c r="W2415" s="4"/>
      <c r="X2415" s="4"/>
      <c r="Y2415" s="4"/>
      <c r="Z2415" s="4"/>
      <c r="AA2415" s="4"/>
      <c r="AB2415" s="4"/>
      <c r="AC2415" s="4"/>
      <c r="AD2415" s="4"/>
      <c r="AE2415" s="4"/>
      <c r="AF2415" s="4"/>
      <c r="AG2415" s="4"/>
      <c r="AH2415" s="4"/>
      <c r="AI2415" s="4"/>
      <c r="AJ2415" s="4"/>
      <c r="AK2415" s="4"/>
      <c r="AL2415" s="4"/>
      <c r="AM2415" s="4"/>
      <c r="AN2415" s="4"/>
      <c r="AO2415" s="4"/>
      <c r="AP2415" s="4"/>
    </row>
    <row r="2416" spans="1:42" s="2" customFormat="1" x14ac:dyDescent="0.25">
      <c r="A2416" s="4"/>
      <c r="B2416" s="4"/>
      <c r="C2416" s="4"/>
      <c r="D2416" s="4"/>
      <c r="E2416" s="4"/>
      <c r="F2416" s="4"/>
      <c r="G2416" s="4"/>
      <c r="H2416" s="4"/>
      <c r="I2416" s="4"/>
      <c r="J2416" s="4"/>
      <c r="K2416" s="4"/>
      <c r="L2416" s="4"/>
      <c r="M2416" s="4"/>
      <c r="N2416" s="4"/>
      <c r="O2416" s="4"/>
      <c r="P2416" s="4"/>
      <c r="Q2416" s="4"/>
      <c r="R2416" s="4"/>
      <c r="S2416" s="4"/>
      <c r="T2416" s="4"/>
      <c r="U2416" s="4"/>
      <c r="V2416" s="4"/>
      <c r="W2416" s="4"/>
      <c r="X2416" s="4"/>
      <c r="Y2416" s="4"/>
      <c r="Z2416" s="4"/>
      <c r="AA2416" s="4"/>
      <c r="AB2416" s="4"/>
      <c r="AC2416" s="4"/>
      <c r="AD2416" s="4"/>
      <c r="AE2416" s="4"/>
      <c r="AF2416" s="4"/>
      <c r="AG2416" s="4"/>
      <c r="AH2416" s="4"/>
      <c r="AI2416" s="4"/>
      <c r="AJ2416" s="4"/>
      <c r="AK2416" s="4"/>
      <c r="AL2416" s="4"/>
      <c r="AM2416" s="4"/>
      <c r="AN2416" s="4"/>
      <c r="AO2416" s="4"/>
      <c r="AP2416" s="4"/>
    </row>
    <row r="2417" spans="1:42" s="2" customFormat="1" x14ac:dyDescent="0.25">
      <c r="A2417" s="4"/>
      <c r="B2417" s="4"/>
      <c r="C2417" s="4"/>
      <c r="D2417" s="4"/>
      <c r="E2417" s="4"/>
      <c r="F2417" s="4"/>
      <c r="G2417" s="4"/>
      <c r="H2417" s="4"/>
      <c r="I2417" s="4"/>
      <c r="J2417" s="4"/>
      <c r="K2417" s="4"/>
      <c r="L2417" s="4"/>
      <c r="M2417" s="4"/>
      <c r="N2417" s="4"/>
      <c r="O2417" s="4"/>
      <c r="P2417" s="4"/>
      <c r="Q2417" s="4"/>
      <c r="R2417" s="4"/>
      <c r="S2417" s="4"/>
      <c r="T2417" s="4"/>
      <c r="U2417" s="4"/>
      <c r="V2417" s="4"/>
      <c r="W2417" s="4"/>
      <c r="X2417" s="4"/>
      <c r="Y2417" s="4"/>
      <c r="Z2417" s="4"/>
      <c r="AA2417" s="4"/>
      <c r="AB2417" s="4"/>
      <c r="AC2417" s="4"/>
      <c r="AD2417" s="4"/>
      <c r="AE2417" s="4"/>
      <c r="AF2417" s="4"/>
      <c r="AG2417" s="4"/>
      <c r="AH2417" s="4"/>
      <c r="AI2417" s="4"/>
      <c r="AJ2417" s="4"/>
      <c r="AK2417" s="4"/>
      <c r="AL2417" s="4"/>
      <c r="AM2417" s="4"/>
      <c r="AN2417" s="4"/>
      <c r="AO2417" s="4"/>
      <c r="AP2417" s="4"/>
    </row>
    <row r="2418" spans="1:42" s="2" customFormat="1" x14ac:dyDescent="0.25">
      <c r="A2418" s="4"/>
      <c r="B2418" s="4"/>
      <c r="C2418" s="4"/>
      <c r="D2418" s="4"/>
      <c r="E2418" s="4"/>
      <c r="F2418" s="4"/>
      <c r="G2418" s="4"/>
      <c r="H2418" s="4"/>
      <c r="I2418" s="4"/>
      <c r="J2418" s="4"/>
      <c r="K2418" s="4"/>
      <c r="L2418" s="4"/>
      <c r="M2418" s="4"/>
      <c r="N2418" s="4"/>
      <c r="O2418" s="4"/>
      <c r="P2418" s="4"/>
      <c r="Q2418" s="4"/>
      <c r="R2418" s="4"/>
      <c r="S2418" s="4"/>
      <c r="T2418" s="4"/>
      <c r="U2418" s="4"/>
      <c r="V2418" s="4"/>
      <c r="W2418" s="4"/>
      <c r="X2418" s="4"/>
      <c r="Y2418" s="4"/>
      <c r="Z2418" s="4"/>
      <c r="AA2418" s="4"/>
      <c r="AB2418" s="4"/>
      <c r="AC2418" s="4"/>
      <c r="AD2418" s="4"/>
      <c r="AE2418" s="4"/>
      <c r="AF2418" s="4"/>
      <c r="AG2418" s="4"/>
      <c r="AH2418" s="4"/>
      <c r="AI2418" s="4"/>
      <c r="AJ2418" s="4"/>
      <c r="AK2418" s="4"/>
      <c r="AL2418" s="4"/>
      <c r="AM2418" s="4"/>
      <c r="AN2418" s="4"/>
      <c r="AO2418" s="4"/>
      <c r="AP2418" s="4"/>
    </row>
    <row r="2419" spans="1:42" s="2" customFormat="1" x14ac:dyDescent="0.25">
      <c r="A2419" s="4"/>
      <c r="B2419" s="4"/>
      <c r="C2419" s="4"/>
      <c r="D2419" s="4"/>
      <c r="E2419" s="4"/>
      <c r="F2419" s="4"/>
      <c r="G2419" s="4"/>
      <c r="H2419" s="4"/>
      <c r="I2419" s="4"/>
      <c r="J2419" s="4"/>
      <c r="K2419" s="4"/>
      <c r="L2419" s="4"/>
      <c r="M2419" s="4"/>
      <c r="N2419" s="4"/>
      <c r="O2419" s="4"/>
      <c r="P2419" s="4"/>
      <c r="Q2419" s="4"/>
      <c r="R2419" s="4"/>
      <c r="S2419" s="4"/>
      <c r="T2419" s="4"/>
      <c r="U2419" s="4"/>
      <c r="V2419" s="4"/>
      <c r="W2419" s="4"/>
      <c r="X2419" s="4"/>
      <c r="Y2419" s="4"/>
      <c r="Z2419" s="4"/>
      <c r="AA2419" s="4"/>
      <c r="AB2419" s="4"/>
      <c r="AC2419" s="4"/>
      <c r="AD2419" s="4"/>
      <c r="AE2419" s="4"/>
      <c r="AF2419" s="4"/>
      <c r="AG2419" s="4"/>
      <c r="AH2419" s="4"/>
      <c r="AI2419" s="4"/>
      <c r="AJ2419" s="4"/>
      <c r="AK2419" s="4"/>
      <c r="AL2419" s="4"/>
      <c r="AM2419" s="4"/>
      <c r="AN2419" s="4"/>
      <c r="AO2419" s="4"/>
      <c r="AP2419" s="4"/>
    </row>
    <row r="2420" spans="1:42" s="2" customFormat="1" x14ac:dyDescent="0.25">
      <c r="A2420" s="4"/>
      <c r="B2420" s="4"/>
      <c r="C2420" s="4"/>
      <c r="D2420" s="4"/>
      <c r="E2420" s="4"/>
      <c r="F2420" s="4"/>
      <c r="G2420" s="4"/>
      <c r="H2420" s="4"/>
      <c r="I2420" s="4"/>
      <c r="J2420" s="4"/>
      <c r="K2420" s="4"/>
      <c r="L2420" s="4"/>
      <c r="M2420" s="4"/>
      <c r="N2420" s="4"/>
      <c r="O2420" s="4"/>
      <c r="P2420" s="4"/>
      <c r="Q2420" s="4"/>
      <c r="R2420" s="4"/>
      <c r="S2420" s="4"/>
      <c r="T2420" s="4"/>
      <c r="U2420" s="4"/>
      <c r="V2420" s="4"/>
      <c r="W2420" s="4"/>
      <c r="X2420" s="4"/>
      <c r="Y2420" s="4"/>
      <c r="Z2420" s="4"/>
      <c r="AA2420" s="4"/>
      <c r="AB2420" s="4"/>
      <c r="AC2420" s="4"/>
      <c r="AD2420" s="4"/>
      <c r="AE2420" s="4"/>
      <c r="AF2420" s="4"/>
      <c r="AG2420" s="4"/>
      <c r="AH2420" s="4"/>
      <c r="AI2420" s="4"/>
      <c r="AJ2420" s="4"/>
      <c r="AK2420" s="4"/>
      <c r="AL2420" s="4"/>
      <c r="AM2420" s="4"/>
      <c r="AN2420" s="4"/>
      <c r="AO2420" s="4"/>
      <c r="AP2420" s="4"/>
    </row>
    <row r="2421" spans="1:42" s="2" customFormat="1" x14ac:dyDescent="0.25">
      <c r="A2421" s="4"/>
      <c r="B2421" s="4"/>
      <c r="C2421" s="4"/>
      <c r="D2421" s="4"/>
      <c r="E2421" s="4"/>
      <c r="F2421" s="4"/>
      <c r="G2421" s="4"/>
      <c r="H2421" s="4"/>
      <c r="I2421" s="4"/>
      <c r="J2421" s="4"/>
      <c r="K2421" s="4"/>
      <c r="L2421" s="4"/>
      <c r="M2421" s="4"/>
      <c r="N2421" s="4"/>
      <c r="O2421" s="4"/>
      <c r="P2421" s="4"/>
      <c r="Q2421" s="4"/>
      <c r="R2421" s="4"/>
      <c r="S2421" s="4"/>
      <c r="T2421" s="4"/>
      <c r="U2421" s="4"/>
      <c r="V2421" s="4"/>
      <c r="W2421" s="4"/>
      <c r="X2421" s="4"/>
      <c r="Y2421" s="4"/>
      <c r="Z2421" s="4"/>
      <c r="AA2421" s="4"/>
      <c r="AB2421" s="4"/>
      <c r="AC2421" s="4"/>
      <c r="AD2421" s="4"/>
      <c r="AE2421" s="4"/>
      <c r="AF2421" s="4"/>
      <c r="AG2421" s="4"/>
      <c r="AH2421" s="4"/>
      <c r="AI2421" s="4"/>
      <c r="AJ2421" s="4"/>
      <c r="AK2421" s="4"/>
      <c r="AL2421" s="4"/>
      <c r="AM2421" s="4"/>
      <c r="AN2421" s="4"/>
      <c r="AO2421" s="4"/>
      <c r="AP2421" s="4"/>
    </row>
    <row r="2422" spans="1:42" s="2" customFormat="1" x14ac:dyDescent="0.25">
      <c r="A2422" s="4"/>
      <c r="B2422" s="4"/>
      <c r="C2422" s="4"/>
      <c r="D2422" s="4"/>
      <c r="E2422" s="4"/>
      <c r="F2422" s="4"/>
      <c r="G2422" s="4"/>
      <c r="H2422" s="4"/>
      <c r="I2422" s="4"/>
      <c r="J2422" s="4"/>
      <c r="K2422" s="4"/>
      <c r="L2422" s="4"/>
      <c r="M2422" s="4"/>
      <c r="N2422" s="4"/>
      <c r="O2422" s="4"/>
      <c r="P2422" s="4"/>
      <c r="Q2422" s="4"/>
      <c r="R2422" s="4"/>
      <c r="S2422" s="4"/>
      <c r="T2422" s="4"/>
      <c r="U2422" s="4"/>
      <c r="V2422" s="4"/>
      <c r="W2422" s="4"/>
      <c r="X2422" s="4"/>
      <c r="Y2422" s="4"/>
      <c r="Z2422" s="4"/>
      <c r="AA2422" s="4"/>
      <c r="AB2422" s="4"/>
      <c r="AC2422" s="4"/>
      <c r="AD2422" s="4"/>
      <c r="AE2422" s="4"/>
      <c r="AF2422" s="4"/>
      <c r="AG2422" s="4"/>
      <c r="AH2422" s="4"/>
      <c r="AI2422" s="4"/>
      <c r="AJ2422" s="4"/>
      <c r="AK2422" s="4"/>
      <c r="AL2422" s="4"/>
      <c r="AM2422" s="4"/>
      <c r="AN2422" s="4"/>
      <c r="AO2422" s="4"/>
      <c r="AP2422" s="4"/>
    </row>
    <row r="2423" spans="1:42" s="2" customFormat="1" x14ac:dyDescent="0.25">
      <c r="A2423" s="4"/>
      <c r="B2423" s="4"/>
      <c r="C2423" s="4"/>
      <c r="D2423" s="4"/>
      <c r="E2423" s="4"/>
      <c r="F2423" s="4"/>
      <c r="G2423" s="4"/>
      <c r="H2423" s="4"/>
      <c r="I2423" s="4"/>
      <c r="J2423" s="4"/>
      <c r="K2423" s="4"/>
      <c r="L2423" s="4"/>
      <c r="M2423" s="4"/>
      <c r="N2423" s="4"/>
      <c r="O2423" s="4"/>
      <c r="P2423" s="4"/>
      <c r="Q2423" s="4"/>
      <c r="R2423" s="4"/>
      <c r="S2423" s="4"/>
      <c r="T2423" s="4"/>
      <c r="U2423" s="4"/>
      <c r="V2423" s="4"/>
      <c r="W2423" s="4"/>
      <c r="X2423" s="4"/>
      <c r="Y2423" s="4"/>
      <c r="Z2423" s="4"/>
      <c r="AA2423" s="4"/>
      <c r="AB2423" s="4"/>
      <c r="AC2423" s="4"/>
      <c r="AD2423" s="4"/>
      <c r="AE2423" s="4"/>
      <c r="AF2423" s="4"/>
      <c r="AG2423" s="4"/>
      <c r="AH2423" s="4"/>
      <c r="AI2423" s="4"/>
      <c r="AJ2423" s="4"/>
      <c r="AK2423" s="4"/>
      <c r="AL2423" s="4"/>
      <c r="AM2423" s="4"/>
      <c r="AN2423" s="4"/>
      <c r="AO2423" s="4"/>
      <c r="AP2423" s="4"/>
    </row>
    <row r="2424" spans="1:42" s="2" customFormat="1" x14ac:dyDescent="0.25">
      <c r="A2424" s="4"/>
      <c r="B2424" s="4"/>
      <c r="C2424" s="4"/>
      <c r="D2424" s="4"/>
      <c r="E2424" s="4"/>
      <c r="F2424" s="4"/>
      <c r="G2424" s="4"/>
      <c r="H2424" s="4"/>
      <c r="I2424" s="4"/>
      <c r="J2424" s="4"/>
      <c r="K2424" s="4"/>
      <c r="L2424" s="4"/>
      <c r="M2424" s="4"/>
      <c r="N2424" s="4"/>
      <c r="O2424" s="4"/>
      <c r="P2424" s="4"/>
      <c r="Q2424" s="4"/>
      <c r="R2424" s="4"/>
      <c r="S2424" s="4"/>
      <c r="T2424" s="4"/>
      <c r="U2424" s="4"/>
      <c r="V2424" s="4"/>
      <c r="W2424" s="4"/>
      <c r="X2424" s="4"/>
      <c r="Y2424" s="4"/>
      <c r="Z2424" s="4"/>
      <c r="AA2424" s="4"/>
      <c r="AB2424" s="4"/>
      <c r="AC2424" s="4"/>
      <c r="AD2424" s="4"/>
      <c r="AE2424" s="4"/>
      <c r="AF2424" s="4"/>
      <c r="AG2424" s="4"/>
      <c r="AH2424" s="4"/>
      <c r="AI2424" s="4"/>
      <c r="AJ2424" s="4"/>
      <c r="AK2424" s="4"/>
      <c r="AL2424" s="4"/>
      <c r="AM2424" s="4"/>
      <c r="AN2424" s="4"/>
      <c r="AO2424" s="4"/>
      <c r="AP2424" s="4"/>
    </row>
    <row r="2425" spans="1:42" s="2" customFormat="1" x14ac:dyDescent="0.25">
      <c r="A2425" s="4"/>
      <c r="B2425" s="4"/>
      <c r="C2425" s="4"/>
      <c r="D2425" s="4"/>
      <c r="E2425" s="4"/>
      <c r="F2425" s="4"/>
      <c r="G2425" s="4"/>
      <c r="H2425" s="4"/>
      <c r="I2425" s="4"/>
      <c r="J2425" s="4"/>
      <c r="K2425" s="4"/>
      <c r="L2425" s="4"/>
      <c r="M2425" s="4"/>
      <c r="N2425" s="4"/>
      <c r="O2425" s="4"/>
      <c r="P2425" s="4"/>
      <c r="Q2425" s="4"/>
      <c r="R2425" s="4"/>
      <c r="S2425" s="4"/>
      <c r="T2425" s="4"/>
      <c r="U2425" s="4"/>
      <c r="V2425" s="4"/>
      <c r="W2425" s="4"/>
      <c r="X2425" s="4"/>
      <c r="Y2425" s="4"/>
      <c r="Z2425" s="4"/>
      <c r="AA2425" s="4"/>
      <c r="AB2425" s="4"/>
      <c r="AC2425" s="4"/>
      <c r="AD2425" s="4"/>
      <c r="AE2425" s="4"/>
      <c r="AF2425" s="4"/>
      <c r="AG2425" s="4"/>
      <c r="AH2425" s="4"/>
      <c r="AI2425" s="4"/>
      <c r="AJ2425" s="4"/>
      <c r="AK2425" s="4"/>
      <c r="AL2425" s="4"/>
      <c r="AM2425" s="4"/>
      <c r="AN2425" s="4"/>
      <c r="AO2425" s="4"/>
      <c r="AP2425" s="4"/>
    </row>
    <row r="2426" spans="1:42" s="2" customFormat="1" x14ac:dyDescent="0.25">
      <c r="A2426" s="4"/>
      <c r="B2426" s="4"/>
      <c r="C2426" s="4"/>
      <c r="D2426" s="4"/>
      <c r="E2426" s="4"/>
      <c r="F2426" s="4"/>
      <c r="G2426" s="4"/>
      <c r="H2426" s="4"/>
      <c r="I2426" s="4"/>
      <c r="J2426" s="4"/>
      <c r="K2426" s="4"/>
      <c r="L2426" s="4"/>
      <c r="M2426" s="4"/>
      <c r="N2426" s="4"/>
      <c r="O2426" s="4"/>
      <c r="P2426" s="4"/>
      <c r="Q2426" s="4"/>
      <c r="R2426" s="4"/>
      <c r="S2426" s="4"/>
      <c r="T2426" s="4"/>
      <c r="U2426" s="4"/>
      <c r="V2426" s="4"/>
      <c r="W2426" s="4"/>
      <c r="X2426" s="4"/>
      <c r="Y2426" s="4"/>
      <c r="Z2426" s="4"/>
      <c r="AA2426" s="4"/>
      <c r="AB2426" s="4"/>
      <c r="AC2426" s="4"/>
      <c r="AD2426" s="4"/>
      <c r="AE2426" s="4"/>
      <c r="AF2426" s="4"/>
      <c r="AG2426" s="4"/>
      <c r="AH2426" s="4"/>
      <c r="AI2426" s="4"/>
      <c r="AJ2426" s="4"/>
      <c r="AK2426" s="4"/>
      <c r="AL2426" s="4"/>
      <c r="AM2426" s="4"/>
      <c r="AN2426" s="4"/>
      <c r="AO2426" s="4"/>
      <c r="AP2426" s="4"/>
    </row>
    <row r="2427" spans="1:42" s="2" customFormat="1" x14ac:dyDescent="0.25">
      <c r="A2427" s="4"/>
      <c r="B2427" s="4"/>
      <c r="C2427" s="4"/>
      <c r="D2427" s="4"/>
      <c r="E2427" s="4"/>
      <c r="F2427" s="4"/>
      <c r="G2427" s="4"/>
      <c r="H2427" s="4"/>
      <c r="I2427" s="4"/>
      <c r="J2427" s="4"/>
      <c r="K2427" s="4"/>
      <c r="L2427" s="4"/>
      <c r="M2427" s="4"/>
      <c r="N2427" s="4"/>
      <c r="O2427" s="4"/>
      <c r="P2427" s="4"/>
      <c r="Q2427" s="4"/>
      <c r="R2427" s="4"/>
      <c r="S2427" s="4"/>
      <c r="T2427" s="4"/>
      <c r="U2427" s="4"/>
      <c r="V2427" s="4"/>
      <c r="W2427" s="4"/>
      <c r="X2427" s="4"/>
      <c r="Y2427" s="4"/>
      <c r="Z2427" s="4"/>
      <c r="AA2427" s="4"/>
      <c r="AB2427" s="4"/>
      <c r="AC2427" s="4"/>
      <c r="AD2427" s="4"/>
      <c r="AE2427" s="4"/>
      <c r="AF2427" s="4"/>
      <c r="AG2427" s="4"/>
      <c r="AH2427" s="4"/>
      <c r="AI2427" s="4"/>
      <c r="AJ2427" s="4"/>
      <c r="AK2427" s="4"/>
      <c r="AL2427" s="4"/>
      <c r="AM2427" s="4"/>
      <c r="AN2427" s="4"/>
      <c r="AO2427" s="4"/>
      <c r="AP2427" s="4"/>
    </row>
    <row r="2428" spans="1:42" s="2" customFormat="1" x14ac:dyDescent="0.25">
      <c r="A2428" s="4"/>
      <c r="B2428" s="4"/>
      <c r="C2428" s="4"/>
      <c r="D2428" s="4"/>
      <c r="E2428" s="4"/>
      <c r="F2428" s="4"/>
      <c r="G2428" s="4"/>
      <c r="H2428" s="4"/>
      <c r="I2428" s="4"/>
      <c r="J2428" s="4"/>
      <c r="K2428" s="4"/>
      <c r="L2428" s="4"/>
      <c r="M2428" s="4"/>
      <c r="N2428" s="4"/>
      <c r="O2428" s="4"/>
      <c r="P2428" s="4"/>
      <c r="Q2428" s="4"/>
      <c r="R2428" s="4"/>
      <c r="S2428" s="4"/>
      <c r="T2428" s="4"/>
      <c r="U2428" s="4"/>
      <c r="V2428" s="4"/>
      <c r="W2428" s="4"/>
      <c r="X2428" s="4"/>
      <c r="Y2428" s="4"/>
      <c r="Z2428" s="4"/>
      <c r="AA2428" s="4"/>
      <c r="AB2428" s="4"/>
      <c r="AC2428" s="4"/>
      <c r="AD2428" s="4"/>
      <c r="AE2428" s="4"/>
      <c r="AF2428" s="4"/>
      <c r="AG2428" s="4"/>
      <c r="AH2428" s="4"/>
      <c r="AI2428" s="4"/>
      <c r="AJ2428" s="4"/>
      <c r="AK2428" s="4"/>
      <c r="AL2428" s="4"/>
      <c r="AM2428" s="4"/>
      <c r="AN2428" s="4"/>
      <c r="AO2428" s="4"/>
      <c r="AP2428" s="4"/>
    </row>
    <row r="2429" spans="1:42" s="2" customFormat="1" x14ac:dyDescent="0.25">
      <c r="A2429" s="4"/>
      <c r="B2429" s="4"/>
      <c r="C2429" s="4"/>
      <c r="D2429" s="4"/>
      <c r="E2429" s="4"/>
      <c r="F2429" s="4"/>
      <c r="G2429" s="4"/>
      <c r="H2429" s="4"/>
      <c r="I2429" s="4"/>
      <c r="J2429" s="4"/>
      <c r="K2429" s="4"/>
      <c r="L2429" s="4"/>
      <c r="M2429" s="4"/>
      <c r="N2429" s="4"/>
      <c r="O2429" s="4"/>
      <c r="P2429" s="4"/>
      <c r="Q2429" s="4"/>
      <c r="R2429" s="4"/>
      <c r="S2429" s="4"/>
      <c r="T2429" s="4"/>
      <c r="U2429" s="4"/>
      <c r="V2429" s="4"/>
      <c r="W2429" s="4"/>
      <c r="X2429" s="4"/>
      <c r="Y2429" s="4"/>
      <c r="Z2429" s="4"/>
      <c r="AA2429" s="4"/>
      <c r="AB2429" s="4"/>
      <c r="AC2429" s="4"/>
      <c r="AD2429" s="4"/>
      <c r="AE2429" s="4"/>
      <c r="AF2429" s="4"/>
      <c r="AG2429" s="4"/>
      <c r="AH2429" s="4"/>
      <c r="AI2429" s="4"/>
      <c r="AJ2429" s="4"/>
      <c r="AK2429" s="4"/>
      <c r="AL2429" s="4"/>
      <c r="AM2429" s="4"/>
      <c r="AN2429" s="4"/>
      <c r="AO2429" s="4"/>
      <c r="AP2429" s="4"/>
    </row>
    <row r="2430" spans="1:42" s="2" customFormat="1" x14ac:dyDescent="0.25">
      <c r="A2430" s="4"/>
      <c r="B2430" s="4"/>
      <c r="C2430" s="4"/>
      <c r="D2430" s="4"/>
      <c r="E2430" s="4"/>
      <c r="F2430" s="4"/>
      <c r="G2430" s="4"/>
      <c r="H2430" s="4"/>
      <c r="I2430" s="4"/>
      <c r="J2430" s="4"/>
      <c r="K2430" s="4"/>
      <c r="L2430" s="4"/>
      <c r="M2430" s="4"/>
      <c r="N2430" s="4"/>
      <c r="O2430" s="4"/>
      <c r="P2430" s="4"/>
      <c r="Q2430" s="4"/>
      <c r="R2430" s="4"/>
      <c r="S2430" s="4"/>
      <c r="T2430" s="4"/>
      <c r="U2430" s="4"/>
      <c r="V2430" s="4"/>
      <c r="W2430" s="4"/>
      <c r="X2430" s="4"/>
      <c r="Y2430" s="4"/>
      <c r="Z2430" s="4"/>
      <c r="AA2430" s="4"/>
      <c r="AB2430" s="4"/>
      <c r="AC2430" s="4"/>
      <c r="AD2430" s="4"/>
      <c r="AE2430" s="4"/>
      <c r="AF2430" s="4"/>
      <c r="AG2430" s="4"/>
      <c r="AH2430" s="4"/>
      <c r="AI2430" s="4"/>
      <c r="AJ2430" s="4"/>
      <c r="AK2430" s="4"/>
      <c r="AL2430" s="4"/>
      <c r="AM2430" s="4"/>
      <c r="AN2430" s="4"/>
      <c r="AO2430" s="4"/>
      <c r="AP2430" s="4"/>
    </row>
    <row r="2431" spans="1:42" s="2" customFormat="1" x14ac:dyDescent="0.25">
      <c r="A2431" s="4"/>
      <c r="B2431" s="4"/>
      <c r="C2431" s="4"/>
      <c r="D2431" s="4"/>
      <c r="E2431" s="4"/>
      <c r="F2431" s="4"/>
      <c r="G2431" s="4"/>
      <c r="H2431" s="4"/>
      <c r="I2431" s="4"/>
      <c r="J2431" s="4"/>
      <c r="K2431" s="4"/>
      <c r="L2431" s="4"/>
      <c r="M2431" s="4"/>
      <c r="N2431" s="4"/>
      <c r="O2431" s="4"/>
      <c r="P2431" s="4"/>
      <c r="Q2431" s="4"/>
      <c r="R2431" s="4"/>
      <c r="S2431" s="4"/>
      <c r="T2431" s="4"/>
      <c r="U2431" s="4"/>
      <c r="V2431" s="4"/>
      <c r="W2431" s="4"/>
      <c r="X2431" s="4"/>
      <c r="Y2431" s="4"/>
      <c r="Z2431" s="4"/>
      <c r="AA2431" s="4"/>
      <c r="AB2431" s="4"/>
      <c r="AC2431" s="4"/>
      <c r="AD2431" s="4"/>
      <c r="AE2431" s="4"/>
      <c r="AF2431" s="4"/>
      <c r="AG2431" s="4"/>
      <c r="AH2431" s="4"/>
      <c r="AI2431" s="4"/>
      <c r="AJ2431" s="4"/>
      <c r="AK2431" s="4"/>
      <c r="AL2431" s="4"/>
      <c r="AM2431" s="4"/>
      <c r="AN2431" s="4"/>
      <c r="AO2431" s="4"/>
      <c r="AP2431" s="4"/>
    </row>
    <row r="2432" spans="1:42" s="2" customFormat="1" x14ac:dyDescent="0.25">
      <c r="A2432" s="4"/>
      <c r="B2432" s="4"/>
      <c r="C2432" s="4"/>
      <c r="D2432" s="4"/>
      <c r="E2432" s="4"/>
      <c r="F2432" s="4"/>
      <c r="G2432" s="4"/>
      <c r="H2432" s="4"/>
      <c r="I2432" s="4"/>
      <c r="J2432" s="4"/>
      <c r="K2432" s="4"/>
      <c r="L2432" s="4"/>
      <c r="M2432" s="4"/>
      <c r="N2432" s="4"/>
      <c r="O2432" s="4"/>
      <c r="P2432" s="4"/>
      <c r="Q2432" s="4"/>
      <c r="R2432" s="4"/>
      <c r="S2432" s="4"/>
      <c r="T2432" s="4"/>
      <c r="U2432" s="4"/>
      <c r="V2432" s="4"/>
      <c r="W2432" s="4"/>
      <c r="X2432" s="4"/>
      <c r="Y2432" s="4"/>
      <c r="Z2432" s="4"/>
      <c r="AA2432" s="4"/>
      <c r="AB2432" s="4"/>
      <c r="AC2432" s="4"/>
      <c r="AD2432" s="4"/>
      <c r="AE2432" s="4"/>
      <c r="AF2432" s="4"/>
      <c r="AG2432" s="4"/>
      <c r="AH2432" s="4"/>
      <c r="AI2432" s="4"/>
      <c r="AJ2432" s="4"/>
      <c r="AK2432" s="4"/>
      <c r="AL2432" s="4"/>
      <c r="AM2432" s="4"/>
      <c r="AN2432" s="4"/>
      <c r="AO2432" s="4"/>
      <c r="AP2432" s="4"/>
    </row>
    <row r="2433" spans="1:42" s="2" customFormat="1" x14ac:dyDescent="0.25">
      <c r="A2433" s="4"/>
      <c r="B2433" s="4"/>
      <c r="C2433" s="4"/>
      <c r="D2433" s="4"/>
      <c r="E2433" s="4"/>
      <c r="F2433" s="4"/>
      <c r="G2433" s="4"/>
      <c r="H2433" s="4"/>
      <c r="I2433" s="4"/>
      <c r="J2433" s="4"/>
      <c r="K2433" s="4"/>
      <c r="L2433" s="4"/>
      <c r="M2433" s="4"/>
      <c r="N2433" s="4"/>
      <c r="O2433" s="4"/>
      <c r="P2433" s="4"/>
      <c r="Q2433" s="4"/>
      <c r="R2433" s="4"/>
      <c r="S2433" s="4"/>
      <c r="T2433" s="4"/>
      <c r="U2433" s="4"/>
      <c r="V2433" s="4"/>
      <c r="W2433" s="4"/>
      <c r="X2433" s="4"/>
      <c r="Y2433" s="4"/>
      <c r="Z2433" s="4"/>
      <c r="AA2433" s="4"/>
      <c r="AB2433" s="4"/>
      <c r="AC2433" s="4"/>
      <c r="AD2433" s="4"/>
      <c r="AE2433" s="4"/>
      <c r="AF2433" s="4"/>
      <c r="AG2433" s="4"/>
      <c r="AH2433" s="4"/>
      <c r="AI2433" s="4"/>
      <c r="AJ2433" s="4"/>
      <c r="AK2433" s="4"/>
      <c r="AL2433" s="4"/>
      <c r="AM2433" s="4"/>
      <c r="AN2433" s="4"/>
      <c r="AO2433" s="4"/>
      <c r="AP2433" s="4"/>
    </row>
    <row r="2434" spans="1:42" s="2" customFormat="1" x14ac:dyDescent="0.25">
      <c r="A2434" s="4"/>
      <c r="B2434" s="4"/>
      <c r="C2434" s="4"/>
      <c r="D2434" s="4"/>
      <c r="E2434" s="4"/>
      <c r="F2434" s="4"/>
      <c r="G2434" s="4"/>
      <c r="H2434" s="4"/>
      <c r="I2434" s="4"/>
      <c r="J2434" s="4"/>
      <c r="K2434" s="4"/>
      <c r="L2434" s="4"/>
      <c r="M2434" s="4"/>
      <c r="N2434" s="4"/>
      <c r="O2434" s="4"/>
      <c r="P2434" s="4"/>
      <c r="Q2434" s="4"/>
      <c r="R2434" s="4"/>
      <c r="S2434" s="4"/>
      <c r="T2434" s="4"/>
      <c r="U2434" s="4"/>
      <c r="V2434" s="4"/>
      <c r="W2434" s="4"/>
      <c r="X2434" s="4"/>
      <c r="Y2434" s="4"/>
      <c r="Z2434" s="4"/>
      <c r="AA2434" s="4"/>
      <c r="AB2434" s="4"/>
      <c r="AC2434" s="4"/>
      <c r="AD2434" s="4"/>
      <c r="AE2434" s="4"/>
      <c r="AF2434" s="4"/>
      <c r="AG2434" s="4"/>
      <c r="AH2434" s="4"/>
      <c r="AI2434" s="4"/>
      <c r="AJ2434" s="4"/>
      <c r="AK2434" s="4"/>
      <c r="AL2434" s="4"/>
      <c r="AM2434" s="4"/>
      <c r="AN2434" s="4"/>
      <c r="AO2434" s="4"/>
      <c r="AP2434" s="4"/>
    </row>
    <row r="2435" spans="1:42" s="2" customFormat="1" x14ac:dyDescent="0.25">
      <c r="A2435" s="4"/>
      <c r="B2435" s="4"/>
      <c r="C2435" s="4"/>
      <c r="D2435" s="4"/>
      <c r="E2435" s="4"/>
      <c r="F2435" s="4"/>
      <c r="G2435" s="4"/>
      <c r="H2435" s="4"/>
      <c r="I2435" s="4"/>
      <c r="J2435" s="4"/>
      <c r="K2435" s="4"/>
      <c r="L2435" s="4"/>
      <c r="M2435" s="4"/>
      <c r="N2435" s="4"/>
      <c r="O2435" s="4"/>
      <c r="P2435" s="4"/>
      <c r="Q2435" s="4"/>
      <c r="R2435" s="4"/>
      <c r="S2435" s="4"/>
      <c r="T2435" s="4"/>
      <c r="U2435" s="4"/>
      <c r="V2435" s="4"/>
      <c r="W2435" s="4"/>
      <c r="X2435" s="4"/>
      <c r="Y2435" s="4"/>
      <c r="Z2435" s="4"/>
      <c r="AA2435" s="4"/>
      <c r="AB2435" s="4"/>
      <c r="AC2435" s="4"/>
      <c r="AD2435" s="4"/>
      <c r="AE2435" s="4"/>
      <c r="AF2435" s="4"/>
      <c r="AG2435" s="4"/>
      <c r="AH2435" s="4"/>
      <c r="AI2435" s="4"/>
      <c r="AJ2435" s="4"/>
      <c r="AK2435" s="4"/>
      <c r="AL2435" s="4"/>
      <c r="AM2435" s="4"/>
      <c r="AN2435" s="4"/>
      <c r="AO2435" s="4"/>
      <c r="AP2435" s="4"/>
    </row>
    <row r="2436" spans="1:42" s="2" customFormat="1" x14ac:dyDescent="0.25">
      <c r="A2436" s="4"/>
      <c r="B2436" s="4"/>
      <c r="C2436" s="4"/>
      <c r="D2436" s="4"/>
      <c r="E2436" s="4"/>
      <c r="F2436" s="4"/>
      <c r="G2436" s="4"/>
      <c r="H2436" s="4"/>
      <c r="I2436" s="4"/>
      <c r="J2436" s="4"/>
      <c r="K2436" s="4"/>
      <c r="L2436" s="4"/>
      <c r="M2436" s="4"/>
      <c r="N2436" s="4"/>
      <c r="O2436" s="4"/>
      <c r="P2436" s="4"/>
      <c r="Q2436" s="4"/>
      <c r="R2436" s="4"/>
      <c r="S2436" s="4"/>
      <c r="T2436" s="4"/>
      <c r="U2436" s="4"/>
      <c r="V2436" s="4"/>
      <c r="W2436" s="4"/>
      <c r="X2436" s="4"/>
      <c r="Y2436" s="4"/>
      <c r="Z2436" s="4"/>
      <c r="AA2436" s="4"/>
      <c r="AB2436" s="4"/>
      <c r="AC2436" s="4"/>
      <c r="AD2436" s="4"/>
      <c r="AE2436" s="4"/>
      <c r="AF2436" s="4"/>
      <c r="AG2436" s="4"/>
      <c r="AH2436" s="4"/>
      <c r="AI2436" s="4"/>
      <c r="AJ2436" s="4"/>
      <c r="AK2436" s="4"/>
      <c r="AL2436" s="4"/>
      <c r="AM2436" s="4"/>
      <c r="AN2436" s="4"/>
      <c r="AO2436" s="4"/>
      <c r="AP2436" s="4"/>
    </row>
    <row r="2437" spans="1:42" s="2" customFormat="1" x14ac:dyDescent="0.25">
      <c r="A2437" s="4"/>
      <c r="B2437" s="4"/>
      <c r="C2437" s="4"/>
      <c r="D2437" s="4"/>
      <c r="E2437" s="4"/>
      <c r="F2437" s="4"/>
      <c r="G2437" s="4"/>
      <c r="H2437" s="4"/>
      <c r="I2437" s="4"/>
      <c r="J2437" s="4"/>
      <c r="K2437" s="4"/>
      <c r="L2437" s="4"/>
      <c r="M2437" s="4"/>
      <c r="N2437" s="4"/>
      <c r="O2437" s="4"/>
      <c r="P2437" s="4"/>
      <c r="Q2437" s="4"/>
      <c r="R2437" s="4"/>
      <c r="S2437" s="4"/>
      <c r="T2437" s="4"/>
      <c r="U2437" s="4"/>
      <c r="V2437" s="4"/>
      <c r="W2437" s="4"/>
      <c r="X2437" s="4"/>
      <c r="Y2437" s="4"/>
      <c r="Z2437" s="4"/>
      <c r="AA2437" s="4"/>
      <c r="AB2437" s="4"/>
      <c r="AC2437" s="4"/>
      <c r="AD2437" s="4"/>
      <c r="AE2437" s="4"/>
      <c r="AF2437" s="4"/>
      <c r="AG2437" s="4"/>
      <c r="AH2437" s="4"/>
      <c r="AI2437" s="4"/>
      <c r="AJ2437" s="4"/>
      <c r="AK2437" s="4"/>
      <c r="AL2437" s="4"/>
      <c r="AM2437" s="4"/>
      <c r="AN2437" s="4"/>
      <c r="AO2437" s="4"/>
      <c r="AP2437" s="4"/>
    </row>
    <row r="2438" spans="1:42" s="2" customFormat="1" x14ac:dyDescent="0.25">
      <c r="A2438" s="4"/>
      <c r="B2438" s="4"/>
      <c r="C2438" s="4"/>
      <c r="D2438" s="4"/>
      <c r="E2438" s="4"/>
      <c r="F2438" s="4"/>
      <c r="G2438" s="4"/>
      <c r="H2438" s="4"/>
      <c r="I2438" s="4"/>
      <c r="J2438" s="4"/>
      <c r="K2438" s="4"/>
      <c r="L2438" s="4"/>
      <c r="M2438" s="4"/>
      <c r="N2438" s="4"/>
      <c r="O2438" s="4"/>
      <c r="P2438" s="4"/>
      <c r="Q2438" s="4"/>
      <c r="R2438" s="4"/>
      <c r="S2438" s="4"/>
      <c r="T2438" s="4"/>
      <c r="U2438" s="4"/>
      <c r="V2438" s="4"/>
      <c r="W2438" s="4"/>
      <c r="X2438" s="4"/>
      <c r="Y2438" s="4"/>
      <c r="Z2438" s="4"/>
      <c r="AA2438" s="4"/>
      <c r="AB2438" s="4"/>
      <c r="AC2438" s="4"/>
      <c r="AD2438" s="4"/>
      <c r="AE2438" s="4"/>
      <c r="AF2438" s="4"/>
      <c r="AG2438" s="4"/>
      <c r="AH2438" s="4"/>
      <c r="AI2438" s="4"/>
      <c r="AJ2438" s="4"/>
      <c r="AK2438" s="4"/>
      <c r="AL2438" s="4"/>
      <c r="AM2438" s="4"/>
      <c r="AN2438" s="4"/>
      <c r="AO2438" s="4"/>
      <c r="AP2438" s="4"/>
    </row>
    <row r="2439" spans="1:42" s="2" customFormat="1" x14ac:dyDescent="0.25">
      <c r="A2439" s="4"/>
      <c r="B2439" s="4"/>
      <c r="C2439" s="4"/>
      <c r="D2439" s="4"/>
      <c r="E2439" s="4"/>
      <c r="F2439" s="4"/>
      <c r="G2439" s="4"/>
      <c r="H2439" s="4"/>
      <c r="I2439" s="4"/>
      <c r="J2439" s="4"/>
      <c r="K2439" s="4"/>
      <c r="L2439" s="4"/>
      <c r="M2439" s="4"/>
      <c r="N2439" s="4"/>
      <c r="O2439" s="4"/>
      <c r="P2439" s="4"/>
      <c r="Q2439" s="4"/>
      <c r="R2439" s="4"/>
      <c r="S2439" s="4"/>
      <c r="T2439" s="4"/>
      <c r="U2439" s="4"/>
      <c r="V2439" s="4"/>
      <c r="W2439" s="4"/>
      <c r="X2439" s="4"/>
      <c r="Y2439" s="4"/>
      <c r="Z2439" s="4"/>
      <c r="AA2439" s="4"/>
      <c r="AB2439" s="4"/>
      <c r="AC2439" s="4"/>
      <c r="AD2439" s="4"/>
      <c r="AE2439" s="4"/>
      <c r="AF2439" s="4"/>
      <c r="AG2439" s="4"/>
      <c r="AH2439" s="4"/>
      <c r="AI2439" s="4"/>
      <c r="AJ2439" s="4"/>
      <c r="AK2439" s="4"/>
      <c r="AL2439" s="4"/>
      <c r="AM2439" s="4"/>
      <c r="AN2439" s="4"/>
      <c r="AO2439" s="4"/>
      <c r="AP2439" s="4"/>
    </row>
    <row r="2440" spans="1:42" s="2" customFormat="1" x14ac:dyDescent="0.25">
      <c r="A2440" s="4"/>
      <c r="B2440" s="4"/>
      <c r="C2440" s="4"/>
      <c r="D2440" s="4"/>
      <c r="E2440" s="4"/>
      <c r="F2440" s="4"/>
      <c r="G2440" s="4"/>
      <c r="H2440" s="4"/>
      <c r="I2440" s="4"/>
      <c r="J2440" s="4"/>
      <c r="K2440" s="4"/>
      <c r="L2440" s="4"/>
      <c r="M2440" s="4"/>
      <c r="N2440" s="4"/>
      <c r="O2440" s="4"/>
      <c r="P2440" s="4"/>
      <c r="Q2440" s="4"/>
      <c r="R2440" s="4"/>
      <c r="S2440" s="4"/>
      <c r="T2440" s="4"/>
      <c r="U2440" s="4"/>
      <c r="V2440" s="4"/>
      <c r="W2440" s="4"/>
      <c r="X2440" s="4"/>
      <c r="Y2440" s="4"/>
      <c r="Z2440" s="4"/>
      <c r="AA2440" s="4"/>
      <c r="AB2440" s="4"/>
      <c r="AC2440" s="4"/>
      <c r="AD2440" s="4"/>
      <c r="AE2440" s="4"/>
      <c r="AF2440" s="4"/>
      <c r="AG2440" s="4"/>
      <c r="AH2440" s="4"/>
      <c r="AI2440" s="4"/>
      <c r="AJ2440" s="4"/>
      <c r="AK2440" s="4"/>
      <c r="AL2440" s="4"/>
      <c r="AM2440" s="4"/>
      <c r="AN2440" s="4"/>
      <c r="AO2440" s="4"/>
      <c r="AP2440" s="4"/>
    </row>
    <row r="2441" spans="1:42" s="2" customFormat="1" x14ac:dyDescent="0.25">
      <c r="A2441" s="4"/>
      <c r="B2441" s="4"/>
      <c r="C2441" s="4"/>
      <c r="D2441" s="4"/>
      <c r="E2441" s="4"/>
      <c r="F2441" s="4"/>
      <c r="G2441" s="4"/>
      <c r="H2441" s="4"/>
      <c r="I2441" s="4"/>
      <c r="J2441" s="4"/>
      <c r="K2441" s="4"/>
      <c r="L2441" s="4"/>
      <c r="M2441" s="4"/>
      <c r="N2441" s="4"/>
      <c r="O2441" s="4"/>
      <c r="P2441" s="4"/>
      <c r="Q2441" s="4"/>
      <c r="R2441" s="4"/>
      <c r="S2441" s="4"/>
      <c r="T2441" s="4"/>
      <c r="U2441" s="4"/>
      <c r="V2441" s="4"/>
      <c r="W2441" s="4"/>
      <c r="X2441" s="4"/>
      <c r="Y2441" s="4"/>
      <c r="Z2441" s="4"/>
      <c r="AA2441" s="4"/>
      <c r="AB2441" s="4"/>
      <c r="AC2441" s="4"/>
      <c r="AD2441" s="4"/>
      <c r="AE2441" s="4"/>
      <c r="AF2441" s="4"/>
      <c r="AG2441" s="4"/>
      <c r="AH2441" s="4"/>
      <c r="AI2441" s="4"/>
      <c r="AJ2441" s="4"/>
      <c r="AK2441" s="4"/>
      <c r="AL2441" s="4"/>
      <c r="AM2441" s="4"/>
      <c r="AN2441" s="4"/>
      <c r="AO2441" s="4"/>
      <c r="AP2441" s="4"/>
    </row>
    <row r="2442" spans="1:42" s="2" customFormat="1" x14ac:dyDescent="0.25">
      <c r="A2442" s="4"/>
      <c r="B2442" s="4"/>
      <c r="C2442" s="4"/>
      <c r="D2442" s="4"/>
      <c r="E2442" s="4"/>
      <c r="F2442" s="4"/>
      <c r="G2442" s="4"/>
      <c r="H2442" s="4"/>
      <c r="I2442" s="4"/>
      <c r="J2442" s="4"/>
      <c r="K2442" s="4"/>
      <c r="L2442" s="4"/>
      <c r="M2442" s="4"/>
      <c r="N2442" s="4"/>
      <c r="O2442" s="4"/>
      <c r="P2442" s="4"/>
      <c r="Q2442" s="4"/>
      <c r="R2442" s="4"/>
      <c r="S2442" s="4"/>
      <c r="T2442" s="4"/>
      <c r="U2442" s="4"/>
      <c r="V2442" s="4"/>
      <c r="W2442" s="4"/>
      <c r="X2442" s="4"/>
      <c r="Y2442" s="4"/>
      <c r="Z2442" s="4"/>
      <c r="AA2442" s="4"/>
      <c r="AB2442" s="4"/>
      <c r="AC2442" s="4"/>
      <c r="AD2442" s="4"/>
      <c r="AE2442" s="4"/>
      <c r="AF2442" s="4"/>
      <c r="AG2442" s="4"/>
      <c r="AH2442" s="4"/>
      <c r="AI2442" s="4"/>
      <c r="AJ2442" s="4"/>
      <c r="AK2442" s="4"/>
      <c r="AL2442" s="4"/>
      <c r="AM2442" s="4"/>
      <c r="AN2442" s="4"/>
      <c r="AO2442" s="4"/>
      <c r="AP2442" s="4"/>
    </row>
    <row r="2443" spans="1:42" s="2" customFormat="1" x14ac:dyDescent="0.25">
      <c r="A2443" s="4"/>
      <c r="B2443" s="4"/>
      <c r="C2443" s="4"/>
      <c r="D2443" s="4"/>
      <c r="E2443" s="4"/>
      <c r="F2443" s="4"/>
      <c r="G2443" s="4"/>
      <c r="H2443" s="4"/>
      <c r="I2443" s="4"/>
      <c r="J2443" s="4"/>
      <c r="K2443" s="4"/>
      <c r="L2443" s="4"/>
      <c r="M2443" s="4"/>
      <c r="N2443" s="4"/>
      <c r="O2443" s="4"/>
      <c r="P2443" s="4"/>
      <c r="Q2443" s="4"/>
      <c r="R2443" s="4"/>
      <c r="S2443" s="4"/>
      <c r="T2443" s="4"/>
      <c r="U2443" s="4"/>
      <c r="V2443" s="4"/>
      <c r="W2443" s="4"/>
      <c r="X2443" s="4"/>
      <c r="Y2443" s="4"/>
      <c r="Z2443" s="4"/>
      <c r="AA2443" s="4"/>
      <c r="AB2443" s="4"/>
      <c r="AC2443" s="4"/>
      <c r="AD2443" s="4"/>
      <c r="AE2443" s="4"/>
      <c r="AF2443" s="4"/>
      <c r="AG2443" s="4"/>
      <c r="AH2443" s="4"/>
      <c r="AI2443" s="4"/>
      <c r="AJ2443" s="4"/>
      <c r="AK2443" s="4"/>
      <c r="AL2443" s="4"/>
      <c r="AM2443" s="4"/>
      <c r="AN2443" s="4"/>
      <c r="AO2443" s="4"/>
      <c r="AP2443" s="4"/>
    </row>
    <row r="2444" spans="1:42" s="2" customFormat="1" x14ac:dyDescent="0.25">
      <c r="A2444" s="4"/>
      <c r="B2444" s="4"/>
      <c r="C2444" s="4"/>
      <c r="D2444" s="4"/>
      <c r="E2444" s="4"/>
      <c r="F2444" s="4"/>
      <c r="G2444" s="4"/>
      <c r="H2444" s="4"/>
      <c r="I2444" s="4"/>
      <c r="J2444" s="4"/>
      <c r="K2444" s="4"/>
      <c r="L2444" s="4"/>
      <c r="M2444" s="4"/>
      <c r="N2444" s="4"/>
      <c r="O2444" s="4"/>
      <c r="P2444" s="4"/>
      <c r="Q2444" s="4"/>
      <c r="R2444" s="4"/>
      <c r="S2444" s="4"/>
      <c r="T2444" s="4"/>
      <c r="U2444" s="4"/>
      <c r="V2444" s="4"/>
      <c r="W2444" s="4"/>
      <c r="X2444" s="4"/>
      <c r="Y2444" s="4"/>
      <c r="Z2444" s="4"/>
      <c r="AA2444" s="4"/>
      <c r="AB2444" s="4"/>
      <c r="AC2444" s="4"/>
      <c r="AD2444" s="4"/>
      <c r="AE2444" s="4"/>
      <c r="AF2444" s="4"/>
      <c r="AG2444" s="4"/>
      <c r="AH2444" s="4"/>
      <c r="AI2444" s="4"/>
      <c r="AJ2444" s="4"/>
      <c r="AK2444" s="4"/>
      <c r="AL2444" s="4"/>
      <c r="AM2444" s="4"/>
      <c r="AN2444" s="4"/>
      <c r="AO2444" s="4"/>
      <c r="AP2444" s="4"/>
    </row>
    <row r="2445" spans="1:42" s="2" customFormat="1" x14ac:dyDescent="0.25">
      <c r="A2445" s="4"/>
      <c r="B2445" s="4"/>
      <c r="C2445" s="4"/>
      <c r="D2445" s="4"/>
      <c r="E2445" s="4"/>
      <c r="F2445" s="4"/>
      <c r="G2445" s="4"/>
      <c r="H2445" s="4"/>
      <c r="I2445" s="4"/>
      <c r="J2445" s="4"/>
      <c r="K2445" s="4"/>
      <c r="L2445" s="4"/>
      <c r="M2445" s="4"/>
      <c r="N2445" s="4"/>
      <c r="O2445" s="4"/>
      <c r="P2445" s="4"/>
      <c r="Q2445" s="4"/>
      <c r="R2445" s="4"/>
      <c r="S2445" s="4"/>
      <c r="T2445" s="4"/>
      <c r="U2445" s="4"/>
      <c r="V2445" s="4"/>
      <c r="W2445" s="4"/>
      <c r="X2445" s="4"/>
      <c r="Y2445" s="4"/>
      <c r="Z2445" s="4"/>
      <c r="AA2445" s="4"/>
      <c r="AB2445" s="4"/>
      <c r="AC2445" s="4"/>
      <c r="AD2445" s="4"/>
      <c r="AE2445" s="4"/>
      <c r="AF2445" s="4"/>
      <c r="AG2445" s="4"/>
      <c r="AH2445" s="4"/>
      <c r="AI2445" s="4"/>
      <c r="AJ2445" s="4"/>
      <c r="AK2445" s="4"/>
      <c r="AL2445" s="4"/>
      <c r="AM2445" s="4"/>
      <c r="AN2445" s="4"/>
      <c r="AO2445" s="4"/>
      <c r="AP2445" s="4"/>
    </row>
    <row r="2446" spans="1:42" s="2" customFormat="1" x14ac:dyDescent="0.25">
      <c r="A2446" s="4"/>
      <c r="B2446" s="4"/>
      <c r="C2446" s="4"/>
      <c r="D2446" s="4"/>
      <c r="E2446" s="4"/>
      <c r="F2446" s="4"/>
      <c r="G2446" s="4"/>
      <c r="H2446" s="4"/>
      <c r="I2446" s="4"/>
      <c r="J2446" s="4"/>
      <c r="K2446" s="4"/>
      <c r="L2446" s="4"/>
      <c r="M2446" s="4"/>
      <c r="N2446" s="4"/>
      <c r="O2446" s="4"/>
      <c r="P2446" s="4"/>
      <c r="Q2446" s="4"/>
      <c r="R2446" s="4"/>
      <c r="S2446" s="4"/>
      <c r="T2446" s="4"/>
      <c r="U2446" s="4"/>
      <c r="V2446" s="4"/>
      <c r="W2446" s="4"/>
      <c r="X2446" s="4"/>
      <c r="Y2446" s="4"/>
      <c r="Z2446" s="4"/>
      <c r="AA2446" s="4"/>
      <c r="AB2446" s="4"/>
      <c r="AC2446" s="4"/>
      <c r="AD2446" s="4"/>
      <c r="AE2446" s="4"/>
      <c r="AF2446" s="4"/>
      <c r="AG2446" s="4"/>
      <c r="AH2446" s="4"/>
      <c r="AI2446" s="4"/>
      <c r="AJ2446" s="4"/>
      <c r="AK2446" s="4"/>
      <c r="AL2446" s="4"/>
      <c r="AM2446" s="4"/>
      <c r="AN2446" s="4"/>
      <c r="AO2446" s="4"/>
      <c r="AP2446" s="4"/>
    </row>
    <row r="2447" spans="1:42" s="2" customFormat="1" x14ac:dyDescent="0.25">
      <c r="A2447" s="4"/>
      <c r="B2447" s="4"/>
      <c r="C2447" s="4"/>
      <c r="D2447" s="4"/>
      <c r="E2447" s="4"/>
      <c r="F2447" s="4"/>
      <c r="G2447" s="4"/>
      <c r="H2447" s="4"/>
      <c r="I2447" s="4"/>
      <c r="J2447" s="4"/>
      <c r="K2447" s="4"/>
      <c r="L2447" s="4"/>
      <c r="M2447" s="4"/>
      <c r="N2447" s="4"/>
      <c r="O2447" s="4"/>
      <c r="P2447" s="4"/>
      <c r="Q2447" s="4"/>
      <c r="R2447" s="4"/>
      <c r="S2447" s="4"/>
      <c r="T2447" s="4"/>
      <c r="U2447" s="4"/>
      <c r="V2447" s="4"/>
      <c r="W2447" s="4"/>
      <c r="X2447" s="4"/>
      <c r="Y2447" s="4"/>
      <c r="Z2447" s="4"/>
      <c r="AA2447" s="4"/>
      <c r="AB2447" s="4"/>
      <c r="AC2447" s="4"/>
      <c r="AD2447" s="4"/>
      <c r="AE2447" s="4"/>
      <c r="AF2447" s="4"/>
      <c r="AG2447" s="4"/>
      <c r="AH2447" s="4"/>
      <c r="AI2447" s="4"/>
      <c r="AJ2447" s="4"/>
      <c r="AK2447" s="4"/>
      <c r="AL2447" s="4"/>
      <c r="AM2447" s="4"/>
      <c r="AN2447" s="4"/>
      <c r="AO2447" s="4"/>
      <c r="AP2447" s="4"/>
    </row>
    <row r="2448" spans="1:42" s="2" customFormat="1" x14ac:dyDescent="0.25">
      <c r="A2448" s="4"/>
      <c r="B2448" s="4"/>
      <c r="C2448" s="4"/>
      <c r="D2448" s="4"/>
      <c r="E2448" s="4"/>
      <c r="F2448" s="4"/>
      <c r="G2448" s="4"/>
      <c r="H2448" s="4"/>
      <c r="I2448" s="4"/>
      <c r="J2448" s="4"/>
      <c r="K2448" s="4"/>
      <c r="L2448" s="4"/>
      <c r="M2448" s="4"/>
      <c r="N2448" s="4"/>
      <c r="O2448" s="4"/>
      <c r="P2448" s="4"/>
      <c r="Q2448" s="4"/>
      <c r="R2448" s="4"/>
      <c r="S2448" s="4"/>
      <c r="T2448" s="4"/>
      <c r="U2448" s="4"/>
      <c r="V2448" s="4"/>
      <c r="W2448" s="4"/>
      <c r="X2448" s="4"/>
      <c r="Y2448" s="4"/>
      <c r="Z2448" s="4"/>
      <c r="AA2448" s="4"/>
      <c r="AB2448" s="4"/>
      <c r="AC2448" s="4"/>
      <c r="AD2448" s="4"/>
      <c r="AE2448" s="4"/>
      <c r="AF2448" s="4"/>
      <c r="AG2448" s="4"/>
      <c r="AH2448" s="4"/>
      <c r="AI2448" s="4"/>
      <c r="AJ2448" s="4"/>
      <c r="AK2448" s="4"/>
      <c r="AL2448" s="4"/>
      <c r="AM2448" s="4"/>
      <c r="AN2448" s="4"/>
      <c r="AO2448" s="4"/>
      <c r="AP2448" s="4"/>
    </row>
    <row r="2449" spans="1:42" s="2" customFormat="1" x14ac:dyDescent="0.25">
      <c r="A2449" s="4"/>
      <c r="B2449" s="4"/>
      <c r="C2449" s="4"/>
      <c r="D2449" s="4"/>
      <c r="E2449" s="4"/>
      <c r="F2449" s="4"/>
      <c r="G2449" s="4"/>
      <c r="H2449" s="4"/>
      <c r="I2449" s="4"/>
      <c r="J2449" s="4"/>
      <c r="K2449" s="4"/>
      <c r="L2449" s="4"/>
      <c r="M2449" s="4"/>
      <c r="N2449" s="4"/>
      <c r="O2449" s="4"/>
      <c r="P2449" s="4"/>
      <c r="Q2449" s="4"/>
      <c r="R2449" s="4"/>
      <c r="S2449" s="4"/>
      <c r="T2449" s="4"/>
      <c r="U2449" s="4"/>
      <c r="V2449" s="4"/>
      <c r="W2449" s="4"/>
      <c r="X2449" s="4"/>
      <c r="Y2449" s="4"/>
      <c r="Z2449" s="4"/>
      <c r="AA2449" s="4"/>
      <c r="AB2449" s="4"/>
      <c r="AC2449" s="4"/>
      <c r="AD2449" s="4"/>
      <c r="AE2449" s="4"/>
      <c r="AF2449" s="4"/>
      <c r="AG2449" s="4"/>
      <c r="AH2449" s="4"/>
      <c r="AI2449" s="4"/>
      <c r="AJ2449" s="4"/>
      <c r="AK2449" s="4"/>
      <c r="AL2449" s="4"/>
      <c r="AM2449" s="4"/>
      <c r="AN2449" s="4"/>
      <c r="AO2449" s="4"/>
      <c r="AP2449" s="4"/>
    </row>
    <row r="2450" spans="1:42" s="2" customFormat="1" x14ac:dyDescent="0.25">
      <c r="A2450" s="4"/>
      <c r="B2450" s="4"/>
      <c r="C2450" s="4"/>
      <c r="D2450" s="4"/>
      <c r="E2450" s="4"/>
      <c r="F2450" s="4"/>
      <c r="G2450" s="4"/>
      <c r="H2450" s="4"/>
      <c r="I2450" s="4"/>
      <c r="J2450" s="4"/>
      <c r="K2450" s="4"/>
      <c r="L2450" s="4"/>
      <c r="M2450" s="4"/>
      <c r="N2450" s="4"/>
      <c r="O2450" s="4"/>
      <c r="P2450" s="4"/>
      <c r="Q2450" s="4"/>
      <c r="R2450" s="4"/>
      <c r="S2450" s="4"/>
      <c r="T2450" s="4"/>
      <c r="U2450" s="4"/>
      <c r="V2450" s="4"/>
      <c r="W2450" s="4"/>
      <c r="X2450" s="4"/>
      <c r="Y2450" s="4"/>
      <c r="Z2450" s="4"/>
      <c r="AA2450" s="4"/>
      <c r="AB2450" s="4"/>
      <c r="AC2450" s="4"/>
      <c r="AD2450" s="4"/>
      <c r="AE2450" s="4"/>
      <c r="AF2450" s="4"/>
      <c r="AG2450" s="4"/>
      <c r="AH2450" s="4"/>
      <c r="AI2450" s="4"/>
      <c r="AJ2450" s="4"/>
      <c r="AK2450" s="4"/>
      <c r="AL2450" s="4"/>
      <c r="AM2450" s="4"/>
      <c r="AN2450" s="4"/>
      <c r="AO2450" s="4"/>
      <c r="AP2450" s="4"/>
    </row>
    <row r="2451" spans="1:42" s="2" customFormat="1" x14ac:dyDescent="0.25">
      <c r="A2451" s="4"/>
      <c r="B2451" s="4"/>
      <c r="C2451" s="4"/>
      <c r="D2451" s="4"/>
      <c r="E2451" s="4"/>
      <c r="F2451" s="4"/>
      <c r="G2451" s="4"/>
      <c r="H2451" s="4"/>
      <c r="I2451" s="4"/>
      <c r="J2451" s="4"/>
      <c r="K2451" s="4"/>
      <c r="L2451" s="4"/>
      <c r="M2451" s="4"/>
      <c r="N2451" s="4"/>
      <c r="O2451" s="4"/>
      <c r="P2451" s="4"/>
      <c r="Q2451" s="4"/>
      <c r="R2451" s="4"/>
      <c r="S2451" s="4"/>
      <c r="T2451" s="4"/>
      <c r="U2451" s="4"/>
      <c r="V2451" s="4"/>
      <c r="W2451" s="4"/>
      <c r="X2451" s="4"/>
      <c r="Y2451" s="4"/>
      <c r="Z2451" s="4"/>
      <c r="AA2451" s="4"/>
      <c r="AB2451" s="4"/>
      <c r="AC2451" s="4"/>
      <c r="AD2451" s="4"/>
      <c r="AE2451" s="4"/>
      <c r="AF2451" s="4"/>
      <c r="AG2451" s="4"/>
      <c r="AH2451" s="4"/>
      <c r="AI2451" s="4"/>
      <c r="AJ2451" s="4"/>
      <c r="AK2451" s="4"/>
      <c r="AL2451" s="4"/>
      <c r="AM2451" s="4"/>
      <c r="AN2451" s="4"/>
      <c r="AO2451" s="4"/>
      <c r="AP2451" s="4"/>
    </row>
    <row r="2452" spans="1:42" s="2" customFormat="1" x14ac:dyDescent="0.25">
      <c r="A2452" s="4"/>
      <c r="B2452" s="4"/>
      <c r="C2452" s="4"/>
      <c r="D2452" s="4"/>
      <c r="E2452" s="4"/>
      <c r="F2452" s="4"/>
      <c r="G2452" s="4"/>
      <c r="H2452" s="4"/>
      <c r="I2452" s="4"/>
      <c r="J2452" s="4"/>
      <c r="K2452" s="4"/>
      <c r="L2452" s="4"/>
      <c r="M2452" s="4"/>
      <c r="N2452" s="4"/>
      <c r="O2452" s="4"/>
      <c r="P2452" s="4"/>
      <c r="Q2452" s="4"/>
      <c r="R2452" s="4"/>
      <c r="S2452" s="4"/>
      <c r="T2452" s="4"/>
      <c r="U2452" s="4"/>
      <c r="V2452" s="4"/>
      <c r="W2452" s="4"/>
      <c r="X2452" s="4"/>
      <c r="Y2452" s="4"/>
      <c r="Z2452" s="4"/>
      <c r="AA2452" s="4"/>
      <c r="AB2452" s="4"/>
      <c r="AC2452" s="4"/>
      <c r="AD2452" s="4"/>
      <c r="AE2452" s="4"/>
      <c r="AF2452" s="4"/>
      <c r="AG2452" s="4"/>
      <c r="AH2452" s="4"/>
      <c r="AI2452" s="4"/>
      <c r="AJ2452" s="4"/>
      <c r="AK2452" s="4"/>
      <c r="AL2452" s="4"/>
      <c r="AM2452" s="4"/>
      <c r="AN2452" s="4"/>
      <c r="AO2452" s="4"/>
      <c r="AP2452" s="4"/>
    </row>
    <row r="2453" spans="1:42" s="2" customFormat="1" x14ac:dyDescent="0.25">
      <c r="A2453" s="4"/>
      <c r="B2453" s="4"/>
      <c r="C2453" s="4"/>
      <c r="D2453" s="4"/>
      <c r="E2453" s="4"/>
      <c r="F2453" s="4"/>
      <c r="G2453" s="4"/>
      <c r="H2453" s="4"/>
      <c r="I2453" s="4"/>
      <c r="J2453" s="4"/>
      <c r="K2453" s="4"/>
      <c r="L2453" s="4"/>
      <c r="M2453" s="4"/>
      <c r="N2453" s="4"/>
      <c r="O2453" s="4"/>
      <c r="P2453" s="4"/>
      <c r="Q2453" s="4"/>
      <c r="R2453" s="4"/>
      <c r="S2453" s="4"/>
      <c r="T2453" s="4"/>
      <c r="U2453" s="4"/>
      <c r="V2453" s="4"/>
      <c r="W2453" s="4"/>
      <c r="X2453" s="4"/>
      <c r="Y2453" s="4"/>
      <c r="Z2453" s="4"/>
      <c r="AA2453" s="4"/>
      <c r="AB2453" s="4"/>
      <c r="AC2453" s="4"/>
      <c r="AD2453" s="4"/>
      <c r="AE2453" s="4"/>
      <c r="AF2453" s="4"/>
      <c r="AG2453" s="4"/>
      <c r="AH2453" s="4"/>
      <c r="AI2453" s="4"/>
      <c r="AJ2453" s="4"/>
      <c r="AK2453" s="4"/>
      <c r="AL2453" s="4"/>
      <c r="AM2453" s="4"/>
      <c r="AN2453" s="4"/>
      <c r="AO2453" s="4"/>
      <c r="AP2453" s="4"/>
    </row>
    <row r="2454" spans="1:42" s="2" customFormat="1" x14ac:dyDescent="0.25">
      <c r="A2454" s="4"/>
      <c r="B2454" s="4"/>
      <c r="C2454" s="4"/>
      <c r="D2454" s="4"/>
      <c r="E2454" s="4"/>
      <c r="F2454" s="4"/>
      <c r="G2454" s="4"/>
      <c r="H2454" s="4"/>
      <c r="I2454" s="4"/>
      <c r="J2454" s="4"/>
      <c r="K2454" s="4"/>
      <c r="L2454" s="4"/>
      <c r="M2454" s="4"/>
      <c r="N2454" s="4"/>
      <c r="O2454" s="4"/>
      <c r="P2454" s="4"/>
      <c r="Q2454" s="4"/>
      <c r="R2454" s="4"/>
      <c r="S2454" s="4"/>
      <c r="T2454" s="4"/>
      <c r="U2454" s="4"/>
      <c r="V2454" s="4"/>
      <c r="W2454" s="4"/>
      <c r="X2454" s="4"/>
      <c r="Y2454" s="4"/>
      <c r="Z2454" s="4"/>
      <c r="AA2454" s="4"/>
      <c r="AB2454" s="4"/>
      <c r="AC2454" s="4"/>
      <c r="AD2454" s="4"/>
      <c r="AE2454" s="4"/>
      <c r="AF2454" s="4"/>
      <c r="AG2454" s="4"/>
      <c r="AH2454" s="4"/>
      <c r="AI2454" s="4"/>
      <c r="AJ2454" s="4"/>
      <c r="AK2454" s="4"/>
      <c r="AL2454" s="4"/>
      <c r="AM2454" s="4"/>
      <c r="AN2454" s="4"/>
      <c r="AO2454" s="4"/>
      <c r="AP2454" s="4"/>
    </row>
    <row r="2455" spans="1:42" s="2" customFormat="1" x14ac:dyDescent="0.25">
      <c r="A2455" s="4"/>
      <c r="B2455" s="4"/>
      <c r="C2455" s="4"/>
      <c r="D2455" s="4"/>
      <c r="E2455" s="4"/>
      <c r="F2455" s="4"/>
      <c r="G2455" s="4"/>
      <c r="H2455" s="4"/>
      <c r="I2455" s="4"/>
      <c r="J2455" s="4"/>
      <c r="K2455" s="4"/>
      <c r="L2455" s="4"/>
      <c r="M2455" s="4"/>
      <c r="N2455" s="4"/>
      <c r="O2455" s="4"/>
      <c r="P2455" s="4"/>
      <c r="Q2455" s="4"/>
      <c r="R2455" s="4"/>
      <c r="S2455" s="4"/>
      <c r="T2455" s="4"/>
      <c r="U2455" s="4"/>
      <c r="V2455" s="4"/>
      <c r="W2455" s="4"/>
      <c r="X2455" s="4"/>
      <c r="Y2455" s="4"/>
      <c r="Z2455" s="4"/>
      <c r="AA2455" s="4"/>
      <c r="AB2455" s="4"/>
      <c r="AC2455" s="4"/>
      <c r="AD2455" s="4"/>
      <c r="AE2455" s="4"/>
      <c r="AF2455" s="4"/>
      <c r="AG2455" s="4"/>
      <c r="AH2455" s="4"/>
      <c r="AI2455" s="4"/>
      <c r="AJ2455" s="4"/>
      <c r="AK2455" s="4"/>
      <c r="AL2455" s="4"/>
      <c r="AM2455" s="4"/>
      <c r="AN2455" s="4"/>
      <c r="AO2455" s="4"/>
      <c r="AP2455" s="4"/>
    </row>
    <row r="2456" spans="1:42" s="2" customFormat="1" x14ac:dyDescent="0.25">
      <c r="A2456" s="4"/>
      <c r="B2456" s="4"/>
      <c r="C2456" s="4"/>
      <c r="D2456" s="4"/>
      <c r="E2456" s="4"/>
      <c r="F2456" s="4"/>
      <c r="G2456" s="4"/>
      <c r="H2456" s="4"/>
      <c r="I2456" s="4"/>
      <c r="J2456" s="4"/>
      <c r="K2456" s="4"/>
      <c r="L2456" s="4"/>
      <c r="M2456" s="4"/>
      <c r="N2456" s="4"/>
      <c r="O2456" s="4"/>
      <c r="P2456" s="4"/>
      <c r="Q2456" s="4"/>
      <c r="R2456" s="4"/>
      <c r="S2456" s="4"/>
      <c r="T2456" s="4"/>
      <c r="U2456" s="4"/>
      <c r="V2456" s="4"/>
      <c r="W2456" s="4"/>
      <c r="X2456" s="4"/>
      <c r="Y2456" s="4"/>
      <c r="Z2456" s="4"/>
      <c r="AA2456" s="4"/>
      <c r="AB2456" s="4"/>
      <c r="AC2456" s="4"/>
      <c r="AD2456" s="4"/>
      <c r="AE2456" s="4"/>
      <c r="AF2456" s="4"/>
      <c r="AG2456" s="4"/>
      <c r="AH2456" s="4"/>
      <c r="AI2456" s="4"/>
      <c r="AJ2456" s="4"/>
      <c r="AK2456" s="4"/>
      <c r="AL2456" s="4"/>
      <c r="AM2456" s="4"/>
      <c r="AN2456" s="4"/>
      <c r="AO2456" s="4"/>
      <c r="AP2456" s="4"/>
    </row>
    <row r="2457" spans="1:42" s="2" customFormat="1" x14ac:dyDescent="0.25">
      <c r="A2457" s="4"/>
      <c r="B2457" s="4"/>
      <c r="C2457" s="4"/>
      <c r="D2457" s="4"/>
      <c r="E2457" s="4"/>
      <c r="F2457" s="4"/>
      <c r="G2457" s="4"/>
      <c r="H2457" s="4"/>
      <c r="I2457" s="4"/>
      <c r="J2457" s="4"/>
      <c r="K2457" s="4"/>
      <c r="L2457" s="4"/>
      <c r="M2457" s="4"/>
      <c r="N2457" s="4"/>
      <c r="O2457" s="4"/>
      <c r="P2457" s="4"/>
      <c r="Q2457" s="4"/>
      <c r="R2457" s="4"/>
      <c r="S2457" s="4"/>
      <c r="T2457" s="4"/>
      <c r="U2457" s="4"/>
      <c r="V2457" s="4"/>
      <c r="W2457" s="4"/>
      <c r="X2457" s="4"/>
      <c r="Y2457" s="4"/>
      <c r="Z2457" s="4"/>
      <c r="AA2457" s="4"/>
      <c r="AB2457" s="4"/>
      <c r="AC2457" s="4"/>
      <c r="AD2457" s="4"/>
      <c r="AE2457" s="4"/>
      <c r="AF2457" s="4"/>
      <c r="AG2457" s="4"/>
      <c r="AH2457" s="4"/>
      <c r="AI2457" s="4"/>
      <c r="AJ2457" s="4"/>
      <c r="AK2457" s="4"/>
      <c r="AL2457" s="4"/>
      <c r="AM2457" s="4"/>
      <c r="AN2457" s="4"/>
      <c r="AO2457" s="4"/>
      <c r="AP2457" s="4"/>
    </row>
    <row r="2458" spans="1:42" s="2" customFormat="1" x14ac:dyDescent="0.25">
      <c r="A2458" s="4"/>
      <c r="B2458" s="4"/>
      <c r="C2458" s="4"/>
      <c r="D2458" s="4"/>
      <c r="E2458" s="4"/>
      <c r="F2458" s="4"/>
      <c r="G2458" s="4"/>
      <c r="H2458" s="4"/>
      <c r="I2458" s="4"/>
      <c r="J2458" s="4"/>
      <c r="K2458" s="4"/>
      <c r="L2458" s="4"/>
      <c r="M2458" s="4"/>
      <c r="N2458" s="4"/>
      <c r="O2458" s="4"/>
      <c r="P2458" s="4"/>
      <c r="Q2458" s="4"/>
      <c r="R2458" s="4"/>
      <c r="S2458" s="4"/>
      <c r="T2458" s="4"/>
      <c r="U2458" s="4"/>
      <c r="V2458" s="4"/>
      <c r="W2458" s="4"/>
      <c r="X2458" s="4"/>
      <c r="Y2458" s="4"/>
      <c r="Z2458" s="4"/>
      <c r="AA2458" s="4"/>
      <c r="AB2458" s="4"/>
      <c r="AC2458" s="4"/>
      <c r="AD2458" s="4"/>
      <c r="AE2458" s="4"/>
      <c r="AF2458" s="4"/>
      <c r="AG2458" s="4"/>
      <c r="AH2458" s="4"/>
      <c r="AI2458" s="4"/>
      <c r="AJ2458" s="4"/>
      <c r="AK2458" s="4"/>
      <c r="AL2458" s="4"/>
      <c r="AM2458" s="4"/>
      <c r="AN2458" s="4"/>
      <c r="AO2458" s="4"/>
      <c r="AP2458" s="4"/>
    </row>
    <row r="2459" spans="1:42" s="2" customFormat="1" x14ac:dyDescent="0.25">
      <c r="A2459" s="4"/>
      <c r="B2459" s="4"/>
      <c r="C2459" s="4"/>
      <c r="D2459" s="4"/>
      <c r="E2459" s="4"/>
      <c r="F2459" s="4"/>
      <c r="G2459" s="4"/>
      <c r="H2459" s="4"/>
      <c r="I2459" s="4"/>
      <c r="J2459" s="4"/>
      <c r="K2459" s="4"/>
      <c r="L2459" s="4"/>
      <c r="M2459" s="4"/>
      <c r="N2459" s="4"/>
      <c r="O2459" s="4"/>
      <c r="P2459" s="4"/>
      <c r="Q2459" s="4"/>
      <c r="R2459" s="4"/>
      <c r="S2459" s="4"/>
      <c r="T2459" s="4"/>
      <c r="U2459" s="4"/>
      <c r="V2459" s="4"/>
      <c r="W2459" s="4"/>
      <c r="X2459" s="4"/>
      <c r="Y2459" s="4"/>
      <c r="Z2459" s="4"/>
      <c r="AA2459" s="4"/>
      <c r="AB2459" s="4"/>
      <c r="AC2459" s="4"/>
      <c r="AD2459" s="4"/>
      <c r="AE2459" s="4"/>
      <c r="AF2459" s="4"/>
      <c r="AG2459" s="4"/>
      <c r="AH2459" s="4"/>
      <c r="AI2459" s="4"/>
      <c r="AJ2459" s="4"/>
      <c r="AK2459" s="4"/>
      <c r="AL2459" s="4"/>
      <c r="AM2459" s="4"/>
      <c r="AN2459" s="4"/>
      <c r="AO2459" s="4"/>
      <c r="AP2459" s="4"/>
    </row>
    <row r="2460" spans="1:42" s="2" customFormat="1" x14ac:dyDescent="0.25">
      <c r="A2460" s="4"/>
      <c r="B2460" s="4"/>
      <c r="C2460" s="4"/>
      <c r="D2460" s="4"/>
      <c r="E2460" s="4"/>
      <c r="F2460" s="4"/>
      <c r="G2460" s="4"/>
      <c r="H2460" s="4"/>
      <c r="I2460" s="4"/>
      <c r="J2460" s="4"/>
      <c r="K2460" s="4"/>
      <c r="L2460" s="4"/>
      <c r="M2460" s="4"/>
      <c r="N2460" s="4"/>
      <c r="O2460" s="4"/>
      <c r="P2460" s="4"/>
      <c r="Q2460" s="4"/>
      <c r="R2460" s="4"/>
      <c r="S2460" s="4"/>
      <c r="T2460" s="4"/>
      <c r="U2460" s="4"/>
      <c r="V2460" s="4"/>
      <c r="W2460" s="4"/>
      <c r="X2460" s="4"/>
      <c r="Y2460" s="4"/>
      <c r="Z2460" s="4"/>
      <c r="AA2460" s="4"/>
      <c r="AB2460" s="4"/>
      <c r="AC2460" s="4"/>
      <c r="AD2460" s="4"/>
      <c r="AE2460" s="4"/>
      <c r="AF2460" s="4"/>
      <c r="AG2460" s="4"/>
      <c r="AH2460" s="4"/>
      <c r="AI2460" s="4"/>
      <c r="AJ2460" s="4"/>
      <c r="AK2460" s="4"/>
      <c r="AL2460" s="4"/>
      <c r="AM2460" s="4"/>
      <c r="AN2460" s="4"/>
      <c r="AO2460" s="4"/>
      <c r="AP2460" s="4"/>
    </row>
    <row r="2461" spans="1:42" s="2" customFormat="1" x14ac:dyDescent="0.25">
      <c r="A2461" s="4"/>
      <c r="B2461" s="4"/>
      <c r="C2461" s="4"/>
      <c r="D2461" s="4"/>
      <c r="E2461" s="4"/>
      <c r="F2461" s="4"/>
      <c r="G2461" s="4"/>
      <c r="H2461" s="4"/>
      <c r="I2461" s="4"/>
      <c r="J2461" s="4"/>
      <c r="K2461" s="4"/>
      <c r="L2461" s="4"/>
      <c r="M2461" s="4"/>
      <c r="N2461" s="4"/>
      <c r="O2461" s="4"/>
      <c r="P2461" s="4"/>
      <c r="Q2461" s="4"/>
      <c r="R2461" s="4"/>
      <c r="S2461" s="4"/>
      <c r="T2461" s="4"/>
      <c r="U2461" s="4"/>
      <c r="V2461" s="4"/>
      <c r="W2461" s="4"/>
      <c r="X2461" s="4"/>
      <c r="Y2461" s="4"/>
      <c r="Z2461" s="4"/>
      <c r="AA2461" s="4"/>
      <c r="AB2461" s="4"/>
      <c r="AC2461" s="4"/>
      <c r="AD2461" s="4"/>
      <c r="AE2461" s="4"/>
      <c r="AF2461" s="4"/>
      <c r="AG2461" s="4"/>
      <c r="AH2461" s="4"/>
      <c r="AI2461" s="4"/>
      <c r="AJ2461" s="4"/>
      <c r="AK2461" s="4"/>
      <c r="AL2461" s="4"/>
      <c r="AM2461" s="4"/>
      <c r="AN2461" s="4"/>
      <c r="AO2461" s="4"/>
      <c r="AP2461" s="4"/>
    </row>
    <row r="2462" spans="1:42" s="2" customFormat="1" x14ac:dyDescent="0.25">
      <c r="A2462" s="4"/>
      <c r="B2462" s="4"/>
      <c r="C2462" s="4"/>
      <c r="D2462" s="4"/>
      <c r="E2462" s="4"/>
      <c r="F2462" s="4"/>
      <c r="G2462" s="4"/>
      <c r="H2462" s="4"/>
      <c r="I2462" s="4"/>
      <c r="J2462" s="4"/>
      <c r="K2462" s="4"/>
      <c r="L2462" s="4"/>
      <c r="M2462" s="4"/>
      <c r="N2462" s="4"/>
      <c r="O2462" s="4"/>
      <c r="P2462" s="4"/>
      <c r="Q2462" s="4"/>
      <c r="R2462" s="4"/>
      <c r="S2462" s="4"/>
      <c r="T2462" s="4"/>
      <c r="U2462" s="4"/>
      <c r="V2462" s="4"/>
      <c r="W2462" s="4"/>
      <c r="X2462" s="4"/>
      <c r="Y2462" s="4"/>
      <c r="Z2462" s="4"/>
      <c r="AA2462" s="4"/>
      <c r="AB2462" s="4"/>
      <c r="AC2462" s="4"/>
      <c r="AD2462" s="4"/>
      <c r="AE2462" s="4"/>
      <c r="AF2462" s="4"/>
      <c r="AG2462" s="4"/>
      <c r="AH2462" s="4"/>
      <c r="AI2462" s="4"/>
      <c r="AJ2462" s="4"/>
      <c r="AK2462" s="4"/>
      <c r="AL2462" s="4"/>
      <c r="AM2462" s="4"/>
      <c r="AN2462" s="4"/>
      <c r="AO2462" s="4"/>
      <c r="AP2462" s="4"/>
    </row>
    <row r="2463" spans="1:42" s="2" customFormat="1" x14ac:dyDescent="0.25">
      <c r="A2463" s="4"/>
      <c r="B2463" s="4"/>
      <c r="C2463" s="4"/>
      <c r="D2463" s="4"/>
      <c r="E2463" s="4"/>
      <c r="F2463" s="4"/>
      <c r="G2463" s="4"/>
      <c r="H2463" s="4"/>
      <c r="I2463" s="4"/>
      <c r="J2463" s="4"/>
      <c r="K2463" s="4"/>
      <c r="L2463" s="4"/>
      <c r="M2463" s="4"/>
      <c r="N2463" s="4"/>
      <c r="O2463" s="4"/>
      <c r="P2463" s="4"/>
      <c r="Q2463" s="4"/>
      <c r="R2463" s="4"/>
      <c r="S2463" s="4"/>
      <c r="T2463" s="4"/>
      <c r="U2463" s="4"/>
      <c r="V2463" s="4"/>
      <c r="W2463" s="4"/>
      <c r="X2463" s="4"/>
      <c r="Y2463" s="4"/>
      <c r="Z2463" s="4"/>
      <c r="AA2463" s="4"/>
      <c r="AB2463" s="4"/>
      <c r="AC2463" s="4"/>
      <c r="AD2463" s="4"/>
      <c r="AE2463" s="4"/>
      <c r="AF2463" s="4"/>
      <c r="AG2463" s="4"/>
      <c r="AH2463" s="4"/>
      <c r="AI2463" s="4"/>
      <c r="AJ2463" s="4"/>
      <c r="AK2463" s="4"/>
      <c r="AL2463" s="4"/>
      <c r="AM2463" s="4"/>
      <c r="AN2463" s="4"/>
      <c r="AO2463" s="4"/>
      <c r="AP2463" s="4"/>
    </row>
    <row r="2464" spans="1:42" s="2" customFormat="1" x14ac:dyDescent="0.25">
      <c r="A2464" s="4"/>
      <c r="B2464" s="4"/>
      <c r="C2464" s="4"/>
      <c r="D2464" s="4"/>
      <c r="E2464" s="4"/>
      <c r="F2464" s="4"/>
      <c r="G2464" s="4"/>
      <c r="H2464" s="4"/>
      <c r="I2464" s="4"/>
      <c r="J2464" s="4"/>
      <c r="K2464" s="4"/>
      <c r="L2464" s="4"/>
      <c r="M2464" s="4"/>
      <c r="N2464" s="4"/>
      <c r="O2464" s="4"/>
      <c r="P2464" s="4"/>
      <c r="Q2464" s="4"/>
      <c r="R2464" s="4"/>
      <c r="S2464" s="4"/>
      <c r="T2464" s="4"/>
      <c r="U2464" s="4"/>
      <c r="V2464" s="4"/>
      <c r="W2464" s="4"/>
      <c r="X2464" s="4"/>
      <c r="Y2464" s="4"/>
      <c r="Z2464" s="4"/>
      <c r="AA2464" s="4"/>
      <c r="AB2464" s="4"/>
      <c r="AC2464" s="4"/>
      <c r="AD2464" s="4"/>
      <c r="AE2464" s="4"/>
      <c r="AF2464" s="4"/>
      <c r="AG2464" s="4"/>
      <c r="AH2464" s="4"/>
      <c r="AI2464" s="4"/>
      <c r="AJ2464" s="4"/>
      <c r="AK2464" s="4"/>
      <c r="AL2464" s="4"/>
      <c r="AM2464" s="4"/>
      <c r="AN2464" s="4"/>
      <c r="AO2464" s="4"/>
      <c r="AP2464" s="4"/>
    </row>
    <row r="2465" spans="1:42" s="2" customFormat="1" x14ac:dyDescent="0.25">
      <c r="A2465" s="4"/>
      <c r="B2465" s="4"/>
      <c r="C2465" s="4"/>
      <c r="D2465" s="4"/>
      <c r="E2465" s="4"/>
      <c r="F2465" s="4"/>
      <c r="G2465" s="4"/>
      <c r="H2465" s="4"/>
      <c r="I2465" s="4"/>
      <c r="J2465" s="4"/>
      <c r="K2465" s="4"/>
      <c r="L2465" s="4"/>
      <c r="M2465" s="4"/>
      <c r="N2465" s="4"/>
      <c r="O2465" s="4"/>
      <c r="P2465" s="4"/>
      <c r="Q2465" s="4"/>
      <c r="R2465" s="4"/>
      <c r="S2465" s="4"/>
      <c r="T2465" s="4"/>
      <c r="U2465" s="4"/>
      <c r="V2465" s="4"/>
      <c r="W2465" s="4"/>
      <c r="X2465" s="4"/>
      <c r="Y2465" s="4"/>
      <c r="Z2465" s="4"/>
      <c r="AA2465" s="4"/>
      <c r="AB2465" s="4"/>
      <c r="AC2465" s="4"/>
      <c r="AD2465" s="4"/>
      <c r="AE2465" s="4"/>
      <c r="AF2465" s="4"/>
      <c r="AG2465" s="4"/>
      <c r="AH2465" s="4"/>
      <c r="AI2465" s="4"/>
      <c r="AJ2465" s="4"/>
      <c r="AK2465" s="4"/>
      <c r="AL2465" s="4"/>
      <c r="AM2465" s="4"/>
      <c r="AN2465" s="4"/>
      <c r="AO2465" s="4"/>
      <c r="AP2465" s="4"/>
    </row>
    <row r="2466" spans="1:42" s="2" customFormat="1" x14ac:dyDescent="0.25">
      <c r="A2466" s="4"/>
      <c r="B2466" s="4"/>
      <c r="C2466" s="4"/>
      <c r="D2466" s="4"/>
      <c r="E2466" s="4"/>
      <c r="F2466" s="4"/>
      <c r="G2466" s="4"/>
      <c r="H2466" s="4"/>
      <c r="I2466" s="4"/>
      <c r="J2466" s="4"/>
      <c r="K2466" s="4"/>
      <c r="L2466" s="4"/>
      <c r="M2466" s="4"/>
      <c r="N2466" s="4"/>
      <c r="O2466" s="4"/>
      <c r="P2466" s="4"/>
      <c r="Q2466" s="4"/>
      <c r="R2466" s="4"/>
      <c r="S2466" s="4"/>
      <c r="T2466" s="4"/>
      <c r="U2466" s="4"/>
      <c r="V2466" s="4"/>
      <c r="W2466" s="4"/>
      <c r="X2466" s="4"/>
      <c r="Y2466" s="4"/>
      <c r="Z2466" s="4"/>
      <c r="AA2466" s="4"/>
      <c r="AB2466" s="4"/>
      <c r="AC2466" s="4"/>
      <c r="AD2466" s="4"/>
      <c r="AE2466" s="4"/>
      <c r="AF2466" s="4"/>
      <c r="AG2466" s="4"/>
      <c r="AH2466" s="4"/>
      <c r="AI2466" s="4"/>
      <c r="AJ2466" s="4"/>
      <c r="AK2466" s="4"/>
      <c r="AL2466" s="4"/>
      <c r="AM2466" s="4"/>
      <c r="AN2466" s="4"/>
      <c r="AO2466" s="4"/>
      <c r="AP2466" s="4"/>
    </row>
    <row r="2467" spans="1:42" s="2" customFormat="1" x14ac:dyDescent="0.25">
      <c r="A2467" s="4"/>
      <c r="B2467" s="4"/>
      <c r="C2467" s="4"/>
      <c r="D2467" s="4"/>
      <c r="E2467" s="4"/>
      <c r="F2467" s="4"/>
      <c r="G2467" s="4"/>
      <c r="H2467" s="4"/>
      <c r="I2467" s="4"/>
      <c r="J2467" s="4"/>
      <c r="K2467" s="4"/>
      <c r="L2467" s="4"/>
      <c r="M2467" s="4"/>
      <c r="N2467" s="4"/>
      <c r="O2467" s="4"/>
      <c r="P2467" s="4"/>
      <c r="Q2467" s="4"/>
      <c r="R2467" s="4"/>
      <c r="S2467" s="4"/>
      <c r="T2467" s="4"/>
      <c r="U2467" s="4"/>
      <c r="V2467" s="4"/>
      <c r="W2467" s="4"/>
      <c r="X2467" s="4"/>
      <c r="Y2467" s="4"/>
      <c r="Z2467" s="4"/>
      <c r="AA2467" s="4"/>
      <c r="AB2467" s="4"/>
      <c r="AC2467" s="4"/>
      <c r="AD2467" s="4"/>
      <c r="AE2467" s="4"/>
      <c r="AF2467" s="4"/>
      <c r="AG2467" s="4"/>
      <c r="AH2467" s="4"/>
      <c r="AI2467" s="4"/>
      <c r="AJ2467" s="4"/>
      <c r="AK2467" s="4"/>
      <c r="AL2467" s="4"/>
      <c r="AM2467" s="4"/>
      <c r="AN2467" s="4"/>
      <c r="AO2467" s="4"/>
      <c r="AP2467" s="4"/>
    </row>
    <row r="2468" spans="1:42" s="2" customFormat="1" x14ac:dyDescent="0.25">
      <c r="A2468" s="4"/>
      <c r="B2468" s="4"/>
      <c r="C2468" s="4"/>
      <c r="D2468" s="4"/>
      <c r="E2468" s="4"/>
      <c r="F2468" s="4"/>
      <c r="G2468" s="4"/>
      <c r="H2468" s="4"/>
      <c r="I2468" s="4"/>
      <c r="J2468" s="4"/>
      <c r="K2468" s="4"/>
      <c r="L2468" s="4"/>
      <c r="M2468" s="4"/>
      <c r="N2468" s="4"/>
      <c r="O2468" s="4"/>
      <c r="P2468" s="4"/>
      <c r="Q2468" s="4"/>
      <c r="R2468" s="4"/>
      <c r="S2468" s="4"/>
      <c r="T2468" s="4"/>
      <c r="U2468" s="4"/>
      <c r="V2468" s="4"/>
      <c r="W2468" s="4"/>
      <c r="X2468" s="4"/>
      <c r="Y2468" s="4"/>
      <c r="Z2468" s="4"/>
      <c r="AA2468" s="4"/>
      <c r="AB2468" s="4"/>
      <c r="AC2468" s="4"/>
      <c r="AD2468" s="4"/>
      <c r="AE2468" s="4"/>
      <c r="AF2468" s="4"/>
      <c r="AG2468" s="4"/>
      <c r="AH2468" s="4"/>
      <c r="AI2468" s="4"/>
      <c r="AJ2468" s="4"/>
      <c r="AK2468" s="4"/>
      <c r="AL2468" s="4"/>
      <c r="AM2468" s="4"/>
      <c r="AN2468" s="4"/>
      <c r="AO2468" s="4"/>
      <c r="AP2468" s="4"/>
    </row>
    <row r="2469" spans="1:42" s="2" customFormat="1" x14ac:dyDescent="0.25">
      <c r="A2469" s="4"/>
      <c r="B2469" s="4"/>
      <c r="C2469" s="4"/>
      <c r="D2469" s="4"/>
      <c r="E2469" s="4"/>
      <c r="F2469" s="4"/>
      <c r="G2469" s="4"/>
      <c r="H2469" s="4"/>
      <c r="I2469" s="4"/>
      <c r="J2469" s="4"/>
      <c r="K2469" s="4"/>
      <c r="L2469" s="4"/>
      <c r="M2469" s="4"/>
      <c r="N2469" s="4"/>
      <c r="O2469" s="4"/>
      <c r="P2469" s="4"/>
      <c r="Q2469" s="4"/>
      <c r="R2469" s="4"/>
      <c r="S2469" s="4"/>
      <c r="T2469" s="4"/>
      <c r="U2469" s="4"/>
      <c r="V2469" s="4"/>
      <c r="W2469" s="4"/>
      <c r="X2469" s="4"/>
      <c r="Y2469" s="4"/>
      <c r="Z2469" s="4"/>
      <c r="AA2469" s="4"/>
      <c r="AB2469" s="4"/>
      <c r="AC2469" s="4"/>
      <c r="AD2469" s="4"/>
      <c r="AE2469" s="4"/>
      <c r="AF2469" s="4"/>
      <c r="AG2469" s="4"/>
      <c r="AH2469" s="4"/>
      <c r="AI2469" s="4"/>
      <c r="AJ2469" s="4"/>
      <c r="AK2469" s="4"/>
      <c r="AL2469" s="4"/>
      <c r="AM2469" s="4"/>
      <c r="AN2469" s="4"/>
      <c r="AO2469" s="4"/>
      <c r="AP2469" s="4"/>
    </row>
    <row r="2470" spans="1:42" s="2" customFormat="1" x14ac:dyDescent="0.25">
      <c r="A2470" s="4"/>
      <c r="B2470" s="4"/>
      <c r="C2470" s="4"/>
      <c r="D2470" s="4"/>
      <c r="E2470" s="4"/>
      <c r="F2470" s="4"/>
      <c r="G2470" s="4"/>
      <c r="H2470" s="4"/>
      <c r="I2470" s="4"/>
      <c r="J2470" s="4"/>
      <c r="K2470" s="4"/>
      <c r="L2470" s="4"/>
      <c r="M2470" s="4"/>
      <c r="N2470" s="4"/>
      <c r="O2470" s="4"/>
      <c r="P2470" s="4"/>
      <c r="Q2470" s="4"/>
      <c r="R2470" s="4"/>
      <c r="S2470" s="4"/>
      <c r="T2470" s="4"/>
      <c r="U2470" s="4"/>
      <c r="V2470" s="4"/>
      <c r="W2470" s="4"/>
      <c r="X2470" s="4"/>
      <c r="Y2470" s="4"/>
      <c r="Z2470" s="4"/>
      <c r="AA2470" s="4"/>
      <c r="AB2470" s="4"/>
      <c r="AC2470" s="4"/>
      <c r="AD2470" s="4"/>
      <c r="AE2470" s="4"/>
      <c r="AF2470" s="4"/>
      <c r="AG2470" s="4"/>
      <c r="AH2470" s="4"/>
      <c r="AI2470" s="4"/>
      <c r="AJ2470" s="4"/>
      <c r="AK2470" s="4"/>
      <c r="AL2470" s="4"/>
      <c r="AM2470" s="4"/>
      <c r="AN2470" s="4"/>
      <c r="AO2470" s="4"/>
      <c r="AP2470" s="4"/>
    </row>
    <row r="2471" spans="1:42" s="2" customFormat="1" x14ac:dyDescent="0.25">
      <c r="A2471" s="4"/>
      <c r="B2471" s="4"/>
      <c r="C2471" s="4"/>
      <c r="D2471" s="4"/>
      <c r="E2471" s="4"/>
      <c r="F2471" s="4"/>
      <c r="G2471" s="4"/>
      <c r="H2471" s="4"/>
      <c r="I2471" s="4"/>
      <c r="J2471" s="4"/>
      <c r="K2471" s="4"/>
      <c r="L2471" s="4"/>
      <c r="M2471" s="4"/>
      <c r="N2471" s="4"/>
      <c r="O2471" s="4"/>
      <c r="P2471" s="4"/>
      <c r="Q2471" s="4"/>
      <c r="R2471" s="4"/>
      <c r="S2471" s="4"/>
      <c r="T2471" s="4"/>
      <c r="U2471" s="4"/>
      <c r="V2471" s="4"/>
      <c r="W2471" s="4"/>
      <c r="X2471" s="4"/>
      <c r="Y2471" s="4"/>
      <c r="Z2471" s="4"/>
      <c r="AA2471" s="4"/>
      <c r="AB2471" s="4"/>
      <c r="AC2471" s="4"/>
      <c r="AD2471" s="4"/>
      <c r="AE2471" s="4"/>
      <c r="AF2471" s="4"/>
      <c r="AG2471" s="4"/>
      <c r="AH2471" s="4"/>
      <c r="AI2471" s="4"/>
      <c r="AJ2471" s="4"/>
      <c r="AK2471" s="4"/>
      <c r="AL2471" s="4"/>
      <c r="AM2471" s="4"/>
      <c r="AN2471" s="4"/>
      <c r="AO2471" s="4"/>
      <c r="AP2471" s="4"/>
    </row>
    <row r="2472" spans="1:42" s="2" customFormat="1" x14ac:dyDescent="0.25">
      <c r="A2472" s="4"/>
      <c r="B2472" s="4"/>
      <c r="C2472" s="4"/>
      <c r="D2472" s="4"/>
      <c r="E2472" s="4"/>
      <c r="F2472" s="4"/>
      <c r="G2472" s="4"/>
      <c r="H2472" s="4"/>
      <c r="I2472" s="4"/>
      <c r="J2472" s="4"/>
      <c r="K2472" s="4"/>
      <c r="L2472" s="4"/>
      <c r="M2472" s="4"/>
      <c r="N2472" s="4"/>
      <c r="O2472" s="4"/>
      <c r="P2472" s="4"/>
      <c r="Q2472" s="4"/>
      <c r="R2472" s="4"/>
      <c r="S2472" s="4"/>
      <c r="T2472" s="4"/>
      <c r="U2472" s="4"/>
      <c r="V2472" s="4"/>
      <c r="W2472" s="4"/>
      <c r="X2472" s="4"/>
      <c r="Y2472" s="4"/>
      <c r="Z2472" s="4"/>
      <c r="AA2472" s="4"/>
      <c r="AB2472" s="4"/>
      <c r="AC2472" s="4"/>
      <c r="AD2472" s="4"/>
      <c r="AE2472" s="4"/>
      <c r="AF2472" s="4"/>
      <c r="AG2472" s="4"/>
      <c r="AH2472" s="4"/>
      <c r="AI2472" s="4"/>
      <c r="AJ2472" s="4"/>
      <c r="AK2472" s="4"/>
      <c r="AL2472" s="4"/>
      <c r="AM2472" s="4"/>
      <c r="AN2472" s="4"/>
      <c r="AO2472" s="4"/>
      <c r="AP2472" s="4"/>
    </row>
    <row r="2473" spans="1:42" s="2" customFormat="1" x14ac:dyDescent="0.25">
      <c r="A2473" s="4"/>
      <c r="B2473" s="4"/>
      <c r="C2473" s="4"/>
      <c r="D2473" s="4"/>
      <c r="E2473" s="4"/>
      <c r="F2473" s="4"/>
      <c r="G2473" s="4"/>
      <c r="H2473" s="4"/>
      <c r="I2473" s="4"/>
      <c r="J2473" s="4"/>
      <c r="K2473" s="4"/>
      <c r="L2473" s="4"/>
      <c r="M2473" s="4"/>
      <c r="N2473" s="4"/>
      <c r="O2473" s="4"/>
      <c r="P2473" s="4"/>
      <c r="Q2473" s="4"/>
      <c r="R2473" s="4"/>
      <c r="S2473" s="4"/>
      <c r="T2473" s="4"/>
      <c r="U2473" s="4"/>
      <c r="V2473" s="4"/>
      <c r="W2473" s="4"/>
      <c r="X2473" s="4"/>
      <c r="Y2473" s="4"/>
      <c r="Z2473" s="4"/>
      <c r="AA2473" s="4"/>
      <c r="AB2473" s="4"/>
      <c r="AC2473" s="4"/>
      <c r="AD2473" s="4"/>
      <c r="AE2473" s="4"/>
      <c r="AF2473" s="4"/>
      <c r="AG2473" s="4"/>
      <c r="AH2473" s="4"/>
      <c r="AI2473" s="4"/>
      <c r="AJ2473" s="4"/>
      <c r="AK2473" s="4"/>
      <c r="AL2473" s="4"/>
      <c r="AM2473" s="4"/>
      <c r="AN2473" s="4"/>
      <c r="AO2473" s="4"/>
      <c r="AP2473" s="4"/>
    </row>
    <row r="2474" spans="1:42" s="2" customFormat="1" x14ac:dyDescent="0.25">
      <c r="A2474" s="4"/>
      <c r="B2474" s="4"/>
      <c r="C2474" s="4"/>
      <c r="D2474" s="4"/>
      <c r="E2474" s="4"/>
      <c r="F2474" s="4"/>
      <c r="G2474" s="4"/>
      <c r="H2474" s="4"/>
      <c r="I2474" s="4"/>
      <c r="J2474" s="4"/>
      <c r="K2474" s="4"/>
      <c r="L2474" s="4"/>
      <c r="M2474" s="4"/>
      <c r="N2474" s="4"/>
      <c r="O2474" s="4"/>
      <c r="P2474" s="4"/>
      <c r="Q2474" s="4"/>
      <c r="R2474" s="4"/>
      <c r="S2474" s="4"/>
      <c r="T2474" s="4"/>
      <c r="U2474" s="4"/>
      <c r="V2474" s="4"/>
      <c r="W2474" s="4"/>
      <c r="X2474" s="4"/>
      <c r="Y2474" s="4"/>
      <c r="Z2474" s="4"/>
      <c r="AA2474" s="4"/>
      <c r="AB2474" s="4"/>
      <c r="AC2474" s="4"/>
      <c r="AD2474" s="4"/>
      <c r="AE2474" s="4"/>
      <c r="AF2474" s="4"/>
      <c r="AG2474" s="4"/>
      <c r="AH2474" s="4"/>
      <c r="AI2474" s="4"/>
      <c r="AJ2474" s="4"/>
      <c r="AK2474" s="4"/>
      <c r="AL2474" s="4"/>
      <c r="AM2474" s="4"/>
      <c r="AN2474" s="4"/>
      <c r="AO2474" s="4"/>
      <c r="AP2474" s="4"/>
    </row>
    <row r="2475" spans="1:42" s="2" customFormat="1" x14ac:dyDescent="0.25">
      <c r="A2475" s="4"/>
      <c r="B2475" s="4"/>
      <c r="C2475" s="4"/>
      <c r="D2475" s="4"/>
      <c r="E2475" s="4"/>
      <c r="F2475" s="4"/>
      <c r="G2475" s="4"/>
      <c r="H2475" s="4"/>
      <c r="I2475" s="4"/>
      <c r="J2475" s="4"/>
      <c r="K2475" s="4"/>
      <c r="L2475" s="4"/>
      <c r="M2475" s="4"/>
      <c r="N2475" s="4"/>
      <c r="O2475" s="4"/>
      <c r="P2475" s="4"/>
      <c r="Q2475" s="4"/>
      <c r="R2475" s="4"/>
      <c r="S2475" s="4"/>
      <c r="T2475" s="4"/>
      <c r="U2475" s="4"/>
      <c r="V2475" s="4"/>
      <c r="W2475" s="4"/>
      <c r="X2475" s="4"/>
      <c r="Y2475" s="4"/>
      <c r="Z2475" s="4"/>
      <c r="AA2475" s="4"/>
      <c r="AB2475" s="4"/>
      <c r="AC2475" s="4"/>
      <c r="AD2475" s="4"/>
      <c r="AE2475" s="4"/>
      <c r="AF2475" s="4"/>
      <c r="AG2475" s="4"/>
      <c r="AH2475" s="4"/>
      <c r="AI2475" s="4"/>
      <c r="AJ2475" s="4"/>
      <c r="AK2475" s="4"/>
      <c r="AL2475" s="4"/>
      <c r="AM2475" s="4"/>
      <c r="AN2475" s="4"/>
      <c r="AO2475" s="4"/>
      <c r="AP2475" s="4"/>
    </row>
    <row r="2476" spans="1:42" s="2" customFormat="1" x14ac:dyDescent="0.25">
      <c r="A2476" s="4"/>
      <c r="B2476" s="4"/>
      <c r="C2476" s="4"/>
      <c r="D2476" s="4"/>
      <c r="E2476" s="4"/>
      <c r="F2476" s="4"/>
      <c r="G2476" s="4"/>
      <c r="H2476" s="4"/>
      <c r="I2476" s="4"/>
      <c r="J2476" s="4"/>
      <c r="K2476" s="4"/>
      <c r="L2476" s="4"/>
      <c r="M2476" s="4"/>
      <c r="N2476" s="4"/>
      <c r="O2476" s="4"/>
      <c r="P2476" s="4"/>
      <c r="Q2476" s="4"/>
      <c r="R2476" s="4"/>
      <c r="S2476" s="4"/>
      <c r="T2476" s="4"/>
      <c r="U2476" s="4"/>
      <c r="V2476" s="4"/>
      <c r="W2476" s="4"/>
      <c r="X2476" s="4"/>
      <c r="Y2476" s="4"/>
      <c r="Z2476" s="4"/>
      <c r="AA2476" s="4"/>
      <c r="AB2476" s="4"/>
      <c r="AC2476" s="4"/>
      <c r="AD2476" s="4"/>
      <c r="AE2476" s="4"/>
      <c r="AF2476" s="4"/>
      <c r="AG2476" s="4"/>
      <c r="AH2476" s="4"/>
      <c r="AI2476" s="4"/>
      <c r="AJ2476" s="4"/>
      <c r="AK2476" s="4"/>
      <c r="AL2476" s="4"/>
      <c r="AM2476" s="4"/>
      <c r="AN2476" s="4"/>
      <c r="AO2476" s="4"/>
      <c r="AP2476" s="4"/>
    </row>
    <row r="2477" spans="1:42" s="2" customFormat="1" x14ac:dyDescent="0.25">
      <c r="A2477" s="4"/>
      <c r="B2477" s="4"/>
      <c r="C2477" s="4"/>
      <c r="D2477" s="4"/>
      <c r="E2477" s="4"/>
      <c r="F2477" s="4"/>
      <c r="G2477" s="4"/>
      <c r="H2477" s="4"/>
      <c r="I2477" s="4"/>
      <c r="J2477" s="4"/>
      <c r="K2477" s="4"/>
      <c r="L2477" s="4"/>
      <c r="M2477" s="4"/>
      <c r="N2477" s="4"/>
      <c r="O2477" s="4"/>
      <c r="P2477" s="4"/>
      <c r="Q2477" s="4"/>
      <c r="R2477" s="4"/>
      <c r="S2477" s="4"/>
      <c r="T2477" s="4"/>
      <c r="U2477" s="4"/>
      <c r="V2477" s="4"/>
      <c r="W2477" s="4"/>
      <c r="X2477" s="4"/>
      <c r="Y2477" s="4"/>
      <c r="Z2477" s="4"/>
      <c r="AA2477" s="4"/>
      <c r="AB2477" s="4"/>
      <c r="AC2477" s="4"/>
      <c r="AD2477" s="4"/>
      <c r="AE2477" s="4"/>
      <c r="AF2477" s="4"/>
      <c r="AG2477" s="4"/>
      <c r="AH2477" s="4"/>
      <c r="AI2477" s="4"/>
      <c r="AJ2477" s="4"/>
      <c r="AK2477" s="4"/>
      <c r="AL2477" s="4"/>
      <c r="AM2477" s="4"/>
      <c r="AN2477" s="4"/>
      <c r="AO2477" s="4"/>
      <c r="AP2477" s="4"/>
    </row>
    <row r="2478" spans="1:42" s="2" customFormat="1" x14ac:dyDescent="0.25">
      <c r="A2478" s="4"/>
      <c r="B2478" s="4"/>
      <c r="C2478" s="4"/>
      <c r="D2478" s="4"/>
      <c r="E2478" s="4"/>
      <c r="F2478" s="4"/>
      <c r="G2478" s="4"/>
      <c r="H2478" s="4"/>
      <c r="I2478" s="4"/>
      <c r="J2478" s="4"/>
      <c r="K2478" s="4"/>
      <c r="L2478" s="4"/>
      <c r="M2478" s="4"/>
      <c r="N2478" s="4"/>
      <c r="O2478" s="4"/>
      <c r="P2478" s="4"/>
      <c r="Q2478" s="4"/>
      <c r="R2478" s="4"/>
      <c r="S2478" s="4"/>
      <c r="T2478" s="4"/>
      <c r="U2478" s="4"/>
      <c r="V2478" s="4"/>
      <c r="W2478" s="4"/>
      <c r="X2478" s="4"/>
      <c r="Y2478" s="4"/>
      <c r="Z2478" s="4"/>
      <c r="AA2478" s="4"/>
      <c r="AB2478" s="4"/>
      <c r="AC2478" s="4"/>
      <c r="AD2478" s="4"/>
      <c r="AE2478" s="4"/>
      <c r="AF2478" s="4"/>
      <c r="AG2478" s="4"/>
      <c r="AH2478" s="4"/>
      <c r="AI2478" s="4"/>
      <c r="AJ2478" s="4"/>
      <c r="AK2478" s="4"/>
      <c r="AL2478" s="4"/>
      <c r="AM2478" s="4"/>
      <c r="AN2478" s="4"/>
      <c r="AO2478" s="4"/>
      <c r="AP2478" s="4"/>
    </row>
    <row r="2479" spans="1:42" s="2" customFormat="1" x14ac:dyDescent="0.25">
      <c r="A2479" s="4"/>
      <c r="B2479" s="4"/>
      <c r="C2479" s="4"/>
      <c r="D2479" s="4"/>
      <c r="E2479" s="4"/>
      <c r="F2479" s="4"/>
      <c r="G2479" s="4"/>
      <c r="H2479" s="4"/>
      <c r="I2479" s="4"/>
      <c r="J2479" s="4"/>
      <c r="K2479" s="4"/>
      <c r="L2479" s="4"/>
      <c r="M2479" s="4"/>
      <c r="N2479" s="4"/>
      <c r="O2479" s="4"/>
      <c r="P2479" s="4"/>
      <c r="Q2479" s="4"/>
      <c r="R2479" s="4"/>
      <c r="S2479" s="4"/>
      <c r="T2479" s="4"/>
      <c r="U2479" s="4"/>
      <c r="V2479" s="4"/>
      <c r="W2479" s="4"/>
      <c r="X2479" s="4"/>
      <c r="Y2479" s="4"/>
      <c r="Z2479" s="4"/>
      <c r="AA2479" s="4"/>
      <c r="AB2479" s="4"/>
      <c r="AC2479" s="4"/>
      <c r="AD2479" s="4"/>
      <c r="AE2479" s="4"/>
      <c r="AF2479" s="4"/>
      <c r="AG2479" s="4"/>
      <c r="AH2479" s="4"/>
      <c r="AI2479" s="4"/>
      <c r="AJ2479" s="4"/>
      <c r="AK2479" s="4"/>
      <c r="AL2479" s="4"/>
      <c r="AM2479" s="4"/>
      <c r="AN2479" s="4"/>
      <c r="AO2479" s="4"/>
      <c r="AP2479" s="4"/>
    </row>
    <row r="2480" spans="1:42" s="2" customFormat="1" x14ac:dyDescent="0.25">
      <c r="A2480" s="4"/>
      <c r="B2480" s="4"/>
      <c r="C2480" s="4"/>
      <c r="D2480" s="4"/>
      <c r="E2480" s="4"/>
      <c r="F2480" s="4"/>
      <c r="G2480" s="4"/>
      <c r="H2480" s="4"/>
      <c r="I2480" s="4"/>
      <c r="J2480" s="4"/>
      <c r="K2480" s="4"/>
      <c r="L2480" s="4"/>
      <c r="M2480" s="4"/>
      <c r="N2480" s="4"/>
      <c r="O2480" s="4"/>
      <c r="P2480" s="4"/>
      <c r="Q2480" s="4"/>
      <c r="R2480" s="4"/>
      <c r="S2480" s="4"/>
      <c r="T2480" s="4"/>
      <c r="U2480" s="4"/>
      <c r="V2480" s="4"/>
      <c r="W2480" s="4"/>
      <c r="X2480" s="4"/>
      <c r="Y2480" s="4"/>
      <c r="Z2480" s="4"/>
      <c r="AA2480" s="4"/>
      <c r="AB2480" s="4"/>
      <c r="AC2480" s="4"/>
      <c r="AD2480" s="4"/>
      <c r="AE2480" s="4"/>
      <c r="AF2480" s="4"/>
      <c r="AG2480" s="4"/>
      <c r="AH2480" s="4"/>
      <c r="AI2480" s="4"/>
      <c r="AJ2480" s="4"/>
      <c r="AK2480" s="4"/>
      <c r="AL2480" s="4"/>
      <c r="AM2480" s="4"/>
      <c r="AN2480" s="4"/>
      <c r="AO2480" s="4"/>
      <c r="AP2480" s="4"/>
    </row>
    <row r="2481" spans="1:42" s="2" customFormat="1" x14ac:dyDescent="0.25">
      <c r="A2481" s="4"/>
      <c r="B2481" s="4"/>
      <c r="C2481" s="4"/>
      <c r="D2481" s="4"/>
      <c r="E2481" s="4"/>
      <c r="F2481" s="4"/>
      <c r="G2481" s="4"/>
      <c r="H2481" s="4"/>
      <c r="I2481" s="4"/>
      <c r="J2481" s="4"/>
      <c r="K2481" s="4"/>
      <c r="L2481" s="4"/>
      <c r="M2481" s="4"/>
      <c r="N2481" s="4"/>
      <c r="O2481" s="4"/>
      <c r="P2481" s="4"/>
      <c r="Q2481" s="4"/>
      <c r="R2481" s="4"/>
      <c r="S2481" s="4"/>
      <c r="T2481" s="4"/>
      <c r="U2481" s="4"/>
      <c r="V2481" s="4"/>
      <c r="W2481" s="4"/>
      <c r="X2481" s="4"/>
      <c r="Y2481" s="4"/>
      <c r="Z2481" s="4"/>
      <c r="AA2481" s="4"/>
      <c r="AB2481" s="4"/>
      <c r="AC2481" s="4"/>
      <c r="AD2481" s="4"/>
      <c r="AE2481" s="4"/>
      <c r="AF2481" s="4"/>
      <c r="AG2481" s="4"/>
      <c r="AH2481" s="4"/>
      <c r="AI2481" s="4"/>
      <c r="AJ2481" s="4"/>
      <c r="AK2481" s="4"/>
      <c r="AL2481" s="4"/>
      <c r="AM2481" s="4"/>
      <c r="AN2481" s="4"/>
      <c r="AO2481" s="4"/>
      <c r="AP2481" s="4"/>
    </row>
    <row r="2482" spans="1:42" s="2" customFormat="1" x14ac:dyDescent="0.25">
      <c r="A2482" s="4"/>
      <c r="B2482" s="4"/>
      <c r="C2482" s="4"/>
      <c r="D2482" s="4"/>
      <c r="E2482" s="4"/>
      <c r="F2482" s="4"/>
      <c r="G2482" s="4"/>
      <c r="H2482" s="4"/>
      <c r="I2482" s="4"/>
      <c r="J2482" s="4"/>
      <c r="K2482" s="4"/>
      <c r="L2482" s="4"/>
      <c r="M2482" s="4"/>
      <c r="N2482" s="4"/>
      <c r="O2482" s="4"/>
      <c r="P2482" s="4"/>
      <c r="Q2482" s="4"/>
      <c r="R2482" s="4"/>
      <c r="S2482" s="4"/>
      <c r="T2482" s="4"/>
      <c r="U2482" s="4"/>
      <c r="V2482" s="4"/>
      <c r="W2482" s="4"/>
      <c r="X2482" s="4"/>
      <c r="Y2482" s="4"/>
      <c r="Z2482" s="4"/>
      <c r="AA2482" s="4"/>
      <c r="AB2482" s="4"/>
      <c r="AC2482" s="4"/>
      <c r="AD2482" s="4"/>
      <c r="AE2482" s="4"/>
      <c r="AF2482" s="4"/>
      <c r="AG2482" s="4"/>
      <c r="AH2482" s="4"/>
      <c r="AI2482" s="4"/>
      <c r="AJ2482" s="4"/>
      <c r="AK2482" s="4"/>
      <c r="AL2482" s="4"/>
      <c r="AM2482" s="4"/>
      <c r="AN2482" s="4"/>
      <c r="AO2482" s="4"/>
      <c r="AP2482" s="4"/>
    </row>
    <row r="2483" spans="1:42" s="2" customFormat="1" x14ac:dyDescent="0.25">
      <c r="A2483" s="4"/>
      <c r="B2483" s="4"/>
      <c r="C2483" s="4"/>
      <c r="D2483" s="4"/>
      <c r="E2483" s="4"/>
      <c r="F2483" s="4"/>
      <c r="G2483" s="4"/>
      <c r="H2483" s="4"/>
      <c r="I2483" s="4"/>
      <c r="J2483" s="4"/>
      <c r="K2483" s="4"/>
      <c r="L2483" s="4"/>
      <c r="M2483" s="4"/>
      <c r="N2483" s="4"/>
      <c r="O2483" s="4"/>
      <c r="P2483" s="4"/>
      <c r="Q2483" s="4"/>
      <c r="R2483" s="4"/>
      <c r="S2483" s="4"/>
      <c r="T2483" s="4"/>
      <c r="U2483" s="4"/>
      <c r="V2483" s="4"/>
      <c r="W2483" s="4"/>
      <c r="X2483" s="4"/>
      <c r="Y2483" s="4"/>
      <c r="Z2483" s="4"/>
      <c r="AA2483" s="4"/>
      <c r="AB2483" s="4"/>
      <c r="AC2483" s="4"/>
      <c r="AD2483" s="4"/>
      <c r="AE2483" s="4"/>
      <c r="AF2483" s="4"/>
      <c r="AG2483" s="4"/>
      <c r="AH2483" s="4"/>
      <c r="AI2483" s="4"/>
      <c r="AJ2483" s="4"/>
      <c r="AK2483" s="4"/>
      <c r="AL2483" s="4"/>
      <c r="AM2483" s="4"/>
      <c r="AN2483" s="4"/>
      <c r="AO2483" s="4"/>
      <c r="AP2483" s="4"/>
    </row>
    <row r="2484" spans="1:42" s="2" customFormat="1" x14ac:dyDescent="0.25">
      <c r="A2484" s="4"/>
      <c r="B2484" s="4"/>
      <c r="C2484" s="4"/>
      <c r="D2484" s="4"/>
      <c r="E2484" s="4"/>
      <c r="F2484" s="4"/>
      <c r="G2484" s="4"/>
      <c r="H2484" s="4"/>
      <c r="I2484" s="4"/>
      <c r="J2484" s="4"/>
      <c r="K2484" s="4"/>
      <c r="L2484" s="4"/>
      <c r="M2484" s="4"/>
      <c r="N2484" s="4"/>
      <c r="O2484" s="4"/>
      <c r="P2484" s="4"/>
      <c r="Q2484" s="4"/>
      <c r="R2484" s="4"/>
      <c r="S2484" s="4"/>
      <c r="T2484" s="4"/>
      <c r="U2484" s="4"/>
      <c r="V2484" s="4"/>
      <c r="W2484" s="4"/>
      <c r="X2484" s="4"/>
      <c r="Y2484" s="4"/>
      <c r="Z2484" s="4"/>
      <c r="AA2484" s="4"/>
      <c r="AB2484" s="4"/>
      <c r="AC2484" s="4"/>
      <c r="AD2484" s="4"/>
      <c r="AE2484" s="4"/>
      <c r="AF2484" s="4"/>
      <c r="AG2484" s="4"/>
      <c r="AH2484" s="4"/>
      <c r="AI2484" s="4"/>
      <c r="AJ2484" s="4"/>
      <c r="AK2484" s="4"/>
      <c r="AL2484" s="4"/>
      <c r="AM2484" s="4"/>
      <c r="AN2484" s="4"/>
      <c r="AO2484" s="4"/>
      <c r="AP2484" s="4"/>
    </row>
    <row r="2485" spans="1:42" s="2" customFormat="1" x14ac:dyDescent="0.25">
      <c r="A2485" s="4"/>
      <c r="B2485" s="4"/>
      <c r="C2485" s="4"/>
      <c r="D2485" s="4"/>
      <c r="E2485" s="4"/>
      <c r="F2485" s="4"/>
      <c r="G2485" s="4"/>
      <c r="H2485" s="4"/>
      <c r="I2485" s="4"/>
      <c r="J2485" s="4"/>
      <c r="K2485" s="4"/>
      <c r="L2485" s="4"/>
      <c r="M2485" s="4"/>
      <c r="N2485" s="4"/>
      <c r="O2485" s="4"/>
      <c r="P2485" s="4"/>
      <c r="Q2485" s="4"/>
      <c r="R2485" s="4"/>
      <c r="S2485" s="4"/>
      <c r="T2485" s="4"/>
      <c r="U2485" s="4"/>
      <c r="V2485" s="4"/>
      <c r="W2485" s="4"/>
      <c r="X2485" s="4"/>
      <c r="Y2485" s="4"/>
      <c r="Z2485" s="4"/>
      <c r="AA2485" s="4"/>
      <c r="AB2485" s="4"/>
      <c r="AC2485" s="4"/>
      <c r="AD2485" s="4"/>
      <c r="AE2485" s="4"/>
      <c r="AF2485" s="4"/>
      <c r="AG2485" s="4"/>
      <c r="AH2485" s="4"/>
      <c r="AI2485" s="4"/>
      <c r="AJ2485" s="4"/>
      <c r="AK2485" s="4"/>
      <c r="AL2485" s="4"/>
      <c r="AM2485" s="4"/>
      <c r="AN2485" s="4"/>
      <c r="AO2485" s="4"/>
      <c r="AP2485" s="4"/>
    </row>
    <row r="2486" spans="1:42" s="2" customFormat="1" x14ac:dyDescent="0.25">
      <c r="A2486" s="4"/>
      <c r="B2486" s="4"/>
      <c r="C2486" s="4"/>
      <c r="D2486" s="4"/>
      <c r="E2486" s="4"/>
      <c r="F2486" s="4"/>
      <c r="G2486" s="4"/>
      <c r="H2486" s="4"/>
      <c r="I2486" s="4"/>
      <c r="J2486" s="4"/>
      <c r="K2486" s="4"/>
      <c r="L2486" s="4"/>
      <c r="M2486" s="4"/>
      <c r="N2486" s="4"/>
      <c r="O2486" s="4"/>
      <c r="P2486" s="4"/>
      <c r="Q2486" s="4"/>
      <c r="R2486" s="4"/>
      <c r="S2486" s="4"/>
      <c r="T2486" s="4"/>
      <c r="U2486" s="4"/>
      <c r="V2486" s="4"/>
      <c r="W2486" s="4"/>
      <c r="X2486" s="4"/>
      <c r="Y2486" s="4"/>
      <c r="Z2486" s="4"/>
      <c r="AA2486" s="4"/>
      <c r="AB2486" s="4"/>
      <c r="AC2486" s="4"/>
      <c r="AD2486" s="4"/>
      <c r="AE2486" s="4"/>
      <c r="AF2486" s="4"/>
      <c r="AG2486" s="4"/>
      <c r="AH2486" s="4"/>
      <c r="AI2486" s="4"/>
      <c r="AJ2486" s="4"/>
      <c r="AK2486" s="4"/>
      <c r="AL2486" s="4"/>
      <c r="AM2486" s="4"/>
      <c r="AN2486" s="4"/>
      <c r="AO2486" s="4"/>
      <c r="AP2486" s="4"/>
    </row>
    <row r="2487" spans="1:42" s="2" customFormat="1" x14ac:dyDescent="0.25">
      <c r="A2487" s="4"/>
      <c r="B2487" s="4"/>
      <c r="C2487" s="4"/>
      <c r="D2487" s="4"/>
      <c r="E2487" s="4"/>
      <c r="F2487" s="4"/>
      <c r="G2487" s="4"/>
      <c r="H2487" s="4"/>
      <c r="I2487" s="4"/>
      <c r="J2487" s="4"/>
      <c r="K2487" s="4"/>
      <c r="L2487" s="4"/>
      <c r="M2487" s="4"/>
      <c r="N2487" s="4"/>
      <c r="O2487" s="4"/>
      <c r="P2487" s="4"/>
      <c r="Q2487" s="4"/>
      <c r="R2487" s="4"/>
      <c r="S2487" s="4"/>
      <c r="T2487" s="4"/>
      <c r="U2487" s="4"/>
      <c r="V2487" s="4"/>
      <c r="W2487" s="4"/>
      <c r="X2487" s="4"/>
      <c r="Y2487" s="4"/>
      <c r="Z2487" s="4"/>
      <c r="AA2487" s="4"/>
      <c r="AB2487" s="4"/>
      <c r="AC2487" s="4"/>
      <c r="AD2487" s="4"/>
      <c r="AE2487" s="4"/>
      <c r="AF2487" s="4"/>
      <c r="AG2487" s="4"/>
      <c r="AH2487" s="4"/>
      <c r="AI2487" s="4"/>
      <c r="AJ2487" s="4"/>
      <c r="AK2487" s="4"/>
      <c r="AL2487" s="4"/>
      <c r="AM2487" s="4"/>
      <c r="AN2487" s="4"/>
      <c r="AO2487" s="4"/>
      <c r="AP2487" s="4"/>
    </row>
    <row r="2488" spans="1:42" s="2" customFormat="1" x14ac:dyDescent="0.25">
      <c r="A2488" s="4"/>
      <c r="B2488" s="4"/>
      <c r="C2488" s="4"/>
      <c r="D2488" s="4"/>
      <c r="E2488" s="4"/>
      <c r="F2488" s="4"/>
      <c r="G2488" s="4"/>
      <c r="H2488" s="4"/>
      <c r="I2488" s="4"/>
      <c r="J2488" s="4"/>
      <c r="K2488" s="4"/>
      <c r="L2488" s="4"/>
      <c r="M2488" s="4"/>
      <c r="N2488" s="4"/>
      <c r="O2488" s="4"/>
      <c r="P2488" s="4"/>
      <c r="Q2488" s="4"/>
      <c r="R2488" s="4"/>
      <c r="S2488" s="4"/>
      <c r="T2488" s="4"/>
      <c r="U2488" s="4"/>
      <c r="V2488" s="4"/>
      <c r="W2488" s="4"/>
      <c r="X2488" s="4"/>
      <c r="Y2488" s="4"/>
      <c r="Z2488" s="4"/>
      <c r="AA2488" s="4"/>
      <c r="AB2488" s="4"/>
      <c r="AC2488" s="4"/>
      <c r="AD2488" s="4"/>
      <c r="AE2488" s="4"/>
      <c r="AF2488" s="4"/>
      <c r="AG2488" s="4"/>
      <c r="AH2488" s="4"/>
      <c r="AI2488" s="4"/>
      <c r="AJ2488" s="4"/>
      <c r="AK2488" s="4"/>
      <c r="AL2488" s="4"/>
      <c r="AM2488" s="4"/>
      <c r="AN2488" s="4"/>
      <c r="AO2488" s="4"/>
      <c r="AP2488" s="4"/>
    </row>
    <row r="2489" spans="1:42" s="2" customFormat="1" x14ac:dyDescent="0.25">
      <c r="A2489" s="4"/>
      <c r="B2489" s="4"/>
      <c r="C2489" s="4"/>
      <c r="D2489" s="4"/>
      <c r="E2489" s="4"/>
      <c r="F2489" s="4"/>
      <c r="G2489" s="4"/>
      <c r="H2489" s="4"/>
      <c r="I2489" s="4"/>
      <c r="J2489" s="4"/>
      <c r="K2489" s="4"/>
      <c r="L2489" s="4"/>
      <c r="M2489" s="4"/>
      <c r="N2489" s="4"/>
      <c r="O2489" s="4"/>
      <c r="P2489" s="4"/>
      <c r="Q2489" s="4"/>
      <c r="R2489" s="4"/>
      <c r="S2489" s="4"/>
      <c r="T2489" s="4"/>
      <c r="U2489" s="4"/>
      <c r="V2489" s="4"/>
      <c r="W2489" s="4"/>
      <c r="X2489" s="4"/>
      <c r="Y2489" s="4"/>
      <c r="Z2489" s="4"/>
      <c r="AA2489" s="4"/>
      <c r="AB2489" s="4"/>
      <c r="AC2489" s="4"/>
      <c r="AD2489" s="4"/>
      <c r="AE2489" s="4"/>
      <c r="AF2489" s="4"/>
      <c r="AG2489" s="4"/>
      <c r="AH2489" s="4"/>
      <c r="AI2489" s="4"/>
      <c r="AJ2489" s="4"/>
      <c r="AK2489" s="4"/>
      <c r="AL2489" s="4"/>
      <c r="AM2489" s="4"/>
      <c r="AN2489" s="4"/>
      <c r="AO2489" s="4"/>
      <c r="AP2489" s="4"/>
    </row>
    <row r="2490" spans="1:42" s="2" customFormat="1" x14ac:dyDescent="0.25">
      <c r="A2490" s="4"/>
      <c r="B2490" s="4"/>
      <c r="C2490" s="4"/>
      <c r="D2490" s="4"/>
      <c r="E2490" s="4"/>
      <c r="F2490" s="4"/>
      <c r="G2490" s="4"/>
      <c r="H2490" s="4"/>
      <c r="I2490" s="4"/>
      <c r="J2490" s="4"/>
      <c r="K2490" s="4"/>
      <c r="L2490" s="4"/>
      <c r="M2490" s="4"/>
      <c r="N2490" s="4"/>
      <c r="O2490" s="4"/>
      <c r="P2490" s="4"/>
      <c r="Q2490" s="4"/>
      <c r="R2490" s="4"/>
      <c r="S2490" s="4"/>
      <c r="T2490" s="4"/>
      <c r="U2490" s="4"/>
      <c r="V2490" s="4"/>
      <c r="W2490" s="4"/>
      <c r="X2490" s="4"/>
      <c r="Y2490" s="4"/>
      <c r="Z2490" s="4"/>
      <c r="AA2490" s="4"/>
      <c r="AB2490" s="4"/>
      <c r="AC2490" s="4"/>
      <c r="AD2490" s="4"/>
      <c r="AE2490" s="4"/>
      <c r="AF2490" s="4"/>
      <c r="AG2490" s="4"/>
      <c r="AH2490" s="4"/>
      <c r="AI2490" s="4"/>
      <c r="AJ2490" s="4"/>
      <c r="AK2490" s="4"/>
      <c r="AL2490" s="4"/>
      <c r="AM2490" s="4"/>
      <c r="AN2490" s="4"/>
      <c r="AO2490" s="4"/>
      <c r="AP2490" s="4"/>
    </row>
    <row r="2491" spans="1:42" s="2" customFormat="1" x14ac:dyDescent="0.25">
      <c r="A2491" s="4"/>
      <c r="B2491" s="4"/>
      <c r="C2491" s="4"/>
      <c r="D2491" s="4"/>
      <c r="E2491" s="4"/>
      <c r="F2491" s="4"/>
      <c r="G2491" s="4"/>
      <c r="H2491" s="4"/>
      <c r="I2491" s="4"/>
      <c r="J2491" s="4"/>
      <c r="K2491" s="4"/>
      <c r="L2491" s="4"/>
      <c r="M2491" s="4"/>
      <c r="N2491" s="4"/>
      <c r="O2491" s="4"/>
      <c r="P2491" s="4"/>
      <c r="Q2491" s="4"/>
      <c r="R2491" s="4"/>
      <c r="S2491" s="4"/>
      <c r="T2491" s="4"/>
      <c r="U2491" s="4"/>
      <c r="V2491" s="4"/>
      <c r="W2491" s="4"/>
      <c r="X2491" s="4"/>
      <c r="Y2491" s="4"/>
      <c r="Z2491" s="4"/>
      <c r="AA2491" s="4"/>
      <c r="AB2491" s="4"/>
      <c r="AC2491" s="4"/>
      <c r="AD2491" s="4"/>
      <c r="AE2491" s="4"/>
      <c r="AF2491" s="4"/>
      <c r="AG2491" s="4"/>
      <c r="AH2491" s="4"/>
      <c r="AI2491" s="4"/>
      <c r="AJ2491" s="4"/>
      <c r="AK2491" s="4"/>
      <c r="AL2491" s="4"/>
      <c r="AM2491" s="4"/>
      <c r="AN2491" s="4"/>
      <c r="AO2491" s="4"/>
      <c r="AP2491" s="4"/>
    </row>
    <row r="2492" spans="1:42" s="2" customFormat="1" x14ac:dyDescent="0.25">
      <c r="A2492" s="4"/>
      <c r="B2492" s="4"/>
      <c r="C2492" s="4"/>
      <c r="D2492" s="4"/>
      <c r="E2492" s="4"/>
      <c r="F2492" s="4"/>
      <c r="G2492" s="4"/>
      <c r="H2492" s="4"/>
      <c r="I2492" s="4"/>
      <c r="J2492" s="4"/>
      <c r="K2492" s="4"/>
      <c r="L2492" s="4"/>
      <c r="M2492" s="4"/>
      <c r="N2492" s="4"/>
      <c r="O2492" s="4"/>
      <c r="P2492" s="4"/>
      <c r="Q2492" s="4"/>
      <c r="R2492" s="4"/>
      <c r="S2492" s="4"/>
      <c r="T2492" s="4"/>
      <c r="U2492" s="4"/>
      <c r="V2492" s="4"/>
      <c r="W2492" s="4"/>
      <c r="X2492" s="4"/>
      <c r="Y2492" s="4"/>
      <c r="Z2492" s="4"/>
      <c r="AA2492" s="4"/>
      <c r="AB2492" s="4"/>
      <c r="AC2492" s="4"/>
      <c r="AD2492" s="4"/>
      <c r="AE2492" s="4"/>
      <c r="AF2492" s="4"/>
      <c r="AG2492" s="4"/>
      <c r="AH2492" s="4"/>
      <c r="AI2492" s="4"/>
      <c r="AJ2492" s="4"/>
      <c r="AK2492" s="4"/>
      <c r="AL2492" s="4"/>
      <c r="AM2492" s="4"/>
      <c r="AN2492" s="4"/>
      <c r="AO2492" s="4"/>
      <c r="AP2492" s="4"/>
    </row>
    <row r="2493" spans="1:42" s="2" customFormat="1" x14ac:dyDescent="0.25">
      <c r="A2493" s="4"/>
      <c r="B2493" s="4"/>
      <c r="C2493" s="4"/>
      <c r="D2493" s="4"/>
      <c r="E2493" s="4"/>
      <c r="F2493" s="4"/>
      <c r="G2493" s="4"/>
      <c r="H2493" s="4"/>
      <c r="I2493" s="4"/>
      <c r="J2493" s="4"/>
      <c r="K2493" s="4"/>
      <c r="L2493" s="4"/>
      <c r="M2493" s="4"/>
      <c r="N2493" s="4"/>
      <c r="O2493" s="4"/>
      <c r="P2493" s="4"/>
      <c r="Q2493" s="4"/>
      <c r="R2493" s="4"/>
      <c r="S2493" s="4"/>
      <c r="T2493" s="4"/>
      <c r="U2493" s="4"/>
      <c r="V2493" s="4"/>
      <c r="W2493" s="4"/>
      <c r="X2493" s="4"/>
      <c r="Y2493" s="4"/>
      <c r="Z2493" s="4"/>
      <c r="AA2493" s="4"/>
      <c r="AB2493" s="4"/>
      <c r="AC2493" s="4"/>
      <c r="AD2493" s="4"/>
      <c r="AE2493" s="4"/>
      <c r="AF2493" s="4"/>
      <c r="AG2493" s="4"/>
      <c r="AH2493" s="4"/>
      <c r="AI2493" s="4"/>
      <c r="AJ2493" s="4"/>
      <c r="AK2493" s="4"/>
      <c r="AL2493" s="4"/>
      <c r="AM2493" s="4"/>
      <c r="AN2493" s="4"/>
      <c r="AO2493" s="4"/>
      <c r="AP2493" s="4"/>
    </row>
    <row r="2494" spans="1:42" s="2" customFormat="1" x14ac:dyDescent="0.25">
      <c r="A2494" s="4"/>
      <c r="B2494" s="4"/>
      <c r="C2494" s="4"/>
      <c r="D2494" s="4"/>
      <c r="E2494" s="4"/>
      <c r="F2494" s="4"/>
      <c r="G2494" s="4"/>
      <c r="H2494" s="4"/>
      <c r="I2494" s="4"/>
      <c r="J2494" s="4"/>
      <c r="K2494" s="4"/>
      <c r="L2494" s="4"/>
      <c r="M2494" s="4"/>
      <c r="N2494" s="4"/>
      <c r="O2494" s="4"/>
      <c r="P2494" s="4"/>
      <c r="Q2494" s="4"/>
      <c r="R2494" s="4"/>
      <c r="S2494" s="4"/>
      <c r="T2494" s="4"/>
      <c r="U2494" s="4"/>
      <c r="V2494" s="4"/>
      <c r="W2494" s="4"/>
      <c r="X2494" s="4"/>
      <c r="Y2494" s="4"/>
      <c r="Z2494" s="4"/>
      <c r="AA2494" s="4"/>
      <c r="AB2494" s="4"/>
      <c r="AC2494" s="4"/>
      <c r="AD2494" s="4"/>
      <c r="AE2494" s="4"/>
      <c r="AF2494" s="4"/>
      <c r="AG2494" s="4"/>
      <c r="AH2494" s="4"/>
      <c r="AI2494" s="4"/>
      <c r="AJ2494" s="4"/>
      <c r="AK2494" s="4"/>
      <c r="AL2494" s="4"/>
      <c r="AM2494" s="4"/>
      <c r="AN2494" s="4"/>
      <c r="AO2494" s="4"/>
      <c r="AP2494" s="4"/>
    </row>
    <row r="2495" spans="1:42" s="2" customFormat="1" x14ac:dyDescent="0.25">
      <c r="A2495" s="4"/>
      <c r="B2495" s="4"/>
      <c r="C2495" s="4"/>
      <c r="D2495" s="4"/>
      <c r="E2495" s="4"/>
      <c r="F2495" s="4"/>
      <c r="G2495" s="4"/>
      <c r="H2495" s="4"/>
      <c r="I2495" s="4"/>
      <c r="J2495" s="4"/>
      <c r="K2495" s="4"/>
      <c r="L2495" s="4"/>
      <c r="M2495" s="4"/>
      <c r="N2495" s="4"/>
      <c r="O2495" s="4"/>
      <c r="P2495" s="4"/>
      <c r="Q2495" s="4"/>
      <c r="R2495" s="4"/>
      <c r="S2495" s="4"/>
      <c r="T2495" s="4"/>
      <c r="U2495" s="4"/>
      <c r="V2495" s="4"/>
      <c r="W2495" s="4"/>
      <c r="X2495" s="4"/>
      <c r="Y2495" s="4"/>
      <c r="Z2495" s="4"/>
      <c r="AA2495" s="4"/>
      <c r="AB2495" s="4"/>
      <c r="AC2495" s="4"/>
      <c r="AD2495" s="4"/>
      <c r="AE2495" s="4"/>
      <c r="AF2495" s="4"/>
      <c r="AG2495" s="4"/>
      <c r="AH2495" s="4"/>
      <c r="AI2495" s="4"/>
      <c r="AJ2495" s="4"/>
      <c r="AK2495" s="4"/>
      <c r="AL2495" s="4"/>
      <c r="AM2495" s="4"/>
      <c r="AN2495" s="4"/>
      <c r="AO2495" s="4"/>
      <c r="AP2495" s="4"/>
    </row>
    <row r="2496" spans="1:42" s="2" customFormat="1" x14ac:dyDescent="0.25">
      <c r="A2496" s="4"/>
      <c r="B2496" s="4"/>
      <c r="C2496" s="4"/>
      <c r="D2496" s="4"/>
      <c r="E2496" s="4"/>
      <c r="F2496" s="4"/>
      <c r="G2496" s="4"/>
      <c r="H2496" s="4"/>
      <c r="I2496" s="4"/>
      <c r="J2496" s="4"/>
      <c r="K2496" s="4"/>
      <c r="L2496" s="4"/>
      <c r="M2496" s="4"/>
      <c r="N2496" s="4"/>
      <c r="O2496" s="4"/>
      <c r="P2496" s="4"/>
      <c r="Q2496" s="4"/>
      <c r="R2496" s="4"/>
      <c r="S2496" s="4"/>
      <c r="T2496" s="4"/>
      <c r="U2496" s="4"/>
      <c r="V2496" s="4"/>
      <c r="W2496" s="4"/>
      <c r="X2496" s="4"/>
      <c r="Y2496" s="4"/>
      <c r="Z2496" s="4"/>
      <c r="AA2496" s="4"/>
      <c r="AB2496" s="4"/>
      <c r="AC2496" s="4"/>
      <c r="AD2496" s="4"/>
      <c r="AE2496" s="4"/>
      <c r="AF2496" s="4"/>
      <c r="AG2496" s="4"/>
      <c r="AH2496" s="4"/>
      <c r="AI2496" s="4"/>
      <c r="AJ2496" s="4"/>
      <c r="AK2496" s="4"/>
      <c r="AL2496" s="4"/>
      <c r="AM2496" s="4"/>
      <c r="AN2496" s="4"/>
      <c r="AO2496" s="4"/>
      <c r="AP2496" s="4"/>
    </row>
    <row r="2497" spans="1:42" s="2" customFormat="1" x14ac:dyDescent="0.25">
      <c r="A2497" s="4"/>
      <c r="B2497" s="4"/>
      <c r="C2497" s="4"/>
      <c r="D2497" s="4"/>
      <c r="E2497" s="4"/>
      <c r="F2497" s="4"/>
      <c r="G2497" s="4"/>
      <c r="H2497" s="4"/>
      <c r="I2497" s="4"/>
      <c r="J2497" s="4"/>
      <c r="K2497" s="4"/>
      <c r="L2497" s="4"/>
      <c r="M2497" s="4"/>
      <c r="N2497" s="4"/>
      <c r="O2497" s="4"/>
      <c r="P2497" s="4"/>
      <c r="Q2497" s="4"/>
      <c r="R2497" s="4"/>
      <c r="S2497" s="4"/>
      <c r="T2497" s="4"/>
      <c r="U2497" s="4"/>
      <c r="V2497" s="4"/>
      <c r="W2497" s="4"/>
      <c r="X2497" s="4"/>
      <c r="Y2497" s="4"/>
      <c r="Z2497" s="4"/>
      <c r="AA2497" s="4"/>
      <c r="AB2497" s="4"/>
      <c r="AC2497" s="4"/>
      <c r="AD2497" s="4"/>
      <c r="AE2497" s="4"/>
      <c r="AF2497" s="4"/>
      <c r="AG2497" s="4"/>
      <c r="AH2497" s="4"/>
      <c r="AI2497" s="4"/>
      <c r="AJ2497" s="4"/>
      <c r="AK2497" s="4"/>
      <c r="AL2497" s="4"/>
      <c r="AM2497" s="4"/>
      <c r="AN2497" s="4"/>
      <c r="AO2497" s="4"/>
      <c r="AP2497" s="4"/>
    </row>
    <row r="2498" spans="1:42" s="2" customFormat="1" x14ac:dyDescent="0.25">
      <c r="A2498" s="4"/>
      <c r="B2498" s="4"/>
      <c r="C2498" s="4"/>
      <c r="D2498" s="4"/>
      <c r="E2498" s="4"/>
      <c r="F2498" s="4"/>
      <c r="G2498" s="4"/>
      <c r="H2498" s="4"/>
      <c r="I2498" s="4"/>
      <c r="J2498" s="4"/>
      <c r="K2498" s="4"/>
      <c r="L2498" s="4"/>
      <c r="M2498" s="4"/>
      <c r="N2498" s="4"/>
      <c r="O2498" s="4"/>
      <c r="P2498" s="4"/>
      <c r="Q2498" s="4"/>
      <c r="R2498" s="4"/>
      <c r="S2498" s="4"/>
      <c r="T2498" s="4"/>
      <c r="U2498" s="4"/>
      <c r="V2498" s="4"/>
      <c r="W2498" s="4"/>
      <c r="X2498" s="4"/>
      <c r="Y2498" s="4"/>
      <c r="Z2498" s="4"/>
      <c r="AA2498" s="4"/>
      <c r="AB2498" s="4"/>
      <c r="AC2498" s="4"/>
      <c r="AD2498" s="4"/>
      <c r="AE2498" s="4"/>
      <c r="AF2498" s="4"/>
      <c r="AG2498" s="4"/>
      <c r="AH2498" s="4"/>
      <c r="AI2498" s="4"/>
      <c r="AJ2498" s="4"/>
      <c r="AK2498" s="4"/>
      <c r="AL2498" s="4"/>
      <c r="AM2498" s="4"/>
      <c r="AN2498" s="4"/>
      <c r="AO2498" s="4"/>
      <c r="AP2498" s="4"/>
    </row>
    <row r="2499" spans="1:42" s="2" customFormat="1" x14ac:dyDescent="0.25">
      <c r="A2499" s="4"/>
      <c r="B2499" s="4"/>
      <c r="C2499" s="4"/>
      <c r="D2499" s="4"/>
      <c r="E2499" s="4"/>
      <c r="F2499" s="4"/>
      <c r="G2499" s="4"/>
      <c r="H2499" s="4"/>
      <c r="I2499" s="4"/>
      <c r="J2499" s="4"/>
      <c r="K2499" s="4"/>
      <c r="L2499" s="4"/>
      <c r="M2499" s="4"/>
      <c r="N2499" s="4"/>
      <c r="O2499" s="4"/>
      <c r="P2499" s="4"/>
      <c r="Q2499" s="4"/>
      <c r="R2499" s="4"/>
      <c r="S2499" s="4"/>
      <c r="T2499" s="4"/>
      <c r="U2499" s="4"/>
      <c r="V2499" s="4"/>
      <c r="W2499" s="4"/>
      <c r="X2499" s="4"/>
      <c r="Y2499" s="4"/>
      <c r="Z2499" s="4"/>
      <c r="AA2499" s="4"/>
      <c r="AB2499" s="4"/>
      <c r="AC2499" s="4"/>
      <c r="AD2499" s="4"/>
      <c r="AE2499" s="4"/>
      <c r="AF2499" s="4"/>
      <c r="AG2499" s="4"/>
      <c r="AH2499" s="4"/>
      <c r="AI2499" s="4"/>
      <c r="AJ2499" s="4"/>
      <c r="AK2499" s="4"/>
      <c r="AL2499" s="4"/>
      <c r="AM2499" s="4"/>
      <c r="AN2499" s="4"/>
      <c r="AO2499" s="4"/>
      <c r="AP2499" s="4"/>
    </row>
    <row r="2500" spans="1:42" s="2" customFormat="1" x14ac:dyDescent="0.25">
      <c r="A2500" s="4"/>
      <c r="B2500" s="4"/>
      <c r="C2500" s="4"/>
      <c r="D2500" s="4"/>
      <c r="E2500" s="4"/>
      <c r="F2500" s="4"/>
      <c r="G2500" s="4"/>
      <c r="H2500" s="4"/>
      <c r="I2500" s="4"/>
      <c r="J2500" s="4"/>
      <c r="K2500" s="4"/>
      <c r="L2500" s="4"/>
      <c r="M2500" s="4"/>
      <c r="N2500" s="4"/>
      <c r="O2500" s="4"/>
      <c r="P2500" s="4"/>
      <c r="Q2500" s="4"/>
      <c r="R2500" s="4"/>
      <c r="S2500" s="4"/>
      <c r="T2500" s="4"/>
      <c r="U2500" s="4"/>
      <c r="V2500" s="4"/>
      <c r="W2500" s="4"/>
      <c r="X2500" s="4"/>
      <c r="Y2500" s="4"/>
      <c r="Z2500" s="4"/>
      <c r="AA2500" s="4"/>
      <c r="AB2500" s="4"/>
      <c r="AC2500" s="4"/>
      <c r="AD2500" s="4"/>
      <c r="AE2500" s="4"/>
      <c r="AF2500" s="4"/>
      <c r="AG2500" s="4"/>
      <c r="AH2500" s="4"/>
      <c r="AI2500" s="4"/>
      <c r="AJ2500" s="4"/>
      <c r="AK2500" s="4"/>
      <c r="AL2500" s="4"/>
      <c r="AM2500" s="4"/>
      <c r="AN2500" s="4"/>
      <c r="AO2500" s="4"/>
      <c r="AP2500" s="4"/>
    </row>
    <row r="2501" spans="1:42" s="2" customFormat="1" x14ac:dyDescent="0.25">
      <c r="A2501" s="4"/>
      <c r="B2501" s="4"/>
      <c r="C2501" s="4"/>
      <c r="D2501" s="4"/>
      <c r="E2501" s="4"/>
      <c r="F2501" s="4"/>
      <c r="G2501" s="4"/>
      <c r="H2501" s="4"/>
      <c r="I2501" s="4"/>
      <c r="J2501" s="4"/>
      <c r="K2501" s="4"/>
      <c r="L2501" s="4"/>
      <c r="M2501" s="4"/>
      <c r="N2501" s="4"/>
      <c r="O2501" s="4"/>
      <c r="P2501" s="4"/>
      <c r="Q2501" s="4"/>
      <c r="R2501" s="4"/>
      <c r="S2501" s="4"/>
      <c r="T2501" s="4"/>
      <c r="U2501" s="4"/>
      <c r="V2501" s="4"/>
      <c r="W2501" s="4"/>
      <c r="X2501" s="4"/>
      <c r="Y2501" s="4"/>
      <c r="Z2501" s="4"/>
      <c r="AA2501" s="4"/>
      <c r="AB2501" s="4"/>
      <c r="AC2501" s="4"/>
      <c r="AD2501" s="4"/>
      <c r="AE2501" s="4"/>
      <c r="AF2501" s="4"/>
      <c r="AG2501" s="4"/>
      <c r="AH2501" s="4"/>
      <c r="AI2501" s="4"/>
      <c r="AJ2501" s="4"/>
      <c r="AK2501" s="4"/>
      <c r="AL2501" s="4"/>
      <c r="AM2501" s="4"/>
      <c r="AN2501" s="4"/>
      <c r="AO2501" s="4"/>
      <c r="AP2501" s="4"/>
    </row>
    <row r="2502" spans="1:42" s="2" customFormat="1" x14ac:dyDescent="0.25">
      <c r="A2502" s="4"/>
      <c r="B2502" s="4"/>
      <c r="C2502" s="4"/>
      <c r="D2502" s="4"/>
      <c r="E2502" s="4"/>
      <c r="F2502" s="4"/>
      <c r="G2502" s="4"/>
      <c r="H2502" s="4"/>
      <c r="I2502" s="4"/>
      <c r="J2502" s="4"/>
      <c r="K2502" s="4"/>
      <c r="L2502" s="4"/>
      <c r="M2502" s="4"/>
      <c r="N2502" s="4"/>
      <c r="O2502" s="4"/>
      <c r="P2502" s="4"/>
      <c r="Q2502" s="4"/>
      <c r="R2502" s="4"/>
      <c r="S2502" s="4"/>
      <c r="T2502" s="4"/>
      <c r="U2502" s="4"/>
      <c r="V2502" s="4"/>
      <c r="W2502" s="4"/>
      <c r="X2502" s="4"/>
      <c r="Y2502" s="4"/>
      <c r="Z2502" s="4"/>
      <c r="AA2502" s="4"/>
      <c r="AB2502" s="4"/>
      <c r="AC2502" s="4"/>
      <c r="AD2502" s="4"/>
      <c r="AE2502" s="4"/>
      <c r="AF2502" s="4"/>
      <c r="AG2502" s="4"/>
      <c r="AH2502" s="4"/>
      <c r="AI2502" s="4"/>
      <c r="AJ2502" s="4"/>
      <c r="AK2502" s="4"/>
      <c r="AL2502" s="4"/>
      <c r="AM2502" s="4"/>
      <c r="AN2502" s="4"/>
      <c r="AO2502" s="4"/>
      <c r="AP2502" s="4"/>
    </row>
    <row r="2503" spans="1:42" s="2" customFormat="1" x14ac:dyDescent="0.25">
      <c r="A2503" s="4"/>
      <c r="B2503" s="4"/>
      <c r="C2503" s="4"/>
      <c r="D2503" s="4"/>
      <c r="E2503" s="4"/>
      <c r="F2503" s="4"/>
      <c r="G2503" s="4"/>
      <c r="H2503" s="4"/>
      <c r="I2503" s="4"/>
      <c r="J2503" s="4"/>
      <c r="K2503" s="4"/>
      <c r="L2503" s="4"/>
      <c r="M2503" s="4"/>
      <c r="N2503" s="4"/>
      <c r="O2503" s="4"/>
      <c r="P2503" s="4"/>
      <c r="Q2503" s="4"/>
      <c r="R2503" s="4"/>
      <c r="S2503" s="4"/>
      <c r="T2503" s="4"/>
      <c r="U2503" s="4"/>
      <c r="V2503" s="4"/>
      <c r="W2503" s="4"/>
      <c r="X2503" s="4"/>
      <c r="Y2503" s="4"/>
      <c r="Z2503" s="4"/>
      <c r="AA2503" s="4"/>
      <c r="AB2503" s="4"/>
      <c r="AC2503" s="4"/>
      <c r="AD2503" s="4"/>
      <c r="AE2503" s="4"/>
      <c r="AF2503" s="4"/>
      <c r="AG2503" s="4"/>
      <c r="AH2503" s="4"/>
      <c r="AI2503" s="4"/>
      <c r="AJ2503" s="4"/>
      <c r="AK2503" s="4"/>
      <c r="AL2503" s="4"/>
      <c r="AM2503" s="4"/>
      <c r="AN2503" s="4"/>
      <c r="AO2503" s="4"/>
      <c r="AP2503" s="4"/>
    </row>
    <row r="2504" spans="1:42" s="2" customFormat="1" x14ac:dyDescent="0.25">
      <c r="A2504" s="4"/>
      <c r="B2504" s="4"/>
      <c r="C2504" s="4"/>
      <c r="D2504" s="4"/>
      <c r="E2504" s="4"/>
      <c r="F2504" s="4"/>
      <c r="G2504" s="4"/>
      <c r="H2504" s="4"/>
      <c r="I2504" s="4"/>
      <c r="J2504" s="4"/>
      <c r="K2504" s="4"/>
      <c r="L2504" s="4"/>
      <c r="M2504" s="4"/>
      <c r="N2504" s="4"/>
      <c r="O2504" s="4"/>
      <c r="P2504" s="4"/>
      <c r="Q2504" s="4"/>
      <c r="R2504" s="4"/>
      <c r="S2504" s="4"/>
      <c r="T2504" s="4"/>
      <c r="U2504" s="4"/>
      <c r="V2504" s="4"/>
      <c r="W2504" s="4"/>
      <c r="X2504" s="4"/>
      <c r="Y2504" s="4"/>
      <c r="Z2504" s="4"/>
      <c r="AA2504" s="4"/>
      <c r="AB2504" s="4"/>
      <c r="AC2504" s="4"/>
      <c r="AD2504" s="4"/>
      <c r="AE2504" s="4"/>
      <c r="AF2504" s="4"/>
      <c r="AG2504" s="4"/>
      <c r="AH2504" s="4"/>
      <c r="AI2504" s="4"/>
      <c r="AJ2504" s="4"/>
      <c r="AK2504" s="4"/>
      <c r="AL2504" s="4"/>
      <c r="AM2504" s="4"/>
      <c r="AN2504" s="4"/>
      <c r="AO2504" s="4"/>
      <c r="AP2504" s="4"/>
    </row>
    <row r="2505" spans="1:42" s="2" customFormat="1" x14ac:dyDescent="0.25">
      <c r="A2505" s="4"/>
      <c r="B2505" s="4"/>
      <c r="C2505" s="4"/>
      <c r="D2505" s="4"/>
      <c r="E2505" s="4"/>
      <c r="F2505" s="4"/>
      <c r="G2505" s="4"/>
      <c r="H2505" s="4"/>
      <c r="I2505" s="4"/>
      <c r="J2505" s="4"/>
      <c r="K2505" s="4"/>
      <c r="L2505" s="4"/>
      <c r="M2505" s="4"/>
      <c r="N2505" s="4"/>
      <c r="O2505" s="4"/>
      <c r="P2505" s="4"/>
      <c r="Q2505" s="4"/>
      <c r="R2505" s="4"/>
      <c r="S2505" s="4"/>
      <c r="T2505" s="4"/>
      <c r="U2505" s="4"/>
      <c r="V2505" s="4"/>
      <c r="W2505" s="4"/>
      <c r="X2505" s="4"/>
      <c r="Y2505" s="4"/>
      <c r="Z2505" s="4"/>
      <c r="AA2505" s="4"/>
      <c r="AB2505" s="4"/>
      <c r="AC2505" s="4"/>
      <c r="AD2505" s="4"/>
      <c r="AE2505" s="4"/>
      <c r="AF2505" s="4"/>
      <c r="AG2505" s="4"/>
      <c r="AH2505" s="4"/>
      <c r="AI2505" s="4"/>
      <c r="AJ2505" s="4"/>
      <c r="AK2505" s="4"/>
      <c r="AL2505" s="4"/>
      <c r="AM2505" s="4"/>
      <c r="AN2505" s="4"/>
      <c r="AO2505" s="4"/>
      <c r="AP2505" s="4"/>
    </row>
    <row r="2506" spans="1:42" s="2" customFormat="1" x14ac:dyDescent="0.25">
      <c r="A2506" s="4"/>
      <c r="B2506" s="4"/>
      <c r="C2506" s="4"/>
      <c r="D2506" s="4"/>
      <c r="E2506" s="4"/>
      <c r="F2506" s="4"/>
      <c r="G2506" s="4"/>
      <c r="H2506" s="4"/>
      <c r="I2506" s="4"/>
      <c r="J2506" s="4"/>
      <c r="K2506" s="4"/>
      <c r="L2506" s="4"/>
      <c r="M2506" s="4"/>
      <c r="N2506" s="4"/>
      <c r="O2506" s="4"/>
      <c r="P2506" s="4"/>
      <c r="Q2506" s="4"/>
      <c r="R2506" s="4"/>
      <c r="S2506" s="4"/>
      <c r="T2506" s="4"/>
      <c r="U2506" s="4"/>
      <c r="V2506" s="4"/>
      <c r="W2506" s="4"/>
      <c r="X2506" s="4"/>
      <c r="Y2506" s="4"/>
      <c r="Z2506" s="4"/>
      <c r="AA2506" s="4"/>
      <c r="AB2506" s="4"/>
      <c r="AC2506" s="4"/>
      <c r="AD2506" s="4"/>
      <c r="AE2506" s="4"/>
      <c r="AF2506" s="4"/>
      <c r="AG2506" s="4"/>
      <c r="AH2506" s="4"/>
      <c r="AI2506" s="4"/>
      <c r="AJ2506" s="4"/>
      <c r="AK2506" s="4"/>
      <c r="AL2506" s="4"/>
      <c r="AM2506" s="4"/>
      <c r="AN2506" s="4"/>
      <c r="AO2506" s="4"/>
      <c r="AP2506" s="4"/>
    </row>
    <row r="2507" spans="1:42" s="2" customFormat="1" x14ac:dyDescent="0.25">
      <c r="A2507" s="4"/>
      <c r="B2507" s="4"/>
      <c r="C2507" s="4"/>
      <c r="D2507" s="4"/>
      <c r="E2507" s="4"/>
      <c r="F2507" s="4"/>
      <c r="G2507" s="4"/>
      <c r="H2507" s="4"/>
      <c r="I2507" s="4"/>
      <c r="J2507" s="4"/>
      <c r="K2507" s="4"/>
      <c r="L2507" s="4"/>
      <c r="M2507" s="4"/>
      <c r="N2507" s="4"/>
      <c r="O2507" s="4"/>
      <c r="P2507" s="4"/>
      <c r="Q2507" s="4"/>
      <c r="R2507" s="4"/>
      <c r="S2507" s="4"/>
      <c r="T2507" s="4"/>
      <c r="U2507" s="4"/>
      <c r="V2507" s="4"/>
      <c r="W2507" s="4"/>
      <c r="X2507" s="4"/>
      <c r="Y2507" s="4"/>
      <c r="Z2507" s="4"/>
      <c r="AA2507" s="4"/>
      <c r="AB2507" s="4"/>
      <c r="AC2507" s="4"/>
      <c r="AD2507" s="4"/>
      <c r="AE2507" s="4"/>
      <c r="AF2507" s="4"/>
      <c r="AG2507" s="4"/>
      <c r="AH2507" s="4"/>
      <c r="AI2507" s="4"/>
      <c r="AJ2507" s="4"/>
      <c r="AK2507" s="4"/>
      <c r="AL2507" s="4"/>
      <c r="AM2507" s="4"/>
      <c r="AN2507" s="4"/>
      <c r="AO2507" s="4"/>
      <c r="AP2507" s="4"/>
    </row>
    <row r="2508" spans="1:42" s="2" customFormat="1" x14ac:dyDescent="0.25">
      <c r="A2508" s="4"/>
      <c r="B2508" s="4"/>
      <c r="C2508" s="4"/>
      <c r="D2508" s="4"/>
      <c r="E2508" s="4"/>
      <c r="F2508" s="4"/>
      <c r="G2508" s="4"/>
      <c r="H2508" s="4"/>
      <c r="I2508" s="4"/>
      <c r="J2508" s="4"/>
      <c r="K2508" s="4"/>
      <c r="L2508" s="4"/>
      <c r="M2508" s="4"/>
      <c r="N2508" s="4"/>
      <c r="O2508" s="4"/>
      <c r="P2508" s="4"/>
      <c r="Q2508" s="4"/>
      <c r="R2508" s="4"/>
      <c r="S2508" s="4"/>
      <c r="T2508" s="4"/>
      <c r="U2508" s="4"/>
      <c r="V2508" s="4"/>
      <c r="W2508" s="4"/>
      <c r="X2508" s="4"/>
      <c r="Y2508" s="4"/>
      <c r="Z2508" s="4"/>
      <c r="AA2508" s="4"/>
      <c r="AB2508" s="4"/>
      <c r="AC2508" s="4"/>
      <c r="AD2508" s="4"/>
      <c r="AE2508" s="4"/>
      <c r="AF2508" s="4"/>
      <c r="AG2508" s="4"/>
      <c r="AH2508" s="4"/>
      <c r="AI2508" s="4"/>
      <c r="AJ2508" s="4"/>
      <c r="AK2508" s="4"/>
      <c r="AL2508" s="4"/>
      <c r="AM2508" s="4"/>
      <c r="AN2508" s="4"/>
      <c r="AO2508" s="4"/>
      <c r="AP2508" s="4"/>
    </row>
    <row r="2509" spans="1:42" s="2" customFormat="1" x14ac:dyDescent="0.25">
      <c r="A2509" s="4"/>
      <c r="B2509" s="4"/>
      <c r="C2509" s="4"/>
      <c r="D2509" s="4"/>
      <c r="E2509" s="4"/>
      <c r="F2509" s="4"/>
      <c r="G2509" s="4"/>
      <c r="H2509" s="4"/>
      <c r="I2509" s="4"/>
      <c r="J2509" s="4"/>
      <c r="K2509" s="4"/>
      <c r="L2509" s="4"/>
      <c r="M2509" s="4"/>
      <c r="N2509" s="4"/>
      <c r="O2509" s="4"/>
      <c r="P2509" s="4"/>
      <c r="Q2509" s="4"/>
      <c r="R2509" s="4"/>
      <c r="S2509" s="4"/>
      <c r="T2509" s="4"/>
      <c r="U2509" s="4"/>
      <c r="V2509" s="4"/>
      <c r="W2509" s="4"/>
      <c r="X2509" s="4"/>
      <c r="Y2509" s="4"/>
      <c r="Z2509" s="4"/>
      <c r="AA2509" s="4"/>
      <c r="AB2509" s="4"/>
      <c r="AC2509" s="4"/>
      <c r="AD2509" s="4"/>
      <c r="AE2509" s="4"/>
      <c r="AF2509" s="4"/>
      <c r="AG2509" s="4"/>
      <c r="AH2509" s="4"/>
      <c r="AI2509" s="4"/>
      <c r="AJ2509" s="4"/>
      <c r="AK2509" s="4"/>
      <c r="AL2509" s="4"/>
      <c r="AM2509" s="4"/>
      <c r="AN2509" s="4"/>
      <c r="AO2509" s="4"/>
      <c r="AP2509" s="4"/>
    </row>
    <row r="2510" spans="1:42" s="2" customFormat="1" x14ac:dyDescent="0.25">
      <c r="A2510" s="4"/>
      <c r="B2510" s="4"/>
      <c r="C2510" s="4"/>
      <c r="D2510" s="4"/>
      <c r="E2510" s="4"/>
      <c r="F2510" s="4"/>
      <c r="G2510" s="4"/>
      <c r="H2510" s="4"/>
      <c r="I2510" s="4"/>
      <c r="J2510" s="4"/>
      <c r="K2510" s="4"/>
      <c r="L2510" s="4"/>
      <c r="M2510" s="4"/>
      <c r="N2510" s="4"/>
      <c r="O2510" s="4"/>
      <c r="P2510" s="4"/>
      <c r="Q2510" s="4"/>
      <c r="R2510" s="4"/>
      <c r="S2510" s="4"/>
      <c r="T2510" s="4"/>
      <c r="U2510" s="4"/>
      <c r="V2510" s="4"/>
      <c r="W2510" s="4"/>
      <c r="X2510" s="4"/>
      <c r="Y2510" s="4"/>
      <c r="Z2510" s="4"/>
      <c r="AA2510" s="4"/>
      <c r="AB2510" s="4"/>
      <c r="AC2510" s="4"/>
      <c r="AD2510" s="4"/>
      <c r="AE2510" s="4"/>
      <c r="AF2510" s="4"/>
      <c r="AG2510" s="4"/>
      <c r="AH2510" s="4"/>
      <c r="AI2510" s="4"/>
      <c r="AJ2510" s="4"/>
      <c r="AK2510" s="4"/>
      <c r="AL2510" s="4"/>
      <c r="AM2510" s="4"/>
      <c r="AN2510" s="4"/>
      <c r="AO2510" s="4"/>
      <c r="AP2510" s="4"/>
    </row>
    <row r="2511" spans="1:42" s="2" customFormat="1" x14ac:dyDescent="0.25">
      <c r="A2511" s="4"/>
      <c r="B2511" s="4"/>
      <c r="C2511" s="4"/>
      <c r="D2511" s="4"/>
      <c r="E2511" s="4"/>
      <c r="F2511" s="4"/>
      <c r="G2511" s="4"/>
      <c r="H2511" s="4"/>
      <c r="I2511" s="4"/>
      <c r="J2511" s="4"/>
      <c r="K2511" s="4"/>
      <c r="L2511" s="4"/>
      <c r="M2511" s="4"/>
      <c r="N2511" s="4"/>
      <c r="O2511" s="4"/>
      <c r="P2511" s="4"/>
      <c r="Q2511" s="4"/>
      <c r="R2511" s="4"/>
      <c r="S2511" s="4"/>
      <c r="T2511" s="4"/>
      <c r="U2511" s="4"/>
      <c r="V2511" s="4"/>
      <c r="W2511" s="4"/>
      <c r="X2511" s="4"/>
      <c r="Y2511" s="4"/>
      <c r="Z2511" s="4"/>
      <c r="AA2511" s="4"/>
      <c r="AB2511" s="4"/>
      <c r="AC2511" s="4"/>
      <c r="AD2511" s="4"/>
      <c r="AE2511" s="4"/>
      <c r="AF2511" s="4"/>
      <c r="AG2511" s="4"/>
      <c r="AH2511" s="4"/>
      <c r="AI2511" s="4"/>
      <c r="AJ2511" s="4"/>
      <c r="AK2511" s="4"/>
      <c r="AL2511" s="4"/>
      <c r="AM2511" s="4"/>
      <c r="AN2511" s="4"/>
      <c r="AO2511" s="4"/>
      <c r="AP2511" s="4"/>
    </row>
    <row r="2512" spans="1:42" s="2" customFormat="1" x14ac:dyDescent="0.25">
      <c r="A2512" s="4"/>
      <c r="B2512" s="4"/>
      <c r="C2512" s="4"/>
      <c r="D2512" s="4"/>
      <c r="E2512" s="4"/>
      <c r="F2512" s="4"/>
      <c r="G2512" s="4"/>
      <c r="H2512" s="4"/>
      <c r="I2512" s="4"/>
      <c r="J2512" s="4"/>
      <c r="K2512" s="4"/>
      <c r="L2512" s="4"/>
      <c r="M2512" s="4"/>
      <c r="N2512" s="4"/>
      <c r="O2512" s="4"/>
      <c r="P2512" s="4"/>
      <c r="Q2512" s="4"/>
      <c r="R2512" s="4"/>
      <c r="S2512" s="4"/>
      <c r="T2512" s="4"/>
      <c r="U2512" s="4"/>
      <c r="V2512" s="4"/>
      <c r="W2512" s="4"/>
      <c r="X2512" s="4"/>
      <c r="Y2512" s="4"/>
      <c r="Z2512" s="4"/>
      <c r="AA2512" s="4"/>
      <c r="AB2512" s="4"/>
      <c r="AC2512" s="4"/>
      <c r="AD2512" s="4"/>
      <c r="AE2512" s="4"/>
      <c r="AF2512" s="4"/>
      <c r="AG2512" s="4"/>
      <c r="AH2512" s="4"/>
      <c r="AI2512" s="4"/>
      <c r="AJ2512" s="4"/>
      <c r="AK2512" s="4"/>
      <c r="AL2512" s="4"/>
      <c r="AM2512" s="4"/>
      <c r="AN2512" s="4"/>
      <c r="AO2512" s="4"/>
      <c r="AP2512" s="4"/>
    </row>
    <row r="2513" spans="1:42" s="2" customFormat="1" x14ac:dyDescent="0.25">
      <c r="A2513" s="4"/>
      <c r="B2513" s="4"/>
      <c r="C2513" s="4"/>
      <c r="D2513" s="4"/>
      <c r="E2513" s="4"/>
      <c r="F2513" s="4"/>
      <c r="G2513" s="4"/>
      <c r="H2513" s="4"/>
      <c r="I2513" s="4"/>
      <c r="J2513" s="4"/>
      <c r="K2513" s="4"/>
      <c r="L2513" s="4"/>
      <c r="M2513" s="4"/>
      <c r="N2513" s="4"/>
      <c r="O2513" s="4"/>
      <c r="P2513" s="4"/>
      <c r="Q2513" s="4"/>
      <c r="R2513" s="4"/>
      <c r="S2513" s="4"/>
      <c r="T2513" s="4"/>
      <c r="U2513" s="4"/>
      <c r="V2513" s="4"/>
      <c r="W2513" s="4"/>
      <c r="X2513" s="4"/>
      <c r="Y2513" s="4"/>
      <c r="Z2513" s="4"/>
      <c r="AA2513" s="4"/>
      <c r="AB2513" s="4"/>
      <c r="AC2513" s="4"/>
      <c r="AD2513" s="4"/>
      <c r="AE2513" s="4"/>
      <c r="AF2513" s="4"/>
      <c r="AG2513" s="4"/>
      <c r="AH2513" s="4"/>
      <c r="AI2513" s="4"/>
      <c r="AJ2513" s="4"/>
      <c r="AK2513" s="4"/>
      <c r="AL2513" s="4"/>
      <c r="AM2513" s="4"/>
      <c r="AN2513" s="4"/>
      <c r="AO2513" s="4"/>
      <c r="AP2513" s="4"/>
    </row>
    <row r="2514" spans="1:42" s="2" customFormat="1" x14ac:dyDescent="0.25">
      <c r="A2514" s="4"/>
      <c r="B2514" s="4"/>
      <c r="C2514" s="4"/>
      <c r="D2514" s="4"/>
      <c r="E2514" s="4"/>
      <c r="F2514" s="4"/>
      <c r="G2514" s="4"/>
      <c r="H2514" s="4"/>
      <c r="I2514" s="4"/>
      <c r="J2514" s="4"/>
      <c r="K2514" s="4"/>
      <c r="L2514" s="4"/>
      <c r="M2514" s="4"/>
      <c r="N2514" s="4"/>
      <c r="O2514" s="4"/>
      <c r="P2514" s="4"/>
      <c r="Q2514" s="4"/>
      <c r="R2514" s="4"/>
      <c r="S2514" s="4"/>
      <c r="T2514" s="4"/>
      <c r="U2514" s="4"/>
      <c r="V2514" s="4"/>
      <c r="W2514" s="4"/>
      <c r="X2514" s="4"/>
      <c r="Y2514" s="4"/>
      <c r="Z2514" s="4"/>
      <c r="AA2514" s="4"/>
      <c r="AB2514" s="4"/>
      <c r="AC2514" s="4"/>
      <c r="AD2514" s="4"/>
      <c r="AE2514" s="4"/>
      <c r="AF2514" s="4"/>
      <c r="AG2514" s="4"/>
      <c r="AH2514" s="4"/>
      <c r="AI2514" s="4"/>
      <c r="AJ2514" s="4"/>
      <c r="AK2514" s="4"/>
      <c r="AL2514" s="4"/>
      <c r="AM2514" s="4"/>
      <c r="AN2514" s="4"/>
      <c r="AO2514" s="4"/>
      <c r="AP2514" s="4"/>
    </row>
    <row r="2515" spans="1:42" s="2" customFormat="1" x14ac:dyDescent="0.25">
      <c r="A2515" s="4"/>
      <c r="B2515" s="4"/>
      <c r="C2515" s="4"/>
      <c r="D2515" s="4"/>
      <c r="E2515" s="4"/>
      <c r="F2515" s="4"/>
      <c r="G2515" s="4"/>
      <c r="H2515" s="4"/>
      <c r="I2515" s="4"/>
      <c r="J2515" s="4"/>
      <c r="K2515" s="4"/>
      <c r="L2515" s="4"/>
      <c r="M2515" s="4"/>
      <c r="N2515" s="4"/>
      <c r="O2515" s="4"/>
      <c r="P2515" s="4"/>
      <c r="Q2515" s="4"/>
      <c r="R2515" s="4"/>
      <c r="S2515" s="4"/>
      <c r="T2515" s="4"/>
      <c r="U2515" s="4"/>
      <c r="V2515" s="4"/>
      <c r="W2515" s="4"/>
      <c r="X2515" s="4"/>
      <c r="Y2515" s="4"/>
      <c r="Z2515" s="4"/>
      <c r="AA2515" s="4"/>
      <c r="AB2515" s="4"/>
      <c r="AC2515" s="4"/>
      <c r="AD2515" s="4"/>
      <c r="AE2515" s="4"/>
      <c r="AF2515" s="4"/>
      <c r="AG2515" s="4"/>
      <c r="AH2515" s="4"/>
      <c r="AI2515" s="4"/>
      <c r="AJ2515" s="4"/>
      <c r="AK2515" s="4"/>
      <c r="AL2515" s="4"/>
      <c r="AM2515" s="4"/>
      <c r="AN2515" s="4"/>
      <c r="AO2515" s="4"/>
      <c r="AP2515" s="4"/>
    </row>
    <row r="2516" spans="1:42" s="2" customFormat="1" x14ac:dyDescent="0.25">
      <c r="A2516" s="4"/>
      <c r="B2516" s="4"/>
      <c r="C2516" s="4"/>
      <c r="D2516" s="4"/>
      <c r="E2516" s="4"/>
      <c r="F2516" s="4"/>
      <c r="G2516" s="4"/>
      <c r="H2516" s="4"/>
      <c r="I2516" s="4"/>
      <c r="J2516" s="4"/>
      <c r="K2516" s="4"/>
      <c r="L2516" s="4"/>
      <c r="M2516" s="4"/>
      <c r="N2516" s="4"/>
      <c r="O2516" s="4"/>
      <c r="P2516" s="4"/>
      <c r="Q2516" s="4"/>
      <c r="R2516" s="4"/>
      <c r="S2516" s="4"/>
      <c r="T2516" s="4"/>
      <c r="U2516" s="4"/>
      <c r="V2516" s="4"/>
      <c r="W2516" s="4"/>
      <c r="X2516" s="4"/>
      <c r="Y2516" s="4"/>
      <c r="Z2516" s="4"/>
      <c r="AA2516" s="4"/>
      <c r="AB2516" s="4"/>
      <c r="AC2516" s="4"/>
      <c r="AD2516" s="4"/>
      <c r="AE2516" s="4"/>
      <c r="AF2516" s="4"/>
      <c r="AG2516" s="4"/>
      <c r="AH2516" s="4"/>
      <c r="AI2516" s="4"/>
      <c r="AJ2516" s="4"/>
      <c r="AK2516" s="4"/>
      <c r="AL2516" s="4"/>
      <c r="AM2516" s="4"/>
      <c r="AN2516" s="4"/>
      <c r="AO2516" s="4"/>
      <c r="AP2516" s="4"/>
    </row>
    <row r="2517" spans="1:42" s="2" customFormat="1" x14ac:dyDescent="0.25">
      <c r="A2517" s="4"/>
      <c r="B2517" s="4"/>
      <c r="C2517" s="4"/>
      <c r="D2517" s="4"/>
      <c r="E2517" s="4"/>
      <c r="F2517" s="4"/>
      <c r="G2517" s="4"/>
      <c r="H2517" s="4"/>
      <c r="I2517" s="4"/>
      <c r="J2517" s="4"/>
      <c r="K2517" s="4"/>
      <c r="L2517" s="4"/>
      <c r="M2517" s="4"/>
      <c r="N2517" s="4"/>
      <c r="O2517" s="4"/>
      <c r="P2517" s="4"/>
      <c r="Q2517" s="4"/>
      <c r="R2517" s="4"/>
      <c r="S2517" s="4"/>
      <c r="T2517" s="4"/>
      <c r="U2517" s="4"/>
      <c r="V2517" s="4"/>
      <c r="W2517" s="4"/>
      <c r="X2517" s="4"/>
      <c r="Y2517" s="4"/>
      <c r="Z2517" s="4"/>
      <c r="AA2517" s="4"/>
      <c r="AB2517" s="4"/>
      <c r="AC2517" s="4"/>
      <c r="AD2517" s="4"/>
      <c r="AE2517" s="4"/>
      <c r="AF2517" s="4"/>
      <c r="AG2517" s="4"/>
      <c r="AH2517" s="4"/>
      <c r="AI2517" s="4"/>
      <c r="AJ2517" s="4"/>
      <c r="AK2517" s="4"/>
      <c r="AL2517" s="4"/>
      <c r="AM2517" s="4"/>
      <c r="AN2517" s="4"/>
      <c r="AO2517" s="4"/>
      <c r="AP2517" s="4"/>
    </row>
    <row r="2518" spans="1:42" s="2" customFormat="1" x14ac:dyDescent="0.25">
      <c r="A2518" s="4"/>
      <c r="B2518" s="4"/>
      <c r="C2518" s="4"/>
      <c r="D2518" s="4"/>
      <c r="E2518" s="4"/>
      <c r="F2518" s="4"/>
      <c r="G2518" s="4"/>
      <c r="H2518" s="4"/>
      <c r="I2518" s="4"/>
      <c r="J2518" s="4"/>
      <c r="K2518" s="4"/>
      <c r="L2518" s="4"/>
      <c r="M2518" s="4"/>
      <c r="N2518" s="4"/>
      <c r="O2518" s="4"/>
      <c r="P2518" s="4"/>
      <c r="Q2518" s="4"/>
      <c r="R2518" s="4"/>
      <c r="S2518" s="4"/>
      <c r="T2518" s="4"/>
      <c r="U2518" s="4"/>
      <c r="V2518" s="4"/>
      <c r="W2518" s="4"/>
      <c r="X2518" s="4"/>
      <c r="Y2518" s="4"/>
      <c r="Z2518" s="4"/>
      <c r="AA2518" s="4"/>
      <c r="AB2518" s="4"/>
      <c r="AC2518" s="4"/>
      <c r="AD2518" s="4"/>
      <c r="AE2518" s="4"/>
      <c r="AF2518" s="4"/>
      <c r="AG2518" s="4"/>
      <c r="AH2518" s="4"/>
      <c r="AI2518" s="4"/>
      <c r="AJ2518" s="4"/>
      <c r="AK2518" s="4"/>
      <c r="AL2518" s="4"/>
      <c r="AM2518" s="4"/>
      <c r="AN2518" s="4"/>
      <c r="AO2518" s="4"/>
      <c r="AP2518" s="4"/>
    </row>
    <row r="2519" spans="1:42" s="2" customFormat="1" x14ac:dyDescent="0.25">
      <c r="A2519" s="4"/>
      <c r="B2519" s="4"/>
      <c r="C2519" s="4"/>
      <c r="D2519" s="4"/>
      <c r="E2519" s="4"/>
      <c r="F2519" s="4"/>
      <c r="G2519" s="4"/>
      <c r="H2519" s="4"/>
      <c r="I2519" s="4"/>
      <c r="J2519" s="4"/>
      <c r="K2519" s="4"/>
      <c r="L2519" s="4"/>
      <c r="M2519" s="4"/>
      <c r="N2519" s="4"/>
      <c r="O2519" s="4"/>
      <c r="P2519" s="4"/>
      <c r="Q2519" s="4"/>
      <c r="R2519" s="4"/>
      <c r="S2519" s="4"/>
      <c r="T2519" s="4"/>
      <c r="U2519" s="4"/>
      <c r="V2519" s="4"/>
      <c r="W2519" s="4"/>
      <c r="X2519" s="4"/>
      <c r="Y2519" s="4"/>
      <c r="Z2519" s="4"/>
      <c r="AA2519" s="4"/>
      <c r="AB2519" s="4"/>
      <c r="AC2519" s="4"/>
      <c r="AD2519" s="4"/>
      <c r="AE2519" s="4"/>
      <c r="AF2519" s="4"/>
      <c r="AG2519" s="4"/>
      <c r="AH2519" s="4"/>
      <c r="AI2519" s="4"/>
      <c r="AJ2519" s="4"/>
      <c r="AK2519" s="4"/>
      <c r="AL2519" s="4"/>
      <c r="AM2519" s="4"/>
      <c r="AN2519" s="4"/>
      <c r="AO2519" s="4"/>
      <c r="AP2519" s="4"/>
    </row>
    <row r="2520" spans="1:42" s="2" customFormat="1" x14ac:dyDescent="0.25">
      <c r="A2520" s="4"/>
      <c r="B2520" s="4"/>
      <c r="C2520" s="4"/>
      <c r="D2520" s="4"/>
      <c r="E2520" s="4"/>
      <c r="F2520" s="4"/>
      <c r="G2520" s="4"/>
      <c r="H2520" s="4"/>
      <c r="I2520" s="4"/>
      <c r="J2520" s="4"/>
      <c r="K2520" s="4"/>
      <c r="L2520" s="4"/>
      <c r="M2520" s="4"/>
      <c r="N2520" s="4"/>
      <c r="O2520" s="4"/>
      <c r="P2520" s="4"/>
      <c r="Q2520" s="4"/>
      <c r="R2520" s="4"/>
      <c r="S2520" s="4"/>
      <c r="T2520" s="4"/>
      <c r="U2520" s="4"/>
      <c r="V2520" s="4"/>
      <c r="W2520" s="4"/>
      <c r="X2520" s="4"/>
      <c r="Y2520" s="4"/>
      <c r="Z2520" s="4"/>
      <c r="AA2520" s="4"/>
      <c r="AB2520" s="4"/>
      <c r="AC2520" s="4"/>
      <c r="AD2520" s="4"/>
      <c r="AE2520" s="4"/>
      <c r="AF2520" s="4"/>
      <c r="AG2520" s="4"/>
      <c r="AH2520" s="4"/>
      <c r="AI2520" s="4"/>
      <c r="AJ2520" s="4"/>
      <c r="AK2520" s="4"/>
      <c r="AL2520" s="4"/>
      <c r="AM2520" s="4"/>
      <c r="AN2520" s="4"/>
      <c r="AO2520" s="4"/>
      <c r="AP2520" s="4"/>
    </row>
    <row r="2521" spans="1:42" s="2" customFormat="1" x14ac:dyDescent="0.25">
      <c r="A2521" s="4"/>
      <c r="B2521" s="4"/>
      <c r="C2521" s="4"/>
      <c r="D2521" s="4"/>
      <c r="E2521" s="4"/>
      <c r="F2521" s="4"/>
      <c r="G2521" s="4"/>
      <c r="H2521" s="4"/>
      <c r="I2521" s="4"/>
      <c r="J2521" s="4"/>
      <c r="K2521" s="4"/>
      <c r="L2521" s="4"/>
      <c r="M2521" s="4"/>
      <c r="N2521" s="4"/>
      <c r="O2521" s="4"/>
      <c r="P2521" s="4"/>
      <c r="Q2521" s="4"/>
      <c r="R2521" s="4"/>
      <c r="S2521" s="4"/>
      <c r="T2521" s="4"/>
      <c r="U2521" s="4"/>
      <c r="V2521" s="4"/>
      <c r="W2521" s="4"/>
      <c r="X2521" s="4"/>
      <c r="Y2521" s="4"/>
      <c r="Z2521" s="4"/>
      <c r="AA2521" s="4"/>
      <c r="AB2521" s="4"/>
      <c r="AC2521" s="4"/>
      <c r="AD2521" s="4"/>
      <c r="AE2521" s="4"/>
      <c r="AF2521" s="4"/>
      <c r="AG2521" s="4"/>
      <c r="AH2521" s="4"/>
      <c r="AI2521" s="4"/>
      <c r="AJ2521" s="4"/>
      <c r="AK2521" s="4"/>
      <c r="AL2521" s="4"/>
      <c r="AM2521" s="4"/>
      <c r="AN2521" s="4"/>
      <c r="AO2521" s="4"/>
      <c r="AP2521" s="4"/>
    </row>
    <row r="2522" spans="1:42" s="2" customFormat="1" x14ac:dyDescent="0.25">
      <c r="A2522" s="4"/>
      <c r="B2522" s="4"/>
      <c r="C2522" s="4"/>
      <c r="D2522" s="4"/>
      <c r="E2522" s="4"/>
      <c r="F2522" s="4"/>
      <c r="G2522" s="4"/>
      <c r="H2522" s="4"/>
      <c r="I2522" s="4"/>
      <c r="J2522" s="4"/>
      <c r="K2522" s="4"/>
      <c r="L2522" s="4"/>
      <c r="M2522" s="4"/>
      <c r="N2522" s="4"/>
      <c r="O2522" s="4"/>
      <c r="P2522" s="4"/>
      <c r="Q2522" s="4"/>
      <c r="R2522" s="4"/>
      <c r="S2522" s="4"/>
      <c r="T2522" s="4"/>
      <c r="U2522" s="4"/>
      <c r="V2522" s="4"/>
      <c r="W2522" s="4"/>
      <c r="X2522" s="4"/>
      <c r="Y2522" s="4"/>
      <c r="Z2522" s="4"/>
      <c r="AA2522" s="4"/>
      <c r="AB2522" s="4"/>
      <c r="AC2522" s="4"/>
      <c r="AD2522" s="4"/>
      <c r="AE2522" s="4"/>
      <c r="AF2522" s="4"/>
      <c r="AG2522" s="4"/>
      <c r="AH2522" s="4"/>
      <c r="AI2522" s="4"/>
      <c r="AJ2522" s="4"/>
      <c r="AK2522" s="4"/>
      <c r="AL2522" s="4"/>
      <c r="AM2522" s="4"/>
      <c r="AN2522" s="4"/>
      <c r="AO2522" s="4"/>
      <c r="AP2522" s="4"/>
    </row>
    <row r="2523" spans="1:42" s="2" customFormat="1" x14ac:dyDescent="0.25">
      <c r="A2523" s="4"/>
      <c r="B2523" s="4"/>
      <c r="C2523" s="4"/>
      <c r="D2523" s="4"/>
      <c r="E2523" s="4"/>
      <c r="F2523" s="4"/>
      <c r="G2523" s="4"/>
      <c r="H2523" s="4"/>
      <c r="I2523" s="4"/>
      <c r="J2523" s="4"/>
      <c r="K2523" s="4"/>
      <c r="L2523" s="4"/>
      <c r="M2523" s="4"/>
      <c r="N2523" s="4"/>
      <c r="O2523" s="4"/>
      <c r="P2523" s="4"/>
      <c r="Q2523" s="4"/>
      <c r="R2523" s="4"/>
      <c r="S2523" s="4"/>
      <c r="T2523" s="4"/>
      <c r="U2523" s="4"/>
      <c r="V2523" s="4"/>
      <c r="W2523" s="4"/>
      <c r="X2523" s="4"/>
      <c r="Y2523" s="4"/>
      <c r="Z2523" s="4"/>
      <c r="AA2523" s="4"/>
      <c r="AB2523" s="4"/>
      <c r="AC2523" s="4"/>
      <c r="AD2523" s="4"/>
      <c r="AE2523" s="4"/>
      <c r="AF2523" s="4"/>
      <c r="AG2523" s="4"/>
      <c r="AH2523" s="4"/>
      <c r="AI2523" s="4"/>
      <c r="AJ2523" s="4"/>
      <c r="AK2523" s="4"/>
      <c r="AL2523" s="4"/>
      <c r="AM2523" s="4"/>
      <c r="AN2523" s="4"/>
      <c r="AO2523" s="4"/>
      <c r="AP2523" s="4"/>
    </row>
    <row r="2524" spans="1:42" s="2" customFormat="1" x14ac:dyDescent="0.25">
      <c r="A2524" s="4"/>
      <c r="B2524" s="4"/>
      <c r="C2524" s="4"/>
      <c r="D2524" s="4"/>
      <c r="E2524" s="4"/>
      <c r="F2524" s="4"/>
      <c r="G2524" s="4"/>
      <c r="H2524" s="4"/>
      <c r="I2524" s="4"/>
      <c r="J2524" s="4"/>
      <c r="K2524" s="4"/>
      <c r="L2524" s="4"/>
      <c r="M2524" s="4"/>
      <c r="N2524" s="4"/>
      <c r="O2524" s="4"/>
      <c r="P2524" s="4"/>
      <c r="Q2524" s="4"/>
      <c r="R2524" s="4"/>
      <c r="S2524" s="4"/>
      <c r="T2524" s="4"/>
      <c r="U2524" s="4"/>
      <c r="V2524" s="4"/>
      <c r="W2524" s="4"/>
      <c r="X2524" s="4"/>
      <c r="Y2524" s="4"/>
      <c r="Z2524" s="4"/>
      <c r="AA2524" s="4"/>
      <c r="AB2524" s="4"/>
      <c r="AC2524" s="4"/>
      <c r="AD2524" s="4"/>
      <c r="AE2524" s="4"/>
      <c r="AF2524" s="4"/>
      <c r="AG2524" s="4"/>
      <c r="AH2524" s="4"/>
      <c r="AI2524" s="4"/>
      <c r="AJ2524" s="4"/>
      <c r="AK2524" s="4"/>
      <c r="AL2524" s="4"/>
      <c r="AM2524" s="4"/>
      <c r="AN2524" s="4"/>
      <c r="AO2524" s="4"/>
      <c r="AP2524" s="4"/>
    </row>
    <row r="2525" spans="1:42" s="2" customFormat="1" x14ac:dyDescent="0.25">
      <c r="A2525" s="4"/>
      <c r="B2525" s="4"/>
      <c r="C2525" s="4"/>
      <c r="D2525" s="4"/>
      <c r="E2525" s="4"/>
      <c r="F2525" s="4"/>
      <c r="G2525" s="4"/>
      <c r="H2525" s="4"/>
      <c r="I2525" s="4"/>
      <c r="J2525" s="4"/>
      <c r="K2525" s="4"/>
      <c r="L2525" s="4"/>
      <c r="M2525" s="4"/>
      <c r="N2525" s="4"/>
      <c r="O2525" s="4"/>
      <c r="P2525" s="4"/>
      <c r="Q2525" s="4"/>
      <c r="R2525" s="4"/>
      <c r="S2525" s="4"/>
      <c r="T2525" s="4"/>
      <c r="U2525" s="4"/>
      <c r="V2525" s="4"/>
      <c r="W2525" s="4"/>
      <c r="X2525" s="4"/>
      <c r="Y2525" s="4"/>
      <c r="Z2525" s="4"/>
      <c r="AA2525" s="4"/>
      <c r="AB2525" s="4"/>
      <c r="AC2525" s="4"/>
      <c r="AD2525" s="4"/>
      <c r="AE2525" s="4"/>
      <c r="AF2525" s="4"/>
      <c r="AG2525" s="4"/>
      <c r="AH2525" s="4"/>
      <c r="AI2525" s="4"/>
      <c r="AJ2525" s="4"/>
      <c r="AK2525" s="4"/>
      <c r="AL2525" s="4"/>
      <c r="AM2525" s="4"/>
      <c r="AN2525" s="4"/>
      <c r="AO2525" s="4"/>
      <c r="AP2525" s="4"/>
    </row>
    <row r="2526" spans="1:42" s="2" customFormat="1" x14ac:dyDescent="0.25">
      <c r="A2526" s="4"/>
      <c r="B2526" s="4"/>
      <c r="C2526" s="4"/>
      <c r="D2526" s="4"/>
      <c r="E2526" s="4"/>
      <c r="F2526" s="4"/>
      <c r="G2526" s="4"/>
      <c r="H2526" s="4"/>
      <c r="I2526" s="4"/>
      <c r="J2526" s="4"/>
      <c r="K2526" s="4"/>
      <c r="L2526" s="4"/>
      <c r="M2526" s="4"/>
      <c r="N2526" s="4"/>
      <c r="O2526" s="4"/>
      <c r="P2526" s="4"/>
      <c r="Q2526" s="4"/>
      <c r="R2526" s="4"/>
      <c r="S2526" s="4"/>
      <c r="T2526" s="4"/>
      <c r="U2526" s="4"/>
      <c r="V2526" s="4"/>
      <c r="W2526" s="4"/>
      <c r="X2526" s="4"/>
      <c r="Y2526" s="4"/>
      <c r="Z2526" s="4"/>
      <c r="AA2526" s="4"/>
      <c r="AB2526" s="4"/>
      <c r="AC2526" s="4"/>
      <c r="AD2526" s="4"/>
      <c r="AE2526" s="4"/>
      <c r="AF2526" s="4"/>
      <c r="AG2526" s="4"/>
      <c r="AH2526" s="4"/>
      <c r="AI2526" s="4"/>
      <c r="AJ2526" s="4"/>
      <c r="AK2526" s="4"/>
      <c r="AL2526" s="4"/>
      <c r="AM2526" s="4"/>
      <c r="AN2526" s="4"/>
      <c r="AO2526" s="4"/>
      <c r="AP2526" s="4"/>
    </row>
    <row r="2527" spans="1:42" s="2" customFormat="1" x14ac:dyDescent="0.25">
      <c r="A2527" s="4"/>
      <c r="B2527" s="4"/>
      <c r="C2527" s="4"/>
      <c r="D2527" s="4"/>
      <c r="E2527" s="4"/>
      <c r="F2527" s="4"/>
      <c r="G2527" s="4"/>
      <c r="H2527" s="4"/>
      <c r="I2527" s="4"/>
      <c r="J2527" s="4"/>
      <c r="K2527" s="4"/>
      <c r="L2527" s="4"/>
      <c r="M2527" s="4"/>
      <c r="N2527" s="4"/>
      <c r="O2527" s="4"/>
      <c r="P2527" s="4"/>
      <c r="Q2527" s="4"/>
      <c r="R2527" s="4"/>
      <c r="S2527" s="4"/>
      <c r="T2527" s="4"/>
      <c r="U2527" s="4"/>
      <c r="V2527" s="4"/>
      <c r="W2527" s="4"/>
      <c r="X2527" s="4"/>
      <c r="Y2527" s="4"/>
      <c r="Z2527" s="4"/>
      <c r="AA2527" s="4"/>
      <c r="AB2527" s="4"/>
      <c r="AC2527" s="4"/>
      <c r="AD2527" s="4"/>
      <c r="AE2527" s="4"/>
      <c r="AF2527" s="4"/>
      <c r="AG2527" s="4"/>
      <c r="AH2527" s="4"/>
      <c r="AI2527" s="4"/>
      <c r="AJ2527" s="4"/>
      <c r="AK2527" s="4"/>
      <c r="AL2527" s="4"/>
      <c r="AM2527" s="4"/>
      <c r="AN2527" s="4"/>
      <c r="AO2527" s="4"/>
      <c r="AP2527" s="4"/>
    </row>
    <row r="2528" spans="1:42" s="2" customFormat="1" x14ac:dyDescent="0.25">
      <c r="A2528" s="4"/>
      <c r="B2528" s="4"/>
      <c r="C2528" s="4"/>
      <c r="D2528" s="4"/>
      <c r="E2528" s="4"/>
      <c r="F2528" s="4"/>
      <c r="G2528" s="4"/>
      <c r="H2528" s="4"/>
      <c r="I2528" s="4"/>
      <c r="J2528" s="4"/>
      <c r="K2528" s="4"/>
      <c r="L2528" s="4"/>
      <c r="M2528" s="4"/>
      <c r="N2528" s="4"/>
      <c r="O2528" s="4"/>
      <c r="P2528" s="4"/>
      <c r="Q2528" s="4"/>
      <c r="R2528" s="4"/>
      <c r="S2528" s="4"/>
      <c r="T2528" s="4"/>
      <c r="U2528" s="4"/>
      <c r="V2528" s="4"/>
      <c r="W2528" s="4"/>
      <c r="X2528" s="4"/>
      <c r="Y2528" s="4"/>
      <c r="Z2528" s="4"/>
      <c r="AA2528" s="4"/>
      <c r="AB2528" s="4"/>
      <c r="AC2528" s="4"/>
      <c r="AD2528" s="4"/>
      <c r="AE2528" s="4"/>
      <c r="AF2528" s="4"/>
      <c r="AG2528" s="4"/>
      <c r="AH2528" s="4"/>
      <c r="AI2528" s="4"/>
      <c r="AJ2528" s="4"/>
      <c r="AK2528" s="4"/>
      <c r="AL2528" s="4"/>
      <c r="AM2528" s="4"/>
      <c r="AN2528" s="4"/>
      <c r="AO2528" s="4"/>
      <c r="AP2528" s="4"/>
    </row>
    <row r="2529" spans="1:42" s="2" customFormat="1" x14ac:dyDescent="0.25">
      <c r="A2529" s="4"/>
      <c r="B2529" s="4"/>
      <c r="C2529" s="4"/>
      <c r="D2529" s="4"/>
      <c r="E2529" s="4"/>
      <c r="F2529" s="4"/>
      <c r="G2529" s="4"/>
      <c r="H2529" s="4"/>
      <c r="I2529" s="4"/>
      <c r="J2529" s="4"/>
      <c r="K2529" s="4"/>
      <c r="L2529" s="4"/>
      <c r="M2529" s="4"/>
      <c r="N2529" s="4"/>
      <c r="O2529" s="4"/>
      <c r="P2529" s="4"/>
      <c r="Q2529" s="4"/>
      <c r="R2529" s="4"/>
      <c r="S2529" s="4"/>
      <c r="T2529" s="4"/>
      <c r="U2529" s="4"/>
      <c r="V2529" s="4"/>
      <c r="W2529" s="4"/>
      <c r="X2529" s="4"/>
      <c r="Y2529" s="4"/>
      <c r="Z2529" s="4"/>
      <c r="AA2529" s="4"/>
      <c r="AB2529" s="4"/>
      <c r="AC2529" s="4"/>
      <c r="AD2529" s="4"/>
      <c r="AE2529" s="4"/>
      <c r="AF2529" s="4"/>
      <c r="AG2529" s="4"/>
      <c r="AH2529" s="4"/>
      <c r="AI2529" s="4"/>
      <c r="AJ2529" s="4"/>
      <c r="AK2529" s="4"/>
      <c r="AL2529" s="4"/>
      <c r="AM2529" s="4"/>
      <c r="AN2529" s="4"/>
      <c r="AO2529" s="4"/>
      <c r="AP2529" s="4"/>
    </row>
    <row r="2530" spans="1:42" s="2" customFormat="1" x14ac:dyDescent="0.25">
      <c r="A2530" s="4"/>
      <c r="B2530" s="4"/>
      <c r="C2530" s="4"/>
      <c r="D2530" s="4"/>
      <c r="E2530" s="4"/>
      <c r="F2530" s="4"/>
      <c r="G2530" s="4"/>
      <c r="H2530" s="4"/>
      <c r="I2530" s="4"/>
      <c r="J2530" s="4"/>
      <c r="K2530" s="4"/>
      <c r="L2530" s="4"/>
      <c r="M2530" s="4"/>
      <c r="N2530" s="4"/>
      <c r="O2530" s="4"/>
      <c r="P2530" s="4"/>
      <c r="Q2530" s="4"/>
      <c r="R2530" s="4"/>
      <c r="S2530" s="4"/>
      <c r="T2530" s="4"/>
      <c r="U2530" s="4"/>
      <c r="V2530" s="4"/>
      <c r="W2530" s="4"/>
      <c r="X2530" s="4"/>
      <c r="Y2530" s="4"/>
      <c r="Z2530" s="4"/>
      <c r="AA2530" s="4"/>
      <c r="AB2530" s="4"/>
      <c r="AC2530" s="4"/>
      <c r="AD2530" s="4"/>
      <c r="AE2530" s="4"/>
      <c r="AF2530" s="4"/>
      <c r="AG2530" s="4"/>
      <c r="AH2530" s="4"/>
      <c r="AI2530" s="4"/>
      <c r="AJ2530" s="4"/>
      <c r="AK2530" s="4"/>
      <c r="AL2530" s="4"/>
      <c r="AM2530" s="4"/>
      <c r="AN2530" s="4"/>
      <c r="AO2530" s="4"/>
      <c r="AP2530" s="4"/>
    </row>
    <row r="2531" spans="1:42" s="2" customFormat="1" x14ac:dyDescent="0.25">
      <c r="A2531" s="4"/>
      <c r="B2531" s="4"/>
      <c r="C2531" s="4"/>
      <c r="D2531" s="4"/>
      <c r="E2531" s="4"/>
      <c r="F2531" s="4"/>
      <c r="G2531" s="4"/>
      <c r="H2531" s="4"/>
      <c r="I2531" s="4"/>
      <c r="J2531" s="4"/>
      <c r="K2531" s="4"/>
      <c r="L2531" s="4"/>
      <c r="M2531" s="4"/>
      <c r="N2531" s="4"/>
      <c r="O2531" s="4"/>
      <c r="P2531" s="4"/>
      <c r="Q2531" s="4"/>
      <c r="R2531" s="4"/>
      <c r="S2531" s="4"/>
      <c r="T2531" s="4"/>
      <c r="U2531" s="4"/>
      <c r="V2531" s="4"/>
      <c r="W2531" s="4"/>
      <c r="X2531" s="4"/>
      <c r="Y2531" s="4"/>
      <c r="Z2531" s="4"/>
      <c r="AA2531" s="4"/>
      <c r="AB2531" s="4"/>
      <c r="AC2531" s="4"/>
      <c r="AD2531" s="4"/>
      <c r="AE2531" s="4"/>
      <c r="AF2531" s="4"/>
      <c r="AG2531" s="4"/>
      <c r="AH2531" s="4"/>
      <c r="AI2531" s="4"/>
      <c r="AJ2531" s="4"/>
      <c r="AK2531" s="4"/>
      <c r="AL2531" s="4"/>
      <c r="AM2531" s="4"/>
      <c r="AN2531" s="4"/>
      <c r="AO2531" s="4"/>
      <c r="AP2531" s="4"/>
    </row>
    <row r="2532" spans="1:42" s="2" customFormat="1" x14ac:dyDescent="0.25">
      <c r="A2532" s="4"/>
      <c r="B2532" s="4"/>
      <c r="C2532" s="4"/>
      <c r="D2532" s="4"/>
      <c r="E2532" s="4"/>
      <c r="F2532" s="4"/>
      <c r="G2532" s="4"/>
      <c r="H2532" s="4"/>
      <c r="I2532" s="4"/>
      <c r="J2532" s="4"/>
      <c r="K2532" s="4"/>
      <c r="L2532" s="4"/>
      <c r="M2532" s="4"/>
      <c r="N2532" s="4"/>
      <c r="O2532" s="4"/>
      <c r="P2532" s="4"/>
      <c r="Q2532" s="4"/>
      <c r="R2532" s="4"/>
      <c r="S2532" s="4"/>
      <c r="T2532" s="4"/>
      <c r="U2532" s="4"/>
      <c r="V2532" s="4"/>
      <c r="W2532" s="4"/>
      <c r="X2532" s="4"/>
      <c r="Y2532" s="4"/>
      <c r="Z2532" s="4"/>
      <c r="AA2532" s="4"/>
      <c r="AB2532" s="4"/>
      <c r="AC2532" s="4"/>
      <c r="AD2532" s="4"/>
      <c r="AE2532" s="4"/>
      <c r="AF2532" s="4"/>
      <c r="AG2532" s="4"/>
      <c r="AH2532" s="4"/>
      <c r="AI2532" s="4"/>
      <c r="AJ2532" s="4"/>
      <c r="AK2532" s="4"/>
      <c r="AL2532" s="4"/>
      <c r="AM2532" s="4"/>
      <c r="AN2532" s="4"/>
      <c r="AO2532" s="4"/>
      <c r="AP2532" s="4"/>
    </row>
    <row r="2533" spans="1:42" s="2" customFormat="1" x14ac:dyDescent="0.25">
      <c r="A2533" s="4"/>
      <c r="B2533" s="4"/>
      <c r="C2533" s="4"/>
      <c r="D2533" s="4"/>
      <c r="E2533" s="4"/>
      <c r="F2533" s="4"/>
      <c r="G2533" s="4"/>
      <c r="H2533" s="4"/>
      <c r="I2533" s="4"/>
      <c r="J2533" s="4"/>
      <c r="K2533" s="4"/>
      <c r="L2533" s="4"/>
      <c r="M2533" s="4"/>
      <c r="N2533" s="4"/>
      <c r="O2533" s="4"/>
      <c r="P2533" s="4"/>
      <c r="Q2533" s="4"/>
      <c r="R2533" s="4"/>
      <c r="S2533" s="4"/>
      <c r="T2533" s="4"/>
      <c r="U2533" s="4"/>
      <c r="V2533" s="4"/>
      <c r="W2533" s="4"/>
      <c r="X2533" s="4"/>
      <c r="Y2533" s="4"/>
      <c r="Z2533" s="4"/>
      <c r="AA2533" s="4"/>
      <c r="AB2533" s="4"/>
      <c r="AC2533" s="4"/>
      <c r="AD2533" s="4"/>
      <c r="AE2533" s="4"/>
      <c r="AF2533" s="4"/>
      <c r="AG2533" s="4"/>
      <c r="AH2533" s="4"/>
      <c r="AI2533" s="4"/>
      <c r="AJ2533" s="4"/>
      <c r="AK2533" s="4"/>
      <c r="AL2533" s="4"/>
      <c r="AM2533" s="4"/>
      <c r="AN2533" s="4"/>
      <c r="AO2533" s="4"/>
      <c r="AP2533" s="4"/>
    </row>
    <row r="2534" spans="1:42" s="2" customFormat="1" x14ac:dyDescent="0.25">
      <c r="A2534" s="4"/>
      <c r="B2534" s="4"/>
      <c r="C2534" s="4"/>
      <c r="D2534" s="4"/>
      <c r="E2534" s="4"/>
      <c r="F2534" s="4"/>
      <c r="G2534" s="4"/>
      <c r="H2534" s="4"/>
      <c r="I2534" s="4"/>
      <c r="J2534" s="4"/>
      <c r="K2534" s="4"/>
      <c r="L2534" s="4"/>
      <c r="M2534" s="4"/>
      <c r="N2534" s="4"/>
      <c r="O2534" s="4"/>
      <c r="P2534" s="4"/>
      <c r="Q2534" s="4"/>
      <c r="R2534" s="4"/>
      <c r="S2534" s="4"/>
      <c r="T2534" s="4"/>
      <c r="U2534" s="4"/>
      <c r="V2534" s="4"/>
      <c r="W2534" s="4"/>
      <c r="X2534" s="4"/>
      <c r="Y2534" s="4"/>
      <c r="Z2534" s="4"/>
      <c r="AA2534" s="4"/>
      <c r="AB2534" s="4"/>
      <c r="AC2534" s="4"/>
      <c r="AD2534" s="4"/>
      <c r="AE2534" s="4"/>
      <c r="AF2534" s="4"/>
      <c r="AG2534" s="4"/>
      <c r="AH2534" s="4"/>
      <c r="AI2534" s="4"/>
      <c r="AJ2534" s="4"/>
      <c r="AK2534" s="4"/>
      <c r="AL2534" s="4"/>
      <c r="AM2534" s="4"/>
      <c r="AN2534" s="4"/>
      <c r="AO2534" s="4"/>
      <c r="AP2534" s="4"/>
    </row>
    <row r="2535" spans="1:42" s="2" customFormat="1" x14ac:dyDescent="0.25">
      <c r="A2535" s="4"/>
      <c r="B2535" s="4"/>
      <c r="C2535" s="4"/>
      <c r="D2535" s="4"/>
      <c r="E2535" s="4"/>
      <c r="F2535" s="4"/>
      <c r="G2535" s="4"/>
      <c r="H2535" s="4"/>
      <c r="I2535" s="4"/>
      <c r="J2535" s="4"/>
      <c r="K2535" s="4"/>
      <c r="L2535" s="4"/>
      <c r="M2535" s="4"/>
      <c r="N2535" s="4"/>
      <c r="O2535" s="4"/>
      <c r="P2535" s="4"/>
      <c r="Q2535" s="4"/>
      <c r="R2535" s="4"/>
      <c r="S2535" s="4"/>
      <c r="T2535" s="4"/>
      <c r="U2535" s="4"/>
      <c r="V2535" s="4"/>
      <c r="W2535" s="4"/>
      <c r="X2535" s="4"/>
      <c r="Y2535" s="4"/>
      <c r="Z2535" s="4"/>
      <c r="AA2535" s="4"/>
      <c r="AB2535" s="4"/>
      <c r="AC2535" s="4"/>
      <c r="AD2535" s="4"/>
      <c r="AE2535" s="4"/>
      <c r="AF2535" s="4"/>
      <c r="AG2535" s="4"/>
      <c r="AH2535" s="4"/>
      <c r="AI2535" s="4"/>
      <c r="AJ2535" s="4"/>
      <c r="AK2535" s="4"/>
      <c r="AL2535" s="4"/>
      <c r="AM2535" s="4"/>
      <c r="AN2535" s="4"/>
      <c r="AO2535" s="4"/>
      <c r="AP2535" s="4"/>
    </row>
    <row r="2536" spans="1:42" s="2" customFormat="1" x14ac:dyDescent="0.25">
      <c r="A2536" s="4"/>
      <c r="B2536" s="4"/>
      <c r="C2536" s="4"/>
      <c r="D2536" s="4"/>
      <c r="E2536" s="4"/>
      <c r="F2536" s="4"/>
      <c r="G2536" s="4"/>
      <c r="H2536" s="4"/>
      <c r="I2536" s="4"/>
      <c r="J2536" s="4"/>
      <c r="K2536" s="4"/>
      <c r="L2536" s="4"/>
      <c r="M2536" s="4"/>
      <c r="N2536" s="4"/>
      <c r="O2536" s="4"/>
      <c r="P2536" s="4"/>
      <c r="Q2536" s="4"/>
      <c r="R2536" s="4"/>
      <c r="S2536" s="4"/>
      <c r="T2536" s="4"/>
      <c r="U2536" s="4"/>
      <c r="V2536" s="4"/>
      <c r="W2536" s="4"/>
      <c r="X2536" s="4"/>
      <c r="Y2536" s="4"/>
      <c r="Z2536" s="4"/>
      <c r="AA2536" s="4"/>
      <c r="AB2536" s="4"/>
      <c r="AC2536" s="4"/>
      <c r="AD2536" s="4"/>
      <c r="AE2536" s="4"/>
      <c r="AF2536" s="4"/>
      <c r="AG2536" s="4"/>
      <c r="AH2536" s="4"/>
      <c r="AI2536" s="4"/>
      <c r="AJ2536" s="4"/>
      <c r="AK2536" s="4"/>
      <c r="AL2536" s="4"/>
      <c r="AM2536" s="4"/>
      <c r="AN2536" s="4"/>
      <c r="AO2536" s="4"/>
      <c r="AP2536" s="4"/>
    </row>
    <row r="2537" spans="1:42" s="2" customFormat="1" x14ac:dyDescent="0.25">
      <c r="A2537" s="4"/>
      <c r="B2537" s="4"/>
      <c r="C2537" s="4"/>
      <c r="D2537" s="4"/>
      <c r="E2537" s="4"/>
      <c r="F2537" s="4"/>
      <c r="G2537" s="4"/>
      <c r="H2537" s="4"/>
      <c r="I2537" s="4"/>
      <c r="J2537" s="4"/>
      <c r="K2537" s="4"/>
      <c r="L2537" s="4"/>
      <c r="M2537" s="4"/>
      <c r="N2537" s="4"/>
      <c r="O2537" s="4"/>
      <c r="P2537" s="4"/>
      <c r="Q2537" s="4"/>
      <c r="R2537" s="4"/>
      <c r="S2537" s="4"/>
      <c r="T2537" s="4"/>
      <c r="U2537" s="4"/>
      <c r="V2537" s="4"/>
      <c r="W2537" s="4"/>
      <c r="X2537" s="4"/>
      <c r="Y2537" s="4"/>
      <c r="Z2537" s="4"/>
      <c r="AA2537" s="4"/>
      <c r="AB2537" s="4"/>
      <c r="AC2537" s="4"/>
      <c r="AD2537" s="4"/>
      <c r="AE2537" s="4"/>
      <c r="AF2537" s="4"/>
      <c r="AG2537" s="4"/>
      <c r="AH2537" s="4"/>
      <c r="AI2537" s="4"/>
      <c r="AJ2537" s="4"/>
      <c r="AK2537" s="4"/>
      <c r="AL2537" s="4"/>
      <c r="AM2537" s="4"/>
      <c r="AN2537" s="4"/>
      <c r="AO2537" s="4"/>
      <c r="AP2537" s="4"/>
    </row>
    <row r="2538" spans="1:42" s="2" customFormat="1" x14ac:dyDescent="0.25">
      <c r="A2538" s="4"/>
      <c r="B2538" s="4"/>
      <c r="C2538" s="4"/>
      <c r="D2538" s="4"/>
      <c r="E2538" s="4"/>
      <c r="F2538" s="4"/>
      <c r="G2538" s="4"/>
      <c r="H2538" s="4"/>
      <c r="I2538" s="4"/>
      <c r="J2538" s="4"/>
      <c r="K2538" s="4"/>
      <c r="L2538" s="4"/>
      <c r="M2538" s="4"/>
      <c r="N2538" s="4"/>
      <c r="O2538" s="4"/>
      <c r="P2538" s="4"/>
      <c r="Q2538" s="4"/>
      <c r="R2538" s="4"/>
      <c r="S2538" s="4"/>
      <c r="T2538" s="4"/>
      <c r="U2538" s="4"/>
      <c r="V2538" s="4"/>
      <c r="W2538" s="4"/>
      <c r="X2538" s="4"/>
      <c r="Y2538" s="4"/>
      <c r="Z2538" s="4"/>
      <c r="AA2538" s="4"/>
      <c r="AB2538" s="4"/>
      <c r="AC2538" s="4"/>
      <c r="AD2538" s="4"/>
      <c r="AE2538" s="4"/>
      <c r="AF2538" s="4"/>
      <c r="AG2538" s="4"/>
      <c r="AH2538" s="4"/>
      <c r="AI2538" s="4"/>
      <c r="AJ2538" s="4"/>
      <c r="AK2538" s="4"/>
      <c r="AL2538" s="4"/>
      <c r="AM2538" s="4"/>
      <c r="AN2538" s="4"/>
      <c r="AO2538" s="4"/>
      <c r="AP2538" s="4"/>
    </row>
    <row r="2539" spans="1:42" s="2" customFormat="1" x14ac:dyDescent="0.25">
      <c r="A2539" s="4"/>
      <c r="B2539" s="4"/>
      <c r="C2539" s="4"/>
      <c r="D2539" s="4"/>
      <c r="E2539" s="4"/>
      <c r="F2539" s="4"/>
      <c r="G2539" s="4"/>
      <c r="H2539" s="4"/>
      <c r="I2539" s="4"/>
      <c r="J2539" s="4"/>
      <c r="K2539" s="4"/>
      <c r="L2539" s="4"/>
      <c r="M2539" s="4"/>
      <c r="N2539" s="4"/>
      <c r="O2539" s="4"/>
      <c r="P2539" s="4"/>
      <c r="Q2539" s="4"/>
      <c r="R2539" s="4"/>
      <c r="S2539" s="4"/>
      <c r="T2539" s="4"/>
      <c r="U2539" s="4"/>
      <c r="V2539" s="4"/>
      <c r="W2539" s="4"/>
      <c r="X2539" s="4"/>
      <c r="Y2539" s="4"/>
      <c r="Z2539" s="4"/>
      <c r="AA2539" s="4"/>
      <c r="AB2539" s="4"/>
      <c r="AC2539" s="4"/>
      <c r="AD2539" s="4"/>
      <c r="AE2539" s="4"/>
      <c r="AF2539" s="4"/>
      <c r="AG2539" s="4"/>
      <c r="AH2539" s="4"/>
      <c r="AI2539" s="4"/>
      <c r="AJ2539" s="4"/>
      <c r="AK2539" s="4"/>
      <c r="AL2539" s="4"/>
      <c r="AM2539" s="4"/>
      <c r="AN2539" s="4"/>
      <c r="AO2539" s="4"/>
      <c r="AP2539" s="4"/>
    </row>
    <row r="2540" spans="1:42" s="2" customFormat="1" x14ac:dyDescent="0.25">
      <c r="A2540" s="4"/>
      <c r="B2540" s="4"/>
      <c r="C2540" s="4"/>
      <c r="D2540" s="4"/>
      <c r="E2540" s="4"/>
      <c r="F2540" s="4"/>
      <c r="G2540" s="4"/>
      <c r="H2540" s="4"/>
      <c r="I2540" s="4"/>
      <c r="J2540" s="4"/>
      <c r="K2540" s="4"/>
      <c r="L2540" s="4"/>
      <c r="M2540" s="4"/>
      <c r="N2540" s="4"/>
      <c r="O2540" s="4"/>
      <c r="P2540" s="4"/>
      <c r="Q2540" s="4"/>
      <c r="R2540" s="4"/>
      <c r="S2540" s="4"/>
      <c r="T2540" s="4"/>
      <c r="U2540" s="4"/>
      <c r="V2540" s="4"/>
      <c r="W2540" s="4"/>
      <c r="X2540" s="4"/>
      <c r="Y2540" s="4"/>
      <c r="Z2540" s="4"/>
      <c r="AA2540" s="4"/>
      <c r="AB2540" s="4"/>
      <c r="AC2540" s="4"/>
      <c r="AD2540" s="4"/>
      <c r="AE2540" s="4"/>
      <c r="AF2540" s="4"/>
      <c r="AG2540" s="4"/>
      <c r="AH2540" s="4"/>
      <c r="AI2540" s="4"/>
      <c r="AJ2540" s="4"/>
      <c r="AK2540" s="4"/>
      <c r="AL2540" s="4"/>
      <c r="AM2540" s="4"/>
      <c r="AN2540" s="4"/>
      <c r="AO2540" s="4"/>
      <c r="AP2540" s="4"/>
    </row>
    <row r="2541" spans="1:42" s="2" customFormat="1" x14ac:dyDescent="0.25">
      <c r="A2541" s="4"/>
      <c r="B2541" s="4"/>
      <c r="C2541" s="4"/>
      <c r="D2541" s="4"/>
      <c r="E2541" s="4"/>
      <c r="F2541" s="4"/>
      <c r="G2541" s="4"/>
      <c r="H2541" s="4"/>
      <c r="I2541" s="4"/>
      <c r="J2541" s="4"/>
      <c r="K2541" s="4"/>
      <c r="L2541" s="4"/>
      <c r="M2541" s="4"/>
      <c r="N2541" s="4"/>
      <c r="O2541" s="4"/>
      <c r="P2541" s="4"/>
      <c r="Q2541" s="4"/>
      <c r="R2541" s="4"/>
      <c r="S2541" s="4"/>
      <c r="T2541" s="4"/>
      <c r="U2541" s="4"/>
      <c r="V2541" s="4"/>
      <c r="W2541" s="4"/>
      <c r="X2541" s="4"/>
      <c r="Y2541" s="4"/>
      <c r="Z2541" s="4"/>
      <c r="AA2541" s="4"/>
      <c r="AB2541" s="4"/>
      <c r="AC2541" s="4"/>
      <c r="AD2541" s="4"/>
      <c r="AE2541" s="4"/>
      <c r="AF2541" s="4"/>
      <c r="AG2541" s="4"/>
      <c r="AH2541" s="4"/>
      <c r="AI2541" s="4"/>
      <c r="AJ2541" s="4"/>
      <c r="AK2541" s="4"/>
      <c r="AL2541" s="4"/>
      <c r="AM2541" s="4"/>
      <c r="AN2541" s="4"/>
      <c r="AO2541" s="4"/>
      <c r="AP2541" s="4"/>
    </row>
    <row r="2542" spans="1:42" s="2" customFormat="1" x14ac:dyDescent="0.25">
      <c r="A2542" s="4"/>
      <c r="B2542" s="4"/>
      <c r="C2542" s="4"/>
      <c r="D2542" s="4"/>
      <c r="E2542" s="4"/>
      <c r="F2542" s="4"/>
      <c r="G2542" s="4"/>
      <c r="H2542" s="4"/>
      <c r="I2542" s="4"/>
      <c r="J2542" s="4"/>
      <c r="K2542" s="4"/>
      <c r="L2542" s="4"/>
      <c r="M2542" s="4"/>
      <c r="N2542" s="4"/>
      <c r="O2542" s="4"/>
      <c r="P2542" s="4"/>
      <c r="Q2542" s="4"/>
      <c r="R2542" s="4"/>
      <c r="S2542" s="4"/>
      <c r="T2542" s="4"/>
      <c r="U2542" s="4"/>
      <c r="V2542" s="4"/>
      <c r="W2542" s="4"/>
      <c r="X2542" s="4"/>
      <c r="Y2542" s="4"/>
      <c r="Z2542" s="4"/>
      <c r="AA2542" s="4"/>
      <c r="AB2542" s="4"/>
      <c r="AC2542" s="4"/>
      <c r="AD2542" s="4"/>
      <c r="AE2542" s="4"/>
      <c r="AF2542" s="4"/>
      <c r="AG2542" s="4"/>
      <c r="AH2542" s="4"/>
      <c r="AI2542" s="4"/>
      <c r="AJ2542" s="4"/>
      <c r="AK2542" s="4"/>
      <c r="AL2542" s="4"/>
      <c r="AM2542" s="4"/>
      <c r="AN2542" s="4"/>
      <c r="AO2542" s="4"/>
      <c r="AP2542" s="4"/>
    </row>
    <row r="2543" spans="1:42" s="2" customFormat="1" x14ac:dyDescent="0.25">
      <c r="A2543" s="4"/>
      <c r="B2543" s="4"/>
      <c r="C2543" s="4"/>
      <c r="D2543" s="4"/>
      <c r="E2543" s="4"/>
      <c r="F2543" s="4"/>
      <c r="G2543" s="4"/>
      <c r="H2543" s="4"/>
      <c r="I2543" s="4"/>
      <c r="J2543" s="4"/>
      <c r="K2543" s="4"/>
      <c r="L2543" s="4"/>
      <c r="M2543" s="4"/>
      <c r="N2543" s="4"/>
      <c r="O2543" s="4"/>
      <c r="P2543" s="4"/>
      <c r="Q2543" s="4"/>
      <c r="R2543" s="4"/>
      <c r="S2543" s="4"/>
      <c r="T2543" s="4"/>
      <c r="U2543" s="4"/>
      <c r="V2543" s="4"/>
      <c r="W2543" s="4"/>
      <c r="X2543" s="4"/>
      <c r="Y2543" s="4"/>
      <c r="Z2543" s="4"/>
      <c r="AA2543" s="4"/>
      <c r="AB2543" s="4"/>
      <c r="AC2543" s="4"/>
      <c r="AD2543" s="4"/>
      <c r="AE2543" s="4"/>
      <c r="AF2543" s="4"/>
      <c r="AG2543" s="4"/>
      <c r="AH2543" s="4"/>
      <c r="AI2543" s="4"/>
      <c r="AJ2543" s="4"/>
      <c r="AK2543" s="4"/>
      <c r="AL2543" s="4"/>
      <c r="AM2543" s="4"/>
      <c r="AN2543" s="4"/>
      <c r="AO2543" s="4"/>
      <c r="AP2543" s="4"/>
    </row>
    <row r="2544" spans="1:42" s="2" customFormat="1" x14ac:dyDescent="0.25">
      <c r="A2544" s="4"/>
      <c r="B2544" s="4"/>
      <c r="C2544" s="4"/>
      <c r="D2544" s="4"/>
      <c r="E2544" s="4"/>
      <c r="F2544" s="4"/>
      <c r="G2544" s="4"/>
      <c r="H2544" s="4"/>
      <c r="I2544" s="4"/>
      <c r="J2544" s="4"/>
      <c r="K2544" s="4"/>
      <c r="L2544" s="4"/>
      <c r="M2544" s="4"/>
      <c r="N2544" s="4"/>
      <c r="O2544" s="4"/>
      <c r="P2544" s="4"/>
      <c r="Q2544" s="4"/>
      <c r="R2544" s="4"/>
      <c r="S2544" s="4"/>
      <c r="T2544" s="4"/>
      <c r="U2544" s="4"/>
      <c r="V2544" s="4"/>
      <c r="W2544" s="4"/>
      <c r="X2544" s="4"/>
      <c r="Y2544" s="4"/>
      <c r="Z2544" s="4"/>
      <c r="AA2544" s="4"/>
      <c r="AB2544" s="4"/>
      <c r="AC2544" s="4"/>
      <c r="AD2544" s="4"/>
      <c r="AE2544" s="4"/>
      <c r="AF2544" s="4"/>
      <c r="AG2544" s="4"/>
      <c r="AH2544" s="4"/>
      <c r="AI2544" s="4"/>
      <c r="AJ2544" s="4"/>
      <c r="AK2544" s="4"/>
      <c r="AL2544" s="4"/>
      <c r="AM2544" s="4"/>
      <c r="AN2544" s="4"/>
      <c r="AO2544" s="4"/>
      <c r="AP2544" s="4"/>
    </row>
    <row r="2545" spans="1:42" s="2" customFormat="1" x14ac:dyDescent="0.25">
      <c r="A2545" s="4"/>
      <c r="B2545" s="4"/>
      <c r="C2545" s="4"/>
      <c r="D2545" s="4"/>
      <c r="E2545" s="4"/>
      <c r="F2545" s="4"/>
      <c r="G2545" s="4"/>
      <c r="H2545" s="4"/>
      <c r="I2545" s="4"/>
      <c r="J2545" s="4"/>
      <c r="K2545" s="4"/>
      <c r="L2545" s="4"/>
      <c r="M2545" s="4"/>
      <c r="N2545" s="4"/>
      <c r="O2545" s="4"/>
      <c r="P2545" s="4"/>
      <c r="Q2545" s="4"/>
      <c r="R2545" s="4"/>
      <c r="S2545" s="4"/>
      <c r="T2545" s="4"/>
      <c r="U2545" s="4"/>
      <c r="V2545" s="4"/>
      <c r="W2545" s="4"/>
      <c r="X2545" s="4"/>
      <c r="Y2545" s="4"/>
      <c r="Z2545" s="4"/>
      <c r="AA2545" s="4"/>
      <c r="AB2545" s="4"/>
      <c r="AC2545" s="4"/>
      <c r="AD2545" s="4"/>
      <c r="AE2545" s="4"/>
      <c r="AF2545" s="4"/>
      <c r="AG2545" s="4"/>
      <c r="AH2545" s="4"/>
      <c r="AI2545" s="4"/>
      <c r="AJ2545" s="4"/>
      <c r="AK2545" s="4"/>
      <c r="AL2545" s="4"/>
      <c r="AM2545" s="4"/>
      <c r="AN2545" s="4"/>
      <c r="AO2545" s="4"/>
      <c r="AP2545" s="4"/>
    </row>
    <row r="2546" spans="1:42" s="2" customFormat="1" x14ac:dyDescent="0.25">
      <c r="A2546" s="4"/>
      <c r="B2546" s="4"/>
      <c r="C2546" s="4"/>
      <c r="D2546" s="4"/>
      <c r="E2546" s="4"/>
      <c r="F2546" s="4"/>
      <c r="G2546" s="4"/>
      <c r="H2546" s="4"/>
      <c r="I2546" s="4"/>
      <c r="J2546" s="4"/>
      <c r="K2546" s="4"/>
      <c r="L2546" s="4"/>
      <c r="M2546" s="4"/>
      <c r="N2546" s="4"/>
      <c r="O2546" s="4"/>
      <c r="P2546" s="4"/>
      <c r="Q2546" s="4"/>
      <c r="R2546" s="4"/>
      <c r="S2546" s="4"/>
      <c r="T2546" s="4"/>
      <c r="U2546" s="4"/>
      <c r="V2546" s="4"/>
      <c r="W2546" s="4"/>
      <c r="X2546" s="4"/>
      <c r="Y2546" s="4"/>
      <c r="Z2546" s="4"/>
      <c r="AA2546" s="4"/>
      <c r="AB2546" s="4"/>
      <c r="AC2546" s="4"/>
      <c r="AD2546" s="4"/>
      <c r="AE2546" s="4"/>
      <c r="AF2546" s="4"/>
      <c r="AG2546" s="4"/>
      <c r="AH2546" s="4"/>
      <c r="AI2546" s="4"/>
      <c r="AJ2546" s="4"/>
      <c r="AK2546" s="4"/>
      <c r="AL2546" s="4"/>
      <c r="AM2546" s="4"/>
      <c r="AN2546" s="4"/>
      <c r="AO2546" s="4"/>
      <c r="AP2546" s="4"/>
    </row>
    <row r="2547" spans="1:42" s="2" customFormat="1" x14ac:dyDescent="0.25">
      <c r="A2547" s="4"/>
      <c r="B2547" s="4"/>
      <c r="C2547" s="4"/>
      <c r="D2547" s="4"/>
      <c r="E2547" s="4"/>
      <c r="F2547" s="4"/>
      <c r="G2547" s="4"/>
      <c r="H2547" s="4"/>
      <c r="I2547" s="4"/>
      <c r="J2547" s="4"/>
      <c r="K2547" s="4"/>
      <c r="L2547" s="4"/>
      <c r="M2547" s="4"/>
      <c r="N2547" s="4"/>
      <c r="O2547" s="4"/>
      <c r="P2547" s="4"/>
      <c r="Q2547" s="4"/>
      <c r="R2547" s="4"/>
      <c r="S2547" s="4"/>
      <c r="T2547" s="4"/>
      <c r="U2547" s="4"/>
      <c r="V2547" s="4"/>
      <c r="W2547" s="4"/>
      <c r="X2547" s="4"/>
      <c r="Y2547" s="4"/>
      <c r="Z2547" s="4"/>
      <c r="AA2547" s="4"/>
      <c r="AB2547" s="4"/>
      <c r="AC2547" s="4"/>
      <c r="AD2547" s="4"/>
      <c r="AE2547" s="4"/>
      <c r="AF2547" s="4"/>
      <c r="AG2547" s="4"/>
      <c r="AH2547" s="4"/>
      <c r="AI2547" s="4"/>
      <c r="AJ2547" s="4"/>
      <c r="AK2547" s="4"/>
      <c r="AL2547" s="4"/>
      <c r="AM2547" s="4"/>
      <c r="AN2547" s="4"/>
      <c r="AO2547" s="4"/>
      <c r="AP2547" s="4"/>
    </row>
    <row r="2548" spans="1:42" s="2" customFormat="1" x14ac:dyDescent="0.25">
      <c r="A2548" s="4"/>
      <c r="B2548" s="4"/>
      <c r="C2548" s="4"/>
      <c r="D2548" s="4"/>
      <c r="E2548" s="4"/>
      <c r="F2548" s="4"/>
      <c r="G2548" s="4"/>
      <c r="H2548" s="4"/>
      <c r="I2548" s="4"/>
      <c r="J2548" s="4"/>
      <c r="K2548" s="4"/>
      <c r="L2548" s="4"/>
      <c r="M2548" s="4"/>
      <c r="N2548" s="4"/>
      <c r="O2548" s="4"/>
      <c r="P2548" s="4"/>
      <c r="Q2548" s="4"/>
      <c r="R2548" s="4"/>
      <c r="S2548" s="4"/>
      <c r="T2548" s="4"/>
      <c r="U2548" s="4"/>
      <c r="V2548" s="4"/>
      <c r="W2548" s="4"/>
      <c r="X2548" s="4"/>
      <c r="Y2548" s="4"/>
      <c r="Z2548" s="4"/>
      <c r="AA2548" s="4"/>
      <c r="AB2548" s="4"/>
      <c r="AC2548" s="4"/>
      <c r="AD2548" s="4"/>
      <c r="AE2548" s="4"/>
      <c r="AF2548" s="4"/>
      <c r="AG2548" s="4"/>
      <c r="AH2548" s="4"/>
      <c r="AI2548" s="4"/>
      <c r="AJ2548" s="4"/>
      <c r="AK2548" s="4"/>
      <c r="AL2548" s="4"/>
      <c r="AM2548" s="4"/>
      <c r="AN2548" s="4"/>
      <c r="AO2548" s="4"/>
      <c r="AP2548" s="4"/>
    </row>
    <row r="2549" spans="1:42" s="2" customFormat="1" x14ac:dyDescent="0.25">
      <c r="A2549" s="4"/>
      <c r="B2549" s="4"/>
      <c r="C2549" s="4"/>
      <c r="D2549" s="4"/>
      <c r="E2549" s="4"/>
      <c r="F2549" s="4"/>
      <c r="G2549" s="4"/>
      <c r="H2549" s="4"/>
      <c r="I2549" s="4"/>
      <c r="J2549" s="4"/>
      <c r="K2549" s="4"/>
      <c r="L2549" s="4"/>
      <c r="M2549" s="4"/>
      <c r="N2549" s="4"/>
      <c r="O2549" s="4"/>
      <c r="P2549" s="4"/>
      <c r="Q2549" s="4"/>
      <c r="R2549" s="4"/>
      <c r="S2549" s="4"/>
      <c r="T2549" s="4"/>
      <c r="U2549" s="4"/>
      <c r="V2549" s="4"/>
      <c r="W2549" s="4"/>
      <c r="X2549" s="4"/>
      <c r="Y2549" s="4"/>
      <c r="Z2549" s="4"/>
      <c r="AA2549" s="4"/>
      <c r="AB2549" s="4"/>
      <c r="AC2549" s="4"/>
      <c r="AD2549" s="4"/>
      <c r="AE2549" s="4"/>
      <c r="AF2549" s="4"/>
      <c r="AG2549" s="4"/>
      <c r="AH2549" s="4"/>
      <c r="AI2549" s="4"/>
      <c r="AJ2549" s="4"/>
      <c r="AK2549" s="4"/>
      <c r="AL2549" s="4"/>
      <c r="AM2549" s="4"/>
      <c r="AN2549" s="4"/>
      <c r="AO2549" s="4"/>
      <c r="AP2549" s="4"/>
    </row>
    <row r="2550" spans="1:42" s="2" customFormat="1" x14ac:dyDescent="0.25">
      <c r="A2550" s="4"/>
      <c r="B2550" s="4"/>
      <c r="C2550" s="4"/>
      <c r="D2550" s="4"/>
      <c r="E2550" s="4"/>
      <c r="F2550" s="4"/>
      <c r="G2550" s="4"/>
      <c r="H2550" s="4"/>
      <c r="I2550" s="4"/>
      <c r="J2550" s="4"/>
      <c r="K2550" s="4"/>
      <c r="L2550" s="4"/>
      <c r="M2550" s="4"/>
      <c r="N2550" s="4"/>
      <c r="O2550" s="4"/>
      <c r="P2550" s="4"/>
      <c r="Q2550" s="4"/>
      <c r="R2550" s="4"/>
      <c r="S2550" s="4"/>
      <c r="T2550" s="4"/>
      <c r="U2550" s="4"/>
      <c r="V2550" s="4"/>
      <c r="W2550" s="4"/>
      <c r="X2550" s="4"/>
      <c r="Y2550" s="4"/>
      <c r="Z2550" s="4"/>
      <c r="AA2550" s="4"/>
      <c r="AB2550" s="4"/>
      <c r="AC2550" s="4"/>
      <c r="AD2550" s="4"/>
      <c r="AE2550" s="4"/>
      <c r="AF2550" s="4"/>
      <c r="AG2550" s="4"/>
      <c r="AH2550" s="4"/>
      <c r="AI2550" s="4"/>
      <c r="AJ2550" s="4"/>
      <c r="AK2550" s="4"/>
      <c r="AL2550" s="4"/>
      <c r="AM2550" s="4"/>
      <c r="AN2550" s="4"/>
      <c r="AO2550" s="4"/>
      <c r="AP2550" s="4"/>
    </row>
    <row r="2551" spans="1:42" s="2" customFormat="1" x14ac:dyDescent="0.25">
      <c r="A2551" s="4"/>
      <c r="B2551" s="4"/>
      <c r="C2551" s="4"/>
      <c r="D2551" s="4"/>
      <c r="E2551" s="4"/>
      <c r="F2551" s="4"/>
      <c r="G2551" s="4"/>
      <c r="H2551" s="4"/>
      <c r="I2551" s="4"/>
      <c r="J2551" s="4"/>
      <c r="K2551" s="4"/>
      <c r="L2551" s="4"/>
      <c r="M2551" s="4"/>
      <c r="N2551" s="4"/>
      <c r="O2551" s="4"/>
      <c r="P2551" s="4"/>
      <c r="Q2551" s="4"/>
      <c r="R2551" s="4"/>
      <c r="S2551" s="4"/>
      <c r="T2551" s="4"/>
      <c r="U2551" s="4"/>
      <c r="V2551" s="4"/>
      <c r="W2551" s="4"/>
      <c r="X2551" s="4"/>
      <c r="Y2551" s="4"/>
      <c r="Z2551" s="4"/>
      <c r="AA2551" s="4"/>
      <c r="AB2551" s="4"/>
      <c r="AC2551" s="4"/>
      <c r="AD2551" s="4"/>
      <c r="AE2551" s="4"/>
      <c r="AF2551" s="4"/>
      <c r="AG2551" s="4"/>
      <c r="AH2551" s="4"/>
      <c r="AI2551" s="4"/>
      <c r="AJ2551" s="4"/>
      <c r="AK2551" s="4"/>
      <c r="AL2551" s="4"/>
      <c r="AM2551" s="4"/>
      <c r="AN2551" s="4"/>
      <c r="AO2551" s="4"/>
      <c r="AP2551" s="4"/>
    </row>
    <row r="2552" spans="1:42" s="2" customFormat="1" x14ac:dyDescent="0.25">
      <c r="A2552" s="4"/>
      <c r="B2552" s="4"/>
      <c r="C2552" s="4"/>
      <c r="D2552" s="4"/>
      <c r="E2552" s="4"/>
      <c r="F2552" s="4"/>
      <c r="G2552" s="4"/>
      <c r="H2552" s="4"/>
      <c r="I2552" s="4"/>
      <c r="J2552" s="4"/>
      <c r="K2552" s="4"/>
      <c r="L2552" s="4"/>
      <c r="M2552" s="4"/>
      <c r="N2552" s="4"/>
      <c r="O2552" s="4"/>
      <c r="P2552" s="4"/>
      <c r="Q2552" s="4"/>
      <c r="R2552" s="4"/>
      <c r="S2552" s="4"/>
      <c r="T2552" s="4"/>
      <c r="U2552" s="4"/>
      <c r="V2552" s="4"/>
      <c r="W2552" s="4"/>
      <c r="X2552" s="4"/>
      <c r="Y2552" s="4"/>
      <c r="Z2552" s="4"/>
      <c r="AA2552" s="4"/>
      <c r="AB2552" s="4"/>
      <c r="AC2552" s="4"/>
      <c r="AD2552" s="4"/>
      <c r="AE2552" s="4"/>
      <c r="AF2552" s="4"/>
      <c r="AG2552" s="4"/>
      <c r="AH2552" s="4"/>
      <c r="AI2552" s="4"/>
      <c r="AJ2552" s="4"/>
      <c r="AK2552" s="4"/>
      <c r="AL2552" s="4"/>
      <c r="AM2552" s="4"/>
      <c r="AN2552" s="4"/>
      <c r="AO2552" s="4"/>
      <c r="AP2552" s="4"/>
    </row>
    <row r="2553" spans="1:42" s="2" customFormat="1" x14ac:dyDescent="0.25">
      <c r="A2553" s="4"/>
      <c r="B2553" s="4"/>
      <c r="C2553" s="4"/>
      <c r="D2553" s="4"/>
      <c r="E2553" s="4"/>
      <c r="F2553" s="4"/>
      <c r="G2553" s="4"/>
      <c r="H2553" s="4"/>
      <c r="I2553" s="4"/>
      <c r="J2553" s="4"/>
      <c r="K2553" s="4"/>
      <c r="L2553" s="4"/>
      <c r="M2553" s="4"/>
      <c r="N2553" s="4"/>
      <c r="O2553" s="4"/>
      <c r="P2553" s="4"/>
      <c r="Q2553" s="4"/>
      <c r="R2553" s="4"/>
      <c r="S2553" s="4"/>
      <c r="T2553" s="4"/>
      <c r="U2553" s="4"/>
      <c r="V2553" s="4"/>
      <c r="W2553" s="4"/>
      <c r="X2553" s="4"/>
      <c r="Y2553" s="4"/>
      <c r="Z2553" s="4"/>
      <c r="AA2553" s="4"/>
      <c r="AB2553" s="4"/>
      <c r="AC2553" s="4"/>
      <c r="AD2553" s="4"/>
      <c r="AE2553" s="4"/>
      <c r="AF2553" s="4"/>
      <c r="AG2553" s="4"/>
      <c r="AH2553" s="4"/>
      <c r="AI2553" s="4"/>
      <c r="AJ2553" s="4"/>
      <c r="AK2553" s="4"/>
      <c r="AL2553" s="4"/>
      <c r="AM2553" s="4"/>
      <c r="AN2553" s="4"/>
      <c r="AO2553" s="4"/>
      <c r="AP2553" s="4"/>
    </row>
    <row r="2554" spans="1:42" s="2" customFormat="1" x14ac:dyDescent="0.25">
      <c r="A2554" s="4"/>
      <c r="B2554" s="4"/>
      <c r="C2554" s="4"/>
      <c r="D2554" s="4"/>
      <c r="E2554" s="4"/>
      <c r="F2554" s="4"/>
      <c r="G2554" s="4"/>
      <c r="H2554" s="4"/>
      <c r="I2554" s="4"/>
      <c r="J2554" s="4"/>
      <c r="K2554" s="4"/>
      <c r="L2554" s="4"/>
      <c r="M2554" s="4"/>
      <c r="N2554" s="4"/>
      <c r="O2554" s="4"/>
      <c r="P2554" s="4"/>
      <c r="Q2554" s="4"/>
      <c r="R2554" s="4"/>
      <c r="S2554" s="4"/>
      <c r="T2554" s="4"/>
      <c r="U2554" s="4"/>
      <c r="V2554" s="4"/>
      <c r="W2554" s="4"/>
      <c r="X2554" s="4"/>
      <c r="Y2554" s="4"/>
      <c r="Z2554" s="4"/>
      <c r="AA2554" s="4"/>
      <c r="AB2554" s="4"/>
      <c r="AC2554" s="4"/>
      <c r="AD2554" s="4"/>
      <c r="AE2554" s="4"/>
      <c r="AF2554" s="4"/>
      <c r="AG2554" s="4"/>
      <c r="AH2554" s="4"/>
      <c r="AI2554" s="4"/>
      <c r="AJ2554" s="4"/>
      <c r="AK2554" s="4"/>
      <c r="AL2554" s="4"/>
      <c r="AM2554" s="4"/>
      <c r="AN2554" s="4"/>
      <c r="AO2554" s="4"/>
      <c r="AP2554" s="4"/>
    </row>
    <row r="2555" spans="1:42" s="2" customFormat="1" x14ac:dyDescent="0.25">
      <c r="A2555" s="4"/>
      <c r="B2555" s="4"/>
      <c r="C2555" s="4"/>
      <c r="D2555" s="4"/>
      <c r="E2555" s="4"/>
      <c r="F2555" s="4"/>
      <c r="G2555" s="4"/>
      <c r="H2555" s="4"/>
      <c r="I2555" s="4"/>
      <c r="J2555" s="4"/>
      <c r="K2555" s="4"/>
      <c r="L2555" s="4"/>
      <c r="M2555" s="4"/>
      <c r="N2555" s="4"/>
      <c r="O2555" s="4"/>
      <c r="P2555" s="4"/>
      <c r="Q2555" s="4"/>
      <c r="R2555" s="4"/>
      <c r="S2555" s="4"/>
      <c r="T2555" s="4"/>
      <c r="U2555" s="4"/>
      <c r="V2555" s="4"/>
      <c r="W2555" s="4"/>
      <c r="X2555" s="4"/>
      <c r="Y2555" s="4"/>
      <c r="Z2555" s="4"/>
      <c r="AA2555" s="4"/>
      <c r="AB2555" s="4"/>
      <c r="AC2555" s="4"/>
      <c r="AD2555" s="4"/>
      <c r="AE2555" s="4"/>
      <c r="AF2555" s="4"/>
      <c r="AG2555" s="4"/>
      <c r="AH2555" s="4"/>
      <c r="AI2555" s="4"/>
      <c r="AJ2555" s="4"/>
      <c r="AK2555" s="4"/>
      <c r="AL2555" s="4"/>
      <c r="AM2555" s="4"/>
      <c r="AN2555" s="4"/>
      <c r="AO2555" s="4"/>
      <c r="AP2555" s="4"/>
    </row>
    <row r="2556" spans="1:42" s="2" customFormat="1" x14ac:dyDescent="0.25">
      <c r="A2556" s="4"/>
      <c r="B2556" s="4"/>
      <c r="C2556" s="4"/>
      <c r="D2556" s="4"/>
      <c r="E2556" s="4"/>
      <c r="F2556" s="4"/>
      <c r="G2556" s="4"/>
      <c r="H2556" s="4"/>
      <c r="I2556" s="4"/>
      <c r="J2556" s="4"/>
      <c r="K2556" s="4"/>
      <c r="L2556" s="4"/>
      <c r="M2556" s="4"/>
      <c r="N2556" s="4"/>
      <c r="O2556" s="4"/>
      <c r="P2556" s="4"/>
      <c r="Q2556" s="4"/>
      <c r="R2556" s="4"/>
      <c r="S2556" s="4"/>
      <c r="T2556" s="4"/>
      <c r="U2556" s="4"/>
      <c r="V2556" s="4"/>
      <c r="W2556" s="4"/>
      <c r="X2556" s="4"/>
      <c r="Y2556" s="4"/>
      <c r="Z2556" s="4"/>
      <c r="AA2556" s="4"/>
      <c r="AB2556" s="4"/>
      <c r="AC2556" s="4"/>
      <c r="AD2556" s="4"/>
      <c r="AE2556" s="4"/>
      <c r="AF2556" s="4"/>
      <c r="AG2556" s="4"/>
      <c r="AH2556" s="4"/>
      <c r="AI2556" s="4"/>
      <c r="AJ2556" s="4"/>
      <c r="AK2556" s="4"/>
      <c r="AL2556" s="4"/>
      <c r="AM2556" s="4"/>
      <c r="AN2556" s="4"/>
      <c r="AO2556" s="4"/>
      <c r="AP2556" s="4"/>
    </row>
    <row r="2557" spans="1:42" s="2" customFormat="1" x14ac:dyDescent="0.25">
      <c r="A2557" s="4"/>
      <c r="B2557" s="4"/>
      <c r="C2557" s="4"/>
      <c r="D2557" s="4"/>
      <c r="E2557" s="4"/>
      <c r="F2557" s="4"/>
      <c r="G2557" s="4"/>
      <c r="H2557" s="4"/>
      <c r="I2557" s="4"/>
      <c r="J2557" s="4"/>
      <c r="K2557" s="4"/>
      <c r="L2557" s="4"/>
      <c r="M2557" s="4"/>
      <c r="N2557" s="4"/>
      <c r="O2557" s="4"/>
      <c r="P2557" s="4"/>
      <c r="Q2557" s="4"/>
      <c r="R2557" s="4"/>
      <c r="S2557" s="4"/>
      <c r="T2557" s="4"/>
      <c r="U2557" s="4"/>
      <c r="V2557" s="4"/>
      <c r="W2557" s="4"/>
      <c r="X2557" s="4"/>
      <c r="Y2557" s="4"/>
      <c r="Z2557" s="4"/>
      <c r="AA2557" s="4"/>
      <c r="AB2557" s="4"/>
      <c r="AC2557" s="4"/>
      <c r="AD2557" s="4"/>
      <c r="AE2557" s="4"/>
      <c r="AF2557" s="4"/>
      <c r="AG2557" s="4"/>
      <c r="AH2557" s="4"/>
      <c r="AI2557" s="4"/>
      <c r="AJ2557" s="4"/>
      <c r="AK2557" s="4"/>
      <c r="AL2557" s="4"/>
      <c r="AM2557" s="4"/>
      <c r="AN2557" s="4"/>
      <c r="AO2557" s="4"/>
      <c r="AP2557" s="4"/>
    </row>
    <row r="2558" spans="1:42" s="2" customFormat="1" x14ac:dyDescent="0.25">
      <c r="A2558" s="4"/>
      <c r="B2558" s="4"/>
      <c r="C2558" s="4"/>
      <c r="D2558" s="4"/>
      <c r="E2558" s="4"/>
      <c r="F2558" s="4"/>
      <c r="G2558" s="4"/>
      <c r="H2558" s="4"/>
      <c r="I2558" s="4"/>
      <c r="J2558" s="4"/>
      <c r="K2558" s="4"/>
      <c r="L2558" s="4"/>
      <c r="M2558" s="4"/>
      <c r="N2558" s="4"/>
      <c r="O2558" s="4"/>
      <c r="P2558" s="4"/>
      <c r="Q2558" s="4"/>
      <c r="R2558" s="4"/>
      <c r="S2558" s="4"/>
      <c r="T2558" s="4"/>
      <c r="U2558" s="4"/>
      <c r="V2558" s="4"/>
      <c r="W2558" s="4"/>
      <c r="X2558" s="4"/>
      <c r="Y2558" s="4"/>
      <c r="Z2558" s="4"/>
      <c r="AA2558" s="4"/>
      <c r="AB2558" s="4"/>
      <c r="AC2558" s="4"/>
      <c r="AD2558" s="4"/>
      <c r="AE2558" s="4"/>
      <c r="AF2558" s="4"/>
      <c r="AG2558" s="4"/>
      <c r="AH2558" s="4"/>
      <c r="AI2558" s="4"/>
      <c r="AJ2558" s="4"/>
      <c r="AK2558" s="4"/>
      <c r="AL2558" s="4"/>
      <c r="AM2558" s="4"/>
      <c r="AN2558" s="4"/>
      <c r="AO2558" s="4"/>
      <c r="AP2558" s="4"/>
    </row>
    <row r="2559" spans="1:42" s="2" customFormat="1" x14ac:dyDescent="0.25">
      <c r="A2559" s="4"/>
      <c r="B2559" s="4"/>
      <c r="C2559" s="4"/>
      <c r="D2559" s="4"/>
      <c r="E2559" s="4"/>
      <c r="F2559" s="4"/>
      <c r="G2559" s="4"/>
      <c r="H2559" s="4"/>
      <c r="I2559" s="4"/>
      <c r="J2559" s="4"/>
      <c r="K2559" s="4"/>
      <c r="L2559" s="4"/>
      <c r="M2559" s="4"/>
      <c r="N2559" s="4"/>
      <c r="O2559" s="4"/>
      <c r="P2559" s="4"/>
      <c r="Q2559" s="4"/>
      <c r="R2559" s="4"/>
      <c r="S2559" s="4"/>
      <c r="T2559" s="4"/>
      <c r="U2559" s="4"/>
      <c r="V2559" s="4"/>
      <c r="W2559" s="4"/>
      <c r="X2559" s="4"/>
      <c r="Y2559" s="4"/>
      <c r="Z2559" s="4"/>
      <c r="AA2559" s="4"/>
      <c r="AB2559" s="4"/>
      <c r="AC2559" s="4"/>
      <c r="AD2559" s="4"/>
      <c r="AE2559" s="4"/>
      <c r="AF2559" s="4"/>
      <c r="AG2559" s="4"/>
      <c r="AH2559" s="4"/>
      <c r="AI2559" s="4"/>
      <c r="AJ2559" s="4"/>
      <c r="AK2559" s="4"/>
      <c r="AL2559" s="4"/>
      <c r="AM2559" s="4"/>
      <c r="AN2559" s="4"/>
      <c r="AO2559" s="4"/>
      <c r="AP2559" s="4"/>
    </row>
    <row r="2560" spans="1:42" s="2" customFormat="1" x14ac:dyDescent="0.25">
      <c r="A2560" s="4"/>
      <c r="B2560" s="4"/>
      <c r="C2560" s="4"/>
      <c r="D2560" s="4"/>
      <c r="E2560" s="4"/>
      <c r="F2560" s="4"/>
      <c r="G2560" s="4"/>
      <c r="H2560" s="4"/>
      <c r="I2560" s="4"/>
      <c r="J2560" s="4"/>
      <c r="K2560" s="4"/>
      <c r="L2560" s="4"/>
      <c r="M2560" s="4"/>
      <c r="N2560" s="4"/>
      <c r="O2560" s="4"/>
      <c r="P2560" s="4"/>
      <c r="Q2560" s="4"/>
      <c r="R2560" s="4"/>
      <c r="S2560" s="4"/>
      <c r="T2560" s="4"/>
      <c r="U2560" s="4"/>
      <c r="V2560" s="4"/>
      <c r="W2560" s="4"/>
      <c r="X2560" s="4"/>
      <c r="Y2560" s="4"/>
      <c r="Z2560" s="4"/>
      <c r="AA2560" s="4"/>
      <c r="AB2560" s="4"/>
      <c r="AC2560" s="4"/>
      <c r="AD2560" s="4"/>
      <c r="AE2560" s="4"/>
      <c r="AF2560" s="4"/>
      <c r="AG2560" s="4"/>
      <c r="AH2560" s="4"/>
      <c r="AI2560" s="4"/>
      <c r="AJ2560" s="4"/>
      <c r="AK2560" s="4"/>
      <c r="AL2560" s="4"/>
      <c r="AM2560" s="4"/>
      <c r="AN2560" s="4"/>
      <c r="AO2560" s="4"/>
      <c r="AP2560" s="4"/>
    </row>
    <row r="2561" spans="1:42" s="2" customFormat="1" x14ac:dyDescent="0.25">
      <c r="A2561" s="4"/>
      <c r="B2561" s="4"/>
      <c r="C2561" s="4"/>
      <c r="D2561" s="4"/>
      <c r="E2561" s="4"/>
      <c r="F2561" s="4"/>
      <c r="G2561" s="4"/>
      <c r="H2561" s="4"/>
      <c r="I2561" s="4"/>
      <c r="J2561" s="4"/>
      <c r="K2561" s="4"/>
      <c r="L2561" s="4"/>
      <c r="M2561" s="4"/>
      <c r="N2561" s="4"/>
      <c r="O2561" s="4"/>
      <c r="P2561" s="4"/>
      <c r="Q2561" s="4"/>
      <c r="R2561" s="4"/>
      <c r="S2561" s="4"/>
      <c r="T2561" s="4"/>
      <c r="U2561" s="4"/>
      <c r="V2561" s="4"/>
      <c r="W2561" s="4"/>
      <c r="X2561" s="4"/>
      <c r="Y2561" s="4"/>
      <c r="Z2561" s="4"/>
      <c r="AA2561" s="4"/>
      <c r="AB2561" s="4"/>
      <c r="AC2561" s="4"/>
      <c r="AD2561" s="4"/>
      <c r="AE2561" s="4"/>
      <c r="AF2561" s="4"/>
      <c r="AG2561" s="4"/>
      <c r="AH2561" s="4"/>
      <c r="AI2561" s="4"/>
      <c r="AJ2561" s="4"/>
      <c r="AK2561" s="4"/>
      <c r="AL2561" s="4"/>
      <c r="AM2561" s="4"/>
      <c r="AN2561" s="4"/>
      <c r="AO2561" s="4"/>
      <c r="AP2561" s="4"/>
    </row>
    <row r="2562" spans="1:42" s="2" customFormat="1" x14ac:dyDescent="0.25">
      <c r="A2562" s="4"/>
      <c r="B2562" s="4"/>
      <c r="C2562" s="4"/>
      <c r="D2562" s="4"/>
      <c r="E2562" s="4"/>
      <c r="F2562" s="4"/>
      <c r="G2562" s="4"/>
      <c r="H2562" s="4"/>
      <c r="I2562" s="4"/>
      <c r="J2562" s="4"/>
      <c r="K2562" s="4"/>
      <c r="L2562" s="4"/>
      <c r="M2562" s="4"/>
      <c r="N2562" s="4"/>
      <c r="O2562" s="4"/>
      <c r="P2562" s="4"/>
      <c r="Q2562" s="4"/>
      <c r="R2562" s="4"/>
      <c r="S2562" s="4"/>
      <c r="T2562" s="4"/>
      <c r="U2562" s="4"/>
      <c r="V2562" s="4"/>
      <c r="W2562" s="4"/>
      <c r="X2562" s="4"/>
      <c r="Y2562" s="4"/>
      <c r="Z2562" s="4"/>
      <c r="AA2562" s="4"/>
      <c r="AB2562" s="4"/>
      <c r="AC2562" s="4"/>
      <c r="AD2562" s="4"/>
      <c r="AE2562" s="4"/>
      <c r="AF2562" s="4"/>
      <c r="AG2562" s="4"/>
      <c r="AH2562" s="4"/>
      <c r="AI2562" s="4"/>
      <c r="AJ2562" s="4"/>
      <c r="AK2562" s="4"/>
      <c r="AL2562" s="4"/>
      <c r="AM2562" s="4"/>
      <c r="AN2562" s="4"/>
      <c r="AO2562" s="4"/>
      <c r="AP2562" s="4"/>
    </row>
    <row r="2563" spans="1:42" s="2" customFormat="1" x14ac:dyDescent="0.25">
      <c r="A2563" s="4"/>
      <c r="B2563" s="4"/>
      <c r="C2563" s="4"/>
      <c r="D2563" s="4"/>
      <c r="E2563" s="4"/>
      <c r="F2563" s="4"/>
      <c r="G2563" s="4"/>
      <c r="H2563" s="4"/>
      <c r="I2563" s="4"/>
      <c r="J2563" s="4"/>
      <c r="K2563" s="4"/>
      <c r="L2563" s="4"/>
      <c r="M2563" s="4"/>
      <c r="N2563" s="4"/>
      <c r="O2563" s="4"/>
      <c r="P2563" s="4"/>
      <c r="Q2563" s="4"/>
      <c r="R2563" s="4"/>
      <c r="S2563" s="4"/>
      <c r="T2563" s="4"/>
      <c r="U2563" s="4"/>
      <c r="V2563" s="4"/>
      <c r="W2563" s="4"/>
      <c r="X2563" s="4"/>
      <c r="Y2563" s="4"/>
      <c r="Z2563" s="4"/>
      <c r="AA2563" s="4"/>
      <c r="AB2563" s="4"/>
      <c r="AC2563" s="4"/>
      <c r="AD2563" s="4"/>
      <c r="AE2563" s="4"/>
      <c r="AF2563" s="4"/>
      <c r="AG2563" s="4"/>
      <c r="AH2563" s="4"/>
      <c r="AI2563" s="4"/>
      <c r="AJ2563" s="4"/>
      <c r="AK2563" s="4"/>
      <c r="AL2563" s="4"/>
      <c r="AM2563" s="4"/>
      <c r="AN2563" s="4"/>
      <c r="AO2563" s="4"/>
      <c r="AP2563" s="4"/>
    </row>
    <row r="2564" spans="1:42" s="2" customFormat="1" x14ac:dyDescent="0.25">
      <c r="A2564" s="4"/>
      <c r="B2564" s="4"/>
      <c r="C2564" s="4"/>
      <c r="D2564" s="4"/>
      <c r="E2564" s="4"/>
      <c r="F2564" s="4"/>
      <c r="G2564" s="4"/>
      <c r="H2564" s="4"/>
      <c r="I2564" s="4"/>
      <c r="J2564" s="4"/>
      <c r="K2564" s="4"/>
      <c r="L2564" s="4"/>
      <c r="M2564" s="4"/>
      <c r="N2564" s="4"/>
      <c r="O2564" s="4"/>
      <c r="P2564" s="4"/>
      <c r="Q2564" s="4"/>
      <c r="R2564" s="4"/>
      <c r="S2564" s="4"/>
      <c r="T2564" s="4"/>
      <c r="U2564" s="4"/>
      <c r="V2564" s="4"/>
      <c r="W2564" s="4"/>
      <c r="X2564" s="4"/>
      <c r="Y2564" s="4"/>
      <c r="Z2564" s="4"/>
      <c r="AA2564" s="4"/>
      <c r="AB2564" s="4"/>
      <c r="AC2564" s="4"/>
      <c r="AD2564" s="4"/>
      <c r="AE2564" s="4"/>
      <c r="AF2564" s="4"/>
      <c r="AG2564" s="4"/>
      <c r="AH2564" s="4"/>
      <c r="AI2564" s="4"/>
      <c r="AJ2564" s="4"/>
      <c r="AK2564" s="4"/>
      <c r="AL2564" s="4"/>
      <c r="AM2564" s="4"/>
      <c r="AN2564" s="4"/>
      <c r="AO2564" s="4"/>
      <c r="AP2564" s="4"/>
    </row>
    <row r="2565" spans="1:42" s="2" customFormat="1" x14ac:dyDescent="0.25">
      <c r="A2565" s="4"/>
      <c r="B2565" s="4"/>
      <c r="C2565" s="4"/>
      <c r="D2565" s="4"/>
      <c r="E2565" s="4"/>
      <c r="F2565" s="4"/>
      <c r="G2565" s="4"/>
      <c r="H2565" s="4"/>
      <c r="I2565" s="4"/>
      <c r="J2565" s="4"/>
      <c r="K2565" s="4"/>
      <c r="L2565" s="4"/>
      <c r="M2565" s="4"/>
      <c r="N2565" s="4"/>
      <c r="O2565" s="4"/>
      <c r="P2565" s="4"/>
      <c r="Q2565" s="4"/>
      <c r="R2565" s="4"/>
      <c r="S2565" s="4"/>
      <c r="T2565" s="4"/>
      <c r="U2565" s="4"/>
      <c r="V2565" s="4"/>
      <c r="W2565" s="4"/>
      <c r="X2565" s="4"/>
      <c r="Y2565" s="4"/>
      <c r="Z2565" s="4"/>
      <c r="AA2565" s="4"/>
      <c r="AB2565" s="4"/>
      <c r="AC2565" s="4"/>
      <c r="AD2565" s="4"/>
      <c r="AE2565" s="4"/>
      <c r="AF2565" s="4"/>
      <c r="AG2565" s="4"/>
      <c r="AH2565" s="4"/>
      <c r="AI2565" s="4"/>
      <c r="AJ2565" s="4"/>
      <c r="AK2565" s="4"/>
      <c r="AL2565" s="4"/>
      <c r="AM2565" s="4"/>
      <c r="AN2565" s="4"/>
      <c r="AO2565" s="4"/>
      <c r="AP2565" s="4"/>
    </row>
    <row r="2566" spans="1:42" s="2" customFormat="1" x14ac:dyDescent="0.25">
      <c r="A2566" s="4"/>
      <c r="B2566" s="4"/>
      <c r="C2566" s="4"/>
      <c r="D2566" s="4"/>
      <c r="E2566" s="4"/>
      <c r="F2566" s="4"/>
      <c r="G2566" s="4"/>
      <c r="H2566" s="4"/>
      <c r="I2566" s="4"/>
      <c r="J2566" s="4"/>
      <c r="K2566" s="4"/>
      <c r="L2566" s="4"/>
      <c r="M2566" s="4"/>
      <c r="N2566" s="4"/>
      <c r="O2566" s="4"/>
      <c r="P2566" s="4"/>
      <c r="Q2566" s="4"/>
      <c r="R2566" s="4"/>
      <c r="S2566" s="4"/>
      <c r="T2566" s="4"/>
      <c r="U2566" s="4"/>
      <c r="V2566" s="4"/>
      <c r="W2566" s="4"/>
      <c r="X2566" s="4"/>
      <c r="Y2566" s="4"/>
      <c r="Z2566" s="4"/>
      <c r="AA2566" s="4"/>
      <c r="AB2566" s="4"/>
      <c r="AC2566" s="4"/>
      <c r="AD2566" s="4"/>
      <c r="AE2566" s="4"/>
      <c r="AF2566" s="4"/>
      <c r="AG2566" s="4"/>
      <c r="AH2566" s="4"/>
      <c r="AI2566" s="4"/>
      <c r="AJ2566" s="4"/>
      <c r="AK2566" s="4"/>
      <c r="AL2566" s="4"/>
      <c r="AM2566" s="4"/>
      <c r="AN2566" s="4"/>
      <c r="AO2566" s="4"/>
      <c r="AP2566" s="4"/>
    </row>
    <row r="2567" spans="1:42" s="2" customFormat="1" x14ac:dyDescent="0.25">
      <c r="A2567" s="4"/>
      <c r="B2567" s="4"/>
      <c r="C2567" s="4"/>
      <c r="D2567" s="4"/>
      <c r="E2567" s="4"/>
      <c r="F2567" s="4"/>
      <c r="G2567" s="4"/>
      <c r="H2567" s="4"/>
      <c r="I2567" s="4"/>
      <c r="J2567" s="4"/>
      <c r="K2567" s="4"/>
      <c r="L2567" s="4"/>
      <c r="M2567" s="4"/>
      <c r="N2567" s="4"/>
      <c r="O2567" s="4"/>
      <c r="P2567" s="4"/>
      <c r="Q2567" s="4"/>
      <c r="R2567" s="4"/>
      <c r="S2567" s="4"/>
      <c r="T2567" s="4"/>
      <c r="U2567" s="4"/>
      <c r="V2567" s="4"/>
      <c r="W2567" s="4"/>
      <c r="X2567" s="4"/>
      <c r="Y2567" s="4"/>
      <c r="Z2567" s="4"/>
      <c r="AA2567" s="4"/>
      <c r="AB2567" s="4"/>
      <c r="AC2567" s="4"/>
      <c r="AD2567" s="4"/>
      <c r="AE2567" s="4"/>
      <c r="AF2567" s="4"/>
      <c r="AG2567" s="4"/>
      <c r="AH2567" s="4"/>
      <c r="AI2567" s="4"/>
      <c r="AJ2567" s="4"/>
      <c r="AK2567" s="4"/>
      <c r="AL2567" s="4"/>
      <c r="AM2567" s="4"/>
      <c r="AN2567" s="4"/>
      <c r="AO2567" s="4"/>
      <c r="AP2567" s="4"/>
    </row>
    <row r="2568" spans="1:42" s="2" customFormat="1" x14ac:dyDescent="0.25">
      <c r="A2568" s="4"/>
      <c r="B2568" s="4"/>
      <c r="C2568" s="4"/>
      <c r="D2568" s="4"/>
      <c r="E2568" s="4"/>
      <c r="F2568" s="4"/>
      <c r="G2568" s="4"/>
      <c r="H2568" s="4"/>
      <c r="I2568" s="4"/>
      <c r="J2568" s="4"/>
      <c r="K2568" s="4"/>
      <c r="L2568" s="4"/>
      <c r="M2568" s="4"/>
      <c r="N2568" s="4"/>
      <c r="O2568" s="4"/>
      <c r="P2568" s="4"/>
      <c r="Q2568" s="4"/>
      <c r="R2568" s="4"/>
      <c r="S2568" s="4"/>
      <c r="T2568" s="4"/>
      <c r="U2568" s="4"/>
      <c r="V2568" s="4"/>
      <c r="W2568" s="4"/>
      <c r="X2568" s="4"/>
      <c r="Y2568" s="4"/>
      <c r="Z2568" s="4"/>
      <c r="AA2568" s="4"/>
      <c r="AB2568" s="4"/>
      <c r="AC2568" s="4"/>
      <c r="AD2568" s="4"/>
      <c r="AE2568" s="4"/>
      <c r="AF2568" s="4"/>
      <c r="AG2568" s="4"/>
      <c r="AH2568" s="4"/>
      <c r="AI2568" s="4"/>
      <c r="AJ2568" s="4"/>
      <c r="AK2568" s="4"/>
      <c r="AL2568" s="4"/>
      <c r="AM2568" s="4"/>
      <c r="AN2568" s="4"/>
      <c r="AO2568" s="4"/>
      <c r="AP2568" s="4"/>
    </row>
    <row r="2569" spans="1:42" s="2" customFormat="1" x14ac:dyDescent="0.25">
      <c r="A2569" s="4"/>
      <c r="B2569" s="4"/>
      <c r="C2569" s="4"/>
      <c r="D2569" s="4"/>
      <c r="E2569" s="4"/>
      <c r="F2569" s="4"/>
      <c r="G2569" s="4"/>
      <c r="H2569" s="4"/>
      <c r="I2569" s="4"/>
      <c r="J2569" s="4"/>
      <c r="K2569" s="4"/>
      <c r="L2569" s="4"/>
      <c r="M2569" s="4"/>
      <c r="N2569" s="4"/>
      <c r="O2569" s="4"/>
      <c r="P2569" s="4"/>
      <c r="Q2569" s="4"/>
      <c r="R2569" s="4"/>
      <c r="S2569" s="4"/>
      <c r="T2569" s="4"/>
      <c r="U2569" s="4"/>
      <c r="V2569" s="4"/>
      <c r="W2569" s="4"/>
      <c r="X2569" s="4"/>
      <c r="Y2569" s="4"/>
      <c r="Z2569" s="4"/>
      <c r="AA2569" s="4"/>
      <c r="AB2569" s="4"/>
      <c r="AC2569" s="4"/>
      <c r="AD2569" s="4"/>
      <c r="AE2569" s="4"/>
      <c r="AF2569" s="4"/>
      <c r="AG2569" s="4"/>
      <c r="AH2569" s="4"/>
      <c r="AI2569" s="4"/>
      <c r="AJ2569" s="4"/>
      <c r="AK2569" s="4"/>
      <c r="AL2569" s="4"/>
      <c r="AM2569" s="4"/>
      <c r="AN2569" s="4"/>
      <c r="AO2569" s="4"/>
      <c r="AP2569" s="4"/>
    </row>
    <row r="2570" spans="1:42" s="2" customFormat="1" x14ac:dyDescent="0.25">
      <c r="A2570" s="4"/>
      <c r="B2570" s="4"/>
      <c r="C2570" s="4"/>
      <c r="D2570" s="4"/>
      <c r="E2570" s="4"/>
      <c r="F2570" s="4"/>
      <c r="G2570" s="4"/>
      <c r="H2570" s="4"/>
      <c r="I2570" s="4"/>
      <c r="J2570" s="4"/>
      <c r="K2570" s="4"/>
      <c r="L2570" s="4"/>
      <c r="M2570" s="4"/>
      <c r="N2570" s="4"/>
      <c r="O2570" s="4"/>
      <c r="P2570" s="4"/>
      <c r="Q2570" s="4"/>
      <c r="R2570" s="4"/>
      <c r="S2570" s="4"/>
      <c r="T2570" s="4"/>
      <c r="U2570" s="4"/>
      <c r="V2570" s="4"/>
      <c r="W2570" s="4"/>
      <c r="X2570" s="4"/>
      <c r="Y2570" s="4"/>
      <c r="Z2570" s="4"/>
      <c r="AA2570" s="4"/>
      <c r="AB2570" s="4"/>
      <c r="AC2570" s="4"/>
      <c r="AD2570" s="4"/>
      <c r="AE2570" s="4"/>
      <c r="AF2570" s="4"/>
      <c r="AG2570" s="4"/>
      <c r="AH2570" s="4"/>
      <c r="AI2570" s="4"/>
      <c r="AJ2570" s="4"/>
      <c r="AK2570" s="4"/>
      <c r="AL2570" s="4"/>
      <c r="AM2570" s="4"/>
      <c r="AN2570" s="4"/>
      <c r="AO2570" s="4"/>
      <c r="AP2570" s="4"/>
    </row>
    <row r="2571" spans="1:42" s="2" customFormat="1" x14ac:dyDescent="0.25">
      <c r="A2571" s="4"/>
      <c r="B2571" s="4"/>
      <c r="C2571" s="4"/>
      <c r="D2571" s="4"/>
      <c r="E2571" s="4"/>
      <c r="F2571" s="4"/>
      <c r="G2571" s="4"/>
      <c r="H2571" s="4"/>
      <c r="I2571" s="4"/>
      <c r="J2571" s="4"/>
      <c r="K2571" s="4"/>
      <c r="L2571" s="4"/>
      <c r="M2571" s="4"/>
      <c r="N2571" s="4"/>
      <c r="O2571" s="4"/>
      <c r="P2571" s="4"/>
      <c r="Q2571" s="4"/>
      <c r="R2571" s="4"/>
      <c r="S2571" s="4"/>
      <c r="T2571" s="4"/>
      <c r="U2571" s="4"/>
      <c r="V2571" s="4"/>
      <c r="W2571" s="4"/>
      <c r="X2571" s="4"/>
      <c r="Y2571" s="4"/>
      <c r="Z2571" s="4"/>
      <c r="AA2571" s="4"/>
      <c r="AB2571" s="4"/>
      <c r="AC2571" s="4"/>
      <c r="AD2571" s="4"/>
      <c r="AE2571" s="4"/>
      <c r="AF2571" s="4"/>
      <c r="AG2571" s="4"/>
      <c r="AH2571" s="4"/>
      <c r="AI2571" s="4"/>
      <c r="AJ2571" s="4"/>
      <c r="AK2571" s="4"/>
      <c r="AL2571" s="4"/>
      <c r="AM2571" s="4"/>
      <c r="AN2571" s="4"/>
      <c r="AO2571" s="4"/>
      <c r="AP2571" s="4"/>
    </row>
    <row r="2572" spans="1:42" s="2" customFormat="1" x14ac:dyDescent="0.25">
      <c r="A2572" s="4"/>
      <c r="B2572" s="4"/>
      <c r="C2572" s="4"/>
      <c r="D2572" s="4"/>
      <c r="E2572" s="4"/>
      <c r="F2572" s="4"/>
      <c r="G2572" s="4"/>
      <c r="H2572" s="4"/>
      <c r="I2572" s="4"/>
      <c r="J2572" s="4"/>
      <c r="K2572" s="4"/>
      <c r="L2572" s="4"/>
      <c r="M2572" s="4"/>
      <c r="N2572" s="4"/>
      <c r="O2572" s="4"/>
      <c r="P2572" s="4"/>
      <c r="Q2572" s="4"/>
      <c r="R2572" s="4"/>
      <c r="S2572" s="4"/>
      <c r="T2572" s="4"/>
      <c r="U2572" s="4"/>
      <c r="V2572" s="4"/>
      <c r="W2572" s="4"/>
      <c r="X2572" s="4"/>
      <c r="Y2572" s="4"/>
      <c r="Z2572" s="4"/>
      <c r="AA2572" s="4"/>
      <c r="AB2572" s="4"/>
      <c r="AC2572" s="4"/>
      <c r="AD2572" s="4"/>
      <c r="AE2572" s="4"/>
      <c r="AF2572" s="4"/>
      <c r="AG2572" s="4"/>
      <c r="AH2572" s="4"/>
      <c r="AI2572" s="4"/>
      <c r="AJ2572" s="4"/>
      <c r="AK2572" s="4"/>
      <c r="AL2572" s="4"/>
      <c r="AM2572" s="4"/>
      <c r="AN2572" s="4"/>
      <c r="AO2572" s="4"/>
      <c r="AP2572" s="4"/>
    </row>
    <row r="2573" spans="1:42" s="2" customFormat="1" x14ac:dyDescent="0.25">
      <c r="A2573" s="4"/>
      <c r="B2573" s="4"/>
      <c r="C2573" s="4"/>
      <c r="D2573" s="4"/>
      <c r="E2573" s="4"/>
      <c r="F2573" s="4"/>
      <c r="G2573" s="4"/>
      <c r="H2573" s="4"/>
      <c r="I2573" s="4"/>
      <c r="J2573" s="4"/>
      <c r="K2573" s="4"/>
      <c r="L2573" s="4"/>
      <c r="M2573" s="4"/>
      <c r="N2573" s="4"/>
      <c r="O2573" s="4"/>
      <c r="P2573" s="4"/>
      <c r="Q2573" s="4"/>
      <c r="R2573" s="4"/>
      <c r="S2573" s="4"/>
      <c r="T2573" s="4"/>
      <c r="U2573" s="4"/>
      <c r="V2573" s="4"/>
      <c r="W2573" s="4"/>
      <c r="X2573" s="4"/>
      <c r="Y2573" s="4"/>
      <c r="Z2573" s="4"/>
      <c r="AA2573" s="4"/>
      <c r="AB2573" s="4"/>
      <c r="AC2573" s="4"/>
      <c r="AD2573" s="4"/>
      <c r="AE2573" s="4"/>
      <c r="AF2573" s="4"/>
      <c r="AG2573" s="4"/>
      <c r="AH2573" s="4"/>
      <c r="AI2573" s="4"/>
      <c r="AJ2573" s="4"/>
      <c r="AK2573" s="4"/>
      <c r="AL2573" s="4"/>
      <c r="AM2573" s="4"/>
      <c r="AN2573" s="4"/>
      <c r="AO2573" s="4"/>
      <c r="AP2573" s="4"/>
    </row>
    <row r="2574" spans="1:42" s="2" customFormat="1" x14ac:dyDescent="0.25">
      <c r="A2574" s="4"/>
      <c r="B2574" s="4"/>
      <c r="C2574" s="4"/>
      <c r="D2574" s="4"/>
      <c r="E2574" s="4"/>
      <c r="F2574" s="4"/>
      <c r="G2574" s="4"/>
      <c r="H2574" s="4"/>
      <c r="I2574" s="4"/>
      <c r="J2574" s="4"/>
      <c r="K2574" s="4"/>
      <c r="L2574" s="4"/>
      <c r="M2574" s="4"/>
      <c r="N2574" s="4"/>
      <c r="O2574" s="4"/>
      <c r="P2574" s="4"/>
      <c r="Q2574" s="4"/>
      <c r="R2574" s="4"/>
      <c r="S2574" s="4"/>
      <c r="T2574" s="4"/>
      <c r="U2574" s="4"/>
      <c r="V2574" s="4"/>
      <c r="W2574" s="4"/>
      <c r="X2574" s="4"/>
      <c r="Y2574" s="4"/>
      <c r="Z2574" s="4"/>
      <c r="AA2574" s="4"/>
      <c r="AB2574" s="4"/>
      <c r="AC2574" s="4"/>
      <c r="AD2574" s="4"/>
      <c r="AE2574" s="4"/>
      <c r="AF2574" s="4"/>
      <c r="AG2574" s="4"/>
      <c r="AH2574" s="4"/>
      <c r="AI2574" s="4"/>
      <c r="AJ2574" s="4"/>
      <c r="AK2574" s="4"/>
      <c r="AL2574" s="4"/>
      <c r="AM2574" s="4"/>
      <c r="AN2574" s="4"/>
      <c r="AO2574" s="4"/>
      <c r="AP2574" s="4"/>
    </row>
    <row r="2575" spans="1:42" s="2" customFormat="1" x14ac:dyDescent="0.25">
      <c r="A2575" s="4"/>
      <c r="B2575" s="4"/>
      <c r="C2575" s="4"/>
      <c r="D2575" s="4"/>
      <c r="E2575" s="4"/>
      <c r="F2575" s="4"/>
      <c r="G2575" s="4"/>
      <c r="H2575" s="4"/>
      <c r="I2575" s="4"/>
      <c r="J2575" s="4"/>
      <c r="K2575" s="4"/>
      <c r="L2575" s="4"/>
      <c r="M2575" s="4"/>
      <c r="N2575" s="4"/>
      <c r="O2575" s="4"/>
      <c r="P2575" s="4"/>
      <c r="Q2575" s="4"/>
      <c r="R2575" s="4"/>
      <c r="S2575" s="4"/>
      <c r="T2575" s="4"/>
      <c r="U2575" s="4"/>
      <c r="V2575" s="4"/>
      <c r="W2575" s="4"/>
      <c r="X2575" s="4"/>
      <c r="Y2575" s="4"/>
      <c r="Z2575" s="4"/>
      <c r="AA2575" s="4"/>
      <c r="AB2575" s="4"/>
      <c r="AC2575" s="4"/>
      <c r="AD2575" s="4"/>
      <c r="AE2575" s="4"/>
      <c r="AF2575" s="4"/>
      <c r="AG2575" s="4"/>
      <c r="AH2575" s="4"/>
      <c r="AI2575" s="4"/>
      <c r="AJ2575" s="4"/>
      <c r="AK2575" s="4"/>
      <c r="AL2575" s="4"/>
      <c r="AM2575" s="4"/>
      <c r="AN2575" s="4"/>
      <c r="AO2575" s="4"/>
      <c r="AP2575" s="4"/>
    </row>
    <row r="2576" spans="1:42" s="2" customFormat="1" x14ac:dyDescent="0.25">
      <c r="A2576" s="4"/>
      <c r="B2576" s="4"/>
      <c r="C2576" s="4"/>
      <c r="D2576" s="4"/>
      <c r="E2576" s="4"/>
      <c r="F2576" s="4"/>
      <c r="G2576" s="4"/>
      <c r="H2576" s="4"/>
      <c r="I2576" s="4"/>
      <c r="J2576" s="4"/>
      <c r="K2576" s="4"/>
      <c r="L2576" s="4"/>
      <c r="M2576" s="4"/>
      <c r="N2576" s="4"/>
      <c r="O2576" s="4"/>
      <c r="P2576" s="4"/>
      <c r="Q2576" s="4"/>
      <c r="R2576" s="4"/>
      <c r="S2576" s="4"/>
      <c r="T2576" s="4"/>
      <c r="U2576" s="4"/>
      <c r="V2576" s="4"/>
      <c r="W2576" s="4"/>
      <c r="X2576" s="4"/>
      <c r="Y2576" s="4"/>
      <c r="Z2576" s="4"/>
      <c r="AA2576" s="4"/>
      <c r="AB2576" s="4"/>
      <c r="AC2576" s="4"/>
      <c r="AD2576" s="4"/>
      <c r="AE2576" s="4"/>
      <c r="AF2576" s="4"/>
      <c r="AG2576" s="4"/>
      <c r="AH2576" s="4"/>
      <c r="AI2576" s="4"/>
      <c r="AJ2576" s="4"/>
      <c r="AK2576" s="4"/>
      <c r="AL2576" s="4"/>
      <c r="AM2576" s="4"/>
      <c r="AN2576" s="4"/>
      <c r="AO2576" s="4"/>
      <c r="AP2576" s="4"/>
    </row>
    <row r="2577" spans="1:42" s="2" customFormat="1" x14ac:dyDescent="0.25">
      <c r="A2577" s="4"/>
      <c r="B2577" s="4"/>
      <c r="C2577" s="4"/>
      <c r="D2577" s="4"/>
      <c r="E2577" s="4"/>
      <c r="F2577" s="4"/>
      <c r="G2577" s="4"/>
      <c r="H2577" s="4"/>
      <c r="I2577" s="4"/>
      <c r="J2577" s="4"/>
      <c r="K2577" s="4"/>
      <c r="L2577" s="4"/>
      <c r="M2577" s="4"/>
      <c r="N2577" s="4"/>
      <c r="O2577" s="4"/>
      <c r="P2577" s="4"/>
      <c r="Q2577" s="4"/>
      <c r="R2577" s="4"/>
      <c r="S2577" s="4"/>
      <c r="T2577" s="4"/>
      <c r="U2577" s="4"/>
      <c r="V2577" s="4"/>
      <c r="W2577" s="4"/>
      <c r="X2577" s="4"/>
      <c r="Y2577" s="4"/>
      <c r="Z2577" s="4"/>
      <c r="AA2577" s="4"/>
      <c r="AB2577" s="4"/>
      <c r="AC2577" s="4"/>
      <c r="AD2577" s="4"/>
      <c r="AE2577" s="4"/>
      <c r="AF2577" s="4"/>
      <c r="AG2577" s="4"/>
      <c r="AH2577" s="4"/>
      <c r="AI2577" s="4"/>
      <c r="AJ2577" s="4"/>
      <c r="AK2577" s="4"/>
      <c r="AL2577" s="4"/>
      <c r="AM2577" s="4"/>
      <c r="AN2577" s="4"/>
      <c r="AO2577" s="4"/>
      <c r="AP2577" s="4"/>
    </row>
    <row r="2578" spans="1:42" s="2" customFormat="1" x14ac:dyDescent="0.25">
      <c r="A2578" s="4"/>
      <c r="B2578" s="4"/>
      <c r="C2578" s="4"/>
      <c r="D2578" s="4"/>
      <c r="E2578" s="4"/>
      <c r="F2578" s="4"/>
      <c r="G2578" s="4"/>
      <c r="H2578" s="4"/>
      <c r="I2578" s="4"/>
      <c r="J2578" s="4"/>
      <c r="K2578" s="4"/>
      <c r="L2578" s="4"/>
      <c r="M2578" s="4"/>
      <c r="N2578" s="4"/>
      <c r="O2578" s="4"/>
      <c r="P2578" s="4"/>
      <c r="Q2578" s="4"/>
      <c r="R2578" s="4"/>
      <c r="S2578" s="4"/>
      <c r="T2578" s="4"/>
      <c r="U2578" s="4"/>
      <c r="V2578" s="4"/>
      <c r="W2578" s="4"/>
      <c r="X2578" s="4"/>
      <c r="Y2578" s="4"/>
      <c r="Z2578" s="4"/>
      <c r="AA2578" s="4"/>
      <c r="AB2578" s="4"/>
      <c r="AC2578" s="4"/>
      <c r="AD2578" s="4"/>
      <c r="AE2578" s="4"/>
      <c r="AF2578" s="4"/>
      <c r="AG2578" s="4"/>
      <c r="AH2578" s="4"/>
      <c r="AI2578" s="4"/>
      <c r="AJ2578" s="4"/>
      <c r="AK2578" s="4"/>
      <c r="AL2578" s="4"/>
      <c r="AM2578" s="4"/>
      <c r="AN2578" s="4"/>
      <c r="AO2578" s="4"/>
      <c r="AP2578" s="4"/>
    </row>
    <row r="2579" spans="1:42" s="2" customFormat="1" x14ac:dyDescent="0.25">
      <c r="A2579" s="4"/>
      <c r="B2579" s="4"/>
      <c r="C2579" s="4"/>
      <c r="D2579" s="4"/>
      <c r="E2579" s="4"/>
      <c r="F2579" s="4"/>
      <c r="G2579" s="4"/>
      <c r="H2579" s="4"/>
      <c r="I2579" s="4"/>
      <c r="J2579" s="4"/>
      <c r="K2579" s="4"/>
      <c r="L2579" s="4"/>
      <c r="M2579" s="4"/>
      <c r="N2579" s="4"/>
      <c r="O2579" s="4"/>
      <c r="P2579" s="4"/>
      <c r="Q2579" s="4"/>
      <c r="R2579" s="4"/>
      <c r="S2579" s="4"/>
      <c r="T2579" s="4"/>
      <c r="U2579" s="4"/>
      <c r="V2579" s="4"/>
      <c r="W2579" s="4"/>
      <c r="X2579" s="4"/>
      <c r="Y2579" s="4"/>
      <c r="Z2579" s="4"/>
      <c r="AA2579" s="4"/>
      <c r="AB2579" s="4"/>
      <c r="AC2579" s="4"/>
      <c r="AD2579" s="4"/>
      <c r="AE2579" s="4"/>
      <c r="AF2579" s="4"/>
      <c r="AG2579" s="4"/>
      <c r="AH2579" s="4"/>
      <c r="AI2579" s="4"/>
      <c r="AJ2579" s="4"/>
      <c r="AK2579" s="4"/>
      <c r="AL2579" s="4"/>
      <c r="AM2579" s="4"/>
      <c r="AN2579" s="4"/>
      <c r="AO2579" s="4"/>
      <c r="AP2579" s="4"/>
    </row>
    <row r="2580" spans="1:42" s="2" customFormat="1" x14ac:dyDescent="0.25">
      <c r="A2580" s="4"/>
      <c r="B2580" s="4"/>
      <c r="C2580" s="4"/>
      <c r="D2580" s="4"/>
      <c r="E2580" s="4"/>
      <c r="F2580" s="4"/>
      <c r="G2580" s="4"/>
      <c r="H2580" s="4"/>
      <c r="I2580" s="4"/>
      <c r="J2580" s="4"/>
      <c r="K2580" s="4"/>
      <c r="L2580" s="4"/>
      <c r="M2580" s="4"/>
      <c r="N2580" s="4"/>
      <c r="O2580" s="4"/>
      <c r="P2580" s="4"/>
      <c r="Q2580" s="4"/>
      <c r="R2580" s="4"/>
      <c r="S2580" s="4"/>
      <c r="T2580" s="4"/>
      <c r="U2580" s="4"/>
      <c r="V2580" s="4"/>
      <c r="W2580" s="4"/>
      <c r="X2580" s="4"/>
      <c r="Y2580" s="4"/>
      <c r="Z2580" s="4"/>
      <c r="AA2580" s="4"/>
      <c r="AB2580" s="4"/>
      <c r="AC2580" s="4"/>
      <c r="AD2580" s="4"/>
      <c r="AE2580" s="4"/>
      <c r="AF2580" s="4"/>
      <c r="AG2580" s="4"/>
      <c r="AH2580" s="4"/>
      <c r="AI2580" s="4"/>
      <c r="AJ2580" s="4"/>
      <c r="AK2580" s="4"/>
      <c r="AL2580" s="4"/>
      <c r="AM2580" s="4"/>
      <c r="AN2580" s="4"/>
      <c r="AO2580" s="4"/>
      <c r="AP2580" s="4"/>
    </row>
    <row r="2581" spans="1:42" s="2" customFormat="1" x14ac:dyDescent="0.25">
      <c r="A2581" s="4"/>
      <c r="B2581" s="4"/>
      <c r="C2581" s="4"/>
      <c r="D2581" s="4"/>
      <c r="E2581" s="4"/>
      <c r="F2581" s="4"/>
      <c r="G2581" s="4"/>
      <c r="H2581" s="4"/>
      <c r="I2581" s="4"/>
      <c r="J2581" s="4"/>
      <c r="K2581" s="4"/>
      <c r="L2581" s="4"/>
      <c r="M2581" s="4"/>
      <c r="N2581" s="4"/>
      <c r="O2581" s="4"/>
      <c r="P2581" s="4"/>
      <c r="Q2581" s="4"/>
      <c r="R2581" s="4"/>
      <c r="S2581" s="4"/>
      <c r="T2581" s="4"/>
      <c r="U2581" s="4"/>
      <c r="V2581" s="4"/>
      <c r="W2581" s="4"/>
      <c r="X2581" s="4"/>
      <c r="Y2581" s="4"/>
      <c r="Z2581" s="4"/>
      <c r="AA2581" s="4"/>
      <c r="AB2581" s="4"/>
      <c r="AC2581" s="4"/>
      <c r="AD2581" s="4"/>
      <c r="AE2581" s="4"/>
      <c r="AF2581" s="4"/>
      <c r="AG2581" s="4"/>
      <c r="AH2581" s="4"/>
      <c r="AI2581" s="4"/>
      <c r="AJ2581" s="4"/>
      <c r="AK2581" s="4"/>
      <c r="AL2581" s="4"/>
      <c r="AM2581" s="4"/>
      <c r="AN2581" s="4"/>
      <c r="AO2581" s="4"/>
      <c r="AP2581" s="4"/>
    </row>
    <row r="2582" spans="1:42" s="2" customFormat="1" x14ac:dyDescent="0.25">
      <c r="A2582" s="4"/>
      <c r="B2582" s="4"/>
      <c r="C2582" s="4"/>
      <c r="D2582" s="4"/>
      <c r="E2582" s="4"/>
      <c r="F2582" s="4"/>
      <c r="G2582" s="4"/>
      <c r="H2582" s="4"/>
      <c r="I2582" s="4"/>
      <c r="J2582" s="4"/>
      <c r="K2582" s="4"/>
      <c r="L2582" s="4"/>
      <c r="M2582" s="4"/>
      <c r="N2582" s="4"/>
      <c r="O2582" s="4"/>
      <c r="P2582" s="4"/>
      <c r="Q2582" s="4"/>
      <c r="R2582" s="4"/>
      <c r="S2582" s="4"/>
      <c r="T2582" s="4"/>
      <c r="U2582" s="4"/>
      <c r="V2582" s="4"/>
      <c r="W2582" s="4"/>
      <c r="X2582" s="4"/>
      <c r="Y2582" s="4"/>
      <c r="Z2582" s="4"/>
      <c r="AA2582" s="4"/>
      <c r="AB2582" s="4"/>
      <c r="AC2582" s="4"/>
      <c r="AD2582" s="4"/>
      <c r="AE2582" s="4"/>
      <c r="AF2582" s="4"/>
      <c r="AG2582" s="4"/>
      <c r="AH2582" s="4"/>
      <c r="AI2582" s="4"/>
      <c r="AJ2582" s="4"/>
      <c r="AK2582" s="4"/>
      <c r="AL2582" s="4"/>
      <c r="AM2582" s="4"/>
      <c r="AN2582" s="4"/>
      <c r="AO2582" s="4"/>
      <c r="AP2582" s="4"/>
    </row>
    <row r="2583" spans="1:42" s="2" customFormat="1" x14ac:dyDescent="0.25">
      <c r="A2583" s="4"/>
      <c r="B2583" s="4"/>
      <c r="C2583" s="4"/>
      <c r="D2583" s="4"/>
      <c r="E2583" s="4"/>
      <c r="F2583" s="4"/>
      <c r="G2583" s="4"/>
      <c r="H2583" s="4"/>
      <c r="I2583" s="4"/>
      <c r="J2583" s="4"/>
      <c r="K2583" s="4"/>
      <c r="L2583" s="4"/>
      <c r="M2583" s="4"/>
      <c r="N2583" s="4"/>
      <c r="O2583" s="4"/>
      <c r="P2583" s="4"/>
      <c r="Q2583" s="4"/>
      <c r="R2583" s="4"/>
      <c r="S2583" s="4"/>
      <c r="T2583" s="4"/>
      <c r="U2583" s="4"/>
      <c r="V2583" s="4"/>
      <c r="W2583" s="4"/>
      <c r="X2583" s="4"/>
      <c r="Y2583" s="4"/>
      <c r="Z2583" s="4"/>
      <c r="AA2583" s="4"/>
      <c r="AB2583" s="4"/>
      <c r="AC2583" s="4"/>
      <c r="AD2583" s="4"/>
      <c r="AE2583" s="4"/>
      <c r="AF2583" s="4"/>
      <c r="AG2583" s="4"/>
      <c r="AH2583" s="4"/>
      <c r="AI2583" s="4"/>
      <c r="AJ2583" s="4"/>
      <c r="AK2583" s="4"/>
      <c r="AL2583" s="4"/>
      <c r="AM2583" s="4"/>
      <c r="AN2583" s="4"/>
      <c r="AO2583" s="4"/>
      <c r="AP2583" s="4"/>
    </row>
    <row r="2584" spans="1:42" s="2" customFormat="1" x14ac:dyDescent="0.25">
      <c r="A2584" s="4"/>
      <c r="B2584" s="4"/>
      <c r="C2584" s="4"/>
      <c r="D2584" s="4"/>
      <c r="E2584" s="4"/>
      <c r="F2584" s="4"/>
      <c r="G2584" s="4"/>
      <c r="H2584" s="4"/>
      <c r="I2584" s="4"/>
      <c r="J2584" s="4"/>
      <c r="K2584" s="4"/>
      <c r="L2584" s="4"/>
      <c r="M2584" s="4"/>
      <c r="N2584" s="4"/>
      <c r="O2584" s="4"/>
      <c r="P2584" s="4"/>
      <c r="Q2584" s="4"/>
      <c r="R2584" s="4"/>
      <c r="S2584" s="4"/>
      <c r="T2584" s="4"/>
      <c r="U2584" s="4"/>
      <c r="V2584" s="4"/>
      <c r="W2584" s="4"/>
      <c r="X2584" s="4"/>
      <c r="Y2584" s="4"/>
      <c r="Z2584" s="4"/>
      <c r="AA2584" s="4"/>
      <c r="AB2584" s="4"/>
      <c r="AC2584" s="4"/>
      <c r="AD2584" s="4"/>
      <c r="AE2584" s="4"/>
      <c r="AF2584" s="4"/>
      <c r="AG2584" s="4"/>
      <c r="AH2584" s="4"/>
      <c r="AI2584" s="4"/>
      <c r="AJ2584" s="4"/>
      <c r="AK2584" s="4"/>
      <c r="AL2584" s="4"/>
      <c r="AM2584" s="4"/>
      <c r="AN2584" s="4"/>
      <c r="AO2584" s="4"/>
      <c r="AP2584" s="4"/>
    </row>
    <row r="2585" spans="1:42" s="2" customFormat="1" x14ac:dyDescent="0.25">
      <c r="A2585" s="4"/>
      <c r="B2585" s="4"/>
      <c r="C2585" s="4"/>
      <c r="D2585" s="4"/>
      <c r="E2585" s="4"/>
      <c r="F2585" s="4"/>
      <c r="G2585" s="4"/>
      <c r="H2585" s="4"/>
      <c r="I2585" s="4"/>
      <c r="J2585" s="4"/>
      <c r="K2585" s="4"/>
      <c r="L2585" s="4"/>
      <c r="M2585" s="4"/>
      <c r="N2585" s="4"/>
      <c r="O2585" s="4"/>
      <c r="P2585" s="4"/>
      <c r="Q2585" s="4"/>
      <c r="R2585" s="4"/>
      <c r="S2585" s="4"/>
      <c r="T2585" s="4"/>
      <c r="U2585" s="4"/>
      <c r="V2585" s="4"/>
      <c r="W2585" s="4"/>
      <c r="X2585" s="4"/>
      <c r="Y2585" s="4"/>
      <c r="Z2585" s="4"/>
      <c r="AA2585" s="4"/>
      <c r="AB2585" s="4"/>
      <c r="AC2585" s="4"/>
      <c r="AD2585" s="4"/>
      <c r="AE2585" s="4"/>
      <c r="AF2585" s="4"/>
      <c r="AG2585" s="4"/>
      <c r="AH2585" s="4"/>
      <c r="AI2585" s="4"/>
      <c r="AJ2585" s="4"/>
      <c r="AK2585" s="4"/>
      <c r="AL2585" s="4"/>
      <c r="AM2585" s="4"/>
      <c r="AN2585" s="4"/>
      <c r="AO2585" s="4"/>
      <c r="AP2585" s="4"/>
    </row>
    <row r="2586" spans="1:42" s="2" customFormat="1" x14ac:dyDescent="0.25">
      <c r="A2586" s="4"/>
      <c r="B2586" s="4"/>
      <c r="C2586" s="4"/>
      <c r="D2586" s="4"/>
      <c r="E2586" s="4"/>
      <c r="F2586" s="4"/>
      <c r="G2586" s="4"/>
      <c r="H2586" s="4"/>
      <c r="I2586" s="4"/>
      <c r="J2586" s="4"/>
      <c r="K2586" s="4"/>
      <c r="L2586" s="4"/>
      <c r="M2586" s="4"/>
      <c r="N2586" s="4"/>
      <c r="O2586" s="4"/>
      <c r="P2586" s="4"/>
      <c r="Q2586" s="4"/>
      <c r="R2586" s="4"/>
      <c r="S2586" s="4"/>
      <c r="T2586" s="4"/>
      <c r="U2586" s="4"/>
      <c r="V2586" s="4"/>
      <c r="W2586" s="4"/>
      <c r="X2586" s="4"/>
      <c r="Y2586" s="4"/>
      <c r="Z2586" s="4"/>
      <c r="AA2586" s="4"/>
      <c r="AB2586" s="4"/>
      <c r="AC2586" s="4"/>
      <c r="AD2586" s="4"/>
      <c r="AE2586" s="4"/>
      <c r="AF2586" s="4"/>
      <c r="AG2586" s="4"/>
      <c r="AH2586" s="4"/>
      <c r="AI2586" s="4"/>
      <c r="AJ2586" s="4"/>
      <c r="AK2586" s="4"/>
      <c r="AL2586" s="4"/>
      <c r="AM2586" s="4"/>
      <c r="AN2586" s="4"/>
      <c r="AO2586" s="4"/>
      <c r="AP2586" s="4"/>
    </row>
    <row r="2587" spans="1:42" s="2" customFormat="1" x14ac:dyDescent="0.25">
      <c r="A2587" s="4"/>
      <c r="B2587" s="4"/>
      <c r="C2587" s="4"/>
      <c r="D2587" s="4"/>
      <c r="E2587" s="4"/>
      <c r="F2587" s="4"/>
      <c r="G2587" s="4"/>
      <c r="H2587" s="4"/>
      <c r="I2587" s="4"/>
      <c r="J2587" s="4"/>
      <c r="K2587" s="4"/>
      <c r="L2587" s="4"/>
      <c r="M2587" s="4"/>
      <c r="N2587" s="4"/>
      <c r="O2587" s="4"/>
      <c r="P2587" s="4"/>
      <c r="Q2587" s="4"/>
      <c r="R2587" s="4"/>
      <c r="S2587" s="4"/>
      <c r="T2587" s="4"/>
      <c r="U2587" s="4"/>
      <c r="V2587" s="4"/>
      <c r="W2587" s="4"/>
      <c r="X2587" s="4"/>
      <c r="Y2587" s="4"/>
      <c r="Z2587" s="4"/>
      <c r="AA2587" s="4"/>
      <c r="AB2587" s="4"/>
      <c r="AC2587" s="4"/>
      <c r="AD2587" s="4"/>
      <c r="AE2587" s="4"/>
      <c r="AF2587" s="4"/>
      <c r="AG2587" s="4"/>
      <c r="AH2587" s="4"/>
      <c r="AI2587" s="4"/>
      <c r="AJ2587" s="4"/>
      <c r="AK2587" s="4"/>
      <c r="AL2587" s="4"/>
      <c r="AM2587" s="4"/>
      <c r="AN2587" s="4"/>
      <c r="AO2587" s="4"/>
      <c r="AP2587" s="4"/>
    </row>
    <row r="2588" spans="1:42" s="2" customFormat="1" x14ac:dyDescent="0.25">
      <c r="A2588" s="4"/>
      <c r="B2588" s="4"/>
      <c r="C2588" s="4"/>
      <c r="D2588" s="4"/>
      <c r="E2588" s="4"/>
      <c r="F2588" s="4"/>
      <c r="G2588" s="4"/>
      <c r="H2588" s="4"/>
      <c r="I2588" s="4"/>
      <c r="J2588" s="4"/>
      <c r="K2588" s="4"/>
      <c r="L2588" s="4"/>
      <c r="M2588" s="4"/>
      <c r="N2588" s="4"/>
      <c r="O2588" s="4"/>
      <c r="P2588" s="4"/>
      <c r="Q2588" s="4"/>
      <c r="R2588" s="4"/>
      <c r="S2588" s="4"/>
      <c r="T2588" s="4"/>
      <c r="U2588" s="4"/>
      <c r="V2588" s="4"/>
      <c r="W2588" s="4"/>
      <c r="X2588" s="4"/>
      <c r="Y2588" s="4"/>
      <c r="Z2588" s="4"/>
      <c r="AA2588" s="4"/>
      <c r="AB2588" s="4"/>
      <c r="AC2588" s="4"/>
      <c r="AD2588" s="4"/>
      <c r="AE2588" s="4"/>
      <c r="AF2588" s="4"/>
      <c r="AG2588" s="4"/>
      <c r="AH2588" s="4"/>
      <c r="AI2588" s="4"/>
      <c r="AJ2588" s="4"/>
      <c r="AK2588" s="4"/>
      <c r="AL2588" s="4"/>
      <c r="AM2588" s="4"/>
      <c r="AN2588" s="4"/>
      <c r="AO2588" s="4"/>
      <c r="AP2588" s="4"/>
    </row>
    <row r="2589" spans="1:42" s="2" customFormat="1" x14ac:dyDescent="0.25">
      <c r="A2589" s="4"/>
      <c r="B2589" s="4"/>
      <c r="C2589" s="4"/>
      <c r="D2589" s="4"/>
      <c r="E2589" s="4"/>
      <c r="F2589" s="4"/>
      <c r="G2589" s="4"/>
      <c r="H2589" s="4"/>
      <c r="I2589" s="4"/>
      <c r="J2589" s="4"/>
      <c r="K2589" s="4"/>
      <c r="L2589" s="4"/>
      <c r="M2589" s="4"/>
      <c r="N2589" s="4"/>
      <c r="O2589" s="4"/>
      <c r="P2589" s="4"/>
      <c r="Q2589" s="4"/>
      <c r="R2589" s="4"/>
      <c r="S2589" s="4"/>
      <c r="T2589" s="4"/>
      <c r="U2589" s="4"/>
      <c r="V2589" s="4"/>
      <c r="W2589" s="4"/>
      <c r="X2589" s="4"/>
      <c r="Y2589" s="4"/>
      <c r="Z2589" s="4"/>
      <c r="AA2589" s="4"/>
      <c r="AB2589" s="4"/>
      <c r="AC2589" s="4"/>
      <c r="AD2589" s="4"/>
      <c r="AE2589" s="4"/>
      <c r="AF2589" s="4"/>
      <c r="AG2589" s="4"/>
      <c r="AH2589" s="4"/>
      <c r="AI2589" s="4"/>
      <c r="AJ2589" s="4"/>
      <c r="AK2589" s="4"/>
      <c r="AL2589" s="4"/>
      <c r="AM2589" s="4"/>
      <c r="AN2589" s="4"/>
      <c r="AO2589" s="4"/>
      <c r="AP2589" s="4"/>
    </row>
    <row r="2590" spans="1:42" s="2" customFormat="1" x14ac:dyDescent="0.25">
      <c r="A2590" s="4"/>
      <c r="B2590" s="4"/>
      <c r="C2590" s="4"/>
      <c r="D2590" s="4"/>
      <c r="E2590" s="4"/>
      <c r="F2590" s="4"/>
      <c r="G2590" s="4"/>
      <c r="H2590" s="4"/>
      <c r="I2590" s="4"/>
      <c r="J2590" s="4"/>
      <c r="K2590" s="4"/>
      <c r="L2590" s="4"/>
      <c r="M2590" s="4"/>
      <c r="N2590" s="4"/>
      <c r="O2590" s="4"/>
      <c r="P2590" s="4"/>
      <c r="Q2590" s="4"/>
      <c r="R2590" s="4"/>
      <c r="S2590" s="4"/>
      <c r="T2590" s="4"/>
      <c r="U2590" s="4"/>
      <c r="V2590" s="4"/>
      <c r="W2590" s="4"/>
      <c r="X2590" s="4"/>
      <c r="Y2590" s="4"/>
      <c r="Z2590" s="4"/>
      <c r="AA2590" s="4"/>
      <c r="AB2590" s="4"/>
      <c r="AC2590" s="4"/>
      <c r="AD2590" s="4"/>
      <c r="AE2590" s="4"/>
      <c r="AF2590" s="4"/>
      <c r="AG2590" s="4"/>
      <c r="AH2590" s="4"/>
      <c r="AI2590" s="4"/>
      <c r="AJ2590" s="4"/>
      <c r="AK2590" s="4"/>
      <c r="AL2590" s="4"/>
      <c r="AM2590" s="4"/>
      <c r="AN2590" s="4"/>
      <c r="AO2590" s="4"/>
      <c r="AP2590" s="4"/>
    </row>
    <row r="2591" spans="1:42" s="2" customFormat="1" x14ac:dyDescent="0.25">
      <c r="A2591" s="4"/>
      <c r="B2591" s="4"/>
      <c r="C2591" s="4"/>
      <c r="D2591" s="4"/>
      <c r="E2591" s="4"/>
      <c r="F2591" s="4"/>
      <c r="G2591" s="4"/>
      <c r="H2591" s="4"/>
      <c r="I2591" s="4"/>
      <c r="J2591" s="4"/>
      <c r="K2591" s="4"/>
      <c r="L2591" s="4"/>
      <c r="M2591" s="4"/>
      <c r="N2591" s="4"/>
      <c r="O2591" s="4"/>
      <c r="P2591" s="4"/>
      <c r="Q2591" s="4"/>
      <c r="R2591" s="4"/>
      <c r="S2591" s="4"/>
      <c r="T2591" s="4"/>
      <c r="U2591" s="4"/>
      <c r="V2591" s="4"/>
      <c r="W2591" s="4"/>
      <c r="X2591" s="4"/>
      <c r="Y2591" s="4"/>
      <c r="Z2591" s="4"/>
      <c r="AA2591" s="4"/>
      <c r="AB2591" s="4"/>
      <c r="AC2591" s="4"/>
      <c r="AD2591" s="4"/>
      <c r="AE2591" s="4"/>
      <c r="AF2591" s="4"/>
      <c r="AG2591" s="4"/>
      <c r="AH2591" s="4"/>
      <c r="AI2591" s="4"/>
      <c r="AJ2591" s="4"/>
      <c r="AK2591" s="4"/>
      <c r="AL2591" s="4"/>
      <c r="AM2591" s="4"/>
      <c r="AN2591" s="4"/>
      <c r="AO2591" s="4"/>
      <c r="AP2591" s="4"/>
    </row>
    <row r="2592" spans="1:42" s="2" customFormat="1" x14ac:dyDescent="0.25">
      <c r="A2592" s="4"/>
      <c r="B2592" s="4"/>
      <c r="C2592" s="4"/>
      <c r="D2592" s="4"/>
      <c r="E2592" s="4"/>
      <c r="F2592" s="4"/>
      <c r="G2592" s="4"/>
      <c r="H2592" s="4"/>
      <c r="I2592" s="4"/>
      <c r="J2592" s="4"/>
      <c r="K2592" s="4"/>
      <c r="L2592" s="4"/>
      <c r="M2592" s="4"/>
      <c r="N2592" s="4"/>
      <c r="O2592" s="4"/>
      <c r="P2592" s="4"/>
      <c r="Q2592" s="4"/>
      <c r="R2592" s="4"/>
      <c r="S2592" s="4"/>
      <c r="T2592" s="4"/>
      <c r="U2592" s="4"/>
      <c r="V2592" s="4"/>
      <c r="W2592" s="4"/>
      <c r="X2592" s="4"/>
      <c r="Y2592" s="4"/>
      <c r="Z2592" s="4"/>
      <c r="AA2592" s="4"/>
      <c r="AB2592" s="4"/>
      <c r="AC2592" s="4"/>
      <c r="AD2592" s="4"/>
      <c r="AE2592" s="4"/>
      <c r="AF2592" s="4"/>
      <c r="AG2592" s="4"/>
      <c r="AH2592" s="4"/>
      <c r="AI2592" s="4"/>
      <c r="AJ2592" s="4"/>
      <c r="AK2592" s="4"/>
      <c r="AL2592" s="4"/>
      <c r="AM2592" s="4"/>
      <c r="AN2592" s="4"/>
      <c r="AO2592" s="4"/>
      <c r="AP2592" s="4"/>
    </row>
    <row r="2593" spans="1:42" s="2" customFormat="1" x14ac:dyDescent="0.25">
      <c r="A2593" s="4"/>
      <c r="B2593" s="4"/>
      <c r="C2593" s="4"/>
      <c r="D2593" s="4"/>
      <c r="E2593" s="4"/>
      <c r="F2593" s="4"/>
      <c r="G2593" s="4"/>
      <c r="H2593" s="4"/>
      <c r="I2593" s="4"/>
      <c r="J2593" s="4"/>
      <c r="K2593" s="4"/>
      <c r="L2593" s="4"/>
      <c r="M2593" s="4"/>
      <c r="N2593" s="4"/>
      <c r="O2593" s="4"/>
      <c r="P2593" s="4"/>
      <c r="Q2593" s="4"/>
      <c r="R2593" s="4"/>
      <c r="S2593" s="4"/>
      <c r="T2593" s="4"/>
      <c r="U2593" s="4"/>
      <c r="V2593" s="4"/>
      <c r="W2593" s="4"/>
      <c r="X2593" s="4"/>
      <c r="Y2593" s="4"/>
      <c r="Z2593" s="4"/>
      <c r="AA2593" s="4"/>
      <c r="AB2593" s="4"/>
      <c r="AC2593" s="4"/>
      <c r="AD2593" s="4"/>
      <c r="AE2593" s="4"/>
      <c r="AF2593" s="4"/>
      <c r="AG2593" s="4"/>
      <c r="AH2593" s="4"/>
      <c r="AI2593" s="4"/>
      <c r="AJ2593" s="4"/>
      <c r="AK2593" s="4"/>
      <c r="AL2593" s="4"/>
      <c r="AM2593" s="4"/>
      <c r="AN2593" s="4"/>
      <c r="AO2593" s="4"/>
      <c r="AP2593" s="4"/>
    </row>
    <row r="2594" spans="1:42" s="2" customFormat="1" x14ac:dyDescent="0.25">
      <c r="A2594" s="4"/>
      <c r="B2594" s="4"/>
      <c r="C2594" s="4"/>
      <c r="D2594" s="4"/>
      <c r="E2594" s="4"/>
      <c r="F2594" s="4"/>
      <c r="G2594" s="4"/>
      <c r="H2594" s="4"/>
      <c r="I2594" s="4"/>
      <c r="J2594" s="4"/>
      <c r="K2594" s="4"/>
      <c r="L2594" s="4"/>
      <c r="M2594" s="4"/>
      <c r="N2594" s="4"/>
      <c r="O2594" s="4"/>
      <c r="P2594" s="4"/>
      <c r="Q2594" s="4"/>
      <c r="R2594" s="4"/>
      <c r="S2594" s="4"/>
      <c r="T2594" s="4"/>
      <c r="U2594" s="4"/>
      <c r="V2594" s="4"/>
      <c r="W2594" s="4"/>
      <c r="X2594" s="4"/>
      <c r="Y2594" s="4"/>
      <c r="Z2594" s="4"/>
      <c r="AA2594" s="4"/>
      <c r="AB2594" s="4"/>
      <c r="AC2594" s="4"/>
      <c r="AD2594" s="4"/>
      <c r="AE2594" s="4"/>
      <c r="AF2594" s="4"/>
      <c r="AG2594" s="4"/>
      <c r="AH2594" s="4"/>
      <c r="AI2594" s="4"/>
      <c r="AJ2594" s="4"/>
      <c r="AK2594" s="4"/>
      <c r="AL2594" s="4"/>
      <c r="AM2594" s="4"/>
      <c r="AN2594" s="4"/>
      <c r="AO2594" s="4"/>
      <c r="AP2594" s="4"/>
    </row>
    <row r="2595" spans="1:42" s="2" customFormat="1" x14ac:dyDescent="0.25">
      <c r="A2595" s="4"/>
      <c r="B2595" s="4"/>
      <c r="C2595" s="4"/>
      <c r="D2595" s="4"/>
      <c r="E2595" s="4"/>
      <c r="F2595" s="4"/>
      <c r="G2595" s="4"/>
      <c r="H2595" s="4"/>
      <c r="I2595" s="4"/>
      <c r="J2595" s="4"/>
      <c r="K2595" s="4"/>
      <c r="L2595" s="4"/>
      <c r="M2595" s="4"/>
      <c r="N2595" s="4"/>
      <c r="O2595" s="4"/>
      <c r="P2595" s="4"/>
      <c r="Q2595" s="4"/>
      <c r="R2595" s="4"/>
      <c r="S2595" s="4"/>
      <c r="T2595" s="4"/>
      <c r="U2595" s="4"/>
      <c r="V2595" s="4"/>
      <c r="W2595" s="4"/>
      <c r="X2595" s="4"/>
      <c r="Y2595" s="4"/>
      <c r="Z2595" s="4"/>
      <c r="AA2595" s="4"/>
      <c r="AB2595" s="4"/>
      <c r="AC2595" s="4"/>
      <c r="AD2595" s="4"/>
      <c r="AE2595" s="4"/>
      <c r="AF2595" s="4"/>
      <c r="AG2595" s="4"/>
      <c r="AH2595" s="4"/>
      <c r="AI2595" s="4"/>
      <c r="AJ2595" s="4"/>
      <c r="AK2595" s="4"/>
      <c r="AL2595" s="4"/>
      <c r="AM2595" s="4"/>
      <c r="AN2595" s="4"/>
      <c r="AO2595" s="4"/>
      <c r="AP2595" s="4"/>
    </row>
    <row r="2596" spans="1:42" s="2" customFormat="1" x14ac:dyDescent="0.25">
      <c r="A2596" s="4"/>
      <c r="B2596" s="4"/>
      <c r="C2596" s="4"/>
      <c r="D2596" s="4"/>
      <c r="E2596" s="4"/>
      <c r="F2596" s="4"/>
      <c r="G2596" s="4"/>
      <c r="H2596" s="4"/>
      <c r="I2596" s="4"/>
      <c r="J2596" s="4"/>
      <c r="K2596" s="4"/>
      <c r="L2596" s="4"/>
      <c r="M2596" s="4"/>
      <c r="N2596" s="4"/>
      <c r="O2596" s="4"/>
      <c r="P2596" s="4"/>
      <c r="Q2596" s="4"/>
      <c r="R2596" s="4"/>
      <c r="S2596" s="4"/>
      <c r="T2596" s="4"/>
      <c r="U2596" s="4"/>
      <c r="V2596" s="4"/>
      <c r="W2596" s="4"/>
      <c r="X2596" s="4"/>
      <c r="Y2596" s="4"/>
      <c r="Z2596" s="4"/>
      <c r="AA2596" s="4"/>
      <c r="AB2596" s="4"/>
      <c r="AC2596" s="4"/>
      <c r="AD2596" s="4"/>
      <c r="AE2596" s="4"/>
      <c r="AF2596" s="4"/>
      <c r="AG2596" s="4"/>
      <c r="AH2596" s="4"/>
      <c r="AI2596" s="4"/>
      <c r="AJ2596" s="4"/>
      <c r="AK2596" s="4"/>
      <c r="AL2596" s="4"/>
      <c r="AM2596" s="4"/>
      <c r="AN2596" s="4"/>
      <c r="AO2596" s="4"/>
      <c r="AP2596" s="4"/>
    </row>
    <row r="2597" spans="1:42" s="2" customFormat="1" x14ac:dyDescent="0.25">
      <c r="A2597" s="4"/>
      <c r="B2597" s="4"/>
      <c r="C2597" s="4"/>
      <c r="D2597" s="4"/>
      <c r="E2597" s="4"/>
      <c r="F2597" s="4"/>
      <c r="G2597" s="4"/>
      <c r="H2597" s="4"/>
      <c r="I2597" s="4"/>
      <c r="J2597" s="4"/>
      <c r="K2597" s="4"/>
      <c r="L2597" s="4"/>
      <c r="M2597" s="4"/>
      <c r="N2597" s="4"/>
      <c r="O2597" s="4"/>
      <c r="P2597" s="4"/>
      <c r="Q2597" s="4"/>
      <c r="R2597" s="4"/>
      <c r="S2597" s="4"/>
      <c r="T2597" s="4"/>
      <c r="U2597" s="4"/>
      <c r="V2597" s="4"/>
      <c r="W2597" s="4"/>
      <c r="X2597" s="4"/>
      <c r="Y2597" s="4"/>
      <c r="Z2597" s="4"/>
      <c r="AA2597" s="4"/>
      <c r="AB2597" s="4"/>
      <c r="AC2597" s="4"/>
      <c r="AD2597" s="4"/>
      <c r="AE2597" s="4"/>
      <c r="AF2597" s="4"/>
      <c r="AG2597" s="4"/>
      <c r="AH2597" s="4"/>
      <c r="AI2597" s="4"/>
      <c r="AJ2597" s="4"/>
      <c r="AK2597" s="4"/>
      <c r="AL2597" s="4"/>
      <c r="AM2597" s="4"/>
      <c r="AN2597" s="4"/>
      <c r="AO2597" s="4"/>
      <c r="AP2597" s="4"/>
    </row>
    <row r="2598" spans="1:42" s="2" customFormat="1" x14ac:dyDescent="0.25">
      <c r="A2598" s="4"/>
      <c r="B2598" s="4"/>
      <c r="C2598" s="4"/>
      <c r="D2598" s="4"/>
      <c r="E2598" s="4"/>
      <c r="F2598" s="4"/>
      <c r="G2598" s="4"/>
      <c r="H2598" s="4"/>
      <c r="I2598" s="4"/>
      <c r="J2598" s="4"/>
      <c r="K2598" s="4"/>
      <c r="L2598" s="4"/>
      <c r="M2598" s="4"/>
      <c r="N2598" s="4"/>
      <c r="O2598" s="4"/>
      <c r="P2598" s="4"/>
      <c r="Q2598" s="4"/>
      <c r="R2598" s="4"/>
      <c r="S2598" s="4"/>
      <c r="T2598" s="4"/>
      <c r="U2598" s="4"/>
      <c r="V2598" s="4"/>
      <c r="W2598" s="4"/>
      <c r="X2598" s="4"/>
      <c r="Y2598" s="4"/>
      <c r="Z2598" s="4"/>
      <c r="AA2598" s="4"/>
      <c r="AB2598" s="4"/>
      <c r="AC2598" s="4"/>
      <c r="AD2598" s="4"/>
      <c r="AE2598" s="4"/>
      <c r="AF2598" s="4"/>
      <c r="AG2598" s="4"/>
      <c r="AH2598" s="4"/>
      <c r="AI2598" s="4"/>
      <c r="AJ2598" s="4"/>
      <c r="AK2598" s="4"/>
      <c r="AL2598" s="4"/>
      <c r="AM2598" s="4"/>
      <c r="AN2598" s="4"/>
      <c r="AO2598" s="4"/>
      <c r="AP2598" s="4"/>
    </row>
    <row r="2599" spans="1:42" s="2" customFormat="1" x14ac:dyDescent="0.25">
      <c r="A2599" s="4"/>
      <c r="B2599" s="4"/>
      <c r="C2599" s="4"/>
      <c r="D2599" s="4"/>
      <c r="E2599" s="4"/>
      <c r="F2599" s="4"/>
      <c r="G2599" s="4"/>
      <c r="H2599" s="4"/>
      <c r="I2599" s="4"/>
      <c r="J2599" s="4"/>
      <c r="K2599" s="4"/>
      <c r="L2599" s="4"/>
      <c r="M2599" s="4"/>
      <c r="N2599" s="4"/>
      <c r="O2599" s="4"/>
      <c r="P2599" s="4"/>
      <c r="Q2599" s="4"/>
      <c r="R2599" s="4"/>
      <c r="S2599" s="4"/>
      <c r="T2599" s="4"/>
      <c r="U2599" s="4"/>
      <c r="V2599" s="4"/>
      <c r="W2599" s="4"/>
      <c r="X2599" s="4"/>
      <c r="Y2599" s="4"/>
      <c r="Z2599" s="4"/>
      <c r="AA2599" s="4"/>
      <c r="AB2599" s="4"/>
      <c r="AC2599" s="4"/>
      <c r="AD2599" s="4"/>
      <c r="AE2599" s="4"/>
      <c r="AF2599" s="4"/>
      <c r="AG2599" s="4"/>
      <c r="AH2599" s="4"/>
      <c r="AI2599" s="4"/>
      <c r="AJ2599" s="4"/>
      <c r="AK2599" s="4"/>
      <c r="AL2599" s="4"/>
      <c r="AM2599" s="4"/>
      <c r="AN2599" s="4"/>
      <c r="AO2599" s="4"/>
      <c r="AP2599" s="4"/>
    </row>
    <row r="2600" spans="1:42" s="2" customFormat="1" x14ac:dyDescent="0.25">
      <c r="A2600" s="4"/>
      <c r="B2600" s="4"/>
      <c r="C2600" s="4"/>
      <c r="D2600" s="4"/>
      <c r="E2600" s="4"/>
      <c r="F2600" s="4"/>
      <c r="G2600" s="4"/>
      <c r="H2600" s="4"/>
      <c r="I2600" s="4"/>
      <c r="J2600" s="4"/>
      <c r="K2600" s="4"/>
      <c r="L2600" s="4"/>
      <c r="M2600" s="4"/>
      <c r="N2600" s="4"/>
      <c r="O2600" s="4"/>
      <c r="P2600" s="4"/>
      <c r="Q2600" s="4"/>
      <c r="R2600" s="4"/>
      <c r="S2600" s="4"/>
      <c r="T2600" s="4"/>
      <c r="U2600" s="4"/>
      <c r="V2600" s="4"/>
      <c r="W2600" s="4"/>
      <c r="X2600" s="4"/>
      <c r="Y2600" s="4"/>
      <c r="Z2600" s="4"/>
      <c r="AA2600" s="4"/>
      <c r="AB2600" s="4"/>
      <c r="AC2600" s="4"/>
      <c r="AD2600" s="4"/>
      <c r="AE2600" s="4"/>
      <c r="AF2600" s="4"/>
      <c r="AG2600" s="4"/>
      <c r="AH2600" s="4"/>
      <c r="AI2600" s="4"/>
      <c r="AJ2600" s="4"/>
      <c r="AK2600" s="4"/>
      <c r="AL2600" s="4"/>
      <c r="AM2600" s="4"/>
      <c r="AN2600" s="4"/>
      <c r="AO2600" s="4"/>
      <c r="AP2600" s="4"/>
    </row>
    <row r="2601" spans="1:42" s="2" customFormat="1" x14ac:dyDescent="0.25">
      <c r="A2601" s="4"/>
      <c r="B2601" s="4"/>
      <c r="C2601" s="4"/>
      <c r="D2601" s="4"/>
      <c r="E2601" s="4"/>
      <c r="F2601" s="4"/>
      <c r="G2601" s="4"/>
      <c r="H2601" s="4"/>
      <c r="I2601" s="4"/>
      <c r="J2601" s="4"/>
      <c r="K2601" s="4"/>
      <c r="L2601" s="4"/>
      <c r="M2601" s="4"/>
      <c r="N2601" s="4"/>
      <c r="O2601" s="4"/>
      <c r="P2601" s="4"/>
      <c r="Q2601" s="4"/>
      <c r="R2601" s="4"/>
      <c r="S2601" s="4"/>
      <c r="T2601" s="4"/>
      <c r="U2601" s="4"/>
      <c r="V2601" s="4"/>
      <c r="W2601" s="4"/>
      <c r="X2601" s="4"/>
      <c r="Y2601" s="4"/>
      <c r="Z2601" s="4"/>
      <c r="AA2601" s="4"/>
      <c r="AB2601" s="4"/>
      <c r="AC2601" s="4"/>
      <c r="AD2601" s="4"/>
      <c r="AE2601" s="4"/>
      <c r="AF2601" s="4"/>
      <c r="AG2601" s="4"/>
      <c r="AH2601" s="4"/>
      <c r="AI2601" s="4"/>
      <c r="AJ2601" s="4"/>
      <c r="AK2601" s="4"/>
      <c r="AL2601" s="4"/>
      <c r="AM2601" s="4"/>
      <c r="AN2601" s="4"/>
      <c r="AO2601" s="4"/>
      <c r="AP2601" s="4"/>
    </row>
    <row r="2602" spans="1:42" s="2" customFormat="1" x14ac:dyDescent="0.25">
      <c r="A2602" s="4"/>
      <c r="B2602" s="4"/>
      <c r="C2602" s="4"/>
      <c r="D2602" s="4"/>
      <c r="E2602" s="4"/>
      <c r="F2602" s="4"/>
      <c r="G2602" s="4"/>
      <c r="H2602" s="4"/>
      <c r="I2602" s="4"/>
      <c r="J2602" s="4"/>
      <c r="K2602" s="4"/>
      <c r="L2602" s="4"/>
      <c r="M2602" s="4"/>
      <c r="N2602" s="4"/>
      <c r="O2602" s="4"/>
      <c r="P2602" s="4"/>
      <c r="Q2602" s="4"/>
      <c r="R2602" s="4"/>
      <c r="S2602" s="4"/>
      <c r="T2602" s="4"/>
      <c r="U2602" s="4"/>
      <c r="V2602" s="4"/>
      <c r="W2602" s="4"/>
      <c r="X2602" s="4"/>
      <c r="Y2602" s="4"/>
      <c r="Z2602" s="4"/>
      <c r="AA2602" s="4"/>
      <c r="AB2602" s="4"/>
      <c r="AC2602" s="4"/>
      <c r="AD2602" s="4"/>
      <c r="AE2602" s="4"/>
      <c r="AF2602" s="4"/>
      <c r="AG2602" s="4"/>
      <c r="AH2602" s="4"/>
      <c r="AI2602" s="4"/>
      <c r="AJ2602" s="4"/>
      <c r="AK2602" s="4"/>
      <c r="AL2602" s="4"/>
      <c r="AM2602" s="4"/>
      <c r="AN2602" s="4"/>
      <c r="AO2602" s="4"/>
      <c r="AP2602" s="4"/>
    </row>
    <row r="2603" spans="1:42" s="2" customFormat="1" x14ac:dyDescent="0.25">
      <c r="A2603" s="4"/>
      <c r="B2603" s="4"/>
      <c r="C2603" s="4"/>
      <c r="D2603" s="4"/>
      <c r="E2603" s="4"/>
      <c r="F2603" s="4"/>
      <c r="G2603" s="4"/>
      <c r="H2603" s="4"/>
      <c r="I2603" s="4"/>
      <c r="J2603" s="4"/>
      <c r="K2603" s="4"/>
      <c r="L2603" s="4"/>
      <c r="M2603" s="4"/>
      <c r="N2603" s="4"/>
      <c r="O2603" s="4"/>
      <c r="P2603" s="4"/>
      <c r="Q2603" s="4"/>
      <c r="R2603" s="4"/>
      <c r="S2603" s="4"/>
      <c r="T2603" s="4"/>
      <c r="U2603" s="4"/>
      <c r="V2603" s="4"/>
      <c r="W2603" s="4"/>
      <c r="X2603" s="4"/>
      <c r="Y2603" s="4"/>
      <c r="Z2603" s="4"/>
      <c r="AA2603" s="4"/>
      <c r="AB2603" s="4"/>
      <c r="AC2603" s="4"/>
      <c r="AD2603" s="4"/>
      <c r="AE2603" s="4"/>
      <c r="AF2603" s="4"/>
      <c r="AG2603" s="4"/>
      <c r="AH2603" s="4"/>
      <c r="AI2603" s="4"/>
      <c r="AJ2603" s="4"/>
      <c r="AK2603" s="4"/>
      <c r="AL2603" s="4"/>
      <c r="AM2603" s="4"/>
      <c r="AN2603" s="4"/>
      <c r="AO2603" s="4"/>
      <c r="AP2603" s="4"/>
    </row>
    <row r="2604" spans="1:42" s="2" customFormat="1" x14ac:dyDescent="0.25">
      <c r="A2604" s="4"/>
      <c r="B2604" s="4"/>
      <c r="C2604" s="4"/>
      <c r="D2604" s="4"/>
      <c r="E2604" s="4"/>
      <c r="F2604" s="4"/>
      <c r="G2604" s="4"/>
      <c r="H2604" s="4"/>
      <c r="I2604" s="4"/>
      <c r="J2604" s="4"/>
      <c r="K2604" s="4"/>
      <c r="L2604" s="4"/>
      <c r="M2604" s="4"/>
      <c r="N2604" s="4"/>
      <c r="O2604" s="4"/>
      <c r="P2604" s="4"/>
      <c r="Q2604" s="4"/>
      <c r="R2604" s="4"/>
      <c r="S2604" s="4"/>
      <c r="T2604" s="4"/>
      <c r="U2604" s="4"/>
      <c r="V2604" s="4"/>
      <c r="W2604" s="4"/>
      <c r="X2604" s="4"/>
      <c r="Y2604" s="4"/>
      <c r="Z2604" s="4"/>
      <c r="AA2604" s="4"/>
      <c r="AB2604" s="4"/>
      <c r="AC2604" s="4"/>
      <c r="AD2604" s="4"/>
      <c r="AE2604" s="4"/>
      <c r="AF2604" s="4"/>
      <c r="AG2604" s="4"/>
      <c r="AH2604" s="4"/>
      <c r="AI2604" s="4"/>
      <c r="AJ2604" s="4"/>
      <c r="AK2604" s="4"/>
      <c r="AL2604" s="4"/>
      <c r="AM2604" s="4"/>
      <c r="AN2604" s="4"/>
      <c r="AO2604" s="4"/>
      <c r="AP2604" s="4"/>
    </row>
    <row r="2605" spans="1:42" s="2" customFormat="1" x14ac:dyDescent="0.25">
      <c r="A2605" s="4"/>
      <c r="B2605" s="4"/>
      <c r="C2605" s="4"/>
      <c r="D2605" s="4"/>
      <c r="E2605" s="4"/>
      <c r="F2605" s="4"/>
      <c r="G2605" s="4"/>
      <c r="H2605" s="4"/>
      <c r="I2605" s="4"/>
      <c r="J2605" s="4"/>
      <c r="K2605" s="4"/>
      <c r="L2605" s="4"/>
      <c r="M2605" s="4"/>
      <c r="N2605" s="4"/>
      <c r="O2605" s="4"/>
      <c r="P2605" s="4"/>
      <c r="Q2605" s="4"/>
      <c r="R2605" s="4"/>
      <c r="S2605" s="4"/>
      <c r="T2605" s="4"/>
      <c r="U2605" s="4"/>
      <c r="V2605" s="4"/>
      <c r="W2605" s="4"/>
      <c r="X2605" s="4"/>
      <c r="Y2605" s="4"/>
      <c r="Z2605" s="4"/>
      <c r="AA2605" s="4"/>
      <c r="AB2605" s="4"/>
      <c r="AC2605" s="4"/>
      <c r="AD2605" s="4"/>
      <c r="AE2605" s="4"/>
      <c r="AF2605" s="4"/>
      <c r="AG2605" s="4"/>
      <c r="AH2605" s="4"/>
      <c r="AI2605" s="4"/>
      <c r="AJ2605" s="4"/>
      <c r="AK2605" s="4"/>
      <c r="AL2605" s="4"/>
      <c r="AM2605" s="4"/>
      <c r="AN2605" s="4"/>
      <c r="AO2605" s="4"/>
      <c r="AP2605" s="4"/>
    </row>
    <row r="2606" spans="1:42" s="2" customFormat="1" x14ac:dyDescent="0.25">
      <c r="A2606" s="4"/>
      <c r="B2606" s="4"/>
      <c r="C2606" s="4"/>
      <c r="D2606" s="4"/>
      <c r="E2606" s="4"/>
      <c r="F2606" s="4"/>
      <c r="G2606" s="4"/>
      <c r="H2606" s="4"/>
      <c r="I2606" s="4"/>
      <c r="J2606" s="4"/>
      <c r="K2606" s="4"/>
      <c r="L2606" s="4"/>
      <c r="M2606" s="4"/>
      <c r="N2606" s="4"/>
      <c r="O2606" s="4"/>
      <c r="P2606" s="4"/>
      <c r="Q2606" s="4"/>
      <c r="R2606" s="4"/>
      <c r="S2606" s="4"/>
      <c r="T2606" s="4"/>
      <c r="U2606" s="4"/>
      <c r="V2606" s="4"/>
      <c r="W2606" s="4"/>
      <c r="X2606" s="4"/>
      <c r="Y2606" s="4"/>
      <c r="Z2606" s="4"/>
      <c r="AA2606" s="4"/>
      <c r="AB2606" s="4"/>
      <c r="AC2606" s="4"/>
      <c r="AD2606" s="4"/>
      <c r="AE2606" s="4"/>
      <c r="AF2606" s="4"/>
      <c r="AG2606" s="4"/>
      <c r="AH2606" s="4"/>
      <c r="AI2606" s="4"/>
      <c r="AJ2606" s="4"/>
      <c r="AK2606" s="4"/>
      <c r="AL2606" s="4"/>
      <c r="AM2606" s="4"/>
      <c r="AN2606" s="4"/>
      <c r="AO2606" s="4"/>
      <c r="AP2606" s="4"/>
    </row>
    <row r="2607" spans="1:42" s="2" customFormat="1" x14ac:dyDescent="0.25">
      <c r="A2607" s="4"/>
      <c r="B2607" s="4"/>
      <c r="C2607" s="4"/>
      <c r="D2607" s="4"/>
      <c r="E2607" s="4"/>
      <c r="F2607" s="4"/>
      <c r="G2607" s="4"/>
      <c r="H2607" s="4"/>
      <c r="I2607" s="4"/>
      <c r="J2607" s="4"/>
      <c r="K2607" s="4"/>
      <c r="L2607" s="4"/>
      <c r="M2607" s="4"/>
      <c r="N2607" s="4"/>
      <c r="O2607" s="4"/>
      <c r="P2607" s="4"/>
      <c r="Q2607" s="4"/>
      <c r="R2607" s="4"/>
      <c r="S2607" s="4"/>
      <c r="T2607" s="4"/>
      <c r="U2607" s="4"/>
      <c r="V2607" s="4"/>
      <c r="W2607" s="4"/>
      <c r="X2607" s="4"/>
      <c r="Y2607" s="4"/>
      <c r="Z2607" s="4"/>
      <c r="AA2607" s="4"/>
      <c r="AB2607" s="4"/>
      <c r="AC2607" s="4"/>
      <c r="AD2607" s="4"/>
      <c r="AE2607" s="4"/>
      <c r="AF2607" s="4"/>
      <c r="AG2607" s="4"/>
      <c r="AH2607" s="4"/>
      <c r="AI2607" s="4"/>
      <c r="AJ2607" s="4"/>
      <c r="AK2607" s="4"/>
      <c r="AL2607" s="4"/>
      <c r="AM2607" s="4"/>
      <c r="AN2607" s="4"/>
      <c r="AO2607" s="4"/>
      <c r="AP2607" s="4"/>
    </row>
    <row r="2608" spans="1:42" s="2" customFormat="1" x14ac:dyDescent="0.25">
      <c r="A2608" s="4"/>
      <c r="B2608" s="4"/>
      <c r="C2608" s="4"/>
      <c r="D2608" s="4"/>
      <c r="E2608" s="4"/>
      <c r="F2608" s="4"/>
      <c r="G2608" s="4"/>
      <c r="H2608" s="4"/>
      <c r="I2608" s="4"/>
      <c r="J2608" s="4"/>
      <c r="K2608" s="4"/>
      <c r="L2608" s="4"/>
      <c r="M2608" s="4"/>
      <c r="N2608" s="4"/>
      <c r="O2608" s="4"/>
      <c r="P2608" s="4"/>
      <c r="Q2608" s="4"/>
      <c r="R2608" s="4"/>
      <c r="S2608" s="4"/>
      <c r="T2608" s="4"/>
      <c r="U2608" s="4"/>
      <c r="V2608" s="4"/>
      <c r="W2608" s="4"/>
      <c r="X2608" s="4"/>
      <c r="Y2608" s="4"/>
      <c r="Z2608" s="4"/>
      <c r="AA2608" s="4"/>
      <c r="AB2608" s="4"/>
      <c r="AC2608" s="4"/>
      <c r="AD2608" s="4"/>
      <c r="AE2608" s="4"/>
      <c r="AF2608" s="4"/>
      <c r="AG2608" s="4"/>
      <c r="AH2608" s="4"/>
      <c r="AI2608" s="4"/>
      <c r="AJ2608" s="4"/>
      <c r="AK2608" s="4"/>
      <c r="AL2608" s="4"/>
      <c r="AM2608" s="4"/>
      <c r="AN2608" s="4"/>
      <c r="AO2608" s="4"/>
      <c r="AP2608" s="4"/>
    </row>
    <row r="2609" spans="1:42" s="2" customFormat="1" x14ac:dyDescent="0.25">
      <c r="A2609" s="4"/>
      <c r="B2609" s="4"/>
      <c r="C2609" s="4"/>
      <c r="D2609" s="4"/>
      <c r="E2609" s="4"/>
      <c r="F2609" s="4"/>
      <c r="G2609" s="4"/>
      <c r="H2609" s="4"/>
      <c r="I2609" s="4"/>
      <c r="J2609" s="4"/>
      <c r="K2609" s="4"/>
      <c r="L2609" s="4"/>
      <c r="M2609" s="4"/>
      <c r="N2609" s="4"/>
      <c r="O2609" s="4"/>
      <c r="P2609" s="4"/>
      <c r="Q2609" s="4"/>
      <c r="R2609" s="4"/>
      <c r="S2609" s="4"/>
      <c r="T2609" s="4"/>
      <c r="U2609" s="4"/>
      <c r="V2609" s="4"/>
      <c r="W2609" s="4"/>
      <c r="X2609" s="4"/>
      <c r="Y2609" s="4"/>
      <c r="Z2609" s="4"/>
      <c r="AA2609" s="4"/>
      <c r="AB2609" s="4"/>
      <c r="AC2609" s="4"/>
      <c r="AD2609" s="4"/>
      <c r="AE2609" s="4"/>
      <c r="AF2609" s="4"/>
      <c r="AG2609" s="4"/>
      <c r="AH2609" s="4"/>
      <c r="AI2609" s="4"/>
      <c r="AJ2609" s="4"/>
      <c r="AK2609" s="4"/>
      <c r="AL2609" s="4"/>
      <c r="AM2609" s="4"/>
      <c r="AN2609" s="4"/>
      <c r="AO2609" s="4"/>
      <c r="AP2609" s="4"/>
    </row>
    <row r="2610" spans="1:42" s="2" customFormat="1" x14ac:dyDescent="0.25">
      <c r="A2610" s="4"/>
      <c r="B2610" s="4"/>
      <c r="C2610" s="4"/>
      <c r="D2610" s="4"/>
      <c r="E2610" s="4"/>
      <c r="F2610" s="4"/>
      <c r="G2610" s="4"/>
      <c r="H2610" s="4"/>
      <c r="I2610" s="4"/>
      <c r="J2610" s="4"/>
      <c r="K2610" s="4"/>
      <c r="L2610" s="4"/>
      <c r="M2610" s="4"/>
      <c r="N2610" s="4"/>
      <c r="O2610" s="4"/>
      <c r="P2610" s="4"/>
      <c r="Q2610" s="4"/>
      <c r="R2610" s="4"/>
      <c r="S2610" s="4"/>
      <c r="T2610" s="4"/>
      <c r="U2610" s="4"/>
      <c r="V2610" s="4"/>
      <c r="W2610" s="4"/>
      <c r="X2610" s="4"/>
      <c r="Y2610" s="4"/>
      <c r="Z2610" s="4"/>
      <c r="AA2610" s="4"/>
      <c r="AB2610" s="4"/>
      <c r="AC2610" s="4"/>
      <c r="AD2610" s="4"/>
      <c r="AE2610" s="4"/>
      <c r="AF2610" s="4"/>
      <c r="AG2610" s="4"/>
      <c r="AH2610" s="4"/>
      <c r="AI2610" s="4"/>
      <c r="AJ2610" s="4"/>
      <c r="AK2610" s="4"/>
      <c r="AL2610" s="4"/>
      <c r="AM2610" s="4"/>
      <c r="AN2610" s="4"/>
      <c r="AO2610" s="4"/>
      <c r="AP2610" s="4"/>
    </row>
    <row r="2611" spans="1:42" s="2" customFormat="1" x14ac:dyDescent="0.25">
      <c r="A2611" s="4"/>
      <c r="B2611" s="4"/>
      <c r="C2611" s="4"/>
      <c r="D2611" s="4"/>
      <c r="E2611" s="4"/>
      <c r="F2611" s="4"/>
      <c r="G2611" s="4"/>
      <c r="H2611" s="4"/>
      <c r="I2611" s="4"/>
      <c r="J2611" s="4"/>
      <c r="K2611" s="4"/>
      <c r="L2611" s="4"/>
      <c r="M2611" s="4"/>
      <c r="N2611" s="4"/>
      <c r="O2611" s="4"/>
      <c r="P2611" s="4"/>
      <c r="Q2611" s="4"/>
      <c r="R2611" s="4"/>
      <c r="S2611" s="4"/>
      <c r="T2611" s="4"/>
      <c r="U2611" s="4"/>
      <c r="V2611" s="4"/>
      <c r="W2611" s="4"/>
      <c r="X2611" s="4"/>
      <c r="Y2611" s="4"/>
      <c r="Z2611" s="4"/>
      <c r="AA2611" s="4"/>
      <c r="AB2611" s="4"/>
      <c r="AC2611" s="4"/>
      <c r="AD2611" s="4"/>
      <c r="AE2611" s="4"/>
      <c r="AF2611" s="4"/>
      <c r="AG2611" s="4"/>
      <c r="AH2611" s="4"/>
      <c r="AI2611" s="4"/>
      <c r="AJ2611" s="4"/>
      <c r="AK2611" s="4"/>
      <c r="AL2611" s="4"/>
      <c r="AM2611" s="4"/>
      <c r="AN2611" s="4"/>
      <c r="AO2611" s="4"/>
      <c r="AP2611" s="4"/>
    </row>
    <row r="2612" spans="1:42" s="2" customFormat="1" x14ac:dyDescent="0.25">
      <c r="A2612" s="4"/>
      <c r="B2612" s="4"/>
      <c r="C2612" s="4"/>
      <c r="D2612" s="4"/>
      <c r="E2612" s="4"/>
      <c r="F2612" s="4"/>
      <c r="G2612" s="4"/>
      <c r="H2612" s="4"/>
      <c r="I2612" s="4"/>
      <c r="J2612" s="4"/>
      <c r="K2612" s="4"/>
      <c r="L2612" s="4"/>
      <c r="M2612" s="4"/>
      <c r="N2612" s="4"/>
      <c r="O2612" s="4"/>
      <c r="P2612" s="4"/>
      <c r="Q2612" s="4"/>
      <c r="R2612" s="4"/>
      <c r="S2612" s="4"/>
      <c r="T2612" s="4"/>
      <c r="U2612" s="4"/>
      <c r="V2612" s="4"/>
      <c r="W2612" s="4"/>
      <c r="X2612" s="4"/>
      <c r="Y2612" s="4"/>
      <c r="Z2612" s="4"/>
      <c r="AA2612" s="4"/>
      <c r="AB2612" s="4"/>
      <c r="AC2612" s="4"/>
      <c r="AD2612" s="4"/>
      <c r="AE2612" s="4"/>
      <c r="AF2612" s="4"/>
      <c r="AG2612" s="4"/>
      <c r="AH2612" s="4"/>
      <c r="AI2612" s="4"/>
      <c r="AJ2612" s="4"/>
      <c r="AK2612" s="4"/>
      <c r="AL2612" s="4"/>
      <c r="AM2612" s="4"/>
      <c r="AN2612" s="4"/>
      <c r="AO2612" s="4"/>
      <c r="AP2612" s="4"/>
    </row>
    <row r="2613" spans="1:42" s="2" customFormat="1" x14ac:dyDescent="0.25">
      <c r="A2613" s="4"/>
      <c r="B2613" s="4"/>
      <c r="C2613" s="4"/>
      <c r="D2613" s="4"/>
      <c r="E2613" s="4"/>
      <c r="F2613" s="4"/>
      <c r="G2613" s="4"/>
      <c r="H2613" s="4"/>
      <c r="I2613" s="4"/>
      <c r="J2613" s="4"/>
      <c r="K2613" s="4"/>
      <c r="L2613" s="4"/>
      <c r="M2613" s="4"/>
      <c r="N2613" s="4"/>
      <c r="O2613" s="4"/>
      <c r="P2613" s="4"/>
      <c r="Q2613" s="4"/>
      <c r="R2613" s="4"/>
      <c r="S2613" s="4"/>
      <c r="T2613" s="4"/>
      <c r="U2613" s="4"/>
      <c r="V2613" s="4"/>
      <c r="W2613" s="4"/>
      <c r="X2613" s="4"/>
      <c r="Y2613" s="4"/>
      <c r="Z2613" s="4"/>
      <c r="AA2613" s="4"/>
      <c r="AB2613" s="4"/>
      <c r="AC2613" s="4"/>
      <c r="AD2613" s="4"/>
      <c r="AE2613" s="4"/>
      <c r="AF2613" s="4"/>
      <c r="AG2613" s="4"/>
      <c r="AH2613" s="4"/>
      <c r="AI2613" s="4"/>
      <c r="AJ2613" s="4"/>
      <c r="AK2613" s="4"/>
      <c r="AL2613" s="4"/>
      <c r="AM2613" s="4"/>
      <c r="AN2613" s="4"/>
      <c r="AO2613" s="4"/>
      <c r="AP2613" s="4"/>
    </row>
    <row r="2614" spans="1:42" s="2" customFormat="1" x14ac:dyDescent="0.25">
      <c r="A2614" s="4"/>
      <c r="B2614" s="4"/>
      <c r="C2614" s="4"/>
      <c r="D2614" s="4"/>
      <c r="E2614" s="4"/>
      <c r="F2614" s="4"/>
      <c r="G2614" s="4"/>
      <c r="H2614" s="4"/>
      <c r="I2614" s="4"/>
      <c r="J2614" s="4"/>
      <c r="K2614" s="4"/>
      <c r="L2614" s="4"/>
      <c r="M2614" s="4"/>
      <c r="N2614" s="4"/>
      <c r="O2614" s="4"/>
      <c r="P2614" s="4"/>
      <c r="Q2614" s="4"/>
      <c r="R2614" s="4"/>
      <c r="S2614" s="4"/>
      <c r="T2614" s="4"/>
      <c r="U2614" s="4"/>
      <c r="V2614" s="4"/>
      <c r="W2614" s="4"/>
      <c r="X2614" s="4"/>
      <c r="Y2614" s="4"/>
      <c r="Z2614" s="4"/>
      <c r="AA2614" s="4"/>
      <c r="AB2614" s="4"/>
      <c r="AC2614" s="4"/>
      <c r="AD2614" s="4"/>
      <c r="AE2614" s="4"/>
      <c r="AF2614" s="4"/>
      <c r="AG2614" s="4"/>
      <c r="AH2614" s="4"/>
      <c r="AI2614" s="4"/>
      <c r="AJ2614" s="4"/>
      <c r="AK2614" s="4"/>
      <c r="AL2614" s="4"/>
      <c r="AM2614" s="4"/>
      <c r="AN2614" s="4"/>
      <c r="AO2614" s="4"/>
      <c r="AP2614" s="4"/>
    </row>
    <row r="2615" spans="1:42" s="2" customFormat="1" x14ac:dyDescent="0.25">
      <c r="A2615" s="4"/>
      <c r="B2615" s="4"/>
      <c r="C2615" s="4"/>
      <c r="D2615" s="4"/>
      <c r="E2615" s="4"/>
      <c r="F2615" s="4"/>
      <c r="G2615" s="4"/>
      <c r="H2615" s="4"/>
      <c r="I2615" s="4"/>
      <c r="J2615" s="4"/>
      <c r="K2615" s="4"/>
      <c r="L2615" s="4"/>
      <c r="M2615" s="4"/>
      <c r="N2615" s="4"/>
      <c r="O2615" s="4"/>
      <c r="P2615" s="4"/>
      <c r="Q2615" s="4"/>
      <c r="R2615" s="4"/>
      <c r="S2615" s="4"/>
      <c r="T2615" s="4"/>
      <c r="U2615" s="4"/>
      <c r="V2615" s="4"/>
      <c r="W2615" s="4"/>
      <c r="X2615" s="4"/>
      <c r="Y2615" s="4"/>
      <c r="Z2615" s="4"/>
      <c r="AA2615" s="4"/>
      <c r="AB2615" s="4"/>
      <c r="AC2615" s="4"/>
      <c r="AD2615" s="4"/>
      <c r="AE2615" s="4"/>
      <c r="AF2615" s="4"/>
      <c r="AG2615" s="4"/>
      <c r="AH2615" s="4"/>
      <c r="AI2615" s="4"/>
      <c r="AJ2615" s="4"/>
      <c r="AK2615" s="4"/>
      <c r="AL2615" s="4"/>
      <c r="AM2615" s="4"/>
      <c r="AN2615" s="4"/>
      <c r="AO2615" s="4"/>
      <c r="AP2615" s="4"/>
    </row>
    <row r="2616" spans="1:42" s="2" customFormat="1" x14ac:dyDescent="0.25">
      <c r="A2616" s="4"/>
      <c r="B2616" s="4"/>
      <c r="C2616" s="4"/>
      <c r="D2616" s="4"/>
      <c r="E2616" s="4"/>
      <c r="F2616" s="4"/>
      <c r="G2616" s="4"/>
      <c r="H2616" s="4"/>
      <c r="I2616" s="4"/>
      <c r="J2616" s="4"/>
      <c r="K2616" s="4"/>
      <c r="L2616" s="4"/>
      <c r="M2616" s="4"/>
      <c r="N2616" s="4"/>
      <c r="O2616" s="4"/>
      <c r="P2616" s="4"/>
      <c r="Q2616" s="4"/>
      <c r="R2616" s="4"/>
      <c r="S2616" s="4"/>
      <c r="T2616" s="4"/>
      <c r="U2616" s="4"/>
      <c r="V2616" s="4"/>
      <c r="W2616" s="4"/>
      <c r="X2616" s="4"/>
      <c r="Y2616" s="4"/>
      <c r="Z2616" s="4"/>
      <c r="AA2616" s="4"/>
      <c r="AB2616" s="4"/>
      <c r="AC2616" s="4"/>
      <c r="AD2616" s="4"/>
      <c r="AE2616" s="4"/>
      <c r="AF2616" s="4"/>
      <c r="AG2616" s="4"/>
      <c r="AH2616" s="4"/>
      <c r="AI2616" s="4"/>
      <c r="AJ2616" s="4"/>
      <c r="AK2616" s="4"/>
      <c r="AL2616" s="4"/>
      <c r="AM2616" s="4"/>
      <c r="AN2616" s="4"/>
      <c r="AO2616" s="4"/>
      <c r="AP2616" s="4"/>
    </row>
    <row r="2617" spans="1:42" s="2" customFormat="1" x14ac:dyDescent="0.25">
      <c r="A2617" s="4"/>
      <c r="B2617" s="4"/>
      <c r="C2617" s="4"/>
      <c r="D2617" s="4"/>
      <c r="E2617" s="4"/>
      <c r="F2617" s="4"/>
      <c r="G2617" s="4"/>
      <c r="H2617" s="4"/>
      <c r="I2617" s="4"/>
      <c r="J2617" s="4"/>
      <c r="K2617" s="4"/>
      <c r="L2617" s="4"/>
      <c r="M2617" s="4"/>
      <c r="N2617" s="4"/>
      <c r="O2617" s="4"/>
      <c r="P2617" s="4"/>
      <c r="Q2617" s="4"/>
      <c r="R2617" s="4"/>
      <c r="S2617" s="4"/>
      <c r="T2617" s="4"/>
      <c r="U2617" s="4"/>
      <c r="V2617" s="4"/>
      <c r="W2617" s="4"/>
      <c r="X2617" s="4"/>
      <c r="Y2617" s="4"/>
      <c r="Z2617" s="4"/>
      <c r="AA2617" s="4"/>
      <c r="AB2617" s="4"/>
      <c r="AC2617" s="4"/>
      <c r="AD2617" s="4"/>
      <c r="AE2617" s="4"/>
      <c r="AF2617" s="4"/>
      <c r="AG2617" s="4"/>
      <c r="AH2617" s="4"/>
      <c r="AI2617" s="4"/>
      <c r="AJ2617" s="4"/>
      <c r="AK2617" s="4"/>
      <c r="AL2617" s="4"/>
      <c r="AM2617" s="4"/>
      <c r="AN2617" s="4"/>
      <c r="AO2617" s="4"/>
      <c r="AP2617" s="4"/>
    </row>
    <row r="2618" spans="1:42" s="2" customFormat="1" x14ac:dyDescent="0.25">
      <c r="A2618" s="4"/>
      <c r="B2618" s="4"/>
      <c r="C2618" s="4"/>
      <c r="D2618" s="4"/>
      <c r="E2618" s="4"/>
      <c r="F2618" s="4"/>
      <c r="G2618" s="4"/>
      <c r="H2618" s="4"/>
      <c r="I2618" s="4"/>
      <c r="J2618" s="4"/>
      <c r="K2618" s="4"/>
      <c r="L2618" s="4"/>
      <c r="M2618" s="4"/>
      <c r="N2618" s="4"/>
      <c r="O2618" s="4"/>
      <c r="P2618" s="4"/>
      <c r="Q2618" s="4"/>
      <c r="R2618" s="4"/>
      <c r="S2618" s="4"/>
      <c r="T2618" s="4"/>
      <c r="U2618" s="4"/>
      <c r="V2618" s="4"/>
      <c r="W2618" s="4"/>
      <c r="X2618" s="4"/>
      <c r="Y2618" s="4"/>
      <c r="Z2618" s="4"/>
      <c r="AA2618" s="4"/>
      <c r="AB2618" s="4"/>
      <c r="AC2618" s="4"/>
      <c r="AD2618" s="4"/>
      <c r="AE2618" s="4"/>
      <c r="AF2618" s="4"/>
      <c r="AG2618" s="4"/>
      <c r="AH2618" s="4"/>
      <c r="AI2618" s="4"/>
      <c r="AJ2618" s="4"/>
      <c r="AK2618" s="4"/>
      <c r="AL2618" s="4"/>
      <c r="AM2618" s="4"/>
      <c r="AN2618" s="4"/>
      <c r="AO2618" s="4"/>
      <c r="AP2618" s="4"/>
    </row>
    <row r="2619" spans="1:42" s="2" customFormat="1" x14ac:dyDescent="0.25">
      <c r="A2619" s="4"/>
      <c r="B2619" s="4"/>
      <c r="C2619" s="4"/>
      <c r="D2619" s="4"/>
      <c r="E2619" s="4"/>
      <c r="F2619" s="4"/>
      <c r="G2619" s="4"/>
      <c r="H2619" s="4"/>
      <c r="I2619" s="4"/>
      <c r="J2619" s="4"/>
      <c r="K2619" s="4"/>
      <c r="L2619" s="4"/>
      <c r="M2619" s="4"/>
      <c r="N2619" s="4"/>
      <c r="O2619" s="4"/>
      <c r="P2619" s="4"/>
      <c r="Q2619" s="4"/>
      <c r="R2619" s="4"/>
      <c r="S2619" s="4"/>
      <c r="T2619" s="4"/>
      <c r="U2619" s="4"/>
      <c r="V2619" s="4"/>
      <c r="W2619" s="4"/>
      <c r="X2619" s="4"/>
      <c r="Y2619" s="4"/>
      <c r="Z2619" s="4"/>
      <c r="AA2619" s="4"/>
      <c r="AB2619" s="4"/>
      <c r="AC2619" s="4"/>
      <c r="AD2619" s="4"/>
      <c r="AE2619" s="4"/>
      <c r="AF2619" s="4"/>
      <c r="AG2619" s="4"/>
      <c r="AH2619" s="4"/>
      <c r="AI2619" s="4"/>
      <c r="AJ2619" s="4"/>
      <c r="AK2619" s="4"/>
      <c r="AL2619" s="4"/>
      <c r="AM2619" s="4"/>
      <c r="AN2619" s="4"/>
      <c r="AO2619" s="4"/>
      <c r="AP2619" s="4"/>
    </row>
    <row r="2620" spans="1:42" s="2" customFormat="1" x14ac:dyDescent="0.25">
      <c r="A2620" s="4"/>
      <c r="B2620" s="4"/>
      <c r="C2620" s="4"/>
      <c r="D2620" s="4"/>
      <c r="E2620" s="4"/>
      <c r="F2620" s="4"/>
      <c r="G2620" s="4"/>
      <c r="H2620" s="4"/>
      <c r="I2620" s="4"/>
      <c r="J2620" s="4"/>
      <c r="K2620" s="4"/>
      <c r="L2620" s="4"/>
      <c r="M2620" s="4"/>
      <c r="N2620" s="4"/>
      <c r="O2620" s="4"/>
      <c r="P2620" s="4"/>
      <c r="Q2620" s="4"/>
      <c r="R2620" s="4"/>
      <c r="S2620" s="4"/>
      <c r="T2620" s="4"/>
      <c r="U2620" s="4"/>
      <c r="V2620" s="4"/>
      <c r="W2620" s="4"/>
      <c r="X2620" s="4"/>
      <c r="Y2620" s="4"/>
      <c r="Z2620" s="4"/>
      <c r="AA2620" s="4"/>
      <c r="AB2620" s="4"/>
      <c r="AC2620" s="4"/>
      <c r="AD2620" s="4"/>
      <c r="AE2620" s="4"/>
      <c r="AF2620" s="4"/>
      <c r="AG2620" s="4"/>
      <c r="AH2620" s="4"/>
      <c r="AI2620" s="4"/>
      <c r="AJ2620" s="4"/>
      <c r="AK2620" s="4"/>
      <c r="AL2620" s="4"/>
      <c r="AM2620" s="4"/>
      <c r="AN2620" s="4"/>
      <c r="AO2620" s="4"/>
      <c r="AP2620" s="4"/>
    </row>
    <row r="2621" spans="1:42" s="2" customFormat="1" x14ac:dyDescent="0.25">
      <c r="A2621" s="4"/>
      <c r="B2621" s="4"/>
      <c r="C2621" s="4"/>
      <c r="D2621" s="4"/>
      <c r="E2621" s="4"/>
      <c r="F2621" s="4"/>
      <c r="G2621" s="4"/>
      <c r="H2621" s="4"/>
      <c r="I2621" s="4"/>
      <c r="J2621" s="4"/>
      <c r="K2621" s="4"/>
      <c r="L2621" s="4"/>
      <c r="M2621" s="4"/>
      <c r="N2621" s="4"/>
      <c r="O2621" s="4"/>
      <c r="P2621" s="4"/>
      <c r="Q2621" s="4"/>
      <c r="R2621" s="4"/>
      <c r="S2621" s="4"/>
      <c r="T2621" s="4"/>
      <c r="U2621" s="4"/>
      <c r="V2621" s="4"/>
      <c r="W2621" s="4"/>
      <c r="X2621" s="4"/>
      <c r="Y2621" s="4"/>
      <c r="Z2621" s="4"/>
      <c r="AA2621" s="4"/>
      <c r="AB2621" s="4"/>
      <c r="AC2621" s="4"/>
      <c r="AD2621" s="4"/>
      <c r="AE2621" s="4"/>
      <c r="AF2621" s="4"/>
      <c r="AG2621" s="4"/>
      <c r="AH2621" s="4"/>
      <c r="AI2621" s="4"/>
      <c r="AJ2621" s="4"/>
      <c r="AK2621" s="4"/>
      <c r="AL2621" s="4"/>
      <c r="AM2621" s="4"/>
      <c r="AN2621" s="4"/>
      <c r="AO2621" s="4"/>
      <c r="AP2621" s="4"/>
    </row>
    <row r="2622" spans="1:42" s="2" customFormat="1" x14ac:dyDescent="0.25">
      <c r="A2622" s="4"/>
      <c r="B2622" s="4"/>
      <c r="C2622" s="4"/>
      <c r="D2622" s="4"/>
      <c r="E2622" s="4"/>
      <c r="F2622" s="4"/>
      <c r="G2622" s="4"/>
      <c r="H2622" s="4"/>
      <c r="I2622" s="4"/>
      <c r="J2622" s="4"/>
      <c r="K2622" s="4"/>
      <c r="L2622" s="4"/>
      <c r="M2622" s="4"/>
      <c r="N2622" s="4"/>
      <c r="O2622" s="4"/>
      <c r="P2622" s="4"/>
      <c r="Q2622" s="4"/>
      <c r="R2622" s="4"/>
      <c r="S2622" s="4"/>
      <c r="T2622" s="4"/>
      <c r="U2622" s="4"/>
      <c r="V2622" s="4"/>
      <c r="W2622" s="4"/>
      <c r="X2622" s="4"/>
      <c r="Y2622" s="4"/>
      <c r="Z2622" s="4"/>
      <c r="AA2622" s="4"/>
      <c r="AB2622" s="4"/>
      <c r="AC2622" s="4"/>
      <c r="AD2622" s="4"/>
      <c r="AE2622" s="4"/>
      <c r="AF2622" s="4"/>
      <c r="AG2622" s="4"/>
      <c r="AH2622" s="4"/>
      <c r="AI2622" s="4"/>
      <c r="AJ2622" s="4"/>
      <c r="AK2622" s="4"/>
      <c r="AL2622" s="4"/>
      <c r="AM2622" s="4"/>
      <c r="AN2622" s="4"/>
      <c r="AO2622" s="4"/>
      <c r="AP2622" s="4"/>
    </row>
    <row r="2623" spans="1:42" s="2" customFormat="1" x14ac:dyDescent="0.25">
      <c r="A2623" s="4"/>
      <c r="B2623" s="4"/>
      <c r="C2623" s="4"/>
      <c r="D2623" s="4"/>
      <c r="E2623" s="4"/>
      <c r="F2623" s="4"/>
      <c r="G2623" s="4"/>
      <c r="H2623" s="4"/>
      <c r="I2623" s="4"/>
      <c r="J2623" s="4"/>
      <c r="K2623" s="4"/>
      <c r="L2623" s="4"/>
      <c r="M2623" s="4"/>
      <c r="N2623" s="4"/>
      <c r="O2623" s="4"/>
      <c r="P2623" s="4"/>
      <c r="Q2623" s="4"/>
      <c r="R2623" s="4"/>
      <c r="S2623" s="4"/>
      <c r="T2623" s="4"/>
      <c r="U2623" s="4"/>
      <c r="V2623" s="4"/>
      <c r="W2623" s="4"/>
      <c r="X2623" s="4"/>
      <c r="Y2623" s="4"/>
      <c r="Z2623" s="4"/>
      <c r="AA2623" s="4"/>
      <c r="AB2623" s="4"/>
      <c r="AC2623" s="4"/>
      <c r="AD2623" s="4"/>
      <c r="AE2623" s="4"/>
      <c r="AF2623" s="4"/>
      <c r="AG2623" s="4"/>
      <c r="AH2623" s="4"/>
      <c r="AI2623" s="4"/>
      <c r="AJ2623" s="4"/>
      <c r="AK2623" s="4"/>
      <c r="AL2623" s="4"/>
      <c r="AM2623" s="4"/>
      <c r="AN2623" s="4"/>
      <c r="AO2623" s="4"/>
      <c r="AP2623" s="4"/>
    </row>
    <row r="2624" spans="1:42" s="2" customFormat="1" x14ac:dyDescent="0.25">
      <c r="A2624" s="4"/>
      <c r="B2624" s="4"/>
      <c r="C2624" s="4"/>
      <c r="D2624" s="4"/>
      <c r="E2624" s="4"/>
      <c r="F2624" s="4"/>
      <c r="G2624" s="4"/>
      <c r="H2624" s="4"/>
      <c r="I2624" s="4"/>
      <c r="J2624" s="4"/>
      <c r="K2624" s="4"/>
      <c r="L2624" s="4"/>
      <c r="M2624" s="4"/>
      <c r="N2624" s="4"/>
      <c r="O2624" s="4"/>
      <c r="P2624" s="4"/>
      <c r="Q2624" s="4"/>
      <c r="R2624" s="4"/>
      <c r="S2624" s="4"/>
      <c r="T2624" s="4"/>
      <c r="U2624" s="4"/>
      <c r="V2624" s="4"/>
      <c r="W2624" s="4"/>
      <c r="X2624" s="4"/>
      <c r="Y2624" s="4"/>
      <c r="Z2624" s="4"/>
      <c r="AA2624" s="4"/>
      <c r="AB2624" s="4"/>
      <c r="AC2624" s="4"/>
      <c r="AD2624" s="4"/>
      <c r="AE2624" s="4"/>
      <c r="AF2624" s="4"/>
      <c r="AG2624" s="4"/>
      <c r="AH2624" s="4"/>
      <c r="AI2624" s="4"/>
      <c r="AJ2624" s="4"/>
      <c r="AK2624" s="4"/>
      <c r="AL2624" s="4"/>
      <c r="AM2624" s="4"/>
      <c r="AN2624" s="4"/>
      <c r="AO2624" s="4"/>
      <c r="AP2624" s="4"/>
    </row>
    <row r="2625" spans="1:42" s="2" customFormat="1" x14ac:dyDescent="0.25">
      <c r="A2625" s="4"/>
      <c r="B2625" s="4"/>
      <c r="C2625" s="4"/>
      <c r="D2625" s="4"/>
      <c r="E2625" s="4"/>
      <c r="F2625" s="4"/>
      <c r="G2625" s="4"/>
      <c r="H2625" s="4"/>
      <c r="I2625" s="4"/>
      <c r="J2625" s="4"/>
      <c r="K2625" s="4"/>
      <c r="L2625" s="4"/>
      <c r="M2625" s="4"/>
      <c r="N2625" s="4"/>
      <c r="O2625" s="4"/>
      <c r="P2625" s="4"/>
      <c r="Q2625" s="4"/>
      <c r="R2625" s="4"/>
      <c r="S2625" s="4"/>
      <c r="T2625" s="4"/>
      <c r="U2625" s="4"/>
      <c r="V2625" s="4"/>
      <c r="W2625" s="4"/>
      <c r="X2625" s="4"/>
      <c r="Y2625" s="4"/>
      <c r="Z2625" s="4"/>
      <c r="AA2625" s="4"/>
      <c r="AB2625" s="4"/>
      <c r="AC2625" s="4"/>
      <c r="AD2625" s="4"/>
      <c r="AE2625" s="4"/>
      <c r="AF2625" s="4"/>
      <c r="AG2625" s="4"/>
      <c r="AH2625" s="4"/>
      <c r="AI2625" s="4"/>
      <c r="AJ2625" s="4"/>
      <c r="AK2625" s="4"/>
      <c r="AL2625" s="4"/>
      <c r="AM2625" s="4"/>
      <c r="AN2625" s="4"/>
      <c r="AO2625" s="4"/>
      <c r="AP2625" s="4"/>
    </row>
    <row r="2626" spans="1:42" s="2" customFormat="1" x14ac:dyDescent="0.25">
      <c r="A2626" s="4"/>
      <c r="B2626" s="4"/>
      <c r="C2626" s="4"/>
      <c r="D2626" s="4"/>
      <c r="E2626" s="4"/>
      <c r="F2626" s="4"/>
      <c r="G2626" s="4"/>
      <c r="H2626" s="4"/>
      <c r="I2626" s="4"/>
      <c r="J2626" s="4"/>
      <c r="K2626" s="4"/>
      <c r="L2626" s="4"/>
      <c r="M2626" s="4"/>
      <c r="N2626" s="4"/>
      <c r="O2626" s="4"/>
      <c r="P2626" s="4"/>
      <c r="Q2626" s="4"/>
      <c r="R2626" s="4"/>
      <c r="S2626" s="4"/>
      <c r="T2626" s="4"/>
      <c r="U2626" s="4"/>
      <c r="V2626" s="4"/>
      <c r="W2626" s="4"/>
      <c r="X2626" s="4"/>
      <c r="Y2626" s="4"/>
      <c r="Z2626" s="4"/>
      <c r="AA2626" s="4"/>
      <c r="AB2626" s="4"/>
      <c r="AC2626" s="4"/>
      <c r="AD2626" s="4"/>
      <c r="AE2626" s="4"/>
      <c r="AF2626" s="4"/>
      <c r="AG2626" s="4"/>
      <c r="AH2626" s="4"/>
      <c r="AI2626" s="4"/>
      <c r="AJ2626" s="4"/>
      <c r="AK2626" s="4"/>
      <c r="AL2626" s="4"/>
      <c r="AM2626" s="4"/>
      <c r="AN2626" s="4"/>
      <c r="AO2626" s="4"/>
      <c r="AP2626" s="4"/>
    </row>
    <row r="2627" spans="1:42" s="2" customFormat="1" x14ac:dyDescent="0.25">
      <c r="A2627" s="4"/>
      <c r="B2627" s="4"/>
      <c r="C2627" s="4"/>
      <c r="D2627" s="4"/>
      <c r="E2627" s="4"/>
      <c r="F2627" s="4"/>
      <c r="G2627" s="4"/>
      <c r="H2627" s="4"/>
      <c r="I2627" s="4"/>
      <c r="J2627" s="4"/>
      <c r="K2627" s="4"/>
      <c r="L2627" s="4"/>
      <c r="M2627" s="4"/>
      <c r="N2627" s="4"/>
      <c r="O2627" s="4"/>
      <c r="P2627" s="4"/>
      <c r="Q2627" s="4"/>
      <c r="R2627" s="4"/>
      <c r="S2627" s="4"/>
      <c r="T2627" s="4"/>
      <c r="U2627" s="4"/>
      <c r="V2627" s="4"/>
      <c r="W2627" s="4"/>
      <c r="X2627" s="4"/>
      <c r="Y2627" s="4"/>
      <c r="Z2627" s="4"/>
      <c r="AA2627" s="4"/>
      <c r="AB2627" s="4"/>
      <c r="AC2627" s="4"/>
      <c r="AD2627" s="4"/>
      <c r="AE2627" s="4"/>
      <c r="AF2627" s="4"/>
      <c r="AG2627" s="4"/>
      <c r="AH2627" s="4"/>
      <c r="AI2627" s="4"/>
      <c r="AJ2627" s="4"/>
      <c r="AK2627" s="4"/>
      <c r="AL2627" s="4"/>
      <c r="AM2627" s="4"/>
      <c r="AN2627" s="4"/>
      <c r="AO2627" s="4"/>
      <c r="AP2627" s="4"/>
    </row>
    <row r="2628" spans="1:42" s="2" customFormat="1" x14ac:dyDescent="0.25">
      <c r="A2628" s="4"/>
      <c r="B2628" s="4"/>
      <c r="C2628" s="4"/>
      <c r="D2628" s="4"/>
      <c r="E2628" s="4"/>
      <c r="F2628" s="4"/>
      <c r="G2628" s="4"/>
      <c r="H2628" s="4"/>
      <c r="I2628" s="4"/>
      <c r="J2628" s="4"/>
      <c r="K2628" s="4"/>
      <c r="L2628" s="4"/>
      <c r="M2628" s="4"/>
      <c r="N2628" s="4"/>
      <c r="O2628" s="4"/>
      <c r="P2628" s="4"/>
      <c r="Q2628" s="4"/>
      <c r="R2628" s="4"/>
      <c r="S2628" s="4"/>
      <c r="T2628" s="4"/>
      <c r="U2628" s="4"/>
      <c r="V2628" s="4"/>
      <c r="W2628" s="4"/>
      <c r="X2628" s="4"/>
      <c r="Y2628" s="4"/>
      <c r="Z2628" s="4"/>
      <c r="AA2628" s="4"/>
      <c r="AB2628" s="4"/>
      <c r="AC2628" s="4"/>
      <c r="AD2628" s="4"/>
      <c r="AE2628" s="4"/>
      <c r="AF2628" s="4"/>
      <c r="AG2628" s="4"/>
      <c r="AH2628" s="4"/>
      <c r="AI2628" s="4"/>
      <c r="AJ2628" s="4"/>
      <c r="AK2628" s="4"/>
      <c r="AL2628" s="4"/>
      <c r="AM2628" s="4"/>
      <c r="AN2628" s="4"/>
      <c r="AO2628" s="4"/>
      <c r="AP2628" s="4"/>
    </row>
    <row r="2629" spans="1:42" s="2" customFormat="1" x14ac:dyDescent="0.25">
      <c r="A2629" s="4"/>
      <c r="B2629" s="4"/>
      <c r="C2629" s="4"/>
      <c r="D2629" s="4"/>
      <c r="E2629" s="4"/>
      <c r="F2629" s="4"/>
      <c r="G2629" s="4"/>
      <c r="H2629" s="4"/>
      <c r="I2629" s="4"/>
      <c r="J2629" s="4"/>
      <c r="K2629" s="4"/>
      <c r="L2629" s="4"/>
      <c r="M2629" s="4"/>
      <c r="N2629" s="4"/>
      <c r="O2629" s="4"/>
      <c r="P2629" s="4"/>
      <c r="Q2629" s="4"/>
      <c r="R2629" s="4"/>
      <c r="S2629" s="4"/>
      <c r="T2629" s="4"/>
      <c r="U2629" s="4"/>
      <c r="V2629" s="4"/>
      <c r="W2629" s="4"/>
      <c r="X2629" s="4"/>
      <c r="Y2629" s="4"/>
      <c r="Z2629" s="4"/>
      <c r="AA2629" s="4"/>
      <c r="AB2629" s="4"/>
      <c r="AC2629" s="4"/>
      <c r="AD2629" s="4"/>
      <c r="AE2629" s="4"/>
      <c r="AF2629" s="4"/>
      <c r="AG2629" s="4"/>
      <c r="AH2629" s="4"/>
      <c r="AI2629" s="4"/>
      <c r="AJ2629" s="4"/>
      <c r="AK2629" s="4"/>
      <c r="AL2629" s="4"/>
      <c r="AM2629" s="4"/>
      <c r="AN2629" s="4"/>
      <c r="AO2629" s="4"/>
      <c r="AP2629" s="4"/>
    </row>
    <row r="2630" spans="1:42" s="2" customFormat="1" x14ac:dyDescent="0.25">
      <c r="A2630" s="4"/>
      <c r="B2630" s="4"/>
      <c r="C2630" s="4"/>
      <c r="D2630" s="4"/>
      <c r="E2630" s="4"/>
      <c r="F2630" s="4"/>
      <c r="G2630" s="4"/>
      <c r="H2630" s="4"/>
      <c r="I2630" s="4"/>
      <c r="J2630" s="4"/>
      <c r="K2630" s="4"/>
      <c r="L2630" s="4"/>
      <c r="M2630" s="4"/>
      <c r="N2630" s="4"/>
      <c r="O2630" s="4"/>
      <c r="P2630" s="4"/>
      <c r="Q2630" s="4"/>
      <c r="R2630" s="4"/>
      <c r="S2630" s="4"/>
      <c r="T2630" s="4"/>
      <c r="U2630" s="4"/>
      <c r="V2630" s="4"/>
      <c r="W2630" s="4"/>
      <c r="X2630" s="4"/>
      <c r="Y2630" s="4"/>
      <c r="Z2630" s="4"/>
      <c r="AA2630" s="4"/>
      <c r="AB2630" s="4"/>
      <c r="AC2630" s="4"/>
      <c r="AD2630" s="4"/>
      <c r="AE2630" s="4"/>
      <c r="AF2630" s="4"/>
      <c r="AG2630" s="4"/>
      <c r="AH2630" s="4"/>
      <c r="AI2630" s="4"/>
      <c r="AJ2630" s="4"/>
      <c r="AK2630" s="4"/>
      <c r="AL2630" s="4"/>
      <c r="AM2630" s="4"/>
      <c r="AN2630" s="4"/>
      <c r="AO2630" s="4"/>
      <c r="AP2630" s="4"/>
    </row>
    <row r="2631" spans="1:42" s="2" customFormat="1" x14ac:dyDescent="0.25">
      <c r="A2631" s="4"/>
      <c r="B2631" s="4"/>
      <c r="C2631" s="4"/>
      <c r="D2631" s="4"/>
      <c r="E2631" s="4"/>
      <c r="F2631" s="4"/>
      <c r="G2631" s="4"/>
      <c r="H2631" s="4"/>
      <c r="I2631" s="4"/>
      <c r="J2631" s="4"/>
      <c r="K2631" s="4"/>
      <c r="L2631" s="4"/>
      <c r="M2631" s="4"/>
      <c r="N2631" s="4"/>
      <c r="O2631" s="4"/>
      <c r="P2631" s="4"/>
      <c r="Q2631" s="4"/>
      <c r="R2631" s="4"/>
      <c r="S2631" s="4"/>
      <c r="T2631" s="4"/>
      <c r="U2631" s="4"/>
      <c r="V2631" s="4"/>
      <c r="W2631" s="4"/>
      <c r="X2631" s="4"/>
      <c r="Y2631" s="4"/>
      <c r="Z2631" s="4"/>
      <c r="AA2631" s="4"/>
      <c r="AB2631" s="4"/>
      <c r="AC2631" s="4"/>
      <c r="AD2631" s="4"/>
      <c r="AE2631" s="4"/>
      <c r="AF2631" s="4"/>
      <c r="AG2631" s="4"/>
      <c r="AH2631" s="4"/>
      <c r="AI2631" s="4"/>
      <c r="AJ2631" s="4"/>
      <c r="AK2631" s="4"/>
      <c r="AL2631" s="4"/>
      <c r="AM2631" s="4"/>
      <c r="AN2631" s="4"/>
      <c r="AO2631" s="4"/>
      <c r="AP2631" s="4"/>
    </row>
    <row r="2632" spans="1:42" s="2" customFormat="1" x14ac:dyDescent="0.25">
      <c r="A2632" s="4"/>
      <c r="B2632" s="4"/>
      <c r="C2632" s="4"/>
      <c r="D2632" s="4"/>
      <c r="E2632" s="4"/>
      <c r="F2632" s="4"/>
      <c r="G2632" s="4"/>
      <c r="H2632" s="4"/>
      <c r="I2632" s="4"/>
      <c r="J2632" s="4"/>
      <c r="K2632" s="4"/>
      <c r="L2632" s="4"/>
      <c r="M2632" s="4"/>
      <c r="N2632" s="4"/>
      <c r="O2632" s="4"/>
      <c r="P2632" s="4"/>
      <c r="Q2632" s="4"/>
      <c r="R2632" s="4"/>
      <c r="S2632" s="4"/>
      <c r="T2632" s="4"/>
      <c r="U2632" s="4"/>
      <c r="V2632" s="4"/>
      <c r="W2632" s="4"/>
      <c r="X2632" s="4"/>
      <c r="Y2632" s="4"/>
      <c r="Z2632" s="4"/>
      <c r="AA2632" s="4"/>
      <c r="AB2632" s="4"/>
      <c r="AC2632" s="4"/>
      <c r="AD2632" s="4"/>
      <c r="AE2632" s="4"/>
      <c r="AF2632" s="4"/>
      <c r="AG2632" s="4"/>
      <c r="AH2632" s="4"/>
      <c r="AI2632" s="4"/>
      <c r="AJ2632" s="4"/>
      <c r="AK2632" s="4"/>
      <c r="AL2632" s="4"/>
      <c r="AM2632" s="4"/>
      <c r="AN2632" s="4"/>
      <c r="AO2632" s="4"/>
      <c r="AP2632" s="4"/>
    </row>
    <row r="2633" spans="1:42" s="2" customFormat="1" x14ac:dyDescent="0.25">
      <c r="A2633" s="4"/>
      <c r="B2633" s="4"/>
      <c r="C2633" s="4"/>
      <c r="D2633" s="4"/>
      <c r="E2633" s="4"/>
      <c r="F2633" s="4"/>
      <c r="G2633" s="4"/>
      <c r="H2633" s="4"/>
      <c r="I2633" s="4"/>
      <c r="J2633" s="4"/>
      <c r="K2633" s="4"/>
      <c r="L2633" s="4"/>
      <c r="M2633" s="4"/>
      <c r="N2633" s="4"/>
      <c r="O2633" s="4"/>
      <c r="P2633" s="4"/>
      <c r="Q2633" s="4"/>
      <c r="R2633" s="4"/>
      <c r="S2633" s="4"/>
      <c r="T2633" s="4"/>
      <c r="U2633" s="4"/>
      <c r="V2633" s="4"/>
      <c r="W2633" s="4"/>
      <c r="X2633" s="4"/>
      <c r="Y2633" s="4"/>
      <c r="Z2633" s="4"/>
      <c r="AA2633" s="4"/>
      <c r="AB2633" s="4"/>
      <c r="AC2633" s="4"/>
      <c r="AD2633" s="4"/>
      <c r="AE2633" s="4"/>
      <c r="AF2633" s="4"/>
      <c r="AG2633" s="4"/>
      <c r="AH2633" s="4"/>
      <c r="AI2633" s="4"/>
      <c r="AJ2633" s="4"/>
      <c r="AK2633" s="4"/>
      <c r="AL2633" s="4"/>
      <c r="AM2633" s="4"/>
      <c r="AN2633" s="4"/>
      <c r="AO2633" s="4"/>
      <c r="AP2633" s="4"/>
    </row>
    <row r="2634" spans="1:42" s="2" customFormat="1" x14ac:dyDescent="0.25">
      <c r="A2634" s="4"/>
      <c r="B2634" s="4"/>
      <c r="C2634" s="4"/>
      <c r="D2634" s="4"/>
      <c r="E2634" s="4"/>
      <c r="F2634" s="4"/>
      <c r="G2634" s="4"/>
      <c r="H2634" s="4"/>
      <c r="I2634" s="4"/>
      <c r="J2634" s="4"/>
      <c r="K2634" s="4"/>
      <c r="L2634" s="4"/>
      <c r="M2634" s="4"/>
      <c r="N2634" s="4"/>
      <c r="O2634" s="4"/>
      <c r="P2634" s="4"/>
      <c r="Q2634" s="4"/>
      <c r="R2634" s="4"/>
      <c r="S2634" s="4"/>
      <c r="T2634" s="4"/>
      <c r="U2634" s="4"/>
      <c r="V2634" s="4"/>
      <c r="W2634" s="4"/>
      <c r="X2634" s="4"/>
      <c r="Y2634" s="4"/>
      <c r="Z2634" s="4"/>
      <c r="AA2634" s="4"/>
      <c r="AB2634" s="4"/>
      <c r="AC2634" s="4"/>
      <c r="AD2634" s="4"/>
      <c r="AE2634" s="4"/>
      <c r="AF2634" s="4"/>
      <c r="AG2634" s="4"/>
      <c r="AH2634" s="4"/>
      <c r="AI2634" s="4"/>
      <c r="AJ2634" s="4"/>
      <c r="AK2634" s="4"/>
      <c r="AL2634" s="4"/>
      <c r="AM2634" s="4"/>
      <c r="AN2634" s="4"/>
      <c r="AO2634" s="4"/>
      <c r="AP2634" s="4"/>
    </row>
    <row r="2635" spans="1:42" s="2" customFormat="1" x14ac:dyDescent="0.25">
      <c r="A2635" s="4"/>
      <c r="B2635" s="4"/>
      <c r="C2635" s="4"/>
      <c r="D2635" s="4"/>
      <c r="E2635" s="4"/>
      <c r="F2635" s="4"/>
      <c r="G2635" s="4"/>
      <c r="H2635" s="4"/>
      <c r="I2635" s="4"/>
      <c r="J2635" s="4"/>
      <c r="K2635" s="4"/>
      <c r="L2635" s="4"/>
      <c r="M2635" s="4"/>
      <c r="N2635" s="4"/>
      <c r="O2635" s="4"/>
      <c r="P2635" s="4"/>
      <c r="Q2635" s="4"/>
      <c r="R2635" s="4"/>
      <c r="S2635" s="4"/>
      <c r="T2635" s="4"/>
      <c r="U2635" s="4"/>
      <c r="V2635" s="4"/>
      <c r="W2635" s="4"/>
      <c r="X2635" s="4"/>
      <c r="Y2635" s="4"/>
      <c r="Z2635" s="4"/>
      <c r="AA2635" s="4"/>
      <c r="AB2635" s="4"/>
      <c r="AC2635" s="4"/>
      <c r="AD2635" s="4"/>
      <c r="AE2635" s="4"/>
      <c r="AF2635" s="4"/>
      <c r="AG2635" s="4"/>
      <c r="AH2635" s="4"/>
      <c r="AI2635" s="4"/>
      <c r="AJ2635" s="4"/>
      <c r="AK2635" s="4"/>
      <c r="AL2635" s="4"/>
      <c r="AM2635" s="4"/>
      <c r="AN2635" s="4"/>
      <c r="AO2635" s="4"/>
      <c r="AP2635" s="4"/>
    </row>
    <row r="2636" spans="1:42" s="2" customFormat="1" x14ac:dyDescent="0.25">
      <c r="A2636" s="4"/>
      <c r="B2636" s="4"/>
      <c r="C2636" s="4"/>
      <c r="D2636" s="4"/>
      <c r="E2636" s="4"/>
      <c r="F2636" s="4"/>
      <c r="G2636" s="4"/>
      <c r="H2636" s="4"/>
      <c r="I2636" s="4"/>
      <c r="J2636" s="4"/>
      <c r="K2636" s="4"/>
      <c r="L2636" s="4"/>
      <c r="M2636" s="4"/>
      <c r="N2636" s="4"/>
      <c r="O2636" s="4"/>
      <c r="P2636" s="4"/>
      <c r="Q2636" s="4"/>
      <c r="R2636" s="4"/>
      <c r="S2636" s="4"/>
      <c r="T2636" s="4"/>
      <c r="U2636" s="4"/>
      <c r="V2636" s="4"/>
      <c r="W2636" s="4"/>
      <c r="X2636" s="4"/>
      <c r="Y2636" s="4"/>
      <c r="Z2636" s="4"/>
      <c r="AA2636" s="4"/>
      <c r="AB2636" s="4"/>
      <c r="AC2636" s="4"/>
      <c r="AD2636" s="4"/>
      <c r="AE2636" s="4"/>
      <c r="AF2636" s="4"/>
      <c r="AG2636" s="4"/>
      <c r="AH2636" s="4"/>
      <c r="AI2636" s="4"/>
      <c r="AJ2636" s="4"/>
      <c r="AK2636" s="4"/>
      <c r="AL2636" s="4"/>
      <c r="AM2636" s="4"/>
      <c r="AN2636" s="4"/>
      <c r="AO2636" s="4"/>
      <c r="AP2636" s="4"/>
    </row>
    <row r="2637" spans="1:42" s="2" customFormat="1" x14ac:dyDescent="0.25">
      <c r="A2637" s="4"/>
      <c r="B2637" s="4"/>
      <c r="C2637" s="4"/>
      <c r="D2637" s="4"/>
      <c r="E2637" s="4"/>
      <c r="F2637" s="4"/>
      <c r="G2637" s="4"/>
      <c r="H2637" s="4"/>
      <c r="I2637" s="4"/>
      <c r="J2637" s="4"/>
      <c r="K2637" s="4"/>
      <c r="L2637" s="4"/>
      <c r="M2637" s="4"/>
      <c r="N2637" s="4"/>
      <c r="O2637" s="4"/>
      <c r="P2637" s="4"/>
      <c r="Q2637" s="4"/>
      <c r="R2637" s="4"/>
      <c r="S2637" s="4"/>
      <c r="T2637" s="4"/>
      <c r="U2637" s="4"/>
      <c r="V2637" s="4"/>
      <c r="W2637" s="4"/>
      <c r="X2637" s="4"/>
      <c r="Y2637" s="4"/>
      <c r="Z2637" s="4"/>
      <c r="AA2637" s="4"/>
      <c r="AB2637" s="4"/>
      <c r="AC2637" s="4"/>
      <c r="AD2637" s="4"/>
      <c r="AE2637" s="4"/>
      <c r="AF2637" s="4"/>
      <c r="AG2637" s="4"/>
      <c r="AH2637" s="4"/>
      <c r="AI2637" s="4"/>
      <c r="AJ2637" s="4"/>
      <c r="AK2637" s="4"/>
      <c r="AL2637" s="4"/>
      <c r="AM2637" s="4"/>
      <c r="AN2637" s="4"/>
      <c r="AO2637" s="4"/>
      <c r="AP2637" s="4"/>
    </row>
    <row r="2638" spans="1:42" s="2" customFormat="1" x14ac:dyDescent="0.25">
      <c r="A2638" s="4"/>
      <c r="B2638" s="4"/>
      <c r="C2638" s="4"/>
      <c r="D2638" s="4"/>
      <c r="E2638" s="4"/>
      <c r="F2638" s="4"/>
      <c r="G2638" s="4"/>
      <c r="H2638" s="4"/>
      <c r="I2638" s="4"/>
      <c r="J2638" s="4"/>
      <c r="K2638" s="4"/>
      <c r="L2638" s="4"/>
      <c r="M2638" s="4"/>
      <c r="N2638" s="4"/>
      <c r="O2638" s="4"/>
      <c r="P2638" s="4"/>
      <c r="Q2638" s="4"/>
      <c r="R2638" s="4"/>
      <c r="S2638" s="4"/>
      <c r="T2638" s="4"/>
      <c r="U2638" s="4"/>
      <c r="V2638" s="4"/>
      <c r="W2638" s="4"/>
      <c r="X2638" s="4"/>
      <c r="Y2638" s="4"/>
      <c r="Z2638" s="4"/>
      <c r="AA2638" s="4"/>
      <c r="AB2638" s="4"/>
      <c r="AC2638" s="4"/>
      <c r="AD2638" s="4"/>
      <c r="AE2638" s="4"/>
      <c r="AF2638" s="4"/>
      <c r="AG2638" s="4"/>
      <c r="AH2638" s="4"/>
      <c r="AI2638" s="4"/>
      <c r="AJ2638" s="4"/>
      <c r="AK2638" s="4"/>
      <c r="AL2638" s="4"/>
      <c r="AM2638" s="4"/>
      <c r="AN2638" s="4"/>
      <c r="AO2638" s="4"/>
      <c r="AP2638" s="4"/>
    </row>
    <row r="2639" spans="1:42" s="2" customFormat="1" x14ac:dyDescent="0.25">
      <c r="A2639" s="4"/>
      <c r="B2639" s="4"/>
      <c r="C2639" s="4"/>
      <c r="D2639" s="4"/>
      <c r="E2639" s="4"/>
      <c r="F2639" s="4"/>
      <c r="G2639" s="4"/>
      <c r="H2639" s="4"/>
      <c r="I2639" s="4"/>
      <c r="J2639" s="4"/>
      <c r="K2639" s="4"/>
      <c r="L2639" s="4"/>
      <c r="M2639" s="4"/>
      <c r="N2639" s="4"/>
      <c r="O2639" s="4"/>
      <c r="P2639" s="4"/>
      <c r="Q2639" s="4"/>
      <c r="R2639" s="4"/>
      <c r="S2639" s="4"/>
      <c r="T2639" s="4"/>
      <c r="U2639" s="4"/>
      <c r="V2639" s="4"/>
      <c r="W2639" s="4"/>
      <c r="X2639" s="4"/>
      <c r="Y2639" s="4"/>
      <c r="Z2639" s="4"/>
      <c r="AA2639" s="4"/>
      <c r="AB2639" s="4"/>
      <c r="AC2639" s="4"/>
      <c r="AD2639" s="4"/>
      <c r="AE2639" s="4"/>
      <c r="AF2639" s="4"/>
      <c r="AG2639" s="4"/>
      <c r="AH2639" s="4"/>
      <c r="AI2639" s="4"/>
      <c r="AJ2639" s="4"/>
      <c r="AK2639" s="4"/>
      <c r="AL2639" s="4"/>
      <c r="AM2639" s="4"/>
      <c r="AN2639" s="4"/>
      <c r="AO2639" s="4"/>
      <c r="AP2639" s="4"/>
    </row>
    <row r="2640" spans="1:42" s="2" customFormat="1" x14ac:dyDescent="0.25">
      <c r="A2640" s="4"/>
      <c r="B2640" s="4"/>
      <c r="C2640" s="4"/>
      <c r="D2640" s="4"/>
      <c r="E2640" s="4"/>
      <c r="F2640" s="4"/>
      <c r="G2640" s="4"/>
      <c r="H2640" s="4"/>
      <c r="I2640" s="4"/>
      <c r="J2640" s="4"/>
      <c r="K2640" s="4"/>
      <c r="L2640" s="4"/>
      <c r="M2640" s="4"/>
      <c r="N2640" s="4"/>
      <c r="O2640" s="4"/>
      <c r="P2640" s="4"/>
      <c r="Q2640" s="4"/>
      <c r="R2640" s="4"/>
      <c r="S2640" s="4"/>
      <c r="T2640" s="4"/>
      <c r="U2640" s="4"/>
      <c r="V2640" s="4"/>
      <c r="W2640" s="4"/>
      <c r="X2640" s="4"/>
      <c r="Y2640" s="4"/>
      <c r="Z2640" s="4"/>
      <c r="AA2640" s="4"/>
      <c r="AB2640" s="4"/>
      <c r="AC2640" s="4"/>
      <c r="AD2640" s="4"/>
      <c r="AE2640" s="4"/>
      <c r="AF2640" s="4"/>
      <c r="AG2640" s="4"/>
      <c r="AH2640" s="4"/>
      <c r="AI2640" s="4"/>
      <c r="AJ2640" s="4"/>
      <c r="AK2640" s="4"/>
      <c r="AL2640" s="4"/>
      <c r="AM2640" s="4"/>
      <c r="AN2640" s="4"/>
      <c r="AO2640" s="4"/>
      <c r="AP2640" s="4"/>
    </row>
    <row r="2641" spans="1:42" s="2" customFormat="1" x14ac:dyDescent="0.25">
      <c r="A2641" s="4"/>
      <c r="B2641" s="4"/>
      <c r="C2641" s="4"/>
      <c r="D2641" s="4"/>
      <c r="E2641" s="4"/>
      <c r="F2641" s="4"/>
      <c r="G2641" s="4"/>
      <c r="H2641" s="4"/>
      <c r="I2641" s="4"/>
      <c r="J2641" s="4"/>
      <c r="K2641" s="4"/>
      <c r="L2641" s="4"/>
      <c r="M2641" s="4"/>
      <c r="N2641" s="4"/>
      <c r="O2641" s="4"/>
      <c r="P2641" s="4"/>
      <c r="Q2641" s="4"/>
      <c r="R2641" s="4"/>
      <c r="S2641" s="4"/>
      <c r="T2641" s="4"/>
      <c r="U2641" s="4"/>
      <c r="V2641" s="4"/>
      <c r="W2641" s="4"/>
      <c r="X2641" s="4"/>
      <c r="Y2641" s="4"/>
      <c r="Z2641" s="4"/>
      <c r="AA2641" s="4"/>
      <c r="AB2641" s="4"/>
      <c r="AC2641" s="4"/>
      <c r="AD2641" s="4"/>
      <c r="AE2641" s="4"/>
      <c r="AF2641" s="4"/>
      <c r="AG2641" s="4"/>
      <c r="AH2641" s="4"/>
      <c r="AI2641" s="4"/>
      <c r="AJ2641" s="4"/>
      <c r="AK2641" s="4"/>
      <c r="AL2641" s="4"/>
      <c r="AM2641" s="4"/>
      <c r="AN2641" s="4"/>
      <c r="AO2641" s="4"/>
      <c r="AP2641" s="4"/>
    </row>
    <row r="2642" spans="1:42" s="2" customFormat="1" x14ac:dyDescent="0.25">
      <c r="A2642" s="4"/>
      <c r="B2642" s="4"/>
      <c r="C2642" s="4"/>
      <c r="D2642" s="4"/>
      <c r="E2642" s="4"/>
      <c r="F2642" s="4"/>
      <c r="G2642" s="4"/>
      <c r="H2642" s="4"/>
      <c r="I2642" s="4"/>
      <c r="J2642" s="4"/>
      <c r="K2642" s="4"/>
      <c r="L2642" s="4"/>
      <c r="M2642" s="4"/>
      <c r="N2642" s="4"/>
      <c r="O2642" s="4"/>
      <c r="P2642" s="4"/>
      <c r="Q2642" s="4"/>
      <c r="R2642" s="4"/>
      <c r="S2642" s="4"/>
      <c r="T2642" s="4"/>
      <c r="U2642" s="4"/>
      <c r="V2642" s="4"/>
      <c r="W2642" s="4"/>
      <c r="X2642" s="4"/>
      <c r="Y2642" s="4"/>
      <c r="Z2642" s="4"/>
      <c r="AA2642" s="4"/>
      <c r="AB2642" s="4"/>
      <c r="AC2642" s="4"/>
      <c r="AD2642" s="4"/>
      <c r="AE2642" s="4"/>
      <c r="AF2642" s="4"/>
      <c r="AG2642" s="4"/>
      <c r="AH2642" s="4"/>
      <c r="AI2642" s="4"/>
      <c r="AJ2642" s="4"/>
      <c r="AK2642" s="4"/>
      <c r="AL2642" s="4"/>
      <c r="AM2642" s="4"/>
      <c r="AN2642" s="4"/>
      <c r="AO2642" s="4"/>
      <c r="AP2642" s="4"/>
    </row>
    <row r="2643" spans="1:42" s="2" customFormat="1" x14ac:dyDescent="0.25">
      <c r="A2643" s="4"/>
      <c r="B2643" s="4"/>
      <c r="C2643" s="4"/>
      <c r="D2643" s="4"/>
      <c r="E2643" s="4"/>
      <c r="F2643" s="4"/>
      <c r="G2643" s="4"/>
      <c r="H2643" s="4"/>
      <c r="I2643" s="4"/>
      <c r="J2643" s="4"/>
      <c r="K2643" s="4"/>
      <c r="L2643" s="4"/>
      <c r="M2643" s="4"/>
      <c r="N2643" s="4"/>
      <c r="O2643" s="4"/>
      <c r="P2643" s="4"/>
      <c r="Q2643" s="4"/>
      <c r="R2643" s="4"/>
      <c r="S2643" s="4"/>
      <c r="T2643" s="4"/>
      <c r="U2643" s="4"/>
      <c r="V2643" s="4"/>
      <c r="W2643" s="4"/>
      <c r="X2643" s="4"/>
      <c r="Y2643" s="4"/>
      <c r="Z2643" s="4"/>
      <c r="AA2643" s="4"/>
      <c r="AB2643" s="4"/>
      <c r="AC2643" s="4"/>
      <c r="AD2643" s="4"/>
      <c r="AE2643" s="4"/>
      <c r="AF2643" s="4"/>
      <c r="AG2643" s="4"/>
      <c r="AH2643" s="4"/>
      <c r="AI2643" s="4"/>
      <c r="AJ2643" s="4"/>
      <c r="AK2643" s="4"/>
      <c r="AL2643" s="4"/>
      <c r="AM2643" s="4"/>
      <c r="AN2643" s="4"/>
      <c r="AO2643" s="4"/>
      <c r="AP2643" s="4"/>
    </row>
    <row r="2644" spans="1:42" s="2" customFormat="1" x14ac:dyDescent="0.25">
      <c r="A2644" s="4"/>
      <c r="B2644" s="4"/>
      <c r="C2644" s="4"/>
      <c r="D2644" s="4"/>
      <c r="E2644" s="4"/>
      <c r="F2644" s="4"/>
      <c r="G2644" s="4"/>
      <c r="H2644" s="4"/>
      <c r="I2644" s="4"/>
      <c r="J2644" s="4"/>
      <c r="K2644" s="4"/>
      <c r="L2644" s="4"/>
      <c r="M2644" s="4"/>
      <c r="N2644" s="4"/>
      <c r="O2644" s="4"/>
      <c r="P2644" s="4"/>
      <c r="Q2644" s="4"/>
      <c r="R2644" s="4"/>
      <c r="S2644" s="4"/>
      <c r="T2644" s="4"/>
      <c r="U2644" s="4"/>
      <c r="V2644" s="4"/>
      <c r="W2644" s="4"/>
      <c r="X2644" s="4"/>
      <c r="Y2644" s="4"/>
      <c r="Z2644" s="4"/>
      <c r="AA2644" s="4"/>
      <c r="AB2644" s="4"/>
      <c r="AC2644" s="4"/>
      <c r="AD2644" s="4"/>
      <c r="AE2644" s="4"/>
      <c r="AF2644" s="4"/>
      <c r="AG2644" s="4"/>
      <c r="AH2644" s="4"/>
      <c r="AI2644" s="4"/>
      <c r="AJ2644" s="4"/>
      <c r="AK2644" s="4"/>
      <c r="AL2644" s="4"/>
      <c r="AM2644" s="4"/>
      <c r="AN2644" s="4"/>
      <c r="AO2644" s="4"/>
      <c r="AP2644" s="4"/>
    </row>
    <row r="2645" spans="1:42" s="2" customFormat="1" x14ac:dyDescent="0.25">
      <c r="A2645" s="4"/>
      <c r="B2645" s="4"/>
      <c r="C2645" s="4"/>
      <c r="D2645" s="4"/>
      <c r="E2645" s="4"/>
      <c r="F2645" s="4"/>
      <c r="G2645" s="4"/>
      <c r="H2645" s="4"/>
      <c r="I2645" s="4"/>
      <c r="J2645" s="4"/>
      <c r="K2645" s="4"/>
      <c r="L2645" s="4"/>
      <c r="M2645" s="4"/>
      <c r="N2645" s="4"/>
      <c r="O2645" s="4"/>
      <c r="P2645" s="4"/>
      <c r="Q2645" s="4"/>
      <c r="R2645" s="4"/>
      <c r="S2645" s="4"/>
      <c r="T2645" s="4"/>
      <c r="U2645" s="4"/>
      <c r="V2645" s="4"/>
      <c r="W2645" s="4"/>
      <c r="X2645" s="4"/>
      <c r="Y2645" s="4"/>
      <c r="Z2645" s="4"/>
      <c r="AA2645" s="4"/>
      <c r="AB2645" s="4"/>
      <c r="AC2645" s="4"/>
      <c r="AD2645" s="4"/>
      <c r="AE2645" s="4"/>
      <c r="AF2645" s="4"/>
      <c r="AG2645" s="4"/>
      <c r="AH2645" s="4"/>
      <c r="AI2645" s="4"/>
      <c r="AJ2645" s="4"/>
      <c r="AK2645" s="4"/>
      <c r="AL2645" s="4"/>
      <c r="AM2645" s="4"/>
      <c r="AN2645" s="4"/>
      <c r="AO2645" s="4"/>
      <c r="AP2645" s="4"/>
    </row>
    <row r="2646" spans="1:42" s="2" customFormat="1" x14ac:dyDescent="0.25">
      <c r="A2646" s="4"/>
      <c r="B2646" s="4"/>
      <c r="C2646" s="4"/>
      <c r="D2646" s="4"/>
      <c r="E2646" s="4"/>
      <c r="F2646" s="4"/>
      <c r="G2646" s="4"/>
      <c r="H2646" s="4"/>
      <c r="I2646" s="4"/>
      <c r="J2646" s="4"/>
      <c r="K2646" s="4"/>
      <c r="L2646" s="4"/>
      <c r="M2646" s="4"/>
      <c r="N2646" s="4"/>
      <c r="O2646" s="4"/>
      <c r="P2646" s="4"/>
      <c r="Q2646" s="4"/>
      <c r="R2646" s="4"/>
      <c r="S2646" s="4"/>
      <c r="T2646" s="4"/>
      <c r="U2646" s="4"/>
      <c r="V2646" s="4"/>
      <c r="W2646" s="4"/>
      <c r="X2646" s="4"/>
      <c r="Y2646" s="4"/>
      <c r="Z2646" s="4"/>
      <c r="AA2646" s="4"/>
      <c r="AB2646" s="4"/>
      <c r="AC2646" s="4"/>
      <c r="AD2646" s="4"/>
      <c r="AE2646" s="4"/>
      <c r="AF2646" s="4"/>
      <c r="AG2646" s="4"/>
      <c r="AH2646" s="4"/>
      <c r="AI2646" s="4"/>
      <c r="AJ2646" s="4"/>
      <c r="AK2646" s="4"/>
      <c r="AL2646" s="4"/>
      <c r="AM2646" s="4"/>
      <c r="AN2646" s="4"/>
      <c r="AO2646" s="4"/>
      <c r="AP2646" s="4"/>
    </row>
    <row r="2647" spans="1:42" s="2" customFormat="1" x14ac:dyDescent="0.25">
      <c r="A2647" s="4"/>
      <c r="B2647" s="4"/>
      <c r="C2647" s="4"/>
      <c r="D2647" s="4"/>
      <c r="E2647" s="4"/>
      <c r="F2647" s="4"/>
      <c r="G2647" s="4"/>
      <c r="H2647" s="4"/>
      <c r="I2647" s="4"/>
      <c r="J2647" s="4"/>
      <c r="K2647" s="4"/>
      <c r="L2647" s="4"/>
      <c r="M2647" s="4"/>
      <c r="N2647" s="4"/>
      <c r="O2647" s="4"/>
      <c r="P2647" s="4"/>
      <c r="Q2647" s="4"/>
      <c r="R2647" s="4"/>
      <c r="S2647" s="4"/>
      <c r="T2647" s="4"/>
      <c r="U2647" s="4"/>
      <c r="V2647" s="4"/>
      <c r="W2647" s="4"/>
      <c r="X2647" s="4"/>
      <c r="Y2647" s="4"/>
      <c r="Z2647" s="4"/>
      <c r="AA2647" s="4"/>
      <c r="AB2647" s="4"/>
      <c r="AC2647" s="4"/>
      <c r="AD2647" s="4"/>
      <c r="AE2647" s="4"/>
      <c r="AF2647" s="4"/>
      <c r="AG2647" s="4"/>
      <c r="AH2647" s="4"/>
      <c r="AI2647" s="4"/>
      <c r="AJ2647" s="4"/>
      <c r="AK2647" s="4"/>
      <c r="AL2647" s="4"/>
      <c r="AM2647" s="4"/>
      <c r="AN2647" s="4"/>
      <c r="AO2647" s="4"/>
      <c r="AP2647" s="4"/>
    </row>
    <row r="2648" spans="1:42" s="2" customFormat="1" x14ac:dyDescent="0.25">
      <c r="A2648" s="4"/>
      <c r="B2648" s="4"/>
      <c r="C2648" s="4"/>
      <c r="D2648" s="4"/>
      <c r="E2648" s="4"/>
      <c r="F2648" s="4"/>
      <c r="G2648" s="4"/>
      <c r="H2648" s="4"/>
      <c r="I2648" s="4"/>
      <c r="J2648" s="4"/>
      <c r="K2648" s="4"/>
      <c r="L2648" s="4"/>
      <c r="M2648" s="4"/>
      <c r="N2648" s="4"/>
      <c r="O2648" s="4"/>
      <c r="P2648" s="4"/>
      <c r="Q2648" s="4"/>
      <c r="R2648" s="4"/>
      <c r="S2648" s="4"/>
      <c r="T2648" s="4"/>
      <c r="U2648" s="4"/>
      <c r="V2648" s="4"/>
      <c r="W2648" s="4"/>
      <c r="X2648" s="4"/>
      <c r="Y2648" s="4"/>
      <c r="Z2648" s="4"/>
      <c r="AA2648" s="4"/>
      <c r="AB2648" s="4"/>
      <c r="AC2648" s="4"/>
      <c r="AD2648" s="4"/>
      <c r="AE2648" s="4"/>
      <c r="AF2648" s="4"/>
      <c r="AG2648" s="4"/>
      <c r="AH2648" s="4"/>
      <c r="AI2648" s="4"/>
      <c r="AJ2648" s="4"/>
      <c r="AK2648" s="4"/>
      <c r="AL2648" s="4"/>
      <c r="AM2648" s="4"/>
      <c r="AN2648" s="4"/>
      <c r="AO2648" s="4"/>
      <c r="AP2648" s="4"/>
    </row>
    <row r="2649" spans="1:42" s="2" customFormat="1" x14ac:dyDescent="0.25">
      <c r="A2649" s="4"/>
      <c r="B2649" s="4"/>
      <c r="C2649" s="4"/>
      <c r="D2649" s="4"/>
      <c r="E2649" s="4"/>
      <c r="F2649" s="4"/>
      <c r="G2649" s="4"/>
      <c r="H2649" s="4"/>
      <c r="I2649" s="4"/>
      <c r="J2649" s="4"/>
      <c r="K2649" s="4"/>
      <c r="L2649" s="4"/>
      <c r="M2649" s="4"/>
      <c r="N2649" s="4"/>
      <c r="O2649" s="4"/>
      <c r="P2649" s="4"/>
      <c r="Q2649" s="4"/>
      <c r="R2649" s="4"/>
      <c r="S2649" s="4"/>
      <c r="T2649" s="4"/>
      <c r="U2649" s="4"/>
      <c r="V2649" s="4"/>
      <c r="W2649" s="4"/>
      <c r="X2649" s="4"/>
      <c r="Y2649" s="4"/>
      <c r="Z2649" s="4"/>
      <c r="AA2649" s="4"/>
      <c r="AB2649" s="4"/>
      <c r="AC2649" s="4"/>
      <c r="AD2649" s="4"/>
      <c r="AE2649" s="4"/>
      <c r="AF2649" s="4"/>
      <c r="AG2649" s="4"/>
      <c r="AH2649" s="4"/>
      <c r="AI2649" s="4"/>
      <c r="AJ2649" s="4"/>
      <c r="AK2649" s="4"/>
      <c r="AL2649" s="4"/>
      <c r="AM2649" s="4"/>
      <c r="AN2649" s="4"/>
      <c r="AO2649" s="4"/>
      <c r="AP2649" s="4"/>
    </row>
    <row r="2650" spans="1:42" s="2" customFormat="1" x14ac:dyDescent="0.25">
      <c r="A2650" s="4"/>
      <c r="B2650" s="4"/>
      <c r="C2650" s="4"/>
      <c r="D2650" s="4"/>
      <c r="E2650" s="4"/>
      <c r="F2650" s="4"/>
      <c r="G2650" s="4"/>
      <c r="H2650" s="4"/>
      <c r="I2650" s="4"/>
      <c r="J2650" s="4"/>
      <c r="K2650" s="4"/>
      <c r="L2650" s="4"/>
      <c r="M2650" s="4"/>
      <c r="N2650" s="4"/>
      <c r="O2650" s="4"/>
      <c r="P2650" s="4"/>
      <c r="Q2650" s="4"/>
      <c r="R2650" s="4"/>
      <c r="S2650" s="4"/>
      <c r="T2650" s="4"/>
      <c r="U2650" s="4"/>
      <c r="V2650" s="4"/>
      <c r="W2650" s="4"/>
      <c r="X2650" s="4"/>
      <c r="Y2650" s="4"/>
      <c r="Z2650" s="4"/>
      <c r="AA2650" s="4"/>
      <c r="AB2650" s="4"/>
      <c r="AC2650" s="4"/>
      <c r="AD2650" s="4"/>
      <c r="AE2650" s="4"/>
      <c r="AF2650" s="4"/>
      <c r="AG2650" s="4"/>
      <c r="AH2650" s="4"/>
      <c r="AI2650" s="4"/>
      <c r="AJ2650" s="4"/>
      <c r="AK2650" s="4"/>
      <c r="AL2650" s="4"/>
      <c r="AM2650" s="4"/>
      <c r="AN2650" s="4"/>
      <c r="AO2650" s="4"/>
      <c r="AP2650" s="4"/>
    </row>
    <row r="2651" spans="1:42" s="2" customFormat="1" x14ac:dyDescent="0.25">
      <c r="A2651" s="4"/>
      <c r="B2651" s="4"/>
      <c r="C2651" s="4"/>
      <c r="D2651" s="4"/>
      <c r="E2651" s="4"/>
      <c r="F2651" s="4"/>
      <c r="G2651" s="4"/>
      <c r="H2651" s="4"/>
      <c r="I2651" s="4"/>
      <c r="J2651" s="4"/>
      <c r="K2651" s="4"/>
      <c r="L2651" s="4"/>
      <c r="M2651" s="4"/>
      <c r="N2651" s="4"/>
      <c r="O2651" s="4"/>
      <c r="P2651" s="4"/>
      <c r="Q2651" s="4"/>
      <c r="R2651" s="4"/>
      <c r="S2651" s="4"/>
      <c r="T2651" s="4"/>
      <c r="U2651" s="4"/>
      <c r="V2651" s="4"/>
      <c r="W2651" s="4"/>
      <c r="X2651" s="4"/>
      <c r="Y2651" s="4"/>
      <c r="Z2651" s="4"/>
      <c r="AA2651" s="4"/>
      <c r="AB2651" s="4"/>
      <c r="AC2651" s="4"/>
      <c r="AD2651" s="4"/>
      <c r="AE2651" s="4"/>
      <c r="AF2651" s="4"/>
      <c r="AG2651" s="4"/>
      <c r="AH2651" s="4"/>
      <c r="AI2651" s="4"/>
      <c r="AJ2651" s="4"/>
      <c r="AK2651" s="4"/>
      <c r="AL2651" s="4"/>
      <c r="AM2651" s="4"/>
      <c r="AN2651" s="4"/>
      <c r="AO2651" s="4"/>
      <c r="AP2651" s="4"/>
    </row>
    <row r="2652" spans="1:42" s="2" customFormat="1" x14ac:dyDescent="0.25">
      <c r="A2652" s="4"/>
      <c r="B2652" s="4"/>
      <c r="C2652" s="4"/>
      <c r="D2652" s="4"/>
      <c r="E2652" s="4"/>
      <c r="F2652" s="4"/>
      <c r="G2652" s="4"/>
      <c r="H2652" s="4"/>
      <c r="I2652" s="4"/>
      <c r="J2652" s="4"/>
      <c r="K2652" s="4"/>
      <c r="L2652" s="4"/>
      <c r="M2652" s="4"/>
      <c r="N2652" s="4"/>
      <c r="O2652" s="4"/>
      <c r="P2652" s="4"/>
      <c r="Q2652" s="4"/>
      <c r="R2652" s="4"/>
      <c r="S2652" s="4"/>
      <c r="T2652" s="4"/>
      <c r="U2652" s="4"/>
      <c r="V2652" s="4"/>
      <c r="W2652" s="4"/>
      <c r="X2652" s="4"/>
      <c r="Y2652" s="4"/>
      <c r="Z2652" s="4"/>
      <c r="AA2652" s="4"/>
      <c r="AB2652" s="4"/>
      <c r="AC2652" s="4"/>
      <c r="AD2652" s="4"/>
      <c r="AE2652" s="4"/>
      <c r="AF2652" s="4"/>
      <c r="AG2652" s="4"/>
      <c r="AH2652" s="4"/>
      <c r="AI2652" s="4"/>
      <c r="AJ2652" s="4"/>
      <c r="AK2652" s="4"/>
      <c r="AL2652" s="4"/>
      <c r="AM2652" s="4"/>
      <c r="AN2652" s="4"/>
      <c r="AO2652" s="4"/>
      <c r="AP2652" s="4"/>
    </row>
    <row r="2653" spans="1:42" s="2" customFormat="1" x14ac:dyDescent="0.25">
      <c r="A2653" s="4"/>
      <c r="B2653" s="4"/>
      <c r="C2653" s="4"/>
      <c r="D2653" s="4"/>
      <c r="E2653" s="4"/>
      <c r="F2653" s="4"/>
      <c r="G2653" s="4"/>
      <c r="H2653" s="4"/>
      <c r="I2653" s="4"/>
      <c r="J2653" s="4"/>
      <c r="K2653" s="4"/>
      <c r="L2653" s="4"/>
      <c r="M2653" s="4"/>
      <c r="N2653" s="4"/>
      <c r="O2653" s="4"/>
      <c r="P2653" s="4"/>
      <c r="Q2653" s="4"/>
      <c r="R2653" s="4"/>
      <c r="S2653" s="4"/>
      <c r="T2653" s="4"/>
      <c r="U2653" s="4"/>
      <c r="V2653" s="4"/>
      <c r="W2653" s="4"/>
      <c r="X2653" s="4"/>
      <c r="Y2653" s="4"/>
      <c r="Z2653" s="4"/>
      <c r="AA2653" s="4"/>
      <c r="AB2653" s="4"/>
      <c r="AC2653" s="4"/>
      <c r="AD2653" s="4"/>
      <c r="AE2653" s="4"/>
      <c r="AF2653" s="4"/>
      <c r="AG2653" s="4"/>
      <c r="AH2653" s="4"/>
      <c r="AI2653" s="4"/>
      <c r="AJ2653" s="4"/>
      <c r="AK2653" s="4"/>
      <c r="AL2653" s="4"/>
      <c r="AM2653" s="4"/>
      <c r="AN2653" s="4"/>
      <c r="AO2653" s="4"/>
      <c r="AP2653" s="4"/>
    </row>
    <row r="2654" spans="1:42" s="2" customFormat="1" x14ac:dyDescent="0.25">
      <c r="A2654" s="4"/>
      <c r="B2654" s="4"/>
      <c r="C2654" s="4"/>
      <c r="D2654" s="4"/>
      <c r="E2654" s="4"/>
      <c r="F2654" s="4"/>
      <c r="G2654" s="4"/>
      <c r="H2654" s="4"/>
      <c r="I2654" s="4"/>
      <c r="J2654" s="4"/>
      <c r="K2654" s="4"/>
      <c r="L2654" s="4"/>
      <c r="M2654" s="4"/>
      <c r="N2654" s="4"/>
      <c r="O2654" s="4"/>
      <c r="P2654" s="4"/>
      <c r="Q2654" s="4"/>
      <c r="R2654" s="4"/>
      <c r="S2654" s="4"/>
      <c r="T2654" s="4"/>
      <c r="U2654" s="4"/>
      <c r="V2654" s="4"/>
      <c r="W2654" s="4"/>
      <c r="X2654" s="4"/>
      <c r="Y2654" s="4"/>
      <c r="Z2654" s="4"/>
      <c r="AA2654" s="4"/>
      <c r="AB2654" s="4"/>
      <c r="AC2654" s="4"/>
      <c r="AD2654" s="4"/>
      <c r="AE2654" s="4"/>
      <c r="AF2654" s="4"/>
      <c r="AG2654" s="4"/>
      <c r="AH2654" s="4"/>
      <c r="AI2654" s="4"/>
      <c r="AJ2654" s="4"/>
      <c r="AK2654" s="4"/>
      <c r="AL2654" s="4"/>
      <c r="AM2654" s="4"/>
      <c r="AN2654" s="4"/>
      <c r="AO2654" s="4"/>
      <c r="AP2654" s="4"/>
    </row>
    <row r="2655" spans="1:42" s="2" customFormat="1" x14ac:dyDescent="0.25">
      <c r="A2655" s="4"/>
      <c r="B2655" s="4"/>
      <c r="C2655" s="4"/>
      <c r="D2655" s="4"/>
      <c r="E2655" s="4"/>
      <c r="F2655" s="4"/>
      <c r="G2655" s="4"/>
      <c r="H2655" s="4"/>
      <c r="I2655" s="4"/>
      <c r="J2655" s="4"/>
      <c r="K2655" s="4"/>
      <c r="L2655" s="4"/>
      <c r="M2655" s="4"/>
      <c r="N2655" s="4"/>
      <c r="O2655" s="4"/>
      <c r="P2655" s="4"/>
      <c r="Q2655" s="4"/>
      <c r="R2655" s="4"/>
      <c r="S2655" s="4"/>
      <c r="T2655" s="4"/>
      <c r="U2655" s="4"/>
      <c r="V2655" s="4"/>
      <c r="W2655" s="4"/>
      <c r="X2655" s="4"/>
      <c r="Y2655" s="4"/>
      <c r="Z2655" s="4"/>
      <c r="AA2655" s="4"/>
      <c r="AB2655" s="4"/>
      <c r="AC2655" s="4"/>
      <c r="AD2655" s="4"/>
      <c r="AE2655" s="4"/>
      <c r="AF2655" s="4"/>
      <c r="AG2655" s="4"/>
      <c r="AH2655" s="4"/>
      <c r="AI2655" s="4"/>
      <c r="AJ2655" s="4"/>
      <c r="AK2655" s="4"/>
      <c r="AL2655" s="4"/>
      <c r="AM2655" s="4"/>
      <c r="AN2655" s="4"/>
      <c r="AO2655" s="4"/>
      <c r="AP2655" s="4"/>
    </row>
    <row r="2656" spans="1:42" s="2" customFormat="1" x14ac:dyDescent="0.25">
      <c r="A2656" s="4"/>
      <c r="B2656" s="4"/>
      <c r="C2656" s="4"/>
      <c r="D2656" s="4"/>
      <c r="E2656" s="4"/>
      <c r="F2656" s="4"/>
      <c r="G2656" s="4"/>
      <c r="H2656" s="4"/>
      <c r="I2656" s="4"/>
      <c r="J2656" s="4"/>
      <c r="K2656" s="4"/>
      <c r="L2656" s="4"/>
      <c r="M2656" s="4"/>
      <c r="N2656" s="4"/>
      <c r="O2656" s="4"/>
      <c r="P2656" s="4"/>
      <c r="Q2656" s="4"/>
      <c r="R2656" s="4"/>
      <c r="S2656" s="4"/>
      <c r="T2656" s="4"/>
      <c r="U2656" s="4"/>
      <c r="V2656" s="4"/>
      <c r="W2656" s="4"/>
      <c r="X2656" s="4"/>
      <c r="Y2656" s="4"/>
      <c r="Z2656" s="4"/>
      <c r="AA2656" s="4"/>
      <c r="AB2656" s="4"/>
      <c r="AC2656" s="4"/>
      <c r="AD2656" s="4"/>
      <c r="AE2656" s="4"/>
      <c r="AF2656" s="4"/>
      <c r="AG2656" s="4"/>
      <c r="AH2656" s="4"/>
      <c r="AI2656" s="4"/>
      <c r="AJ2656" s="4"/>
      <c r="AK2656" s="4"/>
      <c r="AL2656" s="4"/>
      <c r="AM2656" s="4"/>
      <c r="AN2656" s="4"/>
      <c r="AO2656" s="4"/>
      <c r="AP2656" s="4"/>
    </row>
    <row r="2657" spans="1:42" s="2" customFormat="1" x14ac:dyDescent="0.25">
      <c r="A2657" s="4"/>
      <c r="B2657" s="4"/>
      <c r="C2657" s="4"/>
      <c r="D2657" s="4"/>
      <c r="E2657" s="4"/>
      <c r="F2657" s="4"/>
      <c r="G2657" s="4"/>
      <c r="H2657" s="4"/>
      <c r="I2657" s="4"/>
      <c r="J2657" s="4"/>
      <c r="K2657" s="4"/>
      <c r="L2657" s="4"/>
      <c r="M2657" s="4"/>
      <c r="N2657" s="4"/>
      <c r="O2657" s="4"/>
      <c r="P2657" s="4"/>
      <c r="Q2657" s="4"/>
      <c r="R2657" s="4"/>
      <c r="S2657" s="4"/>
      <c r="T2657" s="4"/>
      <c r="U2657" s="4"/>
      <c r="V2657" s="4"/>
      <c r="W2657" s="4"/>
      <c r="X2657" s="4"/>
      <c r="Y2657" s="4"/>
      <c r="Z2657" s="4"/>
      <c r="AA2657" s="4"/>
      <c r="AB2657" s="4"/>
      <c r="AC2657" s="4"/>
      <c r="AD2657" s="4"/>
      <c r="AE2657" s="4"/>
      <c r="AF2657" s="4"/>
      <c r="AG2657" s="4"/>
      <c r="AH2657" s="4"/>
      <c r="AI2657" s="4"/>
      <c r="AJ2657" s="4"/>
      <c r="AK2657" s="4"/>
      <c r="AL2657" s="4"/>
      <c r="AM2657" s="4"/>
      <c r="AN2657" s="4"/>
      <c r="AO2657" s="4"/>
      <c r="AP2657" s="4"/>
    </row>
    <row r="2658" spans="1:42" s="2" customFormat="1" x14ac:dyDescent="0.25">
      <c r="A2658" s="4"/>
      <c r="B2658" s="4"/>
      <c r="C2658" s="4"/>
      <c r="D2658" s="4"/>
      <c r="E2658" s="4"/>
      <c r="F2658" s="4"/>
      <c r="G2658" s="4"/>
      <c r="H2658" s="4"/>
      <c r="I2658" s="4"/>
      <c r="J2658" s="4"/>
      <c r="K2658" s="4"/>
      <c r="L2658" s="4"/>
      <c r="M2658" s="4"/>
      <c r="N2658" s="4"/>
      <c r="O2658" s="4"/>
      <c r="P2658" s="4"/>
      <c r="Q2658" s="4"/>
      <c r="R2658" s="4"/>
      <c r="S2658" s="4"/>
      <c r="T2658" s="4"/>
      <c r="U2658" s="4"/>
      <c r="V2658" s="4"/>
      <c r="W2658" s="4"/>
      <c r="X2658" s="4"/>
      <c r="Y2658" s="4"/>
      <c r="Z2658" s="4"/>
      <c r="AA2658" s="4"/>
      <c r="AB2658" s="4"/>
      <c r="AC2658" s="4"/>
      <c r="AD2658" s="4"/>
      <c r="AE2658" s="4"/>
      <c r="AF2658" s="4"/>
      <c r="AG2658" s="4"/>
      <c r="AH2658" s="4"/>
      <c r="AI2658" s="4"/>
      <c r="AJ2658" s="4"/>
      <c r="AK2658" s="4"/>
      <c r="AL2658" s="4"/>
      <c r="AM2658" s="4"/>
      <c r="AN2658" s="4"/>
      <c r="AO2658" s="4"/>
      <c r="AP2658" s="4"/>
    </row>
    <row r="2659" spans="1:42" s="2" customFormat="1" x14ac:dyDescent="0.25">
      <c r="A2659" s="4"/>
      <c r="B2659" s="4"/>
      <c r="C2659" s="4"/>
      <c r="D2659" s="4"/>
      <c r="E2659" s="4"/>
      <c r="F2659" s="4"/>
      <c r="G2659" s="4"/>
      <c r="H2659" s="4"/>
      <c r="I2659" s="4"/>
      <c r="J2659" s="4"/>
      <c r="K2659" s="4"/>
      <c r="L2659" s="4"/>
      <c r="M2659" s="4"/>
      <c r="N2659" s="4"/>
      <c r="O2659" s="4"/>
      <c r="P2659" s="4"/>
      <c r="Q2659" s="4"/>
      <c r="R2659" s="4"/>
      <c r="S2659" s="4"/>
      <c r="T2659" s="4"/>
      <c r="U2659" s="4"/>
      <c r="V2659" s="4"/>
      <c r="W2659" s="4"/>
      <c r="X2659" s="4"/>
      <c r="Y2659" s="4"/>
      <c r="Z2659" s="4"/>
      <c r="AA2659" s="4"/>
      <c r="AB2659" s="4"/>
      <c r="AC2659" s="4"/>
      <c r="AD2659" s="4"/>
      <c r="AE2659" s="4"/>
      <c r="AF2659" s="4"/>
      <c r="AG2659" s="4"/>
      <c r="AH2659" s="4"/>
      <c r="AI2659" s="4"/>
      <c r="AJ2659" s="4"/>
      <c r="AK2659" s="4"/>
      <c r="AL2659" s="4"/>
      <c r="AM2659" s="4"/>
      <c r="AN2659" s="4"/>
      <c r="AO2659" s="4"/>
      <c r="AP2659" s="4"/>
    </row>
    <row r="2660" spans="1:42" s="2" customFormat="1" x14ac:dyDescent="0.25">
      <c r="A2660" s="4"/>
      <c r="B2660" s="4"/>
      <c r="C2660" s="4"/>
      <c r="D2660" s="4"/>
      <c r="E2660" s="4"/>
      <c r="F2660" s="4"/>
      <c r="G2660" s="4"/>
      <c r="H2660" s="4"/>
      <c r="I2660" s="4"/>
      <c r="J2660" s="4"/>
      <c r="K2660" s="4"/>
      <c r="L2660" s="4"/>
      <c r="M2660" s="4"/>
      <c r="N2660" s="4"/>
      <c r="O2660" s="4"/>
      <c r="P2660" s="4"/>
      <c r="Q2660" s="4"/>
      <c r="R2660" s="4"/>
      <c r="S2660" s="4"/>
      <c r="T2660" s="4"/>
      <c r="U2660" s="4"/>
      <c r="V2660" s="4"/>
      <c r="W2660" s="4"/>
      <c r="X2660" s="4"/>
      <c r="Y2660" s="4"/>
      <c r="Z2660" s="4"/>
      <c r="AA2660" s="4"/>
      <c r="AB2660" s="4"/>
      <c r="AC2660" s="4"/>
      <c r="AD2660" s="4"/>
      <c r="AE2660" s="4"/>
      <c r="AF2660" s="4"/>
      <c r="AG2660" s="4"/>
      <c r="AH2660" s="4"/>
      <c r="AI2660" s="4"/>
      <c r="AJ2660" s="4"/>
      <c r="AK2660" s="4"/>
      <c r="AL2660" s="4"/>
      <c r="AM2660" s="4"/>
      <c r="AN2660" s="4"/>
      <c r="AO2660" s="4"/>
      <c r="AP2660" s="4"/>
    </row>
    <row r="2661" spans="1:42" s="2" customFormat="1" x14ac:dyDescent="0.25">
      <c r="A2661" s="4"/>
      <c r="B2661" s="4"/>
      <c r="C2661" s="4"/>
      <c r="D2661" s="4"/>
      <c r="E2661" s="4"/>
      <c r="F2661" s="4"/>
      <c r="G2661" s="4"/>
      <c r="H2661" s="4"/>
      <c r="I2661" s="4"/>
      <c r="J2661" s="4"/>
      <c r="K2661" s="4"/>
      <c r="L2661" s="4"/>
      <c r="M2661" s="4"/>
      <c r="N2661" s="4"/>
      <c r="O2661" s="4"/>
      <c r="P2661" s="4"/>
      <c r="Q2661" s="4"/>
      <c r="R2661" s="4"/>
      <c r="S2661" s="4"/>
      <c r="T2661" s="4"/>
      <c r="U2661" s="4"/>
      <c r="V2661" s="4"/>
      <c r="W2661" s="4"/>
      <c r="X2661" s="4"/>
      <c r="Y2661" s="4"/>
      <c r="Z2661" s="4"/>
      <c r="AA2661" s="4"/>
      <c r="AB2661" s="4"/>
      <c r="AC2661" s="4"/>
      <c r="AD2661" s="4"/>
      <c r="AE2661" s="4"/>
      <c r="AF2661" s="4"/>
      <c r="AG2661" s="4"/>
      <c r="AH2661" s="4"/>
      <c r="AI2661" s="4"/>
      <c r="AJ2661" s="4"/>
      <c r="AK2661" s="4"/>
      <c r="AL2661" s="4"/>
      <c r="AM2661" s="4"/>
      <c r="AN2661" s="4"/>
      <c r="AO2661" s="4"/>
      <c r="AP2661" s="4"/>
    </row>
    <row r="2662" spans="1:42" s="2" customFormat="1" x14ac:dyDescent="0.25">
      <c r="A2662" s="4"/>
      <c r="B2662" s="4"/>
      <c r="C2662" s="4"/>
      <c r="D2662" s="4"/>
      <c r="E2662" s="4"/>
      <c r="F2662" s="4"/>
      <c r="G2662" s="4"/>
      <c r="H2662" s="4"/>
      <c r="I2662" s="4"/>
      <c r="J2662" s="4"/>
      <c r="K2662" s="4"/>
      <c r="L2662" s="4"/>
      <c r="M2662" s="4"/>
      <c r="N2662" s="4"/>
      <c r="O2662" s="4"/>
      <c r="P2662" s="4"/>
      <c r="Q2662" s="4"/>
      <c r="R2662" s="4"/>
      <c r="S2662" s="4"/>
      <c r="T2662" s="4"/>
      <c r="U2662" s="4"/>
      <c r="V2662" s="4"/>
      <c r="W2662" s="4"/>
      <c r="X2662" s="4"/>
      <c r="Y2662" s="4"/>
      <c r="Z2662" s="4"/>
      <c r="AA2662" s="4"/>
      <c r="AB2662" s="4"/>
      <c r="AC2662" s="4"/>
      <c r="AD2662" s="4"/>
      <c r="AE2662" s="4"/>
      <c r="AF2662" s="4"/>
      <c r="AG2662" s="4"/>
      <c r="AH2662" s="4"/>
      <c r="AI2662" s="4"/>
      <c r="AJ2662" s="4"/>
      <c r="AK2662" s="4"/>
      <c r="AL2662" s="4"/>
      <c r="AM2662" s="4"/>
      <c r="AN2662" s="4"/>
      <c r="AO2662" s="4"/>
      <c r="AP2662" s="4"/>
    </row>
    <row r="2663" spans="1:42" s="2" customFormat="1" x14ac:dyDescent="0.25">
      <c r="A2663" s="4"/>
      <c r="B2663" s="4"/>
      <c r="C2663" s="4"/>
      <c r="D2663" s="4"/>
      <c r="E2663" s="4"/>
      <c r="F2663" s="4"/>
      <c r="G2663" s="4"/>
      <c r="H2663" s="4"/>
      <c r="I2663" s="4"/>
      <c r="J2663" s="4"/>
      <c r="K2663" s="4"/>
      <c r="L2663" s="4"/>
      <c r="M2663" s="4"/>
      <c r="N2663" s="4"/>
      <c r="O2663" s="4"/>
      <c r="P2663" s="4"/>
      <c r="Q2663" s="4"/>
      <c r="R2663" s="4"/>
      <c r="S2663" s="4"/>
      <c r="T2663" s="4"/>
      <c r="U2663" s="4"/>
      <c r="V2663" s="4"/>
      <c r="W2663" s="4"/>
      <c r="X2663" s="4"/>
      <c r="Y2663" s="4"/>
      <c r="Z2663" s="4"/>
      <c r="AA2663" s="4"/>
      <c r="AB2663" s="4"/>
      <c r="AC2663" s="4"/>
      <c r="AD2663" s="4"/>
      <c r="AE2663" s="4"/>
      <c r="AF2663" s="4"/>
      <c r="AG2663" s="4"/>
      <c r="AH2663" s="4"/>
      <c r="AI2663" s="4"/>
      <c r="AJ2663" s="4"/>
      <c r="AK2663" s="4"/>
      <c r="AL2663" s="4"/>
      <c r="AM2663" s="4"/>
      <c r="AN2663" s="4"/>
      <c r="AO2663" s="4"/>
      <c r="AP2663" s="4"/>
    </row>
    <row r="2664" spans="1:42" s="2" customFormat="1" x14ac:dyDescent="0.25">
      <c r="A2664" s="4"/>
      <c r="B2664" s="4"/>
      <c r="C2664" s="4"/>
      <c r="D2664" s="4"/>
      <c r="E2664" s="4"/>
      <c r="F2664" s="4"/>
      <c r="G2664" s="4"/>
      <c r="H2664" s="4"/>
      <c r="I2664" s="4"/>
      <c r="J2664" s="4"/>
      <c r="K2664" s="4"/>
      <c r="L2664" s="4"/>
      <c r="M2664" s="4"/>
      <c r="N2664" s="4"/>
      <c r="O2664" s="4"/>
      <c r="P2664" s="4"/>
      <c r="Q2664" s="4"/>
      <c r="R2664" s="4"/>
      <c r="S2664" s="4"/>
      <c r="T2664" s="4"/>
      <c r="U2664" s="4"/>
      <c r="V2664" s="4"/>
      <c r="W2664" s="4"/>
      <c r="X2664" s="4"/>
      <c r="Y2664" s="4"/>
      <c r="Z2664" s="4"/>
      <c r="AA2664" s="4"/>
      <c r="AB2664" s="4"/>
      <c r="AC2664" s="4"/>
      <c r="AD2664" s="4"/>
      <c r="AE2664" s="4"/>
      <c r="AF2664" s="4"/>
      <c r="AG2664" s="4"/>
      <c r="AH2664" s="4"/>
      <c r="AI2664" s="4"/>
      <c r="AJ2664" s="4"/>
      <c r="AK2664" s="4"/>
      <c r="AL2664" s="4"/>
      <c r="AM2664" s="4"/>
      <c r="AN2664" s="4"/>
      <c r="AO2664" s="4"/>
      <c r="AP2664" s="4"/>
    </row>
    <row r="2665" spans="1:42" s="2" customFormat="1" x14ac:dyDescent="0.25">
      <c r="A2665" s="4"/>
      <c r="B2665" s="4"/>
      <c r="C2665" s="4"/>
      <c r="D2665" s="4"/>
      <c r="E2665" s="4"/>
      <c r="F2665" s="4"/>
      <c r="G2665" s="4"/>
      <c r="H2665" s="4"/>
      <c r="I2665" s="4"/>
      <c r="J2665" s="4"/>
      <c r="K2665" s="4"/>
      <c r="L2665" s="4"/>
      <c r="M2665" s="4"/>
      <c r="N2665" s="4"/>
      <c r="O2665" s="4"/>
      <c r="P2665" s="4"/>
      <c r="Q2665" s="4"/>
      <c r="R2665" s="4"/>
      <c r="S2665" s="4"/>
      <c r="T2665" s="4"/>
      <c r="U2665" s="4"/>
      <c r="V2665" s="4"/>
      <c r="W2665" s="4"/>
      <c r="X2665" s="4"/>
      <c r="Y2665" s="4"/>
      <c r="Z2665" s="4"/>
      <c r="AA2665" s="4"/>
      <c r="AB2665" s="4"/>
      <c r="AC2665" s="4"/>
      <c r="AD2665" s="4"/>
      <c r="AE2665" s="4"/>
      <c r="AF2665" s="4"/>
      <c r="AG2665" s="4"/>
      <c r="AH2665" s="4"/>
      <c r="AI2665" s="4"/>
      <c r="AJ2665" s="4"/>
      <c r="AK2665" s="4"/>
      <c r="AL2665" s="4"/>
      <c r="AM2665" s="4"/>
      <c r="AN2665" s="4"/>
      <c r="AO2665" s="4"/>
      <c r="AP2665" s="4"/>
    </row>
    <row r="2666" spans="1:42" s="2" customFormat="1" x14ac:dyDescent="0.25">
      <c r="A2666" s="4"/>
      <c r="B2666" s="4"/>
      <c r="C2666" s="4"/>
      <c r="D2666" s="4"/>
      <c r="E2666" s="4"/>
      <c r="F2666" s="4"/>
      <c r="G2666" s="4"/>
      <c r="H2666" s="4"/>
      <c r="I2666" s="4"/>
      <c r="J2666" s="4"/>
      <c r="K2666" s="4"/>
      <c r="L2666" s="4"/>
      <c r="M2666" s="4"/>
      <c r="N2666" s="4"/>
      <c r="O2666" s="4"/>
      <c r="P2666" s="4"/>
      <c r="Q2666" s="4"/>
      <c r="R2666" s="4"/>
      <c r="S2666" s="4"/>
      <c r="T2666" s="4"/>
      <c r="U2666" s="4"/>
      <c r="V2666" s="4"/>
      <c r="W2666" s="4"/>
      <c r="X2666" s="4"/>
      <c r="Y2666" s="4"/>
      <c r="Z2666" s="4"/>
      <c r="AA2666" s="4"/>
      <c r="AB2666" s="4"/>
      <c r="AC2666" s="4"/>
      <c r="AD2666" s="4"/>
      <c r="AE2666" s="4"/>
      <c r="AF2666" s="4"/>
      <c r="AG2666" s="4"/>
      <c r="AH2666" s="4"/>
      <c r="AI2666" s="4"/>
      <c r="AJ2666" s="4"/>
      <c r="AK2666" s="4"/>
      <c r="AL2666" s="4"/>
      <c r="AM2666" s="4"/>
      <c r="AN2666" s="4"/>
      <c r="AO2666" s="4"/>
      <c r="AP2666" s="4"/>
    </row>
    <row r="2667" spans="1:42" s="2" customFormat="1" x14ac:dyDescent="0.25">
      <c r="A2667" s="4"/>
      <c r="B2667" s="4"/>
      <c r="C2667" s="4"/>
      <c r="D2667" s="4"/>
      <c r="E2667" s="4"/>
      <c r="F2667" s="4"/>
      <c r="G2667" s="4"/>
      <c r="H2667" s="4"/>
      <c r="I2667" s="4"/>
      <c r="J2667" s="4"/>
      <c r="K2667" s="4"/>
      <c r="L2667" s="4"/>
      <c r="M2667" s="4"/>
      <c r="N2667" s="4"/>
      <c r="O2667" s="4"/>
      <c r="P2667" s="4"/>
      <c r="Q2667" s="4"/>
      <c r="R2667" s="4"/>
      <c r="S2667" s="4"/>
      <c r="T2667" s="4"/>
      <c r="U2667" s="4"/>
      <c r="V2667" s="4"/>
      <c r="W2667" s="4"/>
      <c r="X2667" s="4"/>
      <c r="Y2667" s="4"/>
      <c r="Z2667" s="4"/>
      <c r="AA2667" s="4"/>
      <c r="AB2667" s="4"/>
      <c r="AC2667" s="4"/>
      <c r="AD2667" s="4"/>
      <c r="AE2667" s="4"/>
      <c r="AF2667" s="4"/>
      <c r="AG2667" s="4"/>
      <c r="AH2667" s="4"/>
      <c r="AI2667" s="4"/>
      <c r="AJ2667" s="4"/>
      <c r="AK2667" s="4"/>
      <c r="AL2667" s="4"/>
      <c r="AM2667" s="4"/>
      <c r="AN2667" s="4"/>
      <c r="AO2667" s="4"/>
      <c r="AP2667" s="4"/>
    </row>
    <row r="2668" spans="1:42" s="2" customFormat="1" x14ac:dyDescent="0.25">
      <c r="A2668" s="4"/>
      <c r="B2668" s="4"/>
      <c r="C2668" s="4"/>
      <c r="D2668" s="4"/>
      <c r="E2668" s="4"/>
      <c r="F2668" s="4"/>
      <c r="G2668" s="4"/>
      <c r="H2668" s="4"/>
      <c r="I2668" s="4"/>
      <c r="J2668" s="4"/>
      <c r="K2668" s="4"/>
      <c r="L2668" s="4"/>
      <c r="M2668" s="4"/>
      <c r="N2668" s="4"/>
      <c r="O2668" s="4"/>
      <c r="P2668" s="4"/>
      <c r="Q2668" s="4"/>
      <c r="R2668" s="4"/>
      <c r="S2668" s="4"/>
      <c r="T2668" s="4"/>
      <c r="U2668" s="4"/>
      <c r="V2668" s="4"/>
      <c r="W2668" s="4"/>
      <c r="X2668" s="4"/>
      <c r="Y2668" s="4"/>
      <c r="Z2668" s="4"/>
      <c r="AA2668" s="4"/>
      <c r="AB2668" s="4"/>
      <c r="AC2668" s="4"/>
      <c r="AD2668" s="4"/>
      <c r="AE2668" s="4"/>
      <c r="AF2668" s="4"/>
      <c r="AG2668" s="4"/>
      <c r="AH2668" s="4"/>
      <c r="AI2668" s="4"/>
      <c r="AJ2668" s="4"/>
      <c r="AK2668" s="4"/>
      <c r="AL2668" s="4"/>
      <c r="AM2668" s="4"/>
      <c r="AN2668" s="4"/>
      <c r="AO2668" s="4"/>
      <c r="AP2668" s="4"/>
    </row>
    <row r="2669" spans="1:42" s="2" customFormat="1" x14ac:dyDescent="0.25">
      <c r="A2669" s="4"/>
      <c r="B2669" s="4"/>
      <c r="C2669" s="4"/>
      <c r="D2669" s="4"/>
      <c r="E2669" s="4"/>
      <c r="F2669" s="4"/>
      <c r="G2669" s="4"/>
      <c r="H2669" s="4"/>
      <c r="I2669" s="4"/>
      <c r="J2669" s="4"/>
      <c r="K2669" s="4"/>
      <c r="L2669" s="4"/>
      <c r="M2669" s="4"/>
      <c r="N2669" s="4"/>
      <c r="O2669" s="4"/>
      <c r="P2669" s="4"/>
      <c r="Q2669" s="4"/>
      <c r="R2669" s="4"/>
      <c r="S2669" s="4"/>
      <c r="T2669" s="4"/>
      <c r="U2669" s="4"/>
      <c r="V2669" s="4"/>
      <c r="W2669" s="4"/>
      <c r="X2669" s="4"/>
      <c r="Y2669" s="4"/>
      <c r="Z2669" s="4"/>
      <c r="AA2669" s="4"/>
      <c r="AB2669" s="4"/>
      <c r="AC2669" s="4"/>
      <c r="AD2669" s="4"/>
      <c r="AE2669" s="4"/>
      <c r="AF2669" s="4"/>
      <c r="AG2669" s="4"/>
      <c r="AH2669" s="4"/>
      <c r="AI2669" s="4"/>
      <c r="AJ2669" s="4"/>
      <c r="AK2669" s="4"/>
      <c r="AL2669" s="4"/>
      <c r="AM2669" s="4"/>
      <c r="AN2669" s="4"/>
      <c r="AO2669" s="4"/>
      <c r="AP2669" s="4"/>
    </row>
    <row r="2670" spans="1:42" s="2" customFormat="1" x14ac:dyDescent="0.25">
      <c r="A2670" s="4"/>
      <c r="B2670" s="4"/>
      <c r="C2670" s="4"/>
      <c r="D2670" s="4"/>
      <c r="E2670" s="4"/>
      <c r="F2670" s="4"/>
      <c r="G2670" s="4"/>
      <c r="H2670" s="4"/>
      <c r="I2670" s="4"/>
      <c r="J2670" s="4"/>
      <c r="K2670" s="4"/>
      <c r="L2670" s="4"/>
      <c r="M2670" s="4"/>
      <c r="N2670" s="4"/>
      <c r="O2670" s="4"/>
      <c r="P2670" s="4"/>
      <c r="Q2670" s="4"/>
      <c r="R2670" s="4"/>
      <c r="S2670" s="4"/>
      <c r="T2670" s="4"/>
      <c r="U2670" s="4"/>
      <c r="V2670" s="4"/>
      <c r="W2670" s="4"/>
      <c r="X2670" s="4"/>
      <c r="Y2670" s="4"/>
      <c r="Z2670" s="4"/>
      <c r="AA2670" s="4"/>
      <c r="AB2670" s="4"/>
      <c r="AC2670" s="4"/>
      <c r="AD2670" s="4"/>
      <c r="AE2670" s="4"/>
      <c r="AF2670" s="4"/>
      <c r="AG2670" s="4"/>
      <c r="AH2670" s="4"/>
      <c r="AI2670" s="4"/>
      <c r="AJ2670" s="4"/>
      <c r="AK2670" s="4"/>
      <c r="AL2670" s="4"/>
      <c r="AM2670" s="4"/>
      <c r="AN2670" s="4"/>
      <c r="AO2670" s="4"/>
      <c r="AP2670" s="4"/>
    </row>
    <row r="2671" spans="1:42" s="2" customFormat="1" x14ac:dyDescent="0.25">
      <c r="A2671" s="4"/>
      <c r="B2671" s="4"/>
      <c r="C2671" s="4"/>
      <c r="D2671" s="4"/>
      <c r="E2671" s="4"/>
      <c r="F2671" s="4"/>
      <c r="G2671" s="4"/>
      <c r="H2671" s="4"/>
      <c r="I2671" s="4"/>
      <c r="J2671" s="4"/>
      <c r="K2671" s="4"/>
      <c r="L2671" s="4"/>
      <c r="M2671" s="4"/>
      <c r="N2671" s="4"/>
      <c r="O2671" s="4"/>
      <c r="P2671" s="4"/>
      <c r="Q2671" s="4"/>
      <c r="R2671" s="4"/>
      <c r="S2671" s="4"/>
      <c r="T2671" s="4"/>
      <c r="U2671" s="4"/>
      <c r="V2671" s="4"/>
      <c r="W2671" s="4"/>
      <c r="X2671" s="4"/>
      <c r="Y2671" s="4"/>
      <c r="Z2671" s="4"/>
      <c r="AA2671" s="4"/>
      <c r="AB2671" s="4"/>
      <c r="AC2671" s="4"/>
      <c r="AD2671" s="4"/>
      <c r="AE2671" s="4"/>
      <c r="AF2671" s="4"/>
      <c r="AG2671" s="4"/>
      <c r="AH2671" s="4"/>
      <c r="AI2671" s="4"/>
      <c r="AJ2671" s="4"/>
      <c r="AK2671" s="4"/>
      <c r="AL2671" s="4"/>
      <c r="AM2671" s="4"/>
      <c r="AN2671" s="4"/>
      <c r="AO2671" s="4"/>
      <c r="AP2671" s="4"/>
    </row>
    <row r="2672" spans="1:42" s="2" customFormat="1" x14ac:dyDescent="0.25">
      <c r="A2672" s="4"/>
      <c r="B2672" s="4"/>
      <c r="C2672" s="4"/>
      <c r="D2672" s="4"/>
      <c r="E2672" s="4"/>
      <c r="F2672" s="4"/>
      <c r="G2672" s="4"/>
      <c r="H2672" s="4"/>
      <c r="I2672" s="4"/>
      <c r="J2672" s="4"/>
      <c r="K2672" s="4"/>
      <c r="L2672" s="4"/>
      <c r="M2672" s="4"/>
      <c r="N2672" s="4"/>
      <c r="O2672" s="4"/>
      <c r="P2672" s="4"/>
      <c r="Q2672" s="4"/>
      <c r="R2672" s="4"/>
      <c r="S2672" s="4"/>
      <c r="T2672" s="4"/>
      <c r="U2672" s="4"/>
      <c r="V2672" s="4"/>
      <c r="W2672" s="4"/>
      <c r="X2672" s="4"/>
      <c r="Y2672" s="4"/>
      <c r="Z2672" s="4"/>
      <c r="AA2672" s="4"/>
      <c r="AB2672" s="4"/>
      <c r="AC2672" s="4"/>
      <c r="AD2672" s="4"/>
      <c r="AE2672" s="4"/>
      <c r="AF2672" s="4"/>
      <c r="AG2672" s="4"/>
      <c r="AH2672" s="4"/>
      <c r="AI2672" s="4"/>
      <c r="AJ2672" s="4"/>
      <c r="AK2672" s="4"/>
      <c r="AL2672" s="4"/>
      <c r="AM2672" s="4"/>
      <c r="AN2672" s="4"/>
      <c r="AO2672" s="4"/>
      <c r="AP2672" s="4"/>
    </row>
    <row r="2673" spans="1:42" s="2" customFormat="1" x14ac:dyDescent="0.25">
      <c r="A2673" s="4"/>
      <c r="B2673" s="4"/>
      <c r="C2673" s="4"/>
      <c r="D2673" s="4"/>
      <c r="E2673" s="4"/>
      <c r="F2673" s="4"/>
      <c r="G2673" s="4"/>
      <c r="H2673" s="4"/>
      <c r="I2673" s="4"/>
      <c r="J2673" s="4"/>
      <c r="K2673" s="4"/>
      <c r="L2673" s="4"/>
      <c r="M2673" s="4"/>
      <c r="N2673" s="4"/>
      <c r="O2673" s="4"/>
      <c r="P2673" s="4"/>
      <c r="Q2673" s="4"/>
      <c r="R2673" s="4"/>
      <c r="S2673" s="4"/>
      <c r="T2673" s="4"/>
      <c r="U2673" s="4"/>
      <c r="V2673" s="4"/>
      <c r="W2673" s="4"/>
      <c r="X2673" s="4"/>
      <c r="Y2673" s="4"/>
      <c r="Z2673" s="4"/>
      <c r="AA2673" s="4"/>
      <c r="AB2673" s="4"/>
      <c r="AC2673" s="4"/>
      <c r="AD2673" s="4"/>
      <c r="AE2673" s="4"/>
      <c r="AF2673" s="4"/>
      <c r="AG2673" s="4"/>
      <c r="AH2673" s="4"/>
      <c r="AI2673" s="4"/>
      <c r="AJ2673" s="4"/>
      <c r="AK2673" s="4"/>
      <c r="AL2673" s="4"/>
      <c r="AM2673" s="4"/>
      <c r="AN2673" s="4"/>
      <c r="AO2673" s="4"/>
      <c r="AP2673" s="4"/>
    </row>
    <row r="2674" spans="1:42" s="2" customFormat="1" x14ac:dyDescent="0.25">
      <c r="A2674" s="4"/>
      <c r="B2674" s="4"/>
      <c r="C2674" s="4"/>
      <c r="D2674" s="4"/>
      <c r="E2674" s="4"/>
      <c r="F2674" s="4"/>
      <c r="G2674" s="4"/>
      <c r="H2674" s="4"/>
      <c r="I2674" s="4"/>
      <c r="J2674" s="4"/>
      <c r="K2674" s="4"/>
      <c r="L2674" s="4"/>
      <c r="M2674" s="4"/>
      <c r="N2674" s="4"/>
      <c r="O2674" s="4"/>
      <c r="P2674" s="4"/>
      <c r="Q2674" s="4"/>
      <c r="R2674" s="4"/>
      <c r="S2674" s="4"/>
      <c r="T2674" s="4"/>
      <c r="U2674" s="4"/>
      <c r="V2674" s="4"/>
      <c r="W2674" s="4"/>
      <c r="X2674" s="4"/>
      <c r="Y2674" s="4"/>
      <c r="Z2674" s="4"/>
      <c r="AA2674" s="4"/>
      <c r="AB2674" s="4"/>
      <c r="AC2674" s="4"/>
      <c r="AD2674" s="4"/>
      <c r="AE2674" s="4"/>
      <c r="AF2674" s="4"/>
      <c r="AG2674" s="4"/>
      <c r="AH2674" s="4"/>
      <c r="AI2674" s="4"/>
      <c r="AJ2674" s="4"/>
      <c r="AK2674" s="4"/>
      <c r="AL2674" s="4"/>
      <c r="AM2674" s="4"/>
      <c r="AN2674" s="4"/>
      <c r="AO2674" s="4"/>
      <c r="AP2674" s="4"/>
    </row>
    <row r="2675" spans="1:42" s="2" customFormat="1" x14ac:dyDescent="0.25">
      <c r="A2675" s="4"/>
      <c r="B2675" s="4"/>
      <c r="C2675" s="4"/>
      <c r="D2675" s="4"/>
      <c r="E2675" s="4"/>
      <c r="F2675" s="4"/>
      <c r="G2675" s="4"/>
      <c r="H2675" s="4"/>
      <c r="I2675" s="4"/>
      <c r="J2675" s="4"/>
      <c r="K2675" s="4"/>
      <c r="L2675" s="4"/>
      <c r="M2675" s="4"/>
      <c r="N2675" s="4"/>
      <c r="O2675" s="4"/>
      <c r="P2675" s="4"/>
      <c r="Q2675" s="4"/>
      <c r="R2675" s="4"/>
      <c r="S2675" s="4"/>
      <c r="T2675" s="4"/>
      <c r="U2675" s="4"/>
      <c r="V2675" s="4"/>
      <c r="W2675" s="4"/>
      <c r="X2675" s="4"/>
      <c r="Y2675" s="4"/>
      <c r="Z2675" s="4"/>
      <c r="AA2675" s="4"/>
      <c r="AB2675" s="4"/>
      <c r="AC2675" s="4"/>
      <c r="AD2675" s="4"/>
      <c r="AE2675" s="4"/>
      <c r="AF2675" s="4"/>
      <c r="AG2675" s="4"/>
      <c r="AH2675" s="4"/>
      <c r="AI2675" s="4"/>
      <c r="AJ2675" s="4"/>
      <c r="AK2675" s="4"/>
      <c r="AL2675" s="4"/>
      <c r="AM2675" s="4"/>
      <c r="AN2675" s="4"/>
      <c r="AO2675" s="4"/>
      <c r="AP2675" s="4"/>
    </row>
    <row r="2676" spans="1:42" s="2" customFormat="1" x14ac:dyDescent="0.25">
      <c r="A2676" s="4"/>
      <c r="B2676" s="4"/>
      <c r="C2676" s="4"/>
      <c r="D2676" s="4"/>
      <c r="E2676" s="4"/>
      <c r="F2676" s="4"/>
      <c r="G2676" s="4"/>
      <c r="H2676" s="4"/>
      <c r="I2676" s="4"/>
      <c r="J2676" s="4"/>
      <c r="K2676" s="4"/>
      <c r="L2676" s="4"/>
      <c r="M2676" s="4"/>
      <c r="N2676" s="4"/>
      <c r="O2676" s="4"/>
      <c r="P2676" s="4"/>
      <c r="Q2676" s="4"/>
      <c r="R2676" s="4"/>
      <c r="S2676" s="4"/>
      <c r="T2676" s="4"/>
      <c r="U2676" s="4"/>
      <c r="V2676" s="4"/>
      <c r="W2676" s="4"/>
      <c r="X2676" s="4"/>
      <c r="Y2676" s="4"/>
      <c r="Z2676" s="4"/>
      <c r="AA2676" s="4"/>
      <c r="AB2676" s="4"/>
      <c r="AC2676" s="4"/>
      <c r="AD2676" s="4"/>
      <c r="AE2676" s="4"/>
      <c r="AF2676" s="4"/>
      <c r="AG2676" s="4"/>
      <c r="AH2676" s="4"/>
      <c r="AI2676" s="4"/>
      <c r="AJ2676" s="4"/>
      <c r="AK2676" s="4"/>
      <c r="AL2676" s="4"/>
      <c r="AM2676" s="4"/>
      <c r="AN2676" s="4"/>
      <c r="AO2676" s="4"/>
      <c r="AP2676" s="4"/>
    </row>
    <row r="2677" spans="1:42" s="2" customFormat="1" x14ac:dyDescent="0.25">
      <c r="A2677" s="4"/>
      <c r="B2677" s="4"/>
      <c r="C2677" s="4"/>
      <c r="D2677" s="4"/>
      <c r="E2677" s="4"/>
      <c r="F2677" s="4"/>
      <c r="G2677" s="4"/>
      <c r="H2677" s="4"/>
      <c r="I2677" s="4"/>
      <c r="J2677" s="4"/>
      <c r="K2677" s="4"/>
      <c r="L2677" s="4"/>
      <c r="M2677" s="4"/>
      <c r="N2677" s="4"/>
      <c r="O2677" s="4"/>
      <c r="P2677" s="4"/>
      <c r="Q2677" s="4"/>
      <c r="R2677" s="4"/>
      <c r="S2677" s="4"/>
      <c r="T2677" s="4"/>
      <c r="U2677" s="4"/>
      <c r="V2677" s="4"/>
      <c r="W2677" s="4"/>
      <c r="X2677" s="4"/>
      <c r="Y2677" s="4"/>
      <c r="Z2677" s="4"/>
      <c r="AA2677" s="4"/>
      <c r="AB2677" s="4"/>
      <c r="AC2677" s="4"/>
      <c r="AD2677" s="4"/>
      <c r="AE2677" s="4"/>
      <c r="AF2677" s="4"/>
      <c r="AG2677" s="4"/>
      <c r="AH2677" s="4"/>
      <c r="AI2677" s="4"/>
      <c r="AJ2677" s="4"/>
      <c r="AK2677" s="4"/>
      <c r="AL2677" s="4"/>
      <c r="AM2677" s="4"/>
      <c r="AN2677" s="4"/>
      <c r="AO2677" s="4"/>
      <c r="AP2677" s="4"/>
    </row>
    <row r="2678" spans="1:42" s="2" customFormat="1" x14ac:dyDescent="0.25">
      <c r="A2678" s="4"/>
      <c r="B2678" s="4"/>
      <c r="C2678" s="4"/>
      <c r="D2678" s="4"/>
      <c r="E2678" s="4"/>
      <c r="F2678" s="4"/>
      <c r="G2678" s="4"/>
      <c r="H2678" s="4"/>
      <c r="I2678" s="4"/>
      <c r="J2678" s="4"/>
      <c r="K2678" s="4"/>
      <c r="L2678" s="4"/>
      <c r="M2678" s="4"/>
      <c r="N2678" s="4"/>
      <c r="O2678" s="4"/>
      <c r="P2678" s="4"/>
      <c r="Q2678" s="4"/>
      <c r="R2678" s="4"/>
      <c r="S2678" s="4"/>
      <c r="T2678" s="4"/>
      <c r="U2678" s="4"/>
      <c r="V2678" s="4"/>
      <c r="W2678" s="4"/>
      <c r="X2678" s="4"/>
      <c r="Y2678" s="4"/>
      <c r="Z2678" s="4"/>
      <c r="AA2678" s="4"/>
      <c r="AB2678" s="4"/>
      <c r="AC2678" s="4"/>
      <c r="AD2678" s="4"/>
      <c r="AE2678" s="4"/>
      <c r="AF2678" s="4"/>
      <c r="AG2678" s="4"/>
      <c r="AH2678" s="4"/>
      <c r="AI2678" s="4"/>
      <c r="AJ2678" s="4"/>
      <c r="AK2678" s="4"/>
      <c r="AL2678" s="4"/>
      <c r="AM2678" s="4"/>
      <c r="AN2678" s="4"/>
      <c r="AO2678" s="4"/>
      <c r="AP2678" s="4"/>
    </row>
    <row r="2679" spans="1:42" s="2" customFormat="1" x14ac:dyDescent="0.25">
      <c r="A2679" s="4"/>
      <c r="B2679" s="4"/>
      <c r="C2679" s="4"/>
      <c r="D2679" s="4"/>
      <c r="E2679" s="4"/>
      <c r="F2679" s="4"/>
      <c r="G2679" s="4"/>
      <c r="H2679" s="4"/>
      <c r="I2679" s="4"/>
      <c r="J2679" s="4"/>
      <c r="K2679" s="4"/>
      <c r="L2679" s="4"/>
      <c r="M2679" s="4"/>
      <c r="N2679" s="4"/>
      <c r="O2679" s="4"/>
      <c r="P2679" s="4"/>
      <c r="Q2679" s="4"/>
      <c r="R2679" s="4"/>
      <c r="S2679" s="4"/>
      <c r="T2679" s="4"/>
      <c r="U2679" s="4"/>
      <c r="V2679" s="4"/>
      <c r="W2679" s="4"/>
      <c r="X2679" s="4"/>
      <c r="Y2679" s="4"/>
      <c r="Z2679" s="4"/>
      <c r="AA2679" s="4"/>
      <c r="AB2679" s="4"/>
      <c r="AC2679" s="4"/>
      <c r="AD2679" s="4"/>
      <c r="AE2679" s="4"/>
      <c r="AF2679" s="4"/>
      <c r="AG2679" s="4"/>
      <c r="AH2679" s="4"/>
      <c r="AI2679" s="4"/>
      <c r="AJ2679" s="4"/>
      <c r="AK2679" s="4"/>
      <c r="AL2679" s="4"/>
      <c r="AM2679" s="4"/>
      <c r="AN2679" s="4"/>
      <c r="AO2679" s="4"/>
      <c r="AP2679" s="4"/>
    </row>
    <row r="2680" spans="1:42" s="2" customFormat="1" x14ac:dyDescent="0.25">
      <c r="A2680" s="4"/>
      <c r="B2680" s="4"/>
      <c r="C2680" s="4"/>
      <c r="D2680" s="4"/>
      <c r="E2680" s="4"/>
      <c r="F2680" s="4"/>
      <c r="G2680" s="4"/>
      <c r="H2680" s="4"/>
      <c r="I2680" s="4"/>
      <c r="J2680" s="4"/>
      <c r="K2680" s="4"/>
      <c r="L2680" s="4"/>
      <c r="M2680" s="4"/>
      <c r="N2680" s="4"/>
      <c r="O2680" s="4"/>
      <c r="P2680" s="4"/>
      <c r="Q2680" s="4"/>
      <c r="R2680" s="4"/>
      <c r="S2680" s="4"/>
      <c r="T2680" s="4"/>
      <c r="U2680" s="4"/>
      <c r="V2680" s="4"/>
      <c r="W2680" s="4"/>
      <c r="X2680" s="4"/>
      <c r="Y2680" s="4"/>
      <c r="Z2680" s="4"/>
      <c r="AA2680" s="4"/>
      <c r="AB2680" s="4"/>
      <c r="AC2680" s="4"/>
      <c r="AD2680" s="4"/>
      <c r="AE2680" s="4"/>
      <c r="AF2680" s="4"/>
      <c r="AG2680" s="4"/>
      <c r="AH2680" s="4"/>
      <c r="AI2680" s="4"/>
      <c r="AJ2680" s="4"/>
      <c r="AK2680" s="4"/>
      <c r="AL2680" s="4"/>
      <c r="AM2680" s="4"/>
      <c r="AN2680" s="4"/>
      <c r="AO2680" s="4"/>
      <c r="AP2680" s="4"/>
    </row>
    <row r="2681" spans="1:42" s="2" customFormat="1" x14ac:dyDescent="0.25">
      <c r="A2681" s="4"/>
      <c r="B2681" s="4"/>
      <c r="C2681" s="4"/>
      <c r="D2681" s="4"/>
      <c r="E2681" s="4"/>
      <c r="F2681" s="4"/>
      <c r="G2681" s="4"/>
      <c r="H2681" s="4"/>
      <c r="I2681" s="4"/>
      <c r="J2681" s="4"/>
      <c r="K2681" s="4"/>
      <c r="L2681" s="4"/>
      <c r="M2681" s="4"/>
      <c r="N2681" s="4"/>
      <c r="O2681" s="4"/>
      <c r="P2681" s="4"/>
      <c r="Q2681" s="4"/>
      <c r="R2681" s="4"/>
      <c r="S2681" s="4"/>
      <c r="T2681" s="4"/>
      <c r="U2681" s="4"/>
      <c r="V2681" s="4"/>
      <c r="W2681" s="4"/>
      <c r="X2681" s="4"/>
      <c r="Y2681" s="4"/>
      <c r="Z2681" s="4"/>
      <c r="AA2681" s="4"/>
      <c r="AB2681" s="4"/>
      <c r="AC2681" s="4"/>
      <c r="AD2681" s="4"/>
      <c r="AE2681" s="4"/>
      <c r="AF2681" s="4"/>
      <c r="AG2681" s="4"/>
      <c r="AH2681" s="4"/>
      <c r="AI2681" s="4"/>
      <c r="AJ2681" s="4"/>
      <c r="AK2681" s="4"/>
      <c r="AL2681" s="4"/>
      <c r="AM2681" s="4"/>
      <c r="AN2681" s="4"/>
      <c r="AO2681" s="4"/>
      <c r="AP2681" s="4"/>
    </row>
    <row r="2682" spans="1:42" s="2" customFormat="1" x14ac:dyDescent="0.25">
      <c r="A2682" s="4"/>
      <c r="B2682" s="4"/>
      <c r="C2682" s="4"/>
      <c r="D2682" s="4"/>
      <c r="E2682" s="4"/>
      <c r="F2682" s="4"/>
      <c r="G2682" s="4"/>
      <c r="H2682" s="4"/>
      <c r="I2682" s="4"/>
      <c r="J2682" s="4"/>
      <c r="K2682" s="4"/>
      <c r="L2682" s="4"/>
      <c r="M2682" s="4"/>
      <c r="N2682" s="4"/>
      <c r="O2682" s="4"/>
      <c r="P2682" s="4"/>
      <c r="Q2682" s="4"/>
      <c r="R2682" s="4"/>
      <c r="S2682" s="4"/>
      <c r="T2682" s="4"/>
      <c r="U2682" s="4"/>
      <c r="V2682" s="4"/>
      <c r="W2682" s="4"/>
      <c r="X2682" s="4"/>
      <c r="Y2682" s="4"/>
      <c r="Z2682" s="4"/>
      <c r="AA2682" s="4"/>
      <c r="AB2682" s="4"/>
      <c r="AC2682" s="4"/>
      <c r="AD2682" s="4"/>
      <c r="AE2682" s="4"/>
      <c r="AF2682" s="4"/>
      <c r="AG2682" s="4"/>
      <c r="AH2682" s="4"/>
      <c r="AI2682" s="4"/>
      <c r="AJ2682" s="4"/>
      <c r="AK2682" s="4"/>
      <c r="AL2682" s="4"/>
      <c r="AM2682" s="4"/>
      <c r="AN2682" s="4"/>
      <c r="AO2682" s="4"/>
      <c r="AP2682" s="4"/>
    </row>
    <row r="2683" spans="1:42" s="2" customFormat="1" x14ac:dyDescent="0.25">
      <c r="A2683" s="4"/>
      <c r="B2683" s="4"/>
      <c r="C2683" s="4"/>
      <c r="D2683" s="4"/>
      <c r="E2683" s="4"/>
      <c r="F2683" s="4"/>
      <c r="G2683" s="4"/>
      <c r="H2683" s="4"/>
      <c r="I2683" s="4"/>
      <c r="J2683" s="4"/>
      <c r="K2683" s="4"/>
      <c r="L2683" s="4"/>
      <c r="M2683" s="4"/>
      <c r="N2683" s="4"/>
      <c r="O2683" s="4"/>
      <c r="P2683" s="4"/>
      <c r="Q2683" s="4"/>
      <c r="R2683" s="4"/>
      <c r="S2683" s="4"/>
      <c r="T2683" s="4"/>
      <c r="U2683" s="4"/>
      <c r="V2683" s="4"/>
      <c r="W2683" s="4"/>
      <c r="X2683" s="4"/>
      <c r="Y2683" s="4"/>
      <c r="Z2683" s="4"/>
      <c r="AA2683" s="4"/>
      <c r="AB2683" s="4"/>
      <c r="AC2683" s="4"/>
      <c r="AD2683" s="4"/>
      <c r="AE2683" s="4"/>
      <c r="AF2683" s="4"/>
      <c r="AG2683" s="4"/>
      <c r="AH2683" s="4"/>
      <c r="AI2683" s="4"/>
      <c r="AJ2683" s="4"/>
      <c r="AK2683" s="4"/>
      <c r="AL2683" s="4"/>
      <c r="AM2683" s="4"/>
      <c r="AN2683" s="4"/>
      <c r="AO2683" s="4"/>
      <c r="AP2683" s="4"/>
    </row>
    <row r="2684" spans="1:42" s="2" customFormat="1" x14ac:dyDescent="0.25">
      <c r="A2684" s="4"/>
      <c r="B2684" s="4"/>
      <c r="C2684" s="4"/>
      <c r="D2684" s="4"/>
      <c r="E2684" s="4"/>
      <c r="F2684" s="4"/>
      <c r="G2684" s="4"/>
      <c r="H2684" s="4"/>
      <c r="I2684" s="4"/>
      <c r="J2684" s="4"/>
      <c r="K2684" s="4"/>
      <c r="L2684" s="4"/>
      <c r="M2684" s="4"/>
      <c r="N2684" s="4"/>
      <c r="O2684" s="4"/>
      <c r="P2684" s="4"/>
      <c r="Q2684" s="4"/>
      <c r="R2684" s="4"/>
      <c r="S2684" s="4"/>
      <c r="T2684" s="4"/>
      <c r="U2684" s="4"/>
      <c r="V2684" s="4"/>
      <c r="W2684" s="4"/>
      <c r="X2684" s="4"/>
      <c r="Y2684" s="4"/>
      <c r="Z2684" s="4"/>
      <c r="AA2684" s="4"/>
      <c r="AB2684" s="4"/>
      <c r="AC2684" s="4"/>
      <c r="AD2684" s="4"/>
      <c r="AE2684" s="4"/>
      <c r="AF2684" s="4"/>
      <c r="AG2684" s="4"/>
      <c r="AH2684" s="4"/>
      <c r="AI2684" s="4"/>
      <c r="AJ2684" s="4"/>
      <c r="AK2684" s="4"/>
      <c r="AL2684" s="4"/>
      <c r="AM2684" s="4"/>
      <c r="AN2684" s="4"/>
      <c r="AO2684" s="4"/>
      <c r="AP2684" s="4"/>
    </row>
    <row r="2685" spans="1:42" s="2" customFormat="1" x14ac:dyDescent="0.25">
      <c r="A2685" s="4"/>
      <c r="B2685" s="4"/>
      <c r="C2685" s="4"/>
      <c r="D2685" s="4"/>
      <c r="E2685" s="4"/>
      <c r="F2685" s="4"/>
      <c r="G2685" s="4"/>
      <c r="H2685" s="4"/>
      <c r="I2685" s="4"/>
      <c r="J2685" s="4"/>
      <c r="K2685" s="4"/>
      <c r="L2685" s="4"/>
      <c r="M2685" s="4"/>
      <c r="N2685" s="4"/>
      <c r="O2685" s="4"/>
      <c r="P2685" s="4"/>
      <c r="Q2685" s="4"/>
      <c r="R2685" s="4"/>
      <c r="S2685" s="4"/>
      <c r="T2685" s="4"/>
      <c r="U2685" s="4"/>
      <c r="V2685" s="4"/>
      <c r="W2685" s="4"/>
      <c r="X2685" s="4"/>
      <c r="Y2685" s="4"/>
      <c r="Z2685" s="4"/>
      <c r="AA2685" s="4"/>
      <c r="AB2685" s="4"/>
      <c r="AC2685" s="4"/>
      <c r="AD2685" s="4"/>
      <c r="AE2685" s="4"/>
      <c r="AF2685" s="4"/>
      <c r="AG2685" s="4"/>
      <c r="AH2685" s="4"/>
      <c r="AI2685" s="4"/>
      <c r="AJ2685" s="4"/>
      <c r="AK2685" s="4"/>
      <c r="AL2685" s="4"/>
      <c r="AM2685" s="4"/>
      <c r="AN2685" s="4"/>
      <c r="AO2685" s="4"/>
      <c r="AP2685" s="4"/>
    </row>
    <row r="2686" spans="1:42" s="2" customFormat="1" x14ac:dyDescent="0.25">
      <c r="A2686" s="4"/>
      <c r="B2686" s="4"/>
      <c r="C2686" s="4"/>
      <c r="D2686" s="4"/>
      <c r="E2686" s="4"/>
      <c r="F2686" s="4"/>
      <c r="G2686" s="4"/>
      <c r="H2686" s="4"/>
      <c r="I2686" s="4"/>
      <c r="J2686" s="4"/>
      <c r="K2686" s="4"/>
      <c r="L2686" s="4"/>
      <c r="M2686" s="4"/>
      <c r="N2686" s="4"/>
      <c r="O2686" s="4"/>
      <c r="P2686" s="4"/>
      <c r="Q2686" s="4"/>
      <c r="R2686" s="4"/>
      <c r="S2686" s="4"/>
      <c r="T2686" s="4"/>
      <c r="U2686" s="4"/>
      <c r="V2686" s="4"/>
      <c r="W2686" s="4"/>
      <c r="X2686" s="4"/>
      <c r="Y2686" s="4"/>
      <c r="Z2686" s="4"/>
      <c r="AA2686" s="4"/>
      <c r="AB2686" s="4"/>
      <c r="AC2686" s="4"/>
      <c r="AD2686" s="4"/>
      <c r="AE2686" s="4"/>
      <c r="AF2686" s="4"/>
      <c r="AG2686" s="4"/>
      <c r="AH2686" s="4"/>
      <c r="AI2686" s="4"/>
      <c r="AJ2686" s="4"/>
      <c r="AK2686" s="4"/>
      <c r="AL2686" s="4"/>
      <c r="AM2686" s="4"/>
      <c r="AN2686" s="4"/>
      <c r="AO2686" s="4"/>
      <c r="AP2686" s="4"/>
    </row>
    <row r="2687" spans="1:42" s="2" customFormat="1" x14ac:dyDescent="0.25">
      <c r="A2687" s="4"/>
      <c r="B2687" s="4"/>
      <c r="C2687" s="4"/>
      <c r="D2687" s="4"/>
      <c r="E2687" s="4"/>
      <c r="F2687" s="4"/>
      <c r="G2687" s="4"/>
      <c r="H2687" s="4"/>
      <c r="I2687" s="4"/>
      <c r="J2687" s="4"/>
      <c r="K2687" s="4"/>
      <c r="L2687" s="4"/>
      <c r="M2687" s="4"/>
      <c r="N2687" s="4"/>
      <c r="O2687" s="4"/>
      <c r="P2687" s="4"/>
      <c r="Q2687" s="4"/>
      <c r="R2687" s="4"/>
      <c r="S2687" s="4"/>
      <c r="T2687" s="4"/>
      <c r="U2687" s="4"/>
      <c r="V2687" s="4"/>
      <c r="W2687" s="4"/>
      <c r="X2687" s="4"/>
      <c r="Y2687" s="4"/>
      <c r="Z2687" s="4"/>
      <c r="AA2687" s="4"/>
      <c r="AB2687" s="4"/>
      <c r="AC2687" s="4"/>
      <c r="AD2687" s="4"/>
      <c r="AE2687" s="4"/>
      <c r="AF2687" s="4"/>
      <c r="AG2687" s="4"/>
      <c r="AH2687" s="4"/>
      <c r="AI2687" s="4"/>
      <c r="AJ2687" s="4"/>
      <c r="AK2687" s="4"/>
      <c r="AL2687" s="4"/>
      <c r="AM2687" s="4"/>
      <c r="AN2687" s="4"/>
      <c r="AO2687" s="4"/>
      <c r="AP2687" s="4"/>
    </row>
    <row r="2688" spans="1:42" s="2" customFormat="1" x14ac:dyDescent="0.25">
      <c r="A2688" s="4"/>
      <c r="B2688" s="4"/>
      <c r="C2688" s="4"/>
      <c r="D2688" s="4"/>
      <c r="E2688" s="4"/>
      <c r="F2688" s="4"/>
      <c r="G2688" s="4"/>
      <c r="H2688" s="4"/>
      <c r="I2688" s="4"/>
      <c r="J2688" s="4"/>
      <c r="K2688" s="4"/>
      <c r="L2688" s="4"/>
      <c r="M2688" s="4"/>
      <c r="N2688" s="4"/>
      <c r="O2688" s="4"/>
      <c r="P2688" s="4"/>
      <c r="Q2688" s="4"/>
      <c r="R2688" s="4"/>
      <c r="S2688" s="4"/>
      <c r="T2688" s="4"/>
      <c r="U2688" s="4"/>
      <c r="V2688" s="4"/>
      <c r="W2688" s="4"/>
      <c r="X2688" s="4"/>
      <c r="Y2688" s="4"/>
      <c r="Z2688" s="4"/>
      <c r="AA2688" s="4"/>
      <c r="AB2688" s="4"/>
      <c r="AC2688" s="4"/>
      <c r="AD2688" s="4"/>
      <c r="AE2688" s="4"/>
      <c r="AF2688" s="4"/>
      <c r="AG2688" s="4"/>
      <c r="AH2688" s="4"/>
      <c r="AI2688" s="4"/>
      <c r="AJ2688" s="4"/>
      <c r="AK2688" s="4"/>
      <c r="AL2688" s="4"/>
      <c r="AM2688" s="4"/>
      <c r="AN2688" s="4"/>
      <c r="AO2688" s="4"/>
      <c r="AP2688" s="4"/>
    </row>
    <row r="2689" spans="1:42" s="2" customFormat="1" x14ac:dyDescent="0.25">
      <c r="A2689" s="4"/>
      <c r="B2689" s="4"/>
      <c r="C2689" s="4"/>
      <c r="D2689" s="4"/>
      <c r="E2689" s="4"/>
      <c r="F2689" s="4"/>
      <c r="G2689" s="4"/>
      <c r="H2689" s="4"/>
      <c r="I2689" s="4"/>
      <c r="J2689" s="4"/>
      <c r="K2689" s="4"/>
      <c r="L2689" s="4"/>
      <c r="M2689" s="4"/>
      <c r="N2689" s="4"/>
      <c r="O2689" s="4"/>
      <c r="P2689" s="4"/>
      <c r="Q2689" s="4"/>
      <c r="R2689" s="4"/>
      <c r="S2689" s="4"/>
      <c r="T2689" s="4"/>
      <c r="U2689" s="4"/>
      <c r="V2689" s="4"/>
      <c r="W2689" s="4"/>
      <c r="X2689" s="4"/>
      <c r="Y2689" s="4"/>
      <c r="Z2689" s="4"/>
      <c r="AA2689" s="4"/>
      <c r="AB2689" s="4"/>
      <c r="AC2689" s="4"/>
      <c r="AD2689" s="4"/>
      <c r="AE2689" s="4"/>
      <c r="AF2689" s="4"/>
      <c r="AG2689" s="4"/>
      <c r="AH2689" s="4"/>
      <c r="AI2689" s="4"/>
      <c r="AJ2689" s="4"/>
      <c r="AK2689" s="4"/>
      <c r="AL2689" s="4"/>
      <c r="AM2689" s="4"/>
      <c r="AN2689" s="4"/>
      <c r="AO2689" s="4"/>
      <c r="AP2689" s="4"/>
    </row>
    <row r="2690" spans="1:42" s="2" customFormat="1" x14ac:dyDescent="0.25">
      <c r="A2690" s="4"/>
      <c r="B2690" s="4"/>
      <c r="C2690" s="4"/>
      <c r="D2690" s="4"/>
      <c r="E2690" s="4"/>
      <c r="F2690" s="4"/>
      <c r="G2690" s="4"/>
      <c r="H2690" s="4"/>
      <c r="I2690" s="4"/>
      <c r="J2690" s="4"/>
      <c r="K2690" s="4"/>
      <c r="L2690" s="4"/>
      <c r="M2690" s="4"/>
      <c r="N2690" s="4"/>
      <c r="O2690" s="4"/>
      <c r="P2690" s="4"/>
      <c r="Q2690" s="4"/>
      <c r="R2690" s="4"/>
      <c r="S2690" s="4"/>
      <c r="T2690" s="4"/>
      <c r="U2690" s="4"/>
      <c r="V2690" s="4"/>
      <c r="W2690" s="4"/>
      <c r="X2690" s="4"/>
      <c r="Y2690" s="4"/>
      <c r="Z2690" s="4"/>
      <c r="AA2690" s="4"/>
      <c r="AB2690" s="4"/>
      <c r="AC2690" s="4"/>
      <c r="AD2690" s="4"/>
      <c r="AE2690" s="4"/>
      <c r="AF2690" s="4"/>
      <c r="AG2690" s="4"/>
      <c r="AH2690" s="4"/>
      <c r="AI2690" s="4"/>
      <c r="AJ2690" s="4"/>
      <c r="AK2690" s="4"/>
      <c r="AL2690" s="4"/>
      <c r="AM2690" s="4"/>
      <c r="AN2690" s="4"/>
      <c r="AO2690" s="4"/>
      <c r="AP2690" s="4"/>
    </row>
    <row r="2691" spans="1:42" s="2" customFormat="1" x14ac:dyDescent="0.25">
      <c r="A2691" s="4"/>
      <c r="B2691" s="4"/>
      <c r="C2691" s="4"/>
      <c r="D2691" s="4"/>
      <c r="E2691" s="4"/>
      <c r="F2691" s="4"/>
      <c r="G2691" s="4"/>
      <c r="H2691" s="4"/>
      <c r="I2691" s="4"/>
      <c r="J2691" s="4"/>
      <c r="K2691" s="4"/>
      <c r="L2691" s="4"/>
      <c r="M2691" s="4"/>
      <c r="N2691" s="4"/>
      <c r="O2691" s="4"/>
      <c r="P2691" s="4"/>
      <c r="Q2691" s="4"/>
      <c r="R2691" s="4"/>
      <c r="S2691" s="4"/>
      <c r="T2691" s="4"/>
      <c r="U2691" s="4"/>
      <c r="V2691" s="4"/>
      <c r="W2691" s="4"/>
      <c r="X2691" s="4"/>
      <c r="Y2691" s="4"/>
      <c r="Z2691" s="4"/>
      <c r="AA2691" s="4"/>
      <c r="AB2691" s="4"/>
      <c r="AC2691" s="4"/>
      <c r="AD2691" s="4"/>
      <c r="AE2691" s="4"/>
      <c r="AF2691" s="4"/>
      <c r="AG2691" s="4"/>
      <c r="AH2691" s="4"/>
      <c r="AI2691" s="4"/>
      <c r="AJ2691" s="4"/>
      <c r="AK2691" s="4"/>
      <c r="AL2691" s="4"/>
      <c r="AM2691" s="4"/>
      <c r="AN2691" s="4"/>
      <c r="AO2691" s="4"/>
      <c r="AP2691" s="4"/>
    </row>
    <row r="2692" spans="1:42" s="2" customFormat="1" x14ac:dyDescent="0.25">
      <c r="A2692" s="4"/>
      <c r="B2692" s="4"/>
      <c r="C2692" s="4"/>
      <c r="D2692" s="4"/>
      <c r="E2692" s="4"/>
      <c r="F2692" s="4"/>
      <c r="G2692" s="4"/>
      <c r="H2692" s="4"/>
      <c r="I2692" s="4"/>
      <c r="J2692" s="4"/>
      <c r="K2692" s="4"/>
      <c r="L2692" s="4"/>
      <c r="M2692" s="4"/>
      <c r="N2692" s="4"/>
      <c r="O2692" s="4"/>
      <c r="P2692" s="4"/>
      <c r="Q2692" s="4"/>
      <c r="R2692" s="4"/>
      <c r="S2692" s="4"/>
      <c r="T2692" s="4"/>
      <c r="U2692" s="4"/>
      <c r="V2692" s="4"/>
      <c r="W2692" s="4"/>
      <c r="X2692" s="4"/>
      <c r="Y2692" s="4"/>
      <c r="Z2692" s="4"/>
      <c r="AA2692" s="4"/>
      <c r="AB2692" s="4"/>
      <c r="AC2692" s="4"/>
      <c r="AD2692" s="4"/>
      <c r="AE2692" s="4"/>
      <c r="AF2692" s="4"/>
      <c r="AG2692" s="4"/>
      <c r="AH2692" s="4"/>
      <c r="AI2692" s="4"/>
      <c r="AJ2692" s="4"/>
      <c r="AK2692" s="4"/>
      <c r="AL2692" s="4"/>
      <c r="AM2692" s="4"/>
      <c r="AN2692" s="4"/>
      <c r="AO2692" s="4"/>
      <c r="AP2692" s="4"/>
    </row>
    <row r="2693" spans="1:42" s="2" customFormat="1" x14ac:dyDescent="0.25">
      <c r="A2693" s="4"/>
      <c r="B2693" s="4"/>
      <c r="C2693" s="4"/>
      <c r="D2693" s="4"/>
      <c r="E2693" s="4"/>
      <c r="F2693" s="4"/>
      <c r="G2693" s="4"/>
      <c r="H2693" s="4"/>
      <c r="I2693" s="4"/>
      <c r="J2693" s="4"/>
      <c r="K2693" s="4"/>
      <c r="L2693" s="4"/>
      <c r="M2693" s="4"/>
      <c r="N2693" s="4"/>
      <c r="O2693" s="4"/>
      <c r="P2693" s="4"/>
      <c r="Q2693" s="4"/>
      <c r="R2693" s="4"/>
      <c r="S2693" s="4"/>
      <c r="T2693" s="4"/>
      <c r="U2693" s="4"/>
      <c r="V2693" s="4"/>
      <c r="W2693" s="4"/>
      <c r="X2693" s="4"/>
      <c r="Y2693" s="4"/>
      <c r="Z2693" s="4"/>
      <c r="AA2693" s="4"/>
      <c r="AB2693" s="4"/>
      <c r="AC2693" s="4"/>
      <c r="AD2693" s="4"/>
      <c r="AE2693" s="4"/>
      <c r="AF2693" s="4"/>
      <c r="AG2693" s="4"/>
      <c r="AH2693" s="4"/>
      <c r="AI2693" s="4"/>
      <c r="AJ2693" s="4"/>
      <c r="AK2693" s="4"/>
      <c r="AL2693" s="4"/>
      <c r="AM2693" s="4"/>
      <c r="AN2693" s="4"/>
      <c r="AO2693" s="4"/>
      <c r="AP2693" s="4"/>
    </row>
    <row r="2694" spans="1:42" s="2" customFormat="1" x14ac:dyDescent="0.25">
      <c r="A2694" s="4"/>
      <c r="B2694" s="4"/>
      <c r="C2694" s="4"/>
      <c r="D2694" s="4"/>
      <c r="E2694" s="4"/>
      <c r="F2694" s="4"/>
      <c r="G2694" s="4"/>
      <c r="H2694" s="4"/>
      <c r="I2694" s="4"/>
      <c r="J2694" s="4"/>
      <c r="K2694" s="4"/>
      <c r="L2694" s="4"/>
      <c r="M2694" s="4"/>
      <c r="N2694" s="4"/>
      <c r="O2694" s="4"/>
      <c r="P2694" s="4"/>
      <c r="Q2694" s="4"/>
      <c r="R2694" s="4"/>
      <c r="S2694" s="4"/>
      <c r="T2694" s="4"/>
      <c r="U2694" s="4"/>
      <c r="V2694" s="4"/>
      <c r="W2694" s="4"/>
      <c r="X2694" s="4"/>
      <c r="Y2694" s="4"/>
      <c r="Z2694" s="4"/>
      <c r="AA2694" s="4"/>
      <c r="AB2694" s="4"/>
      <c r="AC2694" s="4"/>
      <c r="AD2694" s="4"/>
      <c r="AE2694" s="4"/>
      <c r="AF2694" s="4"/>
      <c r="AG2694" s="4"/>
      <c r="AH2694" s="4"/>
      <c r="AI2694" s="4"/>
      <c r="AJ2694" s="4"/>
      <c r="AK2694" s="4"/>
      <c r="AL2694" s="4"/>
      <c r="AM2694" s="4"/>
      <c r="AN2694" s="4"/>
      <c r="AO2694" s="4"/>
      <c r="AP2694" s="4"/>
    </row>
    <row r="2695" spans="1:42" s="2" customFormat="1" x14ac:dyDescent="0.25">
      <c r="A2695" s="4"/>
      <c r="B2695" s="4"/>
      <c r="C2695" s="4"/>
      <c r="D2695" s="4"/>
      <c r="E2695" s="4"/>
      <c r="F2695" s="4"/>
      <c r="G2695" s="4"/>
      <c r="H2695" s="4"/>
      <c r="I2695" s="4"/>
      <c r="J2695" s="4"/>
      <c r="K2695" s="4"/>
      <c r="L2695" s="4"/>
      <c r="M2695" s="4"/>
      <c r="N2695" s="4"/>
      <c r="O2695" s="4"/>
      <c r="P2695" s="4"/>
      <c r="Q2695" s="4"/>
      <c r="R2695" s="4"/>
      <c r="S2695" s="4"/>
      <c r="T2695" s="4"/>
      <c r="U2695" s="4"/>
      <c r="V2695" s="4"/>
      <c r="W2695" s="4"/>
      <c r="X2695" s="4"/>
      <c r="Y2695" s="4"/>
      <c r="Z2695" s="4"/>
      <c r="AA2695" s="4"/>
      <c r="AB2695" s="4"/>
      <c r="AC2695" s="4"/>
      <c r="AD2695" s="4"/>
      <c r="AE2695" s="4"/>
      <c r="AF2695" s="4"/>
      <c r="AG2695" s="4"/>
      <c r="AH2695" s="4"/>
      <c r="AI2695" s="4"/>
      <c r="AJ2695" s="4"/>
      <c r="AK2695" s="4"/>
      <c r="AL2695" s="4"/>
      <c r="AM2695" s="4"/>
      <c r="AN2695" s="4"/>
      <c r="AO2695" s="4"/>
      <c r="AP2695" s="4"/>
    </row>
    <row r="2696" spans="1:42" s="2" customFormat="1" x14ac:dyDescent="0.25">
      <c r="A2696" s="4"/>
      <c r="B2696" s="4"/>
      <c r="C2696" s="4"/>
      <c r="D2696" s="4"/>
      <c r="E2696" s="4"/>
      <c r="F2696" s="4"/>
      <c r="G2696" s="4"/>
      <c r="H2696" s="4"/>
      <c r="I2696" s="4"/>
      <c r="J2696" s="4"/>
      <c r="K2696" s="4"/>
      <c r="L2696" s="4"/>
      <c r="M2696" s="4"/>
      <c r="N2696" s="4"/>
      <c r="O2696" s="4"/>
      <c r="P2696" s="4"/>
      <c r="Q2696" s="4"/>
      <c r="R2696" s="4"/>
      <c r="S2696" s="4"/>
      <c r="T2696" s="4"/>
      <c r="U2696" s="4"/>
      <c r="V2696" s="4"/>
      <c r="W2696" s="4"/>
      <c r="X2696" s="4"/>
      <c r="Y2696" s="4"/>
      <c r="Z2696" s="4"/>
      <c r="AA2696" s="4"/>
      <c r="AB2696" s="4"/>
      <c r="AC2696" s="4"/>
      <c r="AD2696" s="4"/>
      <c r="AE2696" s="4"/>
      <c r="AF2696" s="4"/>
      <c r="AG2696" s="4"/>
      <c r="AH2696" s="4"/>
      <c r="AI2696" s="4"/>
      <c r="AJ2696" s="4"/>
      <c r="AK2696" s="4"/>
      <c r="AL2696" s="4"/>
      <c r="AM2696" s="4"/>
      <c r="AN2696" s="4"/>
      <c r="AO2696" s="4"/>
      <c r="AP2696" s="4"/>
    </row>
    <row r="2697" spans="1:42" s="2" customFormat="1" x14ac:dyDescent="0.25">
      <c r="A2697" s="4"/>
      <c r="B2697" s="4"/>
      <c r="C2697" s="4"/>
      <c r="D2697" s="4"/>
      <c r="E2697" s="4"/>
      <c r="F2697" s="4"/>
      <c r="G2697" s="4"/>
      <c r="H2697" s="4"/>
      <c r="I2697" s="4"/>
      <c r="J2697" s="4"/>
      <c r="K2697" s="4"/>
      <c r="L2697" s="4"/>
      <c r="M2697" s="4"/>
      <c r="N2697" s="4"/>
      <c r="O2697" s="4"/>
      <c r="P2697" s="4"/>
      <c r="Q2697" s="4"/>
      <c r="R2697" s="4"/>
      <c r="S2697" s="4"/>
      <c r="T2697" s="4"/>
      <c r="U2697" s="4"/>
      <c r="V2697" s="4"/>
      <c r="W2697" s="4"/>
      <c r="X2697" s="4"/>
      <c r="Y2697" s="4"/>
      <c r="Z2697" s="4"/>
      <c r="AA2697" s="4"/>
      <c r="AB2697" s="4"/>
      <c r="AC2697" s="4"/>
      <c r="AD2697" s="4"/>
      <c r="AE2697" s="4"/>
      <c r="AF2697" s="4"/>
      <c r="AG2697" s="4"/>
      <c r="AH2697" s="4"/>
      <c r="AI2697" s="4"/>
      <c r="AJ2697" s="4"/>
      <c r="AK2697" s="4"/>
      <c r="AL2697" s="4"/>
      <c r="AM2697" s="4"/>
      <c r="AN2697" s="4"/>
      <c r="AO2697" s="4"/>
      <c r="AP2697" s="4"/>
    </row>
    <row r="2698" spans="1:42" s="2" customFormat="1" x14ac:dyDescent="0.25">
      <c r="A2698" s="4"/>
      <c r="B2698" s="4"/>
      <c r="C2698" s="4"/>
      <c r="D2698" s="4"/>
      <c r="E2698" s="4"/>
      <c r="F2698" s="4"/>
      <c r="G2698" s="4"/>
      <c r="H2698" s="4"/>
      <c r="I2698" s="4"/>
      <c r="J2698" s="4"/>
      <c r="K2698" s="4"/>
      <c r="L2698" s="4"/>
      <c r="M2698" s="4"/>
      <c r="N2698" s="4"/>
      <c r="O2698" s="4"/>
      <c r="P2698" s="4"/>
      <c r="Q2698" s="4"/>
      <c r="R2698" s="4"/>
      <c r="S2698" s="4"/>
      <c r="T2698" s="4"/>
      <c r="U2698" s="4"/>
      <c r="V2698" s="4"/>
      <c r="W2698" s="4"/>
      <c r="X2698" s="4"/>
      <c r="Y2698" s="4"/>
      <c r="Z2698" s="4"/>
      <c r="AA2698" s="4"/>
      <c r="AB2698" s="4"/>
      <c r="AC2698" s="4"/>
      <c r="AD2698" s="4"/>
      <c r="AE2698" s="4"/>
      <c r="AF2698" s="4"/>
      <c r="AG2698" s="4"/>
      <c r="AH2698" s="4"/>
      <c r="AI2698" s="4"/>
      <c r="AJ2698" s="4"/>
      <c r="AK2698" s="4"/>
      <c r="AL2698" s="4"/>
      <c r="AM2698" s="4"/>
      <c r="AN2698" s="4"/>
      <c r="AO2698" s="4"/>
      <c r="AP2698" s="4"/>
    </row>
    <row r="2699" spans="1:42" s="2" customFormat="1" x14ac:dyDescent="0.25">
      <c r="A2699" s="4"/>
      <c r="B2699" s="4"/>
      <c r="C2699" s="4"/>
      <c r="D2699" s="4"/>
      <c r="E2699" s="4"/>
      <c r="F2699" s="4"/>
      <c r="G2699" s="4"/>
      <c r="H2699" s="4"/>
      <c r="I2699" s="4"/>
      <c r="J2699" s="4"/>
      <c r="K2699" s="4"/>
      <c r="L2699" s="4"/>
      <c r="M2699" s="4"/>
      <c r="N2699" s="4"/>
      <c r="O2699" s="4"/>
      <c r="P2699" s="4"/>
      <c r="Q2699" s="4"/>
      <c r="R2699" s="4"/>
      <c r="S2699" s="4"/>
      <c r="T2699" s="4"/>
      <c r="U2699" s="4"/>
      <c r="V2699" s="4"/>
      <c r="W2699" s="4"/>
      <c r="X2699" s="4"/>
      <c r="Y2699" s="4"/>
      <c r="Z2699" s="4"/>
      <c r="AA2699" s="4"/>
      <c r="AB2699" s="4"/>
      <c r="AC2699" s="4"/>
      <c r="AD2699" s="4"/>
      <c r="AE2699" s="4"/>
      <c r="AF2699" s="4"/>
      <c r="AG2699" s="4"/>
      <c r="AH2699" s="4"/>
      <c r="AI2699" s="4"/>
      <c r="AJ2699" s="4"/>
      <c r="AK2699" s="4"/>
      <c r="AL2699" s="4"/>
      <c r="AM2699" s="4"/>
      <c r="AN2699" s="4"/>
      <c r="AO2699" s="4"/>
      <c r="AP2699" s="4"/>
    </row>
    <row r="2700" spans="1:42" s="2" customFormat="1" x14ac:dyDescent="0.25">
      <c r="A2700" s="4"/>
      <c r="B2700" s="4"/>
      <c r="C2700" s="4"/>
      <c r="D2700" s="4"/>
      <c r="E2700" s="4"/>
      <c r="F2700" s="4"/>
      <c r="G2700" s="4"/>
      <c r="H2700" s="4"/>
      <c r="I2700" s="4"/>
      <c r="J2700" s="4"/>
      <c r="K2700" s="4"/>
      <c r="L2700" s="4"/>
      <c r="M2700" s="4"/>
      <c r="N2700" s="4"/>
      <c r="O2700" s="4"/>
      <c r="P2700" s="4"/>
      <c r="Q2700" s="4"/>
      <c r="R2700" s="4"/>
      <c r="S2700" s="4"/>
      <c r="T2700" s="4"/>
      <c r="U2700" s="4"/>
      <c r="V2700" s="4"/>
      <c r="W2700" s="4"/>
      <c r="X2700" s="4"/>
      <c r="Y2700" s="4"/>
      <c r="Z2700" s="4"/>
      <c r="AA2700" s="4"/>
      <c r="AB2700" s="4"/>
      <c r="AC2700" s="4"/>
      <c r="AD2700" s="4"/>
      <c r="AE2700" s="4"/>
      <c r="AF2700" s="4"/>
      <c r="AG2700" s="4"/>
      <c r="AH2700" s="4"/>
      <c r="AI2700" s="4"/>
      <c r="AJ2700" s="4"/>
      <c r="AK2700" s="4"/>
      <c r="AL2700" s="4"/>
      <c r="AM2700" s="4"/>
      <c r="AN2700" s="4"/>
      <c r="AO2700" s="4"/>
      <c r="AP2700" s="4"/>
    </row>
    <row r="2701" spans="1:42" s="2" customFormat="1" x14ac:dyDescent="0.25">
      <c r="A2701" s="4"/>
      <c r="B2701" s="4"/>
      <c r="C2701" s="4"/>
      <c r="D2701" s="4"/>
      <c r="E2701" s="4"/>
      <c r="F2701" s="4"/>
      <c r="G2701" s="4"/>
      <c r="H2701" s="4"/>
      <c r="I2701" s="4"/>
      <c r="J2701" s="4"/>
      <c r="K2701" s="4"/>
      <c r="L2701" s="4"/>
      <c r="M2701" s="4"/>
      <c r="N2701" s="4"/>
      <c r="O2701" s="4"/>
      <c r="P2701" s="4"/>
      <c r="Q2701" s="4"/>
      <c r="R2701" s="4"/>
      <c r="S2701" s="4"/>
      <c r="T2701" s="4"/>
      <c r="U2701" s="4"/>
      <c r="V2701" s="4"/>
      <c r="W2701" s="4"/>
      <c r="X2701" s="4"/>
      <c r="Y2701" s="4"/>
      <c r="Z2701" s="4"/>
      <c r="AA2701" s="4"/>
      <c r="AB2701" s="4"/>
      <c r="AC2701" s="4"/>
      <c r="AD2701" s="4"/>
      <c r="AE2701" s="4"/>
      <c r="AF2701" s="4"/>
      <c r="AG2701" s="4"/>
      <c r="AH2701" s="4"/>
      <c r="AI2701" s="4"/>
      <c r="AJ2701" s="4"/>
      <c r="AK2701" s="4"/>
      <c r="AL2701" s="4"/>
      <c r="AM2701" s="4"/>
      <c r="AN2701" s="4"/>
      <c r="AO2701" s="4"/>
      <c r="AP2701" s="4"/>
    </row>
    <row r="2702" spans="1:42" s="2" customFormat="1" x14ac:dyDescent="0.25">
      <c r="A2702" s="4"/>
      <c r="B2702" s="4"/>
      <c r="C2702" s="4"/>
      <c r="D2702" s="4"/>
      <c r="E2702" s="4"/>
      <c r="F2702" s="4"/>
      <c r="G2702" s="4"/>
      <c r="H2702" s="4"/>
      <c r="I2702" s="4"/>
      <c r="J2702" s="4"/>
      <c r="K2702" s="4"/>
      <c r="L2702" s="4"/>
      <c r="M2702" s="4"/>
      <c r="N2702" s="4"/>
      <c r="O2702" s="4"/>
      <c r="P2702" s="4"/>
      <c r="Q2702" s="4"/>
      <c r="R2702" s="4"/>
      <c r="S2702" s="4"/>
      <c r="T2702" s="4"/>
      <c r="U2702" s="4"/>
      <c r="V2702" s="4"/>
      <c r="W2702" s="4"/>
      <c r="X2702" s="4"/>
      <c r="Y2702" s="4"/>
      <c r="Z2702" s="4"/>
      <c r="AA2702" s="4"/>
      <c r="AB2702" s="4"/>
      <c r="AC2702" s="4"/>
      <c r="AD2702" s="4"/>
      <c r="AE2702" s="4"/>
      <c r="AF2702" s="4"/>
      <c r="AG2702" s="4"/>
      <c r="AH2702" s="4"/>
      <c r="AI2702" s="4"/>
      <c r="AJ2702" s="4"/>
      <c r="AK2702" s="4"/>
      <c r="AL2702" s="4"/>
      <c r="AM2702" s="4"/>
      <c r="AN2702" s="4"/>
      <c r="AO2702" s="4"/>
      <c r="AP2702" s="4"/>
    </row>
    <row r="2703" spans="1:42" s="2" customFormat="1" x14ac:dyDescent="0.25">
      <c r="A2703" s="4"/>
      <c r="B2703" s="4"/>
      <c r="C2703" s="4"/>
      <c r="D2703" s="4"/>
      <c r="E2703" s="4"/>
      <c r="F2703" s="4"/>
      <c r="G2703" s="4"/>
      <c r="H2703" s="4"/>
      <c r="I2703" s="4"/>
      <c r="J2703" s="4"/>
      <c r="K2703" s="4"/>
      <c r="L2703" s="4"/>
      <c r="M2703" s="4"/>
      <c r="N2703" s="4"/>
      <c r="O2703" s="4"/>
      <c r="P2703" s="4"/>
      <c r="Q2703" s="4"/>
      <c r="R2703" s="4"/>
      <c r="S2703" s="4"/>
      <c r="T2703" s="4"/>
      <c r="U2703" s="4"/>
      <c r="V2703" s="4"/>
      <c r="W2703" s="4"/>
      <c r="X2703" s="4"/>
      <c r="Y2703" s="4"/>
      <c r="Z2703" s="4"/>
      <c r="AA2703" s="4"/>
      <c r="AB2703" s="4"/>
      <c r="AC2703" s="4"/>
      <c r="AD2703" s="4"/>
      <c r="AE2703" s="4"/>
      <c r="AF2703" s="4"/>
      <c r="AG2703" s="4"/>
      <c r="AH2703" s="4"/>
      <c r="AI2703" s="4"/>
      <c r="AJ2703" s="4"/>
      <c r="AK2703" s="4"/>
      <c r="AL2703" s="4"/>
      <c r="AM2703" s="4"/>
      <c r="AN2703" s="4"/>
      <c r="AO2703" s="4"/>
      <c r="AP2703" s="4"/>
    </row>
    <row r="2704" spans="1:42" s="2" customFormat="1" x14ac:dyDescent="0.25">
      <c r="A2704" s="4"/>
      <c r="B2704" s="4"/>
      <c r="C2704" s="4"/>
      <c r="D2704" s="4"/>
      <c r="E2704" s="4"/>
      <c r="F2704" s="4"/>
      <c r="G2704" s="4"/>
      <c r="H2704" s="4"/>
      <c r="I2704" s="4"/>
      <c r="J2704" s="4"/>
      <c r="K2704" s="4"/>
      <c r="L2704" s="4"/>
      <c r="M2704" s="4"/>
      <c r="N2704" s="4"/>
      <c r="O2704" s="4"/>
      <c r="P2704" s="4"/>
      <c r="Q2704" s="4"/>
      <c r="R2704" s="4"/>
      <c r="S2704" s="4"/>
      <c r="T2704" s="4"/>
      <c r="U2704" s="4"/>
      <c r="V2704" s="4"/>
      <c r="W2704" s="4"/>
      <c r="X2704" s="4"/>
      <c r="Y2704" s="4"/>
      <c r="Z2704" s="4"/>
      <c r="AA2704" s="4"/>
      <c r="AB2704" s="4"/>
      <c r="AC2704" s="4"/>
      <c r="AD2704" s="4"/>
      <c r="AE2704" s="4"/>
      <c r="AF2704" s="4"/>
      <c r="AG2704" s="4"/>
      <c r="AH2704" s="4"/>
      <c r="AI2704" s="4"/>
      <c r="AJ2704" s="4"/>
      <c r="AK2704" s="4"/>
      <c r="AL2704" s="4"/>
      <c r="AM2704" s="4"/>
      <c r="AN2704" s="4"/>
      <c r="AO2704" s="4"/>
      <c r="AP2704" s="4"/>
    </row>
    <row r="2705" spans="1:42" s="2" customFormat="1" x14ac:dyDescent="0.25">
      <c r="A2705" s="4"/>
      <c r="B2705" s="4"/>
      <c r="C2705" s="4"/>
      <c r="D2705" s="4"/>
      <c r="E2705" s="4"/>
      <c r="F2705" s="4"/>
      <c r="G2705" s="4"/>
      <c r="H2705" s="4"/>
      <c r="I2705" s="4"/>
      <c r="J2705" s="4"/>
      <c r="K2705" s="4"/>
      <c r="L2705" s="4"/>
      <c r="M2705" s="4"/>
      <c r="N2705" s="4"/>
      <c r="O2705" s="4"/>
      <c r="P2705" s="4"/>
      <c r="Q2705" s="4"/>
      <c r="R2705" s="4"/>
      <c r="S2705" s="4"/>
      <c r="T2705" s="4"/>
      <c r="U2705" s="4"/>
      <c r="V2705" s="4"/>
      <c r="W2705" s="4"/>
      <c r="X2705" s="4"/>
      <c r="Y2705" s="4"/>
      <c r="Z2705" s="4"/>
      <c r="AA2705" s="4"/>
      <c r="AB2705" s="4"/>
      <c r="AC2705" s="4"/>
      <c r="AD2705" s="4"/>
      <c r="AE2705" s="4"/>
      <c r="AF2705" s="4"/>
      <c r="AG2705" s="4"/>
      <c r="AH2705" s="4"/>
      <c r="AI2705" s="4"/>
      <c r="AJ2705" s="4"/>
      <c r="AK2705" s="4"/>
      <c r="AL2705" s="4"/>
      <c r="AM2705" s="4"/>
      <c r="AN2705" s="4"/>
      <c r="AO2705" s="4"/>
      <c r="AP2705" s="4"/>
    </row>
    <row r="2706" spans="1:42" s="2" customFormat="1" x14ac:dyDescent="0.25">
      <c r="A2706" s="4"/>
      <c r="B2706" s="4"/>
      <c r="C2706" s="4"/>
      <c r="D2706" s="4"/>
      <c r="E2706" s="4"/>
      <c r="F2706" s="4"/>
      <c r="G2706" s="4"/>
      <c r="H2706" s="4"/>
      <c r="I2706" s="4"/>
      <c r="J2706" s="4"/>
      <c r="K2706" s="4"/>
      <c r="L2706" s="4"/>
      <c r="M2706" s="4"/>
      <c r="N2706" s="4"/>
      <c r="O2706" s="4"/>
      <c r="P2706" s="4"/>
      <c r="Q2706" s="4"/>
      <c r="R2706" s="4"/>
      <c r="S2706" s="4"/>
      <c r="T2706" s="4"/>
      <c r="U2706" s="4"/>
      <c r="V2706" s="4"/>
      <c r="W2706" s="4"/>
      <c r="X2706" s="4"/>
      <c r="Y2706" s="4"/>
      <c r="Z2706" s="4"/>
      <c r="AA2706" s="4"/>
      <c r="AB2706" s="4"/>
      <c r="AC2706" s="4"/>
      <c r="AD2706" s="4"/>
      <c r="AE2706" s="4"/>
      <c r="AF2706" s="4"/>
      <c r="AG2706" s="4"/>
      <c r="AH2706" s="4"/>
      <c r="AI2706" s="4"/>
      <c r="AJ2706" s="4"/>
      <c r="AK2706" s="4"/>
      <c r="AL2706" s="4"/>
      <c r="AM2706" s="4"/>
      <c r="AN2706" s="4"/>
      <c r="AO2706" s="4"/>
      <c r="AP2706" s="4"/>
    </row>
    <row r="2707" spans="1:42" s="2" customFormat="1" x14ac:dyDescent="0.25">
      <c r="A2707" s="4"/>
      <c r="B2707" s="4"/>
      <c r="C2707" s="4"/>
      <c r="D2707" s="4"/>
      <c r="E2707" s="4"/>
      <c r="F2707" s="4"/>
      <c r="G2707" s="4"/>
      <c r="H2707" s="4"/>
      <c r="I2707" s="4"/>
      <c r="J2707" s="4"/>
      <c r="K2707" s="4"/>
      <c r="L2707" s="4"/>
      <c r="M2707" s="4"/>
      <c r="N2707" s="4"/>
      <c r="O2707" s="4"/>
      <c r="P2707" s="4"/>
      <c r="Q2707" s="4"/>
      <c r="R2707" s="4"/>
      <c r="S2707" s="4"/>
      <c r="T2707" s="4"/>
      <c r="U2707" s="4"/>
      <c r="V2707" s="4"/>
      <c r="W2707" s="4"/>
      <c r="X2707" s="4"/>
      <c r="Y2707" s="4"/>
      <c r="Z2707" s="4"/>
      <c r="AA2707" s="4"/>
      <c r="AB2707" s="4"/>
      <c r="AC2707" s="4"/>
      <c r="AD2707" s="4"/>
      <c r="AE2707" s="4"/>
      <c r="AF2707" s="4"/>
      <c r="AG2707" s="4"/>
      <c r="AH2707" s="4"/>
      <c r="AI2707" s="4"/>
      <c r="AJ2707" s="4"/>
      <c r="AK2707" s="4"/>
      <c r="AL2707" s="4"/>
      <c r="AM2707" s="4"/>
      <c r="AN2707" s="4"/>
      <c r="AO2707" s="4"/>
      <c r="AP2707" s="4"/>
    </row>
    <row r="2708" spans="1:42" s="2" customFormat="1" x14ac:dyDescent="0.25">
      <c r="A2708" s="4"/>
      <c r="B2708" s="4"/>
      <c r="C2708" s="4"/>
      <c r="D2708" s="4"/>
      <c r="E2708" s="4"/>
      <c r="F2708" s="4"/>
      <c r="G2708" s="4"/>
      <c r="H2708" s="4"/>
      <c r="I2708" s="4"/>
      <c r="J2708" s="4"/>
      <c r="K2708" s="4"/>
      <c r="L2708" s="4"/>
      <c r="M2708" s="4"/>
      <c r="N2708" s="4"/>
      <c r="O2708" s="4"/>
      <c r="P2708" s="4"/>
      <c r="Q2708" s="4"/>
      <c r="R2708" s="4"/>
      <c r="S2708" s="4"/>
      <c r="T2708" s="4"/>
      <c r="U2708" s="4"/>
      <c r="V2708" s="4"/>
      <c r="W2708" s="4"/>
      <c r="X2708" s="4"/>
      <c r="Y2708" s="4"/>
      <c r="Z2708" s="4"/>
      <c r="AA2708" s="4"/>
      <c r="AB2708" s="4"/>
      <c r="AC2708" s="4"/>
      <c r="AD2708" s="4"/>
      <c r="AE2708" s="4"/>
      <c r="AF2708" s="4"/>
      <c r="AG2708" s="4"/>
      <c r="AH2708" s="4"/>
      <c r="AI2708" s="4"/>
      <c r="AJ2708" s="4"/>
      <c r="AK2708" s="4"/>
      <c r="AL2708" s="4"/>
      <c r="AM2708" s="4"/>
      <c r="AN2708" s="4"/>
      <c r="AO2708" s="4"/>
      <c r="AP2708" s="4"/>
    </row>
    <row r="2709" spans="1:42" s="2" customFormat="1" x14ac:dyDescent="0.25">
      <c r="A2709" s="4"/>
      <c r="B2709" s="4"/>
      <c r="C2709" s="4"/>
      <c r="D2709" s="4"/>
      <c r="E2709" s="4"/>
      <c r="F2709" s="4"/>
      <c r="G2709" s="4"/>
      <c r="H2709" s="4"/>
      <c r="I2709" s="4"/>
      <c r="J2709" s="4"/>
      <c r="K2709" s="4"/>
      <c r="L2709" s="4"/>
      <c r="M2709" s="4"/>
      <c r="N2709" s="4"/>
      <c r="O2709" s="4"/>
      <c r="P2709" s="4"/>
      <c r="Q2709" s="4"/>
      <c r="R2709" s="4"/>
      <c r="S2709" s="4"/>
      <c r="T2709" s="4"/>
      <c r="U2709" s="4"/>
      <c r="V2709" s="4"/>
      <c r="W2709" s="4"/>
      <c r="X2709" s="4"/>
      <c r="Y2709" s="4"/>
      <c r="Z2709" s="4"/>
      <c r="AA2709" s="4"/>
      <c r="AB2709" s="4"/>
      <c r="AC2709" s="4"/>
      <c r="AD2709" s="4"/>
      <c r="AE2709" s="4"/>
      <c r="AF2709" s="4"/>
      <c r="AG2709" s="4"/>
      <c r="AH2709" s="4"/>
      <c r="AI2709" s="4"/>
      <c r="AJ2709" s="4"/>
      <c r="AK2709" s="4"/>
      <c r="AL2709" s="4"/>
      <c r="AM2709" s="4"/>
      <c r="AN2709" s="4"/>
      <c r="AO2709" s="4"/>
      <c r="AP2709" s="4"/>
    </row>
    <row r="2710" spans="1:42" s="2" customFormat="1" x14ac:dyDescent="0.25">
      <c r="A2710" s="4"/>
      <c r="B2710" s="4"/>
      <c r="C2710" s="4"/>
      <c r="D2710" s="4"/>
      <c r="E2710" s="4"/>
      <c r="F2710" s="4"/>
      <c r="G2710" s="4"/>
      <c r="H2710" s="4"/>
      <c r="I2710" s="4"/>
      <c r="J2710" s="4"/>
      <c r="K2710" s="4"/>
      <c r="L2710" s="4"/>
      <c r="M2710" s="4"/>
      <c r="N2710" s="4"/>
      <c r="O2710" s="4"/>
      <c r="P2710" s="4"/>
      <c r="Q2710" s="4"/>
      <c r="R2710" s="4"/>
      <c r="S2710" s="4"/>
      <c r="T2710" s="4"/>
      <c r="U2710" s="4"/>
      <c r="V2710" s="4"/>
      <c r="W2710" s="4"/>
      <c r="X2710" s="4"/>
      <c r="Y2710" s="4"/>
      <c r="Z2710" s="4"/>
      <c r="AA2710" s="4"/>
      <c r="AB2710" s="4"/>
      <c r="AC2710" s="4"/>
      <c r="AD2710" s="4"/>
      <c r="AE2710" s="4"/>
      <c r="AF2710" s="4"/>
      <c r="AG2710" s="4"/>
      <c r="AH2710" s="4"/>
      <c r="AI2710" s="4"/>
      <c r="AJ2710" s="4"/>
      <c r="AK2710" s="4"/>
      <c r="AL2710" s="4"/>
      <c r="AM2710" s="4"/>
      <c r="AN2710" s="4"/>
      <c r="AO2710" s="4"/>
      <c r="AP2710" s="4"/>
    </row>
    <row r="2711" spans="1:42" s="2" customFormat="1" x14ac:dyDescent="0.25">
      <c r="A2711" s="4"/>
      <c r="B2711" s="4"/>
      <c r="C2711" s="4"/>
      <c r="D2711" s="4"/>
      <c r="E2711" s="4"/>
      <c r="F2711" s="4"/>
      <c r="G2711" s="4"/>
      <c r="H2711" s="4"/>
      <c r="I2711" s="4"/>
      <c r="J2711" s="4"/>
      <c r="K2711" s="4"/>
      <c r="L2711" s="4"/>
      <c r="M2711" s="4"/>
      <c r="N2711" s="4"/>
      <c r="O2711" s="4"/>
      <c r="P2711" s="4"/>
      <c r="Q2711" s="4"/>
      <c r="R2711" s="4"/>
      <c r="S2711" s="4"/>
      <c r="T2711" s="4"/>
      <c r="U2711" s="4"/>
      <c r="V2711" s="4"/>
      <c r="W2711" s="4"/>
      <c r="X2711" s="4"/>
      <c r="Y2711" s="4"/>
      <c r="Z2711" s="4"/>
      <c r="AA2711" s="4"/>
      <c r="AB2711" s="4"/>
      <c r="AC2711" s="4"/>
      <c r="AD2711" s="4"/>
      <c r="AE2711" s="4"/>
      <c r="AF2711" s="4"/>
      <c r="AG2711" s="4"/>
      <c r="AH2711" s="4"/>
      <c r="AI2711" s="4"/>
      <c r="AJ2711" s="4"/>
      <c r="AK2711" s="4"/>
      <c r="AL2711" s="4"/>
      <c r="AM2711" s="4"/>
      <c r="AN2711" s="4"/>
      <c r="AO2711" s="4"/>
      <c r="AP2711" s="4"/>
    </row>
    <row r="2712" spans="1:42" s="2" customFormat="1" x14ac:dyDescent="0.25">
      <c r="A2712" s="4"/>
      <c r="B2712" s="4"/>
      <c r="C2712" s="4"/>
      <c r="D2712" s="4"/>
      <c r="E2712" s="4"/>
      <c r="F2712" s="4"/>
      <c r="G2712" s="4"/>
      <c r="H2712" s="4"/>
      <c r="I2712" s="4"/>
      <c r="J2712" s="4"/>
      <c r="K2712" s="4"/>
      <c r="L2712" s="4"/>
      <c r="M2712" s="4"/>
      <c r="N2712" s="4"/>
      <c r="O2712" s="4"/>
      <c r="P2712" s="4"/>
      <c r="Q2712" s="4"/>
      <c r="R2712" s="4"/>
      <c r="S2712" s="4"/>
      <c r="T2712" s="4"/>
      <c r="U2712" s="4"/>
      <c r="V2712" s="4"/>
      <c r="W2712" s="4"/>
      <c r="X2712" s="4"/>
      <c r="Y2712" s="4"/>
      <c r="Z2712" s="4"/>
      <c r="AA2712" s="4"/>
      <c r="AB2712" s="4"/>
      <c r="AC2712" s="4"/>
      <c r="AD2712" s="4"/>
      <c r="AE2712" s="4"/>
      <c r="AF2712" s="4"/>
      <c r="AG2712" s="4"/>
      <c r="AH2712" s="4"/>
      <c r="AI2712" s="4"/>
      <c r="AJ2712" s="4"/>
      <c r="AK2712" s="4"/>
      <c r="AL2712" s="4"/>
      <c r="AM2712" s="4"/>
      <c r="AN2712" s="4"/>
      <c r="AO2712" s="4"/>
      <c r="AP2712" s="4"/>
    </row>
    <row r="2713" spans="1:42" s="2" customFormat="1" x14ac:dyDescent="0.25">
      <c r="A2713" s="4"/>
      <c r="B2713" s="4"/>
      <c r="C2713" s="4"/>
      <c r="D2713" s="4"/>
      <c r="E2713" s="4"/>
      <c r="F2713" s="4"/>
      <c r="G2713" s="4"/>
      <c r="H2713" s="4"/>
      <c r="I2713" s="4"/>
      <c r="J2713" s="4"/>
      <c r="K2713" s="4"/>
      <c r="L2713" s="4"/>
      <c r="M2713" s="4"/>
      <c r="N2713" s="4"/>
      <c r="O2713" s="4"/>
      <c r="P2713" s="4"/>
      <c r="Q2713" s="4"/>
      <c r="R2713" s="4"/>
      <c r="S2713" s="4"/>
      <c r="T2713" s="4"/>
      <c r="U2713" s="4"/>
      <c r="V2713" s="4"/>
      <c r="W2713" s="4"/>
      <c r="X2713" s="4"/>
      <c r="Y2713" s="4"/>
      <c r="Z2713" s="4"/>
      <c r="AA2713" s="4"/>
      <c r="AB2713" s="4"/>
      <c r="AC2713" s="4"/>
      <c r="AD2713" s="4"/>
      <c r="AE2713" s="4"/>
      <c r="AF2713" s="4"/>
      <c r="AG2713" s="4"/>
      <c r="AH2713" s="4"/>
      <c r="AI2713" s="4"/>
      <c r="AJ2713" s="4"/>
      <c r="AK2713" s="4"/>
      <c r="AL2713" s="4"/>
      <c r="AM2713" s="4"/>
      <c r="AN2713" s="4"/>
      <c r="AO2713" s="4"/>
      <c r="AP2713" s="4"/>
    </row>
    <row r="2714" spans="1:42" s="2" customFormat="1" x14ac:dyDescent="0.25">
      <c r="A2714" s="4"/>
      <c r="B2714" s="4"/>
      <c r="C2714" s="4"/>
      <c r="D2714" s="4"/>
      <c r="E2714" s="4"/>
      <c r="F2714" s="4"/>
      <c r="G2714" s="4"/>
      <c r="H2714" s="4"/>
      <c r="I2714" s="4"/>
      <c r="J2714" s="4"/>
      <c r="K2714" s="4"/>
      <c r="L2714" s="4"/>
      <c r="M2714" s="4"/>
      <c r="N2714" s="4"/>
      <c r="O2714" s="4"/>
      <c r="P2714" s="4"/>
      <c r="Q2714" s="4"/>
      <c r="R2714" s="4"/>
      <c r="S2714" s="4"/>
      <c r="T2714" s="4"/>
      <c r="U2714" s="4"/>
      <c r="V2714" s="4"/>
      <c r="W2714" s="4"/>
      <c r="X2714" s="4"/>
      <c r="Y2714" s="4"/>
      <c r="Z2714" s="4"/>
      <c r="AA2714" s="4"/>
      <c r="AB2714" s="4"/>
      <c r="AC2714" s="4"/>
      <c r="AD2714" s="4"/>
      <c r="AE2714" s="4"/>
      <c r="AF2714" s="4"/>
      <c r="AG2714" s="4"/>
      <c r="AH2714" s="4"/>
      <c r="AI2714" s="4"/>
      <c r="AJ2714" s="4"/>
      <c r="AK2714" s="4"/>
      <c r="AL2714" s="4"/>
      <c r="AM2714" s="4"/>
      <c r="AN2714" s="4"/>
      <c r="AO2714" s="4"/>
      <c r="AP2714" s="4"/>
    </row>
    <row r="2715" spans="1:42" s="2" customFormat="1" x14ac:dyDescent="0.25">
      <c r="A2715" s="4"/>
      <c r="B2715" s="4"/>
      <c r="C2715" s="4"/>
      <c r="D2715" s="4"/>
      <c r="E2715" s="4"/>
      <c r="F2715" s="4"/>
      <c r="G2715" s="4"/>
      <c r="H2715" s="4"/>
      <c r="I2715" s="4"/>
      <c r="J2715" s="4"/>
      <c r="K2715" s="4"/>
      <c r="L2715" s="4"/>
      <c r="M2715" s="4"/>
      <c r="N2715" s="4"/>
      <c r="O2715" s="4"/>
      <c r="P2715" s="4"/>
      <c r="Q2715" s="4"/>
      <c r="R2715" s="4"/>
      <c r="S2715" s="4"/>
      <c r="T2715" s="4"/>
      <c r="U2715" s="4"/>
      <c r="V2715" s="4"/>
      <c r="W2715" s="4"/>
      <c r="X2715" s="4"/>
      <c r="Y2715" s="4"/>
      <c r="Z2715" s="4"/>
      <c r="AA2715" s="4"/>
      <c r="AB2715" s="4"/>
      <c r="AC2715" s="4"/>
      <c r="AD2715" s="4"/>
      <c r="AE2715" s="4"/>
      <c r="AF2715" s="4"/>
      <c r="AG2715" s="4"/>
      <c r="AH2715" s="4"/>
      <c r="AI2715" s="4"/>
      <c r="AJ2715" s="4"/>
      <c r="AK2715" s="4"/>
      <c r="AL2715" s="4"/>
      <c r="AM2715" s="4"/>
      <c r="AN2715" s="4"/>
      <c r="AO2715" s="4"/>
      <c r="AP2715" s="4"/>
    </row>
    <row r="2716" spans="1:42" s="2" customFormat="1" x14ac:dyDescent="0.25">
      <c r="A2716" s="4"/>
      <c r="B2716" s="4"/>
      <c r="C2716" s="4"/>
      <c r="D2716" s="4"/>
      <c r="E2716" s="4"/>
      <c r="F2716" s="4"/>
      <c r="G2716" s="4"/>
      <c r="H2716" s="4"/>
      <c r="I2716" s="4"/>
      <c r="J2716" s="4"/>
      <c r="K2716" s="4"/>
      <c r="L2716" s="4"/>
      <c r="M2716" s="4"/>
      <c r="N2716" s="4"/>
      <c r="O2716" s="4"/>
      <c r="P2716" s="4"/>
      <c r="Q2716" s="4"/>
      <c r="R2716" s="4"/>
      <c r="S2716" s="4"/>
      <c r="T2716" s="4"/>
      <c r="U2716" s="4"/>
      <c r="V2716" s="4"/>
      <c r="W2716" s="4"/>
      <c r="X2716" s="4"/>
      <c r="Y2716" s="4"/>
      <c r="Z2716" s="4"/>
      <c r="AA2716" s="4"/>
      <c r="AB2716" s="4"/>
      <c r="AC2716" s="4"/>
      <c r="AD2716" s="4"/>
      <c r="AE2716" s="4"/>
      <c r="AF2716" s="4"/>
      <c r="AG2716" s="4"/>
      <c r="AH2716" s="4"/>
      <c r="AI2716" s="4"/>
      <c r="AJ2716" s="4"/>
      <c r="AK2716" s="4"/>
      <c r="AL2716" s="4"/>
      <c r="AM2716" s="4"/>
      <c r="AN2716" s="4"/>
      <c r="AO2716" s="4"/>
      <c r="AP2716" s="4"/>
    </row>
    <row r="2717" spans="1:42" s="2" customFormat="1" x14ac:dyDescent="0.25">
      <c r="A2717" s="4"/>
      <c r="B2717" s="4"/>
      <c r="C2717" s="4"/>
      <c r="D2717" s="4"/>
      <c r="E2717" s="4"/>
      <c r="F2717" s="4"/>
      <c r="G2717" s="4"/>
      <c r="H2717" s="4"/>
      <c r="I2717" s="4"/>
      <c r="J2717" s="4"/>
      <c r="K2717" s="4"/>
      <c r="L2717" s="4"/>
      <c r="M2717" s="4"/>
      <c r="N2717" s="4"/>
      <c r="O2717" s="4"/>
      <c r="P2717" s="4"/>
      <c r="Q2717" s="4"/>
      <c r="R2717" s="4"/>
      <c r="S2717" s="4"/>
      <c r="T2717" s="4"/>
      <c r="U2717" s="4"/>
      <c r="V2717" s="4"/>
      <c r="W2717" s="4"/>
      <c r="X2717" s="4"/>
      <c r="Y2717" s="4"/>
      <c r="Z2717" s="4"/>
      <c r="AA2717" s="4"/>
      <c r="AB2717" s="4"/>
      <c r="AC2717" s="4"/>
      <c r="AD2717" s="4"/>
      <c r="AE2717" s="4"/>
      <c r="AF2717" s="4"/>
      <c r="AG2717" s="4"/>
      <c r="AH2717" s="4"/>
      <c r="AI2717" s="4"/>
      <c r="AJ2717" s="4"/>
      <c r="AK2717" s="4"/>
      <c r="AL2717" s="4"/>
      <c r="AM2717" s="4"/>
      <c r="AN2717" s="4"/>
      <c r="AO2717" s="4"/>
      <c r="AP2717" s="4"/>
    </row>
    <row r="2718" spans="1:42" s="2" customFormat="1" x14ac:dyDescent="0.25">
      <c r="A2718" s="4"/>
      <c r="B2718" s="4"/>
      <c r="C2718" s="4"/>
      <c r="D2718" s="4"/>
      <c r="E2718" s="4"/>
      <c r="F2718" s="4"/>
      <c r="G2718" s="4"/>
      <c r="H2718" s="4"/>
      <c r="I2718" s="4"/>
      <c r="J2718" s="4"/>
      <c r="K2718" s="4"/>
      <c r="L2718" s="4"/>
      <c r="M2718" s="4"/>
      <c r="N2718" s="4"/>
      <c r="O2718" s="4"/>
      <c r="P2718" s="4"/>
      <c r="Q2718" s="4"/>
      <c r="R2718" s="4"/>
      <c r="S2718" s="4"/>
      <c r="T2718" s="4"/>
      <c r="U2718" s="4"/>
      <c r="V2718" s="4"/>
      <c r="W2718" s="4"/>
      <c r="X2718" s="4"/>
      <c r="Y2718" s="4"/>
      <c r="Z2718" s="4"/>
      <c r="AA2718" s="4"/>
      <c r="AB2718" s="4"/>
      <c r="AC2718" s="4"/>
      <c r="AD2718" s="4"/>
      <c r="AE2718" s="4"/>
      <c r="AF2718" s="4"/>
      <c r="AG2718" s="4"/>
      <c r="AH2718" s="4"/>
      <c r="AI2718" s="4"/>
      <c r="AJ2718" s="4"/>
      <c r="AK2718" s="4"/>
      <c r="AL2718" s="4"/>
      <c r="AM2718" s="4"/>
      <c r="AN2718" s="4"/>
      <c r="AO2718" s="4"/>
      <c r="AP2718" s="4"/>
    </row>
    <row r="2719" spans="1:42" s="2" customFormat="1" x14ac:dyDescent="0.25">
      <c r="A2719" s="4"/>
      <c r="B2719" s="4"/>
      <c r="C2719" s="4"/>
      <c r="D2719" s="4"/>
      <c r="E2719" s="4"/>
      <c r="F2719" s="4"/>
      <c r="G2719" s="4"/>
      <c r="H2719" s="4"/>
      <c r="I2719" s="4"/>
      <c r="J2719" s="4"/>
      <c r="K2719" s="4"/>
      <c r="L2719" s="4"/>
      <c r="M2719" s="4"/>
      <c r="N2719" s="4"/>
      <c r="O2719" s="4"/>
      <c r="P2719" s="4"/>
      <c r="Q2719" s="4"/>
      <c r="R2719" s="4"/>
      <c r="S2719" s="4"/>
      <c r="T2719" s="4"/>
      <c r="U2719" s="4"/>
      <c r="V2719" s="4"/>
      <c r="W2719" s="4"/>
      <c r="X2719" s="4"/>
      <c r="Y2719" s="4"/>
      <c r="Z2719" s="4"/>
      <c r="AA2719" s="4"/>
      <c r="AB2719" s="4"/>
      <c r="AC2719" s="4"/>
      <c r="AD2719" s="4"/>
      <c r="AE2719" s="4"/>
      <c r="AF2719" s="4"/>
      <c r="AG2719" s="4"/>
      <c r="AH2719" s="4"/>
      <c r="AI2719" s="4"/>
      <c r="AJ2719" s="4"/>
      <c r="AK2719" s="4"/>
      <c r="AL2719" s="4"/>
      <c r="AM2719" s="4"/>
      <c r="AN2719" s="4"/>
      <c r="AO2719" s="4"/>
      <c r="AP2719" s="4"/>
    </row>
    <row r="2720" spans="1:42" s="2" customFormat="1" x14ac:dyDescent="0.25">
      <c r="A2720" s="4"/>
      <c r="B2720" s="4"/>
      <c r="C2720" s="4"/>
      <c r="D2720" s="4"/>
      <c r="E2720" s="4"/>
      <c r="F2720" s="4"/>
      <c r="G2720" s="4"/>
      <c r="H2720" s="4"/>
      <c r="I2720" s="4"/>
      <c r="J2720" s="4"/>
      <c r="K2720" s="4"/>
      <c r="L2720" s="4"/>
      <c r="M2720" s="4"/>
      <c r="N2720" s="4"/>
      <c r="O2720" s="4"/>
      <c r="P2720" s="4"/>
      <c r="Q2720" s="4"/>
      <c r="R2720" s="4"/>
      <c r="S2720" s="4"/>
      <c r="T2720" s="4"/>
      <c r="U2720" s="4"/>
      <c r="V2720" s="4"/>
      <c r="W2720" s="4"/>
      <c r="X2720" s="4"/>
      <c r="Y2720" s="4"/>
      <c r="Z2720" s="4"/>
      <c r="AA2720" s="4"/>
      <c r="AB2720" s="4"/>
      <c r="AC2720" s="4"/>
      <c r="AD2720" s="4"/>
      <c r="AE2720" s="4"/>
      <c r="AF2720" s="4"/>
      <c r="AG2720" s="4"/>
      <c r="AH2720" s="4"/>
      <c r="AI2720" s="4"/>
      <c r="AJ2720" s="4"/>
      <c r="AK2720" s="4"/>
      <c r="AL2720" s="4"/>
      <c r="AM2720" s="4"/>
      <c r="AN2720" s="4"/>
      <c r="AO2720" s="4"/>
      <c r="AP2720" s="4"/>
    </row>
    <row r="2721" spans="1:42" s="2" customFormat="1" x14ac:dyDescent="0.25">
      <c r="A2721" s="4"/>
      <c r="B2721" s="4"/>
      <c r="C2721" s="4"/>
      <c r="D2721" s="4"/>
      <c r="E2721" s="4"/>
      <c r="F2721" s="4"/>
      <c r="G2721" s="4"/>
      <c r="H2721" s="4"/>
      <c r="I2721" s="4"/>
      <c r="J2721" s="4"/>
      <c r="K2721" s="4"/>
      <c r="L2721" s="4"/>
      <c r="M2721" s="4"/>
      <c r="N2721" s="4"/>
      <c r="O2721" s="4"/>
      <c r="P2721" s="4"/>
      <c r="Q2721" s="4"/>
      <c r="R2721" s="4"/>
      <c r="S2721" s="4"/>
      <c r="T2721" s="4"/>
      <c r="U2721" s="4"/>
      <c r="V2721" s="4"/>
      <c r="W2721" s="4"/>
      <c r="X2721" s="4"/>
      <c r="Y2721" s="4"/>
      <c r="Z2721" s="4"/>
      <c r="AA2721" s="4"/>
      <c r="AB2721" s="4"/>
      <c r="AC2721" s="4"/>
      <c r="AD2721" s="4"/>
      <c r="AE2721" s="4"/>
      <c r="AF2721" s="4"/>
      <c r="AG2721" s="4"/>
      <c r="AH2721" s="4"/>
      <c r="AI2721" s="4"/>
      <c r="AJ2721" s="4"/>
      <c r="AK2721" s="4"/>
      <c r="AL2721" s="4"/>
      <c r="AM2721" s="4"/>
      <c r="AN2721" s="4"/>
      <c r="AO2721" s="4"/>
      <c r="AP2721" s="4"/>
    </row>
    <row r="2722" spans="1:42" s="2" customFormat="1" x14ac:dyDescent="0.25">
      <c r="A2722" s="4"/>
      <c r="B2722" s="4"/>
      <c r="C2722" s="4"/>
      <c r="D2722" s="4"/>
      <c r="E2722" s="4"/>
      <c r="F2722" s="4"/>
      <c r="G2722" s="4"/>
      <c r="H2722" s="4"/>
      <c r="I2722" s="4"/>
      <c r="J2722" s="4"/>
      <c r="K2722" s="4"/>
      <c r="L2722" s="4"/>
      <c r="M2722" s="4"/>
      <c r="N2722" s="4"/>
      <c r="O2722" s="4"/>
      <c r="P2722" s="4"/>
      <c r="Q2722" s="4"/>
      <c r="R2722" s="4"/>
      <c r="S2722" s="4"/>
      <c r="T2722" s="4"/>
      <c r="U2722" s="4"/>
      <c r="V2722" s="4"/>
      <c r="W2722" s="4"/>
      <c r="X2722" s="4"/>
      <c r="Y2722" s="4"/>
      <c r="Z2722" s="4"/>
      <c r="AA2722" s="4"/>
      <c r="AB2722" s="4"/>
      <c r="AC2722" s="4"/>
      <c r="AD2722" s="4"/>
      <c r="AE2722" s="4"/>
      <c r="AF2722" s="4"/>
      <c r="AG2722" s="4"/>
      <c r="AH2722" s="4"/>
      <c r="AI2722" s="4"/>
      <c r="AJ2722" s="4"/>
      <c r="AK2722" s="4"/>
      <c r="AL2722" s="4"/>
      <c r="AM2722" s="4"/>
      <c r="AN2722" s="4"/>
      <c r="AO2722" s="4"/>
      <c r="AP2722" s="4"/>
    </row>
    <row r="2723" spans="1:42" s="2" customFormat="1" x14ac:dyDescent="0.25">
      <c r="A2723" s="4"/>
      <c r="B2723" s="4"/>
      <c r="C2723" s="4"/>
      <c r="D2723" s="4"/>
      <c r="E2723" s="4"/>
      <c r="F2723" s="4"/>
      <c r="G2723" s="4"/>
      <c r="H2723" s="4"/>
      <c r="I2723" s="4"/>
      <c r="J2723" s="4"/>
      <c r="K2723" s="4"/>
      <c r="L2723" s="4"/>
      <c r="M2723" s="4"/>
      <c r="N2723" s="4"/>
      <c r="O2723" s="4"/>
      <c r="P2723" s="4"/>
      <c r="Q2723" s="4"/>
      <c r="R2723" s="4"/>
      <c r="S2723" s="4"/>
      <c r="T2723" s="4"/>
      <c r="U2723" s="4"/>
      <c r="V2723" s="4"/>
      <c r="W2723" s="4"/>
      <c r="X2723" s="4"/>
      <c r="Y2723" s="4"/>
      <c r="Z2723" s="4"/>
      <c r="AA2723" s="4"/>
      <c r="AB2723" s="4"/>
      <c r="AC2723" s="4"/>
      <c r="AD2723" s="4"/>
      <c r="AE2723" s="4"/>
      <c r="AF2723" s="4"/>
      <c r="AG2723" s="4"/>
      <c r="AH2723" s="4"/>
      <c r="AI2723" s="4"/>
      <c r="AJ2723" s="4"/>
      <c r="AK2723" s="4"/>
      <c r="AL2723" s="4"/>
      <c r="AM2723" s="4"/>
      <c r="AN2723" s="4"/>
      <c r="AO2723" s="4"/>
      <c r="AP2723" s="4"/>
    </row>
    <row r="2724" spans="1:42" s="2" customFormat="1" x14ac:dyDescent="0.25">
      <c r="A2724" s="4"/>
      <c r="B2724" s="4"/>
      <c r="C2724" s="4"/>
      <c r="D2724" s="4"/>
      <c r="E2724" s="4"/>
      <c r="F2724" s="4"/>
      <c r="G2724" s="4"/>
      <c r="H2724" s="4"/>
      <c r="I2724" s="4"/>
      <c r="J2724" s="4"/>
      <c r="K2724" s="4"/>
      <c r="L2724" s="4"/>
      <c r="M2724" s="4"/>
      <c r="N2724" s="4"/>
      <c r="O2724" s="4"/>
      <c r="P2724" s="4"/>
      <c r="Q2724" s="4"/>
      <c r="R2724" s="4"/>
      <c r="S2724" s="4"/>
      <c r="T2724" s="4"/>
      <c r="U2724" s="4"/>
      <c r="V2724" s="4"/>
      <c r="W2724" s="4"/>
      <c r="X2724" s="4"/>
      <c r="Y2724" s="4"/>
      <c r="Z2724" s="4"/>
      <c r="AA2724" s="4"/>
      <c r="AB2724" s="4"/>
      <c r="AC2724" s="4"/>
      <c r="AD2724" s="4"/>
      <c r="AE2724" s="4"/>
      <c r="AF2724" s="4"/>
      <c r="AG2724" s="4"/>
      <c r="AH2724" s="4"/>
      <c r="AI2724" s="4"/>
      <c r="AJ2724" s="4"/>
      <c r="AK2724" s="4"/>
      <c r="AL2724" s="4"/>
      <c r="AM2724" s="4"/>
      <c r="AN2724" s="4"/>
      <c r="AO2724" s="4"/>
      <c r="AP2724" s="4"/>
    </row>
    <row r="2725" spans="1:42" s="2" customFormat="1" x14ac:dyDescent="0.25">
      <c r="A2725" s="4"/>
      <c r="B2725" s="4"/>
      <c r="C2725" s="4"/>
      <c r="D2725" s="4"/>
      <c r="E2725" s="4"/>
      <c r="F2725" s="4"/>
      <c r="G2725" s="4"/>
      <c r="H2725" s="4"/>
      <c r="I2725" s="4"/>
      <c r="J2725" s="4"/>
      <c r="K2725" s="4"/>
      <c r="L2725" s="4"/>
      <c r="M2725" s="4"/>
      <c r="N2725" s="4"/>
      <c r="O2725" s="4"/>
      <c r="P2725" s="4"/>
      <c r="Q2725" s="4"/>
      <c r="R2725" s="4"/>
      <c r="S2725" s="4"/>
      <c r="T2725" s="4"/>
      <c r="U2725" s="4"/>
      <c r="V2725" s="4"/>
      <c r="W2725" s="4"/>
      <c r="X2725" s="4"/>
      <c r="Y2725" s="4"/>
      <c r="Z2725" s="4"/>
      <c r="AA2725" s="4"/>
      <c r="AB2725" s="4"/>
      <c r="AC2725" s="4"/>
      <c r="AD2725" s="4"/>
      <c r="AE2725" s="4"/>
      <c r="AF2725" s="4"/>
      <c r="AG2725" s="4"/>
      <c r="AH2725" s="4"/>
      <c r="AI2725" s="4"/>
      <c r="AJ2725" s="4"/>
      <c r="AK2725" s="4"/>
      <c r="AL2725" s="4"/>
      <c r="AM2725" s="4"/>
      <c r="AN2725" s="4"/>
      <c r="AO2725" s="4"/>
      <c r="AP2725" s="4"/>
    </row>
    <row r="2726" spans="1:42" s="2" customFormat="1" x14ac:dyDescent="0.25">
      <c r="A2726" s="4"/>
      <c r="B2726" s="4"/>
      <c r="C2726" s="4"/>
      <c r="D2726" s="4"/>
      <c r="E2726" s="4"/>
      <c r="F2726" s="4"/>
      <c r="G2726" s="4"/>
      <c r="H2726" s="4"/>
      <c r="I2726" s="4"/>
      <c r="J2726" s="4"/>
      <c r="K2726" s="4"/>
      <c r="L2726" s="4"/>
      <c r="M2726" s="4"/>
      <c r="N2726" s="4"/>
      <c r="O2726" s="4"/>
      <c r="P2726" s="4"/>
      <c r="Q2726" s="4"/>
      <c r="R2726" s="4"/>
      <c r="S2726" s="4"/>
      <c r="T2726" s="4"/>
      <c r="U2726" s="4"/>
      <c r="V2726" s="4"/>
      <c r="W2726" s="4"/>
      <c r="X2726" s="4"/>
      <c r="Y2726" s="4"/>
      <c r="Z2726" s="4"/>
      <c r="AA2726" s="4"/>
      <c r="AB2726" s="4"/>
      <c r="AC2726" s="4"/>
      <c r="AD2726" s="4"/>
      <c r="AE2726" s="4"/>
      <c r="AF2726" s="4"/>
      <c r="AG2726" s="4"/>
      <c r="AH2726" s="4"/>
      <c r="AI2726" s="4"/>
      <c r="AJ2726" s="4"/>
      <c r="AK2726" s="4"/>
      <c r="AL2726" s="4"/>
      <c r="AM2726" s="4"/>
      <c r="AN2726" s="4"/>
      <c r="AO2726" s="4"/>
      <c r="AP2726" s="4"/>
    </row>
    <row r="2727" spans="1:42" s="2" customFormat="1" x14ac:dyDescent="0.25">
      <c r="A2727" s="4"/>
      <c r="B2727" s="4"/>
      <c r="C2727" s="4"/>
      <c r="D2727" s="4"/>
      <c r="E2727" s="4"/>
      <c r="F2727" s="4"/>
      <c r="G2727" s="4"/>
      <c r="H2727" s="4"/>
      <c r="I2727" s="4"/>
      <c r="J2727" s="4"/>
      <c r="K2727" s="4"/>
      <c r="L2727" s="4"/>
      <c r="M2727" s="4"/>
      <c r="N2727" s="4"/>
      <c r="O2727" s="4"/>
      <c r="P2727" s="4"/>
      <c r="Q2727" s="4"/>
      <c r="R2727" s="4"/>
      <c r="S2727" s="4"/>
      <c r="T2727" s="4"/>
      <c r="U2727" s="4"/>
      <c r="V2727" s="4"/>
      <c r="W2727" s="4"/>
      <c r="X2727" s="4"/>
      <c r="Y2727" s="4"/>
      <c r="Z2727" s="4"/>
      <c r="AA2727" s="4"/>
      <c r="AB2727" s="4"/>
      <c r="AC2727" s="4"/>
      <c r="AD2727" s="4"/>
      <c r="AE2727" s="4"/>
      <c r="AF2727" s="4"/>
      <c r="AG2727" s="4"/>
      <c r="AH2727" s="4"/>
      <c r="AI2727" s="4"/>
      <c r="AJ2727" s="4"/>
      <c r="AK2727" s="4"/>
      <c r="AL2727" s="4"/>
      <c r="AM2727" s="4"/>
      <c r="AN2727" s="4"/>
      <c r="AO2727" s="4"/>
      <c r="AP2727" s="4"/>
    </row>
    <row r="2728" spans="1:42" s="2" customFormat="1" x14ac:dyDescent="0.25">
      <c r="A2728" s="4"/>
      <c r="B2728" s="4"/>
      <c r="C2728" s="4"/>
      <c r="D2728" s="4"/>
      <c r="E2728" s="4"/>
      <c r="F2728" s="4"/>
      <c r="G2728" s="4"/>
      <c r="H2728" s="4"/>
      <c r="I2728" s="4"/>
      <c r="J2728" s="4"/>
      <c r="K2728" s="4"/>
      <c r="L2728" s="4"/>
      <c r="M2728" s="4"/>
      <c r="N2728" s="4"/>
      <c r="O2728" s="4"/>
      <c r="P2728" s="4"/>
      <c r="Q2728" s="4"/>
      <c r="R2728" s="4"/>
      <c r="S2728" s="4"/>
      <c r="T2728" s="4"/>
      <c r="U2728" s="4"/>
      <c r="V2728" s="4"/>
      <c r="W2728" s="4"/>
      <c r="X2728" s="4"/>
      <c r="Y2728" s="4"/>
      <c r="Z2728" s="4"/>
      <c r="AA2728" s="4"/>
      <c r="AB2728" s="4"/>
      <c r="AC2728" s="4"/>
      <c r="AD2728" s="4"/>
      <c r="AE2728" s="4"/>
      <c r="AF2728" s="4"/>
      <c r="AG2728" s="4"/>
      <c r="AH2728" s="4"/>
      <c r="AI2728" s="4"/>
      <c r="AJ2728" s="4"/>
      <c r="AK2728" s="4"/>
      <c r="AL2728" s="4"/>
      <c r="AM2728" s="4"/>
      <c r="AN2728" s="4"/>
      <c r="AO2728" s="4"/>
      <c r="AP2728" s="4"/>
    </row>
    <row r="2729" spans="1:42" s="2" customFormat="1" x14ac:dyDescent="0.25">
      <c r="A2729" s="4"/>
      <c r="B2729" s="4"/>
      <c r="C2729" s="4"/>
      <c r="D2729" s="4"/>
      <c r="E2729" s="4"/>
      <c r="F2729" s="4"/>
      <c r="G2729" s="4"/>
      <c r="H2729" s="4"/>
      <c r="I2729" s="4"/>
      <c r="J2729" s="4"/>
      <c r="K2729" s="4"/>
      <c r="L2729" s="4"/>
      <c r="M2729" s="4"/>
      <c r="N2729" s="4"/>
      <c r="O2729" s="4"/>
      <c r="P2729" s="4"/>
      <c r="Q2729" s="4"/>
      <c r="R2729" s="4"/>
      <c r="S2729" s="4"/>
      <c r="T2729" s="4"/>
      <c r="U2729" s="4"/>
      <c r="V2729" s="4"/>
      <c r="W2729" s="4"/>
      <c r="X2729" s="4"/>
      <c r="Y2729" s="4"/>
      <c r="Z2729" s="4"/>
      <c r="AA2729" s="4"/>
      <c r="AB2729" s="4"/>
      <c r="AC2729" s="4"/>
      <c r="AD2729" s="4"/>
      <c r="AE2729" s="4"/>
      <c r="AF2729" s="4"/>
      <c r="AG2729" s="4"/>
      <c r="AH2729" s="4"/>
      <c r="AI2729" s="4"/>
      <c r="AJ2729" s="4"/>
      <c r="AK2729" s="4"/>
      <c r="AL2729" s="4"/>
      <c r="AM2729" s="4"/>
      <c r="AN2729" s="4"/>
      <c r="AO2729" s="4"/>
      <c r="AP2729" s="4"/>
    </row>
    <row r="2730" spans="1:42" s="2" customFormat="1" x14ac:dyDescent="0.25">
      <c r="A2730" s="4"/>
      <c r="B2730" s="4"/>
      <c r="C2730" s="4"/>
      <c r="D2730" s="4"/>
      <c r="E2730" s="4"/>
      <c r="F2730" s="4"/>
      <c r="G2730" s="4"/>
      <c r="H2730" s="4"/>
      <c r="I2730" s="4"/>
      <c r="J2730" s="4"/>
      <c r="K2730" s="4"/>
      <c r="L2730" s="4"/>
      <c r="M2730" s="4"/>
      <c r="N2730" s="4"/>
      <c r="O2730" s="4"/>
      <c r="P2730" s="4"/>
      <c r="Q2730" s="4"/>
      <c r="R2730" s="4"/>
      <c r="S2730" s="4"/>
      <c r="T2730" s="4"/>
      <c r="U2730" s="4"/>
      <c r="V2730" s="4"/>
      <c r="W2730" s="4"/>
      <c r="X2730" s="4"/>
      <c r="Y2730" s="4"/>
      <c r="Z2730" s="4"/>
      <c r="AA2730" s="4"/>
      <c r="AB2730" s="4"/>
      <c r="AC2730" s="4"/>
      <c r="AD2730" s="4"/>
      <c r="AE2730" s="4"/>
      <c r="AF2730" s="4"/>
      <c r="AG2730" s="4"/>
      <c r="AH2730" s="4"/>
      <c r="AI2730" s="4"/>
      <c r="AJ2730" s="4"/>
      <c r="AK2730" s="4"/>
      <c r="AL2730" s="4"/>
      <c r="AM2730" s="4"/>
      <c r="AN2730" s="4"/>
      <c r="AO2730" s="4"/>
      <c r="AP2730" s="4"/>
    </row>
    <row r="2731" spans="1:42" s="2" customFormat="1" x14ac:dyDescent="0.25">
      <c r="A2731" s="4"/>
      <c r="B2731" s="4"/>
      <c r="C2731" s="4"/>
      <c r="D2731" s="4"/>
      <c r="E2731" s="4"/>
      <c r="F2731" s="4"/>
      <c r="G2731" s="4"/>
      <c r="H2731" s="4"/>
      <c r="I2731" s="4"/>
      <c r="J2731" s="4"/>
      <c r="K2731" s="4"/>
      <c r="L2731" s="4"/>
      <c r="M2731" s="4"/>
      <c r="N2731" s="4"/>
      <c r="O2731" s="4"/>
      <c r="P2731" s="4"/>
      <c r="Q2731" s="4"/>
      <c r="R2731" s="4"/>
      <c r="S2731" s="4"/>
      <c r="T2731" s="4"/>
      <c r="U2731" s="4"/>
      <c r="V2731" s="4"/>
      <c r="W2731" s="4"/>
      <c r="X2731" s="4"/>
      <c r="Y2731" s="4"/>
      <c r="Z2731" s="4"/>
      <c r="AA2731" s="4"/>
      <c r="AB2731" s="4"/>
      <c r="AC2731" s="4"/>
      <c r="AD2731" s="4"/>
      <c r="AE2731" s="4"/>
      <c r="AF2731" s="4"/>
      <c r="AG2731" s="4"/>
      <c r="AH2731" s="4"/>
      <c r="AI2731" s="4"/>
      <c r="AJ2731" s="4"/>
      <c r="AK2731" s="4"/>
      <c r="AL2731" s="4"/>
      <c r="AM2731" s="4"/>
      <c r="AN2731" s="4"/>
      <c r="AO2731" s="4"/>
      <c r="AP2731" s="4"/>
    </row>
    <row r="2732" spans="1:42" s="2" customFormat="1" x14ac:dyDescent="0.25">
      <c r="A2732" s="4"/>
      <c r="B2732" s="4"/>
      <c r="C2732" s="4"/>
      <c r="D2732" s="4"/>
      <c r="E2732" s="4"/>
      <c r="F2732" s="4"/>
      <c r="G2732" s="4"/>
      <c r="H2732" s="4"/>
      <c r="I2732" s="4"/>
      <c r="J2732" s="4"/>
      <c r="K2732" s="4"/>
      <c r="L2732" s="4"/>
      <c r="M2732" s="4"/>
      <c r="N2732" s="4"/>
      <c r="O2732" s="4"/>
      <c r="P2732" s="4"/>
      <c r="Q2732" s="4"/>
      <c r="R2732" s="4"/>
      <c r="S2732" s="4"/>
      <c r="T2732" s="4"/>
      <c r="U2732" s="4"/>
      <c r="V2732" s="4"/>
      <c r="W2732" s="4"/>
      <c r="X2732" s="4"/>
      <c r="Y2732" s="4"/>
      <c r="Z2732" s="4"/>
      <c r="AA2732" s="4"/>
      <c r="AB2732" s="4"/>
      <c r="AC2732" s="4"/>
      <c r="AD2732" s="4"/>
      <c r="AE2732" s="4"/>
      <c r="AF2732" s="4"/>
      <c r="AG2732" s="4"/>
      <c r="AH2732" s="4"/>
      <c r="AI2732" s="4"/>
      <c r="AJ2732" s="4"/>
      <c r="AK2732" s="4"/>
      <c r="AL2732" s="4"/>
      <c r="AM2732" s="4"/>
      <c r="AN2732" s="4"/>
      <c r="AO2732" s="4"/>
      <c r="AP2732" s="4"/>
    </row>
    <row r="2733" spans="1:42" s="2" customFormat="1" x14ac:dyDescent="0.25">
      <c r="A2733" s="4"/>
      <c r="B2733" s="4"/>
      <c r="C2733" s="4"/>
      <c r="D2733" s="4"/>
      <c r="E2733" s="4"/>
      <c r="F2733" s="4"/>
      <c r="G2733" s="4"/>
      <c r="H2733" s="4"/>
      <c r="I2733" s="4"/>
      <c r="J2733" s="4"/>
      <c r="K2733" s="4"/>
      <c r="L2733" s="4"/>
      <c r="M2733" s="4"/>
      <c r="N2733" s="4"/>
      <c r="O2733" s="4"/>
      <c r="P2733" s="4"/>
      <c r="Q2733" s="4"/>
      <c r="R2733" s="4"/>
      <c r="S2733" s="4"/>
      <c r="T2733" s="4"/>
      <c r="U2733" s="4"/>
      <c r="V2733" s="4"/>
      <c r="W2733" s="4"/>
      <c r="X2733" s="4"/>
      <c r="Y2733" s="4"/>
      <c r="Z2733" s="4"/>
      <c r="AA2733" s="4"/>
      <c r="AB2733" s="4"/>
      <c r="AC2733" s="4"/>
      <c r="AD2733" s="4"/>
      <c r="AE2733" s="4"/>
      <c r="AF2733" s="4"/>
      <c r="AG2733" s="4"/>
      <c r="AH2733" s="4"/>
      <c r="AI2733" s="4"/>
      <c r="AJ2733" s="4"/>
      <c r="AK2733" s="4"/>
      <c r="AL2733" s="4"/>
      <c r="AM2733" s="4"/>
      <c r="AN2733" s="4"/>
      <c r="AO2733" s="4"/>
      <c r="AP2733" s="4"/>
    </row>
    <row r="2734" spans="1:42" s="2" customFormat="1" x14ac:dyDescent="0.25">
      <c r="A2734" s="4"/>
      <c r="B2734" s="4"/>
      <c r="C2734" s="4"/>
      <c r="D2734" s="4"/>
      <c r="E2734" s="4"/>
      <c r="F2734" s="4"/>
      <c r="G2734" s="4"/>
      <c r="H2734" s="4"/>
      <c r="I2734" s="4"/>
      <c r="J2734" s="4"/>
      <c r="K2734" s="4"/>
      <c r="L2734" s="4"/>
      <c r="M2734" s="4"/>
      <c r="N2734" s="4"/>
      <c r="O2734" s="4"/>
      <c r="P2734" s="4"/>
      <c r="Q2734" s="4"/>
      <c r="R2734" s="4"/>
      <c r="S2734" s="4"/>
      <c r="T2734" s="4"/>
      <c r="U2734" s="4"/>
      <c r="V2734" s="4"/>
      <c r="W2734" s="4"/>
      <c r="X2734" s="4"/>
      <c r="Y2734" s="4"/>
      <c r="Z2734" s="4"/>
      <c r="AA2734" s="4"/>
      <c r="AB2734" s="4"/>
      <c r="AC2734" s="4"/>
      <c r="AD2734" s="4"/>
      <c r="AE2734" s="4"/>
      <c r="AF2734" s="4"/>
      <c r="AG2734" s="4"/>
      <c r="AH2734" s="4"/>
      <c r="AI2734" s="4"/>
      <c r="AJ2734" s="4"/>
      <c r="AK2734" s="4"/>
      <c r="AL2734" s="4"/>
      <c r="AM2734" s="4"/>
      <c r="AN2734" s="4"/>
      <c r="AO2734" s="4"/>
      <c r="AP2734" s="4"/>
    </row>
    <row r="2735" spans="1:42" s="2" customFormat="1" x14ac:dyDescent="0.25">
      <c r="A2735" s="4"/>
      <c r="B2735" s="4"/>
      <c r="C2735" s="4"/>
      <c r="D2735" s="4"/>
      <c r="E2735" s="4"/>
      <c r="F2735" s="4"/>
      <c r="G2735" s="4"/>
      <c r="H2735" s="4"/>
      <c r="I2735" s="4"/>
      <c r="J2735" s="4"/>
      <c r="K2735" s="4"/>
      <c r="L2735" s="4"/>
      <c r="M2735" s="4"/>
      <c r="N2735" s="4"/>
      <c r="O2735" s="4"/>
      <c r="P2735" s="4"/>
      <c r="Q2735" s="4"/>
      <c r="R2735" s="4"/>
      <c r="S2735" s="4"/>
      <c r="T2735" s="4"/>
      <c r="U2735" s="4"/>
      <c r="V2735" s="4"/>
      <c r="W2735" s="4"/>
      <c r="X2735" s="4"/>
      <c r="Y2735" s="4"/>
      <c r="Z2735" s="4"/>
      <c r="AA2735" s="4"/>
      <c r="AB2735" s="4"/>
      <c r="AC2735" s="4"/>
      <c r="AD2735" s="4"/>
      <c r="AE2735" s="4"/>
      <c r="AF2735" s="4"/>
      <c r="AG2735" s="4"/>
      <c r="AH2735" s="4"/>
      <c r="AI2735" s="4"/>
      <c r="AJ2735" s="4"/>
      <c r="AK2735" s="4"/>
      <c r="AL2735" s="4"/>
      <c r="AM2735" s="4"/>
      <c r="AN2735" s="4"/>
      <c r="AO2735" s="4"/>
      <c r="AP2735" s="4"/>
    </row>
    <row r="2736" spans="1:42" s="2" customFormat="1" x14ac:dyDescent="0.25">
      <c r="A2736" s="4"/>
      <c r="B2736" s="4"/>
      <c r="C2736" s="4"/>
      <c r="D2736" s="4"/>
      <c r="E2736" s="4"/>
      <c r="F2736" s="4"/>
      <c r="G2736" s="4"/>
      <c r="H2736" s="4"/>
      <c r="I2736" s="4"/>
      <c r="J2736" s="4"/>
      <c r="K2736" s="4"/>
      <c r="L2736" s="4"/>
      <c r="M2736" s="4"/>
      <c r="N2736" s="4"/>
      <c r="O2736" s="4"/>
      <c r="P2736" s="4"/>
      <c r="Q2736" s="4"/>
      <c r="R2736" s="4"/>
      <c r="S2736" s="4"/>
      <c r="T2736" s="4"/>
      <c r="U2736" s="4"/>
      <c r="V2736" s="4"/>
      <c r="W2736" s="4"/>
      <c r="X2736" s="4"/>
      <c r="Y2736" s="4"/>
      <c r="Z2736" s="4"/>
      <c r="AA2736" s="4"/>
      <c r="AB2736" s="4"/>
      <c r="AC2736" s="4"/>
      <c r="AD2736" s="4"/>
      <c r="AE2736" s="4"/>
      <c r="AF2736" s="4"/>
      <c r="AG2736" s="4"/>
      <c r="AH2736" s="4"/>
      <c r="AI2736" s="4"/>
      <c r="AJ2736" s="4"/>
      <c r="AK2736" s="4"/>
      <c r="AL2736" s="4"/>
      <c r="AM2736" s="4"/>
      <c r="AN2736" s="4"/>
      <c r="AO2736" s="4"/>
      <c r="AP2736" s="4"/>
    </row>
    <row r="2737" spans="1:42" s="2" customFormat="1" x14ac:dyDescent="0.25">
      <c r="A2737" s="4"/>
      <c r="B2737" s="4"/>
      <c r="C2737" s="4"/>
      <c r="D2737" s="4"/>
      <c r="E2737" s="4"/>
      <c r="F2737" s="4"/>
      <c r="G2737" s="4"/>
      <c r="H2737" s="4"/>
      <c r="I2737" s="4"/>
      <c r="J2737" s="4"/>
      <c r="K2737" s="4"/>
      <c r="L2737" s="4"/>
      <c r="M2737" s="4"/>
      <c r="N2737" s="4"/>
      <c r="O2737" s="4"/>
      <c r="P2737" s="4"/>
      <c r="Q2737" s="4"/>
      <c r="R2737" s="4"/>
      <c r="S2737" s="4"/>
      <c r="T2737" s="4"/>
      <c r="U2737" s="4"/>
      <c r="V2737" s="4"/>
      <c r="W2737" s="4"/>
      <c r="X2737" s="4"/>
      <c r="Y2737" s="4"/>
      <c r="Z2737" s="4"/>
      <c r="AA2737" s="4"/>
      <c r="AB2737" s="4"/>
      <c r="AC2737" s="4"/>
      <c r="AD2737" s="4"/>
      <c r="AE2737" s="4"/>
      <c r="AF2737" s="4"/>
      <c r="AG2737" s="4"/>
      <c r="AH2737" s="4"/>
      <c r="AI2737" s="4"/>
      <c r="AJ2737" s="4"/>
      <c r="AK2737" s="4"/>
      <c r="AL2737" s="4"/>
      <c r="AM2737" s="4"/>
      <c r="AN2737" s="4"/>
      <c r="AO2737" s="4"/>
      <c r="AP2737" s="4"/>
    </row>
    <row r="2738" spans="1:42" s="2" customFormat="1" x14ac:dyDescent="0.25">
      <c r="A2738" s="4"/>
      <c r="B2738" s="4"/>
      <c r="C2738" s="4"/>
      <c r="D2738" s="4"/>
      <c r="E2738" s="4"/>
      <c r="F2738" s="4"/>
      <c r="G2738" s="4"/>
      <c r="H2738" s="4"/>
      <c r="I2738" s="4"/>
      <c r="J2738" s="4"/>
      <c r="K2738" s="4"/>
      <c r="L2738" s="4"/>
      <c r="M2738" s="4"/>
      <c r="N2738" s="4"/>
      <c r="O2738" s="4"/>
      <c r="P2738" s="4"/>
      <c r="Q2738" s="4"/>
      <c r="R2738" s="4"/>
      <c r="S2738" s="4"/>
      <c r="T2738" s="4"/>
      <c r="U2738" s="4"/>
      <c r="V2738" s="4"/>
      <c r="W2738" s="4"/>
      <c r="X2738" s="4"/>
      <c r="Y2738" s="4"/>
      <c r="Z2738" s="4"/>
      <c r="AA2738" s="4"/>
      <c r="AB2738" s="4"/>
      <c r="AC2738" s="4"/>
      <c r="AD2738" s="4"/>
      <c r="AE2738" s="4"/>
      <c r="AF2738" s="4"/>
      <c r="AG2738" s="4"/>
      <c r="AH2738" s="4"/>
      <c r="AI2738" s="4"/>
      <c r="AJ2738" s="4"/>
      <c r="AK2738" s="4"/>
      <c r="AL2738" s="4"/>
      <c r="AM2738" s="4"/>
      <c r="AN2738" s="4"/>
      <c r="AO2738" s="4"/>
      <c r="AP2738" s="4"/>
    </row>
    <row r="2739" spans="1:42" s="2" customFormat="1" x14ac:dyDescent="0.25">
      <c r="A2739" s="4"/>
      <c r="B2739" s="4"/>
      <c r="C2739" s="4"/>
      <c r="D2739" s="4"/>
      <c r="E2739" s="4"/>
      <c r="F2739" s="4"/>
      <c r="G2739" s="4"/>
      <c r="H2739" s="4"/>
      <c r="I2739" s="4"/>
      <c r="J2739" s="4"/>
      <c r="K2739" s="4"/>
      <c r="L2739" s="4"/>
      <c r="M2739" s="4"/>
      <c r="N2739" s="4"/>
      <c r="O2739" s="4"/>
      <c r="P2739" s="4"/>
      <c r="Q2739" s="4"/>
      <c r="R2739" s="4"/>
      <c r="S2739" s="4"/>
      <c r="T2739" s="4"/>
      <c r="U2739" s="4"/>
      <c r="V2739" s="4"/>
      <c r="W2739" s="4"/>
      <c r="X2739" s="4"/>
      <c r="Y2739" s="4"/>
      <c r="Z2739" s="4"/>
      <c r="AA2739" s="4"/>
      <c r="AB2739" s="4"/>
      <c r="AC2739" s="4"/>
      <c r="AD2739" s="4"/>
      <c r="AE2739" s="4"/>
      <c r="AF2739" s="4"/>
      <c r="AG2739" s="4"/>
      <c r="AH2739" s="4"/>
      <c r="AI2739" s="4"/>
      <c r="AJ2739" s="4"/>
      <c r="AK2739" s="4"/>
      <c r="AL2739" s="4"/>
      <c r="AM2739" s="4"/>
      <c r="AN2739" s="4"/>
      <c r="AO2739" s="4"/>
      <c r="AP2739" s="4"/>
    </row>
    <row r="2740" spans="1:42" s="2" customFormat="1" x14ac:dyDescent="0.25">
      <c r="A2740" s="4"/>
      <c r="B2740" s="4"/>
      <c r="C2740" s="4"/>
      <c r="D2740" s="4"/>
      <c r="E2740" s="4"/>
      <c r="F2740" s="4"/>
      <c r="G2740" s="4"/>
      <c r="H2740" s="4"/>
      <c r="I2740" s="4"/>
      <c r="J2740" s="4"/>
      <c r="K2740" s="4"/>
      <c r="L2740" s="4"/>
      <c r="M2740" s="4"/>
      <c r="N2740" s="4"/>
      <c r="O2740" s="4"/>
      <c r="P2740" s="4"/>
      <c r="Q2740" s="4"/>
      <c r="R2740" s="4"/>
      <c r="S2740" s="4"/>
      <c r="T2740" s="4"/>
      <c r="U2740" s="4"/>
      <c r="V2740" s="4"/>
      <c r="W2740" s="4"/>
      <c r="X2740" s="4"/>
      <c r="Y2740" s="4"/>
      <c r="Z2740" s="4"/>
      <c r="AA2740" s="4"/>
      <c r="AB2740" s="4"/>
      <c r="AC2740" s="4"/>
      <c r="AD2740" s="4"/>
      <c r="AE2740" s="4"/>
      <c r="AF2740" s="4"/>
      <c r="AG2740" s="4"/>
      <c r="AH2740" s="4"/>
      <c r="AI2740" s="4"/>
      <c r="AJ2740" s="4"/>
      <c r="AK2740" s="4"/>
      <c r="AL2740" s="4"/>
      <c r="AM2740" s="4"/>
      <c r="AN2740" s="4"/>
      <c r="AO2740" s="4"/>
      <c r="AP2740" s="4"/>
    </row>
    <row r="2741" spans="1:42" s="2" customFormat="1" x14ac:dyDescent="0.25">
      <c r="A2741" s="4"/>
      <c r="B2741" s="4"/>
      <c r="C2741" s="4"/>
      <c r="D2741" s="4"/>
      <c r="E2741" s="4"/>
      <c r="F2741" s="4"/>
      <c r="G2741" s="4"/>
      <c r="H2741" s="4"/>
      <c r="I2741" s="4"/>
      <c r="J2741" s="4"/>
      <c r="K2741" s="4"/>
      <c r="L2741" s="4"/>
      <c r="M2741" s="4"/>
      <c r="N2741" s="4"/>
      <c r="O2741" s="4"/>
      <c r="P2741" s="4"/>
      <c r="Q2741" s="4"/>
      <c r="R2741" s="4"/>
      <c r="S2741" s="4"/>
      <c r="T2741" s="4"/>
      <c r="U2741" s="4"/>
      <c r="V2741" s="4"/>
      <c r="W2741" s="4"/>
      <c r="X2741" s="4"/>
      <c r="Y2741" s="4"/>
      <c r="Z2741" s="4"/>
      <c r="AA2741" s="4"/>
      <c r="AB2741" s="4"/>
      <c r="AC2741" s="4"/>
      <c r="AD2741" s="4"/>
      <c r="AE2741" s="4"/>
      <c r="AF2741" s="4"/>
      <c r="AG2741" s="4"/>
      <c r="AH2741" s="4"/>
      <c r="AI2741" s="4"/>
      <c r="AJ2741" s="4"/>
      <c r="AK2741" s="4"/>
      <c r="AL2741" s="4"/>
      <c r="AM2741" s="4"/>
      <c r="AN2741" s="4"/>
      <c r="AO2741" s="4"/>
      <c r="AP2741" s="4"/>
    </row>
    <row r="2742" spans="1:42" s="2" customFormat="1" x14ac:dyDescent="0.25">
      <c r="A2742" s="4"/>
      <c r="B2742" s="4"/>
      <c r="C2742" s="4"/>
      <c r="D2742" s="4"/>
      <c r="E2742" s="4"/>
      <c r="F2742" s="4"/>
      <c r="G2742" s="4"/>
      <c r="H2742" s="4"/>
      <c r="I2742" s="4"/>
      <c r="J2742" s="4"/>
      <c r="K2742" s="4"/>
      <c r="L2742" s="4"/>
      <c r="M2742" s="4"/>
      <c r="N2742" s="4"/>
      <c r="O2742" s="4"/>
      <c r="P2742" s="4"/>
      <c r="Q2742" s="4"/>
      <c r="R2742" s="4"/>
      <c r="S2742" s="4"/>
      <c r="T2742" s="4"/>
      <c r="U2742" s="4"/>
      <c r="V2742" s="4"/>
      <c r="W2742" s="4"/>
      <c r="X2742" s="4"/>
      <c r="Y2742" s="4"/>
      <c r="Z2742" s="4"/>
      <c r="AA2742" s="4"/>
      <c r="AB2742" s="4"/>
      <c r="AC2742" s="4"/>
      <c r="AD2742" s="4"/>
      <c r="AE2742" s="4"/>
      <c r="AF2742" s="4"/>
      <c r="AG2742" s="4"/>
      <c r="AH2742" s="4"/>
      <c r="AI2742" s="4"/>
      <c r="AJ2742" s="4"/>
      <c r="AK2742" s="4"/>
      <c r="AL2742" s="4"/>
      <c r="AM2742" s="4"/>
      <c r="AN2742" s="4"/>
      <c r="AO2742" s="4"/>
      <c r="AP2742" s="4"/>
    </row>
    <row r="2743" spans="1:42" s="2" customFormat="1" x14ac:dyDescent="0.25">
      <c r="A2743" s="4"/>
      <c r="B2743" s="4"/>
      <c r="C2743" s="4"/>
      <c r="D2743" s="4"/>
      <c r="E2743" s="4"/>
      <c r="F2743" s="4"/>
      <c r="G2743" s="4"/>
      <c r="H2743" s="4"/>
      <c r="I2743" s="4"/>
      <c r="J2743" s="4"/>
      <c r="K2743" s="4"/>
      <c r="L2743" s="4"/>
      <c r="M2743" s="4"/>
      <c r="N2743" s="4"/>
      <c r="O2743" s="4"/>
      <c r="P2743" s="4"/>
      <c r="Q2743" s="4"/>
      <c r="R2743" s="4"/>
      <c r="S2743" s="4"/>
      <c r="T2743" s="4"/>
      <c r="U2743" s="4"/>
      <c r="V2743" s="4"/>
      <c r="W2743" s="4"/>
      <c r="X2743" s="4"/>
      <c r="Y2743" s="4"/>
      <c r="Z2743" s="4"/>
      <c r="AA2743" s="4"/>
      <c r="AB2743" s="4"/>
      <c r="AC2743" s="4"/>
      <c r="AD2743" s="4"/>
      <c r="AE2743" s="4"/>
      <c r="AF2743" s="4"/>
      <c r="AG2743" s="4"/>
      <c r="AH2743" s="4"/>
      <c r="AI2743" s="4"/>
      <c r="AJ2743" s="4"/>
      <c r="AK2743" s="4"/>
      <c r="AL2743" s="4"/>
      <c r="AM2743" s="4"/>
      <c r="AN2743" s="4"/>
      <c r="AO2743" s="4"/>
      <c r="AP2743" s="4"/>
    </row>
    <row r="2744" spans="1:42" s="2" customFormat="1" x14ac:dyDescent="0.25">
      <c r="A2744" s="4"/>
      <c r="B2744" s="4"/>
      <c r="C2744" s="4"/>
      <c r="D2744" s="4"/>
      <c r="E2744" s="4"/>
      <c r="F2744" s="4"/>
      <c r="G2744" s="4"/>
      <c r="H2744" s="4"/>
      <c r="I2744" s="4"/>
      <c r="J2744" s="4"/>
      <c r="K2744" s="4"/>
      <c r="L2744" s="4"/>
      <c r="M2744" s="4"/>
      <c r="N2744" s="4"/>
      <c r="O2744" s="4"/>
      <c r="P2744" s="4"/>
      <c r="Q2744" s="4"/>
      <c r="R2744" s="4"/>
      <c r="S2744" s="4"/>
      <c r="T2744" s="4"/>
      <c r="U2744" s="4"/>
      <c r="V2744" s="4"/>
      <c r="W2744" s="4"/>
      <c r="X2744" s="4"/>
      <c r="Y2744" s="4"/>
      <c r="Z2744" s="4"/>
      <c r="AA2744" s="4"/>
      <c r="AB2744" s="4"/>
      <c r="AC2744" s="4"/>
      <c r="AD2744" s="4"/>
      <c r="AE2744" s="4"/>
      <c r="AF2744" s="4"/>
      <c r="AG2744" s="4"/>
      <c r="AH2744" s="4"/>
      <c r="AI2744" s="4"/>
      <c r="AJ2744" s="4"/>
      <c r="AK2744" s="4"/>
      <c r="AL2744" s="4"/>
      <c r="AM2744" s="4"/>
      <c r="AN2744" s="4"/>
      <c r="AO2744" s="4"/>
      <c r="AP2744" s="4"/>
    </row>
    <row r="2745" spans="1:42" s="2" customFormat="1" x14ac:dyDescent="0.25">
      <c r="A2745" s="4"/>
      <c r="B2745" s="4"/>
      <c r="C2745" s="4"/>
      <c r="D2745" s="4"/>
      <c r="E2745" s="4"/>
      <c r="F2745" s="4"/>
      <c r="G2745" s="4"/>
      <c r="H2745" s="4"/>
      <c r="I2745" s="4"/>
      <c r="J2745" s="4"/>
      <c r="K2745" s="4"/>
      <c r="L2745" s="4"/>
      <c r="M2745" s="4"/>
      <c r="N2745" s="4"/>
      <c r="O2745" s="4"/>
      <c r="P2745" s="4"/>
      <c r="Q2745" s="4"/>
      <c r="R2745" s="4"/>
      <c r="S2745" s="4"/>
      <c r="T2745" s="4"/>
      <c r="U2745" s="4"/>
      <c r="V2745" s="4"/>
      <c r="W2745" s="4"/>
      <c r="X2745" s="4"/>
      <c r="Y2745" s="4"/>
      <c r="Z2745" s="4"/>
      <c r="AA2745" s="4"/>
      <c r="AB2745" s="4"/>
      <c r="AC2745" s="4"/>
      <c r="AD2745" s="4"/>
      <c r="AE2745" s="4"/>
      <c r="AF2745" s="4"/>
      <c r="AG2745" s="4"/>
      <c r="AH2745" s="4"/>
      <c r="AI2745" s="4"/>
      <c r="AJ2745" s="4"/>
      <c r="AK2745" s="4"/>
      <c r="AL2745" s="4"/>
      <c r="AM2745" s="4"/>
      <c r="AN2745" s="4"/>
      <c r="AO2745" s="4"/>
      <c r="AP2745" s="4"/>
    </row>
    <row r="2746" spans="1:42" s="2" customFormat="1" x14ac:dyDescent="0.25">
      <c r="A2746" s="4"/>
      <c r="B2746" s="4"/>
      <c r="C2746" s="4"/>
      <c r="D2746" s="4"/>
      <c r="E2746" s="4"/>
      <c r="F2746" s="4"/>
      <c r="G2746" s="4"/>
      <c r="H2746" s="4"/>
      <c r="I2746" s="4"/>
      <c r="J2746" s="4"/>
      <c r="K2746" s="4"/>
      <c r="L2746" s="4"/>
      <c r="M2746" s="4"/>
      <c r="N2746" s="4"/>
      <c r="O2746" s="4"/>
      <c r="P2746" s="4"/>
      <c r="Q2746" s="4"/>
      <c r="R2746" s="4"/>
      <c r="S2746" s="4"/>
      <c r="T2746" s="4"/>
      <c r="U2746" s="4"/>
      <c r="V2746" s="4"/>
      <c r="W2746" s="4"/>
      <c r="X2746" s="4"/>
      <c r="Y2746" s="4"/>
      <c r="Z2746" s="4"/>
      <c r="AA2746" s="4"/>
      <c r="AB2746" s="4"/>
      <c r="AC2746" s="4"/>
      <c r="AD2746" s="4"/>
      <c r="AE2746" s="4"/>
      <c r="AF2746" s="4"/>
      <c r="AG2746" s="4"/>
      <c r="AH2746" s="4"/>
      <c r="AI2746" s="4"/>
      <c r="AJ2746" s="4"/>
      <c r="AK2746" s="4"/>
      <c r="AL2746" s="4"/>
      <c r="AM2746" s="4"/>
      <c r="AN2746" s="4"/>
      <c r="AO2746" s="4"/>
      <c r="AP2746" s="4"/>
    </row>
    <row r="2747" spans="1:42" s="2" customFormat="1" x14ac:dyDescent="0.25">
      <c r="A2747" s="4"/>
      <c r="B2747" s="4"/>
      <c r="C2747" s="4"/>
      <c r="D2747" s="4"/>
      <c r="E2747" s="4"/>
      <c r="F2747" s="4"/>
      <c r="G2747" s="4"/>
      <c r="H2747" s="4"/>
      <c r="I2747" s="4"/>
      <c r="J2747" s="4"/>
      <c r="K2747" s="4"/>
      <c r="L2747" s="4"/>
      <c r="M2747" s="4"/>
      <c r="N2747" s="4"/>
      <c r="O2747" s="4"/>
      <c r="P2747" s="4"/>
      <c r="Q2747" s="4"/>
      <c r="R2747" s="4"/>
      <c r="S2747" s="4"/>
      <c r="T2747" s="4"/>
      <c r="U2747" s="4"/>
      <c r="V2747" s="4"/>
      <c r="W2747" s="4"/>
      <c r="X2747" s="4"/>
      <c r="Y2747" s="4"/>
      <c r="Z2747" s="4"/>
      <c r="AA2747" s="4"/>
      <c r="AB2747" s="4"/>
      <c r="AC2747" s="4"/>
      <c r="AD2747" s="4"/>
      <c r="AE2747" s="4"/>
      <c r="AF2747" s="4"/>
      <c r="AG2747" s="4"/>
      <c r="AH2747" s="4"/>
      <c r="AI2747" s="4"/>
      <c r="AJ2747" s="4"/>
      <c r="AK2747" s="4"/>
      <c r="AL2747" s="4"/>
      <c r="AM2747" s="4"/>
      <c r="AN2747" s="4"/>
      <c r="AO2747" s="4"/>
      <c r="AP2747" s="4"/>
    </row>
    <row r="2748" spans="1:42" s="2" customFormat="1" x14ac:dyDescent="0.25">
      <c r="A2748" s="4"/>
      <c r="B2748" s="4"/>
      <c r="C2748" s="4"/>
      <c r="D2748" s="4"/>
      <c r="E2748" s="4"/>
      <c r="F2748" s="4"/>
      <c r="G2748" s="4"/>
      <c r="H2748" s="4"/>
      <c r="I2748" s="4"/>
      <c r="J2748" s="4"/>
      <c r="K2748" s="4"/>
      <c r="L2748" s="4"/>
      <c r="M2748" s="4"/>
      <c r="N2748" s="4"/>
      <c r="O2748" s="4"/>
      <c r="P2748" s="4"/>
      <c r="Q2748" s="4"/>
      <c r="R2748" s="4"/>
      <c r="S2748" s="4"/>
      <c r="T2748" s="4"/>
      <c r="U2748" s="4"/>
      <c r="V2748" s="4"/>
      <c r="W2748" s="4"/>
      <c r="X2748" s="4"/>
      <c r="Y2748" s="4"/>
      <c r="Z2748" s="4"/>
      <c r="AA2748" s="4"/>
      <c r="AB2748" s="4"/>
      <c r="AC2748" s="4"/>
      <c r="AD2748" s="4"/>
      <c r="AE2748" s="4"/>
      <c r="AF2748" s="4"/>
      <c r="AG2748" s="4"/>
      <c r="AH2748" s="4"/>
      <c r="AI2748" s="4"/>
      <c r="AJ2748" s="4"/>
      <c r="AK2748" s="4"/>
      <c r="AL2748" s="4"/>
      <c r="AM2748" s="4"/>
      <c r="AN2748" s="4"/>
      <c r="AO2748" s="4"/>
      <c r="AP2748" s="4"/>
    </row>
    <row r="2749" spans="1:42" s="2" customFormat="1" x14ac:dyDescent="0.25">
      <c r="A2749" s="4"/>
      <c r="B2749" s="4"/>
      <c r="C2749" s="4"/>
      <c r="D2749" s="4"/>
      <c r="E2749" s="4"/>
      <c r="F2749" s="4"/>
      <c r="G2749" s="4"/>
      <c r="H2749" s="4"/>
      <c r="I2749" s="4"/>
      <c r="J2749" s="4"/>
      <c r="K2749" s="4"/>
      <c r="L2749" s="4"/>
      <c r="M2749" s="4"/>
      <c r="N2749" s="4"/>
      <c r="O2749" s="4"/>
      <c r="P2749" s="4"/>
      <c r="Q2749" s="4"/>
      <c r="R2749" s="4"/>
      <c r="S2749" s="4"/>
      <c r="T2749" s="4"/>
      <c r="U2749" s="4"/>
      <c r="V2749" s="4"/>
      <c r="W2749" s="4"/>
      <c r="X2749" s="4"/>
      <c r="Y2749" s="4"/>
      <c r="Z2749" s="4"/>
      <c r="AA2749" s="4"/>
      <c r="AB2749" s="4"/>
      <c r="AC2749" s="4"/>
      <c r="AD2749" s="4"/>
      <c r="AE2749" s="4"/>
      <c r="AF2749" s="4"/>
      <c r="AG2749" s="4"/>
      <c r="AH2749" s="4"/>
      <c r="AI2749" s="4"/>
      <c r="AJ2749" s="4"/>
      <c r="AK2749" s="4"/>
      <c r="AL2749" s="4"/>
      <c r="AM2749" s="4"/>
      <c r="AN2749" s="4"/>
      <c r="AO2749" s="4"/>
      <c r="AP2749" s="4"/>
    </row>
    <row r="2750" spans="1:42" s="2" customFormat="1" x14ac:dyDescent="0.25">
      <c r="A2750" s="4"/>
      <c r="B2750" s="4"/>
      <c r="C2750" s="4"/>
      <c r="D2750" s="4"/>
      <c r="E2750" s="4"/>
      <c r="F2750" s="4"/>
      <c r="G2750" s="4"/>
      <c r="H2750" s="4"/>
      <c r="I2750" s="4"/>
      <c r="J2750" s="4"/>
      <c r="K2750" s="4"/>
      <c r="L2750" s="4"/>
      <c r="M2750" s="4"/>
      <c r="N2750" s="4"/>
      <c r="O2750" s="4"/>
      <c r="P2750" s="4"/>
      <c r="Q2750" s="4"/>
      <c r="R2750" s="4"/>
      <c r="S2750" s="4"/>
      <c r="T2750" s="4"/>
      <c r="U2750" s="4"/>
      <c r="V2750" s="4"/>
      <c r="W2750" s="4"/>
      <c r="X2750" s="4"/>
      <c r="Y2750" s="4"/>
      <c r="Z2750" s="4"/>
      <c r="AA2750" s="4"/>
      <c r="AB2750" s="4"/>
      <c r="AC2750" s="4"/>
      <c r="AD2750" s="4"/>
      <c r="AE2750" s="4"/>
      <c r="AF2750" s="4"/>
      <c r="AG2750" s="4"/>
      <c r="AH2750" s="4"/>
      <c r="AI2750" s="4"/>
      <c r="AJ2750" s="4"/>
      <c r="AK2750" s="4"/>
      <c r="AL2750" s="4"/>
      <c r="AM2750" s="4"/>
      <c r="AN2750" s="4"/>
      <c r="AO2750" s="4"/>
      <c r="AP2750" s="4"/>
    </row>
    <row r="2751" spans="1:42" s="2" customFormat="1" x14ac:dyDescent="0.25">
      <c r="A2751" s="4"/>
      <c r="B2751" s="4"/>
      <c r="C2751" s="4"/>
      <c r="D2751" s="4"/>
      <c r="E2751" s="4"/>
      <c r="F2751" s="4"/>
      <c r="G2751" s="4"/>
      <c r="H2751" s="4"/>
      <c r="I2751" s="4"/>
      <c r="J2751" s="4"/>
      <c r="K2751" s="4"/>
      <c r="L2751" s="4"/>
      <c r="M2751" s="4"/>
      <c r="N2751" s="4"/>
      <c r="O2751" s="4"/>
      <c r="P2751" s="4"/>
      <c r="Q2751" s="4"/>
      <c r="R2751" s="4"/>
      <c r="S2751" s="4"/>
      <c r="T2751" s="4"/>
      <c r="U2751" s="4"/>
      <c r="V2751" s="4"/>
      <c r="W2751" s="4"/>
      <c r="X2751" s="4"/>
      <c r="Y2751" s="4"/>
      <c r="Z2751" s="4"/>
      <c r="AA2751" s="4"/>
      <c r="AB2751" s="4"/>
      <c r="AC2751" s="4"/>
      <c r="AD2751" s="4"/>
      <c r="AE2751" s="4"/>
      <c r="AF2751" s="4"/>
      <c r="AG2751" s="4"/>
      <c r="AH2751" s="4"/>
      <c r="AI2751" s="4"/>
      <c r="AJ2751" s="4"/>
      <c r="AK2751" s="4"/>
      <c r="AL2751" s="4"/>
      <c r="AM2751" s="4"/>
      <c r="AN2751" s="4"/>
      <c r="AO2751" s="4"/>
      <c r="AP2751" s="4"/>
    </row>
    <row r="2752" spans="1:42" s="2" customFormat="1" x14ac:dyDescent="0.25">
      <c r="A2752" s="4"/>
      <c r="B2752" s="4"/>
      <c r="C2752" s="4"/>
      <c r="D2752" s="4"/>
      <c r="E2752" s="4"/>
      <c r="F2752" s="4"/>
      <c r="G2752" s="4"/>
      <c r="H2752" s="4"/>
      <c r="I2752" s="4"/>
      <c r="J2752" s="4"/>
      <c r="K2752" s="4"/>
      <c r="L2752" s="4"/>
      <c r="M2752" s="4"/>
      <c r="N2752" s="4"/>
      <c r="O2752" s="4"/>
      <c r="P2752" s="4"/>
      <c r="Q2752" s="4"/>
      <c r="R2752" s="4"/>
      <c r="S2752" s="4"/>
      <c r="T2752" s="4"/>
      <c r="U2752" s="4"/>
      <c r="V2752" s="4"/>
      <c r="W2752" s="4"/>
      <c r="X2752" s="4"/>
      <c r="Y2752" s="4"/>
      <c r="Z2752" s="4"/>
      <c r="AA2752" s="4"/>
      <c r="AB2752" s="4"/>
      <c r="AC2752" s="4"/>
      <c r="AD2752" s="4"/>
      <c r="AE2752" s="4"/>
      <c r="AF2752" s="4"/>
      <c r="AG2752" s="4"/>
      <c r="AH2752" s="4"/>
      <c r="AI2752" s="4"/>
      <c r="AJ2752" s="4"/>
      <c r="AK2752" s="4"/>
      <c r="AL2752" s="4"/>
      <c r="AM2752" s="4"/>
      <c r="AN2752" s="4"/>
      <c r="AO2752" s="4"/>
      <c r="AP2752" s="4"/>
    </row>
    <row r="2753" spans="1:42" s="2" customFormat="1" x14ac:dyDescent="0.25">
      <c r="A2753" s="4"/>
      <c r="B2753" s="4"/>
      <c r="C2753" s="4"/>
      <c r="D2753" s="4"/>
      <c r="E2753" s="4"/>
      <c r="F2753" s="4"/>
      <c r="G2753" s="4"/>
      <c r="H2753" s="4"/>
      <c r="I2753" s="4"/>
      <c r="J2753" s="4"/>
      <c r="K2753" s="4"/>
      <c r="L2753" s="4"/>
      <c r="M2753" s="4"/>
      <c r="N2753" s="4"/>
      <c r="O2753" s="4"/>
      <c r="P2753" s="4"/>
      <c r="Q2753" s="4"/>
      <c r="R2753" s="4"/>
      <c r="S2753" s="4"/>
      <c r="T2753" s="4"/>
      <c r="U2753" s="4"/>
      <c r="V2753" s="4"/>
      <c r="W2753" s="4"/>
      <c r="X2753" s="4"/>
      <c r="Y2753" s="4"/>
      <c r="Z2753" s="4"/>
      <c r="AA2753" s="4"/>
      <c r="AB2753" s="4"/>
      <c r="AC2753" s="4"/>
      <c r="AD2753" s="4"/>
      <c r="AE2753" s="4"/>
      <c r="AF2753" s="4"/>
      <c r="AG2753" s="4"/>
      <c r="AH2753" s="4"/>
      <c r="AI2753" s="4"/>
      <c r="AJ2753" s="4"/>
      <c r="AK2753" s="4"/>
      <c r="AL2753" s="4"/>
      <c r="AM2753" s="4"/>
      <c r="AN2753" s="4"/>
      <c r="AO2753" s="4"/>
      <c r="AP2753" s="4"/>
    </row>
    <row r="2754" spans="1:42" s="2" customFormat="1" x14ac:dyDescent="0.25">
      <c r="A2754" s="4"/>
      <c r="B2754" s="4"/>
      <c r="C2754" s="4"/>
      <c r="D2754" s="4"/>
      <c r="E2754" s="4"/>
      <c r="F2754" s="4"/>
      <c r="G2754" s="4"/>
      <c r="H2754" s="4"/>
      <c r="I2754" s="4"/>
      <c r="J2754" s="4"/>
      <c r="K2754" s="4"/>
      <c r="L2754" s="4"/>
      <c r="M2754" s="4"/>
      <c r="N2754" s="4"/>
      <c r="O2754" s="4"/>
      <c r="P2754" s="4"/>
      <c r="Q2754" s="4"/>
      <c r="R2754" s="4"/>
      <c r="S2754" s="4"/>
      <c r="T2754" s="4"/>
      <c r="U2754" s="4"/>
      <c r="V2754" s="4"/>
      <c r="W2754" s="4"/>
      <c r="X2754" s="4"/>
      <c r="Y2754" s="4"/>
      <c r="Z2754" s="4"/>
      <c r="AA2754" s="4"/>
      <c r="AB2754" s="4"/>
      <c r="AC2754" s="4"/>
      <c r="AD2754" s="4"/>
      <c r="AE2754" s="4"/>
      <c r="AF2754" s="4"/>
      <c r="AG2754" s="4"/>
      <c r="AH2754" s="4"/>
      <c r="AI2754" s="4"/>
      <c r="AJ2754" s="4"/>
      <c r="AK2754" s="4"/>
      <c r="AL2754" s="4"/>
      <c r="AM2754" s="4"/>
      <c r="AN2754" s="4"/>
      <c r="AO2754" s="4"/>
      <c r="AP2754" s="4"/>
    </row>
    <row r="2755" spans="1:42" s="2" customFormat="1" x14ac:dyDescent="0.25">
      <c r="A2755" s="4"/>
      <c r="B2755" s="4"/>
      <c r="C2755" s="4"/>
      <c r="D2755" s="4"/>
      <c r="E2755" s="4"/>
      <c r="F2755" s="4"/>
      <c r="G2755" s="4"/>
      <c r="H2755" s="4"/>
      <c r="I2755" s="4"/>
      <c r="J2755" s="4"/>
      <c r="K2755" s="4"/>
      <c r="L2755" s="4"/>
      <c r="M2755" s="4"/>
      <c r="N2755" s="4"/>
      <c r="O2755" s="4"/>
      <c r="P2755" s="4"/>
      <c r="Q2755" s="4"/>
      <c r="R2755" s="4"/>
      <c r="S2755" s="4"/>
      <c r="T2755" s="4"/>
      <c r="U2755" s="4"/>
      <c r="V2755" s="4"/>
      <c r="W2755" s="4"/>
      <c r="X2755" s="4"/>
      <c r="Y2755" s="4"/>
      <c r="Z2755" s="4"/>
      <c r="AA2755" s="4"/>
      <c r="AB2755" s="4"/>
      <c r="AC2755" s="4"/>
      <c r="AD2755" s="4"/>
      <c r="AE2755" s="4"/>
      <c r="AF2755" s="4"/>
      <c r="AG2755" s="4"/>
      <c r="AH2755" s="4"/>
      <c r="AI2755" s="4"/>
      <c r="AJ2755" s="4"/>
      <c r="AK2755" s="4"/>
      <c r="AL2755" s="4"/>
      <c r="AM2755" s="4"/>
      <c r="AN2755" s="4"/>
      <c r="AO2755" s="4"/>
      <c r="AP2755" s="4"/>
    </row>
    <row r="2756" spans="1:42" s="2" customFormat="1" x14ac:dyDescent="0.25">
      <c r="A2756" s="4"/>
      <c r="B2756" s="4"/>
      <c r="C2756" s="4"/>
      <c r="D2756" s="4"/>
      <c r="E2756" s="4"/>
      <c r="F2756" s="4"/>
      <c r="G2756" s="4"/>
      <c r="H2756" s="4"/>
      <c r="I2756" s="4"/>
      <c r="J2756" s="4"/>
      <c r="K2756" s="4"/>
      <c r="L2756" s="4"/>
      <c r="M2756" s="4"/>
      <c r="N2756" s="4"/>
      <c r="O2756" s="4"/>
      <c r="P2756" s="4"/>
      <c r="Q2756" s="4"/>
      <c r="R2756" s="4"/>
      <c r="S2756" s="4"/>
      <c r="T2756" s="4"/>
      <c r="U2756" s="4"/>
      <c r="V2756" s="4"/>
      <c r="W2756" s="4"/>
      <c r="X2756" s="4"/>
      <c r="Y2756" s="4"/>
      <c r="Z2756" s="4"/>
      <c r="AA2756" s="4"/>
      <c r="AB2756" s="4"/>
      <c r="AC2756" s="4"/>
      <c r="AD2756" s="4"/>
      <c r="AE2756" s="4"/>
      <c r="AF2756" s="4"/>
      <c r="AG2756" s="4"/>
      <c r="AH2756" s="4"/>
      <c r="AI2756" s="4"/>
      <c r="AJ2756" s="4"/>
      <c r="AK2756" s="4"/>
      <c r="AL2756" s="4"/>
      <c r="AM2756" s="4"/>
      <c r="AN2756" s="4"/>
      <c r="AO2756" s="4"/>
      <c r="AP2756" s="4"/>
    </row>
    <row r="2757" spans="1:42" s="2" customFormat="1" x14ac:dyDescent="0.25">
      <c r="A2757" s="4"/>
      <c r="B2757" s="4"/>
      <c r="C2757" s="4"/>
      <c r="D2757" s="4"/>
      <c r="E2757" s="4"/>
      <c r="F2757" s="4"/>
      <c r="G2757" s="4"/>
      <c r="H2757" s="4"/>
      <c r="I2757" s="4"/>
      <c r="J2757" s="4"/>
      <c r="K2757" s="4"/>
      <c r="L2757" s="4"/>
      <c r="M2757" s="4"/>
      <c r="N2757" s="4"/>
      <c r="O2757" s="4"/>
      <c r="P2757" s="4"/>
      <c r="Q2757" s="4"/>
      <c r="R2757" s="4"/>
      <c r="S2757" s="4"/>
      <c r="T2757" s="4"/>
      <c r="U2757" s="4"/>
      <c r="V2757" s="4"/>
      <c r="W2757" s="4"/>
      <c r="X2757" s="4"/>
      <c r="Y2757" s="4"/>
      <c r="Z2757" s="4"/>
      <c r="AA2757" s="4"/>
      <c r="AB2757" s="4"/>
      <c r="AC2757" s="4"/>
      <c r="AD2757" s="4"/>
      <c r="AE2757" s="4"/>
      <c r="AF2757" s="4"/>
      <c r="AG2757" s="4"/>
      <c r="AH2757" s="4"/>
      <c r="AI2757" s="4"/>
      <c r="AJ2757" s="4"/>
      <c r="AK2757" s="4"/>
      <c r="AL2757" s="4"/>
      <c r="AM2757" s="4"/>
      <c r="AN2757" s="4"/>
      <c r="AO2757" s="4"/>
      <c r="AP2757" s="4"/>
    </row>
    <row r="2758" spans="1:42" s="2" customFormat="1" x14ac:dyDescent="0.25">
      <c r="A2758" s="4"/>
      <c r="B2758" s="4"/>
      <c r="C2758" s="4"/>
      <c r="D2758" s="4"/>
      <c r="E2758" s="4"/>
      <c r="F2758" s="4"/>
      <c r="G2758" s="4"/>
      <c r="H2758" s="4"/>
      <c r="I2758" s="4"/>
      <c r="J2758" s="4"/>
      <c r="K2758" s="4"/>
      <c r="L2758" s="4"/>
      <c r="M2758" s="4"/>
      <c r="N2758" s="4"/>
      <c r="O2758" s="4"/>
      <c r="P2758" s="4"/>
      <c r="Q2758" s="4"/>
      <c r="R2758" s="4"/>
      <c r="S2758" s="4"/>
      <c r="T2758" s="4"/>
      <c r="U2758" s="4"/>
      <c r="V2758" s="4"/>
      <c r="W2758" s="4"/>
      <c r="X2758" s="4"/>
      <c r="Y2758" s="4"/>
      <c r="Z2758" s="4"/>
      <c r="AA2758" s="4"/>
      <c r="AB2758" s="4"/>
      <c r="AC2758" s="4"/>
      <c r="AD2758" s="4"/>
      <c r="AE2758" s="4"/>
      <c r="AF2758" s="4"/>
      <c r="AG2758" s="4"/>
      <c r="AH2758" s="4"/>
      <c r="AI2758" s="4"/>
      <c r="AJ2758" s="4"/>
      <c r="AK2758" s="4"/>
      <c r="AL2758" s="4"/>
      <c r="AM2758" s="4"/>
      <c r="AN2758" s="4"/>
      <c r="AO2758" s="4"/>
      <c r="AP2758" s="4"/>
    </row>
    <row r="2759" spans="1:42" s="2" customFormat="1" x14ac:dyDescent="0.25">
      <c r="A2759" s="4"/>
      <c r="B2759" s="4"/>
      <c r="C2759" s="4"/>
      <c r="D2759" s="4"/>
      <c r="E2759" s="4"/>
      <c r="F2759" s="4"/>
      <c r="G2759" s="4"/>
      <c r="H2759" s="4"/>
      <c r="I2759" s="4"/>
      <c r="J2759" s="4"/>
      <c r="K2759" s="4"/>
      <c r="L2759" s="4"/>
      <c r="M2759" s="4"/>
      <c r="N2759" s="4"/>
      <c r="O2759" s="4"/>
      <c r="P2759" s="4"/>
      <c r="Q2759" s="4"/>
      <c r="R2759" s="4"/>
      <c r="S2759" s="4"/>
      <c r="T2759" s="4"/>
      <c r="U2759" s="4"/>
      <c r="V2759" s="4"/>
      <c r="W2759" s="4"/>
      <c r="X2759" s="4"/>
      <c r="Y2759" s="4"/>
      <c r="Z2759" s="4"/>
      <c r="AA2759" s="4"/>
      <c r="AB2759" s="4"/>
      <c r="AC2759" s="4"/>
      <c r="AD2759" s="4"/>
      <c r="AE2759" s="4"/>
      <c r="AF2759" s="4"/>
      <c r="AG2759" s="4"/>
      <c r="AH2759" s="4"/>
      <c r="AI2759" s="4"/>
      <c r="AJ2759" s="4"/>
      <c r="AK2759" s="4"/>
      <c r="AL2759" s="4"/>
      <c r="AM2759" s="4"/>
      <c r="AN2759" s="4"/>
      <c r="AO2759" s="4"/>
      <c r="AP2759" s="4"/>
    </row>
    <row r="2760" spans="1:42" s="2" customFormat="1" x14ac:dyDescent="0.25">
      <c r="A2760" s="4"/>
      <c r="B2760" s="4"/>
      <c r="C2760" s="4"/>
      <c r="D2760" s="4"/>
      <c r="E2760" s="4"/>
      <c r="F2760" s="4"/>
      <c r="G2760" s="4"/>
      <c r="H2760" s="4"/>
      <c r="I2760" s="4"/>
      <c r="J2760" s="4"/>
      <c r="K2760" s="4"/>
      <c r="L2760" s="4"/>
      <c r="M2760" s="4"/>
      <c r="N2760" s="4"/>
      <c r="O2760" s="4"/>
      <c r="P2760" s="4"/>
      <c r="Q2760" s="4"/>
      <c r="R2760" s="4"/>
      <c r="S2760" s="4"/>
      <c r="T2760" s="4"/>
      <c r="U2760" s="4"/>
      <c r="V2760" s="4"/>
      <c r="W2760" s="4"/>
      <c r="X2760" s="4"/>
      <c r="Y2760" s="4"/>
      <c r="Z2760" s="4"/>
      <c r="AA2760" s="4"/>
      <c r="AB2760" s="4"/>
      <c r="AC2760" s="4"/>
      <c r="AD2760" s="4"/>
      <c r="AE2760" s="4"/>
      <c r="AF2760" s="4"/>
      <c r="AG2760" s="4"/>
      <c r="AH2760" s="4"/>
      <c r="AI2760" s="4"/>
      <c r="AJ2760" s="4"/>
      <c r="AK2760" s="4"/>
      <c r="AL2760" s="4"/>
      <c r="AM2760" s="4"/>
      <c r="AN2760" s="4"/>
      <c r="AO2760" s="4"/>
      <c r="AP2760" s="4"/>
    </row>
    <row r="2761" spans="1:42" s="2" customFormat="1" x14ac:dyDescent="0.25">
      <c r="A2761" s="4"/>
      <c r="B2761" s="4"/>
      <c r="C2761" s="4"/>
      <c r="D2761" s="4"/>
      <c r="E2761" s="4"/>
      <c r="F2761" s="4"/>
      <c r="G2761" s="4"/>
      <c r="H2761" s="4"/>
      <c r="I2761" s="4"/>
      <c r="J2761" s="4"/>
      <c r="K2761" s="4"/>
      <c r="L2761" s="4"/>
      <c r="M2761" s="4"/>
      <c r="N2761" s="4"/>
      <c r="O2761" s="4"/>
      <c r="P2761" s="4"/>
      <c r="Q2761" s="4"/>
      <c r="R2761" s="4"/>
      <c r="S2761" s="4"/>
      <c r="T2761" s="4"/>
      <c r="U2761" s="4"/>
      <c r="V2761" s="4"/>
      <c r="W2761" s="4"/>
      <c r="X2761" s="4"/>
      <c r="Y2761" s="4"/>
      <c r="Z2761" s="4"/>
      <c r="AA2761" s="4"/>
      <c r="AB2761" s="4"/>
      <c r="AC2761" s="4"/>
      <c r="AD2761" s="4"/>
      <c r="AE2761" s="4"/>
      <c r="AF2761" s="4"/>
      <c r="AG2761" s="4"/>
      <c r="AH2761" s="4"/>
      <c r="AI2761" s="4"/>
      <c r="AJ2761" s="4"/>
      <c r="AK2761" s="4"/>
      <c r="AL2761" s="4"/>
      <c r="AM2761" s="4"/>
      <c r="AN2761" s="4"/>
      <c r="AO2761" s="4"/>
      <c r="AP2761" s="4"/>
    </row>
    <row r="2762" spans="1:42" s="2" customFormat="1" x14ac:dyDescent="0.25">
      <c r="A2762" s="4"/>
      <c r="B2762" s="4"/>
      <c r="C2762" s="4"/>
      <c r="D2762" s="4"/>
      <c r="E2762" s="4"/>
      <c r="F2762" s="4"/>
      <c r="G2762" s="4"/>
      <c r="H2762" s="4"/>
      <c r="I2762" s="4"/>
      <c r="J2762" s="4"/>
      <c r="K2762" s="4"/>
      <c r="L2762" s="4"/>
      <c r="M2762" s="4"/>
      <c r="N2762" s="4"/>
      <c r="O2762" s="4"/>
      <c r="P2762" s="4"/>
      <c r="Q2762" s="4"/>
      <c r="R2762" s="4"/>
      <c r="S2762" s="4"/>
      <c r="T2762" s="4"/>
      <c r="U2762" s="4"/>
      <c r="V2762" s="4"/>
      <c r="W2762" s="4"/>
      <c r="X2762" s="4"/>
      <c r="Y2762" s="4"/>
      <c r="Z2762" s="4"/>
      <c r="AA2762" s="4"/>
      <c r="AB2762" s="4"/>
      <c r="AC2762" s="4"/>
      <c r="AD2762" s="4"/>
      <c r="AE2762" s="4"/>
      <c r="AF2762" s="4"/>
      <c r="AG2762" s="4"/>
      <c r="AH2762" s="4"/>
      <c r="AI2762" s="4"/>
      <c r="AJ2762" s="4"/>
      <c r="AK2762" s="4"/>
      <c r="AL2762" s="4"/>
      <c r="AM2762" s="4"/>
      <c r="AN2762" s="4"/>
      <c r="AO2762" s="4"/>
      <c r="AP2762" s="4"/>
    </row>
    <row r="2763" spans="1:42" s="2" customFormat="1" x14ac:dyDescent="0.25">
      <c r="A2763" s="4"/>
      <c r="B2763" s="4"/>
      <c r="C2763" s="4"/>
      <c r="D2763" s="4"/>
      <c r="E2763" s="4"/>
      <c r="F2763" s="4"/>
      <c r="G2763" s="4"/>
      <c r="H2763" s="4"/>
      <c r="I2763" s="4"/>
      <c r="J2763" s="4"/>
      <c r="K2763" s="4"/>
      <c r="L2763" s="4"/>
      <c r="M2763" s="4"/>
      <c r="N2763" s="4"/>
      <c r="O2763" s="4"/>
      <c r="P2763" s="4"/>
      <c r="Q2763" s="4"/>
      <c r="R2763" s="4"/>
      <c r="S2763" s="4"/>
      <c r="T2763" s="4"/>
      <c r="U2763" s="4"/>
      <c r="V2763" s="4"/>
      <c r="W2763" s="4"/>
      <c r="X2763" s="4"/>
      <c r="Y2763" s="4"/>
      <c r="Z2763" s="4"/>
      <c r="AA2763" s="4"/>
      <c r="AB2763" s="4"/>
      <c r="AC2763" s="4"/>
      <c r="AD2763" s="4"/>
      <c r="AE2763" s="4"/>
      <c r="AF2763" s="4"/>
      <c r="AG2763" s="4"/>
      <c r="AH2763" s="4"/>
      <c r="AI2763" s="4"/>
      <c r="AJ2763" s="4"/>
      <c r="AK2763" s="4"/>
      <c r="AL2763" s="4"/>
      <c r="AM2763" s="4"/>
      <c r="AN2763" s="4"/>
      <c r="AO2763" s="4"/>
      <c r="AP2763" s="4"/>
    </row>
    <row r="2764" spans="1:42" s="2" customFormat="1" x14ac:dyDescent="0.25">
      <c r="A2764" s="4"/>
      <c r="B2764" s="4"/>
      <c r="C2764" s="4"/>
      <c r="D2764" s="4"/>
      <c r="E2764" s="4"/>
      <c r="F2764" s="4"/>
      <c r="G2764" s="4"/>
      <c r="H2764" s="4"/>
      <c r="I2764" s="4"/>
      <c r="J2764" s="4"/>
      <c r="K2764" s="4"/>
      <c r="L2764" s="4"/>
      <c r="M2764" s="4"/>
      <c r="N2764" s="4"/>
      <c r="O2764" s="4"/>
      <c r="P2764" s="4"/>
      <c r="Q2764" s="4"/>
      <c r="R2764" s="4"/>
      <c r="S2764" s="4"/>
      <c r="T2764" s="4"/>
      <c r="U2764" s="4"/>
      <c r="V2764" s="4"/>
      <c r="W2764" s="4"/>
      <c r="X2764" s="4"/>
      <c r="Y2764" s="4"/>
      <c r="Z2764" s="4"/>
      <c r="AA2764" s="4"/>
      <c r="AB2764" s="4"/>
      <c r="AC2764" s="4"/>
      <c r="AD2764" s="4"/>
      <c r="AE2764" s="4"/>
      <c r="AF2764" s="4"/>
      <c r="AG2764" s="4"/>
      <c r="AH2764" s="4"/>
      <c r="AI2764" s="4"/>
      <c r="AJ2764" s="4"/>
      <c r="AK2764" s="4"/>
      <c r="AL2764" s="4"/>
      <c r="AM2764" s="4"/>
      <c r="AN2764" s="4"/>
      <c r="AO2764" s="4"/>
      <c r="AP2764" s="4"/>
    </row>
    <row r="2765" spans="1:42" s="2" customFormat="1" x14ac:dyDescent="0.25">
      <c r="A2765" s="4"/>
      <c r="B2765" s="4"/>
      <c r="C2765" s="4"/>
      <c r="D2765" s="4"/>
      <c r="E2765" s="4"/>
      <c r="F2765" s="4"/>
      <c r="G2765" s="4"/>
      <c r="H2765" s="4"/>
      <c r="I2765" s="4"/>
      <c r="J2765" s="4"/>
      <c r="K2765" s="4"/>
      <c r="L2765" s="4"/>
      <c r="M2765" s="4"/>
      <c r="N2765" s="4"/>
      <c r="O2765" s="4"/>
      <c r="P2765" s="4"/>
      <c r="Q2765" s="4"/>
      <c r="R2765" s="4"/>
      <c r="S2765" s="4"/>
      <c r="T2765" s="4"/>
      <c r="U2765" s="4"/>
      <c r="V2765" s="4"/>
      <c r="W2765" s="4"/>
      <c r="X2765" s="4"/>
      <c r="Y2765" s="4"/>
      <c r="Z2765" s="4"/>
      <c r="AA2765" s="4"/>
      <c r="AB2765" s="4"/>
      <c r="AC2765" s="4"/>
      <c r="AD2765" s="4"/>
      <c r="AE2765" s="4"/>
      <c r="AF2765" s="4"/>
      <c r="AG2765" s="4"/>
      <c r="AH2765" s="4"/>
      <c r="AI2765" s="4"/>
      <c r="AJ2765" s="4"/>
      <c r="AK2765" s="4"/>
      <c r="AL2765" s="4"/>
      <c r="AM2765" s="4"/>
      <c r="AN2765" s="4"/>
      <c r="AO2765" s="4"/>
      <c r="AP2765" s="4"/>
    </row>
    <row r="2766" spans="1:42" s="2" customFormat="1" x14ac:dyDescent="0.25">
      <c r="A2766" s="4"/>
      <c r="B2766" s="4"/>
      <c r="C2766" s="4"/>
      <c r="D2766" s="4"/>
      <c r="E2766" s="4"/>
      <c r="F2766" s="4"/>
      <c r="G2766" s="4"/>
      <c r="H2766" s="4"/>
      <c r="I2766" s="4"/>
      <c r="J2766" s="4"/>
      <c r="K2766" s="4"/>
      <c r="L2766" s="4"/>
      <c r="M2766" s="4"/>
      <c r="N2766" s="4"/>
      <c r="O2766" s="4"/>
      <c r="P2766" s="4"/>
      <c r="Q2766" s="4"/>
      <c r="R2766" s="4"/>
      <c r="S2766" s="4"/>
      <c r="T2766" s="4"/>
      <c r="U2766" s="4"/>
      <c r="V2766" s="4"/>
      <c r="W2766" s="4"/>
      <c r="X2766" s="4"/>
      <c r="Y2766" s="4"/>
      <c r="Z2766" s="4"/>
      <c r="AA2766" s="4"/>
      <c r="AB2766" s="4"/>
      <c r="AC2766" s="4"/>
      <c r="AD2766" s="4"/>
      <c r="AE2766" s="4"/>
      <c r="AF2766" s="4"/>
      <c r="AG2766" s="4"/>
      <c r="AH2766" s="4"/>
      <c r="AI2766" s="4"/>
      <c r="AJ2766" s="4"/>
      <c r="AK2766" s="4"/>
      <c r="AL2766" s="4"/>
      <c r="AM2766" s="4"/>
      <c r="AN2766" s="4"/>
      <c r="AO2766" s="4"/>
      <c r="AP2766" s="4"/>
    </row>
    <row r="2767" spans="1:42" s="2" customFormat="1" x14ac:dyDescent="0.25">
      <c r="A2767" s="4"/>
      <c r="B2767" s="4"/>
      <c r="C2767" s="4"/>
      <c r="D2767" s="4"/>
      <c r="E2767" s="4"/>
      <c r="F2767" s="4"/>
      <c r="G2767" s="4"/>
      <c r="H2767" s="4"/>
      <c r="I2767" s="4"/>
      <c r="J2767" s="4"/>
      <c r="K2767" s="4"/>
      <c r="L2767" s="4"/>
      <c r="M2767" s="4"/>
      <c r="N2767" s="4"/>
      <c r="O2767" s="4"/>
      <c r="P2767" s="4"/>
      <c r="Q2767" s="4"/>
      <c r="R2767" s="4"/>
      <c r="S2767" s="4"/>
      <c r="T2767" s="4"/>
      <c r="U2767" s="4"/>
      <c r="V2767" s="4"/>
      <c r="W2767" s="4"/>
      <c r="X2767" s="4"/>
      <c r="Y2767" s="4"/>
      <c r="Z2767" s="4"/>
      <c r="AA2767" s="4"/>
      <c r="AB2767" s="4"/>
      <c r="AC2767" s="4"/>
      <c r="AD2767" s="4"/>
      <c r="AE2767" s="4"/>
      <c r="AF2767" s="4"/>
      <c r="AG2767" s="4"/>
      <c r="AH2767" s="4"/>
      <c r="AI2767" s="4"/>
      <c r="AJ2767" s="4"/>
      <c r="AK2767" s="4"/>
      <c r="AL2767" s="4"/>
      <c r="AM2767" s="4"/>
      <c r="AN2767" s="4"/>
      <c r="AO2767" s="4"/>
      <c r="AP2767" s="4"/>
    </row>
    <row r="2768" spans="1:42" s="2" customFormat="1" x14ac:dyDescent="0.25">
      <c r="A2768" s="4"/>
      <c r="B2768" s="4"/>
      <c r="C2768" s="4"/>
      <c r="D2768" s="4"/>
      <c r="E2768" s="4"/>
      <c r="F2768" s="4"/>
      <c r="G2768" s="4"/>
      <c r="H2768" s="4"/>
      <c r="I2768" s="4"/>
      <c r="J2768" s="4"/>
      <c r="K2768" s="4"/>
      <c r="L2768" s="4"/>
      <c r="M2768" s="4"/>
      <c r="N2768" s="4"/>
      <c r="O2768" s="4"/>
      <c r="P2768" s="4"/>
      <c r="Q2768" s="4"/>
      <c r="R2768" s="4"/>
      <c r="S2768" s="4"/>
      <c r="T2768" s="4"/>
      <c r="U2768" s="4"/>
      <c r="V2768" s="4"/>
      <c r="W2768" s="4"/>
      <c r="X2768" s="4"/>
      <c r="Y2768" s="4"/>
      <c r="Z2768" s="4"/>
      <c r="AA2768" s="4"/>
      <c r="AB2768" s="4"/>
      <c r="AC2768" s="4"/>
      <c r="AD2768" s="4"/>
      <c r="AE2768" s="4"/>
      <c r="AF2768" s="4"/>
      <c r="AG2768" s="4"/>
      <c r="AH2768" s="4"/>
      <c r="AI2768" s="4"/>
      <c r="AJ2768" s="4"/>
      <c r="AK2768" s="4"/>
      <c r="AL2768" s="4"/>
      <c r="AM2768" s="4"/>
      <c r="AN2768" s="4"/>
      <c r="AO2768" s="4"/>
      <c r="AP2768" s="4"/>
    </row>
    <row r="2769" spans="1:42" s="2" customFormat="1" x14ac:dyDescent="0.25">
      <c r="A2769" s="4"/>
      <c r="B2769" s="4"/>
      <c r="C2769" s="4"/>
      <c r="D2769" s="4"/>
      <c r="E2769" s="4"/>
      <c r="F2769" s="4"/>
      <c r="G2769" s="4"/>
      <c r="H2769" s="4"/>
      <c r="I2769" s="4"/>
      <c r="J2769" s="4"/>
      <c r="K2769" s="4"/>
      <c r="L2769" s="4"/>
      <c r="M2769" s="4"/>
      <c r="N2769" s="4"/>
      <c r="O2769" s="4"/>
      <c r="P2769" s="4"/>
      <c r="Q2769" s="4"/>
      <c r="R2769" s="4"/>
      <c r="S2769" s="4"/>
      <c r="T2769" s="4"/>
      <c r="U2769" s="4"/>
      <c r="V2769" s="4"/>
      <c r="W2769" s="4"/>
      <c r="X2769" s="4"/>
      <c r="Y2769" s="4"/>
      <c r="Z2769" s="4"/>
      <c r="AA2769" s="4"/>
      <c r="AB2769" s="4"/>
      <c r="AC2769" s="4"/>
      <c r="AD2769" s="4"/>
      <c r="AE2769" s="4"/>
      <c r="AF2769" s="4"/>
      <c r="AG2769" s="4"/>
      <c r="AH2769" s="4"/>
      <c r="AI2769" s="4"/>
      <c r="AJ2769" s="4"/>
      <c r="AK2769" s="4"/>
      <c r="AL2769" s="4"/>
      <c r="AM2769" s="4"/>
      <c r="AN2769" s="4"/>
      <c r="AO2769" s="4"/>
      <c r="AP2769" s="4"/>
    </row>
    <row r="2770" spans="1:42" s="2" customFormat="1" x14ac:dyDescent="0.25">
      <c r="A2770" s="4"/>
      <c r="B2770" s="4"/>
      <c r="C2770" s="4"/>
      <c r="D2770" s="4"/>
      <c r="E2770" s="4"/>
      <c r="F2770" s="4"/>
      <c r="G2770" s="4"/>
      <c r="H2770" s="4"/>
      <c r="I2770" s="4"/>
      <c r="J2770" s="4"/>
      <c r="K2770" s="4"/>
      <c r="L2770" s="4"/>
      <c r="M2770" s="4"/>
      <c r="N2770" s="4"/>
      <c r="O2770" s="4"/>
      <c r="P2770" s="4"/>
      <c r="Q2770" s="4"/>
      <c r="R2770" s="4"/>
      <c r="S2770" s="4"/>
      <c r="T2770" s="4"/>
      <c r="U2770" s="4"/>
      <c r="V2770" s="4"/>
      <c r="W2770" s="4"/>
      <c r="X2770" s="4"/>
      <c r="Y2770" s="4"/>
      <c r="Z2770" s="4"/>
      <c r="AA2770" s="4"/>
      <c r="AB2770" s="4"/>
      <c r="AC2770" s="4"/>
      <c r="AD2770" s="4"/>
      <c r="AE2770" s="4"/>
      <c r="AF2770" s="4"/>
      <c r="AG2770" s="4"/>
      <c r="AH2770" s="4"/>
      <c r="AI2770" s="4"/>
      <c r="AJ2770" s="4"/>
      <c r="AK2770" s="4"/>
      <c r="AL2770" s="4"/>
      <c r="AM2770" s="4"/>
      <c r="AN2770" s="4"/>
      <c r="AO2770" s="4"/>
      <c r="AP2770" s="4"/>
    </row>
    <row r="2771" spans="1:42" s="2" customFormat="1" x14ac:dyDescent="0.25">
      <c r="A2771" s="4"/>
      <c r="B2771" s="4"/>
      <c r="C2771" s="4"/>
      <c r="D2771" s="4"/>
      <c r="E2771" s="4"/>
      <c r="F2771" s="4"/>
      <c r="G2771" s="4"/>
      <c r="H2771" s="4"/>
      <c r="I2771" s="4"/>
      <c r="J2771" s="4"/>
      <c r="K2771" s="4"/>
      <c r="L2771" s="4"/>
      <c r="M2771" s="4"/>
      <c r="N2771" s="4"/>
      <c r="O2771" s="4"/>
      <c r="P2771" s="4"/>
      <c r="Q2771" s="4"/>
      <c r="R2771" s="4"/>
      <c r="S2771" s="4"/>
      <c r="T2771" s="4"/>
      <c r="U2771" s="4"/>
      <c r="V2771" s="4"/>
      <c r="W2771" s="4"/>
      <c r="X2771" s="4"/>
      <c r="Y2771" s="4"/>
      <c r="Z2771" s="4"/>
      <c r="AA2771" s="4"/>
      <c r="AB2771" s="4"/>
      <c r="AC2771" s="4"/>
      <c r="AD2771" s="4"/>
      <c r="AE2771" s="4"/>
      <c r="AF2771" s="4"/>
      <c r="AG2771" s="4"/>
      <c r="AH2771" s="4"/>
      <c r="AI2771" s="4"/>
      <c r="AJ2771" s="4"/>
      <c r="AK2771" s="4"/>
      <c r="AL2771" s="4"/>
      <c r="AM2771" s="4"/>
      <c r="AN2771" s="4"/>
      <c r="AO2771" s="4"/>
      <c r="AP2771" s="4"/>
    </row>
    <row r="2772" spans="1:42" s="2" customFormat="1" x14ac:dyDescent="0.25">
      <c r="A2772" s="4"/>
      <c r="B2772" s="4"/>
      <c r="C2772" s="4"/>
      <c r="D2772" s="4"/>
      <c r="E2772" s="4"/>
      <c r="F2772" s="4"/>
      <c r="G2772" s="4"/>
      <c r="H2772" s="4"/>
      <c r="I2772" s="4"/>
      <c r="J2772" s="4"/>
      <c r="K2772" s="4"/>
      <c r="L2772" s="4"/>
      <c r="M2772" s="4"/>
      <c r="N2772" s="4"/>
      <c r="O2772" s="4"/>
      <c r="P2772" s="4"/>
      <c r="Q2772" s="4"/>
      <c r="R2772" s="4"/>
      <c r="S2772" s="4"/>
      <c r="T2772" s="4"/>
      <c r="U2772" s="4"/>
      <c r="V2772" s="4"/>
      <c r="W2772" s="4"/>
      <c r="X2772" s="4"/>
      <c r="Y2772" s="4"/>
      <c r="Z2772" s="4"/>
      <c r="AA2772" s="4"/>
      <c r="AB2772" s="4"/>
      <c r="AC2772" s="4"/>
      <c r="AD2772" s="4"/>
      <c r="AE2772" s="4"/>
      <c r="AF2772" s="4"/>
      <c r="AG2772" s="4"/>
      <c r="AH2772" s="4"/>
      <c r="AI2772" s="4"/>
      <c r="AJ2772" s="4"/>
      <c r="AK2772" s="4"/>
      <c r="AL2772" s="4"/>
      <c r="AM2772" s="4"/>
      <c r="AN2772" s="4"/>
      <c r="AO2772" s="4"/>
      <c r="AP2772" s="4"/>
    </row>
    <row r="2773" spans="1:42" s="2" customFormat="1" x14ac:dyDescent="0.25">
      <c r="A2773" s="4"/>
      <c r="B2773" s="4"/>
      <c r="C2773" s="4"/>
      <c r="D2773" s="4"/>
      <c r="E2773" s="4"/>
      <c r="F2773" s="4"/>
      <c r="G2773" s="4"/>
      <c r="H2773" s="4"/>
      <c r="I2773" s="4"/>
      <c r="J2773" s="4"/>
      <c r="K2773" s="4"/>
      <c r="L2773" s="4"/>
      <c r="M2773" s="4"/>
      <c r="N2773" s="4"/>
      <c r="O2773" s="4"/>
      <c r="P2773" s="4"/>
      <c r="Q2773" s="4"/>
      <c r="R2773" s="4"/>
      <c r="S2773" s="4"/>
      <c r="T2773" s="4"/>
      <c r="U2773" s="4"/>
      <c r="V2773" s="4"/>
      <c r="W2773" s="4"/>
      <c r="X2773" s="4"/>
      <c r="Y2773" s="4"/>
      <c r="Z2773" s="4"/>
      <c r="AA2773" s="4"/>
      <c r="AB2773" s="4"/>
      <c r="AC2773" s="4"/>
      <c r="AD2773" s="4"/>
      <c r="AE2773" s="4"/>
      <c r="AF2773" s="4"/>
      <c r="AG2773" s="4"/>
      <c r="AH2773" s="4"/>
      <c r="AI2773" s="4"/>
      <c r="AJ2773" s="4"/>
      <c r="AK2773" s="4"/>
      <c r="AL2773" s="4"/>
      <c r="AM2773" s="4"/>
      <c r="AN2773" s="4"/>
      <c r="AO2773" s="4"/>
      <c r="AP2773" s="4"/>
    </row>
    <row r="2774" spans="1:42" s="2" customFormat="1" x14ac:dyDescent="0.25">
      <c r="A2774" s="4"/>
      <c r="B2774" s="4"/>
      <c r="C2774" s="4"/>
      <c r="D2774" s="4"/>
      <c r="E2774" s="4"/>
      <c r="F2774" s="4"/>
      <c r="G2774" s="4"/>
      <c r="H2774" s="4"/>
      <c r="I2774" s="4"/>
      <c r="J2774" s="4"/>
      <c r="K2774" s="4"/>
      <c r="L2774" s="4"/>
      <c r="M2774" s="4"/>
      <c r="N2774" s="4"/>
      <c r="O2774" s="4"/>
      <c r="P2774" s="4"/>
      <c r="Q2774" s="4"/>
      <c r="R2774" s="4"/>
      <c r="S2774" s="4"/>
      <c r="T2774" s="4"/>
      <c r="U2774" s="4"/>
      <c r="V2774" s="4"/>
      <c r="W2774" s="4"/>
      <c r="X2774" s="4"/>
      <c r="Y2774" s="4"/>
      <c r="Z2774" s="4"/>
      <c r="AA2774" s="4"/>
      <c r="AB2774" s="4"/>
      <c r="AC2774" s="4"/>
      <c r="AD2774" s="4"/>
      <c r="AE2774" s="4"/>
      <c r="AF2774" s="4"/>
      <c r="AG2774" s="4"/>
      <c r="AH2774" s="4"/>
      <c r="AI2774" s="4"/>
      <c r="AJ2774" s="4"/>
      <c r="AK2774" s="4"/>
      <c r="AL2774" s="4"/>
      <c r="AM2774" s="4"/>
      <c r="AN2774" s="4"/>
      <c r="AO2774" s="4"/>
      <c r="AP2774" s="4"/>
    </row>
    <row r="2775" spans="1:42" s="2" customFormat="1" x14ac:dyDescent="0.25">
      <c r="A2775" s="4"/>
      <c r="B2775" s="4"/>
      <c r="C2775" s="4"/>
      <c r="D2775" s="4"/>
      <c r="E2775" s="4"/>
      <c r="F2775" s="4"/>
      <c r="G2775" s="4"/>
      <c r="H2775" s="4"/>
      <c r="I2775" s="4"/>
      <c r="J2775" s="4"/>
      <c r="K2775" s="4"/>
      <c r="L2775" s="4"/>
      <c r="M2775" s="4"/>
      <c r="N2775" s="4"/>
      <c r="O2775" s="4"/>
      <c r="P2775" s="4"/>
      <c r="Q2775" s="4"/>
      <c r="R2775" s="4"/>
      <c r="S2775" s="4"/>
      <c r="T2775" s="4"/>
      <c r="U2775" s="4"/>
      <c r="V2775" s="4"/>
      <c r="W2775" s="4"/>
      <c r="X2775" s="4"/>
      <c r="Y2775" s="4"/>
      <c r="Z2775" s="4"/>
      <c r="AA2775" s="4"/>
      <c r="AB2775" s="4"/>
      <c r="AC2775" s="4"/>
      <c r="AD2775" s="4"/>
      <c r="AE2775" s="4"/>
      <c r="AF2775" s="4"/>
      <c r="AG2775" s="4"/>
      <c r="AH2775" s="4"/>
      <c r="AI2775" s="4"/>
      <c r="AJ2775" s="4"/>
      <c r="AK2775" s="4"/>
      <c r="AL2775" s="4"/>
      <c r="AM2775" s="4"/>
      <c r="AN2775" s="4"/>
      <c r="AO2775" s="4"/>
      <c r="AP2775" s="4"/>
    </row>
    <row r="2776" spans="1:42" s="2" customFormat="1" x14ac:dyDescent="0.25">
      <c r="A2776" s="4"/>
      <c r="B2776" s="4"/>
      <c r="C2776" s="4"/>
      <c r="D2776" s="4"/>
      <c r="E2776" s="4"/>
      <c r="F2776" s="4"/>
      <c r="G2776" s="4"/>
      <c r="H2776" s="4"/>
      <c r="I2776" s="4"/>
      <c r="J2776" s="4"/>
      <c r="K2776" s="4"/>
      <c r="L2776" s="4"/>
      <c r="M2776" s="4"/>
      <c r="N2776" s="4"/>
      <c r="O2776" s="4"/>
      <c r="P2776" s="4"/>
      <c r="Q2776" s="4"/>
      <c r="R2776" s="4"/>
      <c r="S2776" s="4"/>
      <c r="T2776" s="4"/>
      <c r="U2776" s="4"/>
      <c r="V2776" s="4"/>
      <c r="W2776" s="4"/>
      <c r="X2776" s="4"/>
      <c r="Y2776" s="4"/>
      <c r="Z2776" s="4"/>
      <c r="AA2776" s="4"/>
      <c r="AB2776" s="4"/>
      <c r="AC2776" s="4"/>
      <c r="AD2776" s="4"/>
      <c r="AE2776" s="4"/>
      <c r="AF2776" s="4"/>
      <c r="AG2776" s="4"/>
      <c r="AH2776" s="4"/>
      <c r="AI2776" s="4"/>
      <c r="AJ2776" s="4"/>
      <c r="AK2776" s="4"/>
      <c r="AL2776" s="4"/>
      <c r="AM2776" s="4"/>
      <c r="AN2776" s="4"/>
      <c r="AO2776" s="4"/>
      <c r="AP2776" s="4"/>
    </row>
    <row r="2777" spans="1:42" s="2" customFormat="1" x14ac:dyDescent="0.25">
      <c r="A2777" s="4"/>
      <c r="B2777" s="4"/>
      <c r="C2777" s="4"/>
      <c r="D2777" s="4"/>
      <c r="E2777" s="4"/>
      <c r="F2777" s="4"/>
      <c r="G2777" s="4"/>
      <c r="H2777" s="4"/>
      <c r="I2777" s="4"/>
      <c r="J2777" s="4"/>
      <c r="K2777" s="4"/>
      <c r="L2777" s="4"/>
      <c r="M2777" s="4"/>
      <c r="N2777" s="4"/>
      <c r="O2777" s="4"/>
      <c r="P2777" s="4"/>
      <c r="Q2777" s="4"/>
      <c r="R2777" s="4"/>
      <c r="S2777" s="4"/>
      <c r="T2777" s="4"/>
      <c r="U2777" s="4"/>
      <c r="V2777" s="4"/>
      <c r="W2777" s="4"/>
      <c r="X2777" s="4"/>
      <c r="Y2777" s="4"/>
      <c r="Z2777" s="4"/>
      <c r="AA2777" s="4"/>
      <c r="AB2777" s="4"/>
      <c r="AC2777" s="4"/>
      <c r="AD2777" s="4"/>
      <c r="AE2777" s="4"/>
      <c r="AF2777" s="4"/>
      <c r="AG2777" s="4"/>
      <c r="AH2777" s="4"/>
      <c r="AI2777" s="4"/>
      <c r="AJ2777" s="4"/>
      <c r="AK2777" s="4"/>
      <c r="AL2777" s="4"/>
      <c r="AM2777" s="4"/>
      <c r="AN2777" s="4"/>
      <c r="AO2777" s="4"/>
      <c r="AP2777" s="4"/>
    </row>
    <row r="2778" spans="1:42" s="2" customFormat="1" x14ac:dyDescent="0.25">
      <c r="A2778" s="4"/>
      <c r="B2778" s="4"/>
      <c r="C2778" s="4"/>
      <c r="D2778" s="4"/>
      <c r="E2778" s="4"/>
      <c r="F2778" s="4"/>
      <c r="G2778" s="4"/>
      <c r="H2778" s="4"/>
      <c r="I2778" s="4"/>
      <c r="J2778" s="4"/>
      <c r="K2778" s="4"/>
      <c r="L2778" s="4"/>
      <c r="M2778" s="4"/>
      <c r="N2778" s="4"/>
      <c r="O2778" s="4"/>
      <c r="P2778" s="4"/>
      <c r="Q2778" s="4"/>
      <c r="R2778" s="4"/>
      <c r="S2778" s="4"/>
      <c r="T2778" s="4"/>
      <c r="U2778" s="4"/>
      <c r="V2778" s="4"/>
      <c r="W2778" s="4"/>
      <c r="X2778" s="4"/>
      <c r="Y2778" s="4"/>
      <c r="Z2778" s="4"/>
      <c r="AA2778" s="4"/>
      <c r="AB2778" s="4"/>
      <c r="AC2778" s="4"/>
      <c r="AD2778" s="4"/>
      <c r="AE2778" s="4"/>
      <c r="AF2778" s="4"/>
      <c r="AG2778" s="4"/>
      <c r="AH2778" s="4"/>
      <c r="AI2778" s="4"/>
      <c r="AJ2778" s="4"/>
      <c r="AK2778" s="4"/>
      <c r="AL2778" s="4"/>
      <c r="AM2778" s="4"/>
      <c r="AN2778" s="4"/>
      <c r="AO2778" s="4"/>
      <c r="AP2778" s="4"/>
    </row>
    <row r="2779" spans="1:42" s="2" customFormat="1" x14ac:dyDescent="0.25">
      <c r="A2779" s="4"/>
      <c r="B2779" s="4"/>
      <c r="C2779" s="4"/>
      <c r="D2779" s="4"/>
      <c r="E2779" s="4"/>
      <c r="F2779" s="4"/>
      <c r="G2779" s="4"/>
      <c r="H2779" s="4"/>
      <c r="I2779" s="4"/>
      <c r="J2779" s="4"/>
      <c r="K2779" s="4"/>
      <c r="L2779" s="4"/>
      <c r="M2779" s="4"/>
      <c r="N2779" s="4"/>
      <c r="O2779" s="4"/>
      <c r="P2779" s="4"/>
      <c r="Q2779" s="4"/>
      <c r="R2779" s="4"/>
      <c r="S2779" s="4"/>
      <c r="T2779" s="4"/>
      <c r="U2779" s="4"/>
      <c r="V2779" s="4"/>
      <c r="W2779" s="4"/>
      <c r="X2779" s="4"/>
      <c r="Y2779" s="4"/>
      <c r="Z2779" s="4"/>
      <c r="AA2779" s="4"/>
      <c r="AB2779" s="4"/>
      <c r="AC2779" s="4"/>
      <c r="AD2779" s="4"/>
      <c r="AE2779" s="4"/>
      <c r="AF2779" s="4"/>
      <c r="AG2779" s="4"/>
      <c r="AH2779" s="4"/>
      <c r="AI2779" s="4"/>
      <c r="AJ2779" s="4"/>
      <c r="AK2779" s="4"/>
      <c r="AL2779" s="4"/>
      <c r="AM2779" s="4"/>
      <c r="AN2779" s="4"/>
      <c r="AO2779" s="4"/>
      <c r="AP2779" s="4"/>
    </row>
    <row r="2780" spans="1:42" s="2" customFormat="1" x14ac:dyDescent="0.25">
      <c r="A2780" s="4"/>
      <c r="B2780" s="4"/>
      <c r="C2780" s="4"/>
      <c r="D2780" s="4"/>
      <c r="E2780" s="4"/>
      <c r="F2780" s="4"/>
      <c r="G2780" s="4"/>
      <c r="H2780" s="4"/>
      <c r="I2780" s="4"/>
      <c r="J2780" s="4"/>
      <c r="K2780" s="4"/>
      <c r="L2780" s="4"/>
      <c r="M2780" s="4"/>
      <c r="N2780" s="4"/>
      <c r="O2780" s="4"/>
      <c r="P2780" s="4"/>
      <c r="Q2780" s="4"/>
      <c r="R2780" s="4"/>
      <c r="S2780" s="4"/>
      <c r="T2780" s="4"/>
      <c r="U2780" s="4"/>
      <c r="V2780" s="4"/>
      <c r="W2780" s="4"/>
      <c r="X2780" s="4"/>
      <c r="Y2780" s="4"/>
      <c r="Z2780" s="4"/>
      <c r="AA2780" s="4"/>
      <c r="AB2780" s="4"/>
      <c r="AC2780" s="4"/>
      <c r="AD2780" s="4"/>
      <c r="AE2780" s="4"/>
      <c r="AF2780" s="4"/>
      <c r="AG2780" s="4"/>
      <c r="AH2780" s="4"/>
      <c r="AI2780" s="4"/>
      <c r="AJ2780" s="4"/>
      <c r="AK2780" s="4"/>
      <c r="AL2780" s="4"/>
      <c r="AM2780" s="4"/>
      <c r="AN2780" s="4"/>
      <c r="AO2780" s="4"/>
      <c r="AP2780" s="4"/>
    </row>
    <row r="2781" spans="1:42" s="2" customFormat="1" x14ac:dyDescent="0.25">
      <c r="A2781" s="4"/>
      <c r="B2781" s="4"/>
      <c r="C2781" s="4"/>
      <c r="D2781" s="4"/>
      <c r="E2781" s="4"/>
      <c r="F2781" s="4"/>
      <c r="G2781" s="4"/>
      <c r="H2781" s="4"/>
      <c r="I2781" s="4"/>
      <c r="J2781" s="4"/>
      <c r="K2781" s="4"/>
      <c r="L2781" s="4"/>
      <c r="M2781" s="4"/>
      <c r="N2781" s="4"/>
      <c r="O2781" s="4"/>
      <c r="P2781" s="4"/>
      <c r="Q2781" s="4"/>
      <c r="R2781" s="4"/>
      <c r="S2781" s="4"/>
      <c r="T2781" s="4"/>
      <c r="U2781" s="4"/>
      <c r="V2781" s="4"/>
      <c r="W2781" s="4"/>
      <c r="X2781" s="4"/>
      <c r="Y2781" s="4"/>
      <c r="Z2781" s="4"/>
      <c r="AA2781" s="4"/>
      <c r="AB2781" s="4"/>
      <c r="AC2781" s="4"/>
      <c r="AD2781" s="4"/>
      <c r="AE2781" s="4"/>
      <c r="AF2781" s="4"/>
      <c r="AG2781" s="4"/>
      <c r="AH2781" s="4"/>
      <c r="AI2781" s="4"/>
      <c r="AJ2781" s="4"/>
      <c r="AK2781" s="4"/>
      <c r="AL2781" s="4"/>
      <c r="AM2781" s="4"/>
      <c r="AN2781" s="4"/>
      <c r="AO2781" s="4"/>
      <c r="AP2781" s="4"/>
    </row>
    <row r="2782" spans="1:42" s="2" customFormat="1" x14ac:dyDescent="0.25">
      <c r="A2782" s="4"/>
      <c r="B2782" s="4"/>
      <c r="C2782" s="4"/>
      <c r="D2782" s="4"/>
      <c r="E2782" s="4"/>
      <c r="F2782" s="4"/>
      <c r="G2782" s="4"/>
      <c r="H2782" s="4"/>
      <c r="I2782" s="4"/>
      <c r="J2782" s="4"/>
      <c r="K2782" s="4"/>
      <c r="L2782" s="4"/>
      <c r="M2782" s="4"/>
      <c r="N2782" s="4"/>
      <c r="O2782" s="4"/>
      <c r="P2782" s="4"/>
      <c r="Q2782" s="4"/>
      <c r="R2782" s="4"/>
      <c r="S2782" s="4"/>
      <c r="T2782" s="4"/>
      <c r="U2782" s="4"/>
      <c r="V2782" s="4"/>
      <c r="W2782" s="4"/>
      <c r="X2782" s="4"/>
      <c r="Y2782" s="4"/>
      <c r="Z2782" s="4"/>
      <c r="AA2782" s="4"/>
      <c r="AB2782" s="4"/>
      <c r="AC2782" s="4"/>
      <c r="AD2782" s="4"/>
      <c r="AE2782" s="4"/>
      <c r="AF2782" s="4"/>
      <c r="AG2782" s="4"/>
      <c r="AH2782" s="4"/>
      <c r="AI2782" s="4"/>
      <c r="AJ2782" s="4"/>
      <c r="AK2782" s="4"/>
      <c r="AL2782" s="4"/>
      <c r="AM2782" s="4"/>
      <c r="AN2782" s="4"/>
      <c r="AO2782" s="4"/>
      <c r="AP2782" s="4"/>
    </row>
    <row r="2783" spans="1:42" s="2" customFormat="1" x14ac:dyDescent="0.25">
      <c r="A2783" s="4"/>
      <c r="B2783" s="4"/>
      <c r="C2783" s="4"/>
      <c r="D2783" s="4"/>
      <c r="E2783" s="4"/>
      <c r="F2783" s="4"/>
      <c r="G2783" s="4"/>
      <c r="H2783" s="4"/>
      <c r="I2783" s="4"/>
      <c r="J2783" s="4"/>
      <c r="K2783" s="4"/>
      <c r="L2783" s="4"/>
      <c r="M2783" s="4"/>
      <c r="N2783" s="4"/>
      <c r="O2783" s="4"/>
      <c r="P2783" s="4"/>
      <c r="Q2783" s="4"/>
      <c r="R2783" s="4"/>
      <c r="S2783" s="4"/>
      <c r="T2783" s="4"/>
      <c r="U2783" s="4"/>
      <c r="V2783" s="4"/>
      <c r="W2783" s="4"/>
      <c r="X2783" s="4"/>
      <c r="Y2783" s="4"/>
      <c r="Z2783" s="4"/>
      <c r="AA2783" s="4"/>
      <c r="AB2783" s="4"/>
      <c r="AC2783" s="4"/>
      <c r="AD2783" s="4"/>
      <c r="AE2783" s="4"/>
      <c r="AF2783" s="4"/>
      <c r="AG2783" s="4"/>
      <c r="AH2783" s="4"/>
      <c r="AI2783" s="4"/>
      <c r="AJ2783" s="4"/>
      <c r="AK2783" s="4"/>
      <c r="AL2783" s="4"/>
      <c r="AM2783" s="4"/>
      <c r="AN2783" s="4"/>
      <c r="AO2783" s="4"/>
      <c r="AP2783" s="4"/>
    </row>
    <row r="2784" spans="1:42" s="2" customFormat="1" x14ac:dyDescent="0.25">
      <c r="A2784" s="4"/>
      <c r="B2784" s="4"/>
      <c r="C2784" s="4"/>
      <c r="D2784" s="4"/>
      <c r="E2784" s="4"/>
      <c r="F2784" s="4"/>
      <c r="G2784" s="4"/>
      <c r="H2784" s="4"/>
      <c r="I2784" s="4"/>
      <c r="J2784" s="4"/>
      <c r="K2784" s="4"/>
      <c r="L2784" s="4"/>
      <c r="M2784" s="4"/>
      <c r="N2784" s="4"/>
      <c r="O2784" s="4"/>
      <c r="P2784" s="4"/>
      <c r="Q2784" s="4"/>
      <c r="R2784" s="4"/>
      <c r="S2784" s="4"/>
      <c r="T2784" s="4"/>
      <c r="U2784" s="4"/>
      <c r="V2784" s="4"/>
      <c r="W2784" s="4"/>
      <c r="X2784" s="4"/>
      <c r="Y2784" s="4"/>
      <c r="Z2784" s="4"/>
      <c r="AA2784" s="4"/>
      <c r="AB2784" s="4"/>
      <c r="AC2784" s="4"/>
      <c r="AD2784" s="4"/>
      <c r="AE2784" s="4"/>
      <c r="AF2784" s="4"/>
      <c r="AG2784" s="4"/>
      <c r="AH2784" s="4"/>
      <c r="AI2784" s="4"/>
      <c r="AJ2784" s="4"/>
      <c r="AK2784" s="4"/>
      <c r="AL2784" s="4"/>
      <c r="AM2784" s="4"/>
      <c r="AN2784" s="4"/>
      <c r="AO2784" s="4"/>
      <c r="AP2784" s="4"/>
    </row>
    <row r="2785" spans="1:42" s="2" customFormat="1" x14ac:dyDescent="0.25">
      <c r="A2785" s="4"/>
      <c r="B2785" s="4"/>
      <c r="C2785" s="4"/>
      <c r="D2785" s="4"/>
      <c r="E2785" s="4"/>
      <c r="F2785" s="4"/>
      <c r="G2785" s="4"/>
      <c r="H2785" s="4"/>
      <c r="I2785" s="4"/>
      <c r="J2785" s="4"/>
      <c r="K2785" s="4"/>
      <c r="L2785" s="4"/>
      <c r="M2785" s="4"/>
      <c r="N2785" s="4"/>
      <c r="O2785" s="4"/>
      <c r="P2785" s="4"/>
      <c r="Q2785" s="4"/>
      <c r="R2785" s="4"/>
      <c r="S2785" s="4"/>
      <c r="T2785" s="4"/>
      <c r="U2785" s="4"/>
      <c r="V2785" s="4"/>
      <c r="W2785" s="4"/>
      <c r="X2785" s="4"/>
      <c r="Y2785" s="4"/>
      <c r="Z2785" s="4"/>
      <c r="AA2785" s="4"/>
      <c r="AB2785" s="4"/>
      <c r="AC2785" s="4"/>
      <c r="AD2785" s="4"/>
      <c r="AE2785" s="4"/>
      <c r="AF2785" s="4"/>
      <c r="AG2785" s="4"/>
      <c r="AH2785" s="4"/>
      <c r="AI2785" s="4"/>
      <c r="AJ2785" s="4"/>
      <c r="AK2785" s="4"/>
      <c r="AL2785" s="4"/>
      <c r="AM2785" s="4"/>
      <c r="AN2785" s="4"/>
      <c r="AO2785" s="4"/>
      <c r="AP2785" s="4"/>
    </row>
    <row r="2786" spans="1:42" s="2" customFormat="1" x14ac:dyDescent="0.25">
      <c r="A2786" s="4"/>
      <c r="B2786" s="4"/>
      <c r="C2786" s="4"/>
      <c r="D2786" s="4"/>
      <c r="E2786" s="4"/>
      <c r="F2786" s="4"/>
      <c r="G2786" s="4"/>
      <c r="H2786" s="4"/>
      <c r="I2786" s="4"/>
      <c r="J2786" s="4"/>
      <c r="K2786" s="4"/>
      <c r="L2786" s="4"/>
      <c r="M2786" s="4"/>
      <c r="N2786" s="4"/>
      <c r="O2786" s="4"/>
      <c r="P2786" s="4"/>
      <c r="Q2786" s="4"/>
      <c r="R2786" s="4"/>
      <c r="S2786" s="4"/>
      <c r="T2786" s="4"/>
      <c r="U2786" s="4"/>
      <c r="V2786" s="4"/>
      <c r="W2786" s="4"/>
      <c r="X2786" s="4"/>
      <c r="Y2786" s="4"/>
      <c r="Z2786" s="4"/>
      <c r="AA2786" s="4"/>
      <c r="AB2786" s="4"/>
      <c r="AC2786" s="4"/>
      <c r="AD2786" s="4"/>
      <c r="AE2786" s="4"/>
      <c r="AF2786" s="4"/>
      <c r="AG2786" s="4"/>
      <c r="AH2786" s="4"/>
      <c r="AI2786" s="4"/>
      <c r="AJ2786" s="4"/>
      <c r="AK2786" s="4"/>
      <c r="AL2786" s="4"/>
      <c r="AM2786" s="4"/>
      <c r="AN2786" s="4"/>
      <c r="AO2786" s="4"/>
      <c r="AP2786" s="4"/>
    </row>
    <row r="2787" spans="1:42" s="2" customFormat="1" x14ac:dyDescent="0.25">
      <c r="A2787" s="4"/>
      <c r="B2787" s="4"/>
      <c r="C2787" s="4"/>
      <c r="D2787" s="4"/>
      <c r="E2787" s="4"/>
      <c r="F2787" s="4"/>
      <c r="G2787" s="4"/>
      <c r="H2787" s="4"/>
      <c r="I2787" s="4"/>
      <c r="J2787" s="4"/>
      <c r="K2787" s="4"/>
      <c r="L2787" s="4"/>
      <c r="M2787" s="4"/>
      <c r="N2787" s="4"/>
      <c r="O2787" s="4"/>
      <c r="P2787" s="4"/>
      <c r="Q2787" s="4"/>
      <c r="R2787" s="4"/>
      <c r="S2787" s="4"/>
      <c r="T2787" s="4"/>
      <c r="U2787" s="4"/>
      <c r="V2787" s="4"/>
      <c r="W2787" s="4"/>
      <c r="X2787" s="4"/>
      <c r="Y2787" s="4"/>
      <c r="Z2787" s="4"/>
      <c r="AA2787" s="4"/>
      <c r="AB2787" s="4"/>
      <c r="AC2787" s="4"/>
      <c r="AD2787" s="4"/>
      <c r="AE2787" s="4"/>
      <c r="AF2787" s="4"/>
      <c r="AG2787" s="4"/>
      <c r="AH2787" s="4"/>
      <c r="AI2787" s="4"/>
      <c r="AJ2787" s="4"/>
      <c r="AK2787" s="4"/>
      <c r="AL2787" s="4"/>
      <c r="AM2787" s="4"/>
      <c r="AN2787" s="4"/>
      <c r="AO2787" s="4"/>
      <c r="AP2787" s="4"/>
    </row>
    <row r="2788" spans="1:42" s="2" customFormat="1" x14ac:dyDescent="0.25">
      <c r="A2788" s="4"/>
      <c r="B2788" s="4"/>
      <c r="C2788" s="4"/>
      <c r="D2788" s="4"/>
      <c r="E2788" s="4"/>
      <c r="F2788" s="4"/>
      <c r="G2788" s="4"/>
      <c r="H2788" s="4"/>
      <c r="I2788" s="4"/>
      <c r="J2788" s="4"/>
      <c r="K2788" s="4"/>
      <c r="L2788" s="4"/>
      <c r="M2788" s="4"/>
      <c r="N2788" s="4"/>
      <c r="O2788" s="4"/>
      <c r="P2788" s="4"/>
      <c r="Q2788" s="4"/>
      <c r="R2788" s="4"/>
      <c r="S2788" s="4"/>
      <c r="T2788" s="4"/>
      <c r="U2788" s="4"/>
      <c r="V2788" s="4"/>
      <c r="W2788" s="4"/>
      <c r="X2788" s="4"/>
      <c r="Y2788" s="4"/>
      <c r="Z2788" s="4"/>
      <c r="AA2788" s="4"/>
      <c r="AB2788" s="4"/>
      <c r="AC2788" s="4"/>
      <c r="AD2788" s="4"/>
      <c r="AE2788" s="4"/>
      <c r="AF2788" s="4"/>
      <c r="AG2788" s="4"/>
      <c r="AH2788" s="4"/>
      <c r="AI2788" s="4"/>
      <c r="AJ2788" s="4"/>
      <c r="AK2788" s="4"/>
      <c r="AL2788" s="4"/>
      <c r="AM2788" s="4"/>
      <c r="AN2788" s="4"/>
      <c r="AO2788" s="4"/>
      <c r="AP2788" s="4"/>
    </row>
    <row r="2789" spans="1:42" s="2" customFormat="1" x14ac:dyDescent="0.25">
      <c r="A2789" s="4"/>
      <c r="B2789" s="4"/>
      <c r="C2789" s="4"/>
      <c r="D2789" s="4"/>
      <c r="E2789" s="4"/>
      <c r="F2789" s="4"/>
      <c r="G2789" s="4"/>
      <c r="H2789" s="4"/>
      <c r="I2789" s="4"/>
      <c r="J2789" s="4"/>
      <c r="K2789" s="4"/>
      <c r="L2789" s="4"/>
      <c r="M2789" s="4"/>
      <c r="N2789" s="4"/>
      <c r="O2789" s="4"/>
      <c r="P2789" s="4"/>
      <c r="Q2789" s="4"/>
      <c r="R2789" s="4"/>
      <c r="S2789" s="4"/>
      <c r="T2789" s="4"/>
      <c r="U2789" s="4"/>
      <c r="V2789" s="4"/>
      <c r="W2789" s="4"/>
      <c r="X2789" s="4"/>
      <c r="Y2789" s="4"/>
      <c r="Z2789" s="4"/>
      <c r="AA2789" s="4"/>
      <c r="AB2789" s="4"/>
      <c r="AC2789" s="4"/>
      <c r="AD2789" s="4"/>
      <c r="AE2789" s="4"/>
      <c r="AF2789" s="4"/>
      <c r="AG2789" s="4"/>
      <c r="AH2789" s="4"/>
      <c r="AI2789" s="4"/>
      <c r="AJ2789" s="4"/>
      <c r="AK2789" s="4"/>
      <c r="AL2789" s="4"/>
      <c r="AM2789" s="4"/>
      <c r="AN2789" s="4"/>
      <c r="AO2789" s="4"/>
      <c r="AP2789" s="4"/>
    </row>
    <row r="2790" spans="1:42" s="2" customFormat="1" x14ac:dyDescent="0.25">
      <c r="A2790" s="4"/>
      <c r="B2790" s="4"/>
      <c r="C2790" s="4"/>
      <c r="D2790" s="4"/>
      <c r="E2790" s="4"/>
      <c r="F2790" s="4"/>
      <c r="G2790" s="4"/>
      <c r="H2790" s="4"/>
      <c r="I2790" s="4"/>
      <c r="J2790" s="4"/>
      <c r="K2790" s="4"/>
      <c r="L2790" s="4"/>
      <c r="M2790" s="4"/>
      <c r="N2790" s="4"/>
      <c r="O2790" s="4"/>
      <c r="P2790" s="4"/>
      <c r="Q2790" s="4"/>
      <c r="R2790" s="4"/>
      <c r="S2790" s="4"/>
      <c r="T2790" s="4"/>
      <c r="U2790" s="4"/>
      <c r="V2790" s="4"/>
      <c r="W2790" s="4"/>
      <c r="X2790" s="4"/>
      <c r="Y2790" s="4"/>
      <c r="Z2790" s="4"/>
      <c r="AA2790" s="4"/>
      <c r="AB2790" s="4"/>
      <c r="AC2790" s="4"/>
      <c r="AD2790" s="4"/>
      <c r="AE2790" s="4"/>
      <c r="AF2790" s="4"/>
      <c r="AG2790" s="4"/>
      <c r="AH2790" s="4"/>
      <c r="AI2790" s="4"/>
      <c r="AJ2790" s="4"/>
      <c r="AK2790" s="4"/>
      <c r="AL2790" s="4"/>
      <c r="AM2790" s="4"/>
      <c r="AN2790" s="4"/>
      <c r="AO2790" s="4"/>
      <c r="AP2790" s="4"/>
    </row>
    <row r="2791" spans="1:42" s="2" customFormat="1" x14ac:dyDescent="0.25">
      <c r="A2791" s="4"/>
      <c r="B2791" s="4"/>
      <c r="C2791" s="4"/>
      <c r="D2791" s="4"/>
      <c r="E2791" s="4"/>
      <c r="F2791" s="4"/>
      <c r="G2791" s="4"/>
      <c r="H2791" s="4"/>
      <c r="I2791" s="4"/>
      <c r="J2791" s="4"/>
      <c r="K2791" s="4"/>
      <c r="L2791" s="4"/>
      <c r="M2791" s="4"/>
      <c r="N2791" s="4"/>
      <c r="O2791" s="4"/>
      <c r="P2791" s="4"/>
      <c r="Q2791" s="4"/>
      <c r="R2791" s="4"/>
      <c r="S2791" s="4"/>
      <c r="T2791" s="4"/>
      <c r="U2791" s="4"/>
      <c r="V2791" s="4"/>
      <c r="W2791" s="4"/>
      <c r="X2791" s="4"/>
      <c r="Y2791" s="4"/>
      <c r="Z2791" s="4"/>
      <c r="AA2791" s="4"/>
      <c r="AB2791" s="4"/>
      <c r="AC2791" s="4"/>
      <c r="AD2791" s="4"/>
      <c r="AE2791" s="4"/>
      <c r="AF2791" s="4"/>
      <c r="AG2791" s="4"/>
      <c r="AH2791" s="4"/>
      <c r="AI2791" s="4"/>
      <c r="AJ2791" s="4"/>
      <c r="AK2791" s="4"/>
      <c r="AL2791" s="4"/>
      <c r="AM2791" s="4"/>
      <c r="AN2791" s="4"/>
      <c r="AO2791" s="4"/>
      <c r="AP2791" s="4"/>
    </row>
    <row r="2792" spans="1:42" s="2" customFormat="1" x14ac:dyDescent="0.25">
      <c r="A2792" s="4"/>
      <c r="B2792" s="4"/>
      <c r="C2792" s="4"/>
      <c r="D2792" s="4"/>
      <c r="E2792" s="4"/>
      <c r="F2792" s="4"/>
      <c r="G2792" s="4"/>
      <c r="H2792" s="4"/>
      <c r="I2792" s="4"/>
      <c r="J2792" s="4"/>
      <c r="K2792" s="4"/>
      <c r="L2792" s="4"/>
      <c r="M2792" s="4"/>
      <c r="N2792" s="4"/>
      <c r="O2792" s="4"/>
      <c r="P2792" s="4"/>
      <c r="Q2792" s="4"/>
      <c r="R2792" s="4"/>
      <c r="S2792" s="4"/>
      <c r="T2792" s="4"/>
      <c r="U2792" s="4"/>
      <c r="V2792" s="4"/>
      <c r="W2792" s="4"/>
      <c r="X2792" s="4"/>
      <c r="Y2792" s="4"/>
      <c r="Z2792" s="4"/>
      <c r="AA2792" s="4"/>
      <c r="AB2792" s="4"/>
      <c r="AC2792" s="4"/>
      <c r="AD2792" s="4"/>
      <c r="AE2792" s="4"/>
      <c r="AF2792" s="4"/>
      <c r="AG2792" s="4"/>
      <c r="AH2792" s="4"/>
      <c r="AI2792" s="4"/>
      <c r="AJ2792" s="4"/>
      <c r="AK2792" s="4"/>
      <c r="AL2792" s="4"/>
      <c r="AM2792" s="4"/>
      <c r="AN2792" s="4"/>
      <c r="AO2792" s="4"/>
      <c r="AP2792" s="4"/>
    </row>
    <row r="2793" spans="1:42" s="2" customFormat="1" x14ac:dyDescent="0.25">
      <c r="A2793" s="4"/>
      <c r="B2793" s="4"/>
      <c r="C2793" s="4"/>
      <c r="D2793" s="4"/>
      <c r="E2793" s="4"/>
      <c r="F2793" s="4"/>
      <c r="G2793" s="4"/>
      <c r="H2793" s="4"/>
      <c r="I2793" s="4"/>
      <c r="J2793" s="4"/>
      <c r="K2793" s="4"/>
      <c r="L2793" s="4"/>
      <c r="M2793" s="4"/>
      <c r="N2793" s="4"/>
      <c r="O2793" s="4"/>
      <c r="P2793" s="4"/>
      <c r="Q2793" s="4"/>
      <c r="R2793" s="4"/>
      <c r="S2793" s="4"/>
      <c r="T2793" s="4"/>
      <c r="U2793" s="4"/>
      <c r="V2793" s="4"/>
      <c r="W2793" s="4"/>
      <c r="X2793" s="4"/>
      <c r="Y2793" s="4"/>
      <c r="Z2793" s="4"/>
      <c r="AA2793" s="4"/>
      <c r="AB2793" s="4"/>
      <c r="AC2793" s="4"/>
      <c r="AD2793" s="4"/>
      <c r="AE2793" s="4"/>
      <c r="AF2793" s="4"/>
      <c r="AG2793" s="4"/>
      <c r="AH2793" s="4"/>
      <c r="AI2793" s="4"/>
      <c r="AJ2793" s="4"/>
      <c r="AK2793" s="4"/>
      <c r="AL2793" s="4"/>
      <c r="AM2793" s="4"/>
      <c r="AN2793" s="4"/>
      <c r="AO2793" s="4"/>
      <c r="AP2793" s="4"/>
    </row>
    <row r="2794" spans="1:42" s="2" customFormat="1" x14ac:dyDescent="0.25">
      <c r="A2794" s="4"/>
      <c r="B2794" s="4"/>
      <c r="C2794" s="4"/>
      <c r="D2794" s="4"/>
      <c r="E2794" s="4"/>
      <c r="F2794" s="4"/>
      <c r="G2794" s="4"/>
      <c r="H2794" s="4"/>
      <c r="I2794" s="4"/>
      <c r="J2794" s="4"/>
      <c r="K2794" s="4"/>
      <c r="L2794" s="4"/>
      <c r="M2794" s="4"/>
      <c r="N2794" s="4"/>
      <c r="O2794" s="4"/>
      <c r="P2794" s="4"/>
      <c r="Q2794" s="4"/>
      <c r="R2794" s="4"/>
      <c r="S2794" s="4"/>
      <c r="T2794" s="4"/>
      <c r="U2794" s="4"/>
      <c r="V2794" s="4"/>
      <c r="W2794" s="4"/>
      <c r="X2794" s="4"/>
      <c r="Y2794" s="4"/>
      <c r="Z2794" s="4"/>
      <c r="AA2794" s="4"/>
      <c r="AB2794" s="4"/>
      <c r="AC2794" s="4"/>
      <c r="AD2794" s="4"/>
      <c r="AE2794" s="4"/>
      <c r="AF2794" s="4"/>
      <c r="AG2794" s="4"/>
      <c r="AH2794" s="4"/>
      <c r="AI2794" s="4"/>
      <c r="AJ2794" s="4"/>
      <c r="AK2794" s="4"/>
      <c r="AL2794" s="4"/>
      <c r="AM2794" s="4"/>
      <c r="AN2794" s="4"/>
      <c r="AO2794" s="4"/>
      <c r="AP2794" s="4"/>
    </row>
    <row r="2795" spans="1:42" s="2" customFormat="1" x14ac:dyDescent="0.25">
      <c r="A2795" s="4"/>
      <c r="B2795" s="4"/>
      <c r="C2795" s="4"/>
      <c r="D2795" s="4"/>
      <c r="E2795" s="4"/>
      <c r="F2795" s="4"/>
      <c r="G2795" s="4"/>
      <c r="H2795" s="4"/>
      <c r="I2795" s="4"/>
      <c r="J2795" s="4"/>
      <c r="K2795" s="4"/>
      <c r="L2795" s="4"/>
      <c r="M2795" s="4"/>
      <c r="N2795" s="4"/>
      <c r="O2795" s="4"/>
      <c r="P2795" s="4"/>
      <c r="Q2795" s="4"/>
      <c r="R2795" s="4"/>
      <c r="S2795" s="4"/>
      <c r="T2795" s="4"/>
      <c r="U2795" s="4"/>
      <c r="V2795" s="4"/>
      <c r="W2795" s="4"/>
      <c r="X2795" s="4"/>
      <c r="Y2795" s="4"/>
      <c r="Z2795" s="4"/>
      <c r="AA2795" s="4"/>
      <c r="AB2795" s="4"/>
      <c r="AC2795" s="4"/>
      <c r="AD2795" s="4"/>
      <c r="AE2795" s="4"/>
      <c r="AF2795" s="4"/>
      <c r="AG2795" s="4"/>
      <c r="AH2795" s="4"/>
      <c r="AI2795" s="4"/>
      <c r="AJ2795" s="4"/>
      <c r="AK2795" s="4"/>
      <c r="AL2795" s="4"/>
      <c r="AM2795" s="4"/>
      <c r="AN2795" s="4"/>
      <c r="AO2795" s="4"/>
      <c r="AP2795" s="4"/>
    </row>
    <row r="2796" spans="1:42" s="2" customFormat="1" x14ac:dyDescent="0.25">
      <c r="A2796" s="4"/>
      <c r="B2796" s="4"/>
      <c r="C2796" s="4"/>
      <c r="D2796" s="4"/>
      <c r="E2796" s="4"/>
      <c r="F2796" s="4"/>
      <c r="G2796" s="4"/>
      <c r="H2796" s="4"/>
      <c r="I2796" s="4"/>
      <c r="J2796" s="4"/>
      <c r="K2796" s="4"/>
      <c r="L2796" s="4"/>
      <c r="M2796" s="4"/>
      <c r="N2796" s="4"/>
      <c r="O2796" s="4"/>
      <c r="P2796" s="4"/>
      <c r="Q2796" s="4"/>
      <c r="R2796" s="4"/>
      <c r="S2796" s="4"/>
      <c r="T2796" s="4"/>
      <c r="U2796" s="4"/>
      <c r="V2796" s="4"/>
      <c r="W2796" s="4"/>
      <c r="X2796" s="4"/>
      <c r="Y2796" s="4"/>
      <c r="Z2796" s="4"/>
      <c r="AA2796" s="4"/>
      <c r="AB2796" s="4"/>
      <c r="AC2796" s="4"/>
      <c r="AD2796" s="4"/>
      <c r="AE2796" s="4"/>
      <c r="AF2796" s="4"/>
      <c r="AG2796" s="4"/>
      <c r="AH2796" s="4"/>
      <c r="AI2796" s="4"/>
      <c r="AJ2796" s="4"/>
      <c r="AK2796" s="4"/>
      <c r="AL2796" s="4"/>
      <c r="AM2796" s="4"/>
      <c r="AN2796" s="4"/>
      <c r="AO2796" s="4"/>
      <c r="AP2796" s="4"/>
    </row>
    <row r="2797" spans="1:42" s="2" customFormat="1" x14ac:dyDescent="0.25">
      <c r="A2797" s="4"/>
      <c r="B2797" s="4"/>
      <c r="C2797" s="4"/>
      <c r="D2797" s="4"/>
      <c r="E2797" s="4"/>
      <c r="F2797" s="4"/>
      <c r="G2797" s="4"/>
      <c r="H2797" s="4"/>
      <c r="I2797" s="4"/>
      <c r="J2797" s="4"/>
      <c r="K2797" s="4"/>
      <c r="L2797" s="4"/>
      <c r="M2797" s="4"/>
      <c r="N2797" s="4"/>
      <c r="O2797" s="4"/>
      <c r="P2797" s="4"/>
      <c r="Q2797" s="4"/>
      <c r="R2797" s="4"/>
      <c r="S2797" s="4"/>
      <c r="T2797" s="4"/>
      <c r="U2797" s="4"/>
      <c r="V2797" s="4"/>
      <c r="W2797" s="4"/>
      <c r="X2797" s="4"/>
      <c r="Y2797" s="4"/>
      <c r="Z2797" s="4"/>
      <c r="AA2797" s="4"/>
      <c r="AB2797" s="4"/>
      <c r="AC2797" s="4"/>
      <c r="AD2797" s="4"/>
      <c r="AE2797" s="4"/>
      <c r="AF2797" s="4"/>
      <c r="AG2797" s="4"/>
      <c r="AH2797" s="4"/>
      <c r="AI2797" s="4"/>
      <c r="AJ2797" s="4"/>
      <c r="AK2797" s="4"/>
      <c r="AL2797" s="4"/>
      <c r="AM2797" s="4"/>
      <c r="AN2797" s="4"/>
      <c r="AO2797" s="4"/>
      <c r="AP2797" s="4"/>
    </row>
    <row r="2798" spans="1:42" s="2" customFormat="1" x14ac:dyDescent="0.25">
      <c r="A2798" s="4"/>
      <c r="B2798" s="4"/>
      <c r="C2798" s="4"/>
      <c r="D2798" s="4"/>
      <c r="E2798" s="4"/>
      <c r="F2798" s="4"/>
      <c r="G2798" s="4"/>
      <c r="H2798" s="4"/>
      <c r="I2798" s="4"/>
      <c r="J2798" s="4"/>
      <c r="K2798" s="4"/>
      <c r="L2798" s="4"/>
      <c r="M2798" s="4"/>
      <c r="N2798" s="4"/>
      <c r="O2798" s="4"/>
      <c r="P2798" s="4"/>
      <c r="Q2798" s="4"/>
      <c r="R2798" s="4"/>
      <c r="S2798" s="4"/>
      <c r="T2798" s="4"/>
      <c r="U2798" s="4"/>
      <c r="V2798" s="4"/>
      <c r="W2798" s="4"/>
      <c r="X2798" s="4"/>
      <c r="Y2798" s="4"/>
      <c r="Z2798" s="4"/>
      <c r="AA2798" s="4"/>
      <c r="AB2798" s="4"/>
      <c r="AC2798" s="4"/>
      <c r="AD2798" s="4"/>
      <c r="AE2798" s="4"/>
      <c r="AF2798" s="4"/>
      <c r="AG2798" s="4"/>
      <c r="AH2798" s="4"/>
      <c r="AI2798" s="4"/>
      <c r="AJ2798" s="4"/>
      <c r="AK2798" s="4"/>
      <c r="AL2798" s="4"/>
      <c r="AM2798" s="4"/>
      <c r="AN2798" s="4"/>
      <c r="AO2798" s="4"/>
      <c r="AP2798" s="4"/>
    </row>
    <row r="2799" spans="1:42" s="2" customFormat="1" x14ac:dyDescent="0.25">
      <c r="A2799" s="4"/>
      <c r="B2799" s="4"/>
      <c r="C2799" s="4"/>
      <c r="D2799" s="4"/>
      <c r="E2799" s="4"/>
      <c r="F2799" s="4"/>
      <c r="G2799" s="4"/>
      <c r="H2799" s="4"/>
      <c r="I2799" s="4"/>
      <c r="J2799" s="4"/>
      <c r="K2799" s="4"/>
      <c r="L2799" s="4"/>
      <c r="M2799" s="4"/>
      <c r="N2799" s="4"/>
      <c r="O2799" s="4"/>
      <c r="P2799" s="4"/>
      <c r="Q2799" s="4"/>
      <c r="R2799" s="4"/>
      <c r="S2799" s="4"/>
      <c r="T2799" s="4"/>
      <c r="U2799" s="4"/>
      <c r="V2799" s="4"/>
      <c r="W2799" s="4"/>
      <c r="X2799" s="4"/>
      <c r="Y2799" s="4"/>
      <c r="Z2799" s="4"/>
      <c r="AA2799" s="4"/>
      <c r="AB2799" s="4"/>
      <c r="AC2799" s="4"/>
      <c r="AD2799" s="4"/>
      <c r="AE2799" s="4"/>
      <c r="AF2799" s="4"/>
      <c r="AG2799" s="4"/>
      <c r="AH2799" s="4"/>
      <c r="AI2799" s="4"/>
      <c r="AJ2799" s="4"/>
      <c r="AK2799" s="4"/>
      <c r="AL2799" s="4"/>
      <c r="AM2799" s="4"/>
      <c r="AN2799" s="4"/>
      <c r="AO2799" s="4"/>
      <c r="AP2799" s="4"/>
    </row>
    <row r="2800" spans="1:42" s="2" customFormat="1" x14ac:dyDescent="0.25">
      <c r="A2800" s="4"/>
      <c r="B2800" s="4"/>
      <c r="C2800" s="4"/>
      <c r="D2800" s="4"/>
      <c r="E2800" s="4"/>
      <c r="F2800" s="4"/>
      <c r="G2800" s="4"/>
      <c r="H2800" s="4"/>
      <c r="I2800" s="4"/>
      <c r="J2800" s="4"/>
      <c r="K2800" s="4"/>
      <c r="L2800" s="4"/>
      <c r="M2800" s="4"/>
      <c r="N2800" s="4"/>
      <c r="O2800" s="4"/>
      <c r="P2800" s="4"/>
      <c r="Q2800" s="4"/>
      <c r="R2800" s="4"/>
      <c r="S2800" s="4"/>
      <c r="T2800" s="4"/>
      <c r="U2800" s="4"/>
      <c r="V2800" s="4"/>
      <c r="W2800" s="4"/>
      <c r="X2800" s="4"/>
      <c r="Y2800" s="4"/>
      <c r="Z2800" s="4"/>
      <c r="AA2800" s="4"/>
      <c r="AB2800" s="4"/>
      <c r="AC2800" s="4"/>
      <c r="AD2800" s="4"/>
      <c r="AE2800" s="4"/>
      <c r="AF2800" s="4"/>
      <c r="AG2800" s="4"/>
      <c r="AH2800" s="4"/>
      <c r="AI2800" s="4"/>
      <c r="AJ2800" s="4"/>
      <c r="AK2800" s="4"/>
      <c r="AL2800" s="4"/>
      <c r="AM2800" s="4"/>
      <c r="AN2800" s="4"/>
      <c r="AO2800" s="4"/>
      <c r="AP2800" s="4"/>
    </row>
    <row r="2801" spans="1:42" s="2" customFormat="1" x14ac:dyDescent="0.25">
      <c r="A2801" s="4"/>
      <c r="B2801" s="4"/>
      <c r="C2801" s="4"/>
      <c r="D2801" s="4"/>
      <c r="E2801" s="4"/>
      <c r="F2801" s="4"/>
      <c r="G2801" s="4"/>
      <c r="H2801" s="4"/>
      <c r="I2801" s="4"/>
      <c r="J2801" s="4"/>
      <c r="K2801" s="4"/>
      <c r="L2801" s="4"/>
      <c r="M2801" s="4"/>
      <c r="N2801" s="4"/>
      <c r="O2801" s="4"/>
      <c r="P2801" s="4"/>
      <c r="Q2801" s="4"/>
      <c r="R2801" s="4"/>
      <c r="S2801" s="4"/>
      <c r="T2801" s="4"/>
      <c r="U2801" s="4"/>
      <c r="V2801" s="4"/>
      <c r="W2801" s="4"/>
      <c r="X2801" s="4"/>
      <c r="Y2801" s="4"/>
      <c r="Z2801" s="4"/>
      <c r="AA2801" s="4"/>
      <c r="AB2801" s="4"/>
      <c r="AC2801" s="4"/>
      <c r="AD2801" s="4"/>
      <c r="AE2801" s="4"/>
      <c r="AF2801" s="4"/>
      <c r="AG2801" s="4"/>
      <c r="AH2801" s="4"/>
      <c r="AI2801" s="4"/>
      <c r="AJ2801" s="4"/>
      <c r="AK2801" s="4"/>
      <c r="AL2801" s="4"/>
      <c r="AM2801" s="4"/>
      <c r="AN2801" s="4"/>
      <c r="AO2801" s="4"/>
      <c r="AP2801" s="4"/>
    </row>
    <row r="2802" spans="1:42" s="2" customFormat="1" x14ac:dyDescent="0.25">
      <c r="A2802" s="4"/>
      <c r="B2802" s="4"/>
      <c r="C2802" s="4"/>
      <c r="D2802" s="4"/>
      <c r="E2802" s="4"/>
      <c r="F2802" s="4"/>
      <c r="G2802" s="4"/>
      <c r="H2802" s="4"/>
      <c r="I2802" s="4"/>
      <c r="J2802" s="4"/>
      <c r="K2802" s="4"/>
      <c r="L2802" s="4"/>
      <c r="M2802" s="4"/>
      <c r="N2802" s="4"/>
      <c r="O2802" s="4"/>
      <c r="P2802" s="4"/>
      <c r="Q2802" s="4"/>
      <c r="R2802" s="4"/>
      <c r="S2802" s="4"/>
      <c r="T2802" s="4"/>
      <c r="U2802" s="4"/>
      <c r="V2802" s="4"/>
      <c r="W2802" s="4"/>
      <c r="X2802" s="4"/>
      <c r="Y2802" s="4"/>
      <c r="Z2802" s="4"/>
      <c r="AA2802" s="4"/>
      <c r="AB2802" s="4"/>
      <c r="AC2802" s="4"/>
      <c r="AD2802" s="4"/>
      <c r="AE2802" s="4"/>
      <c r="AF2802" s="4"/>
      <c r="AG2802" s="4"/>
      <c r="AH2802" s="4"/>
      <c r="AI2802" s="4"/>
      <c r="AJ2802" s="4"/>
      <c r="AK2802" s="4"/>
      <c r="AL2802" s="4"/>
      <c r="AM2802" s="4"/>
      <c r="AN2802" s="4"/>
      <c r="AO2802" s="4"/>
      <c r="AP2802" s="4"/>
    </row>
    <row r="2803" spans="1:42" s="2" customFormat="1" x14ac:dyDescent="0.25">
      <c r="A2803" s="4"/>
      <c r="B2803" s="4"/>
      <c r="C2803" s="4"/>
      <c r="D2803" s="4"/>
      <c r="E2803" s="4"/>
      <c r="F2803" s="4"/>
      <c r="G2803" s="4"/>
      <c r="H2803" s="4"/>
      <c r="I2803" s="4"/>
      <c r="J2803" s="4"/>
      <c r="K2803" s="4"/>
      <c r="L2803" s="4"/>
      <c r="M2803" s="4"/>
      <c r="N2803" s="4"/>
      <c r="O2803" s="4"/>
      <c r="P2803" s="4"/>
      <c r="Q2803" s="4"/>
      <c r="R2803" s="4"/>
      <c r="S2803" s="4"/>
      <c r="T2803" s="4"/>
      <c r="U2803" s="4"/>
      <c r="V2803" s="4"/>
      <c r="W2803" s="4"/>
      <c r="X2803" s="4"/>
      <c r="Y2803" s="4"/>
      <c r="Z2803" s="4"/>
      <c r="AA2803" s="4"/>
      <c r="AB2803" s="4"/>
      <c r="AC2803" s="4"/>
      <c r="AD2803" s="4"/>
      <c r="AE2803" s="4"/>
      <c r="AF2803" s="4"/>
      <c r="AG2803" s="4"/>
      <c r="AH2803" s="4"/>
      <c r="AI2803" s="4"/>
      <c r="AJ2803" s="4"/>
      <c r="AK2803" s="4"/>
      <c r="AL2803" s="4"/>
      <c r="AM2803" s="4"/>
      <c r="AN2803" s="4"/>
      <c r="AO2803" s="4"/>
      <c r="AP2803" s="4"/>
    </row>
    <row r="2804" spans="1:42" s="2" customFormat="1" x14ac:dyDescent="0.25">
      <c r="A2804" s="4"/>
      <c r="B2804" s="4"/>
      <c r="C2804" s="4"/>
      <c r="D2804" s="4"/>
      <c r="E2804" s="4"/>
      <c r="F2804" s="4"/>
      <c r="G2804" s="4"/>
      <c r="H2804" s="4"/>
      <c r="I2804" s="4"/>
      <c r="J2804" s="4"/>
      <c r="K2804" s="4"/>
      <c r="L2804" s="4"/>
      <c r="M2804" s="4"/>
      <c r="N2804" s="4"/>
      <c r="O2804" s="4"/>
      <c r="P2804" s="4"/>
      <c r="Q2804" s="4"/>
      <c r="R2804" s="4"/>
      <c r="S2804" s="4"/>
      <c r="T2804" s="4"/>
      <c r="U2804" s="4"/>
      <c r="V2804" s="4"/>
      <c r="W2804" s="4"/>
      <c r="X2804" s="4"/>
      <c r="Y2804" s="4"/>
      <c r="Z2804" s="4"/>
      <c r="AA2804" s="4"/>
      <c r="AB2804" s="4"/>
      <c r="AC2804" s="4"/>
      <c r="AD2804" s="4"/>
      <c r="AE2804" s="4"/>
      <c r="AF2804" s="4"/>
      <c r="AG2804" s="4"/>
      <c r="AH2804" s="4"/>
      <c r="AI2804" s="4"/>
      <c r="AJ2804" s="4"/>
      <c r="AK2804" s="4"/>
      <c r="AL2804" s="4"/>
      <c r="AM2804" s="4"/>
      <c r="AN2804" s="4"/>
      <c r="AO2804" s="4"/>
      <c r="AP2804" s="4"/>
    </row>
    <row r="2805" spans="1:42" s="2" customFormat="1" x14ac:dyDescent="0.25">
      <c r="A2805" s="4"/>
      <c r="B2805" s="4"/>
      <c r="C2805" s="4"/>
      <c r="D2805" s="4"/>
      <c r="E2805" s="4"/>
      <c r="F2805" s="4"/>
      <c r="G2805" s="4"/>
      <c r="H2805" s="4"/>
      <c r="I2805" s="4"/>
      <c r="J2805" s="4"/>
      <c r="K2805" s="4"/>
      <c r="L2805" s="4"/>
      <c r="M2805" s="4"/>
      <c r="N2805" s="4"/>
      <c r="O2805" s="4"/>
      <c r="P2805" s="4"/>
      <c r="Q2805" s="4"/>
      <c r="R2805" s="4"/>
      <c r="S2805" s="4"/>
      <c r="T2805" s="4"/>
      <c r="U2805" s="4"/>
      <c r="V2805" s="4"/>
      <c r="W2805" s="4"/>
      <c r="X2805" s="4"/>
      <c r="Y2805" s="4"/>
      <c r="Z2805" s="4"/>
      <c r="AA2805" s="4"/>
      <c r="AB2805" s="4"/>
      <c r="AC2805" s="4"/>
      <c r="AD2805" s="4"/>
      <c r="AE2805" s="4"/>
      <c r="AF2805" s="4"/>
      <c r="AG2805" s="4"/>
      <c r="AH2805" s="4"/>
      <c r="AI2805" s="4"/>
      <c r="AJ2805" s="4"/>
      <c r="AK2805" s="4"/>
      <c r="AL2805" s="4"/>
      <c r="AM2805" s="4"/>
      <c r="AN2805" s="4"/>
      <c r="AO2805" s="4"/>
      <c r="AP2805" s="4"/>
    </row>
    <row r="2806" spans="1:42" s="2" customFormat="1" x14ac:dyDescent="0.25">
      <c r="A2806" s="4"/>
      <c r="B2806" s="4"/>
      <c r="C2806" s="4"/>
      <c r="D2806" s="4"/>
      <c r="E2806" s="4"/>
      <c r="F2806" s="4"/>
      <c r="G2806" s="4"/>
      <c r="H2806" s="4"/>
      <c r="I2806" s="4"/>
      <c r="J2806" s="4"/>
      <c r="K2806" s="4"/>
      <c r="L2806" s="4"/>
      <c r="M2806" s="4"/>
      <c r="N2806" s="4"/>
      <c r="O2806" s="4"/>
      <c r="P2806" s="4"/>
      <c r="Q2806" s="4"/>
      <c r="R2806" s="4"/>
      <c r="S2806" s="4"/>
      <c r="T2806" s="4"/>
      <c r="U2806" s="4"/>
      <c r="V2806" s="4"/>
      <c r="W2806" s="4"/>
      <c r="X2806" s="4"/>
      <c r="Y2806" s="4"/>
      <c r="Z2806" s="4"/>
      <c r="AA2806" s="4"/>
      <c r="AB2806" s="4"/>
      <c r="AC2806" s="4"/>
      <c r="AD2806" s="4"/>
      <c r="AE2806" s="4"/>
      <c r="AF2806" s="4"/>
      <c r="AG2806" s="4"/>
      <c r="AH2806" s="4"/>
      <c r="AI2806" s="4"/>
      <c r="AJ2806" s="4"/>
      <c r="AK2806" s="4"/>
      <c r="AL2806" s="4"/>
      <c r="AM2806" s="4"/>
      <c r="AN2806" s="4"/>
      <c r="AO2806" s="4"/>
      <c r="AP2806" s="4"/>
    </row>
    <row r="2807" spans="1:42" s="2" customFormat="1" x14ac:dyDescent="0.25">
      <c r="A2807" s="4"/>
      <c r="B2807" s="4"/>
      <c r="C2807" s="4"/>
      <c r="D2807" s="4"/>
      <c r="E2807" s="4"/>
      <c r="F2807" s="4"/>
      <c r="G2807" s="4"/>
      <c r="H2807" s="4"/>
      <c r="I2807" s="4"/>
      <c r="J2807" s="4"/>
      <c r="K2807" s="4"/>
      <c r="L2807" s="4"/>
      <c r="M2807" s="4"/>
      <c r="N2807" s="4"/>
      <c r="O2807" s="4"/>
      <c r="P2807" s="4"/>
      <c r="Q2807" s="4"/>
      <c r="R2807" s="4"/>
      <c r="S2807" s="4"/>
      <c r="T2807" s="4"/>
      <c r="U2807" s="4"/>
      <c r="V2807" s="4"/>
      <c r="W2807" s="4"/>
      <c r="X2807" s="4"/>
      <c r="Y2807" s="4"/>
      <c r="Z2807" s="4"/>
      <c r="AA2807" s="4"/>
      <c r="AB2807" s="4"/>
      <c r="AC2807" s="4"/>
      <c r="AD2807" s="4"/>
      <c r="AE2807" s="4"/>
      <c r="AF2807" s="4"/>
      <c r="AG2807" s="4"/>
      <c r="AH2807" s="4"/>
      <c r="AI2807" s="4"/>
      <c r="AJ2807" s="4"/>
      <c r="AK2807" s="4"/>
      <c r="AL2807" s="4"/>
      <c r="AM2807" s="4"/>
      <c r="AN2807" s="4"/>
      <c r="AO2807" s="4"/>
      <c r="AP2807" s="4"/>
    </row>
    <row r="2808" spans="1:42" s="2" customFormat="1" x14ac:dyDescent="0.25">
      <c r="A2808" s="4"/>
      <c r="B2808" s="4"/>
      <c r="C2808" s="4"/>
      <c r="D2808" s="4"/>
      <c r="E2808" s="4"/>
      <c r="F2808" s="4"/>
      <c r="G2808" s="4"/>
      <c r="H2808" s="4"/>
      <c r="I2808" s="4"/>
      <c r="J2808" s="4"/>
      <c r="K2808" s="4"/>
      <c r="L2808" s="4"/>
      <c r="M2808" s="4"/>
      <c r="N2808" s="4"/>
      <c r="O2808" s="4"/>
      <c r="P2808" s="4"/>
      <c r="Q2808" s="4"/>
      <c r="R2808" s="4"/>
      <c r="S2808" s="4"/>
      <c r="T2808" s="4"/>
      <c r="U2808" s="4"/>
      <c r="V2808" s="4"/>
      <c r="W2808" s="4"/>
      <c r="X2808" s="4"/>
      <c r="Y2808" s="4"/>
      <c r="Z2808" s="4"/>
      <c r="AA2808" s="4"/>
      <c r="AB2808" s="4"/>
      <c r="AC2808" s="4"/>
      <c r="AD2808" s="4"/>
      <c r="AE2808" s="4"/>
      <c r="AF2808" s="4"/>
      <c r="AG2808" s="4"/>
      <c r="AH2808" s="4"/>
      <c r="AI2808" s="4"/>
      <c r="AJ2808" s="4"/>
      <c r="AK2808" s="4"/>
      <c r="AL2808" s="4"/>
      <c r="AM2808" s="4"/>
      <c r="AN2808" s="4"/>
      <c r="AO2808" s="4"/>
      <c r="AP2808" s="4"/>
    </row>
    <row r="2809" spans="1:42" s="2" customFormat="1" x14ac:dyDescent="0.25">
      <c r="A2809" s="4"/>
      <c r="B2809" s="4"/>
      <c r="C2809" s="4"/>
      <c r="D2809" s="4"/>
      <c r="E2809" s="4"/>
      <c r="F2809" s="4"/>
      <c r="G2809" s="4"/>
      <c r="H2809" s="4"/>
      <c r="I2809" s="4"/>
      <c r="J2809" s="4"/>
      <c r="K2809" s="4"/>
      <c r="L2809" s="4"/>
      <c r="M2809" s="4"/>
      <c r="N2809" s="4"/>
      <c r="O2809" s="4"/>
      <c r="P2809" s="4"/>
      <c r="Q2809" s="4"/>
      <c r="R2809" s="4"/>
      <c r="S2809" s="4"/>
      <c r="T2809" s="4"/>
      <c r="U2809" s="4"/>
      <c r="V2809" s="4"/>
      <c r="W2809" s="4"/>
      <c r="X2809" s="4"/>
      <c r="Y2809" s="4"/>
      <c r="Z2809" s="4"/>
      <c r="AA2809" s="4"/>
      <c r="AB2809" s="4"/>
      <c r="AC2809" s="4"/>
      <c r="AD2809" s="4"/>
      <c r="AE2809" s="4"/>
      <c r="AF2809" s="4"/>
      <c r="AG2809" s="4"/>
      <c r="AH2809" s="4"/>
      <c r="AI2809" s="4"/>
      <c r="AJ2809" s="4"/>
      <c r="AK2809" s="4"/>
      <c r="AL2809" s="4"/>
      <c r="AM2809" s="4"/>
      <c r="AN2809" s="4"/>
      <c r="AO2809" s="4"/>
      <c r="AP2809" s="4"/>
    </row>
    <row r="2810" spans="1:42" s="2" customFormat="1" x14ac:dyDescent="0.25">
      <c r="A2810" s="4"/>
      <c r="B2810" s="4"/>
      <c r="C2810" s="4"/>
      <c r="D2810" s="4"/>
      <c r="E2810" s="4"/>
      <c r="F2810" s="4"/>
      <c r="G2810" s="4"/>
      <c r="H2810" s="4"/>
      <c r="I2810" s="4"/>
      <c r="J2810" s="4"/>
      <c r="K2810" s="4"/>
      <c r="L2810" s="4"/>
      <c r="M2810" s="4"/>
      <c r="N2810" s="4"/>
      <c r="O2810" s="4"/>
      <c r="P2810" s="4"/>
      <c r="Q2810" s="4"/>
      <c r="R2810" s="4"/>
      <c r="S2810" s="4"/>
      <c r="T2810" s="4"/>
      <c r="U2810" s="4"/>
      <c r="V2810" s="4"/>
      <c r="W2810" s="4"/>
      <c r="X2810" s="4"/>
      <c r="Y2810" s="4"/>
      <c r="Z2810" s="4"/>
      <c r="AA2810" s="4"/>
      <c r="AB2810" s="4"/>
      <c r="AC2810" s="4"/>
      <c r="AD2810" s="4"/>
      <c r="AE2810" s="4"/>
      <c r="AF2810" s="4"/>
      <c r="AG2810" s="4"/>
      <c r="AH2810" s="4"/>
      <c r="AI2810" s="4"/>
      <c r="AJ2810" s="4"/>
      <c r="AK2810" s="4"/>
      <c r="AL2810" s="4"/>
      <c r="AM2810" s="4"/>
      <c r="AN2810" s="4"/>
      <c r="AO2810" s="4"/>
      <c r="AP2810" s="4"/>
    </row>
    <row r="2811" spans="1:42" s="2" customFormat="1" x14ac:dyDescent="0.25">
      <c r="A2811" s="4"/>
      <c r="B2811" s="4"/>
      <c r="C2811" s="4"/>
      <c r="D2811" s="4"/>
      <c r="E2811" s="4"/>
      <c r="F2811" s="4"/>
      <c r="G2811" s="4"/>
      <c r="H2811" s="4"/>
      <c r="I2811" s="4"/>
      <c r="J2811" s="4"/>
      <c r="K2811" s="4"/>
      <c r="L2811" s="4"/>
      <c r="M2811" s="4"/>
      <c r="N2811" s="4"/>
      <c r="O2811" s="4"/>
      <c r="P2811" s="4"/>
      <c r="Q2811" s="4"/>
      <c r="R2811" s="4"/>
      <c r="S2811" s="4"/>
      <c r="T2811" s="4"/>
      <c r="U2811" s="4"/>
      <c r="V2811" s="4"/>
      <c r="W2811" s="4"/>
      <c r="X2811" s="4"/>
      <c r="Y2811" s="4"/>
      <c r="Z2811" s="4"/>
      <c r="AA2811" s="4"/>
      <c r="AB2811" s="4"/>
      <c r="AC2811" s="4"/>
      <c r="AD2811" s="4"/>
      <c r="AE2811" s="4"/>
      <c r="AF2811" s="4"/>
      <c r="AG2811" s="4"/>
      <c r="AH2811" s="4"/>
      <c r="AI2811" s="4"/>
      <c r="AJ2811" s="4"/>
      <c r="AK2811" s="4"/>
      <c r="AL2811" s="4"/>
      <c r="AM2811" s="4"/>
      <c r="AN2811" s="4"/>
      <c r="AO2811" s="4"/>
      <c r="AP2811" s="4"/>
    </row>
    <row r="2812" spans="1:42" s="2" customFormat="1" x14ac:dyDescent="0.25">
      <c r="A2812" s="4"/>
      <c r="B2812" s="4"/>
      <c r="C2812" s="4"/>
      <c r="D2812" s="4"/>
      <c r="E2812" s="4"/>
      <c r="F2812" s="4"/>
      <c r="G2812" s="4"/>
      <c r="H2812" s="4"/>
      <c r="I2812" s="4"/>
      <c r="J2812" s="4"/>
      <c r="K2812" s="4"/>
      <c r="L2812" s="4"/>
      <c r="M2812" s="4"/>
      <c r="N2812" s="4"/>
      <c r="O2812" s="4"/>
      <c r="P2812" s="4"/>
      <c r="Q2812" s="4"/>
      <c r="R2812" s="4"/>
      <c r="S2812" s="4"/>
      <c r="T2812" s="4"/>
      <c r="U2812" s="4"/>
      <c r="V2812" s="4"/>
      <c r="W2812" s="4"/>
      <c r="X2812" s="4"/>
      <c r="Y2812" s="4"/>
      <c r="Z2812" s="4"/>
      <c r="AA2812" s="4"/>
      <c r="AB2812" s="4"/>
      <c r="AC2812" s="4"/>
      <c r="AD2812" s="4"/>
      <c r="AE2812" s="4"/>
      <c r="AF2812" s="4"/>
      <c r="AG2812" s="4"/>
      <c r="AH2812" s="4"/>
      <c r="AI2812" s="4"/>
      <c r="AJ2812" s="4"/>
      <c r="AK2812" s="4"/>
      <c r="AL2812" s="4"/>
      <c r="AM2812" s="4"/>
      <c r="AN2812" s="4"/>
      <c r="AO2812" s="4"/>
      <c r="AP2812" s="4"/>
    </row>
    <row r="2813" spans="1:42" s="2" customFormat="1" x14ac:dyDescent="0.25">
      <c r="A2813" s="4"/>
      <c r="B2813" s="4"/>
      <c r="C2813" s="4"/>
      <c r="D2813" s="4"/>
      <c r="E2813" s="4"/>
      <c r="F2813" s="4"/>
      <c r="G2813" s="4"/>
      <c r="H2813" s="4"/>
      <c r="I2813" s="4"/>
      <c r="J2813" s="4"/>
      <c r="K2813" s="4"/>
      <c r="L2813" s="4"/>
      <c r="M2813" s="4"/>
      <c r="N2813" s="4"/>
      <c r="O2813" s="4"/>
      <c r="P2813" s="4"/>
      <c r="Q2813" s="4"/>
      <c r="R2813" s="4"/>
      <c r="S2813" s="4"/>
      <c r="T2813" s="4"/>
      <c r="U2813" s="4"/>
      <c r="V2813" s="4"/>
      <c r="W2813" s="4"/>
      <c r="X2813" s="4"/>
      <c r="Y2813" s="4"/>
      <c r="Z2813" s="4"/>
      <c r="AA2813" s="4"/>
      <c r="AB2813" s="4"/>
      <c r="AC2813" s="4"/>
      <c r="AD2813" s="4"/>
      <c r="AE2813" s="4"/>
      <c r="AF2813" s="4"/>
      <c r="AG2813" s="4"/>
      <c r="AH2813" s="4"/>
      <c r="AI2813" s="4"/>
      <c r="AJ2813" s="4"/>
      <c r="AK2813" s="4"/>
      <c r="AL2813" s="4"/>
      <c r="AM2813" s="4"/>
      <c r="AN2813" s="4"/>
      <c r="AO2813" s="4"/>
      <c r="AP2813" s="4"/>
    </row>
    <row r="2814" spans="1:42" s="2" customFormat="1" x14ac:dyDescent="0.25">
      <c r="A2814" s="4"/>
      <c r="B2814" s="4"/>
      <c r="C2814" s="4"/>
      <c r="D2814" s="4"/>
      <c r="E2814" s="4"/>
      <c r="F2814" s="4"/>
      <c r="G2814" s="4"/>
      <c r="H2814" s="4"/>
      <c r="I2814" s="4"/>
      <c r="J2814" s="4"/>
      <c r="K2814" s="4"/>
      <c r="L2814" s="4"/>
      <c r="M2814" s="4"/>
      <c r="N2814" s="4"/>
      <c r="O2814" s="4"/>
      <c r="P2814" s="4"/>
      <c r="Q2814" s="4"/>
      <c r="R2814" s="4"/>
      <c r="S2814" s="4"/>
      <c r="T2814" s="4"/>
      <c r="U2814" s="4"/>
      <c r="V2814" s="4"/>
      <c r="W2814" s="4"/>
      <c r="X2814" s="4"/>
      <c r="Y2814" s="4"/>
      <c r="Z2814" s="4"/>
      <c r="AA2814" s="4"/>
      <c r="AB2814" s="4"/>
      <c r="AC2814" s="4"/>
      <c r="AD2814" s="4"/>
      <c r="AE2814" s="4"/>
      <c r="AF2814" s="4"/>
      <c r="AG2814" s="4"/>
      <c r="AH2814" s="4"/>
      <c r="AI2814" s="4"/>
      <c r="AJ2814" s="4"/>
      <c r="AK2814" s="4"/>
      <c r="AL2814" s="4"/>
      <c r="AM2814" s="4"/>
      <c r="AN2814" s="4"/>
      <c r="AO2814" s="4"/>
      <c r="AP2814" s="4"/>
    </row>
    <row r="2815" spans="1:42" s="2" customFormat="1" x14ac:dyDescent="0.25">
      <c r="A2815" s="4"/>
      <c r="B2815" s="4"/>
      <c r="C2815" s="4"/>
      <c r="D2815" s="4"/>
      <c r="E2815" s="4"/>
      <c r="F2815" s="4"/>
      <c r="G2815" s="4"/>
      <c r="H2815" s="4"/>
      <c r="I2815" s="4"/>
      <c r="J2815" s="4"/>
      <c r="K2815" s="4"/>
      <c r="L2815" s="4"/>
      <c r="M2815" s="4"/>
      <c r="N2815" s="4"/>
      <c r="O2815" s="4"/>
      <c r="P2815" s="4"/>
      <c r="Q2815" s="4"/>
      <c r="R2815" s="4"/>
      <c r="S2815" s="4"/>
      <c r="T2815" s="4"/>
      <c r="U2815" s="4"/>
      <c r="V2815" s="4"/>
      <c r="W2815" s="4"/>
      <c r="X2815" s="4"/>
      <c r="Y2815" s="4"/>
      <c r="Z2815" s="4"/>
      <c r="AA2815" s="4"/>
      <c r="AB2815" s="4"/>
      <c r="AC2815" s="4"/>
      <c r="AD2815" s="4"/>
      <c r="AE2815" s="4"/>
      <c r="AF2815" s="4"/>
      <c r="AG2815" s="4"/>
      <c r="AH2815" s="4"/>
      <c r="AI2815" s="4"/>
      <c r="AJ2815" s="4"/>
      <c r="AK2815" s="4"/>
      <c r="AL2815" s="4"/>
      <c r="AM2815" s="4"/>
      <c r="AN2815" s="4"/>
      <c r="AO2815" s="4"/>
      <c r="AP2815" s="4"/>
    </row>
    <row r="2816" spans="1:42" s="2" customFormat="1" x14ac:dyDescent="0.25">
      <c r="A2816" s="4"/>
      <c r="B2816" s="4"/>
      <c r="C2816" s="4"/>
      <c r="D2816" s="4"/>
      <c r="E2816" s="4"/>
      <c r="F2816" s="4"/>
      <c r="G2816" s="4"/>
      <c r="H2816" s="4"/>
      <c r="I2816" s="4"/>
      <c r="J2816" s="4"/>
      <c r="K2816" s="4"/>
      <c r="L2816" s="4"/>
      <c r="M2816" s="4"/>
      <c r="N2816" s="4"/>
      <c r="O2816" s="4"/>
      <c r="P2816" s="4"/>
      <c r="Q2816" s="4"/>
      <c r="R2816" s="4"/>
      <c r="S2816" s="4"/>
      <c r="T2816" s="4"/>
      <c r="U2816" s="4"/>
      <c r="V2816" s="4"/>
      <c r="W2816" s="4"/>
      <c r="X2816" s="4"/>
      <c r="Y2816" s="4"/>
      <c r="Z2816" s="4"/>
      <c r="AA2816" s="4"/>
      <c r="AB2816" s="4"/>
      <c r="AC2816" s="4"/>
      <c r="AD2816" s="4"/>
      <c r="AE2816" s="4"/>
      <c r="AF2816" s="4"/>
      <c r="AG2816" s="4"/>
      <c r="AH2816" s="4"/>
      <c r="AI2816" s="4"/>
      <c r="AJ2816" s="4"/>
      <c r="AK2816" s="4"/>
      <c r="AL2816" s="4"/>
      <c r="AM2816" s="4"/>
      <c r="AN2816" s="4"/>
      <c r="AO2816" s="4"/>
      <c r="AP2816" s="4"/>
    </row>
    <row r="2817" spans="1:42" s="2" customFormat="1" x14ac:dyDescent="0.25">
      <c r="A2817" s="4"/>
      <c r="B2817" s="4"/>
      <c r="C2817" s="4"/>
      <c r="D2817" s="4"/>
      <c r="E2817" s="4"/>
      <c r="F2817" s="4"/>
      <c r="G2817" s="4"/>
      <c r="H2817" s="4"/>
      <c r="I2817" s="4"/>
      <c r="J2817" s="4"/>
      <c r="K2817" s="4"/>
      <c r="L2817" s="4"/>
      <c r="M2817" s="4"/>
      <c r="N2817" s="4"/>
      <c r="O2817" s="4"/>
      <c r="P2817" s="4"/>
      <c r="Q2817" s="4"/>
      <c r="R2817" s="4"/>
      <c r="S2817" s="4"/>
      <c r="T2817" s="4"/>
      <c r="U2817" s="4"/>
      <c r="V2817" s="4"/>
      <c r="W2817" s="4"/>
      <c r="X2817" s="4"/>
      <c r="Y2817" s="4"/>
      <c r="Z2817" s="4"/>
      <c r="AA2817" s="4"/>
      <c r="AB2817" s="4"/>
      <c r="AC2817" s="4"/>
      <c r="AD2817" s="4"/>
      <c r="AE2817" s="4"/>
      <c r="AF2817" s="4"/>
      <c r="AG2817" s="4"/>
      <c r="AH2817" s="4"/>
      <c r="AI2817" s="4"/>
      <c r="AJ2817" s="4"/>
      <c r="AK2817" s="4"/>
      <c r="AL2817" s="4"/>
      <c r="AM2817" s="4"/>
      <c r="AN2817" s="4"/>
      <c r="AO2817" s="4"/>
      <c r="AP2817" s="4"/>
    </row>
    <row r="2818" spans="1:42" s="2" customFormat="1" x14ac:dyDescent="0.25">
      <c r="A2818" s="4"/>
      <c r="B2818" s="4"/>
      <c r="C2818" s="4"/>
      <c r="D2818" s="4"/>
      <c r="E2818" s="4"/>
      <c r="F2818" s="4"/>
      <c r="G2818" s="4"/>
      <c r="H2818" s="4"/>
      <c r="I2818" s="4"/>
      <c r="J2818" s="4"/>
      <c r="K2818" s="4"/>
      <c r="L2818" s="4"/>
      <c r="M2818" s="4"/>
      <c r="N2818" s="4"/>
      <c r="O2818" s="4"/>
      <c r="P2818" s="4"/>
      <c r="Q2818" s="4"/>
      <c r="R2818" s="4"/>
      <c r="S2818" s="4"/>
      <c r="T2818" s="4"/>
      <c r="U2818" s="4"/>
      <c r="V2818" s="4"/>
      <c r="W2818" s="4"/>
      <c r="X2818" s="4"/>
      <c r="Y2818" s="4"/>
      <c r="Z2818" s="4"/>
      <c r="AA2818" s="4"/>
      <c r="AB2818" s="4"/>
      <c r="AC2818" s="4"/>
      <c r="AD2818" s="4"/>
      <c r="AE2818" s="4"/>
      <c r="AF2818" s="4"/>
      <c r="AG2818" s="4"/>
      <c r="AH2818" s="4"/>
      <c r="AI2818" s="4"/>
      <c r="AJ2818" s="4"/>
      <c r="AK2818" s="4"/>
      <c r="AL2818" s="4"/>
      <c r="AM2818" s="4"/>
      <c r="AN2818" s="4"/>
      <c r="AO2818" s="4"/>
      <c r="AP2818" s="4"/>
    </row>
    <row r="2819" spans="1:42" s="2" customFormat="1" x14ac:dyDescent="0.25">
      <c r="A2819" s="4"/>
      <c r="B2819" s="4"/>
      <c r="C2819" s="4"/>
      <c r="D2819" s="4"/>
      <c r="E2819" s="4"/>
      <c r="F2819" s="4"/>
      <c r="G2819" s="4"/>
      <c r="H2819" s="4"/>
      <c r="I2819" s="4"/>
      <c r="J2819" s="4"/>
      <c r="K2819" s="4"/>
      <c r="L2819" s="4"/>
      <c r="M2819" s="4"/>
      <c r="N2819" s="4"/>
      <c r="O2819" s="4"/>
      <c r="P2819" s="4"/>
      <c r="Q2819" s="4"/>
      <c r="R2819" s="4"/>
      <c r="S2819" s="4"/>
      <c r="T2819" s="4"/>
      <c r="U2819" s="4"/>
      <c r="V2819" s="4"/>
      <c r="W2819" s="4"/>
      <c r="X2819" s="4"/>
      <c r="Y2819" s="4"/>
      <c r="Z2819" s="4"/>
      <c r="AA2819" s="4"/>
      <c r="AB2819" s="4"/>
      <c r="AC2819" s="4"/>
      <c r="AD2819" s="4"/>
      <c r="AE2819" s="4"/>
      <c r="AF2819" s="4"/>
      <c r="AG2819" s="4"/>
      <c r="AH2819" s="4"/>
      <c r="AI2819" s="4"/>
      <c r="AJ2819" s="4"/>
      <c r="AK2819" s="4"/>
      <c r="AL2819" s="4"/>
      <c r="AM2819" s="4"/>
      <c r="AN2819" s="4"/>
      <c r="AO2819" s="4"/>
      <c r="AP2819" s="4"/>
    </row>
    <row r="2820" spans="1:42" s="2" customFormat="1" x14ac:dyDescent="0.25">
      <c r="A2820" s="4"/>
      <c r="B2820" s="4"/>
      <c r="C2820" s="4"/>
      <c r="D2820" s="4"/>
      <c r="E2820" s="4"/>
      <c r="F2820" s="4"/>
      <c r="G2820" s="4"/>
      <c r="H2820" s="4"/>
      <c r="I2820" s="4"/>
      <c r="J2820" s="4"/>
      <c r="K2820" s="4"/>
      <c r="L2820" s="4"/>
      <c r="M2820" s="4"/>
      <c r="N2820" s="4"/>
      <c r="O2820" s="4"/>
      <c r="P2820" s="4"/>
      <c r="Q2820" s="4"/>
      <c r="R2820" s="4"/>
      <c r="S2820" s="4"/>
      <c r="T2820" s="4"/>
      <c r="U2820" s="4"/>
      <c r="V2820" s="4"/>
      <c r="W2820" s="4"/>
      <c r="X2820" s="4"/>
      <c r="Y2820" s="4"/>
      <c r="Z2820" s="4"/>
      <c r="AA2820" s="4"/>
      <c r="AB2820" s="4"/>
      <c r="AC2820" s="4"/>
      <c r="AD2820" s="4"/>
      <c r="AE2820" s="4"/>
      <c r="AF2820" s="4"/>
      <c r="AG2820" s="4"/>
      <c r="AH2820" s="4"/>
      <c r="AI2820" s="4"/>
      <c r="AJ2820" s="4"/>
      <c r="AK2820" s="4"/>
      <c r="AL2820" s="4"/>
      <c r="AM2820" s="4"/>
      <c r="AN2820" s="4"/>
      <c r="AO2820" s="4"/>
      <c r="AP2820" s="4"/>
    </row>
    <row r="2821" spans="1:42" s="2" customFormat="1" x14ac:dyDescent="0.25">
      <c r="A2821" s="4"/>
      <c r="B2821" s="4"/>
      <c r="C2821" s="4"/>
      <c r="D2821" s="4"/>
      <c r="E2821" s="4"/>
      <c r="F2821" s="4"/>
      <c r="G2821" s="4"/>
      <c r="H2821" s="4"/>
      <c r="I2821" s="4"/>
      <c r="J2821" s="4"/>
      <c r="K2821" s="4"/>
      <c r="L2821" s="4"/>
      <c r="M2821" s="4"/>
      <c r="N2821" s="4"/>
      <c r="O2821" s="4"/>
      <c r="P2821" s="4"/>
      <c r="Q2821" s="4"/>
      <c r="R2821" s="4"/>
      <c r="S2821" s="4"/>
      <c r="T2821" s="4"/>
      <c r="U2821" s="4"/>
      <c r="V2821" s="4"/>
      <c r="W2821" s="4"/>
      <c r="X2821" s="4"/>
      <c r="Y2821" s="4"/>
      <c r="Z2821" s="4"/>
      <c r="AA2821" s="4"/>
      <c r="AB2821" s="4"/>
      <c r="AC2821" s="4"/>
      <c r="AD2821" s="4"/>
      <c r="AE2821" s="4"/>
      <c r="AF2821" s="4"/>
      <c r="AG2821" s="4"/>
      <c r="AH2821" s="4"/>
      <c r="AI2821" s="4"/>
      <c r="AJ2821" s="4"/>
      <c r="AK2821" s="4"/>
      <c r="AL2821" s="4"/>
      <c r="AM2821" s="4"/>
      <c r="AN2821" s="4"/>
      <c r="AO2821" s="4"/>
      <c r="AP2821" s="4"/>
    </row>
    <row r="2822" spans="1:42" s="2" customFormat="1" x14ac:dyDescent="0.25">
      <c r="A2822" s="4"/>
      <c r="B2822" s="4"/>
      <c r="C2822" s="4"/>
      <c r="D2822" s="4"/>
      <c r="E2822" s="4"/>
      <c r="F2822" s="4"/>
      <c r="G2822" s="4"/>
      <c r="H2822" s="4"/>
      <c r="I2822" s="4"/>
      <c r="J2822" s="4"/>
      <c r="K2822" s="4"/>
      <c r="L2822" s="4"/>
      <c r="M2822" s="4"/>
      <c r="N2822" s="4"/>
      <c r="O2822" s="4"/>
      <c r="P2822" s="4"/>
      <c r="Q2822" s="4"/>
      <c r="R2822" s="4"/>
      <c r="S2822" s="4"/>
      <c r="T2822" s="4"/>
      <c r="U2822" s="4"/>
      <c r="V2822" s="4"/>
      <c r="W2822" s="4"/>
      <c r="X2822" s="4"/>
      <c r="Y2822" s="4"/>
      <c r="Z2822" s="4"/>
      <c r="AA2822" s="4"/>
      <c r="AB2822" s="4"/>
      <c r="AC2822" s="4"/>
      <c r="AD2822" s="4"/>
      <c r="AE2822" s="4"/>
      <c r="AF2822" s="4"/>
      <c r="AG2822" s="4"/>
      <c r="AH2822" s="4"/>
      <c r="AI2822" s="4"/>
      <c r="AJ2822" s="4"/>
      <c r="AK2822" s="4"/>
      <c r="AL2822" s="4"/>
      <c r="AM2822" s="4"/>
      <c r="AN2822" s="4"/>
      <c r="AO2822" s="4"/>
      <c r="AP2822" s="4"/>
    </row>
    <row r="2823" spans="1:42" s="2" customFormat="1" x14ac:dyDescent="0.25">
      <c r="A2823" s="4"/>
      <c r="B2823" s="4"/>
      <c r="C2823" s="4"/>
      <c r="D2823" s="4"/>
      <c r="E2823" s="4"/>
      <c r="F2823" s="4"/>
      <c r="G2823" s="4"/>
      <c r="H2823" s="4"/>
      <c r="I2823" s="4"/>
      <c r="J2823" s="4"/>
      <c r="K2823" s="4"/>
      <c r="L2823" s="4"/>
      <c r="M2823" s="4"/>
      <c r="N2823" s="4"/>
      <c r="O2823" s="4"/>
      <c r="P2823" s="4"/>
      <c r="Q2823" s="4"/>
      <c r="R2823" s="4"/>
      <c r="S2823" s="4"/>
      <c r="T2823" s="4"/>
      <c r="U2823" s="4"/>
      <c r="V2823" s="4"/>
      <c r="W2823" s="4"/>
      <c r="X2823" s="4"/>
      <c r="Y2823" s="4"/>
      <c r="Z2823" s="4"/>
      <c r="AA2823" s="4"/>
      <c r="AB2823" s="4"/>
      <c r="AC2823" s="4"/>
      <c r="AD2823" s="4"/>
      <c r="AE2823" s="4"/>
      <c r="AF2823" s="4"/>
      <c r="AG2823" s="4"/>
      <c r="AH2823" s="4"/>
      <c r="AI2823" s="4"/>
      <c r="AJ2823" s="4"/>
      <c r="AK2823" s="4"/>
      <c r="AL2823" s="4"/>
      <c r="AM2823" s="4"/>
      <c r="AN2823" s="4"/>
      <c r="AO2823" s="4"/>
      <c r="AP2823" s="4"/>
    </row>
    <row r="2824" spans="1:42" s="2" customFormat="1" x14ac:dyDescent="0.25">
      <c r="A2824" s="4"/>
      <c r="B2824" s="4"/>
      <c r="C2824" s="4"/>
      <c r="D2824" s="4"/>
      <c r="E2824" s="4"/>
      <c r="F2824" s="4"/>
      <c r="G2824" s="4"/>
      <c r="H2824" s="4"/>
      <c r="I2824" s="4"/>
      <c r="J2824" s="4"/>
      <c r="K2824" s="4"/>
      <c r="L2824" s="4"/>
      <c r="M2824" s="4"/>
      <c r="N2824" s="4"/>
      <c r="O2824" s="4"/>
      <c r="P2824" s="4"/>
      <c r="Q2824" s="4"/>
      <c r="R2824" s="4"/>
      <c r="S2824" s="4"/>
      <c r="T2824" s="4"/>
      <c r="U2824" s="4"/>
      <c r="V2824" s="4"/>
      <c r="W2824" s="4"/>
      <c r="X2824" s="4"/>
      <c r="Y2824" s="4"/>
      <c r="Z2824" s="4"/>
      <c r="AA2824" s="4"/>
      <c r="AB2824" s="4"/>
      <c r="AC2824" s="4"/>
      <c r="AD2824" s="4"/>
      <c r="AE2824" s="4"/>
      <c r="AF2824" s="4"/>
      <c r="AG2824" s="4"/>
      <c r="AH2824" s="4"/>
      <c r="AI2824" s="4"/>
      <c r="AJ2824" s="4"/>
      <c r="AK2824" s="4"/>
      <c r="AL2824" s="4"/>
      <c r="AM2824" s="4"/>
      <c r="AN2824" s="4"/>
      <c r="AO2824" s="4"/>
      <c r="AP2824" s="4"/>
    </row>
    <row r="2825" spans="1:42" s="2" customFormat="1" x14ac:dyDescent="0.25">
      <c r="A2825" s="4"/>
      <c r="B2825" s="4"/>
      <c r="C2825" s="4"/>
      <c r="D2825" s="4"/>
      <c r="E2825" s="4"/>
      <c r="F2825" s="4"/>
      <c r="G2825" s="4"/>
      <c r="H2825" s="4"/>
      <c r="I2825" s="4"/>
      <c r="J2825" s="4"/>
      <c r="K2825" s="4"/>
      <c r="L2825" s="4"/>
      <c r="M2825" s="4"/>
      <c r="N2825" s="4"/>
      <c r="O2825" s="4"/>
      <c r="P2825" s="4"/>
      <c r="Q2825" s="4"/>
      <c r="R2825" s="4"/>
      <c r="S2825" s="4"/>
      <c r="T2825" s="4"/>
      <c r="U2825" s="4"/>
      <c r="V2825" s="4"/>
      <c r="W2825" s="4"/>
      <c r="X2825" s="4"/>
      <c r="Y2825" s="4"/>
      <c r="Z2825" s="4"/>
      <c r="AA2825" s="4"/>
      <c r="AB2825" s="4"/>
      <c r="AC2825" s="4"/>
      <c r="AD2825" s="4"/>
      <c r="AE2825" s="4"/>
      <c r="AF2825" s="4"/>
      <c r="AG2825" s="4"/>
      <c r="AH2825" s="4"/>
      <c r="AI2825" s="4"/>
      <c r="AJ2825" s="4"/>
      <c r="AK2825" s="4"/>
      <c r="AL2825" s="4"/>
      <c r="AM2825" s="4"/>
      <c r="AN2825" s="4"/>
      <c r="AO2825" s="4"/>
      <c r="AP2825" s="4"/>
    </row>
    <row r="2826" spans="1:42" s="2" customFormat="1" x14ac:dyDescent="0.25">
      <c r="A2826" s="4"/>
      <c r="B2826" s="4"/>
      <c r="C2826" s="4"/>
      <c r="D2826" s="4"/>
      <c r="E2826" s="4"/>
      <c r="F2826" s="4"/>
      <c r="G2826" s="4"/>
      <c r="H2826" s="4"/>
      <c r="I2826" s="4"/>
      <c r="J2826" s="4"/>
      <c r="K2826" s="4"/>
      <c r="L2826" s="4"/>
      <c r="M2826" s="4"/>
      <c r="N2826" s="4"/>
      <c r="O2826" s="4"/>
      <c r="P2826" s="4"/>
      <c r="Q2826" s="4"/>
      <c r="R2826" s="4"/>
      <c r="S2826" s="4"/>
      <c r="T2826" s="4"/>
      <c r="U2826" s="4"/>
      <c r="V2826" s="4"/>
      <c r="W2826" s="4"/>
      <c r="X2826" s="4"/>
      <c r="Y2826" s="4"/>
      <c r="Z2826" s="4"/>
      <c r="AA2826" s="4"/>
      <c r="AB2826" s="4"/>
      <c r="AC2826" s="4"/>
      <c r="AD2826" s="4"/>
      <c r="AE2826" s="4"/>
      <c r="AF2826" s="4"/>
      <c r="AG2826" s="4"/>
      <c r="AH2826" s="4"/>
      <c r="AI2826" s="4"/>
      <c r="AJ2826" s="4"/>
      <c r="AK2826" s="4"/>
      <c r="AL2826" s="4"/>
      <c r="AM2826" s="4"/>
      <c r="AN2826" s="4"/>
      <c r="AO2826" s="4"/>
      <c r="AP2826" s="4"/>
    </row>
    <row r="2827" spans="1:42" s="2" customFormat="1" x14ac:dyDescent="0.25">
      <c r="A2827" s="4"/>
      <c r="B2827" s="4"/>
      <c r="C2827" s="4"/>
      <c r="D2827" s="4"/>
      <c r="E2827" s="4"/>
      <c r="F2827" s="4"/>
      <c r="G2827" s="4"/>
      <c r="H2827" s="4"/>
      <c r="I2827" s="4"/>
      <c r="J2827" s="4"/>
      <c r="K2827" s="4"/>
      <c r="L2827" s="4"/>
      <c r="M2827" s="4"/>
      <c r="N2827" s="4"/>
      <c r="O2827" s="4"/>
      <c r="P2827" s="4"/>
      <c r="Q2827" s="4"/>
      <c r="R2827" s="4"/>
      <c r="S2827" s="4"/>
      <c r="T2827" s="4"/>
      <c r="U2827" s="4"/>
      <c r="V2827" s="4"/>
      <c r="W2827" s="4"/>
      <c r="X2827" s="4"/>
      <c r="Y2827" s="4"/>
      <c r="Z2827" s="4"/>
      <c r="AA2827" s="4"/>
      <c r="AB2827" s="4"/>
      <c r="AC2827" s="4"/>
      <c r="AD2827" s="4"/>
      <c r="AE2827" s="4"/>
      <c r="AF2827" s="4"/>
      <c r="AG2827" s="4"/>
      <c r="AH2827" s="4"/>
      <c r="AI2827" s="4"/>
      <c r="AJ2827" s="4"/>
      <c r="AK2827" s="4"/>
      <c r="AL2827" s="4"/>
      <c r="AM2827" s="4"/>
      <c r="AN2827" s="4"/>
      <c r="AO2827" s="4"/>
      <c r="AP2827" s="4"/>
    </row>
    <row r="2828" spans="1:42" s="2" customFormat="1" x14ac:dyDescent="0.25">
      <c r="A2828" s="4"/>
      <c r="B2828" s="4"/>
      <c r="C2828" s="4"/>
      <c r="D2828" s="4"/>
      <c r="E2828" s="4"/>
      <c r="F2828" s="4"/>
      <c r="G2828" s="4"/>
      <c r="H2828" s="4"/>
      <c r="I2828" s="4"/>
      <c r="J2828" s="4"/>
      <c r="K2828" s="4"/>
      <c r="L2828" s="4"/>
      <c r="M2828" s="4"/>
      <c r="N2828" s="4"/>
      <c r="O2828" s="4"/>
      <c r="P2828" s="4"/>
      <c r="Q2828" s="4"/>
      <c r="R2828" s="4"/>
      <c r="S2828" s="4"/>
      <c r="T2828" s="4"/>
      <c r="U2828" s="4"/>
      <c r="V2828" s="4"/>
      <c r="W2828" s="4"/>
      <c r="X2828" s="4"/>
      <c r="Y2828" s="4"/>
      <c r="Z2828" s="4"/>
      <c r="AA2828" s="4"/>
      <c r="AB2828" s="4"/>
      <c r="AC2828" s="4"/>
      <c r="AD2828" s="4"/>
      <c r="AE2828" s="4"/>
      <c r="AF2828" s="4"/>
      <c r="AG2828" s="4"/>
      <c r="AH2828" s="4"/>
      <c r="AI2828" s="4"/>
      <c r="AJ2828" s="4"/>
      <c r="AK2828" s="4"/>
      <c r="AL2828" s="4"/>
      <c r="AM2828" s="4"/>
      <c r="AN2828" s="4"/>
      <c r="AO2828" s="4"/>
      <c r="AP2828" s="4"/>
    </row>
    <row r="2829" spans="1:42" s="2" customFormat="1" x14ac:dyDescent="0.25">
      <c r="A2829" s="4"/>
      <c r="B2829" s="4"/>
      <c r="C2829" s="4"/>
      <c r="D2829" s="4"/>
      <c r="E2829" s="4"/>
      <c r="F2829" s="4"/>
      <c r="G2829" s="4"/>
      <c r="H2829" s="4"/>
      <c r="I2829" s="4"/>
      <c r="J2829" s="4"/>
      <c r="K2829" s="4"/>
      <c r="L2829" s="4"/>
      <c r="M2829" s="4"/>
      <c r="N2829" s="4"/>
      <c r="O2829" s="4"/>
      <c r="P2829" s="4"/>
      <c r="Q2829" s="4"/>
      <c r="R2829" s="4"/>
      <c r="S2829" s="4"/>
      <c r="T2829" s="4"/>
      <c r="U2829" s="4"/>
      <c r="V2829" s="4"/>
      <c r="W2829" s="4"/>
      <c r="X2829" s="4"/>
      <c r="Y2829" s="4"/>
      <c r="Z2829" s="4"/>
      <c r="AA2829" s="4"/>
      <c r="AB2829" s="4"/>
      <c r="AC2829" s="4"/>
      <c r="AD2829" s="4"/>
      <c r="AE2829" s="4"/>
      <c r="AF2829" s="4"/>
      <c r="AG2829" s="4"/>
      <c r="AH2829" s="4"/>
      <c r="AI2829" s="4"/>
      <c r="AJ2829" s="4"/>
      <c r="AK2829" s="4"/>
      <c r="AL2829" s="4"/>
      <c r="AM2829" s="4"/>
      <c r="AN2829" s="4"/>
      <c r="AO2829" s="4"/>
      <c r="AP2829" s="4"/>
    </row>
    <row r="2830" spans="1:42" s="2" customFormat="1" x14ac:dyDescent="0.25">
      <c r="A2830" s="4"/>
      <c r="B2830" s="4"/>
      <c r="C2830" s="4"/>
      <c r="D2830" s="4"/>
      <c r="E2830" s="4"/>
      <c r="F2830" s="4"/>
      <c r="G2830" s="4"/>
      <c r="H2830" s="4"/>
      <c r="I2830" s="4"/>
      <c r="J2830" s="4"/>
      <c r="K2830" s="4"/>
      <c r="L2830" s="4"/>
      <c r="M2830" s="4"/>
      <c r="N2830" s="4"/>
      <c r="O2830" s="4"/>
      <c r="P2830" s="4"/>
      <c r="Q2830" s="4"/>
      <c r="R2830" s="4"/>
      <c r="S2830" s="4"/>
      <c r="T2830" s="4"/>
      <c r="U2830" s="4"/>
      <c r="V2830" s="4"/>
      <c r="W2830" s="4"/>
      <c r="X2830" s="4"/>
      <c r="Y2830" s="4"/>
      <c r="Z2830" s="4"/>
      <c r="AA2830" s="4"/>
      <c r="AB2830" s="4"/>
      <c r="AC2830" s="4"/>
      <c r="AD2830" s="4"/>
      <c r="AE2830" s="4"/>
      <c r="AF2830" s="4"/>
      <c r="AG2830" s="4"/>
      <c r="AH2830" s="4"/>
      <c r="AI2830" s="4"/>
      <c r="AJ2830" s="4"/>
      <c r="AK2830" s="4"/>
      <c r="AL2830" s="4"/>
      <c r="AM2830" s="4"/>
      <c r="AN2830" s="4"/>
      <c r="AO2830" s="4"/>
      <c r="AP2830" s="4"/>
    </row>
    <row r="2831" spans="1:42" s="2" customFormat="1" x14ac:dyDescent="0.25">
      <c r="A2831" s="4"/>
      <c r="B2831" s="4"/>
      <c r="C2831" s="4"/>
      <c r="D2831" s="4"/>
      <c r="E2831" s="4"/>
      <c r="F2831" s="4"/>
      <c r="G2831" s="4"/>
      <c r="H2831" s="4"/>
      <c r="I2831" s="4"/>
      <c r="J2831" s="4"/>
      <c r="K2831" s="4"/>
      <c r="L2831" s="4"/>
      <c r="M2831" s="4"/>
      <c r="N2831" s="4"/>
      <c r="O2831" s="4"/>
      <c r="P2831" s="4"/>
      <c r="Q2831" s="4"/>
      <c r="R2831" s="4"/>
      <c r="S2831" s="4"/>
      <c r="T2831" s="4"/>
      <c r="U2831" s="4"/>
      <c r="V2831" s="4"/>
      <c r="W2831" s="4"/>
      <c r="X2831" s="4"/>
      <c r="Y2831" s="4"/>
      <c r="Z2831" s="4"/>
      <c r="AA2831" s="4"/>
      <c r="AB2831" s="4"/>
      <c r="AC2831" s="4"/>
      <c r="AD2831" s="4"/>
      <c r="AE2831" s="4"/>
      <c r="AF2831" s="4"/>
      <c r="AG2831" s="4"/>
      <c r="AH2831" s="4"/>
      <c r="AI2831" s="4"/>
      <c r="AJ2831" s="4"/>
      <c r="AK2831" s="4"/>
      <c r="AL2831" s="4"/>
      <c r="AM2831" s="4"/>
      <c r="AN2831" s="4"/>
      <c r="AO2831" s="4"/>
      <c r="AP2831" s="4"/>
    </row>
    <row r="2832" spans="1:42" s="2" customFormat="1" x14ac:dyDescent="0.25">
      <c r="A2832" s="4"/>
      <c r="B2832" s="4"/>
      <c r="C2832" s="4"/>
      <c r="D2832" s="4"/>
      <c r="E2832" s="4"/>
      <c r="F2832" s="4"/>
      <c r="G2832" s="4"/>
      <c r="H2832" s="4"/>
      <c r="I2832" s="4"/>
      <c r="J2832" s="4"/>
      <c r="K2832" s="4"/>
      <c r="L2832" s="4"/>
      <c r="M2832" s="4"/>
      <c r="N2832" s="4"/>
      <c r="O2832" s="4"/>
      <c r="P2832" s="4"/>
      <c r="Q2832" s="4"/>
      <c r="R2832" s="4"/>
      <c r="S2832" s="4"/>
      <c r="T2832" s="4"/>
      <c r="U2832" s="4"/>
      <c r="V2832" s="4"/>
      <c r="W2832" s="4"/>
      <c r="X2832" s="4"/>
      <c r="Y2832" s="4"/>
      <c r="Z2832" s="4"/>
      <c r="AA2832" s="4"/>
      <c r="AB2832" s="4"/>
      <c r="AC2832" s="4"/>
      <c r="AD2832" s="4"/>
      <c r="AE2832" s="4"/>
      <c r="AF2832" s="4"/>
      <c r="AG2832" s="4"/>
      <c r="AH2832" s="4"/>
      <c r="AI2832" s="4"/>
      <c r="AJ2832" s="4"/>
      <c r="AK2832" s="4"/>
      <c r="AL2832" s="4"/>
      <c r="AM2832" s="4"/>
      <c r="AN2832" s="4"/>
      <c r="AO2832" s="4"/>
      <c r="AP2832" s="4"/>
    </row>
    <row r="2833" spans="1:42" s="2" customFormat="1" x14ac:dyDescent="0.25">
      <c r="A2833" s="4"/>
      <c r="B2833" s="4"/>
      <c r="C2833" s="4"/>
      <c r="D2833" s="4"/>
      <c r="E2833" s="4"/>
      <c r="F2833" s="4"/>
      <c r="G2833" s="4"/>
      <c r="H2833" s="4"/>
      <c r="I2833" s="4"/>
      <c r="J2833" s="4"/>
      <c r="K2833" s="4"/>
      <c r="L2833" s="4"/>
      <c r="M2833" s="4"/>
      <c r="N2833" s="4"/>
      <c r="O2833" s="4"/>
      <c r="P2833" s="4"/>
      <c r="Q2833" s="4"/>
      <c r="R2833" s="4"/>
      <c r="S2833" s="4"/>
      <c r="T2833" s="4"/>
      <c r="U2833" s="4"/>
      <c r="V2833" s="4"/>
      <c r="W2833" s="4"/>
      <c r="X2833" s="4"/>
      <c r="Y2833" s="4"/>
      <c r="Z2833" s="4"/>
      <c r="AA2833" s="4"/>
      <c r="AB2833" s="4"/>
      <c r="AC2833" s="4"/>
      <c r="AD2833" s="4"/>
      <c r="AE2833" s="4"/>
      <c r="AF2833" s="4"/>
      <c r="AG2833" s="4"/>
      <c r="AH2833" s="4"/>
      <c r="AI2833" s="4"/>
      <c r="AJ2833" s="4"/>
      <c r="AK2833" s="4"/>
      <c r="AL2833" s="4"/>
      <c r="AM2833" s="4"/>
      <c r="AN2833" s="4"/>
      <c r="AO2833" s="4"/>
      <c r="AP2833" s="4"/>
    </row>
    <row r="2834" spans="1:42" s="2" customFormat="1" x14ac:dyDescent="0.25">
      <c r="A2834" s="4"/>
      <c r="B2834" s="4"/>
      <c r="C2834" s="4"/>
      <c r="D2834" s="4"/>
      <c r="E2834" s="4"/>
      <c r="F2834" s="4"/>
      <c r="G2834" s="4"/>
      <c r="H2834" s="4"/>
      <c r="I2834" s="4"/>
      <c r="J2834" s="4"/>
      <c r="K2834" s="4"/>
      <c r="L2834" s="4"/>
      <c r="M2834" s="4"/>
      <c r="N2834" s="4"/>
      <c r="O2834" s="4"/>
      <c r="P2834" s="4"/>
      <c r="Q2834" s="4"/>
      <c r="R2834" s="4"/>
      <c r="S2834" s="4"/>
      <c r="T2834" s="4"/>
      <c r="U2834" s="4"/>
      <c r="V2834" s="4"/>
      <c r="W2834" s="4"/>
      <c r="X2834" s="4"/>
      <c r="Y2834" s="4"/>
      <c r="Z2834" s="4"/>
      <c r="AA2834" s="4"/>
      <c r="AB2834" s="4"/>
      <c r="AC2834" s="4"/>
      <c r="AD2834" s="4"/>
      <c r="AE2834" s="4"/>
      <c r="AF2834" s="4"/>
      <c r="AG2834" s="4"/>
      <c r="AH2834" s="4"/>
      <c r="AI2834" s="4"/>
      <c r="AJ2834" s="4"/>
      <c r="AK2834" s="4"/>
      <c r="AL2834" s="4"/>
      <c r="AM2834" s="4"/>
      <c r="AN2834" s="4"/>
      <c r="AO2834" s="4"/>
      <c r="AP2834" s="4"/>
    </row>
    <row r="2835" spans="1:42" s="2" customFormat="1" x14ac:dyDescent="0.25">
      <c r="A2835" s="4"/>
      <c r="B2835" s="4"/>
      <c r="C2835" s="4"/>
      <c r="D2835" s="4"/>
      <c r="E2835" s="4"/>
      <c r="F2835" s="4"/>
      <c r="G2835" s="4"/>
      <c r="H2835" s="4"/>
      <c r="I2835" s="4"/>
      <c r="J2835" s="4"/>
      <c r="K2835" s="4"/>
      <c r="L2835" s="4"/>
      <c r="M2835" s="4"/>
      <c r="N2835" s="4"/>
      <c r="O2835" s="4"/>
      <c r="P2835" s="4"/>
      <c r="Q2835" s="4"/>
      <c r="R2835" s="4"/>
      <c r="S2835" s="4"/>
      <c r="T2835" s="4"/>
      <c r="U2835" s="4"/>
      <c r="V2835" s="4"/>
      <c r="W2835" s="4"/>
      <c r="X2835" s="4"/>
      <c r="Y2835" s="4"/>
      <c r="Z2835" s="4"/>
      <c r="AA2835" s="4"/>
      <c r="AB2835" s="4"/>
      <c r="AC2835" s="4"/>
      <c r="AD2835" s="4"/>
      <c r="AE2835" s="4"/>
      <c r="AF2835" s="4"/>
      <c r="AG2835" s="4"/>
      <c r="AH2835" s="4"/>
      <c r="AI2835" s="4"/>
      <c r="AJ2835" s="4"/>
      <c r="AK2835" s="4"/>
      <c r="AL2835" s="4"/>
      <c r="AM2835" s="4"/>
      <c r="AN2835" s="4"/>
      <c r="AO2835" s="4"/>
      <c r="AP2835" s="4"/>
    </row>
    <row r="2836" spans="1:42" s="2" customFormat="1" x14ac:dyDescent="0.25">
      <c r="A2836" s="4"/>
      <c r="B2836" s="4"/>
      <c r="C2836" s="4"/>
      <c r="D2836" s="4"/>
      <c r="E2836" s="4"/>
      <c r="F2836" s="4"/>
      <c r="G2836" s="4"/>
      <c r="H2836" s="4"/>
      <c r="I2836" s="4"/>
      <c r="J2836" s="4"/>
      <c r="K2836" s="4"/>
      <c r="L2836" s="4"/>
      <c r="M2836" s="4"/>
      <c r="N2836" s="4"/>
      <c r="O2836" s="4"/>
      <c r="P2836" s="4"/>
      <c r="Q2836" s="4"/>
      <c r="R2836" s="4"/>
      <c r="S2836" s="4"/>
      <c r="T2836" s="4"/>
      <c r="U2836" s="4"/>
      <c r="V2836" s="4"/>
      <c r="W2836" s="4"/>
      <c r="X2836" s="4"/>
      <c r="Y2836" s="4"/>
      <c r="Z2836" s="4"/>
      <c r="AA2836" s="4"/>
      <c r="AB2836" s="4"/>
      <c r="AC2836" s="4"/>
      <c r="AD2836" s="4"/>
      <c r="AE2836" s="4"/>
      <c r="AF2836" s="4"/>
      <c r="AG2836" s="4"/>
      <c r="AH2836" s="4"/>
      <c r="AI2836" s="4"/>
      <c r="AJ2836" s="4"/>
      <c r="AK2836" s="4"/>
      <c r="AL2836" s="4"/>
      <c r="AM2836" s="4"/>
      <c r="AN2836" s="4"/>
      <c r="AO2836" s="4"/>
      <c r="AP2836" s="4"/>
    </row>
    <row r="2837" spans="1:42" s="2" customFormat="1" x14ac:dyDescent="0.25">
      <c r="A2837" s="4"/>
      <c r="B2837" s="4"/>
      <c r="C2837" s="4"/>
      <c r="D2837" s="4"/>
      <c r="E2837" s="4"/>
      <c r="F2837" s="4"/>
      <c r="G2837" s="4"/>
      <c r="H2837" s="4"/>
      <c r="I2837" s="4"/>
      <c r="J2837" s="4"/>
      <c r="K2837" s="4"/>
      <c r="L2837" s="4"/>
      <c r="M2837" s="4"/>
      <c r="N2837" s="4"/>
      <c r="O2837" s="4"/>
      <c r="P2837" s="4"/>
      <c r="Q2837" s="4"/>
      <c r="R2837" s="4"/>
      <c r="S2837" s="4"/>
      <c r="T2837" s="4"/>
      <c r="U2837" s="4"/>
      <c r="V2837" s="4"/>
      <c r="W2837" s="4"/>
      <c r="X2837" s="4"/>
      <c r="Y2837" s="4"/>
      <c r="Z2837" s="4"/>
      <c r="AA2837" s="4"/>
      <c r="AB2837" s="4"/>
      <c r="AC2837" s="4"/>
      <c r="AD2837" s="4"/>
      <c r="AE2837" s="4"/>
      <c r="AF2837" s="4"/>
      <c r="AG2837" s="4"/>
      <c r="AH2837" s="4"/>
      <c r="AI2837" s="4"/>
      <c r="AJ2837" s="4"/>
      <c r="AK2837" s="4"/>
      <c r="AL2837" s="4"/>
      <c r="AM2837" s="4"/>
      <c r="AN2837" s="4"/>
      <c r="AO2837" s="4"/>
      <c r="AP2837" s="4"/>
    </row>
    <row r="2838" spans="1:42" s="2" customFormat="1" x14ac:dyDescent="0.25">
      <c r="A2838" s="4"/>
      <c r="B2838" s="4"/>
      <c r="C2838" s="4"/>
      <c r="D2838" s="4"/>
      <c r="E2838" s="4"/>
      <c r="F2838" s="4"/>
      <c r="G2838" s="4"/>
      <c r="H2838" s="4"/>
      <c r="I2838" s="4"/>
      <c r="J2838" s="4"/>
      <c r="K2838" s="4"/>
      <c r="L2838" s="4"/>
      <c r="M2838" s="4"/>
      <c r="N2838" s="4"/>
      <c r="O2838" s="4"/>
      <c r="P2838" s="4"/>
      <c r="Q2838" s="4"/>
      <c r="R2838" s="4"/>
      <c r="S2838" s="4"/>
      <c r="T2838" s="4"/>
      <c r="U2838" s="4"/>
      <c r="V2838" s="4"/>
      <c r="W2838" s="4"/>
      <c r="X2838" s="4"/>
      <c r="Y2838" s="4"/>
      <c r="Z2838" s="4"/>
      <c r="AA2838" s="4"/>
      <c r="AB2838" s="4"/>
      <c r="AC2838" s="4"/>
      <c r="AD2838" s="4"/>
      <c r="AE2838" s="4"/>
      <c r="AF2838" s="4"/>
      <c r="AG2838" s="4"/>
      <c r="AH2838" s="4"/>
      <c r="AI2838" s="4"/>
      <c r="AJ2838" s="4"/>
      <c r="AK2838" s="4"/>
      <c r="AL2838" s="4"/>
      <c r="AM2838" s="4"/>
      <c r="AN2838" s="4"/>
      <c r="AO2838" s="4"/>
      <c r="AP2838" s="4"/>
    </row>
    <row r="2839" spans="1:42" s="2" customFormat="1" x14ac:dyDescent="0.25">
      <c r="A2839" s="4"/>
      <c r="B2839" s="4"/>
      <c r="C2839" s="4"/>
      <c r="D2839" s="4"/>
      <c r="E2839" s="4"/>
      <c r="F2839" s="4"/>
      <c r="G2839" s="4"/>
      <c r="H2839" s="4"/>
      <c r="I2839" s="4"/>
      <c r="J2839" s="4"/>
      <c r="K2839" s="4"/>
      <c r="L2839" s="4"/>
      <c r="M2839" s="4"/>
      <c r="N2839" s="4"/>
      <c r="O2839" s="4"/>
      <c r="P2839" s="4"/>
      <c r="Q2839" s="4"/>
      <c r="R2839" s="4"/>
      <c r="S2839" s="4"/>
      <c r="T2839" s="4"/>
      <c r="U2839" s="4"/>
      <c r="V2839" s="4"/>
      <c r="W2839" s="4"/>
      <c r="X2839" s="4"/>
      <c r="Y2839" s="4"/>
      <c r="Z2839" s="4"/>
      <c r="AA2839" s="4"/>
      <c r="AB2839" s="4"/>
      <c r="AC2839" s="4"/>
      <c r="AD2839" s="4"/>
      <c r="AE2839" s="4"/>
      <c r="AF2839" s="4"/>
      <c r="AG2839" s="4"/>
      <c r="AH2839" s="4"/>
      <c r="AI2839" s="4"/>
      <c r="AJ2839" s="4"/>
      <c r="AK2839" s="4"/>
      <c r="AL2839" s="4"/>
      <c r="AM2839" s="4"/>
      <c r="AN2839" s="4"/>
      <c r="AO2839" s="4"/>
      <c r="AP2839" s="4"/>
    </row>
    <row r="2840" spans="1:42" s="2" customFormat="1" x14ac:dyDescent="0.25">
      <c r="A2840" s="4"/>
      <c r="B2840" s="4"/>
      <c r="C2840" s="4"/>
      <c r="D2840" s="4"/>
      <c r="E2840" s="4"/>
      <c r="F2840" s="4"/>
      <c r="G2840" s="4"/>
      <c r="H2840" s="4"/>
      <c r="I2840" s="4"/>
      <c r="J2840" s="4"/>
      <c r="K2840" s="4"/>
      <c r="L2840" s="4"/>
      <c r="M2840" s="4"/>
      <c r="N2840" s="4"/>
      <c r="O2840" s="4"/>
      <c r="P2840" s="4"/>
      <c r="Q2840" s="4"/>
      <c r="R2840" s="4"/>
      <c r="S2840" s="4"/>
      <c r="T2840" s="4"/>
      <c r="U2840" s="4"/>
      <c r="V2840" s="4"/>
      <c r="W2840" s="4"/>
      <c r="X2840" s="4"/>
      <c r="Y2840" s="4"/>
      <c r="Z2840" s="4"/>
      <c r="AA2840" s="4"/>
      <c r="AB2840" s="4"/>
      <c r="AC2840" s="4"/>
      <c r="AD2840" s="4"/>
      <c r="AE2840" s="4"/>
      <c r="AF2840" s="4"/>
      <c r="AG2840" s="4"/>
      <c r="AH2840" s="4"/>
      <c r="AI2840" s="4"/>
      <c r="AJ2840" s="4"/>
      <c r="AK2840" s="4"/>
      <c r="AL2840" s="4"/>
      <c r="AM2840" s="4"/>
      <c r="AN2840" s="4"/>
      <c r="AO2840" s="4"/>
      <c r="AP2840" s="4"/>
    </row>
    <row r="2841" spans="1:42" s="2" customFormat="1" x14ac:dyDescent="0.25">
      <c r="A2841" s="4"/>
      <c r="B2841" s="4"/>
      <c r="C2841" s="4"/>
      <c r="D2841" s="4"/>
      <c r="E2841" s="4"/>
      <c r="F2841" s="4"/>
      <c r="G2841" s="4"/>
      <c r="H2841" s="4"/>
      <c r="I2841" s="4"/>
      <c r="J2841" s="4"/>
      <c r="K2841" s="4"/>
      <c r="L2841" s="4"/>
      <c r="M2841" s="4"/>
      <c r="N2841" s="4"/>
      <c r="O2841" s="4"/>
      <c r="P2841" s="4"/>
      <c r="Q2841" s="4"/>
      <c r="R2841" s="4"/>
      <c r="S2841" s="4"/>
      <c r="T2841" s="4"/>
      <c r="U2841" s="4"/>
      <c r="V2841" s="4"/>
      <c r="W2841" s="4"/>
      <c r="X2841" s="4"/>
      <c r="Y2841" s="4"/>
      <c r="Z2841" s="4"/>
      <c r="AA2841" s="4"/>
      <c r="AB2841" s="4"/>
      <c r="AC2841" s="4"/>
      <c r="AD2841" s="4"/>
      <c r="AE2841" s="4"/>
      <c r="AF2841" s="4"/>
      <c r="AG2841" s="4"/>
      <c r="AH2841" s="4"/>
      <c r="AI2841" s="4"/>
      <c r="AJ2841" s="4"/>
      <c r="AK2841" s="4"/>
      <c r="AL2841" s="4"/>
      <c r="AM2841" s="4"/>
      <c r="AN2841" s="4"/>
      <c r="AO2841" s="4"/>
      <c r="AP2841" s="4"/>
    </row>
    <row r="2842" spans="1:42" s="2" customFormat="1" x14ac:dyDescent="0.25">
      <c r="A2842" s="4"/>
      <c r="B2842" s="4"/>
      <c r="C2842" s="4"/>
      <c r="D2842" s="4"/>
      <c r="E2842" s="4"/>
      <c r="F2842" s="4"/>
      <c r="G2842" s="4"/>
      <c r="H2842" s="4"/>
      <c r="I2842" s="4"/>
      <c r="J2842" s="4"/>
      <c r="K2842" s="4"/>
      <c r="L2842" s="4"/>
      <c r="M2842" s="4"/>
      <c r="N2842" s="4"/>
      <c r="O2842" s="4"/>
      <c r="P2842" s="4"/>
      <c r="Q2842" s="4"/>
      <c r="R2842" s="4"/>
      <c r="S2842" s="4"/>
      <c r="T2842" s="4"/>
      <c r="U2842" s="4"/>
      <c r="V2842" s="4"/>
      <c r="W2842" s="4"/>
      <c r="X2842" s="4"/>
      <c r="Y2842" s="4"/>
      <c r="Z2842" s="4"/>
      <c r="AA2842" s="4"/>
      <c r="AB2842" s="4"/>
      <c r="AC2842" s="4"/>
      <c r="AD2842" s="4"/>
      <c r="AE2842" s="4"/>
      <c r="AF2842" s="4"/>
      <c r="AG2842" s="4"/>
      <c r="AH2842" s="4"/>
      <c r="AI2842" s="4"/>
      <c r="AJ2842" s="4"/>
      <c r="AK2842" s="4"/>
      <c r="AL2842" s="4"/>
      <c r="AM2842" s="4"/>
      <c r="AN2842" s="4"/>
      <c r="AO2842" s="4"/>
      <c r="AP2842" s="4"/>
    </row>
    <row r="2843" spans="1:42" s="2" customFormat="1" x14ac:dyDescent="0.25">
      <c r="A2843" s="4"/>
      <c r="B2843" s="4"/>
      <c r="C2843" s="4"/>
      <c r="D2843" s="4"/>
      <c r="E2843" s="4"/>
      <c r="F2843" s="4"/>
      <c r="G2843" s="4"/>
      <c r="H2843" s="4"/>
      <c r="I2843" s="4"/>
      <c r="J2843" s="4"/>
      <c r="K2843" s="4"/>
      <c r="L2843" s="4"/>
      <c r="M2843" s="4"/>
      <c r="N2843" s="4"/>
      <c r="O2843" s="4"/>
      <c r="P2843" s="4"/>
      <c r="Q2843" s="4"/>
      <c r="R2843" s="4"/>
      <c r="S2843" s="4"/>
      <c r="T2843" s="4"/>
      <c r="U2843" s="4"/>
      <c r="V2843" s="4"/>
      <c r="W2843" s="4"/>
      <c r="X2843" s="4"/>
      <c r="Y2843" s="4"/>
      <c r="Z2843" s="4"/>
      <c r="AA2843" s="4"/>
      <c r="AB2843" s="4"/>
      <c r="AC2843" s="4"/>
      <c r="AD2843" s="4"/>
      <c r="AE2843" s="4"/>
      <c r="AF2843" s="4"/>
      <c r="AG2843" s="4"/>
      <c r="AH2843" s="4"/>
      <c r="AI2843" s="4"/>
      <c r="AJ2843" s="4"/>
      <c r="AK2843" s="4"/>
      <c r="AL2843" s="4"/>
      <c r="AM2843" s="4"/>
      <c r="AN2843" s="4"/>
      <c r="AO2843" s="4"/>
      <c r="AP2843" s="4"/>
    </row>
    <row r="2844" spans="1:42" s="2" customFormat="1" x14ac:dyDescent="0.25">
      <c r="A2844" s="4"/>
      <c r="B2844" s="4"/>
      <c r="C2844" s="4"/>
      <c r="D2844" s="4"/>
      <c r="E2844" s="4"/>
      <c r="F2844" s="4"/>
      <c r="G2844" s="4"/>
      <c r="H2844" s="4"/>
      <c r="I2844" s="4"/>
      <c r="J2844" s="4"/>
      <c r="K2844" s="4"/>
      <c r="L2844" s="4"/>
      <c r="M2844" s="4"/>
      <c r="N2844" s="4"/>
      <c r="O2844" s="4"/>
      <c r="P2844" s="4"/>
      <c r="Q2844" s="4"/>
      <c r="R2844" s="4"/>
      <c r="S2844" s="4"/>
      <c r="T2844" s="4"/>
      <c r="U2844" s="4"/>
      <c r="V2844" s="4"/>
      <c r="W2844" s="4"/>
      <c r="X2844" s="4"/>
      <c r="Y2844" s="4"/>
      <c r="Z2844" s="4"/>
      <c r="AA2844" s="4"/>
      <c r="AB2844" s="4"/>
      <c r="AC2844" s="4"/>
      <c r="AD2844" s="4"/>
      <c r="AE2844" s="4"/>
      <c r="AF2844" s="4"/>
      <c r="AG2844" s="4"/>
      <c r="AH2844" s="4"/>
      <c r="AI2844" s="4"/>
      <c r="AJ2844" s="4"/>
      <c r="AK2844" s="4"/>
      <c r="AL2844" s="4"/>
      <c r="AM2844" s="4"/>
      <c r="AN2844" s="4"/>
      <c r="AO2844" s="4"/>
      <c r="AP2844" s="4"/>
    </row>
    <row r="2845" spans="1:42" s="2" customFormat="1" x14ac:dyDescent="0.25">
      <c r="A2845" s="4"/>
      <c r="B2845" s="4"/>
      <c r="C2845" s="4"/>
      <c r="D2845" s="4"/>
      <c r="E2845" s="4"/>
      <c r="F2845" s="4"/>
      <c r="G2845" s="4"/>
      <c r="H2845" s="4"/>
      <c r="I2845" s="4"/>
      <c r="J2845" s="4"/>
      <c r="K2845" s="4"/>
      <c r="L2845" s="4"/>
      <c r="M2845" s="4"/>
      <c r="N2845" s="4"/>
      <c r="O2845" s="4"/>
      <c r="P2845" s="4"/>
      <c r="Q2845" s="4"/>
      <c r="R2845" s="4"/>
      <c r="S2845" s="4"/>
      <c r="T2845" s="4"/>
      <c r="U2845" s="4"/>
      <c r="V2845" s="4"/>
      <c r="W2845" s="4"/>
      <c r="X2845" s="4"/>
      <c r="Y2845" s="4"/>
      <c r="Z2845" s="4"/>
      <c r="AA2845" s="4"/>
      <c r="AB2845" s="4"/>
      <c r="AC2845" s="4"/>
      <c r="AD2845" s="4"/>
      <c r="AE2845" s="4"/>
      <c r="AF2845" s="4"/>
      <c r="AG2845" s="4"/>
      <c r="AH2845" s="4"/>
      <c r="AI2845" s="4"/>
      <c r="AJ2845" s="4"/>
      <c r="AK2845" s="4"/>
      <c r="AL2845" s="4"/>
      <c r="AM2845" s="4"/>
      <c r="AN2845" s="4"/>
      <c r="AO2845" s="4"/>
      <c r="AP2845" s="4"/>
    </row>
    <row r="2846" spans="1:42" s="2" customFormat="1" x14ac:dyDescent="0.25">
      <c r="A2846" s="4"/>
      <c r="B2846" s="4"/>
      <c r="C2846" s="4"/>
      <c r="D2846" s="4"/>
      <c r="E2846" s="4"/>
      <c r="F2846" s="4"/>
      <c r="G2846" s="4"/>
      <c r="H2846" s="4"/>
      <c r="I2846" s="4"/>
      <c r="J2846" s="4"/>
      <c r="K2846" s="4"/>
      <c r="L2846" s="4"/>
      <c r="M2846" s="4"/>
      <c r="N2846" s="4"/>
      <c r="O2846" s="4"/>
      <c r="P2846" s="4"/>
      <c r="Q2846" s="4"/>
      <c r="R2846" s="4"/>
      <c r="S2846" s="4"/>
      <c r="T2846" s="4"/>
      <c r="U2846" s="4"/>
      <c r="V2846" s="4"/>
      <c r="W2846" s="4"/>
      <c r="X2846" s="4"/>
      <c r="Y2846" s="4"/>
      <c r="Z2846" s="4"/>
      <c r="AA2846" s="4"/>
      <c r="AB2846" s="4"/>
      <c r="AC2846" s="4"/>
      <c r="AD2846" s="4"/>
      <c r="AE2846" s="4"/>
      <c r="AF2846" s="4"/>
      <c r="AG2846" s="4"/>
      <c r="AH2846" s="4"/>
      <c r="AI2846" s="4"/>
      <c r="AJ2846" s="4"/>
      <c r="AK2846" s="4"/>
      <c r="AL2846" s="4"/>
      <c r="AM2846" s="4"/>
      <c r="AN2846" s="4"/>
      <c r="AO2846" s="4"/>
      <c r="AP2846" s="4"/>
    </row>
    <row r="2847" spans="1:42" s="2" customFormat="1" x14ac:dyDescent="0.25">
      <c r="A2847" s="4"/>
      <c r="B2847" s="4"/>
      <c r="C2847" s="4"/>
      <c r="D2847" s="4"/>
      <c r="E2847" s="4"/>
      <c r="F2847" s="4"/>
      <c r="G2847" s="4"/>
      <c r="H2847" s="4"/>
      <c r="I2847" s="4"/>
      <c r="J2847" s="4"/>
      <c r="K2847" s="4"/>
      <c r="L2847" s="4"/>
      <c r="M2847" s="4"/>
      <c r="N2847" s="4"/>
      <c r="O2847" s="4"/>
      <c r="P2847" s="4"/>
      <c r="Q2847" s="4"/>
      <c r="R2847" s="4"/>
      <c r="S2847" s="4"/>
      <c r="T2847" s="4"/>
      <c r="U2847" s="4"/>
      <c r="V2847" s="4"/>
      <c r="W2847" s="4"/>
      <c r="X2847" s="4"/>
      <c r="Y2847" s="4"/>
      <c r="Z2847" s="4"/>
      <c r="AA2847" s="4"/>
      <c r="AB2847" s="4"/>
      <c r="AC2847" s="4"/>
      <c r="AD2847" s="4"/>
      <c r="AE2847" s="4"/>
      <c r="AF2847" s="4"/>
      <c r="AG2847" s="4"/>
      <c r="AH2847" s="4"/>
      <c r="AI2847" s="4"/>
      <c r="AJ2847" s="4"/>
      <c r="AK2847" s="4"/>
      <c r="AL2847" s="4"/>
      <c r="AM2847" s="4"/>
      <c r="AN2847" s="4"/>
      <c r="AO2847" s="4"/>
      <c r="AP2847" s="4"/>
    </row>
    <row r="2848" spans="1:42" s="2" customFormat="1" x14ac:dyDescent="0.25">
      <c r="A2848" s="4"/>
      <c r="B2848" s="4"/>
      <c r="C2848" s="4"/>
      <c r="D2848" s="4"/>
      <c r="E2848" s="4"/>
      <c r="F2848" s="4"/>
      <c r="G2848" s="4"/>
      <c r="H2848" s="4"/>
      <c r="I2848" s="4"/>
      <c r="J2848" s="4"/>
      <c r="K2848" s="4"/>
      <c r="L2848" s="4"/>
      <c r="M2848" s="4"/>
      <c r="N2848" s="4"/>
      <c r="O2848" s="4"/>
      <c r="P2848" s="4"/>
      <c r="Q2848" s="4"/>
      <c r="R2848" s="4"/>
      <c r="S2848" s="4"/>
      <c r="T2848" s="4"/>
      <c r="U2848" s="4"/>
      <c r="V2848" s="4"/>
      <c r="W2848" s="4"/>
      <c r="X2848" s="4"/>
      <c r="Y2848" s="4"/>
      <c r="Z2848" s="4"/>
      <c r="AA2848" s="4"/>
      <c r="AB2848" s="4"/>
      <c r="AC2848" s="4"/>
      <c r="AD2848" s="4"/>
      <c r="AE2848" s="4"/>
      <c r="AF2848" s="4"/>
      <c r="AG2848" s="4"/>
      <c r="AH2848" s="4"/>
      <c r="AI2848" s="4"/>
      <c r="AJ2848" s="4"/>
      <c r="AK2848" s="4"/>
      <c r="AL2848" s="4"/>
      <c r="AM2848" s="4"/>
      <c r="AN2848" s="4"/>
      <c r="AO2848" s="4"/>
      <c r="AP2848" s="4"/>
    </row>
    <row r="2849" spans="1:42" s="2" customFormat="1" x14ac:dyDescent="0.25">
      <c r="A2849" s="4"/>
      <c r="B2849" s="4"/>
      <c r="C2849" s="4"/>
      <c r="D2849" s="4"/>
      <c r="E2849" s="4"/>
      <c r="F2849" s="4"/>
      <c r="G2849" s="4"/>
      <c r="H2849" s="4"/>
      <c r="I2849" s="4"/>
      <c r="J2849" s="4"/>
      <c r="K2849" s="4"/>
      <c r="L2849" s="4"/>
      <c r="M2849" s="4"/>
      <c r="N2849" s="4"/>
      <c r="O2849" s="4"/>
      <c r="P2849" s="4"/>
      <c r="Q2849" s="4"/>
      <c r="R2849" s="4"/>
      <c r="S2849" s="4"/>
      <c r="T2849" s="4"/>
      <c r="U2849" s="4"/>
      <c r="V2849" s="4"/>
      <c r="W2849" s="4"/>
      <c r="X2849" s="4"/>
      <c r="Y2849" s="4"/>
      <c r="Z2849" s="4"/>
      <c r="AA2849" s="4"/>
      <c r="AB2849" s="4"/>
      <c r="AC2849" s="4"/>
      <c r="AD2849" s="4"/>
      <c r="AE2849" s="4"/>
      <c r="AF2849" s="4"/>
      <c r="AG2849" s="4"/>
      <c r="AH2849" s="4"/>
      <c r="AI2849" s="4"/>
      <c r="AJ2849" s="4"/>
      <c r="AK2849" s="4"/>
      <c r="AL2849" s="4"/>
      <c r="AM2849" s="4"/>
      <c r="AN2849" s="4"/>
      <c r="AO2849" s="4"/>
      <c r="AP2849" s="4"/>
    </row>
    <row r="2850" spans="1:42" s="2" customFormat="1" x14ac:dyDescent="0.25">
      <c r="A2850" s="4"/>
      <c r="B2850" s="4"/>
      <c r="C2850" s="4"/>
      <c r="D2850" s="4"/>
      <c r="E2850" s="4"/>
      <c r="F2850" s="4"/>
      <c r="G2850" s="4"/>
      <c r="H2850" s="4"/>
      <c r="I2850" s="4"/>
      <c r="J2850" s="4"/>
      <c r="K2850" s="4"/>
      <c r="L2850" s="4"/>
      <c r="M2850" s="4"/>
      <c r="N2850" s="4"/>
      <c r="O2850" s="4"/>
      <c r="P2850" s="4"/>
      <c r="Q2850" s="4"/>
      <c r="R2850" s="4"/>
      <c r="S2850" s="4"/>
      <c r="T2850" s="4"/>
      <c r="U2850" s="4"/>
      <c r="V2850" s="4"/>
      <c r="W2850" s="4"/>
      <c r="X2850" s="4"/>
      <c r="Y2850" s="4"/>
      <c r="Z2850" s="4"/>
      <c r="AA2850" s="4"/>
      <c r="AB2850" s="4"/>
      <c r="AC2850" s="4"/>
      <c r="AD2850" s="4"/>
      <c r="AE2850" s="4"/>
      <c r="AF2850" s="4"/>
      <c r="AG2850" s="4"/>
      <c r="AH2850" s="4"/>
      <c r="AI2850" s="4"/>
      <c r="AJ2850" s="4"/>
      <c r="AK2850" s="4"/>
      <c r="AL2850" s="4"/>
      <c r="AM2850" s="4"/>
      <c r="AN2850" s="4"/>
      <c r="AO2850" s="4"/>
      <c r="AP2850" s="4"/>
    </row>
    <row r="2851" spans="1:42" s="2" customFormat="1" x14ac:dyDescent="0.25">
      <c r="A2851" s="4"/>
      <c r="B2851" s="4"/>
      <c r="C2851" s="4"/>
      <c r="D2851" s="4"/>
      <c r="E2851" s="4"/>
      <c r="F2851" s="4"/>
      <c r="G2851" s="4"/>
      <c r="H2851" s="4"/>
      <c r="I2851" s="4"/>
      <c r="J2851" s="4"/>
      <c r="K2851" s="4"/>
      <c r="L2851" s="4"/>
      <c r="M2851" s="4"/>
      <c r="N2851" s="4"/>
      <c r="O2851" s="4"/>
      <c r="P2851" s="4"/>
      <c r="Q2851" s="4"/>
      <c r="R2851" s="4"/>
      <c r="S2851" s="4"/>
      <c r="T2851" s="4"/>
      <c r="U2851" s="4"/>
      <c r="V2851" s="4"/>
      <c r="W2851" s="4"/>
      <c r="X2851" s="4"/>
      <c r="Y2851" s="4"/>
      <c r="Z2851" s="4"/>
      <c r="AA2851" s="4"/>
      <c r="AB2851" s="4"/>
      <c r="AC2851" s="4"/>
      <c r="AD2851" s="4"/>
      <c r="AE2851" s="4"/>
      <c r="AF2851" s="4"/>
      <c r="AG2851" s="4"/>
      <c r="AH2851" s="4"/>
      <c r="AI2851" s="4"/>
      <c r="AJ2851" s="4"/>
      <c r="AK2851" s="4"/>
      <c r="AL2851" s="4"/>
      <c r="AM2851" s="4"/>
      <c r="AN2851" s="4"/>
      <c r="AO2851" s="4"/>
      <c r="AP2851" s="4"/>
    </row>
    <row r="2852" spans="1:42" s="2" customFormat="1" x14ac:dyDescent="0.25">
      <c r="A2852" s="4"/>
      <c r="B2852" s="4"/>
      <c r="C2852" s="4"/>
      <c r="D2852" s="4"/>
      <c r="E2852" s="4"/>
      <c r="F2852" s="4"/>
      <c r="G2852" s="4"/>
      <c r="H2852" s="4"/>
      <c r="I2852" s="4"/>
      <c r="J2852" s="4"/>
      <c r="K2852" s="4"/>
      <c r="L2852" s="4"/>
      <c r="M2852" s="4"/>
      <c r="N2852" s="4"/>
      <c r="O2852" s="4"/>
      <c r="P2852" s="4"/>
      <c r="Q2852" s="4"/>
      <c r="R2852" s="4"/>
      <c r="S2852" s="4"/>
      <c r="T2852" s="4"/>
      <c r="U2852" s="4"/>
      <c r="V2852" s="4"/>
      <c r="W2852" s="4"/>
      <c r="X2852" s="4"/>
      <c r="Y2852" s="4"/>
      <c r="Z2852" s="4"/>
      <c r="AA2852" s="4"/>
      <c r="AB2852" s="4"/>
      <c r="AC2852" s="4"/>
      <c r="AD2852" s="4"/>
      <c r="AE2852" s="4"/>
      <c r="AF2852" s="4"/>
      <c r="AG2852" s="4"/>
      <c r="AH2852" s="4"/>
      <c r="AI2852" s="4"/>
      <c r="AJ2852" s="4"/>
      <c r="AK2852" s="4"/>
      <c r="AL2852" s="4"/>
      <c r="AM2852" s="4"/>
      <c r="AN2852" s="4"/>
      <c r="AO2852" s="4"/>
      <c r="AP2852" s="4"/>
    </row>
    <row r="2853" spans="1:42" s="2" customFormat="1" x14ac:dyDescent="0.25">
      <c r="A2853" s="4"/>
      <c r="B2853" s="4"/>
      <c r="C2853" s="4"/>
      <c r="D2853" s="4"/>
      <c r="E2853" s="4"/>
      <c r="F2853" s="4"/>
      <c r="G2853" s="4"/>
      <c r="H2853" s="4"/>
      <c r="I2853" s="4"/>
      <c r="J2853" s="4"/>
      <c r="K2853" s="4"/>
      <c r="L2853" s="4"/>
      <c r="M2853" s="4"/>
      <c r="N2853" s="4"/>
      <c r="O2853" s="4"/>
      <c r="P2853" s="4"/>
      <c r="Q2853" s="4"/>
      <c r="R2853" s="4"/>
      <c r="S2853" s="4"/>
      <c r="T2853" s="4"/>
      <c r="U2853" s="4"/>
      <c r="V2853" s="4"/>
      <c r="W2853" s="4"/>
      <c r="X2853" s="4"/>
      <c r="Y2853" s="4"/>
      <c r="Z2853" s="4"/>
      <c r="AA2853" s="4"/>
      <c r="AB2853" s="4"/>
      <c r="AC2853" s="4"/>
      <c r="AD2853" s="4"/>
      <c r="AE2853" s="4"/>
      <c r="AF2853" s="4"/>
      <c r="AG2853" s="4"/>
      <c r="AH2853" s="4"/>
      <c r="AI2853" s="4"/>
      <c r="AJ2853" s="4"/>
      <c r="AK2853" s="4"/>
      <c r="AL2853" s="4"/>
      <c r="AM2853" s="4"/>
      <c r="AN2853" s="4"/>
      <c r="AO2853" s="4"/>
      <c r="AP2853" s="4"/>
    </row>
    <row r="2854" spans="1:42" s="2" customFormat="1" x14ac:dyDescent="0.25">
      <c r="A2854" s="4"/>
      <c r="B2854" s="4"/>
      <c r="C2854" s="4"/>
      <c r="D2854" s="4"/>
      <c r="E2854" s="4"/>
      <c r="F2854" s="4"/>
      <c r="G2854" s="4"/>
      <c r="H2854" s="4"/>
      <c r="I2854" s="4"/>
      <c r="J2854" s="4"/>
      <c r="K2854" s="4"/>
      <c r="L2854" s="4"/>
      <c r="M2854" s="4"/>
      <c r="N2854" s="4"/>
      <c r="O2854" s="4"/>
      <c r="P2854" s="4"/>
      <c r="Q2854" s="4"/>
      <c r="R2854" s="4"/>
      <c r="S2854" s="4"/>
      <c r="T2854" s="4"/>
      <c r="U2854" s="4"/>
      <c r="V2854" s="4"/>
      <c r="W2854" s="4"/>
      <c r="X2854" s="4"/>
      <c r="Y2854" s="4"/>
      <c r="Z2854" s="4"/>
      <c r="AA2854" s="4"/>
      <c r="AB2854" s="4"/>
      <c r="AC2854" s="4"/>
      <c r="AD2854" s="4"/>
      <c r="AE2854" s="4"/>
      <c r="AF2854" s="4"/>
      <c r="AG2854" s="4"/>
      <c r="AH2854" s="4"/>
      <c r="AI2854" s="4"/>
      <c r="AJ2854" s="4"/>
      <c r="AK2854" s="4"/>
      <c r="AL2854" s="4"/>
      <c r="AM2854" s="4"/>
      <c r="AN2854" s="4"/>
      <c r="AO2854" s="4"/>
      <c r="AP2854" s="4"/>
    </row>
    <row r="2855" spans="1:42" s="2" customFormat="1" x14ac:dyDescent="0.25">
      <c r="A2855" s="4"/>
      <c r="B2855" s="4"/>
      <c r="C2855" s="4"/>
      <c r="D2855" s="4"/>
      <c r="E2855" s="4"/>
      <c r="F2855" s="4"/>
      <c r="G2855" s="4"/>
      <c r="H2855" s="4"/>
      <c r="I2855" s="4"/>
      <c r="J2855" s="4"/>
      <c r="K2855" s="4"/>
      <c r="L2855" s="4"/>
      <c r="M2855" s="4"/>
      <c r="N2855" s="4"/>
      <c r="O2855" s="4"/>
      <c r="P2855" s="4"/>
      <c r="Q2855" s="4"/>
      <c r="R2855" s="4"/>
      <c r="S2855" s="4"/>
      <c r="T2855" s="4"/>
      <c r="U2855" s="4"/>
      <c r="V2855" s="4"/>
      <c r="W2855" s="4"/>
      <c r="X2855" s="4"/>
      <c r="Y2855" s="4"/>
      <c r="Z2855" s="4"/>
      <c r="AA2855" s="4"/>
      <c r="AB2855" s="4"/>
      <c r="AC2855" s="4"/>
      <c r="AD2855" s="4"/>
      <c r="AE2855" s="4"/>
      <c r="AF2855" s="4"/>
      <c r="AG2855" s="4"/>
      <c r="AH2855" s="4"/>
      <c r="AI2855" s="4"/>
      <c r="AJ2855" s="4"/>
      <c r="AK2855" s="4"/>
      <c r="AL2855" s="4"/>
      <c r="AM2855" s="4"/>
      <c r="AN2855" s="4"/>
      <c r="AO2855" s="4"/>
      <c r="AP2855" s="4"/>
    </row>
    <row r="2856" spans="1:42" s="2" customFormat="1" x14ac:dyDescent="0.25">
      <c r="A2856" s="4"/>
      <c r="B2856" s="4"/>
      <c r="C2856" s="4"/>
      <c r="D2856" s="4"/>
      <c r="E2856" s="4"/>
      <c r="F2856" s="4"/>
      <c r="G2856" s="4"/>
      <c r="H2856" s="4"/>
      <c r="I2856" s="4"/>
      <c r="J2856" s="4"/>
      <c r="K2856" s="4"/>
      <c r="L2856" s="4"/>
      <c r="M2856" s="4"/>
      <c r="N2856" s="4"/>
      <c r="O2856" s="4"/>
      <c r="P2856" s="4"/>
      <c r="Q2856" s="4"/>
      <c r="R2856" s="4"/>
      <c r="S2856" s="4"/>
      <c r="T2856" s="4"/>
      <c r="U2856" s="4"/>
      <c r="V2856" s="4"/>
      <c r="W2856" s="4"/>
      <c r="X2856" s="4"/>
      <c r="Y2856" s="4"/>
      <c r="Z2856" s="4"/>
      <c r="AA2856" s="4"/>
      <c r="AB2856" s="4"/>
      <c r="AC2856" s="4"/>
      <c r="AD2856" s="4"/>
      <c r="AE2856" s="4"/>
      <c r="AF2856" s="4"/>
      <c r="AG2856" s="4"/>
      <c r="AH2856" s="4"/>
      <c r="AI2856" s="4"/>
      <c r="AJ2856" s="4"/>
      <c r="AK2856" s="4"/>
      <c r="AL2856" s="4"/>
      <c r="AM2856" s="4"/>
      <c r="AN2856" s="4"/>
      <c r="AO2856" s="4"/>
      <c r="AP2856" s="4"/>
    </row>
    <row r="2857" spans="1:42" s="2" customFormat="1" x14ac:dyDescent="0.25">
      <c r="A2857" s="4"/>
      <c r="B2857" s="4"/>
      <c r="C2857" s="4"/>
      <c r="D2857" s="4"/>
      <c r="E2857" s="4"/>
      <c r="F2857" s="4"/>
      <c r="G2857" s="4"/>
      <c r="H2857" s="4"/>
      <c r="I2857" s="4"/>
      <c r="J2857" s="4"/>
      <c r="K2857" s="4"/>
      <c r="L2857" s="4"/>
      <c r="M2857" s="4"/>
      <c r="N2857" s="4"/>
      <c r="O2857" s="4"/>
      <c r="P2857" s="4"/>
      <c r="Q2857" s="4"/>
      <c r="R2857" s="4"/>
      <c r="S2857" s="4"/>
      <c r="T2857" s="4"/>
      <c r="U2857" s="4"/>
      <c r="V2857" s="4"/>
      <c r="W2857" s="4"/>
      <c r="X2857" s="4"/>
      <c r="Y2857" s="4"/>
      <c r="Z2857" s="4"/>
      <c r="AA2857" s="4"/>
      <c r="AB2857" s="4"/>
      <c r="AC2857" s="4"/>
      <c r="AD2857" s="4"/>
      <c r="AE2857" s="4"/>
      <c r="AF2857" s="4"/>
      <c r="AG2857" s="4"/>
      <c r="AH2857" s="4"/>
      <c r="AI2857" s="4"/>
      <c r="AJ2857" s="4"/>
      <c r="AK2857" s="4"/>
      <c r="AL2857" s="4"/>
      <c r="AM2857" s="4"/>
      <c r="AN2857" s="4"/>
      <c r="AO2857" s="4"/>
      <c r="AP2857" s="4"/>
    </row>
    <row r="2858" spans="1:42" s="2" customFormat="1" x14ac:dyDescent="0.25">
      <c r="A2858" s="4"/>
      <c r="B2858" s="4"/>
      <c r="C2858" s="4"/>
      <c r="D2858" s="4"/>
      <c r="E2858" s="4"/>
      <c r="F2858" s="4"/>
      <c r="G2858" s="4"/>
      <c r="H2858" s="4"/>
      <c r="I2858" s="4"/>
      <c r="J2858" s="4"/>
      <c r="K2858" s="4"/>
      <c r="L2858" s="4"/>
      <c r="M2858" s="4"/>
      <c r="N2858" s="4"/>
      <c r="O2858" s="4"/>
      <c r="P2858" s="4"/>
      <c r="Q2858" s="4"/>
      <c r="R2858" s="4"/>
      <c r="S2858" s="4"/>
      <c r="T2858" s="4"/>
      <c r="U2858" s="4"/>
      <c r="V2858" s="4"/>
      <c r="W2858" s="4"/>
      <c r="X2858" s="4"/>
      <c r="Y2858" s="4"/>
      <c r="Z2858" s="4"/>
      <c r="AA2858" s="4"/>
      <c r="AB2858" s="4"/>
      <c r="AC2858" s="4"/>
      <c r="AD2858" s="4"/>
      <c r="AE2858" s="4"/>
      <c r="AF2858" s="4"/>
      <c r="AG2858" s="4"/>
      <c r="AH2858" s="4"/>
      <c r="AI2858" s="4"/>
      <c r="AJ2858" s="4"/>
      <c r="AK2858" s="4"/>
      <c r="AL2858" s="4"/>
      <c r="AM2858" s="4"/>
      <c r="AN2858" s="4"/>
      <c r="AO2858" s="4"/>
      <c r="AP2858" s="4"/>
    </row>
    <row r="2859" spans="1:42" s="2" customFormat="1" x14ac:dyDescent="0.25">
      <c r="A2859" s="4"/>
      <c r="B2859" s="4"/>
      <c r="C2859" s="4"/>
      <c r="D2859" s="4"/>
      <c r="E2859" s="4"/>
      <c r="F2859" s="4"/>
      <c r="G2859" s="4"/>
      <c r="H2859" s="4"/>
      <c r="I2859" s="4"/>
      <c r="J2859" s="4"/>
      <c r="K2859" s="4"/>
      <c r="L2859" s="4"/>
      <c r="M2859" s="4"/>
      <c r="N2859" s="4"/>
      <c r="O2859" s="4"/>
      <c r="P2859" s="4"/>
      <c r="Q2859" s="4"/>
      <c r="R2859" s="4"/>
      <c r="S2859" s="4"/>
      <c r="T2859" s="4"/>
      <c r="U2859" s="4"/>
      <c r="V2859" s="4"/>
      <c r="W2859" s="4"/>
      <c r="X2859" s="4"/>
      <c r="Y2859" s="4"/>
      <c r="Z2859" s="4"/>
      <c r="AA2859" s="4"/>
      <c r="AB2859" s="4"/>
      <c r="AC2859" s="4"/>
      <c r="AD2859" s="4"/>
      <c r="AE2859" s="4"/>
      <c r="AF2859" s="4"/>
      <c r="AG2859" s="4"/>
      <c r="AH2859" s="4"/>
      <c r="AI2859" s="4"/>
      <c r="AJ2859" s="4"/>
      <c r="AK2859" s="4"/>
      <c r="AL2859" s="4"/>
      <c r="AM2859" s="4"/>
      <c r="AN2859" s="4"/>
      <c r="AO2859" s="4"/>
      <c r="AP2859" s="4"/>
    </row>
    <row r="2860" spans="1:42" s="2" customFormat="1" x14ac:dyDescent="0.25">
      <c r="A2860" s="4"/>
      <c r="B2860" s="4"/>
      <c r="C2860" s="4"/>
      <c r="D2860" s="4"/>
      <c r="E2860" s="4"/>
      <c r="F2860" s="4"/>
      <c r="G2860" s="4"/>
      <c r="H2860" s="4"/>
      <c r="I2860" s="4"/>
      <c r="J2860" s="4"/>
      <c r="K2860" s="4"/>
      <c r="L2860" s="4"/>
      <c r="M2860" s="4"/>
      <c r="N2860" s="4"/>
      <c r="O2860" s="4"/>
      <c r="P2860" s="4"/>
      <c r="Q2860" s="4"/>
      <c r="R2860" s="4"/>
      <c r="S2860" s="4"/>
      <c r="T2860" s="4"/>
      <c r="U2860" s="4"/>
      <c r="V2860" s="4"/>
      <c r="W2860" s="4"/>
      <c r="X2860" s="4"/>
      <c r="Y2860" s="4"/>
      <c r="Z2860" s="4"/>
      <c r="AA2860" s="4"/>
      <c r="AB2860" s="4"/>
      <c r="AC2860" s="4"/>
      <c r="AD2860" s="4"/>
      <c r="AE2860" s="4"/>
      <c r="AF2860" s="4"/>
      <c r="AG2860" s="4"/>
      <c r="AH2860" s="4"/>
      <c r="AI2860" s="4"/>
      <c r="AJ2860" s="4"/>
      <c r="AK2860" s="4"/>
      <c r="AL2860" s="4"/>
      <c r="AM2860" s="4"/>
      <c r="AN2860" s="4"/>
      <c r="AO2860" s="4"/>
      <c r="AP2860" s="4"/>
    </row>
    <row r="2861" spans="1:42" s="2" customFormat="1" x14ac:dyDescent="0.25">
      <c r="A2861" s="4"/>
      <c r="B2861" s="4"/>
      <c r="C2861" s="4"/>
      <c r="D2861" s="4"/>
      <c r="E2861" s="4"/>
      <c r="F2861" s="4"/>
      <c r="G2861" s="4"/>
      <c r="H2861" s="4"/>
      <c r="I2861" s="4"/>
      <c r="J2861" s="4"/>
      <c r="K2861" s="4"/>
      <c r="L2861" s="4"/>
      <c r="M2861" s="4"/>
      <c r="N2861" s="4"/>
      <c r="O2861" s="4"/>
      <c r="P2861" s="4"/>
      <c r="Q2861" s="4"/>
      <c r="R2861" s="4"/>
      <c r="S2861" s="4"/>
      <c r="T2861" s="4"/>
      <c r="U2861" s="4"/>
      <c r="V2861" s="4"/>
      <c r="W2861" s="4"/>
      <c r="X2861" s="4"/>
      <c r="Y2861" s="4"/>
      <c r="Z2861" s="4"/>
      <c r="AA2861" s="4"/>
      <c r="AB2861" s="4"/>
      <c r="AC2861" s="4"/>
      <c r="AD2861" s="4"/>
      <c r="AE2861" s="4"/>
      <c r="AF2861" s="4"/>
      <c r="AG2861" s="4"/>
      <c r="AH2861" s="4"/>
      <c r="AI2861" s="4"/>
      <c r="AJ2861" s="4"/>
      <c r="AK2861" s="4"/>
      <c r="AL2861" s="4"/>
      <c r="AM2861" s="4"/>
      <c r="AN2861" s="4"/>
      <c r="AO2861" s="4"/>
      <c r="AP2861" s="4"/>
    </row>
    <row r="2862" spans="1:42" s="2" customFormat="1" x14ac:dyDescent="0.25">
      <c r="A2862" s="4"/>
      <c r="B2862" s="4"/>
      <c r="C2862" s="4"/>
      <c r="D2862" s="4"/>
      <c r="E2862" s="4"/>
      <c r="F2862" s="4"/>
      <c r="G2862" s="4"/>
      <c r="H2862" s="4"/>
      <c r="I2862" s="4"/>
      <c r="J2862" s="4"/>
      <c r="K2862" s="4"/>
      <c r="L2862" s="4"/>
      <c r="M2862" s="4"/>
      <c r="N2862" s="4"/>
      <c r="O2862" s="4"/>
      <c r="P2862" s="4"/>
      <c r="Q2862" s="4"/>
      <c r="R2862" s="4"/>
      <c r="S2862" s="4"/>
      <c r="T2862" s="4"/>
      <c r="U2862" s="4"/>
      <c r="V2862" s="4"/>
      <c r="W2862" s="4"/>
      <c r="X2862" s="4"/>
      <c r="Y2862" s="4"/>
      <c r="Z2862" s="4"/>
      <c r="AA2862" s="4"/>
      <c r="AB2862" s="4"/>
      <c r="AC2862" s="4"/>
      <c r="AD2862" s="4"/>
      <c r="AE2862" s="4"/>
      <c r="AF2862" s="4"/>
      <c r="AG2862" s="4"/>
      <c r="AH2862" s="4"/>
      <c r="AI2862" s="4"/>
      <c r="AJ2862" s="4"/>
      <c r="AK2862" s="4"/>
      <c r="AL2862" s="4"/>
      <c r="AM2862" s="4"/>
      <c r="AN2862" s="4"/>
      <c r="AO2862" s="4"/>
      <c r="AP2862" s="4"/>
    </row>
    <row r="2863" spans="1:42" s="2" customFormat="1" x14ac:dyDescent="0.25">
      <c r="A2863" s="4"/>
      <c r="B2863" s="4"/>
      <c r="C2863" s="4"/>
      <c r="D2863" s="4"/>
      <c r="E2863" s="4"/>
      <c r="F2863" s="4"/>
      <c r="G2863" s="4"/>
      <c r="H2863" s="4"/>
      <c r="I2863" s="4"/>
      <c r="J2863" s="4"/>
      <c r="K2863" s="4"/>
      <c r="L2863" s="4"/>
      <c r="M2863" s="4"/>
      <c r="N2863" s="4"/>
      <c r="O2863" s="4"/>
      <c r="P2863" s="4"/>
      <c r="Q2863" s="4"/>
      <c r="R2863" s="4"/>
      <c r="S2863" s="4"/>
      <c r="T2863" s="4"/>
      <c r="U2863" s="4"/>
      <c r="V2863" s="4"/>
      <c r="W2863" s="4"/>
      <c r="X2863" s="4"/>
      <c r="Y2863" s="4"/>
      <c r="Z2863" s="4"/>
      <c r="AA2863" s="4"/>
      <c r="AB2863" s="4"/>
      <c r="AC2863" s="4"/>
      <c r="AD2863" s="4"/>
      <c r="AE2863" s="4"/>
      <c r="AF2863" s="4"/>
      <c r="AG2863" s="4"/>
      <c r="AH2863" s="4"/>
      <c r="AI2863" s="4"/>
      <c r="AJ2863" s="4"/>
      <c r="AK2863" s="4"/>
      <c r="AL2863" s="4"/>
      <c r="AM2863" s="4"/>
      <c r="AN2863" s="4"/>
      <c r="AO2863" s="4"/>
      <c r="AP2863" s="4"/>
    </row>
    <row r="2864" spans="1:42" s="2" customFormat="1" x14ac:dyDescent="0.25">
      <c r="A2864" s="4"/>
      <c r="B2864" s="4"/>
      <c r="C2864" s="4"/>
      <c r="D2864" s="4"/>
      <c r="E2864" s="4"/>
      <c r="F2864" s="4"/>
      <c r="G2864" s="4"/>
      <c r="H2864" s="4"/>
      <c r="I2864" s="4"/>
      <c r="J2864" s="4"/>
      <c r="K2864" s="4"/>
      <c r="L2864" s="4"/>
      <c r="M2864" s="4"/>
      <c r="N2864" s="4"/>
      <c r="O2864" s="4"/>
      <c r="P2864" s="4"/>
      <c r="Q2864" s="4"/>
      <c r="R2864" s="4"/>
      <c r="S2864" s="4"/>
      <c r="T2864" s="4"/>
      <c r="U2864" s="4"/>
      <c r="V2864" s="4"/>
      <c r="W2864" s="4"/>
      <c r="X2864" s="4"/>
      <c r="Y2864" s="4"/>
      <c r="Z2864" s="4"/>
      <c r="AA2864" s="4"/>
      <c r="AB2864" s="4"/>
      <c r="AC2864" s="4"/>
      <c r="AD2864" s="4"/>
      <c r="AE2864" s="4"/>
      <c r="AF2864" s="4"/>
      <c r="AG2864" s="4"/>
      <c r="AH2864" s="4"/>
      <c r="AI2864" s="4"/>
      <c r="AJ2864" s="4"/>
      <c r="AK2864" s="4"/>
      <c r="AL2864" s="4"/>
      <c r="AM2864" s="4"/>
      <c r="AN2864" s="4"/>
      <c r="AO2864" s="4"/>
      <c r="AP2864" s="4"/>
    </row>
    <row r="2865" spans="1:42" s="2" customFormat="1" x14ac:dyDescent="0.25">
      <c r="A2865" s="4"/>
      <c r="B2865" s="4"/>
      <c r="C2865" s="4"/>
      <c r="D2865" s="4"/>
      <c r="E2865" s="4"/>
      <c r="F2865" s="4"/>
      <c r="G2865" s="4"/>
      <c r="H2865" s="4"/>
      <c r="I2865" s="4"/>
      <c r="J2865" s="4"/>
      <c r="K2865" s="4"/>
      <c r="L2865" s="4"/>
      <c r="M2865" s="4"/>
      <c r="N2865" s="4"/>
      <c r="O2865" s="4"/>
      <c r="P2865" s="4"/>
      <c r="Q2865" s="4"/>
      <c r="R2865" s="4"/>
      <c r="S2865" s="4"/>
      <c r="T2865" s="4"/>
      <c r="U2865" s="4"/>
      <c r="V2865" s="4"/>
      <c r="W2865" s="4"/>
      <c r="X2865" s="4"/>
      <c r="Y2865" s="4"/>
      <c r="Z2865" s="4"/>
      <c r="AA2865" s="4"/>
      <c r="AB2865" s="4"/>
      <c r="AC2865" s="4"/>
      <c r="AD2865" s="4"/>
      <c r="AE2865" s="4"/>
      <c r="AF2865" s="4"/>
      <c r="AG2865" s="4"/>
      <c r="AH2865" s="4"/>
      <c r="AI2865" s="4"/>
      <c r="AJ2865" s="4"/>
      <c r="AK2865" s="4"/>
      <c r="AL2865" s="4"/>
      <c r="AM2865" s="4"/>
      <c r="AN2865" s="4"/>
      <c r="AO2865" s="4"/>
      <c r="AP2865" s="4"/>
    </row>
    <row r="2866" spans="1:42" s="2" customFormat="1" x14ac:dyDescent="0.25">
      <c r="A2866" s="4"/>
      <c r="B2866" s="4"/>
      <c r="C2866" s="4"/>
      <c r="D2866" s="4"/>
      <c r="E2866" s="4"/>
      <c r="F2866" s="4"/>
      <c r="G2866" s="4"/>
      <c r="H2866" s="4"/>
      <c r="I2866" s="4"/>
      <c r="J2866" s="4"/>
      <c r="K2866" s="4"/>
      <c r="L2866" s="4"/>
      <c r="M2866" s="4"/>
      <c r="N2866" s="4"/>
      <c r="O2866" s="4"/>
      <c r="P2866" s="4"/>
      <c r="Q2866" s="4"/>
      <c r="R2866" s="4"/>
      <c r="S2866" s="4"/>
      <c r="T2866" s="4"/>
      <c r="U2866" s="4"/>
      <c r="V2866" s="4"/>
      <c r="W2866" s="4"/>
      <c r="X2866" s="4"/>
      <c r="Y2866" s="4"/>
      <c r="Z2866" s="4"/>
      <c r="AA2866" s="4"/>
      <c r="AB2866" s="4"/>
      <c r="AC2866" s="4"/>
      <c r="AD2866" s="4"/>
      <c r="AE2866" s="4"/>
      <c r="AF2866" s="4"/>
      <c r="AG2866" s="4"/>
      <c r="AH2866" s="4"/>
      <c r="AI2866" s="4"/>
      <c r="AJ2866" s="4"/>
      <c r="AK2866" s="4"/>
      <c r="AL2866" s="4"/>
      <c r="AM2866" s="4"/>
      <c r="AN2866" s="4"/>
      <c r="AO2866" s="4"/>
      <c r="AP2866" s="4"/>
    </row>
    <row r="2867" spans="1:42" s="2" customFormat="1" x14ac:dyDescent="0.25">
      <c r="A2867" s="4"/>
      <c r="B2867" s="4"/>
      <c r="C2867" s="4"/>
      <c r="D2867" s="4"/>
      <c r="E2867" s="4"/>
      <c r="F2867" s="4"/>
      <c r="G2867" s="4"/>
      <c r="H2867" s="4"/>
      <c r="I2867" s="4"/>
      <c r="J2867" s="4"/>
      <c r="K2867" s="4"/>
      <c r="L2867" s="4"/>
      <c r="M2867" s="4"/>
      <c r="N2867" s="4"/>
      <c r="O2867" s="4"/>
      <c r="P2867" s="4"/>
      <c r="Q2867" s="4"/>
      <c r="R2867" s="4"/>
      <c r="S2867" s="4"/>
      <c r="T2867" s="4"/>
      <c r="U2867" s="4"/>
      <c r="V2867" s="4"/>
      <c r="W2867" s="4"/>
      <c r="X2867" s="4"/>
      <c r="Y2867" s="4"/>
      <c r="Z2867" s="4"/>
      <c r="AA2867" s="4"/>
      <c r="AB2867" s="4"/>
      <c r="AC2867" s="4"/>
      <c r="AD2867" s="4"/>
      <c r="AE2867" s="4"/>
      <c r="AF2867" s="4"/>
      <c r="AG2867" s="4"/>
      <c r="AH2867" s="4"/>
      <c r="AI2867" s="4"/>
      <c r="AJ2867" s="4"/>
      <c r="AK2867" s="4"/>
      <c r="AL2867" s="4"/>
      <c r="AM2867" s="4"/>
      <c r="AN2867" s="4"/>
      <c r="AO2867" s="4"/>
      <c r="AP2867" s="4"/>
    </row>
    <row r="2868" spans="1:42" s="2" customFormat="1" x14ac:dyDescent="0.25">
      <c r="A2868" s="4"/>
      <c r="B2868" s="4"/>
      <c r="C2868" s="4"/>
      <c r="D2868" s="4"/>
      <c r="E2868" s="4"/>
      <c r="F2868" s="4"/>
      <c r="G2868" s="4"/>
      <c r="H2868" s="4"/>
      <c r="I2868" s="4"/>
      <c r="J2868" s="4"/>
      <c r="K2868" s="4"/>
      <c r="L2868" s="4"/>
      <c r="M2868" s="4"/>
      <c r="N2868" s="4"/>
      <c r="O2868" s="4"/>
      <c r="P2868" s="4"/>
      <c r="Q2868" s="4"/>
      <c r="R2868" s="4"/>
      <c r="S2868" s="4"/>
      <c r="T2868" s="4"/>
      <c r="U2868" s="4"/>
      <c r="V2868" s="4"/>
      <c r="W2868" s="4"/>
      <c r="X2868" s="4"/>
      <c r="Y2868" s="4"/>
      <c r="Z2868" s="4"/>
      <c r="AA2868" s="4"/>
      <c r="AB2868" s="4"/>
      <c r="AC2868" s="4"/>
      <c r="AD2868" s="4"/>
      <c r="AE2868" s="4"/>
      <c r="AF2868" s="4"/>
      <c r="AG2868" s="4"/>
      <c r="AH2868" s="4"/>
      <c r="AI2868" s="4"/>
      <c r="AJ2868" s="4"/>
      <c r="AK2868" s="4"/>
      <c r="AL2868" s="4"/>
      <c r="AM2868" s="4"/>
      <c r="AN2868" s="4"/>
      <c r="AO2868" s="4"/>
      <c r="AP2868" s="4"/>
    </row>
    <row r="2869" spans="1:42" s="2" customFormat="1" x14ac:dyDescent="0.25">
      <c r="A2869" s="4"/>
      <c r="B2869" s="4"/>
      <c r="C2869" s="4"/>
      <c r="D2869" s="4"/>
      <c r="E2869" s="4"/>
      <c r="F2869" s="4"/>
      <c r="G2869" s="4"/>
      <c r="H2869" s="4"/>
      <c r="I2869" s="4"/>
      <c r="J2869" s="4"/>
      <c r="K2869" s="4"/>
      <c r="L2869" s="4"/>
      <c r="M2869" s="4"/>
      <c r="N2869" s="4"/>
      <c r="O2869" s="4"/>
      <c r="P2869" s="4"/>
      <c r="Q2869" s="4"/>
      <c r="R2869" s="4"/>
      <c r="S2869" s="4"/>
      <c r="T2869" s="4"/>
      <c r="U2869" s="4"/>
      <c r="V2869" s="4"/>
      <c r="W2869" s="4"/>
      <c r="X2869" s="4"/>
      <c r="Y2869" s="4"/>
      <c r="Z2869" s="4"/>
      <c r="AA2869" s="4"/>
      <c r="AB2869" s="4"/>
      <c r="AC2869" s="4"/>
      <c r="AD2869" s="4"/>
      <c r="AE2869" s="4"/>
      <c r="AF2869" s="4"/>
      <c r="AG2869" s="4"/>
      <c r="AH2869" s="4"/>
      <c r="AI2869" s="4"/>
      <c r="AJ2869" s="4"/>
      <c r="AK2869" s="4"/>
      <c r="AL2869" s="4"/>
      <c r="AM2869" s="4"/>
      <c r="AN2869" s="4"/>
      <c r="AO2869" s="4"/>
      <c r="AP2869" s="4"/>
    </row>
    <row r="2870" spans="1:42" s="2" customFormat="1" x14ac:dyDescent="0.25">
      <c r="A2870" s="4"/>
      <c r="B2870" s="4"/>
      <c r="C2870" s="4"/>
      <c r="D2870" s="4"/>
      <c r="E2870" s="4"/>
      <c r="F2870" s="4"/>
      <c r="G2870" s="4"/>
      <c r="H2870" s="4"/>
      <c r="I2870" s="4"/>
      <c r="J2870" s="4"/>
      <c r="K2870" s="4"/>
      <c r="L2870" s="4"/>
      <c r="M2870" s="4"/>
      <c r="N2870" s="4"/>
      <c r="O2870" s="4"/>
      <c r="P2870" s="4"/>
      <c r="Q2870" s="4"/>
      <c r="R2870" s="4"/>
      <c r="S2870" s="4"/>
      <c r="T2870" s="4"/>
      <c r="U2870" s="4"/>
      <c r="V2870" s="4"/>
      <c r="W2870" s="4"/>
      <c r="X2870" s="4"/>
      <c r="Y2870" s="4"/>
      <c r="Z2870" s="4"/>
      <c r="AA2870" s="4"/>
      <c r="AB2870" s="4"/>
      <c r="AC2870" s="4"/>
      <c r="AD2870" s="4"/>
      <c r="AE2870" s="4"/>
      <c r="AF2870" s="4"/>
      <c r="AG2870" s="4"/>
      <c r="AH2870" s="4"/>
      <c r="AI2870" s="4"/>
      <c r="AJ2870" s="4"/>
      <c r="AK2870" s="4"/>
      <c r="AL2870" s="4"/>
      <c r="AM2870" s="4"/>
      <c r="AN2870" s="4"/>
      <c r="AO2870" s="4"/>
      <c r="AP2870" s="4"/>
    </row>
    <row r="2871" spans="1:42" s="2" customFormat="1" x14ac:dyDescent="0.25">
      <c r="A2871" s="4"/>
      <c r="B2871" s="4"/>
      <c r="C2871" s="4"/>
      <c r="D2871" s="4"/>
      <c r="E2871" s="4"/>
      <c r="F2871" s="4"/>
      <c r="G2871" s="4"/>
      <c r="H2871" s="4"/>
      <c r="I2871" s="4"/>
      <c r="J2871" s="4"/>
      <c r="K2871" s="4"/>
      <c r="L2871" s="4"/>
      <c r="M2871" s="4"/>
      <c r="N2871" s="4"/>
      <c r="O2871" s="4"/>
      <c r="P2871" s="4"/>
      <c r="Q2871" s="4"/>
      <c r="R2871" s="4"/>
      <c r="S2871" s="4"/>
      <c r="T2871" s="4"/>
      <c r="U2871" s="4"/>
      <c r="V2871" s="4"/>
      <c r="W2871" s="4"/>
      <c r="X2871" s="4"/>
      <c r="Y2871" s="4"/>
      <c r="Z2871" s="4"/>
      <c r="AA2871" s="4"/>
      <c r="AB2871" s="4"/>
      <c r="AC2871" s="4"/>
      <c r="AD2871" s="4"/>
      <c r="AE2871" s="4"/>
      <c r="AF2871" s="4"/>
      <c r="AG2871" s="4"/>
      <c r="AH2871" s="4"/>
      <c r="AI2871" s="4"/>
      <c r="AJ2871" s="4"/>
      <c r="AK2871" s="4"/>
      <c r="AL2871" s="4"/>
      <c r="AM2871" s="4"/>
      <c r="AN2871" s="4"/>
      <c r="AO2871" s="4"/>
      <c r="AP2871" s="4"/>
    </row>
    <row r="2872" spans="1:42" s="2" customFormat="1" x14ac:dyDescent="0.25">
      <c r="A2872" s="4"/>
      <c r="B2872" s="4"/>
      <c r="C2872" s="4"/>
      <c r="D2872" s="4"/>
      <c r="E2872" s="4"/>
      <c r="F2872" s="4"/>
      <c r="G2872" s="4"/>
      <c r="H2872" s="4"/>
      <c r="I2872" s="4"/>
      <c r="J2872" s="4"/>
      <c r="K2872" s="4"/>
      <c r="L2872" s="4"/>
      <c r="M2872" s="4"/>
      <c r="N2872" s="4"/>
      <c r="O2872" s="4"/>
      <c r="P2872" s="4"/>
      <c r="Q2872" s="4"/>
      <c r="R2872" s="4"/>
      <c r="S2872" s="4"/>
      <c r="T2872" s="4"/>
      <c r="U2872" s="4"/>
      <c r="V2872" s="4"/>
      <c r="W2872" s="4"/>
      <c r="X2872" s="4"/>
      <c r="Y2872" s="4"/>
      <c r="Z2872" s="4"/>
      <c r="AA2872" s="4"/>
      <c r="AB2872" s="4"/>
      <c r="AC2872" s="4"/>
      <c r="AD2872" s="4"/>
      <c r="AE2872" s="4"/>
      <c r="AF2872" s="4"/>
      <c r="AG2872" s="4"/>
      <c r="AH2872" s="4"/>
      <c r="AI2872" s="4"/>
      <c r="AJ2872" s="4"/>
      <c r="AK2872" s="4"/>
      <c r="AL2872" s="4"/>
      <c r="AM2872" s="4"/>
      <c r="AN2872" s="4"/>
      <c r="AO2872" s="4"/>
      <c r="AP2872" s="4"/>
    </row>
    <row r="2873" spans="1:42" s="2" customFormat="1" x14ac:dyDescent="0.25">
      <c r="A2873" s="4"/>
      <c r="B2873" s="4"/>
      <c r="C2873" s="4"/>
      <c r="D2873" s="4"/>
      <c r="E2873" s="4"/>
      <c r="F2873" s="4"/>
      <c r="G2873" s="4"/>
      <c r="H2873" s="4"/>
      <c r="I2873" s="4"/>
      <c r="J2873" s="4"/>
      <c r="K2873" s="4"/>
      <c r="L2873" s="4"/>
      <c r="M2873" s="4"/>
      <c r="N2873" s="4"/>
      <c r="O2873" s="4"/>
      <c r="P2873" s="4"/>
      <c r="Q2873" s="4"/>
      <c r="R2873" s="4"/>
      <c r="S2873" s="4"/>
      <c r="T2873" s="4"/>
      <c r="U2873" s="4"/>
      <c r="V2873" s="4"/>
      <c r="W2873" s="4"/>
      <c r="X2873" s="4"/>
      <c r="Y2873" s="4"/>
      <c r="Z2873" s="4"/>
      <c r="AA2873" s="4"/>
      <c r="AB2873" s="4"/>
      <c r="AC2873" s="4"/>
      <c r="AD2873" s="4"/>
      <c r="AE2873" s="4"/>
      <c r="AF2873" s="4"/>
      <c r="AG2873" s="4"/>
      <c r="AH2873" s="4"/>
      <c r="AI2873" s="4"/>
      <c r="AJ2873" s="4"/>
      <c r="AK2873" s="4"/>
      <c r="AL2873" s="4"/>
      <c r="AM2873" s="4"/>
      <c r="AN2873" s="4"/>
      <c r="AO2873" s="4"/>
      <c r="AP2873" s="4"/>
    </row>
    <row r="2874" spans="1:42" s="2" customFormat="1" x14ac:dyDescent="0.25">
      <c r="A2874" s="4"/>
      <c r="B2874" s="4"/>
      <c r="C2874" s="4"/>
      <c r="D2874" s="4"/>
      <c r="E2874" s="4"/>
      <c r="F2874" s="4"/>
      <c r="G2874" s="4"/>
      <c r="H2874" s="4"/>
      <c r="I2874" s="4"/>
      <c r="J2874" s="4"/>
      <c r="K2874" s="4"/>
      <c r="L2874" s="4"/>
      <c r="M2874" s="4"/>
      <c r="N2874" s="4"/>
      <c r="O2874" s="4"/>
      <c r="P2874" s="4"/>
      <c r="Q2874" s="4"/>
      <c r="R2874" s="4"/>
      <c r="S2874" s="4"/>
      <c r="T2874" s="4"/>
      <c r="U2874" s="4"/>
      <c r="V2874" s="4"/>
      <c r="W2874" s="4"/>
      <c r="X2874" s="4"/>
      <c r="Y2874" s="4"/>
      <c r="Z2874" s="4"/>
      <c r="AA2874" s="4"/>
      <c r="AB2874" s="4"/>
      <c r="AC2874" s="4"/>
      <c r="AD2874" s="4"/>
      <c r="AE2874" s="4"/>
      <c r="AF2874" s="4"/>
      <c r="AG2874" s="4"/>
      <c r="AH2874" s="4"/>
      <c r="AI2874" s="4"/>
      <c r="AJ2874" s="4"/>
      <c r="AK2874" s="4"/>
      <c r="AL2874" s="4"/>
      <c r="AM2874" s="4"/>
      <c r="AN2874" s="4"/>
      <c r="AO2874" s="4"/>
      <c r="AP2874" s="4"/>
    </row>
    <row r="2875" spans="1:42" s="2" customFormat="1" x14ac:dyDescent="0.25">
      <c r="A2875" s="4"/>
      <c r="B2875" s="4"/>
      <c r="C2875" s="4"/>
      <c r="D2875" s="4"/>
      <c r="E2875" s="4"/>
      <c r="F2875" s="4"/>
      <c r="G2875" s="4"/>
      <c r="H2875" s="4"/>
      <c r="I2875" s="4"/>
      <c r="J2875" s="4"/>
      <c r="K2875" s="4"/>
      <c r="L2875" s="4"/>
      <c r="M2875" s="4"/>
      <c r="N2875" s="4"/>
      <c r="O2875" s="4"/>
      <c r="P2875" s="4"/>
      <c r="Q2875" s="4"/>
      <c r="R2875" s="4"/>
      <c r="S2875" s="4"/>
      <c r="T2875" s="4"/>
      <c r="U2875" s="4"/>
      <c r="V2875" s="4"/>
      <c r="W2875" s="4"/>
      <c r="X2875" s="4"/>
      <c r="Y2875" s="4"/>
      <c r="Z2875" s="4"/>
      <c r="AA2875" s="4"/>
      <c r="AB2875" s="4"/>
      <c r="AC2875" s="4"/>
      <c r="AD2875" s="4"/>
      <c r="AE2875" s="4"/>
      <c r="AF2875" s="4"/>
      <c r="AG2875" s="4"/>
      <c r="AH2875" s="4"/>
      <c r="AI2875" s="4"/>
      <c r="AJ2875" s="4"/>
      <c r="AK2875" s="4"/>
      <c r="AL2875" s="4"/>
      <c r="AM2875" s="4"/>
      <c r="AN2875" s="4"/>
      <c r="AO2875" s="4"/>
      <c r="AP2875" s="4"/>
    </row>
    <row r="2876" spans="1:42" s="2" customFormat="1" x14ac:dyDescent="0.25">
      <c r="A2876" s="4"/>
      <c r="B2876" s="4"/>
      <c r="C2876" s="4"/>
      <c r="D2876" s="4"/>
      <c r="E2876" s="4"/>
      <c r="F2876" s="4"/>
      <c r="G2876" s="4"/>
      <c r="H2876" s="4"/>
      <c r="I2876" s="4"/>
      <c r="J2876" s="4"/>
      <c r="K2876" s="4"/>
      <c r="L2876" s="4"/>
      <c r="M2876" s="4"/>
      <c r="N2876" s="4"/>
      <c r="O2876" s="4"/>
      <c r="P2876" s="4"/>
      <c r="Q2876" s="4"/>
      <c r="R2876" s="4"/>
      <c r="S2876" s="4"/>
      <c r="T2876" s="4"/>
      <c r="U2876" s="4"/>
      <c r="V2876" s="4"/>
      <c r="W2876" s="4"/>
      <c r="X2876" s="4"/>
      <c r="Y2876" s="4"/>
      <c r="Z2876" s="4"/>
      <c r="AA2876" s="4"/>
      <c r="AB2876" s="4"/>
      <c r="AC2876" s="4"/>
      <c r="AD2876" s="4"/>
      <c r="AE2876" s="4"/>
      <c r="AF2876" s="4"/>
      <c r="AG2876" s="4"/>
      <c r="AH2876" s="4"/>
      <c r="AI2876" s="4"/>
      <c r="AJ2876" s="4"/>
      <c r="AK2876" s="4"/>
      <c r="AL2876" s="4"/>
      <c r="AM2876" s="4"/>
      <c r="AN2876" s="4"/>
      <c r="AO2876" s="4"/>
      <c r="AP2876" s="4"/>
    </row>
    <row r="2877" spans="1:42" s="2" customFormat="1" x14ac:dyDescent="0.25">
      <c r="A2877" s="4"/>
      <c r="B2877" s="4"/>
      <c r="C2877" s="4"/>
      <c r="D2877" s="4"/>
      <c r="E2877" s="4"/>
      <c r="F2877" s="4"/>
      <c r="G2877" s="4"/>
      <c r="H2877" s="4"/>
      <c r="I2877" s="4"/>
      <c r="J2877" s="4"/>
      <c r="K2877" s="4"/>
      <c r="L2877" s="4"/>
      <c r="M2877" s="4"/>
      <c r="N2877" s="4"/>
      <c r="O2877" s="4"/>
      <c r="P2877" s="4"/>
      <c r="Q2877" s="4"/>
      <c r="R2877" s="4"/>
      <c r="S2877" s="4"/>
      <c r="T2877" s="4"/>
      <c r="U2877" s="4"/>
      <c r="V2877" s="4"/>
      <c r="W2877" s="4"/>
      <c r="X2877" s="4"/>
      <c r="Y2877" s="4"/>
      <c r="Z2877" s="4"/>
      <c r="AA2877" s="4"/>
      <c r="AB2877" s="4"/>
      <c r="AC2877" s="4"/>
      <c r="AD2877" s="4"/>
      <c r="AE2877" s="4"/>
      <c r="AF2877" s="4"/>
      <c r="AG2877" s="4"/>
      <c r="AH2877" s="4"/>
      <c r="AI2877" s="4"/>
      <c r="AJ2877" s="4"/>
      <c r="AK2877" s="4"/>
      <c r="AL2877" s="4"/>
      <c r="AM2877" s="4"/>
      <c r="AN2877" s="4"/>
      <c r="AO2877" s="4"/>
      <c r="AP2877" s="4"/>
    </row>
    <row r="2878" spans="1:42" s="2" customFormat="1" x14ac:dyDescent="0.25">
      <c r="A2878" s="4"/>
      <c r="B2878" s="4"/>
      <c r="C2878" s="4"/>
      <c r="D2878" s="4"/>
      <c r="E2878" s="4"/>
      <c r="F2878" s="4"/>
      <c r="G2878" s="4"/>
      <c r="H2878" s="4"/>
      <c r="I2878" s="4"/>
      <c r="J2878" s="4"/>
      <c r="K2878" s="4"/>
      <c r="L2878" s="4"/>
      <c r="M2878" s="4"/>
      <c r="N2878" s="4"/>
      <c r="O2878" s="4"/>
      <c r="P2878" s="4"/>
      <c r="Q2878" s="4"/>
      <c r="R2878" s="4"/>
      <c r="S2878" s="4"/>
      <c r="T2878" s="4"/>
      <c r="U2878" s="4"/>
      <c r="V2878" s="4"/>
      <c r="W2878" s="4"/>
      <c r="X2878" s="4"/>
      <c r="Y2878" s="4"/>
      <c r="Z2878" s="4"/>
      <c r="AA2878" s="4"/>
      <c r="AB2878" s="4"/>
      <c r="AC2878" s="4"/>
      <c r="AD2878" s="4"/>
      <c r="AE2878" s="4"/>
      <c r="AF2878" s="4"/>
      <c r="AG2878" s="4"/>
      <c r="AH2878" s="4"/>
      <c r="AI2878" s="4"/>
      <c r="AJ2878" s="4"/>
      <c r="AK2878" s="4"/>
      <c r="AL2878" s="4"/>
      <c r="AM2878" s="4"/>
      <c r="AN2878" s="4"/>
      <c r="AO2878" s="4"/>
      <c r="AP2878" s="4"/>
    </row>
    <row r="2879" spans="1:42" s="2" customFormat="1" x14ac:dyDescent="0.25">
      <c r="A2879" s="4"/>
      <c r="B2879" s="4"/>
      <c r="C2879" s="4"/>
      <c r="D2879" s="4"/>
      <c r="E2879" s="4"/>
      <c r="F2879" s="4"/>
      <c r="G2879" s="4"/>
      <c r="H2879" s="4"/>
      <c r="I2879" s="4"/>
      <c r="J2879" s="4"/>
      <c r="K2879" s="4"/>
      <c r="L2879" s="4"/>
      <c r="M2879" s="4"/>
      <c r="N2879" s="4"/>
      <c r="O2879" s="4"/>
      <c r="P2879" s="4"/>
      <c r="Q2879" s="4"/>
      <c r="R2879" s="4"/>
      <c r="S2879" s="4"/>
      <c r="T2879" s="4"/>
      <c r="U2879" s="4"/>
      <c r="V2879" s="4"/>
      <c r="W2879" s="4"/>
      <c r="X2879" s="4"/>
      <c r="Y2879" s="4"/>
      <c r="Z2879" s="4"/>
      <c r="AA2879" s="4"/>
      <c r="AB2879" s="4"/>
      <c r="AC2879" s="4"/>
      <c r="AD2879" s="4"/>
      <c r="AE2879" s="4"/>
      <c r="AF2879" s="4"/>
      <c r="AG2879" s="4"/>
      <c r="AH2879" s="4"/>
      <c r="AI2879" s="4"/>
      <c r="AJ2879" s="4"/>
      <c r="AK2879" s="4"/>
      <c r="AL2879" s="4"/>
      <c r="AM2879" s="4"/>
      <c r="AN2879" s="4"/>
      <c r="AO2879" s="4"/>
      <c r="AP2879" s="4"/>
    </row>
    <row r="2880" spans="1:42" s="2" customFormat="1" x14ac:dyDescent="0.25">
      <c r="A2880" s="4"/>
      <c r="B2880" s="4"/>
      <c r="C2880" s="4"/>
      <c r="D2880" s="4"/>
      <c r="E2880" s="4"/>
      <c r="F2880" s="4"/>
      <c r="G2880" s="4"/>
      <c r="H2880" s="4"/>
      <c r="I2880" s="4"/>
      <c r="J2880" s="4"/>
      <c r="K2880" s="4"/>
      <c r="L2880" s="4"/>
      <c r="M2880" s="4"/>
      <c r="N2880" s="4"/>
      <c r="O2880" s="4"/>
      <c r="P2880" s="4"/>
      <c r="Q2880" s="4"/>
      <c r="R2880" s="4"/>
      <c r="S2880" s="4"/>
      <c r="T2880" s="4"/>
      <c r="U2880" s="4"/>
      <c r="V2880" s="4"/>
      <c r="W2880" s="4"/>
      <c r="X2880" s="4"/>
      <c r="Y2880" s="4"/>
      <c r="Z2880" s="4"/>
      <c r="AA2880" s="4"/>
      <c r="AB2880" s="4"/>
      <c r="AC2880" s="4"/>
      <c r="AD2880" s="4"/>
      <c r="AE2880" s="4"/>
      <c r="AF2880" s="4"/>
      <c r="AG2880" s="4"/>
      <c r="AH2880" s="4"/>
      <c r="AI2880" s="4"/>
      <c r="AJ2880" s="4"/>
      <c r="AK2880" s="4"/>
      <c r="AL2880" s="4"/>
      <c r="AM2880" s="4"/>
      <c r="AN2880" s="4"/>
      <c r="AO2880" s="4"/>
      <c r="AP2880" s="4"/>
    </row>
    <row r="2881" spans="1:42" s="2" customFormat="1" x14ac:dyDescent="0.25">
      <c r="A2881" s="4"/>
      <c r="B2881" s="4"/>
      <c r="C2881" s="4"/>
      <c r="D2881" s="4"/>
      <c r="E2881" s="4"/>
      <c r="F2881" s="4"/>
      <c r="G2881" s="4"/>
      <c r="H2881" s="4"/>
      <c r="I2881" s="4"/>
      <c r="J2881" s="4"/>
      <c r="K2881" s="4"/>
      <c r="L2881" s="4"/>
      <c r="M2881" s="4"/>
      <c r="N2881" s="4"/>
      <c r="O2881" s="4"/>
      <c r="P2881" s="4"/>
      <c r="Q2881" s="4"/>
      <c r="R2881" s="4"/>
      <c r="S2881" s="4"/>
      <c r="T2881" s="4"/>
      <c r="U2881" s="4"/>
      <c r="V2881" s="4"/>
      <c r="W2881" s="4"/>
      <c r="X2881" s="4"/>
      <c r="Y2881" s="4"/>
      <c r="Z2881" s="4"/>
      <c r="AA2881" s="4"/>
      <c r="AB2881" s="4"/>
      <c r="AC2881" s="4"/>
      <c r="AD2881" s="4"/>
      <c r="AE2881" s="4"/>
      <c r="AF2881" s="4"/>
      <c r="AG2881" s="4"/>
      <c r="AH2881" s="4"/>
      <c r="AI2881" s="4"/>
      <c r="AJ2881" s="4"/>
      <c r="AK2881" s="4"/>
      <c r="AL2881" s="4"/>
      <c r="AM2881" s="4"/>
      <c r="AN2881" s="4"/>
      <c r="AO2881" s="4"/>
      <c r="AP2881" s="4"/>
    </row>
    <row r="2882" spans="1:42" s="2" customFormat="1" x14ac:dyDescent="0.25">
      <c r="A2882" s="4"/>
      <c r="B2882" s="4"/>
      <c r="C2882" s="4"/>
      <c r="D2882" s="4"/>
      <c r="E2882" s="4"/>
      <c r="F2882" s="4"/>
      <c r="G2882" s="4"/>
      <c r="H2882" s="4"/>
      <c r="I2882" s="4"/>
      <c r="J2882" s="4"/>
      <c r="K2882" s="4"/>
      <c r="L2882" s="4"/>
      <c r="M2882" s="4"/>
      <c r="N2882" s="4"/>
      <c r="O2882" s="4"/>
      <c r="P2882" s="4"/>
      <c r="Q2882" s="4"/>
      <c r="R2882" s="4"/>
      <c r="S2882" s="4"/>
      <c r="T2882" s="4"/>
      <c r="U2882" s="4"/>
      <c r="V2882" s="4"/>
      <c r="W2882" s="4"/>
      <c r="X2882" s="4"/>
      <c r="Y2882" s="4"/>
      <c r="Z2882" s="4"/>
      <c r="AA2882" s="4"/>
      <c r="AB2882" s="4"/>
      <c r="AC2882" s="4"/>
      <c r="AD2882" s="4"/>
      <c r="AE2882" s="4"/>
      <c r="AF2882" s="4"/>
      <c r="AG2882" s="4"/>
      <c r="AH2882" s="4"/>
      <c r="AI2882" s="4"/>
      <c r="AJ2882" s="4"/>
      <c r="AK2882" s="4"/>
      <c r="AL2882" s="4"/>
      <c r="AM2882" s="4"/>
      <c r="AN2882" s="4"/>
      <c r="AO2882" s="4"/>
      <c r="AP2882" s="4"/>
    </row>
    <row r="2883" spans="1:42" s="2" customFormat="1" x14ac:dyDescent="0.25">
      <c r="A2883" s="4"/>
      <c r="B2883" s="4"/>
      <c r="C2883" s="4"/>
      <c r="D2883" s="4"/>
      <c r="E2883" s="4"/>
      <c r="F2883" s="4"/>
      <c r="G2883" s="4"/>
      <c r="H2883" s="4"/>
      <c r="I2883" s="4"/>
      <c r="J2883" s="4"/>
      <c r="K2883" s="4"/>
      <c r="L2883" s="4"/>
      <c r="M2883" s="4"/>
      <c r="N2883" s="4"/>
      <c r="O2883" s="4"/>
      <c r="P2883" s="4"/>
      <c r="Q2883" s="4"/>
      <c r="R2883" s="4"/>
      <c r="S2883" s="4"/>
      <c r="T2883" s="4"/>
      <c r="U2883" s="4"/>
      <c r="V2883" s="4"/>
      <c r="W2883" s="4"/>
      <c r="X2883" s="4"/>
      <c r="Y2883" s="4"/>
      <c r="Z2883" s="4"/>
      <c r="AA2883" s="4"/>
      <c r="AB2883" s="4"/>
      <c r="AC2883" s="4"/>
      <c r="AD2883" s="4"/>
      <c r="AE2883" s="4"/>
      <c r="AF2883" s="4"/>
      <c r="AG2883" s="4"/>
      <c r="AH2883" s="4"/>
      <c r="AI2883" s="4"/>
      <c r="AJ2883" s="4"/>
      <c r="AK2883" s="4"/>
      <c r="AL2883" s="4"/>
      <c r="AM2883" s="4"/>
      <c r="AN2883" s="4"/>
      <c r="AO2883" s="4"/>
      <c r="AP2883" s="4"/>
    </row>
    <row r="2884" spans="1:42" s="2" customFormat="1" x14ac:dyDescent="0.25">
      <c r="A2884" s="4"/>
      <c r="B2884" s="4"/>
      <c r="C2884" s="4"/>
      <c r="D2884" s="4"/>
      <c r="E2884" s="4"/>
      <c r="F2884" s="4"/>
      <c r="G2884" s="4"/>
      <c r="H2884" s="4"/>
      <c r="I2884" s="4"/>
      <c r="J2884" s="4"/>
      <c r="K2884" s="4"/>
      <c r="L2884" s="4"/>
      <c r="M2884" s="4"/>
      <c r="N2884" s="4"/>
      <c r="O2884" s="4"/>
      <c r="P2884" s="4"/>
      <c r="Q2884" s="4"/>
      <c r="R2884" s="4"/>
      <c r="S2884" s="4"/>
      <c r="T2884" s="4"/>
      <c r="U2884" s="4"/>
      <c r="V2884" s="4"/>
      <c r="W2884" s="4"/>
      <c r="X2884" s="4"/>
      <c r="Y2884" s="4"/>
      <c r="Z2884" s="4"/>
      <c r="AA2884" s="4"/>
      <c r="AB2884" s="4"/>
      <c r="AC2884" s="4"/>
      <c r="AD2884" s="4"/>
      <c r="AE2884" s="4"/>
      <c r="AF2884" s="4"/>
      <c r="AG2884" s="4"/>
      <c r="AH2884" s="4"/>
      <c r="AI2884" s="4"/>
      <c r="AJ2884" s="4"/>
      <c r="AK2884" s="4"/>
      <c r="AL2884" s="4"/>
      <c r="AM2884" s="4"/>
      <c r="AN2884" s="4"/>
      <c r="AO2884" s="4"/>
      <c r="AP2884" s="4"/>
    </row>
    <row r="2885" spans="1:42" s="2" customFormat="1" x14ac:dyDescent="0.25">
      <c r="A2885" s="4"/>
      <c r="B2885" s="4"/>
      <c r="C2885" s="4"/>
      <c r="D2885" s="4"/>
      <c r="E2885" s="4"/>
      <c r="F2885" s="4"/>
      <c r="G2885" s="4"/>
      <c r="H2885" s="4"/>
      <c r="I2885" s="4"/>
      <c r="J2885" s="4"/>
      <c r="K2885" s="4"/>
      <c r="L2885" s="4"/>
      <c r="M2885" s="4"/>
      <c r="N2885" s="4"/>
      <c r="O2885" s="4"/>
      <c r="P2885" s="4"/>
      <c r="Q2885" s="4"/>
      <c r="R2885" s="4"/>
      <c r="S2885" s="4"/>
      <c r="T2885" s="4"/>
      <c r="U2885" s="4"/>
      <c r="V2885" s="4"/>
      <c r="W2885" s="4"/>
      <c r="X2885" s="4"/>
      <c r="Y2885" s="4"/>
      <c r="Z2885" s="4"/>
      <c r="AA2885" s="4"/>
      <c r="AB2885" s="4"/>
      <c r="AC2885" s="4"/>
      <c r="AD2885" s="4"/>
      <c r="AE2885" s="4"/>
      <c r="AF2885" s="4"/>
      <c r="AG2885" s="4"/>
      <c r="AH2885" s="4"/>
      <c r="AI2885" s="4"/>
      <c r="AJ2885" s="4"/>
      <c r="AK2885" s="4"/>
      <c r="AL2885" s="4"/>
      <c r="AM2885" s="4"/>
      <c r="AN2885" s="4"/>
      <c r="AO2885" s="4"/>
      <c r="AP2885" s="4"/>
    </row>
    <row r="2886" spans="1:42" s="2" customFormat="1" x14ac:dyDescent="0.25">
      <c r="A2886" s="4"/>
      <c r="B2886" s="4"/>
      <c r="C2886" s="4"/>
      <c r="D2886" s="4"/>
      <c r="E2886" s="4"/>
      <c r="F2886" s="4"/>
      <c r="G2886" s="4"/>
      <c r="H2886" s="4"/>
      <c r="I2886" s="4"/>
      <c r="J2886" s="4"/>
      <c r="K2886" s="4"/>
      <c r="L2886" s="4"/>
      <c r="M2886" s="4"/>
      <c r="N2886" s="4"/>
      <c r="O2886" s="4"/>
      <c r="P2886" s="4"/>
      <c r="Q2886" s="4"/>
      <c r="R2886" s="4"/>
      <c r="S2886" s="4"/>
      <c r="T2886" s="4"/>
      <c r="U2886" s="4"/>
      <c r="V2886" s="4"/>
      <c r="W2886" s="4"/>
      <c r="X2886" s="4"/>
      <c r="Y2886" s="4"/>
      <c r="Z2886" s="4"/>
      <c r="AA2886" s="4"/>
      <c r="AB2886" s="4"/>
      <c r="AC2886" s="4"/>
      <c r="AD2886" s="4"/>
      <c r="AE2886" s="4"/>
      <c r="AF2886" s="4"/>
      <c r="AG2886" s="4"/>
      <c r="AH2886" s="4"/>
      <c r="AI2886" s="4"/>
      <c r="AJ2886" s="4"/>
      <c r="AK2886" s="4"/>
      <c r="AL2886" s="4"/>
      <c r="AM2886" s="4"/>
      <c r="AN2886" s="4"/>
      <c r="AO2886" s="4"/>
      <c r="AP2886" s="4"/>
    </row>
    <row r="2887" spans="1:42" s="2" customFormat="1" x14ac:dyDescent="0.25">
      <c r="A2887" s="4"/>
      <c r="B2887" s="4"/>
      <c r="C2887" s="4"/>
      <c r="D2887" s="4"/>
      <c r="E2887" s="4"/>
      <c r="F2887" s="4"/>
      <c r="G2887" s="4"/>
      <c r="H2887" s="4"/>
      <c r="I2887" s="4"/>
      <c r="J2887" s="4"/>
      <c r="K2887" s="4"/>
      <c r="L2887" s="4"/>
      <c r="M2887" s="4"/>
      <c r="N2887" s="4"/>
      <c r="O2887" s="4"/>
      <c r="P2887" s="4"/>
      <c r="Q2887" s="4"/>
      <c r="R2887" s="4"/>
      <c r="S2887" s="4"/>
      <c r="T2887" s="4"/>
      <c r="U2887" s="4"/>
      <c r="V2887" s="4"/>
      <c r="W2887" s="4"/>
      <c r="X2887" s="4"/>
      <c r="Y2887" s="4"/>
      <c r="Z2887" s="4"/>
      <c r="AA2887" s="4"/>
      <c r="AB2887" s="4"/>
      <c r="AC2887" s="4"/>
      <c r="AD2887" s="4"/>
      <c r="AE2887" s="4"/>
      <c r="AF2887" s="4"/>
      <c r="AG2887" s="4"/>
      <c r="AH2887" s="4"/>
      <c r="AI2887" s="4"/>
      <c r="AJ2887" s="4"/>
      <c r="AK2887" s="4"/>
      <c r="AL2887" s="4"/>
      <c r="AM2887" s="4"/>
      <c r="AN2887" s="4"/>
      <c r="AO2887" s="4"/>
      <c r="AP2887" s="4"/>
    </row>
    <row r="2888" spans="1:42" s="2" customFormat="1" x14ac:dyDescent="0.25">
      <c r="A2888" s="4"/>
      <c r="B2888" s="4"/>
      <c r="C2888" s="4"/>
      <c r="D2888" s="4"/>
      <c r="E2888" s="4"/>
      <c r="F2888" s="4"/>
      <c r="G2888" s="4"/>
      <c r="H2888" s="4"/>
      <c r="I2888" s="4"/>
      <c r="J2888" s="4"/>
      <c r="K2888" s="4"/>
      <c r="L2888" s="4"/>
      <c r="M2888" s="4"/>
      <c r="N2888" s="4"/>
      <c r="O2888" s="4"/>
      <c r="P2888" s="4"/>
      <c r="Q2888" s="4"/>
      <c r="R2888" s="4"/>
      <c r="S2888" s="4"/>
      <c r="T2888" s="4"/>
      <c r="U2888" s="4"/>
      <c r="V2888" s="4"/>
      <c r="W2888" s="4"/>
      <c r="X2888" s="4"/>
      <c r="Y2888" s="4"/>
      <c r="Z2888" s="4"/>
      <c r="AA2888" s="4"/>
      <c r="AB2888" s="4"/>
      <c r="AC2888" s="4"/>
      <c r="AD2888" s="4"/>
      <c r="AE2888" s="4"/>
      <c r="AF2888" s="4"/>
      <c r="AG2888" s="4"/>
      <c r="AH2888" s="4"/>
      <c r="AI2888" s="4"/>
      <c r="AJ2888" s="4"/>
      <c r="AK2888" s="4"/>
      <c r="AL2888" s="4"/>
      <c r="AM2888" s="4"/>
      <c r="AN2888" s="4"/>
      <c r="AO2888" s="4"/>
      <c r="AP2888" s="4"/>
    </row>
    <row r="2889" spans="1:42" s="2" customFormat="1" x14ac:dyDescent="0.25">
      <c r="A2889" s="4"/>
      <c r="B2889" s="4"/>
      <c r="C2889" s="4"/>
      <c r="D2889" s="4"/>
      <c r="E2889" s="4"/>
      <c r="F2889" s="4"/>
      <c r="G2889" s="4"/>
      <c r="H2889" s="4"/>
      <c r="I2889" s="4"/>
      <c r="J2889" s="4"/>
      <c r="K2889" s="4"/>
      <c r="L2889" s="4"/>
      <c r="M2889" s="4"/>
      <c r="N2889" s="4"/>
      <c r="O2889" s="4"/>
      <c r="P2889" s="4"/>
      <c r="Q2889" s="4"/>
      <c r="R2889" s="4"/>
      <c r="S2889" s="4"/>
      <c r="T2889" s="4"/>
      <c r="U2889" s="4"/>
      <c r="V2889" s="4"/>
      <c r="W2889" s="4"/>
      <c r="X2889" s="4"/>
      <c r="Y2889" s="4"/>
      <c r="Z2889" s="4"/>
      <c r="AA2889" s="4"/>
      <c r="AB2889" s="4"/>
      <c r="AC2889" s="4"/>
      <c r="AD2889" s="4"/>
      <c r="AE2889" s="4"/>
      <c r="AF2889" s="4"/>
      <c r="AG2889" s="4"/>
      <c r="AH2889" s="4"/>
      <c r="AI2889" s="4"/>
      <c r="AJ2889" s="4"/>
      <c r="AK2889" s="4"/>
      <c r="AL2889" s="4"/>
      <c r="AM2889" s="4"/>
      <c r="AN2889" s="4"/>
      <c r="AO2889" s="4"/>
      <c r="AP2889" s="4"/>
    </row>
    <row r="2890" spans="1:42" s="2" customFormat="1" x14ac:dyDescent="0.25">
      <c r="A2890" s="4"/>
      <c r="B2890" s="4"/>
      <c r="C2890" s="4"/>
      <c r="D2890" s="4"/>
      <c r="E2890" s="4"/>
      <c r="F2890" s="4"/>
      <c r="G2890" s="4"/>
      <c r="H2890" s="4"/>
      <c r="I2890" s="4"/>
      <c r="J2890" s="4"/>
      <c r="K2890" s="4"/>
      <c r="L2890" s="4"/>
      <c r="M2890" s="4"/>
      <c r="N2890" s="4"/>
      <c r="O2890" s="4"/>
      <c r="P2890" s="4"/>
      <c r="Q2890" s="4"/>
      <c r="R2890" s="4"/>
      <c r="S2890" s="4"/>
      <c r="T2890" s="4"/>
      <c r="U2890" s="4"/>
      <c r="V2890" s="4"/>
      <c r="W2890" s="4"/>
      <c r="X2890" s="4"/>
      <c r="Y2890" s="4"/>
      <c r="Z2890" s="4"/>
      <c r="AA2890" s="4"/>
      <c r="AB2890" s="4"/>
      <c r="AC2890" s="4"/>
      <c r="AD2890" s="4"/>
      <c r="AE2890" s="4"/>
      <c r="AF2890" s="4"/>
      <c r="AG2890" s="4"/>
      <c r="AH2890" s="4"/>
      <c r="AI2890" s="4"/>
      <c r="AJ2890" s="4"/>
      <c r="AK2890" s="4"/>
      <c r="AL2890" s="4"/>
      <c r="AM2890" s="4"/>
      <c r="AN2890" s="4"/>
      <c r="AO2890" s="4"/>
      <c r="AP2890" s="4"/>
    </row>
    <row r="2891" spans="1:42" s="2" customFormat="1" x14ac:dyDescent="0.25">
      <c r="A2891" s="4"/>
      <c r="B2891" s="4"/>
      <c r="C2891" s="4"/>
      <c r="D2891" s="4"/>
      <c r="E2891" s="4"/>
      <c r="F2891" s="4"/>
      <c r="G2891" s="4"/>
      <c r="H2891" s="4"/>
      <c r="I2891" s="4"/>
      <c r="J2891" s="4"/>
      <c r="K2891" s="4"/>
      <c r="L2891" s="4"/>
      <c r="M2891" s="4"/>
      <c r="N2891" s="4"/>
      <c r="O2891" s="4"/>
      <c r="P2891" s="4"/>
      <c r="Q2891" s="4"/>
      <c r="R2891" s="4"/>
      <c r="S2891" s="4"/>
      <c r="T2891" s="4"/>
      <c r="U2891" s="4"/>
      <c r="V2891" s="4"/>
      <c r="W2891" s="4"/>
      <c r="X2891" s="4"/>
      <c r="Y2891" s="4"/>
      <c r="Z2891" s="4"/>
      <c r="AA2891" s="4"/>
      <c r="AB2891" s="4"/>
      <c r="AC2891" s="4"/>
      <c r="AD2891" s="4"/>
      <c r="AE2891" s="4"/>
      <c r="AF2891" s="4"/>
      <c r="AG2891" s="4"/>
      <c r="AH2891" s="4"/>
      <c r="AI2891" s="4"/>
      <c r="AJ2891" s="4"/>
      <c r="AK2891" s="4"/>
      <c r="AL2891" s="4"/>
      <c r="AM2891" s="4"/>
      <c r="AN2891" s="4"/>
      <c r="AO2891" s="4"/>
      <c r="AP2891" s="4"/>
    </row>
    <row r="2892" spans="1:42" s="2" customFormat="1" x14ac:dyDescent="0.25">
      <c r="A2892" s="4"/>
      <c r="B2892" s="4"/>
      <c r="C2892" s="4"/>
      <c r="D2892" s="4"/>
      <c r="E2892" s="4"/>
      <c r="F2892" s="4"/>
      <c r="G2892" s="4"/>
      <c r="H2892" s="4"/>
      <c r="I2892" s="4"/>
      <c r="J2892" s="4"/>
      <c r="K2892" s="4"/>
      <c r="L2892" s="4"/>
      <c r="M2892" s="4"/>
      <c r="N2892" s="4"/>
      <c r="O2892" s="4"/>
      <c r="P2892" s="4"/>
      <c r="Q2892" s="4"/>
      <c r="R2892" s="4"/>
      <c r="S2892" s="4"/>
      <c r="T2892" s="4"/>
      <c r="U2892" s="4"/>
      <c r="V2892" s="4"/>
      <c r="W2892" s="4"/>
      <c r="X2892" s="4"/>
      <c r="Y2892" s="4"/>
      <c r="Z2892" s="4"/>
      <c r="AA2892" s="4"/>
      <c r="AB2892" s="4"/>
      <c r="AC2892" s="4"/>
      <c r="AD2892" s="4"/>
      <c r="AE2892" s="4"/>
      <c r="AF2892" s="4"/>
      <c r="AG2892" s="4"/>
      <c r="AH2892" s="4"/>
      <c r="AI2892" s="4"/>
      <c r="AJ2892" s="4"/>
      <c r="AK2892" s="4"/>
      <c r="AL2892" s="4"/>
      <c r="AM2892" s="4"/>
      <c r="AN2892" s="4"/>
      <c r="AO2892" s="4"/>
      <c r="AP2892" s="4"/>
    </row>
    <row r="2893" spans="1:42" s="2" customFormat="1" x14ac:dyDescent="0.25">
      <c r="A2893" s="4"/>
      <c r="B2893" s="4"/>
      <c r="C2893" s="4"/>
      <c r="D2893" s="4"/>
      <c r="E2893" s="4"/>
      <c r="F2893" s="4"/>
      <c r="G2893" s="4"/>
      <c r="H2893" s="4"/>
      <c r="I2893" s="4"/>
      <c r="J2893" s="4"/>
      <c r="K2893" s="4"/>
      <c r="L2893" s="4"/>
      <c r="M2893" s="4"/>
      <c r="N2893" s="4"/>
      <c r="O2893" s="4"/>
      <c r="P2893" s="4"/>
      <c r="Q2893" s="4"/>
      <c r="R2893" s="4"/>
      <c r="S2893" s="4"/>
      <c r="T2893" s="4"/>
      <c r="U2893" s="4"/>
      <c r="V2893" s="4"/>
      <c r="W2893" s="4"/>
      <c r="X2893" s="4"/>
      <c r="Y2893" s="4"/>
      <c r="Z2893" s="4"/>
      <c r="AA2893" s="4"/>
      <c r="AB2893" s="4"/>
      <c r="AC2893" s="4"/>
      <c r="AD2893" s="4"/>
      <c r="AE2893" s="4"/>
      <c r="AF2893" s="4"/>
      <c r="AG2893" s="4"/>
      <c r="AH2893" s="4"/>
      <c r="AI2893" s="4"/>
      <c r="AJ2893" s="4"/>
      <c r="AK2893" s="4"/>
      <c r="AL2893" s="4"/>
      <c r="AM2893" s="4"/>
      <c r="AN2893" s="4"/>
      <c r="AO2893" s="4"/>
      <c r="AP2893" s="4"/>
    </row>
    <row r="2894" spans="1:42" s="2" customFormat="1" x14ac:dyDescent="0.25">
      <c r="A2894" s="4"/>
      <c r="B2894" s="4"/>
      <c r="C2894" s="4"/>
      <c r="D2894" s="4"/>
      <c r="E2894" s="4"/>
      <c r="F2894" s="4"/>
      <c r="G2894" s="4"/>
      <c r="H2894" s="4"/>
      <c r="I2894" s="4"/>
      <c r="J2894" s="4"/>
      <c r="K2894" s="4"/>
      <c r="L2894" s="4"/>
      <c r="M2894" s="4"/>
      <c r="N2894" s="4"/>
      <c r="O2894" s="4"/>
      <c r="P2894" s="4"/>
      <c r="Q2894" s="4"/>
      <c r="R2894" s="4"/>
      <c r="S2894" s="4"/>
      <c r="T2894" s="4"/>
      <c r="U2894" s="4"/>
      <c r="V2894" s="4"/>
      <c r="W2894" s="4"/>
      <c r="X2894" s="4"/>
      <c r="Y2894" s="4"/>
      <c r="Z2894" s="4"/>
      <c r="AA2894" s="4"/>
      <c r="AB2894" s="4"/>
      <c r="AC2894" s="4"/>
      <c r="AD2894" s="4"/>
      <c r="AE2894" s="4"/>
      <c r="AF2894" s="4"/>
      <c r="AG2894" s="4"/>
      <c r="AH2894" s="4"/>
      <c r="AI2894" s="4"/>
      <c r="AJ2894" s="4"/>
      <c r="AK2894" s="4"/>
      <c r="AL2894" s="4"/>
      <c r="AM2894" s="4"/>
      <c r="AN2894" s="4"/>
      <c r="AO2894" s="4"/>
      <c r="AP2894" s="4"/>
    </row>
    <row r="2895" spans="1:42" s="2" customFormat="1" x14ac:dyDescent="0.25">
      <c r="A2895" s="4"/>
      <c r="B2895" s="4"/>
      <c r="C2895" s="4"/>
      <c r="D2895" s="4"/>
      <c r="E2895" s="4"/>
      <c r="F2895" s="4"/>
      <c r="G2895" s="4"/>
      <c r="H2895" s="4"/>
      <c r="I2895" s="4"/>
      <c r="J2895" s="4"/>
      <c r="K2895" s="4"/>
      <c r="L2895" s="4"/>
      <c r="M2895" s="4"/>
      <c r="N2895" s="4"/>
      <c r="O2895" s="4"/>
      <c r="P2895" s="4"/>
      <c r="Q2895" s="4"/>
      <c r="R2895" s="4"/>
      <c r="S2895" s="4"/>
      <c r="T2895" s="4"/>
      <c r="U2895" s="4"/>
      <c r="V2895" s="4"/>
      <c r="W2895" s="4"/>
      <c r="X2895" s="4"/>
      <c r="Y2895" s="4"/>
      <c r="Z2895" s="4"/>
      <c r="AA2895" s="4"/>
      <c r="AB2895" s="4"/>
      <c r="AC2895" s="4"/>
      <c r="AD2895" s="4"/>
      <c r="AE2895" s="4"/>
      <c r="AF2895" s="4"/>
      <c r="AG2895" s="4"/>
      <c r="AH2895" s="4"/>
      <c r="AI2895" s="4"/>
      <c r="AJ2895" s="4"/>
      <c r="AK2895" s="4"/>
      <c r="AL2895" s="4"/>
      <c r="AM2895" s="4"/>
      <c r="AN2895" s="4"/>
      <c r="AO2895" s="4"/>
      <c r="AP2895" s="4"/>
    </row>
    <row r="2896" spans="1:42" s="2" customFormat="1" x14ac:dyDescent="0.25">
      <c r="A2896" s="4"/>
      <c r="B2896" s="4"/>
      <c r="C2896" s="4"/>
      <c r="D2896" s="4"/>
      <c r="E2896" s="4"/>
      <c r="F2896" s="4"/>
      <c r="G2896" s="4"/>
      <c r="H2896" s="4"/>
      <c r="I2896" s="4"/>
      <c r="J2896" s="4"/>
      <c r="K2896" s="4"/>
      <c r="L2896" s="4"/>
      <c r="M2896" s="4"/>
      <c r="N2896" s="4"/>
      <c r="O2896" s="4"/>
      <c r="P2896" s="4"/>
      <c r="Q2896" s="4"/>
      <c r="R2896" s="4"/>
      <c r="S2896" s="4"/>
      <c r="T2896" s="4"/>
      <c r="U2896" s="4"/>
      <c r="V2896" s="4"/>
      <c r="W2896" s="4"/>
      <c r="X2896" s="4"/>
      <c r="Y2896" s="4"/>
      <c r="Z2896" s="4"/>
      <c r="AA2896" s="4"/>
      <c r="AB2896" s="4"/>
      <c r="AC2896" s="4"/>
      <c r="AD2896" s="4"/>
      <c r="AE2896" s="4"/>
      <c r="AF2896" s="4"/>
      <c r="AG2896" s="4"/>
      <c r="AH2896" s="4"/>
      <c r="AI2896" s="4"/>
      <c r="AJ2896" s="4"/>
      <c r="AK2896" s="4"/>
      <c r="AL2896" s="4"/>
      <c r="AM2896" s="4"/>
      <c r="AN2896" s="4"/>
      <c r="AO2896" s="4"/>
      <c r="AP2896" s="4"/>
    </row>
    <row r="2897" spans="1:42" s="2" customFormat="1" x14ac:dyDescent="0.25">
      <c r="A2897" s="4"/>
      <c r="B2897" s="4"/>
      <c r="C2897" s="4"/>
      <c r="D2897" s="4"/>
      <c r="E2897" s="4"/>
      <c r="F2897" s="4"/>
      <c r="G2897" s="4"/>
      <c r="H2897" s="4"/>
      <c r="I2897" s="4"/>
      <c r="J2897" s="4"/>
      <c r="K2897" s="4"/>
      <c r="L2897" s="4"/>
      <c r="M2897" s="4"/>
      <c r="N2897" s="4"/>
      <c r="O2897" s="4"/>
      <c r="P2897" s="4"/>
      <c r="Q2897" s="4"/>
      <c r="R2897" s="4"/>
      <c r="S2897" s="4"/>
      <c r="T2897" s="4"/>
      <c r="U2897" s="4"/>
      <c r="V2897" s="4"/>
      <c r="W2897" s="4"/>
      <c r="X2897" s="4"/>
      <c r="Y2897" s="4"/>
      <c r="Z2897" s="4"/>
      <c r="AA2897" s="4"/>
      <c r="AB2897" s="4"/>
      <c r="AC2897" s="4"/>
      <c r="AD2897" s="4"/>
      <c r="AE2897" s="4"/>
      <c r="AF2897" s="4"/>
      <c r="AG2897" s="4"/>
      <c r="AH2897" s="4"/>
      <c r="AI2897" s="4"/>
      <c r="AJ2897" s="4"/>
      <c r="AK2897" s="4"/>
      <c r="AL2897" s="4"/>
      <c r="AM2897" s="4"/>
      <c r="AN2897" s="4"/>
      <c r="AO2897" s="4"/>
      <c r="AP2897" s="4"/>
    </row>
    <row r="2898" spans="1:42" s="2" customFormat="1" x14ac:dyDescent="0.25">
      <c r="A2898" s="4"/>
      <c r="B2898" s="4"/>
      <c r="C2898" s="4"/>
      <c r="D2898" s="4"/>
      <c r="E2898" s="4"/>
      <c r="F2898" s="4"/>
      <c r="G2898" s="4"/>
      <c r="H2898" s="4"/>
      <c r="I2898" s="4"/>
      <c r="J2898" s="4"/>
      <c r="K2898" s="4"/>
      <c r="L2898" s="4"/>
      <c r="M2898" s="4"/>
      <c r="N2898" s="4"/>
      <c r="O2898" s="4"/>
      <c r="P2898" s="4"/>
      <c r="Q2898" s="4"/>
      <c r="R2898" s="4"/>
      <c r="S2898" s="4"/>
      <c r="T2898" s="4"/>
      <c r="U2898" s="4"/>
      <c r="V2898" s="4"/>
      <c r="W2898" s="4"/>
      <c r="X2898" s="4"/>
      <c r="Y2898" s="4"/>
      <c r="Z2898" s="4"/>
      <c r="AA2898" s="4"/>
      <c r="AB2898" s="4"/>
      <c r="AC2898" s="4"/>
      <c r="AD2898" s="4"/>
      <c r="AE2898" s="4"/>
      <c r="AF2898" s="4"/>
      <c r="AG2898" s="4"/>
      <c r="AH2898" s="4"/>
      <c r="AI2898" s="4"/>
      <c r="AJ2898" s="4"/>
      <c r="AK2898" s="4"/>
      <c r="AL2898" s="4"/>
      <c r="AM2898" s="4"/>
      <c r="AN2898" s="4"/>
      <c r="AO2898" s="4"/>
      <c r="AP2898" s="4"/>
    </row>
    <row r="2899" spans="1:42" s="2" customFormat="1" x14ac:dyDescent="0.25">
      <c r="A2899" s="4"/>
      <c r="B2899" s="4"/>
      <c r="C2899" s="4"/>
      <c r="D2899" s="4"/>
      <c r="E2899" s="4"/>
      <c r="F2899" s="4"/>
      <c r="G2899" s="4"/>
      <c r="H2899" s="4"/>
      <c r="I2899" s="4"/>
      <c r="J2899" s="4"/>
      <c r="K2899" s="4"/>
      <c r="L2899" s="4"/>
      <c r="M2899" s="4"/>
      <c r="N2899" s="4"/>
      <c r="O2899" s="4"/>
      <c r="P2899" s="4"/>
      <c r="Q2899" s="4"/>
      <c r="R2899" s="4"/>
      <c r="S2899" s="4"/>
      <c r="T2899" s="4"/>
      <c r="U2899" s="4"/>
      <c r="V2899" s="4"/>
      <c r="W2899" s="4"/>
      <c r="X2899" s="4"/>
      <c r="Y2899" s="4"/>
      <c r="Z2899" s="4"/>
      <c r="AA2899" s="4"/>
      <c r="AB2899" s="4"/>
      <c r="AC2899" s="4"/>
      <c r="AD2899" s="4"/>
      <c r="AE2899" s="4"/>
      <c r="AF2899" s="4"/>
      <c r="AG2899" s="4"/>
      <c r="AH2899" s="4"/>
      <c r="AI2899" s="4"/>
      <c r="AJ2899" s="4"/>
      <c r="AK2899" s="4"/>
      <c r="AL2899" s="4"/>
      <c r="AM2899" s="4"/>
      <c r="AN2899" s="4"/>
      <c r="AO2899" s="4"/>
      <c r="AP2899" s="4"/>
    </row>
    <row r="2900" spans="1:42" s="2" customFormat="1" x14ac:dyDescent="0.25">
      <c r="A2900" s="4"/>
      <c r="B2900" s="4"/>
      <c r="C2900" s="4"/>
      <c r="D2900" s="4"/>
      <c r="E2900" s="4"/>
      <c r="F2900" s="4"/>
      <c r="G2900" s="4"/>
      <c r="H2900" s="4"/>
      <c r="I2900" s="4"/>
      <c r="J2900" s="4"/>
      <c r="K2900" s="4"/>
      <c r="L2900" s="4"/>
      <c r="M2900" s="4"/>
      <c r="N2900" s="4"/>
      <c r="O2900" s="4"/>
      <c r="P2900" s="4"/>
      <c r="Q2900" s="4"/>
      <c r="R2900" s="4"/>
      <c r="S2900" s="4"/>
      <c r="T2900" s="4"/>
      <c r="U2900" s="4"/>
      <c r="V2900" s="4"/>
      <c r="W2900" s="4"/>
      <c r="X2900" s="4"/>
      <c r="Y2900" s="4"/>
      <c r="Z2900" s="4"/>
      <c r="AA2900" s="4"/>
      <c r="AB2900" s="4"/>
      <c r="AC2900" s="4"/>
      <c r="AD2900" s="4"/>
      <c r="AE2900" s="4"/>
      <c r="AF2900" s="4"/>
      <c r="AG2900" s="4"/>
      <c r="AH2900" s="4"/>
      <c r="AI2900" s="4"/>
      <c r="AJ2900" s="4"/>
      <c r="AK2900" s="4"/>
      <c r="AL2900" s="4"/>
      <c r="AM2900" s="4"/>
      <c r="AN2900" s="4"/>
      <c r="AO2900" s="4"/>
      <c r="AP2900" s="4"/>
    </row>
    <row r="2901" spans="1:42" s="2" customFormat="1" x14ac:dyDescent="0.25">
      <c r="A2901" s="4"/>
      <c r="B2901" s="4"/>
      <c r="C2901" s="4"/>
      <c r="D2901" s="4"/>
      <c r="E2901" s="4"/>
      <c r="F2901" s="4"/>
      <c r="G2901" s="4"/>
      <c r="H2901" s="4"/>
      <c r="I2901" s="4"/>
      <c r="J2901" s="4"/>
      <c r="K2901" s="4"/>
      <c r="L2901" s="4"/>
      <c r="M2901" s="4"/>
      <c r="N2901" s="4"/>
      <c r="O2901" s="4"/>
      <c r="P2901" s="4"/>
      <c r="Q2901" s="4"/>
      <c r="R2901" s="4"/>
      <c r="S2901" s="4"/>
      <c r="T2901" s="4"/>
      <c r="U2901" s="4"/>
      <c r="V2901" s="4"/>
      <c r="W2901" s="4"/>
      <c r="X2901" s="4"/>
      <c r="Y2901" s="4"/>
      <c r="Z2901" s="4"/>
      <c r="AA2901" s="4"/>
      <c r="AB2901" s="4"/>
      <c r="AC2901" s="4"/>
      <c r="AD2901" s="4"/>
      <c r="AE2901" s="4"/>
      <c r="AF2901" s="4"/>
      <c r="AG2901" s="4"/>
      <c r="AH2901" s="4"/>
      <c r="AI2901" s="4"/>
      <c r="AJ2901" s="4"/>
      <c r="AK2901" s="4"/>
      <c r="AL2901" s="4"/>
      <c r="AM2901" s="4"/>
      <c r="AN2901" s="4"/>
      <c r="AO2901" s="4"/>
      <c r="AP2901" s="4"/>
    </row>
    <row r="2902" spans="1:42" s="2" customFormat="1" x14ac:dyDescent="0.25">
      <c r="A2902" s="4"/>
      <c r="B2902" s="4"/>
      <c r="C2902" s="4"/>
      <c r="D2902" s="4"/>
      <c r="E2902" s="4"/>
      <c r="F2902" s="4"/>
      <c r="G2902" s="4"/>
      <c r="H2902" s="4"/>
      <c r="I2902" s="4"/>
      <c r="J2902" s="4"/>
      <c r="K2902" s="4"/>
      <c r="L2902" s="4"/>
      <c r="M2902" s="4"/>
      <c r="N2902" s="4"/>
      <c r="O2902" s="4"/>
      <c r="P2902" s="4"/>
      <c r="Q2902" s="4"/>
      <c r="R2902" s="4"/>
      <c r="S2902" s="4"/>
      <c r="T2902" s="4"/>
      <c r="U2902" s="4"/>
      <c r="V2902" s="4"/>
      <c r="W2902" s="4"/>
      <c r="X2902" s="4"/>
      <c r="Y2902" s="4"/>
      <c r="Z2902" s="4"/>
      <c r="AA2902" s="4"/>
      <c r="AB2902" s="4"/>
      <c r="AC2902" s="4"/>
      <c r="AD2902" s="4"/>
      <c r="AE2902" s="4"/>
      <c r="AF2902" s="4"/>
      <c r="AG2902" s="4"/>
      <c r="AH2902" s="4"/>
      <c r="AI2902" s="4"/>
      <c r="AJ2902" s="4"/>
      <c r="AK2902" s="4"/>
      <c r="AL2902" s="4"/>
      <c r="AM2902" s="4"/>
      <c r="AN2902" s="4"/>
      <c r="AO2902" s="4"/>
      <c r="AP2902" s="4"/>
    </row>
    <row r="2903" spans="1:42" s="2" customFormat="1" x14ac:dyDescent="0.25">
      <c r="A2903" s="4"/>
      <c r="B2903" s="4"/>
      <c r="C2903" s="4"/>
      <c r="D2903" s="4"/>
      <c r="E2903" s="4"/>
      <c r="F2903" s="4"/>
      <c r="G2903" s="4"/>
      <c r="H2903" s="4"/>
      <c r="I2903" s="4"/>
      <c r="J2903" s="4"/>
      <c r="K2903" s="4"/>
      <c r="L2903" s="4"/>
      <c r="M2903" s="4"/>
      <c r="N2903" s="4"/>
      <c r="O2903" s="4"/>
      <c r="P2903" s="4"/>
      <c r="Q2903" s="4"/>
      <c r="R2903" s="4"/>
      <c r="S2903" s="4"/>
      <c r="T2903" s="4"/>
      <c r="U2903" s="4"/>
      <c r="V2903" s="4"/>
      <c r="W2903" s="4"/>
      <c r="X2903" s="4"/>
      <c r="Y2903" s="4"/>
      <c r="Z2903" s="4"/>
      <c r="AA2903" s="4"/>
      <c r="AB2903" s="4"/>
      <c r="AC2903" s="4"/>
      <c r="AD2903" s="4"/>
      <c r="AE2903" s="4"/>
      <c r="AF2903" s="4"/>
      <c r="AG2903" s="4"/>
      <c r="AH2903" s="4"/>
      <c r="AI2903" s="4"/>
      <c r="AJ2903" s="4"/>
      <c r="AK2903" s="4"/>
      <c r="AL2903" s="4"/>
      <c r="AM2903" s="4"/>
      <c r="AN2903" s="4"/>
      <c r="AO2903" s="4"/>
      <c r="AP2903" s="4"/>
    </row>
    <row r="2904" spans="1:42" s="2" customFormat="1" x14ac:dyDescent="0.25">
      <c r="A2904" s="4"/>
      <c r="B2904" s="4"/>
      <c r="C2904" s="4"/>
      <c r="D2904" s="4"/>
      <c r="E2904" s="4"/>
      <c r="F2904" s="4"/>
      <c r="G2904" s="4"/>
      <c r="H2904" s="4"/>
      <c r="I2904" s="4"/>
      <c r="J2904" s="4"/>
      <c r="K2904" s="4"/>
      <c r="L2904" s="4"/>
      <c r="M2904" s="4"/>
      <c r="N2904" s="4"/>
      <c r="O2904" s="4"/>
      <c r="P2904" s="4"/>
      <c r="Q2904" s="4"/>
      <c r="R2904" s="4"/>
      <c r="S2904" s="4"/>
      <c r="T2904" s="4"/>
      <c r="U2904" s="4"/>
      <c r="V2904" s="4"/>
      <c r="W2904" s="4"/>
      <c r="X2904" s="4"/>
      <c r="Y2904" s="4"/>
      <c r="Z2904" s="4"/>
      <c r="AA2904" s="4"/>
      <c r="AB2904" s="4"/>
      <c r="AC2904" s="4"/>
      <c r="AD2904" s="4"/>
      <c r="AE2904" s="4"/>
      <c r="AF2904" s="4"/>
      <c r="AG2904" s="4"/>
      <c r="AH2904" s="4"/>
      <c r="AI2904" s="4"/>
      <c r="AJ2904" s="4"/>
      <c r="AK2904" s="4"/>
      <c r="AL2904" s="4"/>
      <c r="AM2904" s="4"/>
      <c r="AN2904" s="4"/>
      <c r="AO2904" s="4"/>
      <c r="AP2904" s="4"/>
    </row>
    <row r="2905" spans="1:42" s="2" customFormat="1" x14ac:dyDescent="0.25">
      <c r="A2905" s="4"/>
      <c r="B2905" s="4"/>
      <c r="C2905" s="4"/>
      <c r="D2905" s="4"/>
      <c r="E2905" s="4"/>
      <c r="F2905" s="4"/>
      <c r="G2905" s="4"/>
      <c r="H2905" s="4"/>
      <c r="I2905" s="4"/>
      <c r="J2905" s="4"/>
      <c r="K2905" s="4"/>
      <c r="L2905" s="4"/>
      <c r="M2905" s="4"/>
      <c r="N2905" s="4"/>
      <c r="O2905" s="4"/>
      <c r="P2905" s="4"/>
      <c r="Q2905" s="4"/>
      <c r="R2905" s="4"/>
      <c r="S2905" s="4"/>
      <c r="T2905" s="4"/>
      <c r="U2905" s="4"/>
      <c r="V2905" s="4"/>
      <c r="W2905" s="4"/>
      <c r="X2905" s="4"/>
      <c r="Y2905" s="4"/>
      <c r="Z2905" s="4"/>
      <c r="AA2905" s="4"/>
      <c r="AB2905" s="4"/>
      <c r="AC2905" s="4"/>
      <c r="AD2905" s="4"/>
      <c r="AE2905" s="4"/>
      <c r="AF2905" s="4"/>
      <c r="AG2905" s="4"/>
      <c r="AH2905" s="4"/>
      <c r="AI2905" s="4"/>
      <c r="AJ2905" s="4"/>
      <c r="AK2905" s="4"/>
      <c r="AL2905" s="4"/>
      <c r="AM2905" s="4"/>
      <c r="AN2905" s="4"/>
      <c r="AO2905" s="4"/>
      <c r="AP2905" s="4"/>
    </row>
    <row r="2906" spans="1:42" s="2" customFormat="1" x14ac:dyDescent="0.25">
      <c r="A2906" s="4"/>
      <c r="B2906" s="4"/>
      <c r="C2906" s="4"/>
      <c r="D2906" s="4"/>
      <c r="E2906" s="4"/>
      <c r="F2906" s="4"/>
      <c r="G2906" s="4"/>
      <c r="H2906" s="4"/>
      <c r="I2906" s="4"/>
      <c r="J2906" s="4"/>
      <c r="K2906" s="4"/>
      <c r="L2906" s="4"/>
      <c r="M2906" s="4"/>
      <c r="N2906" s="4"/>
      <c r="O2906" s="4"/>
      <c r="P2906" s="4"/>
      <c r="Q2906" s="4"/>
      <c r="R2906" s="4"/>
      <c r="S2906" s="4"/>
      <c r="T2906" s="4"/>
      <c r="U2906" s="4"/>
      <c r="V2906" s="4"/>
      <c r="W2906" s="4"/>
      <c r="X2906" s="4"/>
      <c r="Y2906" s="4"/>
      <c r="Z2906" s="4"/>
      <c r="AA2906" s="4"/>
      <c r="AB2906" s="4"/>
      <c r="AC2906" s="4"/>
      <c r="AD2906" s="4"/>
      <c r="AE2906" s="4"/>
      <c r="AF2906" s="4"/>
      <c r="AG2906" s="4"/>
      <c r="AH2906" s="4"/>
      <c r="AI2906" s="4"/>
      <c r="AJ2906" s="4"/>
      <c r="AK2906" s="4"/>
      <c r="AL2906" s="4"/>
      <c r="AM2906" s="4"/>
      <c r="AN2906" s="4"/>
      <c r="AO2906" s="4"/>
      <c r="AP2906" s="4"/>
    </row>
    <row r="2907" spans="1:42" s="2" customFormat="1" x14ac:dyDescent="0.25">
      <c r="A2907" s="4"/>
      <c r="B2907" s="4"/>
      <c r="C2907" s="4"/>
      <c r="D2907" s="4"/>
      <c r="E2907" s="4"/>
      <c r="F2907" s="4"/>
      <c r="G2907" s="4"/>
      <c r="H2907" s="4"/>
      <c r="I2907" s="4"/>
      <c r="J2907" s="4"/>
      <c r="K2907" s="4"/>
      <c r="L2907" s="4"/>
      <c r="M2907" s="4"/>
      <c r="N2907" s="4"/>
      <c r="O2907" s="4"/>
      <c r="P2907" s="4"/>
      <c r="Q2907" s="4"/>
      <c r="R2907" s="4"/>
      <c r="S2907" s="4"/>
      <c r="T2907" s="4"/>
      <c r="U2907" s="4"/>
      <c r="V2907" s="4"/>
      <c r="W2907" s="4"/>
      <c r="X2907" s="4"/>
      <c r="Y2907" s="4"/>
      <c r="Z2907" s="4"/>
      <c r="AA2907" s="4"/>
      <c r="AB2907" s="4"/>
      <c r="AC2907" s="4"/>
      <c r="AD2907" s="4"/>
      <c r="AE2907" s="4"/>
      <c r="AF2907" s="4"/>
      <c r="AG2907" s="4"/>
      <c r="AH2907" s="4"/>
      <c r="AI2907" s="4"/>
      <c r="AJ2907" s="4"/>
      <c r="AK2907" s="4"/>
      <c r="AL2907" s="4"/>
      <c r="AM2907" s="4"/>
      <c r="AN2907" s="4"/>
      <c r="AO2907" s="4"/>
      <c r="AP2907" s="4"/>
    </row>
    <row r="2908" spans="1:42" s="2" customFormat="1" x14ac:dyDescent="0.25">
      <c r="A2908" s="4"/>
      <c r="B2908" s="4"/>
      <c r="C2908" s="4"/>
      <c r="D2908" s="4"/>
      <c r="E2908" s="4"/>
      <c r="F2908" s="4"/>
      <c r="G2908" s="4"/>
      <c r="H2908" s="4"/>
      <c r="I2908" s="4"/>
      <c r="J2908" s="4"/>
      <c r="K2908" s="4"/>
      <c r="L2908" s="4"/>
      <c r="M2908" s="4"/>
      <c r="N2908" s="4"/>
      <c r="O2908" s="4"/>
      <c r="P2908" s="4"/>
      <c r="Q2908" s="4"/>
      <c r="R2908" s="4"/>
      <c r="S2908" s="4"/>
      <c r="T2908" s="4"/>
      <c r="U2908" s="4"/>
      <c r="V2908" s="4"/>
      <c r="W2908" s="4"/>
      <c r="X2908" s="4"/>
      <c r="Y2908" s="4"/>
      <c r="Z2908" s="4"/>
      <c r="AA2908" s="4"/>
      <c r="AB2908" s="4"/>
      <c r="AC2908" s="4"/>
      <c r="AD2908" s="4"/>
      <c r="AE2908" s="4"/>
      <c r="AF2908" s="4"/>
      <c r="AG2908" s="4"/>
      <c r="AH2908" s="4"/>
      <c r="AI2908" s="4"/>
      <c r="AJ2908" s="4"/>
      <c r="AK2908" s="4"/>
      <c r="AL2908" s="4"/>
      <c r="AM2908" s="4"/>
      <c r="AN2908" s="4"/>
      <c r="AO2908" s="4"/>
      <c r="AP2908" s="4"/>
    </row>
    <row r="2909" spans="1:42" s="2" customFormat="1" x14ac:dyDescent="0.25">
      <c r="A2909" s="4"/>
      <c r="B2909" s="4"/>
      <c r="C2909" s="4"/>
      <c r="D2909" s="4"/>
      <c r="E2909" s="4"/>
      <c r="F2909" s="4"/>
      <c r="G2909" s="4"/>
      <c r="H2909" s="4"/>
      <c r="I2909" s="4"/>
      <c r="J2909" s="4"/>
      <c r="K2909" s="4"/>
      <c r="L2909" s="4"/>
      <c r="M2909" s="4"/>
      <c r="N2909" s="4"/>
      <c r="O2909" s="4"/>
      <c r="P2909" s="4"/>
      <c r="Q2909" s="4"/>
      <c r="R2909" s="4"/>
      <c r="S2909" s="4"/>
      <c r="T2909" s="4"/>
      <c r="U2909" s="4"/>
      <c r="V2909" s="4"/>
      <c r="W2909" s="4"/>
      <c r="X2909" s="4"/>
      <c r="Y2909" s="4"/>
      <c r="Z2909" s="4"/>
      <c r="AA2909" s="4"/>
      <c r="AB2909" s="4"/>
      <c r="AC2909" s="4"/>
      <c r="AD2909" s="4"/>
      <c r="AE2909" s="4"/>
      <c r="AF2909" s="4"/>
      <c r="AG2909" s="4"/>
      <c r="AH2909" s="4"/>
      <c r="AI2909" s="4"/>
      <c r="AJ2909" s="4"/>
      <c r="AK2909" s="4"/>
      <c r="AL2909" s="4"/>
      <c r="AM2909" s="4"/>
      <c r="AN2909" s="4"/>
      <c r="AO2909" s="4"/>
      <c r="AP2909" s="4"/>
    </row>
    <row r="2910" spans="1:42" s="2" customFormat="1" x14ac:dyDescent="0.25">
      <c r="A2910" s="4"/>
      <c r="B2910" s="4"/>
      <c r="C2910" s="4"/>
      <c r="D2910" s="4"/>
      <c r="E2910" s="4"/>
      <c r="F2910" s="4"/>
      <c r="G2910" s="4"/>
      <c r="H2910" s="4"/>
      <c r="I2910" s="4"/>
      <c r="J2910" s="4"/>
      <c r="K2910" s="4"/>
      <c r="L2910" s="4"/>
      <c r="M2910" s="4"/>
      <c r="N2910" s="4"/>
      <c r="O2910" s="4"/>
      <c r="P2910" s="4"/>
      <c r="Q2910" s="4"/>
      <c r="R2910" s="4"/>
      <c r="S2910" s="4"/>
      <c r="T2910" s="4"/>
      <c r="U2910" s="4"/>
      <c r="V2910" s="4"/>
      <c r="W2910" s="4"/>
      <c r="X2910" s="4"/>
      <c r="Y2910" s="4"/>
      <c r="Z2910" s="4"/>
      <c r="AA2910" s="4"/>
      <c r="AB2910" s="4"/>
      <c r="AC2910" s="4"/>
      <c r="AD2910" s="4"/>
      <c r="AE2910" s="4"/>
      <c r="AF2910" s="4"/>
      <c r="AG2910" s="4"/>
      <c r="AH2910" s="4"/>
      <c r="AI2910" s="4"/>
      <c r="AJ2910" s="4"/>
      <c r="AK2910" s="4"/>
      <c r="AL2910" s="4"/>
      <c r="AM2910" s="4"/>
      <c r="AN2910" s="4"/>
      <c r="AO2910" s="4"/>
      <c r="AP2910" s="4"/>
    </row>
    <row r="2911" spans="1:42" s="2" customFormat="1" x14ac:dyDescent="0.25">
      <c r="A2911" s="4"/>
      <c r="B2911" s="4"/>
      <c r="C2911" s="4"/>
      <c r="D2911" s="4"/>
      <c r="E2911" s="4"/>
      <c r="F2911" s="4"/>
      <c r="G2911" s="4"/>
      <c r="H2911" s="4"/>
      <c r="I2911" s="4"/>
      <c r="J2911" s="4"/>
      <c r="K2911" s="4"/>
      <c r="L2911" s="4"/>
      <c r="M2911" s="4"/>
      <c r="N2911" s="4"/>
      <c r="O2911" s="4"/>
      <c r="P2911" s="4"/>
      <c r="Q2911" s="4"/>
      <c r="R2911" s="4"/>
      <c r="S2911" s="4"/>
      <c r="T2911" s="4"/>
      <c r="U2911" s="4"/>
      <c r="V2911" s="4"/>
      <c r="W2911" s="4"/>
      <c r="X2911" s="4"/>
      <c r="Y2911" s="4"/>
      <c r="Z2911" s="4"/>
      <c r="AA2911" s="4"/>
      <c r="AB2911" s="4"/>
      <c r="AC2911" s="4"/>
      <c r="AD2911" s="4"/>
      <c r="AE2911" s="4"/>
      <c r="AF2911" s="4"/>
      <c r="AG2911" s="4"/>
      <c r="AH2911" s="4"/>
      <c r="AI2911" s="4"/>
      <c r="AJ2911" s="4"/>
      <c r="AK2911" s="4"/>
      <c r="AL2911" s="4"/>
      <c r="AM2911" s="4"/>
      <c r="AN2911" s="4"/>
      <c r="AO2911" s="4"/>
      <c r="AP2911" s="4"/>
    </row>
    <row r="2912" spans="1:42" s="2" customFormat="1" x14ac:dyDescent="0.25">
      <c r="A2912" s="4"/>
      <c r="B2912" s="4"/>
      <c r="C2912" s="4"/>
      <c r="D2912" s="4"/>
      <c r="E2912" s="4"/>
      <c r="F2912" s="4"/>
      <c r="G2912" s="4"/>
      <c r="H2912" s="4"/>
      <c r="I2912" s="4"/>
      <c r="J2912" s="4"/>
      <c r="K2912" s="4"/>
      <c r="L2912" s="4"/>
      <c r="M2912" s="4"/>
      <c r="N2912" s="4"/>
      <c r="O2912" s="4"/>
      <c r="P2912" s="4"/>
      <c r="Q2912" s="4"/>
      <c r="R2912" s="4"/>
      <c r="S2912" s="4"/>
      <c r="T2912" s="4"/>
      <c r="U2912" s="4"/>
      <c r="V2912" s="4"/>
      <c r="W2912" s="4"/>
      <c r="X2912" s="4"/>
      <c r="Y2912" s="4"/>
      <c r="Z2912" s="4"/>
      <c r="AA2912" s="4"/>
      <c r="AB2912" s="4"/>
      <c r="AC2912" s="4"/>
      <c r="AD2912" s="4"/>
      <c r="AE2912" s="4"/>
      <c r="AF2912" s="4"/>
      <c r="AG2912" s="4"/>
      <c r="AH2912" s="4"/>
      <c r="AI2912" s="4"/>
      <c r="AJ2912" s="4"/>
      <c r="AK2912" s="4"/>
      <c r="AL2912" s="4"/>
      <c r="AM2912" s="4"/>
      <c r="AN2912" s="4"/>
      <c r="AO2912" s="4"/>
      <c r="AP2912" s="4"/>
    </row>
    <row r="2913" spans="1:42" s="2" customFormat="1" x14ac:dyDescent="0.25">
      <c r="A2913" s="4"/>
      <c r="B2913" s="4"/>
      <c r="C2913" s="4"/>
      <c r="D2913" s="4"/>
      <c r="E2913" s="4"/>
      <c r="F2913" s="4"/>
      <c r="G2913" s="4"/>
      <c r="H2913" s="4"/>
      <c r="I2913" s="4"/>
      <c r="J2913" s="4"/>
      <c r="K2913" s="4"/>
      <c r="L2913" s="4"/>
      <c r="M2913" s="4"/>
      <c r="N2913" s="4"/>
      <c r="O2913" s="4"/>
      <c r="P2913" s="4"/>
      <c r="Q2913" s="4"/>
      <c r="R2913" s="4"/>
      <c r="S2913" s="4"/>
      <c r="T2913" s="4"/>
      <c r="U2913" s="4"/>
      <c r="V2913" s="4"/>
      <c r="W2913" s="4"/>
      <c r="X2913" s="4"/>
      <c r="Y2913" s="4"/>
      <c r="Z2913" s="4"/>
      <c r="AA2913" s="4"/>
      <c r="AB2913" s="4"/>
      <c r="AC2913" s="4"/>
      <c r="AD2913" s="4"/>
      <c r="AE2913" s="4"/>
      <c r="AF2913" s="4"/>
      <c r="AG2913" s="4"/>
      <c r="AH2913" s="4"/>
      <c r="AI2913" s="4"/>
      <c r="AJ2913" s="4"/>
      <c r="AK2913" s="4"/>
      <c r="AL2913" s="4"/>
      <c r="AM2913" s="4"/>
      <c r="AN2913" s="4"/>
      <c r="AO2913" s="4"/>
      <c r="AP2913" s="4"/>
    </row>
    <row r="2914" spans="1:42" s="2" customFormat="1" x14ac:dyDescent="0.25">
      <c r="A2914" s="4"/>
      <c r="B2914" s="4"/>
      <c r="C2914" s="4"/>
      <c r="D2914" s="4"/>
      <c r="E2914" s="4"/>
      <c r="F2914" s="4"/>
      <c r="G2914" s="4"/>
      <c r="H2914" s="4"/>
      <c r="I2914" s="4"/>
      <c r="J2914" s="4"/>
      <c r="K2914" s="4"/>
      <c r="L2914" s="4"/>
      <c r="M2914" s="4"/>
      <c r="N2914" s="4"/>
      <c r="O2914" s="4"/>
      <c r="P2914" s="4"/>
      <c r="Q2914" s="4"/>
      <c r="R2914" s="4"/>
      <c r="S2914" s="4"/>
      <c r="T2914" s="4"/>
      <c r="U2914" s="4"/>
      <c r="V2914" s="4"/>
      <c r="W2914" s="4"/>
      <c r="X2914" s="4"/>
      <c r="Y2914" s="4"/>
      <c r="Z2914" s="4"/>
      <c r="AA2914" s="4"/>
      <c r="AB2914" s="4"/>
      <c r="AC2914" s="4"/>
      <c r="AD2914" s="4"/>
      <c r="AE2914" s="4"/>
      <c r="AF2914" s="4"/>
      <c r="AG2914" s="4"/>
      <c r="AH2914" s="4"/>
      <c r="AI2914" s="4"/>
      <c r="AJ2914" s="4"/>
      <c r="AK2914" s="4"/>
      <c r="AL2914" s="4"/>
      <c r="AM2914" s="4"/>
      <c r="AN2914" s="4"/>
      <c r="AO2914" s="4"/>
      <c r="AP2914" s="4"/>
    </row>
    <row r="2915" spans="1:42" s="2" customFormat="1" x14ac:dyDescent="0.25">
      <c r="A2915" s="4"/>
      <c r="B2915" s="4"/>
      <c r="C2915" s="4"/>
      <c r="D2915" s="4"/>
      <c r="E2915" s="4"/>
      <c r="F2915" s="4"/>
      <c r="G2915" s="4"/>
      <c r="H2915" s="4"/>
      <c r="I2915" s="4"/>
      <c r="J2915" s="4"/>
      <c r="K2915" s="4"/>
      <c r="L2915" s="4"/>
      <c r="M2915" s="4"/>
      <c r="N2915" s="4"/>
      <c r="O2915" s="4"/>
      <c r="P2915" s="4"/>
      <c r="Q2915" s="4"/>
      <c r="R2915" s="4"/>
      <c r="S2915" s="4"/>
      <c r="T2915" s="4"/>
      <c r="U2915" s="4"/>
      <c r="V2915" s="4"/>
      <c r="W2915" s="4"/>
      <c r="X2915" s="4"/>
      <c r="Y2915" s="4"/>
      <c r="Z2915" s="4"/>
      <c r="AA2915" s="4"/>
      <c r="AB2915" s="4"/>
      <c r="AC2915" s="4"/>
      <c r="AD2915" s="4"/>
      <c r="AE2915" s="4"/>
      <c r="AF2915" s="4"/>
      <c r="AG2915" s="4"/>
      <c r="AH2915" s="4"/>
      <c r="AI2915" s="4"/>
      <c r="AJ2915" s="4"/>
      <c r="AK2915" s="4"/>
      <c r="AL2915" s="4"/>
      <c r="AM2915" s="4"/>
      <c r="AN2915" s="4"/>
      <c r="AO2915" s="4"/>
      <c r="AP2915" s="4"/>
    </row>
    <row r="2916" spans="1:42" s="2" customFormat="1" x14ac:dyDescent="0.25">
      <c r="A2916" s="4"/>
      <c r="B2916" s="4"/>
      <c r="C2916" s="4"/>
      <c r="D2916" s="4"/>
      <c r="E2916" s="4"/>
      <c r="F2916" s="4"/>
      <c r="G2916" s="4"/>
      <c r="H2916" s="4"/>
      <c r="I2916" s="4"/>
      <c r="J2916" s="4"/>
      <c r="K2916" s="4"/>
      <c r="L2916" s="4"/>
      <c r="M2916" s="4"/>
      <c r="N2916" s="4"/>
      <c r="O2916" s="4"/>
      <c r="P2916" s="4"/>
      <c r="Q2916" s="4"/>
      <c r="R2916" s="4"/>
      <c r="S2916" s="4"/>
      <c r="T2916" s="4"/>
      <c r="U2916" s="4"/>
      <c r="V2916" s="4"/>
      <c r="W2916" s="4"/>
      <c r="X2916" s="4"/>
      <c r="Y2916" s="4"/>
      <c r="Z2916" s="4"/>
      <c r="AA2916" s="4"/>
      <c r="AB2916" s="4"/>
      <c r="AC2916" s="4"/>
      <c r="AD2916" s="4"/>
      <c r="AE2916" s="4"/>
      <c r="AF2916" s="4"/>
      <c r="AG2916" s="4"/>
      <c r="AH2916" s="4"/>
      <c r="AI2916" s="4"/>
      <c r="AJ2916" s="4"/>
      <c r="AK2916" s="4"/>
      <c r="AL2916" s="4"/>
      <c r="AM2916" s="4"/>
      <c r="AN2916" s="4"/>
      <c r="AO2916" s="4"/>
      <c r="AP2916" s="4"/>
    </row>
    <row r="2917" spans="1:42" s="2" customFormat="1" x14ac:dyDescent="0.25">
      <c r="A2917" s="4"/>
      <c r="B2917" s="4"/>
      <c r="C2917" s="4"/>
      <c r="D2917" s="4"/>
      <c r="E2917" s="4"/>
      <c r="F2917" s="4"/>
      <c r="G2917" s="4"/>
      <c r="H2917" s="4"/>
      <c r="I2917" s="4"/>
      <c r="J2917" s="4"/>
      <c r="K2917" s="4"/>
      <c r="L2917" s="4"/>
      <c r="M2917" s="4"/>
      <c r="N2917" s="4"/>
      <c r="O2917" s="4"/>
      <c r="P2917" s="4"/>
      <c r="Q2917" s="4"/>
      <c r="R2917" s="4"/>
      <c r="S2917" s="4"/>
      <c r="T2917" s="4"/>
      <c r="U2917" s="4"/>
      <c r="V2917" s="4"/>
      <c r="W2917" s="4"/>
      <c r="X2917" s="4"/>
      <c r="Y2917" s="4"/>
      <c r="Z2917" s="4"/>
      <c r="AA2917" s="4"/>
      <c r="AB2917" s="4"/>
      <c r="AC2917" s="4"/>
      <c r="AD2917" s="4"/>
      <c r="AE2917" s="4"/>
      <c r="AF2917" s="4"/>
      <c r="AG2917" s="4"/>
      <c r="AH2917" s="4"/>
      <c r="AI2917" s="4"/>
      <c r="AJ2917" s="4"/>
      <c r="AK2917" s="4"/>
      <c r="AL2917" s="4"/>
      <c r="AM2917" s="4"/>
      <c r="AN2917" s="4"/>
      <c r="AO2917" s="4"/>
      <c r="AP2917" s="4"/>
    </row>
    <row r="2918" spans="1:42" s="2" customFormat="1" x14ac:dyDescent="0.25">
      <c r="A2918" s="4"/>
      <c r="B2918" s="4"/>
      <c r="C2918" s="4"/>
      <c r="D2918" s="4"/>
      <c r="E2918" s="4"/>
      <c r="F2918" s="4"/>
      <c r="G2918" s="4"/>
      <c r="H2918" s="4"/>
      <c r="I2918" s="4"/>
      <c r="J2918" s="4"/>
      <c r="K2918" s="4"/>
      <c r="L2918" s="4"/>
      <c r="M2918" s="4"/>
      <c r="N2918" s="4"/>
      <c r="O2918" s="4"/>
      <c r="P2918" s="4"/>
      <c r="Q2918" s="4"/>
      <c r="R2918" s="4"/>
      <c r="S2918" s="4"/>
      <c r="T2918" s="4"/>
      <c r="U2918" s="4"/>
      <c r="V2918" s="4"/>
      <c r="W2918" s="4"/>
      <c r="X2918" s="4"/>
      <c r="Y2918" s="4"/>
      <c r="Z2918" s="4"/>
      <c r="AA2918" s="4"/>
      <c r="AB2918" s="4"/>
      <c r="AC2918" s="4"/>
      <c r="AD2918" s="4"/>
      <c r="AE2918" s="4"/>
      <c r="AF2918" s="4"/>
      <c r="AG2918" s="4"/>
      <c r="AH2918" s="4"/>
      <c r="AI2918" s="4"/>
      <c r="AJ2918" s="4"/>
      <c r="AK2918" s="4"/>
      <c r="AL2918" s="4"/>
      <c r="AM2918" s="4"/>
      <c r="AN2918" s="4"/>
      <c r="AO2918" s="4"/>
      <c r="AP2918" s="4"/>
    </row>
    <row r="2919" spans="1:42" s="2" customFormat="1" x14ac:dyDescent="0.25">
      <c r="A2919" s="4"/>
      <c r="B2919" s="4"/>
      <c r="C2919" s="4"/>
      <c r="D2919" s="4"/>
      <c r="E2919" s="4"/>
      <c r="F2919" s="4"/>
      <c r="G2919" s="4"/>
      <c r="H2919" s="4"/>
      <c r="I2919" s="4"/>
      <c r="J2919" s="4"/>
      <c r="K2919" s="4"/>
      <c r="L2919" s="4"/>
      <c r="M2919" s="4"/>
      <c r="N2919" s="4"/>
      <c r="O2919" s="4"/>
      <c r="P2919" s="4"/>
      <c r="Q2919" s="4"/>
      <c r="R2919" s="4"/>
      <c r="S2919" s="4"/>
      <c r="T2919" s="4"/>
      <c r="U2919" s="4"/>
      <c r="V2919" s="4"/>
      <c r="W2919" s="4"/>
      <c r="X2919" s="4"/>
      <c r="Y2919" s="4"/>
      <c r="Z2919" s="4"/>
      <c r="AA2919" s="4"/>
      <c r="AB2919" s="4"/>
      <c r="AC2919" s="4"/>
      <c r="AD2919" s="4"/>
      <c r="AE2919" s="4"/>
      <c r="AF2919" s="4"/>
      <c r="AG2919" s="4"/>
      <c r="AH2919" s="4"/>
      <c r="AI2919" s="4"/>
      <c r="AJ2919" s="4"/>
      <c r="AK2919" s="4"/>
      <c r="AL2919" s="4"/>
      <c r="AM2919" s="4"/>
      <c r="AN2919" s="4"/>
      <c r="AO2919" s="4"/>
      <c r="AP2919" s="4"/>
    </row>
    <row r="2920" spans="1:42" s="2" customFormat="1" x14ac:dyDescent="0.25">
      <c r="A2920" s="4"/>
      <c r="B2920" s="4"/>
      <c r="C2920" s="4"/>
      <c r="D2920" s="4"/>
      <c r="E2920" s="4"/>
      <c r="F2920" s="4"/>
      <c r="G2920" s="4"/>
      <c r="H2920" s="4"/>
      <c r="I2920" s="4"/>
      <c r="J2920" s="4"/>
      <c r="K2920" s="4"/>
      <c r="L2920" s="4"/>
      <c r="M2920" s="4"/>
      <c r="N2920" s="4"/>
      <c r="O2920" s="4"/>
      <c r="P2920" s="4"/>
      <c r="Q2920" s="4"/>
      <c r="R2920" s="4"/>
      <c r="S2920" s="4"/>
      <c r="T2920" s="4"/>
      <c r="U2920" s="4"/>
      <c r="V2920" s="4"/>
      <c r="W2920" s="4"/>
      <c r="X2920" s="4"/>
      <c r="Y2920" s="4"/>
      <c r="Z2920" s="4"/>
      <c r="AA2920" s="4"/>
      <c r="AB2920" s="4"/>
      <c r="AC2920" s="4"/>
      <c r="AD2920" s="4"/>
      <c r="AE2920" s="4"/>
      <c r="AF2920" s="4"/>
      <c r="AG2920" s="4"/>
      <c r="AH2920" s="4"/>
      <c r="AI2920" s="4"/>
      <c r="AJ2920" s="4"/>
      <c r="AK2920" s="4"/>
      <c r="AL2920" s="4"/>
      <c r="AM2920" s="4"/>
      <c r="AN2920" s="4"/>
      <c r="AO2920" s="4"/>
      <c r="AP2920" s="4"/>
    </row>
    <row r="2921" spans="1:42" s="2" customFormat="1" x14ac:dyDescent="0.25">
      <c r="A2921" s="4"/>
      <c r="B2921" s="4"/>
      <c r="C2921" s="4"/>
      <c r="D2921" s="4"/>
      <c r="E2921" s="4"/>
      <c r="F2921" s="4"/>
      <c r="G2921" s="4"/>
      <c r="H2921" s="4"/>
      <c r="I2921" s="4"/>
      <c r="J2921" s="4"/>
      <c r="K2921" s="4"/>
      <c r="L2921" s="4"/>
      <c r="M2921" s="4"/>
      <c r="N2921" s="4"/>
      <c r="O2921" s="4"/>
      <c r="P2921" s="4"/>
      <c r="Q2921" s="4"/>
      <c r="R2921" s="4"/>
      <c r="S2921" s="4"/>
      <c r="T2921" s="4"/>
      <c r="U2921" s="4"/>
      <c r="V2921" s="4"/>
      <c r="W2921" s="4"/>
      <c r="X2921" s="4"/>
      <c r="Y2921" s="4"/>
      <c r="Z2921" s="4"/>
      <c r="AA2921" s="4"/>
      <c r="AB2921" s="4"/>
      <c r="AC2921" s="4"/>
      <c r="AD2921" s="4"/>
      <c r="AE2921" s="4"/>
      <c r="AF2921" s="4"/>
      <c r="AG2921" s="4"/>
      <c r="AH2921" s="4"/>
      <c r="AI2921" s="4"/>
      <c r="AJ2921" s="4"/>
      <c r="AK2921" s="4"/>
      <c r="AL2921" s="4"/>
      <c r="AM2921" s="4"/>
      <c r="AN2921" s="4"/>
      <c r="AO2921" s="4"/>
      <c r="AP2921" s="4"/>
    </row>
    <row r="2922" spans="1:42" s="2" customFormat="1" x14ac:dyDescent="0.25">
      <c r="A2922" s="4"/>
      <c r="B2922" s="4"/>
      <c r="C2922" s="4"/>
      <c r="D2922" s="4"/>
      <c r="E2922" s="4"/>
      <c r="F2922" s="4"/>
      <c r="G2922" s="4"/>
      <c r="H2922" s="4"/>
      <c r="I2922" s="4"/>
      <c r="J2922" s="4"/>
      <c r="K2922" s="4"/>
      <c r="L2922" s="4"/>
      <c r="M2922" s="4"/>
      <c r="N2922" s="4"/>
      <c r="O2922" s="4"/>
      <c r="P2922" s="4"/>
      <c r="Q2922" s="4"/>
      <c r="R2922" s="4"/>
      <c r="S2922" s="4"/>
      <c r="T2922" s="4"/>
      <c r="U2922" s="4"/>
      <c r="V2922" s="4"/>
      <c r="W2922" s="4"/>
      <c r="X2922" s="4"/>
      <c r="Y2922" s="4"/>
      <c r="Z2922" s="4"/>
      <c r="AA2922" s="4"/>
      <c r="AB2922" s="4"/>
      <c r="AC2922" s="4"/>
      <c r="AD2922" s="4"/>
      <c r="AE2922" s="4"/>
      <c r="AF2922" s="4"/>
      <c r="AG2922" s="4"/>
      <c r="AH2922" s="4"/>
      <c r="AI2922" s="4"/>
      <c r="AJ2922" s="4"/>
      <c r="AK2922" s="4"/>
      <c r="AL2922" s="4"/>
      <c r="AM2922" s="4"/>
      <c r="AN2922" s="4"/>
      <c r="AO2922" s="4"/>
      <c r="AP2922" s="4"/>
    </row>
    <row r="2923" spans="1:42" s="2" customFormat="1" x14ac:dyDescent="0.25">
      <c r="A2923" s="4"/>
      <c r="B2923" s="4"/>
      <c r="C2923" s="4"/>
      <c r="D2923" s="4"/>
      <c r="E2923" s="4"/>
      <c r="F2923" s="4"/>
      <c r="G2923" s="4"/>
      <c r="H2923" s="4"/>
      <c r="I2923" s="4"/>
      <c r="J2923" s="4"/>
      <c r="K2923" s="4"/>
      <c r="L2923" s="4"/>
      <c r="M2923" s="4"/>
      <c r="N2923" s="4"/>
      <c r="O2923" s="4"/>
      <c r="P2923" s="4"/>
      <c r="Q2923" s="4"/>
      <c r="R2923" s="4"/>
      <c r="S2923" s="4"/>
      <c r="T2923" s="4"/>
      <c r="U2923" s="4"/>
      <c r="V2923" s="4"/>
      <c r="W2923" s="4"/>
      <c r="X2923" s="4"/>
      <c r="Y2923" s="4"/>
      <c r="Z2923" s="4"/>
      <c r="AA2923" s="4"/>
      <c r="AB2923" s="4"/>
      <c r="AC2923" s="4"/>
      <c r="AD2923" s="4"/>
      <c r="AE2923" s="4"/>
      <c r="AF2923" s="4"/>
      <c r="AG2923" s="4"/>
      <c r="AH2923" s="4"/>
      <c r="AI2923" s="4"/>
      <c r="AJ2923" s="4"/>
      <c r="AK2923" s="4"/>
      <c r="AL2923" s="4"/>
      <c r="AM2923" s="4"/>
      <c r="AN2923" s="4"/>
      <c r="AO2923" s="4"/>
      <c r="AP2923" s="4"/>
    </row>
    <row r="2924" spans="1:42" s="2" customFormat="1" x14ac:dyDescent="0.25">
      <c r="A2924" s="4"/>
      <c r="B2924" s="4"/>
      <c r="C2924" s="4"/>
      <c r="D2924" s="4"/>
      <c r="E2924" s="4"/>
      <c r="F2924" s="4"/>
      <c r="G2924" s="4"/>
      <c r="H2924" s="4"/>
      <c r="I2924" s="4"/>
      <c r="J2924" s="4"/>
      <c r="K2924" s="4"/>
      <c r="L2924" s="4"/>
      <c r="M2924" s="4"/>
      <c r="N2924" s="4"/>
      <c r="O2924" s="4"/>
      <c r="P2924" s="4"/>
      <c r="Q2924" s="4"/>
      <c r="R2924" s="4"/>
      <c r="S2924" s="4"/>
      <c r="T2924" s="4"/>
      <c r="U2924" s="4"/>
      <c r="V2924" s="4"/>
      <c r="W2924" s="4"/>
      <c r="X2924" s="4"/>
      <c r="Y2924" s="4"/>
      <c r="Z2924" s="4"/>
      <c r="AA2924" s="4"/>
      <c r="AB2924" s="4"/>
      <c r="AC2924" s="4"/>
      <c r="AD2924" s="4"/>
      <c r="AE2924" s="4"/>
      <c r="AF2924" s="4"/>
      <c r="AG2924" s="4"/>
      <c r="AH2924" s="4"/>
      <c r="AI2924" s="4"/>
      <c r="AJ2924" s="4"/>
      <c r="AK2924" s="4"/>
      <c r="AL2924" s="4"/>
      <c r="AM2924" s="4"/>
      <c r="AN2924" s="4"/>
      <c r="AO2924" s="4"/>
      <c r="AP2924" s="4"/>
    </row>
    <row r="2925" spans="1:42" s="2" customFormat="1" x14ac:dyDescent="0.25">
      <c r="A2925" s="4"/>
      <c r="B2925" s="4"/>
      <c r="C2925" s="4"/>
      <c r="D2925" s="4"/>
      <c r="E2925" s="4"/>
      <c r="F2925" s="4"/>
      <c r="G2925" s="4"/>
      <c r="H2925" s="4"/>
      <c r="I2925" s="4"/>
      <c r="J2925" s="4"/>
      <c r="K2925" s="4"/>
      <c r="L2925" s="4"/>
      <c r="M2925" s="4"/>
      <c r="N2925" s="4"/>
      <c r="O2925" s="4"/>
      <c r="P2925" s="4"/>
      <c r="Q2925" s="4"/>
      <c r="R2925" s="4"/>
      <c r="S2925" s="4"/>
      <c r="T2925" s="4"/>
      <c r="U2925" s="4"/>
      <c r="V2925" s="4"/>
      <c r="W2925" s="4"/>
      <c r="X2925" s="4"/>
      <c r="Y2925" s="4"/>
      <c r="Z2925" s="4"/>
      <c r="AA2925" s="4"/>
      <c r="AB2925" s="4"/>
      <c r="AC2925" s="4"/>
      <c r="AD2925" s="4"/>
      <c r="AE2925" s="4"/>
      <c r="AF2925" s="4"/>
      <c r="AG2925" s="4"/>
      <c r="AH2925" s="4"/>
      <c r="AI2925" s="4"/>
      <c r="AJ2925" s="4"/>
      <c r="AK2925" s="4"/>
      <c r="AL2925" s="4"/>
      <c r="AM2925" s="4"/>
      <c r="AN2925" s="4"/>
      <c r="AO2925" s="4"/>
      <c r="AP2925" s="4"/>
    </row>
    <row r="2926" spans="1:42" s="2" customFormat="1" x14ac:dyDescent="0.25">
      <c r="A2926" s="4"/>
      <c r="B2926" s="4"/>
      <c r="C2926" s="4"/>
      <c r="D2926" s="4"/>
      <c r="E2926" s="4"/>
      <c r="F2926" s="4"/>
      <c r="G2926" s="4"/>
      <c r="H2926" s="4"/>
      <c r="I2926" s="4"/>
      <c r="J2926" s="4"/>
      <c r="K2926" s="4"/>
      <c r="L2926" s="4"/>
      <c r="M2926" s="4"/>
      <c r="N2926" s="4"/>
      <c r="O2926" s="4"/>
      <c r="P2926" s="4"/>
      <c r="Q2926" s="4"/>
      <c r="R2926" s="4"/>
      <c r="S2926" s="4"/>
      <c r="T2926" s="4"/>
      <c r="U2926" s="4"/>
      <c r="V2926" s="4"/>
      <c r="W2926" s="4"/>
      <c r="X2926" s="4"/>
      <c r="Y2926" s="4"/>
      <c r="Z2926" s="4"/>
      <c r="AA2926" s="4"/>
      <c r="AB2926" s="4"/>
      <c r="AC2926" s="4"/>
      <c r="AD2926" s="4"/>
      <c r="AE2926" s="4"/>
      <c r="AF2926" s="4"/>
      <c r="AG2926" s="4"/>
      <c r="AH2926" s="4"/>
      <c r="AI2926" s="4"/>
      <c r="AJ2926" s="4"/>
      <c r="AK2926" s="4"/>
      <c r="AL2926" s="4"/>
      <c r="AM2926" s="4"/>
      <c r="AN2926" s="4"/>
      <c r="AO2926" s="4"/>
      <c r="AP2926" s="4"/>
    </row>
    <row r="2927" spans="1:42" s="2" customFormat="1" x14ac:dyDescent="0.25">
      <c r="A2927" s="4"/>
      <c r="B2927" s="4"/>
      <c r="C2927" s="4"/>
      <c r="D2927" s="4"/>
      <c r="E2927" s="4"/>
      <c r="F2927" s="4"/>
      <c r="G2927" s="4"/>
      <c r="H2927" s="4"/>
      <c r="I2927" s="4"/>
      <c r="J2927" s="4"/>
      <c r="K2927" s="4"/>
      <c r="L2927" s="4"/>
      <c r="M2927" s="4"/>
      <c r="N2927" s="4"/>
      <c r="O2927" s="4"/>
      <c r="P2927" s="4"/>
      <c r="Q2927" s="4"/>
      <c r="R2927" s="4"/>
      <c r="S2927" s="4"/>
      <c r="T2927" s="4"/>
      <c r="U2927" s="4"/>
      <c r="V2927" s="4"/>
      <c r="W2927" s="4"/>
      <c r="X2927" s="4"/>
      <c r="Y2927" s="4"/>
      <c r="Z2927" s="4"/>
      <c r="AA2927" s="4"/>
      <c r="AB2927" s="4"/>
      <c r="AC2927" s="4"/>
      <c r="AD2927" s="4"/>
      <c r="AE2927" s="4"/>
      <c r="AF2927" s="4"/>
      <c r="AG2927" s="4"/>
      <c r="AH2927" s="4"/>
      <c r="AI2927" s="4"/>
      <c r="AJ2927" s="4"/>
      <c r="AK2927" s="4"/>
      <c r="AL2927" s="4"/>
      <c r="AM2927" s="4"/>
      <c r="AN2927" s="4"/>
      <c r="AO2927" s="4"/>
      <c r="AP2927" s="4"/>
    </row>
    <row r="2928" spans="1:42" s="2" customFormat="1" x14ac:dyDescent="0.25">
      <c r="A2928" s="4"/>
      <c r="B2928" s="4"/>
      <c r="C2928" s="4"/>
      <c r="D2928" s="4"/>
      <c r="E2928" s="4"/>
      <c r="F2928" s="4"/>
      <c r="G2928" s="4"/>
      <c r="H2928" s="4"/>
      <c r="I2928" s="4"/>
      <c r="J2928" s="4"/>
      <c r="K2928" s="4"/>
      <c r="L2928" s="4"/>
      <c r="M2928" s="4"/>
      <c r="N2928" s="4"/>
      <c r="O2928" s="4"/>
      <c r="P2928" s="4"/>
      <c r="Q2928" s="4"/>
      <c r="R2928" s="4"/>
      <c r="S2928" s="4"/>
      <c r="T2928" s="4"/>
      <c r="U2928" s="4"/>
      <c r="V2928" s="4"/>
      <c r="W2928" s="4"/>
      <c r="X2928" s="4"/>
      <c r="Y2928" s="4"/>
      <c r="Z2928" s="4"/>
      <c r="AA2928" s="4"/>
      <c r="AB2928" s="4"/>
      <c r="AC2928" s="4"/>
      <c r="AD2928" s="4"/>
      <c r="AE2928" s="4"/>
      <c r="AF2928" s="4"/>
      <c r="AG2928" s="4"/>
      <c r="AH2928" s="4"/>
      <c r="AI2928" s="4"/>
      <c r="AJ2928" s="4"/>
      <c r="AK2928" s="4"/>
      <c r="AL2928" s="4"/>
      <c r="AM2928" s="4"/>
      <c r="AN2928" s="4"/>
      <c r="AO2928" s="4"/>
      <c r="AP2928" s="4"/>
    </row>
    <row r="2929" spans="1:42" s="2" customFormat="1" x14ac:dyDescent="0.25">
      <c r="A2929" s="4"/>
      <c r="B2929" s="4"/>
      <c r="C2929" s="4"/>
      <c r="D2929" s="4"/>
      <c r="E2929" s="4"/>
      <c r="F2929" s="4"/>
      <c r="G2929" s="4"/>
      <c r="H2929" s="4"/>
      <c r="I2929" s="4"/>
      <c r="J2929" s="4"/>
      <c r="K2929" s="4"/>
      <c r="L2929" s="4"/>
      <c r="M2929" s="4"/>
      <c r="N2929" s="4"/>
      <c r="O2929" s="4"/>
      <c r="P2929" s="4"/>
      <c r="Q2929" s="4"/>
      <c r="R2929" s="4"/>
      <c r="S2929" s="4"/>
      <c r="T2929" s="4"/>
      <c r="U2929" s="4"/>
      <c r="V2929" s="4"/>
      <c r="W2929" s="4"/>
      <c r="X2929" s="4"/>
      <c r="Y2929" s="4"/>
      <c r="Z2929" s="4"/>
      <c r="AA2929" s="4"/>
      <c r="AB2929" s="4"/>
      <c r="AC2929" s="4"/>
      <c r="AD2929" s="4"/>
      <c r="AE2929" s="4"/>
      <c r="AF2929" s="4"/>
      <c r="AG2929" s="4"/>
      <c r="AH2929" s="4"/>
      <c r="AI2929" s="4"/>
      <c r="AJ2929" s="4"/>
      <c r="AK2929" s="4"/>
      <c r="AL2929" s="4"/>
      <c r="AM2929" s="4"/>
      <c r="AN2929" s="4"/>
      <c r="AO2929" s="4"/>
      <c r="AP2929" s="4"/>
    </row>
    <row r="2930" spans="1:42" s="2" customFormat="1" x14ac:dyDescent="0.25">
      <c r="A2930" s="4"/>
      <c r="B2930" s="4"/>
      <c r="C2930" s="4"/>
      <c r="D2930" s="4"/>
      <c r="E2930" s="4"/>
      <c r="F2930" s="4"/>
      <c r="G2930" s="4"/>
      <c r="H2930" s="4"/>
      <c r="I2930" s="4"/>
      <c r="J2930" s="4"/>
      <c r="K2930" s="4"/>
      <c r="L2930" s="4"/>
      <c r="M2930" s="4"/>
      <c r="N2930" s="4"/>
      <c r="O2930" s="4"/>
      <c r="P2930" s="4"/>
      <c r="Q2930" s="4"/>
      <c r="R2930" s="4"/>
      <c r="S2930" s="4"/>
      <c r="T2930" s="4"/>
      <c r="U2930" s="4"/>
      <c r="V2930" s="4"/>
      <c r="W2930" s="4"/>
      <c r="X2930" s="4"/>
      <c r="Y2930" s="4"/>
      <c r="Z2930" s="4"/>
      <c r="AA2930" s="4"/>
      <c r="AB2930" s="4"/>
      <c r="AC2930" s="4"/>
      <c r="AD2930" s="4"/>
      <c r="AE2930" s="4"/>
      <c r="AF2930" s="4"/>
      <c r="AG2930" s="4"/>
      <c r="AH2930" s="4"/>
      <c r="AI2930" s="4"/>
      <c r="AJ2930" s="4"/>
      <c r="AK2930" s="4"/>
      <c r="AL2930" s="4"/>
      <c r="AM2930" s="4"/>
      <c r="AN2930" s="4"/>
      <c r="AO2930" s="4"/>
      <c r="AP2930" s="4"/>
    </row>
    <row r="2931" spans="1:42" s="2" customFormat="1" x14ac:dyDescent="0.25">
      <c r="A2931" s="4"/>
      <c r="B2931" s="4"/>
      <c r="C2931" s="4"/>
      <c r="D2931" s="4"/>
      <c r="E2931" s="4"/>
      <c r="F2931" s="4"/>
      <c r="G2931" s="4"/>
      <c r="H2931" s="4"/>
      <c r="I2931" s="4"/>
      <c r="J2931" s="4"/>
      <c r="K2931" s="4"/>
      <c r="L2931" s="4"/>
      <c r="M2931" s="4"/>
      <c r="N2931" s="4"/>
      <c r="O2931" s="4"/>
      <c r="P2931" s="4"/>
      <c r="Q2931" s="4"/>
      <c r="R2931" s="4"/>
      <c r="S2931" s="4"/>
      <c r="T2931" s="4"/>
      <c r="U2931" s="4"/>
      <c r="V2931" s="4"/>
      <c r="W2931" s="4"/>
      <c r="X2931" s="4"/>
      <c r="Y2931" s="4"/>
      <c r="Z2931" s="4"/>
      <c r="AA2931" s="4"/>
      <c r="AB2931" s="4"/>
      <c r="AC2931" s="4"/>
      <c r="AD2931" s="4"/>
      <c r="AE2931" s="4"/>
      <c r="AF2931" s="4"/>
      <c r="AG2931" s="4"/>
      <c r="AH2931" s="4"/>
      <c r="AI2931" s="4"/>
      <c r="AJ2931" s="4"/>
      <c r="AK2931" s="4"/>
      <c r="AL2931" s="4"/>
      <c r="AM2931" s="4"/>
      <c r="AN2931" s="4"/>
      <c r="AO2931" s="4"/>
      <c r="AP2931" s="4"/>
    </row>
    <row r="2932" spans="1:42" s="2" customFormat="1" x14ac:dyDescent="0.25">
      <c r="A2932" s="4"/>
      <c r="B2932" s="4"/>
      <c r="C2932" s="4"/>
      <c r="D2932" s="4"/>
      <c r="E2932" s="4"/>
      <c r="F2932" s="4"/>
      <c r="G2932" s="4"/>
      <c r="H2932" s="4"/>
      <c r="I2932" s="4"/>
      <c r="J2932" s="4"/>
      <c r="K2932" s="4"/>
      <c r="L2932" s="4"/>
      <c r="M2932" s="4"/>
      <c r="N2932" s="4"/>
      <c r="O2932" s="4"/>
      <c r="P2932" s="4"/>
      <c r="Q2932" s="4"/>
      <c r="R2932" s="4"/>
      <c r="S2932" s="4"/>
      <c r="T2932" s="4"/>
      <c r="U2932" s="4"/>
      <c r="V2932" s="4"/>
      <c r="W2932" s="4"/>
      <c r="X2932" s="4"/>
      <c r="Y2932" s="4"/>
      <c r="Z2932" s="4"/>
      <c r="AA2932" s="4"/>
      <c r="AB2932" s="4"/>
      <c r="AC2932" s="4"/>
      <c r="AD2932" s="4"/>
      <c r="AE2932" s="4"/>
      <c r="AF2932" s="4"/>
      <c r="AG2932" s="4"/>
      <c r="AH2932" s="4"/>
      <c r="AI2932" s="4"/>
      <c r="AJ2932" s="4"/>
      <c r="AK2932" s="4"/>
      <c r="AL2932" s="4"/>
      <c r="AM2932" s="4"/>
      <c r="AN2932" s="4"/>
      <c r="AO2932" s="4"/>
      <c r="AP2932" s="4"/>
    </row>
    <row r="2933" spans="1:42" s="2" customFormat="1" x14ac:dyDescent="0.25">
      <c r="A2933" s="4"/>
      <c r="B2933" s="4"/>
      <c r="C2933" s="4"/>
      <c r="D2933" s="4"/>
      <c r="E2933" s="4"/>
      <c r="F2933" s="4"/>
      <c r="G2933" s="4"/>
      <c r="H2933" s="4"/>
      <c r="I2933" s="4"/>
      <c r="J2933" s="4"/>
      <c r="K2933" s="4"/>
      <c r="L2933" s="4"/>
      <c r="M2933" s="4"/>
      <c r="N2933" s="4"/>
      <c r="O2933" s="4"/>
      <c r="P2933" s="4"/>
      <c r="Q2933" s="4"/>
      <c r="R2933" s="4"/>
      <c r="S2933" s="4"/>
      <c r="T2933" s="4"/>
      <c r="U2933" s="4"/>
      <c r="V2933" s="4"/>
      <c r="W2933" s="4"/>
      <c r="X2933" s="4"/>
      <c r="Y2933" s="4"/>
      <c r="Z2933" s="4"/>
      <c r="AA2933" s="4"/>
      <c r="AB2933" s="4"/>
      <c r="AC2933" s="4"/>
      <c r="AD2933" s="4"/>
      <c r="AE2933" s="4"/>
      <c r="AF2933" s="4"/>
      <c r="AG2933" s="4"/>
      <c r="AH2933" s="4"/>
      <c r="AI2933" s="4"/>
      <c r="AJ2933" s="4"/>
      <c r="AK2933" s="4"/>
      <c r="AL2933" s="4"/>
      <c r="AM2933" s="4"/>
      <c r="AN2933" s="4"/>
      <c r="AO2933" s="4"/>
      <c r="AP2933" s="4"/>
    </row>
    <row r="2934" spans="1:42" s="2" customFormat="1" x14ac:dyDescent="0.25">
      <c r="A2934" s="4"/>
      <c r="B2934" s="4"/>
      <c r="C2934" s="4"/>
      <c r="D2934" s="4"/>
      <c r="E2934" s="4"/>
      <c r="F2934" s="4"/>
      <c r="G2934" s="4"/>
      <c r="H2934" s="4"/>
      <c r="I2934" s="4"/>
      <c r="J2934" s="4"/>
      <c r="K2934" s="4"/>
      <c r="L2934" s="4"/>
      <c r="M2934" s="4"/>
      <c r="N2934" s="4"/>
      <c r="O2934" s="4"/>
      <c r="P2934" s="4"/>
      <c r="Q2934" s="4"/>
      <c r="R2934" s="4"/>
      <c r="S2934" s="4"/>
      <c r="T2934" s="4"/>
      <c r="U2934" s="4"/>
      <c r="V2934" s="4"/>
      <c r="W2934" s="4"/>
      <c r="X2934" s="4"/>
      <c r="Y2934" s="4"/>
      <c r="Z2934" s="4"/>
      <c r="AA2934" s="4"/>
      <c r="AB2934" s="4"/>
      <c r="AC2934" s="4"/>
      <c r="AD2934" s="4"/>
      <c r="AE2934" s="4"/>
      <c r="AF2934" s="4"/>
      <c r="AG2934" s="4"/>
      <c r="AH2934" s="4"/>
      <c r="AI2934" s="4"/>
      <c r="AJ2934" s="4"/>
      <c r="AK2934" s="4"/>
      <c r="AL2934" s="4"/>
      <c r="AM2934" s="4"/>
      <c r="AN2934" s="4"/>
      <c r="AO2934" s="4"/>
      <c r="AP2934" s="4"/>
    </row>
    <row r="2935" spans="1:42" s="2" customFormat="1" x14ac:dyDescent="0.25">
      <c r="A2935" s="4"/>
      <c r="B2935" s="4"/>
      <c r="C2935" s="4"/>
      <c r="D2935" s="4"/>
      <c r="E2935" s="4"/>
      <c r="F2935" s="4"/>
      <c r="G2935" s="4"/>
      <c r="H2935" s="4"/>
      <c r="I2935" s="4"/>
      <c r="J2935" s="4"/>
      <c r="K2935" s="4"/>
      <c r="L2935" s="4"/>
      <c r="M2935" s="4"/>
      <c r="N2935" s="4"/>
      <c r="O2935" s="4"/>
      <c r="P2935" s="4"/>
      <c r="Q2935" s="4"/>
      <c r="R2935" s="4"/>
      <c r="S2935" s="4"/>
      <c r="T2935" s="4"/>
      <c r="U2935" s="4"/>
      <c r="V2935" s="4"/>
      <c r="W2935" s="4"/>
      <c r="X2935" s="4"/>
      <c r="Y2935" s="4"/>
      <c r="Z2935" s="4"/>
      <c r="AA2935" s="4"/>
      <c r="AB2935" s="4"/>
      <c r="AC2935" s="4"/>
      <c r="AD2935" s="4"/>
      <c r="AE2935" s="4"/>
      <c r="AF2935" s="4"/>
      <c r="AG2935" s="4"/>
      <c r="AH2935" s="4"/>
      <c r="AI2935" s="4"/>
      <c r="AJ2935" s="4"/>
      <c r="AK2935" s="4"/>
      <c r="AL2935" s="4"/>
      <c r="AM2935" s="4"/>
      <c r="AN2935" s="4"/>
      <c r="AO2935" s="4"/>
      <c r="AP2935" s="4"/>
    </row>
    <row r="2936" spans="1:42" s="2" customFormat="1" x14ac:dyDescent="0.25">
      <c r="A2936" s="4"/>
      <c r="B2936" s="4"/>
      <c r="C2936" s="4"/>
      <c r="D2936" s="4"/>
      <c r="E2936" s="4"/>
      <c r="F2936" s="4"/>
      <c r="G2936" s="4"/>
      <c r="H2936" s="4"/>
      <c r="I2936" s="4"/>
      <c r="J2936" s="4"/>
      <c r="K2936" s="4"/>
      <c r="L2936" s="4"/>
      <c r="M2936" s="4"/>
      <c r="N2936" s="4"/>
      <c r="O2936" s="4"/>
      <c r="P2936" s="4"/>
      <c r="Q2936" s="4"/>
      <c r="R2936" s="4"/>
      <c r="S2936" s="4"/>
      <c r="T2936" s="4"/>
      <c r="U2936" s="4"/>
      <c r="V2936" s="4"/>
      <c r="W2936" s="4"/>
      <c r="X2936" s="4"/>
      <c r="Y2936" s="4"/>
      <c r="Z2936" s="4"/>
      <c r="AA2936" s="4"/>
      <c r="AB2936" s="4"/>
      <c r="AC2936" s="4"/>
      <c r="AD2936" s="4"/>
      <c r="AE2936" s="4"/>
      <c r="AF2936" s="4"/>
      <c r="AG2936" s="4"/>
      <c r="AH2936" s="4"/>
      <c r="AI2936" s="4"/>
      <c r="AJ2936" s="4"/>
      <c r="AK2936" s="4"/>
      <c r="AL2936" s="4"/>
      <c r="AM2936" s="4"/>
      <c r="AN2936" s="4"/>
      <c r="AO2936" s="4"/>
      <c r="AP2936" s="4"/>
    </row>
    <row r="2937" spans="1:42" s="2" customFormat="1" x14ac:dyDescent="0.25">
      <c r="A2937" s="4"/>
      <c r="B2937" s="4"/>
      <c r="C2937" s="4"/>
      <c r="D2937" s="4"/>
      <c r="E2937" s="4"/>
      <c r="F2937" s="4"/>
      <c r="G2937" s="4"/>
      <c r="H2937" s="4"/>
      <c r="I2937" s="4"/>
      <c r="J2937" s="4"/>
      <c r="K2937" s="4"/>
      <c r="L2937" s="4"/>
      <c r="M2937" s="4"/>
      <c r="N2937" s="4"/>
      <c r="O2937" s="4"/>
      <c r="P2937" s="4"/>
      <c r="Q2937" s="4"/>
      <c r="R2937" s="4"/>
      <c r="S2937" s="4"/>
      <c r="T2937" s="4"/>
      <c r="U2937" s="4"/>
      <c r="V2937" s="4"/>
      <c r="W2937" s="4"/>
      <c r="X2937" s="4"/>
      <c r="Y2937" s="4"/>
      <c r="Z2937" s="4"/>
      <c r="AA2937" s="4"/>
      <c r="AB2937" s="4"/>
      <c r="AC2937" s="4"/>
      <c r="AD2937" s="4"/>
      <c r="AE2937" s="4"/>
      <c r="AF2937" s="4"/>
      <c r="AG2937" s="4"/>
      <c r="AH2937" s="4"/>
      <c r="AI2937" s="4"/>
      <c r="AJ2937" s="4"/>
      <c r="AK2937" s="4"/>
      <c r="AL2937" s="4"/>
      <c r="AM2937" s="4"/>
      <c r="AN2937" s="4"/>
      <c r="AO2937" s="4"/>
      <c r="AP2937" s="4"/>
    </row>
    <row r="2938" spans="1:42" s="2" customFormat="1" x14ac:dyDescent="0.25">
      <c r="A2938" s="4"/>
      <c r="B2938" s="4"/>
      <c r="C2938" s="4"/>
      <c r="D2938" s="4"/>
      <c r="E2938" s="4"/>
      <c r="F2938" s="4"/>
      <c r="G2938" s="4"/>
      <c r="H2938" s="4"/>
      <c r="I2938" s="4"/>
      <c r="J2938" s="4"/>
      <c r="K2938" s="4"/>
      <c r="L2938" s="4"/>
      <c r="M2938" s="4"/>
      <c r="N2938" s="4"/>
      <c r="O2938" s="4"/>
      <c r="P2938" s="4"/>
      <c r="Q2938" s="4"/>
      <c r="R2938" s="4"/>
      <c r="S2938" s="4"/>
      <c r="T2938" s="4"/>
      <c r="U2938" s="4"/>
      <c r="V2938" s="4"/>
      <c r="W2938" s="4"/>
      <c r="X2938" s="4"/>
      <c r="Y2938" s="4"/>
      <c r="Z2938" s="4"/>
      <c r="AA2938" s="4"/>
      <c r="AB2938" s="4"/>
      <c r="AC2938" s="4"/>
      <c r="AD2938" s="4"/>
      <c r="AE2938" s="4"/>
      <c r="AF2938" s="4"/>
      <c r="AG2938" s="4"/>
      <c r="AH2938" s="4"/>
      <c r="AI2938" s="4"/>
      <c r="AJ2938" s="4"/>
      <c r="AK2938" s="4"/>
      <c r="AL2938" s="4"/>
      <c r="AM2938" s="4"/>
      <c r="AN2938" s="4"/>
      <c r="AO2938" s="4"/>
      <c r="AP2938" s="4"/>
    </row>
    <row r="2939" spans="1:42" s="2" customFormat="1" x14ac:dyDescent="0.25">
      <c r="A2939" s="4"/>
      <c r="B2939" s="4"/>
      <c r="C2939" s="4"/>
      <c r="D2939" s="4"/>
      <c r="E2939" s="4"/>
      <c r="F2939" s="4"/>
      <c r="G2939" s="4"/>
      <c r="H2939" s="4"/>
      <c r="I2939" s="4"/>
      <c r="J2939" s="4"/>
      <c r="K2939" s="4"/>
      <c r="L2939" s="4"/>
      <c r="M2939" s="4"/>
      <c r="N2939" s="4"/>
      <c r="O2939" s="4"/>
      <c r="P2939" s="4"/>
      <c r="Q2939" s="4"/>
      <c r="R2939" s="4"/>
      <c r="S2939" s="4"/>
      <c r="T2939" s="4"/>
      <c r="U2939" s="4"/>
      <c r="V2939" s="4"/>
      <c r="W2939" s="4"/>
      <c r="X2939" s="4"/>
      <c r="Y2939" s="4"/>
      <c r="Z2939" s="4"/>
      <c r="AA2939" s="4"/>
      <c r="AB2939" s="4"/>
      <c r="AC2939" s="4"/>
      <c r="AD2939" s="4"/>
      <c r="AE2939" s="4"/>
      <c r="AF2939" s="4"/>
      <c r="AG2939" s="4"/>
      <c r="AH2939" s="4"/>
      <c r="AI2939" s="4"/>
      <c r="AJ2939" s="4"/>
      <c r="AK2939" s="4"/>
      <c r="AL2939" s="4"/>
      <c r="AM2939" s="4"/>
      <c r="AN2939" s="4"/>
      <c r="AO2939" s="4"/>
      <c r="AP2939" s="4"/>
    </row>
    <row r="2940" spans="1:42" s="2" customFormat="1" x14ac:dyDescent="0.25">
      <c r="A2940" s="4"/>
      <c r="B2940" s="4"/>
      <c r="C2940" s="4"/>
      <c r="D2940" s="4"/>
      <c r="E2940" s="4"/>
      <c r="F2940" s="4"/>
      <c r="G2940" s="4"/>
      <c r="H2940" s="4"/>
      <c r="I2940" s="4"/>
      <c r="J2940" s="4"/>
      <c r="K2940" s="4"/>
      <c r="L2940" s="4"/>
      <c r="M2940" s="4"/>
      <c r="N2940" s="4"/>
      <c r="O2940" s="4"/>
      <c r="P2940" s="4"/>
      <c r="Q2940" s="4"/>
      <c r="R2940" s="4"/>
      <c r="S2940" s="4"/>
      <c r="T2940" s="4"/>
      <c r="U2940" s="4"/>
      <c r="V2940" s="4"/>
      <c r="W2940" s="4"/>
      <c r="X2940" s="4"/>
      <c r="Y2940" s="4"/>
      <c r="Z2940" s="4"/>
      <c r="AA2940" s="4"/>
      <c r="AB2940" s="4"/>
      <c r="AC2940" s="4"/>
      <c r="AD2940" s="4"/>
      <c r="AE2940" s="4"/>
      <c r="AF2940" s="4"/>
      <c r="AG2940" s="4"/>
      <c r="AH2940" s="4"/>
      <c r="AI2940" s="4"/>
      <c r="AJ2940" s="4"/>
      <c r="AK2940" s="4"/>
      <c r="AL2940" s="4"/>
      <c r="AM2940" s="4"/>
      <c r="AN2940" s="4"/>
      <c r="AO2940" s="4"/>
      <c r="AP2940" s="4"/>
    </row>
    <row r="2941" spans="1:42" s="2" customFormat="1" x14ac:dyDescent="0.25">
      <c r="A2941" s="4"/>
      <c r="B2941" s="4"/>
      <c r="C2941" s="4"/>
      <c r="D2941" s="4"/>
      <c r="E2941" s="4"/>
      <c r="F2941" s="4"/>
      <c r="G2941" s="4"/>
      <c r="H2941" s="4"/>
      <c r="I2941" s="4"/>
      <c r="J2941" s="4"/>
      <c r="K2941" s="4"/>
      <c r="L2941" s="4"/>
      <c r="M2941" s="4"/>
      <c r="N2941" s="4"/>
      <c r="O2941" s="4"/>
      <c r="P2941" s="4"/>
      <c r="Q2941" s="4"/>
      <c r="R2941" s="4"/>
      <c r="S2941" s="4"/>
      <c r="T2941" s="4"/>
      <c r="U2941" s="4"/>
      <c r="V2941" s="4"/>
      <c r="W2941" s="4"/>
      <c r="X2941" s="4"/>
      <c r="Y2941" s="4"/>
      <c r="Z2941" s="4"/>
      <c r="AA2941" s="4"/>
      <c r="AB2941" s="4"/>
      <c r="AC2941" s="4"/>
      <c r="AD2941" s="4"/>
      <c r="AE2941" s="4"/>
      <c r="AF2941" s="4"/>
      <c r="AG2941" s="4"/>
      <c r="AH2941" s="4"/>
      <c r="AI2941" s="4"/>
      <c r="AJ2941" s="4"/>
      <c r="AK2941" s="4"/>
      <c r="AL2941" s="4"/>
      <c r="AM2941" s="4"/>
      <c r="AN2941" s="4"/>
      <c r="AO2941" s="4"/>
      <c r="AP2941" s="4"/>
    </row>
    <row r="2942" spans="1:42" s="2" customFormat="1" x14ac:dyDescent="0.25">
      <c r="A2942" s="4"/>
      <c r="B2942" s="4"/>
      <c r="C2942" s="4"/>
      <c r="D2942" s="4"/>
      <c r="E2942" s="4"/>
      <c r="F2942" s="4"/>
      <c r="G2942" s="4"/>
      <c r="H2942" s="4"/>
      <c r="I2942" s="4"/>
      <c r="J2942" s="4"/>
      <c r="K2942" s="4"/>
      <c r="L2942" s="4"/>
      <c r="M2942" s="4"/>
      <c r="N2942" s="4"/>
      <c r="O2942" s="4"/>
      <c r="P2942" s="4"/>
      <c r="Q2942" s="4"/>
      <c r="R2942" s="4"/>
      <c r="S2942" s="4"/>
      <c r="T2942" s="4"/>
      <c r="U2942" s="4"/>
      <c r="V2942" s="4"/>
      <c r="W2942" s="4"/>
      <c r="X2942" s="4"/>
      <c r="Y2942" s="4"/>
      <c r="Z2942" s="4"/>
      <c r="AA2942" s="4"/>
      <c r="AB2942" s="4"/>
      <c r="AC2942" s="4"/>
      <c r="AD2942" s="4"/>
      <c r="AE2942" s="4"/>
      <c r="AF2942" s="4"/>
      <c r="AG2942" s="4"/>
      <c r="AH2942" s="4"/>
      <c r="AI2942" s="4"/>
      <c r="AJ2942" s="4"/>
      <c r="AK2942" s="4"/>
      <c r="AL2942" s="4"/>
      <c r="AM2942" s="4"/>
      <c r="AN2942" s="4"/>
      <c r="AO2942" s="4"/>
      <c r="AP2942" s="4"/>
    </row>
    <row r="2943" spans="1:42" s="2" customFormat="1" x14ac:dyDescent="0.25">
      <c r="A2943" s="4"/>
      <c r="B2943" s="4"/>
      <c r="C2943" s="4"/>
      <c r="D2943" s="4"/>
      <c r="E2943" s="4"/>
      <c r="F2943" s="4"/>
      <c r="G2943" s="4"/>
      <c r="H2943" s="4"/>
      <c r="I2943" s="4"/>
      <c r="J2943" s="4"/>
      <c r="K2943" s="4"/>
      <c r="L2943" s="4"/>
      <c r="M2943" s="4"/>
      <c r="N2943" s="4"/>
      <c r="O2943" s="4"/>
      <c r="P2943" s="4"/>
      <c r="Q2943" s="4"/>
      <c r="R2943" s="4"/>
      <c r="S2943" s="4"/>
      <c r="T2943" s="4"/>
      <c r="U2943" s="4"/>
      <c r="V2943" s="4"/>
      <c r="W2943" s="4"/>
      <c r="X2943" s="4"/>
      <c r="Y2943" s="4"/>
      <c r="Z2943" s="4"/>
      <c r="AA2943" s="4"/>
      <c r="AB2943" s="4"/>
      <c r="AC2943" s="4"/>
      <c r="AD2943" s="4"/>
      <c r="AE2943" s="4"/>
      <c r="AF2943" s="4"/>
      <c r="AG2943" s="4"/>
      <c r="AH2943" s="4"/>
      <c r="AI2943" s="4"/>
      <c r="AJ2943" s="4"/>
      <c r="AK2943" s="4"/>
      <c r="AL2943" s="4"/>
      <c r="AM2943" s="4"/>
      <c r="AN2943" s="4"/>
      <c r="AO2943" s="4"/>
      <c r="AP2943" s="4"/>
    </row>
    <row r="2944" spans="1:42" s="2" customFormat="1" x14ac:dyDescent="0.25">
      <c r="A2944" s="4"/>
      <c r="B2944" s="4"/>
      <c r="C2944" s="4"/>
      <c r="D2944" s="4"/>
      <c r="E2944" s="4"/>
      <c r="F2944" s="4"/>
      <c r="G2944" s="4"/>
      <c r="H2944" s="4"/>
      <c r="I2944" s="4"/>
      <c r="J2944" s="4"/>
      <c r="K2944" s="4"/>
      <c r="L2944" s="4"/>
      <c r="M2944" s="4"/>
      <c r="N2944" s="4"/>
      <c r="O2944" s="4"/>
      <c r="P2944" s="4"/>
      <c r="Q2944" s="4"/>
      <c r="R2944" s="4"/>
      <c r="S2944" s="4"/>
      <c r="T2944" s="4"/>
      <c r="U2944" s="4"/>
      <c r="V2944" s="4"/>
      <c r="W2944" s="4"/>
      <c r="X2944" s="4"/>
      <c r="Y2944" s="4"/>
      <c r="Z2944" s="4"/>
      <c r="AA2944" s="4"/>
      <c r="AB2944" s="4"/>
      <c r="AC2944" s="4"/>
      <c r="AD2944" s="4"/>
      <c r="AE2944" s="4"/>
      <c r="AF2944" s="4"/>
      <c r="AG2944" s="4"/>
      <c r="AH2944" s="4"/>
      <c r="AI2944" s="4"/>
      <c r="AJ2944" s="4"/>
      <c r="AK2944" s="4"/>
      <c r="AL2944" s="4"/>
      <c r="AM2944" s="4"/>
      <c r="AN2944" s="4"/>
      <c r="AO2944" s="4"/>
      <c r="AP2944" s="4"/>
    </row>
    <row r="2945" spans="1:42" s="2" customFormat="1" x14ac:dyDescent="0.25">
      <c r="A2945" s="4"/>
      <c r="B2945" s="4"/>
      <c r="C2945" s="4"/>
      <c r="D2945" s="4"/>
      <c r="E2945" s="4"/>
      <c r="F2945" s="4"/>
      <c r="G2945" s="4"/>
      <c r="H2945" s="4"/>
      <c r="I2945" s="4"/>
      <c r="J2945" s="4"/>
      <c r="K2945" s="4"/>
      <c r="L2945" s="4"/>
      <c r="M2945" s="4"/>
      <c r="N2945" s="4"/>
      <c r="O2945" s="4"/>
      <c r="P2945" s="4"/>
      <c r="Q2945" s="4"/>
      <c r="R2945" s="4"/>
      <c r="S2945" s="4"/>
      <c r="T2945" s="4"/>
      <c r="U2945" s="4"/>
      <c r="V2945" s="4"/>
      <c r="W2945" s="4"/>
      <c r="X2945" s="4"/>
      <c r="Y2945" s="4"/>
      <c r="Z2945" s="4"/>
      <c r="AA2945" s="4"/>
      <c r="AB2945" s="4"/>
      <c r="AC2945" s="4"/>
      <c r="AD2945" s="4"/>
      <c r="AE2945" s="4"/>
      <c r="AF2945" s="4"/>
      <c r="AG2945" s="4"/>
      <c r="AH2945" s="4"/>
      <c r="AI2945" s="4"/>
      <c r="AJ2945" s="4"/>
      <c r="AK2945" s="4"/>
      <c r="AL2945" s="4"/>
      <c r="AM2945" s="4"/>
      <c r="AN2945" s="4"/>
      <c r="AO2945" s="4"/>
      <c r="AP2945" s="4"/>
    </row>
    <row r="2946" spans="1:42" s="2" customFormat="1" x14ac:dyDescent="0.25">
      <c r="A2946" s="4"/>
      <c r="B2946" s="4"/>
      <c r="C2946" s="4"/>
      <c r="D2946" s="4"/>
      <c r="E2946" s="4"/>
      <c r="F2946" s="4"/>
      <c r="G2946" s="4"/>
      <c r="H2946" s="4"/>
      <c r="I2946" s="4"/>
      <c r="J2946" s="4"/>
      <c r="K2946" s="4"/>
      <c r="L2946" s="4"/>
      <c r="M2946" s="4"/>
      <c r="N2946" s="4"/>
      <c r="O2946" s="4"/>
      <c r="P2946" s="4"/>
      <c r="Q2946" s="4"/>
      <c r="R2946" s="4"/>
      <c r="S2946" s="4"/>
      <c r="T2946" s="4"/>
      <c r="U2946" s="4"/>
      <c r="V2946" s="4"/>
      <c r="W2946" s="4"/>
      <c r="X2946" s="4"/>
      <c r="Y2946" s="4"/>
      <c r="Z2946" s="4"/>
      <c r="AA2946" s="4"/>
      <c r="AB2946" s="4"/>
      <c r="AC2946" s="4"/>
      <c r="AD2946" s="4"/>
      <c r="AE2946" s="4"/>
      <c r="AF2946" s="4"/>
      <c r="AG2946" s="4"/>
      <c r="AH2946" s="4"/>
      <c r="AI2946" s="4"/>
      <c r="AJ2946" s="4"/>
      <c r="AK2946" s="4"/>
      <c r="AL2946" s="4"/>
      <c r="AM2946" s="4"/>
      <c r="AN2946" s="4"/>
      <c r="AO2946" s="4"/>
      <c r="AP2946" s="4"/>
    </row>
    <row r="2947" spans="1:42" s="2" customFormat="1" x14ac:dyDescent="0.25">
      <c r="A2947" s="4"/>
      <c r="B2947" s="4"/>
      <c r="C2947" s="4"/>
      <c r="D2947" s="4"/>
      <c r="E2947" s="4"/>
      <c r="F2947" s="4"/>
      <c r="G2947" s="4"/>
      <c r="H2947" s="4"/>
      <c r="I2947" s="4"/>
      <c r="J2947" s="4"/>
      <c r="K2947" s="4"/>
      <c r="L2947" s="4"/>
      <c r="M2947" s="4"/>
      <c r="N2947" s="4"/>
      <c r="O2947" s="4"/>
      <c r="P2947" s="4"/>
      <c r="Q2947" s="4"/>
      <c r="R2947" s="4"/>
      <c r="S2947" s="4"/>
      <c r="T2947" s="4"/>
      <c r="U2947" s="4"/>
      <c r="V2947" s="4"/>
      <c r="W2947" s="4"/>
      <c r="X2947" s="4"/>
      <c r="Y2947" s="4"/>
      <c r="Z2947" s="4"/>
      <c r="AA2947" s="4"/>
      <c r="AB2947" s="4"/>
      <c r="AC2947" s="4"/>
      <c r="AD2947" s="4"/>
      <c r="AE2947" s="4"/>
      <c r="AF2947" s="4"/>
      <c r="AG2947" s="4"/>
      <c r="AH2947" s="4"/>
      <c r="AI2947" s="4"/>
      <c r="AJ2947" s="4"/>
      <c r="AK2947" s="4"/>
      <c r="AL2947" s="4"/>
      <c r="AM2947" s="4"/>
      <c r="AN2947" s="4"/>
      <c r="AO2947" s="4"/>
      <c r="AP2947" s="4"/>
    </row>
    <row r="2948" spans="1:42" s="2" customFormat="1" x14ac:dyDescent="0.25">
      <c r="A2948" s="4"/>
      <c r="B2948" s="4"/>
      <c r="C2948" s="4"/>
      <c r="D2948" s="4"/>
      <c r="E2948" s="4"/>
      <c r="F2948" s="4"/>
      <c r="G2948" s="4"/>
      <c r="H2948" s="4"/>
      <c r="I2948" s="4"/>
      <c r="J2948" s="4"/>
      <c r="K2948" s="4"/>
      <c r="L2948" s="4"/>
      <c r="M2948" s="4"/>
      <c r="N2948" s="4"/>
      <c r="O2948" s="4"/>
      <c r="P2948" s="4"/>
      <c r="Q2948" s="4"/>
      <c r="R2948" s="4"/>
      <c r="S2948" s="4"/>
      <c r="T2948" s="4"/>
      <c r="U2948" s="4"/>
      <c r="V2948" s="4"/>
      <c r="W2948" s="4"/>
      <c r="X2948" s="4"/>
      <c r="Y2948" s="4"/>
      <c r="Z2948" s="4"/>
      <c r="AA2948" s="4"/>
      <c r="AB2948" s="4"/>
      <c r="AC2948" s="4"/>
      <c r="AD2948" s="4"/>
      <c r="AE2948" s="4"/>
      <c r="AF2948" s="4"/>
      <c r="AG2948" s="4"/>
      <c r="AH2948" s="4"/>
      <c r="AI2948" s="4"/>
      <c r="AJ2948" s="4"/>
      <c r="AK2948" s="4"/>
      <c r="AL2948" s="4"/>
      <c r="AM2948" s="4"/>
      <c r="AN2948" s="4"/>
      <c r="AO2948" s="4"/>
      <c r="AP2948" s="4"/>
    </row>
    <row r="2949" spans="1:42" s="2" customFormat="1" x14ac:dyDescent="0.25">
      <c r="A2949" s="4"/>
      <c r="B2949" s="4"/>
      <c r="C2949" s="4"/>
      <c r="D2949" s="4"/>
      <c r="E2949" s="4"/>
      <c r="F2949" s="4"/>
      <c r="G2949" s="4"/>
      <c r="H2949" s="4"/>
      <c r="I2949" s="4"/>
      <c r="J2949" s="4"/>
      <c r="K2949" s="4"/>
      <c r="L2949" s="4"/>
      <c r="M2949" s="4"/>
      <c r="N2949" s="4"/>
      <c r="O2949" s="4"/>
      <c r="P2949" s="4"/>
      <c r="Q2949" s="4"/>
      <c r="R2949" s="4"/>
      <c r="S2949" s="4"/>
      <c r="T2949" s="4"/>
      <c r="U2949" s="4"/>
      <c r="V2949" s="4"/>
      <c r="W2949" s="4"/>
      <c r="X2949" s="4"/>
      <c r="Y2949" s="4"/>
      <c r="Z2949" s="4"/>
      <c r="AA2949" s="4"/>
      <c r="AB2949" s="4"/>
      <c r="AC2949" s="4"/>
      <c r="AD2949" s="4"/>
      <c r="AE2949" s="4"/>
      <c r="AF2949" s="4"/>
      <c r="AG2949" s="4"/>
      <c r="AH2949" s="4"/>
      <c r="AI2949" s="4"/>
      <c r="AJ2949" s="4"/>
      <c r="AK2949" s="4"/>
      <c r="AL2949" s="4"/>
      <c r="AM2949" s="4"/>
      <c r="AN2949" s="4"/>
      <c r="AO2949" s="4"/>
      <c r="AP2949" s="4"/>
    </row>
    <row r="2950" spans="1:42" s="2" customFormat="1" x14ac:dyDescent="0.25">
      <c r="A2950" s="4"/>
      <c r="B2950" s="4"/>
      <c r="C2950" s="4"/>
      <c r="D2950" s="4"/>
      <c r="E2950" s="4"/>
      <c r="F2950" s="4"/>
      <c r="G2950" s="4"/>
      <c r="H2950" s="4"/>
      <c r="I2950" s="4"/>
      <c r="J2950" s="4"/>
      <c r="K2950" s="4"/>
      <c r="L2950" s="4"/>
      <c r="M2950" s="4"/>
      <c r="N2950" s="4"/>
      <c r="O2950" s="4"/>
      <c r="P2950" s="4"/>
      <c r="Q2950" s="4"/>
      <c r="R2950" s="4"/>
      <c r="S2950" s="4"/>
      <c r="T2950" s="4"/>
      <c r="U2950" s="4"/>
      <c r="V2950" s="4"/>
      <c r="W2950" s="4"/>
      <c r="X2950" s="4"/>
      <c r="Y2950" s="4"/>
      <c r="Z2950" s="4"/>
      <c r="AA2950" s="4"/>
      <c r="AB2950" s="4"/>
      <c r="AC2950" s="4"/>
      <c r="AD2950" s="4"/>
      <c r="AE2950" s="4"/>
      <c r="AF2950" s="4"/>
      <c r="AG2950" s="4"/>
      <c r="AH2950" s="4"/>
      <c r="AI2950" s="4"/>
      <c r="AJ2950" s="4"/>
      <c r="AK2950" s="4"/>
      <c r="AL2950" s="4"/>
      <c r="AM2950" s="4"/>
      <c r="AN2950" s="4"/>
      <c r="AO2950" s="4"/>
      <c r="AP2950" s="4"/>
    </row>
    <row r="2951" spans="1:42" s="2" customFormat="1" x14ac:dyDescent="0.25">
      <c r="A2951" s="4"/>
      <c r="B2951" s="4"/>
      <c r="C2951" s="4"/>
      <c r="D2951" s="4"/>
      <c r="E2951" s="4"/>
      <c r="F2951" s="4"/>
      <c r="G2951" s="4"/>
      <c r="H2951" s="4"/>
      <c r="I2951" s="4"/>
      <c r="J2951" s="4"/>
      <c r="K2951" s="4"/>
      <c r="L2951" s="4"/>
      <c r="M2951" s="4"/>
      <c r="N2951" s="4"/>
      <c r="O2951" s="4"/>
      <c r="P2951" s="4"/>
      <c r="Q2951" s="4"/>
      <c r="R2951" s="4"/>
      <c r="S2951" s="4"/>
      <c r="T2951" s="4"/>
      <c r="U2951" s="4"/>
      <c r="V2951" s="4"/>
      <c r="W2951" s="4"/>
      <c r="X2951" s="4"/>
      <c r="Y2951" s="4"/>
      <c r="Z2951" s="4"/>
      <c r="AA2951" s="4"/>
      <c r="AB2951" s="4"/>
      <c r="AC2951" s="4"/>
      <c r="AD2951" s="4"/>
      <c r="AE2951" s="4"/>
      <c r="AF2951" s="4"/>
      <c r="AG2951" s="4"/>
      <c r="AH2951" s="4"/>
      <c r="AI2951" s="4"/>
      <c r="AJ2951" s="4"/>
      <c r="AK2951" s="4"/>
      <c r="AL2951" s="4"/>
      <c r="AM2951" s="4"/>
      <c r="AN2951" s="4"/>
      <c r="AO2951" s="4"/>
      <c r="AP2951" s="4"/>
    </row>
    <row r="2952" spans="1:42" s="2" customFormat="1" x14ac:dyDescent="0.25">
      <c r="A2952" s="4"/>
      <c r="B2952" s="4"/>
      <c r="C2952" s="4"/>
      <c r="D2952" s="4"/>
      <c r="E2952" s="4"/>
      <c r="F2952" s="4"/>
      <c r="G2952" s="4"/>
      <c r="H2952" s="4"/>
      <c r="I2952" s="4"/>
      <c r="J2952" s="4"/>
      <c r="K2952" s="4"/>
      <c r="L2952" s="4"/>
      <c r="M2952" s="4"/>
      <c r="N2952" s="4"/>
      <c r="O2952" s="4"/>
      <c r="P2952" s="4"/>
      <c r="Q2952" s="4"/>
      <c r="R2952" s="4"/>
      <c r="S2952" s="4"/>
      <c r="T2952" s="4"/>
      <c r="U2952" s="4"/>
      <c r="V2952" s="4"/>
      <c r="W2952" s="4"/>
      <c r="X2952" s="4"/>
      <c r="Y2952" s="4"/>
      <c r="Z2952" s="4"/>
      <c r="AA2952" s="4"/>
      <c r="AB2952" s="4"/>
      <c r="AC2952" s="4"/>
      <c r="AD2952" s="4"/>
      <c r="AE2952" s="4"/>
      <c r="AF2952" s="4"/>
      <c r="AG2952" s="4"/>
      <c r="AH2952" s="4"/>
      <c r="AI2952" s="4"/>
      <c r="AJ2952" s="4"/>
      <c r="AK2952" s="4"/>
      <c r="AL2952" s="4"/>
      <c r="AM2952" s="4"/>
      <c r="AN2952" s="4"/>
      <c r="AO2952" s="4"/>
      <c r="AP2952" s="4"/>
    </row>
    <row r="2953" spans="1:42" s="2" customFormat="1" x14ac:dyDescent="0.25">
      <c r="A2953" s="4"/>
      <c r="B2953" s="4"/>
      <c r="C2953" s="4"/>
      <c r="D2953" s="4"/>
      <c r="E2953" s="4"/>
      <c r="F2953" s="4"/>
      <c r="G2953" s="4"/>
      <c r="H2953" s="4"/>
      <c r="I2953" s="4"/>
      <c r="J2953" s="4"/>
      <c r="K2953" s="4"/>
      <c r="L2953" s="4"/>
      <c r="M2953" s="4"/>
      <c r="N2953" s="4"/>
      <c r="O2953" s="4"/>
      <c r="P2953" s="4"/>
      <c r="Q2953" s="4"/>
      <c r="R2953" s="4"/>
      <c r="S2953" s="4"/>
      <c r="T2953" s="4"/>
      <c r="U2953" s="4"/>
      <c r="V2953" s="4"/>
      <c r="W2953" s="4"/>
      <c r="X2953" s="4"/>
      <c r="Y2953" s="4"/>
      <c r="Z2953" s="4"/>
      <c r="AA2953" s="4"/>
      <c r="AB2953" s="4"/>
      <c r="AC2953" s="4"/>
      <c r="AD2953" s="4"/>
      <c r="AE2953" s="4"/>
      <c r="AF2953" s="4"/>
      <c r="AG2953" s="4"/>
      <c r="AH2953" s="4"/>
      <c r="AI2953" s="4"/>
      <c r="AJ2953" s="4"/>
      <c r="AK2953" s="4"/>
      <c r="AL2953" s="4"/>
      <c r="AM2953" s="4"/>
      <c r="AN2953" s="4"/>
      <c r="AO2953" s="4"/>
      <c r="AP2953" s="4"/>
    </row>
    <row r="2954" spans="1:42" s="2" customFormat="1" x14ac:dyDescent="0.25">
      <c r="A2954" s="4"/>
      <c r="B2954" s="4"/>
      <c r="C2954" s="4"/>
      <c r="D2954" s="4"/>
      <c r="E2954" s="4"/>
      <c r="F2954" s="4"/>
      <c r="G2954" s="4"/>
      <c r="H2954" s="4"/>
      <c r="I2954" s="4"/>
      <c r="J2954" s="4"/>
      <c r="K2954" s="4"/>
      <c r="L2954" s="4"/>
      <c r="M2954" s="4"/>
      <c r="N2954" s="4"/>
      <c r="O2954" s="4"/>
      <c r="P2954" s="4"/>
      <c r="Q2954" s="4"/>
      <c r="R2954" s="4"/>
      <c r="S2954" s="4"/>
      <c r="T2954" s="4"/>
      <c r="U2954" s="4"/>
      <c r="V2954" s="4"/>
      <c r="W2954" s="4"/>
      <c r="X2954" s="4"/>
      <c r="Y2954" s="4"/>
      <c r="Z2954" s="4"/>
      <c r="AA2954" s="4"/>
      <c r="AB2954" s="4"/>
      <c r="AC2954" s="4"/>
      <c r="AD2954" s="4"/>
      <c r="AE2954" s="4"/>
      <c r="AF2954" s="4"/>
      <c r="AG2954" s="4"/>
      <c r="AH2954" s="4"/>
      <c r="AI2954" s="4"/>
      <c r="AJ2954" s="4"/>
      <c r="AK2954" s="4"/>
      <c r="AL2954" s="4"/>
      <c r="AM2954" s="4"/>
      <c r="AN2954" s="4"/>
      <c r="AO2954" s="4"/>
      <c r="AP2954" s="4"/>
    </row>
    <row r="2955" spans="1:42" s="2" customFormat="1" x14ac:dyDescent="0.25">
      <c r="A2955" s="4"/>
      <c r="B2955" s="4"/>
      <c r="C2955" s="4"/>
      <c r="D2955" s="4"/>
      <c r="E2955" s="4"/>
      <c r="F2955" s="4"/>
      <c r="G2955" s="4"/>
      <c r="H2955" s="4"/>
      <c r="I2955" s="4"/>
      <c r="J2955" s="4"/>
      <c r="K2955" s="4"/>
      <c r="L2955" s="4"/>
      <c r="M2955" s="4"/>
      <c r="N2955" s="4"/>
      <c r="O2955" s="4"/>
      <c r="P2955" s="4"/>
      <c r="Q2955" s="4"/>
      <c r="R2955" s="4"/>
      <c r="S2955" s="4"/>
      <c r="T2955" s="4"/>
      <c r="U2955" s="4"/>
      <c r="V2955" s="4"/>
      <c r="W2955" s="4"/>
      <c r="X2955" s="4"/>
      <c r="Y2955" s="4"/>
      <c r="Z2955" s="4"/>
      <c r="AA2955" s="4"/>
      <c r="AB2955" s="4"/>
      <c r="AC2955" s="4"/>
      <c r="AD2955" s="4"/>
      <c r="AE2955" s="4"/>
      <c r="AF2955" s="4"/>
      <c r="AG2955" s="4"/>
      <c r="AH2955" s="4"/>
      <c r="AI2955" s="4"/>
      <c r="AJ2955" s="4"/>
      <c r="AK2955" s="4"/>
      <c r="AL2955" s="4"/>
      <c r="AM2955" s="4"/>
      <c r="AN2955" s="4"/>
      <c r="AO2955" s="4"/>
      <c r="AP2955" s="4"/>
    </row>
    <row r="2956" spans="1:42" s="2" customFormat="1" x14ac:dyDescent="0.25">
      <c r="A2956" s="4"/>
      <c r="B2956" s="4"/>
      <c r="C2956" s="4"/>
      <c r="D2956" s="4"/>
      <c r="E2956" s="4"/>
      <c r="F2956" s="4"/>
      <c r="G2956" s="4"/>
      <c r="H2956" s="4"/>
      <c r="I2956" s="4"/>
      <c r="J2956" s="4"/>
      <c r="K2956" s="4"/>
      <c r="L2956" s="4"/>
      <c r="M2956" s="4"/>
      <c r="N2956" s="4"/>
      <c r="O2956" s="4"/>
      <c r="P2956" s="4"/>
      <c r="Q2956" s="4"/>
      <c r="R2956" s="4"/>
      <c r="S2956" s="4"/>
      <c r="T2956" s="4"/>
      <c r="U2956" s="4"/>
      <c r="V2956" s="4"/>
      <c r="W2956" s="4"/>
      <c r="X2956" s="4"/>
      <c r="Y2956" s="4"/>
      <c r="Z2956" s="4"/>
      <c r="AA2956" s="4"/>
      <c r="AB2956" s="4"/>
      <c r="AC2956" s="4"/>
      <c r="AD2956" s="4"/>
      <c r="AE2956" s="4"/>
      <c r="AF2956" s="4"/>
      <c r="AG2956" s="4"/>
      <c r="AH2956" s="4"/>
      <c r="AI2956" s="4"/>
      <c r="AJ2956" s="4"/>
      <c r="AK2956" s="4"/>
      <c r="AL2956" s="4"/>
      <c r="AM2956" s="4"/>
      <c r="AN2956" s="4"/>
      <c r="AO2956" s="4"/>
      <c r="AP2956" s="4"/>
    </row>
    <row r="2957" spans="1:42" s="2" customFormat="1" x14ac:dyDescent="0.25">
      <c r="A2957" s="4"/>
      <c r="B2957" s="4"/>
      <c r="C2957" s="4"/>
      <c r="D2957" s="4"/>
      <c r="E2957" s="4"/>
      <c r="F2957" s="4"/>
      <c r="G2957" s="4"/>
      <c r="H2957" s="4"/>
      <c r="I2957" s="4"/>
      <c r="J2957" s="4"/>
      <c r="K2957" s="4"/>
      <c r="L2957" s="4"/>
      <c r="M2957" s="4"/>
      <c r="N2957" s="4"/>
      <c r="O2957" s="4"/>
      <c r="P2957" s="4"/>
      <c r="Q2957" s="4"/>
      <c r="R2957" s="4"/>
      <c r="S2957" s="4"/>
      <c r="T2957" s="4"/>
      <c r="U2957" s="4"/>
      <c r="V2957" s="4"/>
      <c r="W2957" s="4"/>
      <c r="X2957" s="4"/>
      <c r="Y2957" s="4"/>
      <c r="Z2957" s="4"/>
      <c r="AA2957" s="4"/>
      <c r="AB2957" s="4"/>
      <c r="AC2957" s="4"/>
      <c r="AD2957" s="4"/>
      <c r="AE2957" s="4"/>
      <c r="AF2957" s="4"/>
      <c r="AG2957" s="4"/>
      <c r="AH2957" s="4"/>
      <c r="AI2957" s="4"/>
      <c r="AJ2957" s="4"/>
      <c r="AK2957" s="4"/>
      <c r="AL2957" s="4"/>
      <c r="AM2957" s="4"/>
      <c r="AN2957" s="4"/>
      <c r="AO2957" s="4"/>
      <c r="AP2957" s="4"/>
    </row>
    <row r="2958" spans="1:42" s="2" customFormat="1" x14ac:dyDescent="0.25">
      <c r="A2958" s="4"/>
      <c r="B2958" s="4"/>
      <c r="C2958" s="4"/>
      <c r="D2958" s="4"/>
      <c r="E2958" s="4"/>
      <c r="F2958" s="4"/>
      <c r="G2958" s="4"/>
      <c r="H2958" s="4"/>
      <c r="I2958" s="4"/>
      <c r="J2958" s="4"/>
      <c r="K2958" s="4"/>
      <c r="L2958" s="4"/>
      <c r="M2958" s="4"/>
      <c r="N2958" s="4"/>
      <c r="O2958" s="4"/>
      <c r="P2958" s="4"/>
      <c r="Q2958" s="4"/>
      <c r="R2958" s="4"/>
      <c r="S2958" s="4"/>
      <c r="T2958" s="4"/>
      <c r="U2958" s="4"/>
      <c r="V2958" s="4"/>
      <c r="W2958" s="4"/>
      <c r="X2958" s="4"/>
      <c r="Y2958" s="4"/>
      <c r="Z2958" s="4"/>
      <c r="AA2958" s="4"/>
      <c r="AB2958" s="4"/>
      <c r="AC2958" s="4"/>
      <c r="AD2958" s="4"/>
      <c r="AE2958" s="4"/>
      <c r="AF2958" s="4"/>
      <c r="AG2958" s="4"/>
      <c r="AH2958" s="4"/>
      <c r="AI2958" s="4"/>
      <c r="AJ2958" s="4"/>
      <c r="AK2958" s="4"/>
      <c r="AL2958" s="4"/>
      <c r="AM2958" s="4"/>
      <c r="AN2958" s="4"/>
      <c r="AO2958" s="4"/>
      <c r="AP2958" s="4"/>
    </row>
    <row r="2959" spans="1:42" s="2" customFormat="1" x14ac:dyDescent="0.25">
      <c r="A2959" s="4"/>
      <c r="B2959" s="4"/>
      <c r="C2959" s="4"/>
      <c r="D2959" s="4"/>
      <c r="E2959" s="4"/>
      <c r="F2959" s="4"/>
      <c r="G2959" s="4"/>
      <c r="H2959" s="4"/>
      <c r="I2959" s="4"/>
      <c r="J2959" s="4"/>
      <c r="K2959" s="4"/>
      <c r="L2959" s="4"/>
      <c r="M2959" s="4"/>
      <c r="N2959" s="4"/>
      <c r="O2959" s="4"/>
      <c r="P2959" s="4"/>
      <c r="Q2959" s="4"/>
      <c r="R2959" s="4"/>
      <c r="S2959" s="4"/>
      <c r="T2959" s="4"/>
      <c r="U2959" s="4"/>
      <c r="V2959" s="4"/>
      <c r="W2959" s="4"/>
      <c r="X2959" s="4"/>
      <c r="Y2959" s="4"/>
      <c r="Z2959" s="4"/>
      <c r="AA2959" s="4"/>
      <c r="AB2959" s="4"/>
      <c r="AC2959" s="4"/>
      <c r="AD2959" s="4"/>
      <c r="AE2959" s="4"/>
      <c r="AF2959" s="4"/>
      <c r="AG2959" s="4"/>
      <c r="AH2959" s="4"/>
      <c r="AI2959" s="4"/>
      <c r="AJ2959" s="4"/>
      <c r="AK2959" s="4"/>
      <c r="AL2959" s="4"/>
      <c r="AM2959" s="4"/>
      <c r="AN2959" s="4"/>
      <c r="AO2959" s="4"/>
      <c r="AP2959" s="4"/>
    </row>
    <row r="2960" spans="1:42" s="2" customFormat="1" x14ac:dyDescent="0.25">
      <c r="A2960" s="4"/>
      <c r="B2960" s="4"/>
      <c r="C2960" s="4"/>
      <c r="D2960" s="4"/>
      <c r="E2960" s="4"/>
      <c r="F2960" s="4"/>
      <c r="G2960" s="4"/>
      <c r="H2960" s="4"/>
      <c r="I2960" s="4"/>
      <c r="J2960" s="4"/>
      <c r="K2960" s="4"/>
      <c r="L2960" s="4"/>
      <c r="M2960" s="4"/>
      <c r="N2960" s="4"/>
      <c r="O2960" s="4"/>
      <c r="P2960" s="4"/>
      <c r="Q2960" s="4"/>
      <c r="R2960" s="4"/>
      <c r="S2960" s="4"/>
      <c r="T2960" s="4"/>
      <c r="U2960" s="4"/>
      <c r="V2960" s="4"/>
      <c r="W2960" s="4"/>
      <c r="X2960" s="4"/>
      <c r="Y2960" s="4"/>
      <c r="Z2960" s="4"/>
      <c r="AA2960" s="4"/>
      <c r="AB2960" s="4"/>
      <c r="AC2960" s="4"/>
      <c r="AD2960" s="4"/>
      <c r="AE2960" s="4"/>
      <c r="AF2960" s="4"/>
      <c r="AG2960" s="4"/>
      <c r="AH2960" s="4"/>
      <c r="AI2960" s="4"/>
      <c r="AJ2960" s="4"/>
      <c r="AK2960" s="4"/>
      <c r="AL2960" s="4"/>
      <c r="AM2960" s="4"/>
      <c r="AN2960" s="4"/>
      <c r="AO2960" s="4"/>
      <c r="AP2960" s="4"/>
    </row>
    <row r="2961" spans="1:42" s="2" customFormat="1" x14ac:dyDescent="0.25">
      <c r="A2961" s="4"/>
      <c r="B2961" s="4"/>
      <c r="C2961" s="4"/>
      <c r="D2961" s="4"/>
      <c r="E2961" s="4"/>
      <c r="F2961" s="4"/>
      <c r="G2961" s="4"/>
      <c r="H2961" s="4"/>
      <c r="I2961" s="4"/>
      <c r="J2961" s="4"/>
      <c r="K2961" s="4"/>
      <c r="L2961" s="4"/>
      <c r="M2961" s="4"/>
      <c r="N2961" s="4"/>
      <c r="O2961" s="4"/>
      <c r="P2961" s="4"/>
      <c r="Q2961" s="4"/>
      <c r="R2961" s="4"/>
      <c r="S2961" s="4"/>
      <c r="T2961" s="4"/>
      <c r="U2961" s="4"/>
      <c r="V2961" s="4"/>
      <c r="W2961" s="4"/>
      <c r="X2961" s="4"/>
      <c r="Y2961" s="4"/>
      <c r="Z2961" s="4"/>
      <c r="AA2961" s="4"/>
      <c r="AB2961" s="4"/>
      <c r="AC2961" s="4"/>
      <c r="AD2961" s="4"/>
      <c r="AE2961" s="4"/>
      <c r="AF2961" s="4"/>
      <c r="AG2961" s="4"/>
      <c r="AH2961" s="4"/>
      <c r="AI2961" s="4"/>
      <c r="AJ2961" s="4"/>
      <c r="AK2961" s="4"/>
      <c r="AL2961" s="4"/>
      <c r="AM2961" s="4"/>
      <c r="AN2961" s="4"/>
      <c r="AO2961" s="4"/>
      <c r="AP2961" s="4"/>
    </row>
    <row r="2962" spans="1:42" s="2" customFormat="1" x14ac:dyDescent="0.25">
      <c r="A2962" s="4"/>
      <c r="B2962" s="4"/>
      <c r="C2962" s="4"/>
      <c r="D2962" s="4"/>
      <c r="E2962" s="4"/>
      <c r="F2962" s="4"/>
      <c r="G2962" s="4"/>
      <c r="H2962" s="4"/>
      <c r="I2962" s="4"/>
      <c r="J2962" s="4"/>
      <c r="K2962" s="4"/>
      <c r="L2962" s="4"/>
      <c r="M2962" s="4"/>
      <c r="N2962" s="4"/>
      <c r="O2962" s="4"/>
      <c r="P2962" s="4"/>
      <c r="Q2962" s="4"/>
      <c r="R2962" s="4"/>
      <c r="S2962" s="4"/>
      <c r="T2962" s="4"/>
      <c r="U2962" s="4"/>
      <c r="V2962" s="4"/>
      <c r="W2962" s="4"/>
      <c r="X2962" s="4"/>
      <c r="Y2962" s="4"/>
      <c r="Z2962" s="4"/>
      <c r="AA2962" s="4"/>
      <c r="AB2962" s="4"/>
      <c r="AC2962" s="4"/>
      <c r="AD2962" s="4"/>
      <c r="AE2962" s="4"/>
      <c r="AF2962" s="4"/>
      <c r="AG2962" s="4"/>
      <c r="AH2962" s="4"/>
      <c r="AI2962" s="4"/>
      <c r="AJ2962" s="4"/>
      <c r="AK2962" s="4"/>
      <c r="AL2962" s="4"/>
      <c r="AM2962" s="4"/>
      <c r="AN2962" s="4"/>
      <c r="AO2962" s="4"/>
      <c r="AP2962" s="4"/>
    </row>
    <row r="2963" spans="1:42" s="2" customFormat="1" x14ac:dyDescent="0.25">
      <c r="A2963" s="4"/>
      <c r="B2963" s="4"/>
      <c r="C2963" s="4"/>
      <c r="D2963" s="4"/>
      <c r="E2963" s="4"/>
      <c r="F2963" s="4"/>
      <c r="G2963" s="4"/>
      <c r="H2963" s="4"/>
      <c r="I2963" s="4"/>
      <c r="J2963" s="4"/>
      <c r="K2963" s="4"/>
      <c r="L2963" s="4"/>
      <c r="M2963" s="4"/>
      <c r="N2963" s="4"/>
      <c r="O2963" s="4"/>
      <c r="P2963" s="4"/>
      <c r="Q2963" s="4"/>
      <c r="R2963" s="4"/>
      <c r="S2963" s="4"/>
      <c r="T2963" s="4"/>
      <c r="U2963" s="4"/>
      <c r="V2963" s="4"/>
      <c r="W2963" s="4"/>
      <c r="X2963" s="4"/>
      <c r="Y2963" s="4"/>
      <c r="Z2963" s="4"/>
      <c r="AA2963" s="4"/>
      <c r="AB2963" s="4"/>
      <c r="AC2963" s="4"/>
      <c r="AD2963" s="4"/>
      <c r="AE2963" s="4"/>
      <c r="AF2963" s="4"/>
      <c r="AG2963" s="4"/>
      <c r="AH2963" s="4"/>
      <c r="AI2963" s="4"/>
      <c r="AJ2963" s="4"/>
      <c r="AK2963" s="4"/>
      <c r="AL2963" s="4"/>
      <c r="AM2963" s="4"/>
      <c r="AN2963" s="4"/>
      <c r="AO2963" s="4"/>
      <c r="AP2963" s="4"/>
    </row>
    <row r="2964" spans="1:42" s="2" customFormat="1" x14ac:dyDescent="0.25">
      <c r="A2964" s="4"/>
      <c r="B2964" s="4"/>
      <c r="C2964" s="4"/>
      <c r="D2964" s="4"/>
      <c r="E2964" s="4"/>
      <c r="F2964" s="4"/>
      <c r="G2964" s="4"/>
      <c r="H2964" s="4"/>
      <c r="I2964" s="4"/>
      <c r="J2964" s="4"/>
      <c r="K2964" s="4"/>
      <c r="L2964" s="4"/>
      <c r="M2964" s="4"/>
      <c r="N2964" s="4"/>
      <c r="O2964" s="4"/>
      <c r="P2964" s="4"/>
      <c r="Q2964" s="4"/>
      <c r="R2964" s="4"/>
      <c r="S2964" s="4"/>
      <c r="T2964" s="4"/>
      <c r="U2964" s="4"/>
      <c r="V2964" s="4"/>
      <c r="W2964" s="4"/>
      <c r="X2964" s="4"/>
      <c r="Y2964" s="4"/>
      <c r="Z2964" s="4"/>
      <c r="AA2964" s="4"/>
      <c r="AB2964" s="4"/>
      <c r="AC2964" s="4"/>
      <c r="AD2964" s="4"/>
      <c r="AE2964" s="4"/>
      <c r="AF2964" s="4"/>
      <c r="AG2964" s="4"/>
      <c r="AH2964" s="4"/>
      <c r="AI2964" s="4"/>
      <c r="AJ2964" s="4"/>
      <c r="AK2964" s="4"/>
      <c r="AL2964" s="4"/>
      <c r="AM2964" s="4"/>
      <c r="AN2964" s="4"/>
      <c r="AO2964" s="4"/>
      <c r="AP2964" s="4"/>
    </row>
    <row r="2965" spans="1:42" s="2" customFormat="1" x14ac:dyDescent="0.25">
      <c r="A2965" s="4"/>
      <c r="B2965" s="4"/>
      <c r="C2965" s="4"/>
      <c r="D2965" s="4"/>
      <c r="E2965" s="4"/>
      <c r="F2965" s="4"/>
      <c r="G2965" s="4"/>
      <c r="H2965" s="4"/>
      <c r="I2965" s="4"/>
      <c r="J2965" s="4"/>
      <c r="K2965" s="4"/>
      <c r="L2965" s="4"/>
      <c r="M2965" s="4"/>
      <c r="N2965" s="4"/>
      <c r="O2965" s="4"/>
      <c r="P2965" s="4"/>
      <c r="Q2965" s="4"/>
      <c r="R2965" s="4"/>
      <c r="S2965" s="4"/>
      <c r="T2965" s="4"/>
      <c r="U2965" s="4"/>
      <c r="V2965" s="4"/>
      <c r="W2965" s="4"/>
      <c r="X2965" s="4"/>
      <c r="Y2965" s="4"/>
      <c r="Z2965" s="4"/>
      <c r="AA2965" s="4"/>
      <c r="AB2965" s="4"/>
      <c r="AC2965" s="4"/>
      <c r="AD2965" s="4"/>
      <c r="AE2965" s="4"/>
      <c r="AF2965" s="4"/>
      <c r="AG2965" s="4"/>
      <c r="AH2965" s="4"/>
      <c r="AI2965" s="4"/>
      <c r="AJ2965" s="4"/>
      <c r="AK2965" s="4"/>
      <c r="AL2965" s="4"/>
      <c r="AM2965" s="4"/>
      <c r="AN2965" s="4"/>
      <c r="AO2965" s="4"/>
      <c r="AP2965" s="4"/>
    </row>
    <row r="2966" spans="1:42" s="2" customFormat="1" x14ac:dyDescent="0.25">
      <c r="A2966" s="4"/>
      <c r="B2966" s="4"/>
      <c r="C2966" s="4"/>
      <c r="D2966" s="4"/>
      <c r="E2966" s="4"/>
      <c r="F2966" s="4"/>
      <c r="G2966" s="4"/>
      <c r="H2966" s="4"/>
      <c r="I2966" s="4"/>
      <c r="J2966" s="4"/>
      <c r="K2966" s="4"/>
      <c r="L2966" s="4"/>
      <c r="M2966" s="4"/>
      <c r="N2966" s="4"/>
      <c r="O2966" s="4"/>
      <c r="P2966" s="4"/>
      <c r="Q2966" s="4"/>
      <c r="R2966" s="4"/>
      <c r="S2966" s="4"/>
      <c r="T2966" s="4"/>
      <c r="U2966" s="4"/>
      <c r="V2966" s="4"/>
      <c r="W2966" s="4"/>
      <c r="X2966" s="4"/>
      <c r="Y2966" s="4"/>
      <c r="Z2966" s="4"/>
      <c r="AA2966" s="4"/>
      <c r="AB2966" s="4"/>
      <c r="AC2966" s="4"/>
      <c r="AD2966" s="4"/>
      <c r="AE2966" s="4"/>
      <c r="AF2966" s="4"/>
      <c r="AG2966" s="4"/>
      <c r="AH2966" s="4"/>
      <c r="AI2966" s="4"/>
      <c r="AJ2966" s="4"/>
      <c r="AK2966" s="4"/>
      <c r="AL2966" s="4"/>
      <c r="AM2966" s="4"/>
      <c r="AN2966" s="4"/>
      <c r="AO2966" s="4"/>
      <c r="AP2966" s="4"/>
    </row>
    <row r="2967" spans="1:42" s="2" customFormat="1" x14ac:dyDescent="0.25">
      <c r="A2967" s="4"/>
      <c r="B2967" s="4"/>
      <c r="C2967" s="4"/>
      <c r="D2967" s="4"/>
      <c r="E2967" s="4"/>
      <c r="F2967" s="4"/>
      <c r="G2967" s="4"/>
      <c r="H2967" s="4"/>
      <c r="I2967" s="4"/>
      <c r="J2967" s="4"/>
      <c r="K2967" s="4"/>
      <c r="L2967" s="4"/>
      <c r="M2967" s="4"/>
      <c r="N2967" s="4"/>
      <c r="O2967" s="4"/>
      <c r="P2967" s="4"/>
      <c r="Q2967" s="4"/>
      <c r="R2967" s="4"/>
      <c r="S2967" s="4"/>
      <c r="T2967" s="4"/>
      <c r="U2967" s="4"/>
      <c r="V2967" s="4"/>
      <c r="W2967" s="4"/>
      <c r="X2967" s="4"/>
      <c r="Y2967" s="4"/>
      <c r="Z2967" s="4"/>
      <c r="AA2967" s="4"/>
      <c r="AB2967" s="4"/>
      <c r="AC2967" s="4"/>
      <c r="AD2967" s="4"/>
      <c r="AE2967" s="4"/>
      <c r="AF2967" s="4"/>
      <c r="AG2967" s="4"/>
      <c r="AH2967" s="4"/>
      <c r="AI2967" s="4"/>
      <c r="AJ2967" s="4"/>
      <c r="AK2967" s="4"/>
      <c r="AL2967" s="4"/>
      <c r="AM2967" s="4"/>
      <c r="AN2967" s="4"/>
      <c r="AO2967" s="4"/>
      <c r="AP2967" s="4"/>
    </row>
    <row r="2968" spans="1:42" s="2" customFormat="1" x14ac:dyDescent="0.25">
      <c r="A2968" s="4"/>
      <c r="B2968" s="4"/>
      <c r="C2968" s="4"/>
      <c r="D2968" s="4"/>
      <c r="E2968" s="4"/>
      <c r="F2968" s="4"/>
      <c r="G2968" s="4"/>
      <c r="H2968" s="4"/>
      <c r="I2968" s="4"/>
      <c r="J2968" s="4"/>
      <c r="K2968" s="4"/>
      <c r="L2968" s="4"/>
      <c r="M2968" s="4"/>
      <c r="N2968" s="4"/>
      <c r="O2968" s="4"/>
      <c r="P2968" s="4"/>
      <c r="Q2968" s="4"/>
      <c r="R2968" s="4"/>
      <c r="S2968" s="4"/>
      <c r="T2968" s="4"/>
      <c r="U2968" s="4"/>
      <c r="V2968" s="4"/>
      <c r="W2968" s="4"/>
      <c r="X2968" s="4"/>
      <c r="Y2968" s="4"/>
      <c r="Z2968" s="4"/>
      <c r="AA2968" s="4"/>
      <c r="AB2968" s="4"/>
      <c r="AC2968" s="4"/>
      <c r="AD2968" s="4"/>
      <c r="AE2968" s="4"/>
      <c r="AF2968" s="4"/>
      <c r="AG2968" s="4"/>
      <c r="AH2968" s="4"/>
      <c r="AI2968" s="4"/>
      <c r="AJ2968" s="4"/>
      <c r="AK2968" s="4"/>
      <c r="AL2968" s="4"/>
      <c r="AM2968" s="4"/>
      <c r="AN2968" s="4"/>
      <c r="AO2968" s="4"/>
      <c r="AP2968" s="4"/>
    </row>
    <row r="2969" spans="1:42" s="2" customFormat="1" x14ac:dyDescent="0.25">
      <c r="A2969" s="4"/>
      <c r="B2969" s="4"/>
      <c r="C2969" s="4"/>
      <c r="D2969" s="4"/>
      <c r="E2969" s="4"/>
      <c r="F2969" s="4"/>
      <c r="G2969" s="4"/>
      <c r="H2969" s="4"/>
      <c r="I2969" s="4"/>
      <c r="J2969" s="4"/>
      <c r="K2969" s="4"/>
      <c r="L2969" s="4"/>
      <c r="M2969" s="4"/>
      <c r="N2969" s="4"/>
      <c r="O2969" s="4"/>
      <c r="P2969" s="4"/>
      <c r="Q2969" s="4"/>
      <c r="R2969" s="4"/>
      <c r="S2969" s="4"/>
      <c r="T2969" s="4"/>
      <c r="U2969" s="4"/>
      <c r="V2969" s="4"/>
      <c r="W2969" s="4"/>
      <c r="X2969" s="4"/>
      <c r="Y2969" s="4"/>
      <c r="Z2969" s="4"/>
      <c r="AA2969" s="4"/>
      <c r="AB2969" s="4"/>
      <c r="AC2969" s="4"/>
      <c r="AD2969" s="4"/>
      <c r="AE2969" s="4"/>
      <c r="AF2969" s="4"/>
      <c r="AG2969" s="4"/>
      <c r="AH2969" s="4"/>
      <c r="AI2969" s="4"/>
      <c r="AJ2969" s="4"/>
      <c r="AK2969" s="4"/>
      <c r="AL2969" s="4"/>
      <c r="AM2969" s="4"/>
      <c r="AN2969" s="4"/>
      <c r="AO2969" s="4"/>
      <c r="AP2969" s="4"/>
    </row>
    <row r="2970" spans="1:42" s="2" customFormat="1" x14ac:dyDescent="0.25">
      <c r="A2970" s="4"/>
      <c r="B2970" s="4"/>
      <c r="C2970" s="4"/>
      <c r="D2970" s="4"/>
      <c r="E2970" s="4"/>
      <c r="F2970" s="4"/>
      <c r="G2970" s="4"/>
      <c r="H2970" s="4"/>
      <c r="I2970" s="4"/>
      <c r="J2970" s="4"/>
      <c r="K2970" s="4"/>
      <c r="L2970" s="4"/>
      <c r="M2970" s="4"/>
      <c r="N2970" s="4"/>
      <c r="O2970" s="4"/>
      <c r="P2970" s="4"/>
      <c r="Q2970" s="4"/>
      <c r="R2970" s="4"/>
      <c r="S2970" s="4"/>
      <c r="T2970" s="4"/>
      <c r="U2970" s="4"/>
      <c r="V2970" s="4"/>
      <c r="W2970" s="4"/>
      <c r="X2970" s="4"/>
      <c r="Y2970" s="4"/>
      <c r="Z2970" s="4"/>
      <c r="AA2970" s="4"/>
      <c r="AB2970" s="4"/>
      <c r="AC2970" s="4"/>
      <c r="AD2970" s="4"/>
      <c r="AE2970" s="4"/>
      <c r="AF2970" s="4"/>
      <c r="AG2970" s="4"/>
      <c r="AH2970" s="4"/>
      <c r="AI2970" s="4"/>
      <c r="AJ2970" s="4"/>
      <c r="AK2970" s="4"/>
      <c r="AL2970" s="4"/>
      <c r="AM2970" s="4"/>
      <c r="AN2970" s="4"/>
      <c r="AO2970" s="4"/>
      <c r="AP2970" s="4"/>
    </row>
    <row r="2971" spans="1:42" s="2" customFormat="1" x14ac:dyDescent="0.25">
      <c r="A2971" s="4"/>
      <c r="B2971" s="4"/>
      <c r="C2971" s="4"/>
      <c r="D2971" s="4"/>
      <c r="E2971" s="4"/>
      <c r="F2971" s="4"/>
      <c r="G2971" s="4"/>
      <c r="H2971" s="4"/>
      <c r="I2971" s="4"/>
      <c r="J2971" s="4"/>
      <c r="K2971" s="4"/>
      <c r="L2971" s="4"/>
      <c r="M2971" s="4"/>
      <c r="N2971" s="4"/>
      <c r="O2971" s="4"/>
      <c r="P2971" s="4"/>
      <c r="Q2971" s="4"/>
      <c r="R2971" s="4"/>
      <c r="S2971" s="4"/>
      <c r="T2971" s="4"/>
      <c r="U2971" s="4"/>
      <c r="V2971" s="4"/>
      <c r="W2971" s="4"/>
      <c r="X2971" s="4"/>
      <c r="Y2971" s="4"/>
      <c r="Z2971" s="4"/>
      <c r="AA2971" s="4"/>
      <c r="AB2971" s="4"/>
      <c r="AC2971" s="4"/>
      <c r="AD2971" s="4"/>
      <c r="AE2971" s="4"/>
      <c r="AF2971" s="4"/>
      <c r="AG2971" s="4"/>
      <c r="AH2971" s="4"/>
      <c r="AI2971" s="4"/>
      <c r="AJ2971" s="4"/>
      <c r="AK2971" s="4"/>
      <c r="AL2971" s="4"/>
      <c r="AM2971" s="4"/>
      <c r="AN2971" s="4"/>
      <c r="AO2971" s="4"/>
      <c r="AP2971" s="4"/>
    </row>
    <row r="2972" spans="1:42" s="2" customFormat="1" x14ac:dyDescent="0.25">
      <c r="A2972" s="4"/>
      <c r="B2972" s="4"/>
      <c r="C2972" s="4"/>
      <c r="D2972" s="4"/>
      <c r="E2972" s="4"/>
      <c r="F2972" s="4"/>
      <c r="G2972" s="4"/>
      <c r="H2972" s="4"/>
      <c r="I2972" s="4"/>
      <c r="J2972" s="4"/>
      <c r="K2972" s="4"/>
      <c r="L2972" s="4"/>
      <c r="M2972" s="4"/>
      <c r="N2972" s="4"/>
      <c r="O2972" s="4"/>
      <c r="P2972" s="4"/>
      <c r="Q2972" s="4"/>
      <c r="R2972" s="4"/>
      <c r="S2972" s="4"/>
      <c r="T2972" s="4"/>
      <c r="U2972" s="4"/>
      <c r="V2972" s="4"/>
      <c r="W2972" s="4"/>
      <c r="X2972" s="4"/>
      <c r="Y2972" s="4"/>
      <c r="Z2972" s="4"/>
      <c r="AA2972" s="4"/>
      <c r="AB2972" s="4"/>
      <c r="AC2972" s="4"/>
      <c r="AD2972" s="4"/>
      <c r="AE2972" s="4"/>
      <c r="AF2972" s="4"/>
      <c r="AG2972" s="4"/>
      <c r="AH2972" s="4"/>
      <c r="AI2972" s="4"/>
      <c r="AJ2972" s="4"/>
      <c r="AK2972" s="4"/>
      <c r="AL2972" s="4"/>
      <c r="AM2972" s="4"/>
      <c r="AN2972" s="4"/>
      <c r="AO2972" s="4"/>
      <c r="AP2972" s="4"/>
    </row>
    <row r="2973" spans="1:42" s="2" customFormat="1" x14ac:dyDescent="0.25">
      <c r="A2973" s="4"/>
      <c r="B2973" s="4"/>
      <c r="C2973" s="4"/>
      <c r="D2973" s="4"/>
      <c r="E2973" s="4"/>
      <c r="F2973" s="4"/>
      <c r="G2973" s="4"/>
      <c r="H2973" s="4"/>
      <c r="I2973" s="4"/>
      <c r="J2973" s="4"/>
      <c r="K2973" s="4"/>
      <c r="L2973" s="4"/>
      <c r="M2973" s="4"/>
      <c r="N2973" s="4"/>
      <c r="O2973" s="4"/>
      <c r="P2973" s="4"/>
      <c r="Q2973" s="4"/>
      <c r="R2973" s="4"/>
      <c r="S2973" s="4"/>
      <c r="T2973" s="4"/>
      <c r="U2973" s="4"/>
      <c r="V2973" s="4"/>
      <c r="W2973" s="4"/>
      <c r="X2973" s="4"/>
      <c r="Y2973" s="4"/>
      <c r="Z2973" s="4"/>
      <c r="AA2973" s="4"/>
      <c r="AB2973" s="4"/>
      <c r="AC2973" s="4"/>
      <c r="AD2973" s="4"/>
      <c r="AE2973" s="4"/>
      <c r="AF2973" s="4"/>
      <c r="AG2973" s="4"/>
      <c r="AH2973" s="4"/>
      <c r="AI2973" s="4"/>
      <c r="AJ2973" s="4"/>
      <c r="AK2973" s="4"/>
      <c r="AL2973" s="4"/>
      <c r="AM2973" s="4"/>
      <c r="AN2973" s="4"/>
      <c r="AO2973" s="4"/>
      <c r="AP2973" s="4"/>
    </row>
    <row r="2974" spans="1:42" s="2" customFormat="1" x14ac:dyDescent="0.25">
      <c r="A2974" s="4"/>
      <c r="B2974" s="4"/>
      <c r="C2974" s="4"/>
      <c r="D2974" s="4"/>
      <c r="E2974" s="4"/>
      <c r="F2974" s="4"/>
      <c r="G2974" s="4"/>
      <c r="H2974" s="4"/>
      <c r="I2974" s="4"/>
      <c r="J2974" s="4"/>
      <c r="K2974" s="4"/>
      <c r="L2974" s="4"/>
      <c r="M2974" s="4"/>
      <c r="N2974" s="4"/>
      <c r="O2974" s="4"/>
      <c r="P2974" s="4"/>
      <c r="Q2974" s="4"/>
      <c r="R2974" s="4"/>
      <c r="S2974" s="4"/>
      <c r="T2974" s="4"/>
      <c r="U2974" s="4"/>
      <c r="V2974" s="4"/>
      <c r="W2974" s="4"/>
      <c r="X2974" s="4"/>
      <c r="Y2974" s="4"/>
      <c r="Z2974" s="4"/>
      <c r="AA2974" s="4"/>
      <c r="AB2974" s="4"/>
      <c r="AC2974" s="4"/>
      <c r="AD2974" s="4"/>
      <c r="AE2974" s="4"/>
      <c r="AF2974" s="4"/>
      <c r="AG2974" s="4"/>
      <c r="AH2974" s="4"/>
      <c r="AI2974" s="4"/>
      <c r="AJ2974" s="4"/>
      <c r="AK2974" s="4"/>
      <c r="AL2974" s="4"/>
      <c r="AM2974" s="4"/>
      <c r="AN2974" s="4"/>
      <c r="AO2974" s="4"/>
      <c r="AP2974" s="4"/>
    </row>
    <row r="2975" spans="1:42" s="2" customFormat="1" x14ac:dyDescent="0.25">
      <c r="A2975" s="4"/>
      <c r="B2975" s="4"/>
      <c r="C2975" s="4"/>
      <c r="D2975" s="4"/>
      <c r="E2975" s="4"/>
      <c r="F2975" s="4"/>
      <c r="G2975" s="4"/>
      <c r="H2975" s="4"/>
      <c r="I2975" s="4"/>
      <c r="J2975" s="4"/>
      <c r="K2975" s="4"/>
      <c r="L2975" s="4"/>
      <c r="M2975" s="4"/>
      <c r="N2975" s="4"/>
      <c r="O2975" s="4"/>
      <c r="P2975" s="4"/>
      <c r="Q2975" s="4"/>
      <c r="R2975" s="4"/>
      <c r="S2975" s="4"/>
      <c r="T2975" s="4"/>
      <c r="U2975" s="4"/>
      <c r="V2975" s="4"/>
      <c r="W2975" s="4"/>
      <c r="X2975" s="4"/>
      <c r="Y2975" s="4"/>
      <c r="Z2975" s="4"/>
      <c r="AA2975" s="4"/>
      <c r="AB2975" s="4"/>
      <c r="AC2975" s="4"/>
      <c r="AD2975" s="4"/>
      <c r="AE2975" s="4"/>
      <c r="AF2975" s="4"/>
      <c r="AG2975" s="4"/>
      <c r="AH2975" s="4"/>
      <c r="AI2975" s="4"/>
      <c r="AJ2975" s="4"/>
      <c r="AK2975" s="4"/>
      <c r="AL2975" s="4"/>
      <c r="AM2975" s="4"/>
      <c r="AN2975" s="4"/>
      <c r="AO2975" s="4"/>
      <c r="AP2975" s="4"/>
    </row>
    <row r="2976" spans="1:42" s="2" customFormat="1" x14ac:dyDescent="0.25">
      <c r="A2976" s="4"/>
      <c r="B2976" s="4"/>
      <c r="C2976" s="4"/>
      <c r="D2976" s="4"/>
      <c r="E2976" s="4"/>
      <c r="F2976" s="4"/>
      <c r="G2976" s="4"/>
      <c r="H2976" s="4"/>
      <c r="I2976" s="4"/>
      <c r="J2976" s="4"/>
      <c r="K2976" s="4"/>
      <c r="L2976" s="4"/>
      <c r="M2976" s="4"/>
      <c r="N2976" s="4"/>
      <c r="O2976" s="4"/>
      <c r="P2976" s="4"/>
      <c r="Q2976" s="4"/>
      <c r="R2976" s="4"/>
      <c r="S2976" s="4"/>
      <c r="T2976" s="4"/>
      <c r="U2976" s="4"/>
      <c r="V2976" s="4"/>
      <c r="W2976" s="4"/>
      <c r="X2976" s="4"/>
      <c r="Y2976" s="4"/>
      <c r="Z2976" s="4"/>
      <c r="AA2976" s="4"/>
      <c r="AB2976" s="4"/>
      <c r="AC2976" s="4"/>
      <c r="AD2976" s="4"/>
      <c r="AE2976" s="4"/>
      <c r="AF2976" s="4"/>
      <c r="AG2976" s="4"/>
      <c r="AH2976" s="4"/>
      <c r="AI2976" s="4"/>
      <c r="AJ2976" s="4"/>
      <c r="AK2976" s="4"/>
      <c r="AL2976" s="4"/>
      <c r="AM2976" s="4"/>
      <c r="AN2976" s="4"/>
      <c r="AO2976" s="4"/>
      <c r="AP2976" s="4"/>
    </row>
    <row r="2977" spans="1:42" s="2" customFormat="1" x14ac:dyDescent="0.25">
      <c r="A2977" s="4"/>
      <c r="B2977" s="4"/>
      <c r="C2977" s="4"/>
      <c r="D2977" s="4"/>
      <c r="E2977" s="4"/>
      <c r="F2977" s="4"/>
      <c r="G2977" s="4"/>
      <c r="H2977" s="4"/>
      <c r="I2977" s="4"/>
      <c r="J2977" s="4"/>
      <c r="K2977" s="4"/>
      <c r="L2977" s="4"/>
      <c r="M2977" s="4"/>
      <c r="N2977" s="4"/>
      <c r="O2977" s="4"/>
      <c r="P2977" s="4"/>
      <c r="Q2977" s="4"/>
      <c r="R2977" s="4"/>
      <c r="S2977" s="4"/>
      <c r="T2977" s="4"/>
      <c r="U2977" s="4"/>
      <c r="V2977" s="4"/>
      <c r="W2977" s="4"/>
      <c r="X2977" s="4"/>
      <c r="Y2977" s="4"/>
      <c r="Z2977" s="4"/>
      <c r="AA2977" s="4"/>
      <c r="AB2977" s="4"/>
      <c r="AC2977" s="4"/>
      <c r="AD2977" s="4"/>
      <c r="AE2977" s="4"/>
      <c r="AF2977" s="4"/>
      <c r="AG2977" s="4"/>
      <c r="AH2977" s="4"/>
      <c r="AI2977" s="4"/>
      <c r="AJ2977" s="4"/>
      <c r="AK2977" s="4"/>
      <c r="AL2977" s="4"/>
      <c r="AM2977" s="4"/>
      <c r="AN2977" s="4"/>
      <c r="AO2977" s="4"/>
      <c r="AP2977" s="4"/>
    </row>
    <row r="2978" spans="1:42" s="2" customFormat="1" x14ac:dyDescent="0.25">
      <c r="A2978" s="4"/>
      <c r="B2978" s="4"/>
      <c r="C2978" s="4"/>
      <c r="D2978" s="4"/>
      <c r="E2978" s="4"/>
      <c r="F2978" s="4"/>
      <c r="G2978" s="4"/>
      <c r="H2978" s="4"/>
      <c r="I2978" s="4"/>
      <c r="J2978" s="4"/>
      <c r="K2978" s="4"/>
      <c r="L2978" s="4"/>
      <c r="M2978" s="4"/>
      <c r="N2978" s="4"/>
      <c r="O2978" s="4"/>
      <c r="P2978" s="4"/>
      <c r="Q2978" s="4"/>
      <c r="R2978" s="4"/>
      <c r="S2978" s="4"/>
      <c r="T2978" s="4"/>
      <c r="U2978" s="4"/>
      <c r="V2978" s="4"/>
      <c r="W2978" s="4"/>
      <c r="X2978" s="4"/>
      <c r="Y2978" s="4"/>
      <c r="Z2978" s="4"/>
      <c r="AA2978" s="4"/>
      <c r="AB2978" s="4"/>
      <c r="AC2978" s="4"/>
      <c r="AD2978" s="4"/>
      <c r="AE2978" s="4"/>
      <c r="AF2978" s="4"/>
      <c r="AG2978" s="4"/>
      <c r="AH2978" s="4"/>
      <c r="AI2978" s="4"/>
      <c r="AJ2978" s="4"/>
      <c r="AK2978" s="4"/>
      <c r="AL2978" s="4"/>
      <c r="AM2978" s="4"/>
      <c r="AN2978" s="4"/>
      <c r="AO2978" s="4"/>
      <c r="AP2978" s="4"/>
    </row>
    <row r="2979" spans="1:42" s="2" customFormat="1" x14ac:dyDescent="0.25">
      <c r="A2979" s="4"/>
      <c r="B2979" s="4"/>
      <c r="C2979" s="4"/>
      <c r="D2979" s="4"/>
      <c r="E2979" s="4"/>
      <c r="F2979" s="4"/>
      <c r="G2979" s="4"/>
      <c r="H2979" s="4"/>
      <c r="I2979" s="4"/>
      <c r="J2979" s="4"/>
      <c r="K2979" s="4"/>
      <c r="L2979" s="4"/>
      <c r="M2979" s="4"/>
      <c r="N2979" s="4"/>
      <c r="O2979" s="4"/>
      <c r="P2979" s="4"/>
      <c r="Q2979" s="4"/>
      <c r="R2979" s="4"/>
      <c r="S2979" s="4"/>
      <c r="T2979" s="4"/>
      <c r="U2979" s="4"/>
      <c r="V2979" s="4"/>
      <c r="W2979" s="4"/>
      <c r="X2979" s="4"/>
      <c r="Y2979" s="4"/>
      <c r="Z2979" s="4"/>
      <c r="AA2979" s="4"/>
      <c r="AB2979" s="4"/>
      <c r="AC2979" s="4"/>
      <c r="AD2979" s="4"/>
      <c r="AE2979" s="4"/>
      <c r="AF2979" s="4"/>
      <c r="AG2979" s="4"/>
      <c r="AH2979" s="4"/>
      <c r="AI2979" s="4"/>
      <c r="AJ2979" s="4"/>
      <c r="AK2979" s="4"/>
      <c r="AL2979" s="4"/>
      <c r="AM2979" s="4"/>
      <c r="AN2979" s="4"/>
      <c r="AO2979" s="4"/>
      <c r="AP2979" s="4"/>
    </row>
    <row r="2980" spans="1:42" s="2" customFormat="1" x14ac:dyDescent="0.25">
      <c r="A2980" s="4"/>
      <c r="B2980" s="4"/>
      <c r="C2980" s="4"/>
      <c r="D2980" s="4"/>
      <c r="E2980" s="4"/>
      <c r="F2980" s="4"/>
      <c r="G2980" s="4"/>
      <c r="H2980" s="4"/>
      <c r="I2980" s="4"/>
      <c r="J2980" s="4"/>
      <c r="K2980" s="4"/>
      <c r="L2980" s="4"/>
      <c r="M2980" s="4"/>
      <c r="N2980" s="4"/>
      <c r="O2980" s="4"/>
      <c r="P2980" s="4"/>
      <c r="Q2980" s="4"/>
      <c r="R2980" s="4"/>
      <c r="S2980" s="4"/>
      <c r="T2980" s="4"/>
      <c r="U2980" s="4"/>
      <c r="V2980" s="4"/>
      <c r="W2980" s="4"/>
      <c r="X2980" s="4"/>
      <c r="Y2980" s="4"/>
      <c r="Z2980" s="4"/>
      <c r="AA2980" s="4"/>
      <c r="AB2980" s="4"/>
      <c r="AC2980" s="4"/>
      <c r="AD2980" s="4"/>
      <c r="AE2980" s="4"/>
      <c r="AF2980" s="4"/>
      <c r="AG2980" s="4"/>
      <c r="AH2980" s="4"/>
      <c r="AI2980" s="4"/>
      <c r="AJ2980" s="4"/>
      <c r="AK2980" s="4"/>
      <c r="AL2980" s="4"/>
      <c r="AM2980" s="4"/>
      <c r="AN2980" s="4"/>
      <c r="AO2980" s="4"/>
      <c r="AP2980" s="4"/>
    </row>
    <row r="2981" spans="1:42" s="2" customFormat="1" x14ac:dyDescent="0.25">
      <c r="A2981" s="4"/>
      <c r="B2981" s="4"/>
      <c r="C2981" s="4"/>
      <c r="D2981" s="4"/>
      <c r="E2981" s="4"/>
      <c r="F2981" s="4"/>
      <c r="G2981" s="4"/>
      <c r="H2981" s="4"/>
      <c r="I2981" s="4"/>
      <c r="J2981" s="4"/>
      <c r="K2981" s="4"/>
      <c r="L2981" s="4"/>
      <c r="M2981" s="4"/>
      <c r="N2981" s="4"/>
      <c r="O2981" s="4"/>
      <c r="P2981" s="4"/>
      <c r="Q2981" s="4"/>
      <c r="R2981" s="4"/>
      <c r="S2981" s="4"/>
      <c r="T2981" s="4"/>
      <c r="U2981" s="4"/>
      <c r="V2981" s="4"/>
      <c r="W2981" s="4"/>
      <c r="X2981" s="4"/>
      <c r="Y2981" s="4"/>
      <c r="Z2981" s="4"/>
      <c r="AA2981" s="4"/>
      <c r="AB2981" s="4"/>
      <c r="AC2981" s="4"/>
      <c r="AD2981" s="4"/>
      <c r="AE2981" s="4"/>
      <c r="AF2981" s="4"/>
      <c r="AG2981" s="4"/>
      <c r="AH2981" s="4"/>
      <c r="AI2981" s="4"/>
      <c r="AJ2981" s="4"/>
      <c r="AK2981" s="4"/>
      <c r="AL2981" s="4"/>
      <c r="AM2981" s="4"/>
      <c r="AN2981" s="4"/>
      <c r="AO2981" s="4"/>
      <c r="AP2981" s="4"/>
    </row>
    <row r="2982" spans="1:42" s="2" customFormat="1" x14ac:dyDescent="0.25">
      <c r="A2982" s="4"/>
      <c r="B2982" s="4"/>
      <c r="C2982" s="4"/>
      <c r="D2982" s="4"/>
      <c r="E2982" s="4"/>
      <c r="F2982" s="4"/>
      <c r="G2982" s="4"/>
      <c r="H2982" s="4"/>
      <c r="I2982" s="4"/>
      <c r="J2982" s="4"/>
      <c r="K2982" s="4"/>
      <c r="L2982" s="4"/>
      <c r="M2982" s="4"/>
      <c r="N2982" s="4"/>
      <c r="O2982" s="4"/>
      <c r="P2982" s="4"/>
      <c r="Q2982" s="4"/>
      <c r="R2982" s="4"/>
      <c r="S2982" s="4"/>
      <c r="T2982" s="4"/>
      <c r="U2982" s="4"/>
      <c r="V2982" s="4"/>
      <c r="W2982" s="4"/>
      <c r="X2982" s="4"/>
      <c r="Y2982" s="4"/>
      <c r="Z2982" s="4"/>
      <c r="AA2982" s="4"/>
      <c r="AB2982" s="4"/>
      <c r="AC2982" s="4"/>
      <c r="AD2982" s="4"/>
      <c r="AE2982" s="4"/>
      <c r="AF2982" s="4"/>
      <c r="AG2982" s="4"/>
      <c r="AH2982" s="4"/>
      <c r="AI2982" s="4"/>
      <c r="AJ2982" s="4"/>
      <c r="AK2982" s="4"/>
      <c r="AL2982" s="4"/>
      <c r="AM2982" s="4"/>
      <c r="AN2982" s="4"/>
      <c r="AO2982" s="4"/>
      <c r="AP2982" s="4"/>
    </row>
    <row r="2983" spans="1:42" s="2" customFormat="1" x14ac:dyDescent="0.25">
      <c r="A2983" s="4"/>
      <c r="B2983" s="4"/>
      <c r="C2983" s="4"/>
      <c r="D2983" s="4"/>
      <c r="E2983" s="4"/>
      <c r="F2983" s="4"/>
      <c r="G2983" s="4"/>
      <c r="H2983" s="4"/>
      <c r="I2983" s="4"/>
      <c r="J2983" s="4"/>
      <c r="K2983" s="4"/>
      <c r="L2983" s="4"/>
      <c r="M2983" s="4"/>
      <c r="N2983" s="4"/>
      <c r="O2983" s="4"/>
      <c r="P2983" s="4"/>
      <c r="Q2983" s="4"/>
      <c r="R2983" s="4"/>
      <c r="S2983" s="4"/>
      <c r="T2983" s="4"/>
      <c r="U2983" s="4"/>
      <c r="V2983" s="4"/>
      <c r="W2983" s="4"/>
      <c r="X2983" s="4"/>
      <c r="Y2983" s="4"/>
      <c r="Z2983" s="4"/>
      <c r="AA2983" s="4"/>
      <c r="AB2983" s="4"/>
      <c r="AC2983" s="4"/>
      <c r="AD2983" s="4"/>
      <c r="AE2983" s="4"/>
      <c r="AF2983" s="4"/>
      <c r="AG2983" s="4"/>
      <c r="AH2983" s="4"/>
      <c r="AI2983" s="4"/>
      <c r="AJ2983" s="4"/>
      <c r="AK2983" s="4"/>
      <c r="AL2983" s="4"/>
      <c r="AM2983" s="4"/>
      <c r="AN2983" s="4"/>
      <c r="AO2983" s="4"/>
      <c r="AP2983" s="4"/>
    </row>
    <row r="2984" spans="1:42" s="2" customFormat="1" x14ac:dyDescent="0.25">
      <c r="A2984" s="4"/>
      <c r="B2984" s="4"/>
      <c r="C2984" s="4"/>
      <c r="D2984" s="4"/>
      <c r="E2984" s="4"/>
      <c r="F2984" s="4"/>
      <c r="G2984" s="4"/>
      <c r="H2984" s="4"/>
      <c r="I2984" s="4"/>
      <c r="J2984" s="4"/>
      <c r="K2984" s="4"/>
      <c r="L2984" s="4"/>
      <c r="M2984" s="4"/>
      <c r="N2984" s="4"/>
      <c r="O2984" s="4"/>
      <c r="P2984" s="4"/>
      <c r="Q2984" s="4"/>
      <c r="R2984" s="4"/>
      <c r="S2984" s="4"/>
      <c r="T2984" s="4"/>
      <c r="U2984" s="4"/>
      <c r="V2984" s="4"/>
      <c r="W2984" s="4"/>
      <c r="X2984" s="4"/>
      <c r="Y2984" s="4"/>
      <c r="Z2984" s="4"/>
      <c r="AA2984" s="4"/>
      <c r="AB2984" s="4"/>
      <c r="AC2984" s="4"/>
      <c r="AD2984" s="4"/>
      <c r="AE2984" s="4"/>
      <c r="AF2984" s="4"/>
      <c r="AG2984" s="4"/>
      <c r="AH2984" s="4"/>
      <c r="AI2984" s="4"/>
      <c r="AJ2984" s="4"/>
      <c r="AK2984" s="4"/>
      <c r="AL2984" s="4"/>
      <c r="AM2984" s="4"/>
      <c r="AN2984" s="4"/>
      <c r="AO2984" s="4"/>
      <c r="AP2984" s="4"/>
    </row>
    <row r="2985" spans="1:42" s="2" customFormat="1" x14ac:dyDescent="0.25">
      <c r="A2985" s="4"/>
      <c r="B2985" s="4"/>
      <c r="C2985" s="4"/>
      <c r="D2985" s="4"/>
      <c r="E2985" s="4"/>
      <c r="F2985" s="4"/>
      <c r="G2985" s="4"/>
      <c r="H2985" s="4"/>
      <c r="I2985" s="4"/>
      <c r="J2985" s="4"/>
      <c r="K2985" s="4"/>
      <c r="L2985" s="4"/>
      <c r="M2985" s="4"/>
      <c r="N2985" s="4"/>
      <c r="O2985" s="4"/>
      <c r="P2985" s="4"/>
      <c r="Q2985" s="4"/>
      <c r="R2985" s="4"/>
      <c r="S2985" s="4"/>
      <c r="T2985" s="4"/>
      <c r="U2985" s="4"/>
      <c r="V2985" s="4"/>
      <c r="W2985" s="4"/>
      <c r="X2985" s="4"/>
      <c r="Y2985" s="4"/>
      <c r="Z2985" s="4"/>
      <c r="AA2985" s="4"/>
      <c r="AB2985" s="4"/>
      <c r="AC2985" s="4"/>
      <c r="AD2985" s="4"/>
      <c r="AE2985" s="4"/>
      <c r="AF2985" s="4"/>
      <c r="AG2985" s="4"/>
      <c r="AH2985" s="4"/>
      <c r="AI2985" s="4"/>
      <c r="AJ2985" s="4"/>
      <c r="AK2985" s="4"/>
      <c r="AL2985" s="4"/>
      <c r="AM2985" s="4"/>
      <c r="AN2985" s="4"/>
      <c r="AO2985" s="4"/>
      <c r="AP2985" s="4"/>
    </row>
    <row r="2986" spans="1:42" s="2" customFormat="1" x14ac:dyDescent="0.25">
      <c r="A2986" s="4"/>
      <c r="B2986" s="4"/>
      <c r="C2986" s="4"/>
      <c r="D2986" s="4"/>
      <c r="E2986" s="4"/>
      <c r="F2986" s="4"/>
      <c r="G2986" s="4"/>
      <c r="H2986" s="4"/>
      <c r="I2986" s="4"/>
      <c r="J2986" s="4"/>
      <c r="K2986" s="4"/>
      <c r="L2986" s="4"/>
      <c r="M2986" s="4"/>
      <c r="N2986" s="4"/>
      <c r="O2986" s="4"/>
      <c r="P2986" s="4"/>
      <c r="Q2986" s="4"/>
      <c r="R2986" s="4"/>
      <c r="S2986" s="4"/>
      <c r="T2986" s="4"/>
      <c r="U2986" s="4"/>
      <c r="V2986" s="4"/>
      <c r="W2986" s="4"/>
      <c r="X2986" s="4"/>
      <c r="Y2986" s="4"/>
      <c r="Z2986" s="4"/>
      <c r="AA2986" s="4"/>
      <c r="AB2986" s="4"/>
      <c r="AC2986" s="4"/>
      <c r="AD2986" s="4"/>
      <c r="AE2986" s="4"/>
      <c r="AF2986" s="4"/>
      <c r="AG2986" s="4"/>
      <c r="AH2986" s="4"/>
      <c r="AI2986" s="4"/>
      <c r="AJ2986" s="4"/>
      <c r="AK2986" s="4"/>
      <c r="AL2986" s="4"/>
      <c r="AM2986" s="4"/>
      <c r="AN2986" s="4"/>
      <c r="AO2986" s="4"/>
      <c r="AP2986" s="4"/>
    </row>
    <row r="2987" spans="1:42" s="2" customFormat="1" x14ac:dyDescent="0.25">
      <c r="A2987" s="4"/>
      <c r="B2987" s="4"/>
      <c r="C2987" s="4"/>
      <c r="D2987" s="4"/>
      <c r="E2987" s="4"/>
      <c r="F2987" s="4"/>
      <c r="G2987" s="4"/>
      <c r="H2987" s="4"/>
      <c r="I2987" s="4"/>
      <c r="J2987" s="4"/>
      <c r="K2987" s="4"/>
      <c r="L2987" s="4"/>
      <c r="M2987" s="4"/>
      <c r="N2987" s="4"/>
      <c r="O2987" s="4"/>
      <c r="P2987" s="4"/>
      <c r="Q2987" s="4"/>
      <c r="R2987" s="4"/>
      <c r="S2987" s="4"/>
      <c r="T2987" s="4"/>
      <c r="U2987" s="4"/>
      <c r="V2987" s="4"/>
      <c r="W2987" s="4"/>
      <c r="X2987" s="4"/>
      <c r="Y2987" s="4"/>
      <c r="Z2987" s="4"/>
      <c r="AA2987" s="4"/>
      <c r="AB2987" s="4"/>
      <c r="AC2987" s="4"/>
      <c r="AD2987" s="4"/>
      <c r="AE2987" s="4"/>
      <c r="AF2987" s="4"/>
      <c r="AG2987" s="4"/>
      <c r="AH2987" s="4"/>
      <c r="AI2987" s="4"/>
      <c r="AJ2987" s="4"/>
      <c r="AK2987" s="4"/>
      <c r="AL2987" s="4"/>
      <c r="AM2987" s="4"/>
      <c r="AN2987" s="4"/>
      <c r="AO2987" s="4"/>
      <c r="AP2987" s="4"/>
    </row>
    <row r="2988" spans="1:42" s="2" customFormat="1" x14ac:dyDescent="0.25">
      <c r="A2988" s="4"/>
      <c r="B2988" s="4"/>
      <c r="C2988" s="4"/>
      <c r="D2988" s="4"/>
      <c r="E2988" s="4"/>
      <c r="F2988" s="4"/>
      <c r="G2988" s="4"/>
      <c r="H2988" s="4"/>
      <c r="I2988" s="4"/>
      <c r="J2988" s="4"/>
      <c r="K2988" s="4"/>
      <c r="L2988" s="4"/>
      <c r="M2988" s="4"/>
      <c r="N2988" s="4"/>
      <c r="O2988" s="4"/>
      <c r="P2988" s="4"/>
      <c r="Q2988" s="4"/>
      <c r="R2988" s="4"/>
      <c r="S2988" s="4"/>
      <c r="T2988" s="4"/>
      <c r="U2988" s="4"/>
      <c r="V2988" s="4"/>
      <c r="W2988" s="4"/>
      <c r="X2988" s="4"/>
      <c r="Y2988" s="4"/>
      <c r="Z2988" s="4"/>
      <c r="AA2988" s="4"/>
      <c r="AB2988" s="4"/>
      <c r="AC2988" s="4"/>
      <c r="AD2988" s="4"/>
      <c r="AE2988" s="4"/>
      <c r="AF2988" s="4"/>
      <c r="AG2988" s="4"/>
      <c r="AH2988" s="4"/>
      <c r="AI2988" s="4"/>
      <c r="AJ2988" s="4"/>
      <c r="AK2988" s="4"/>
      <c r="AL2988" s="4"/>
      <c r="AM2988" s="4"/>
      <c r="AN2988" s="4"/>
      <c r="AO2988" s="4"/>
      <c r="AP2988" s="4"/>
    </row>
    <row r="2989" spans="1:42" s="2" customFormat="1" x14ac:dyDescent="0.25">
      <c r="A2989" s="4"/>
      <c r="B2989" s="4"/>
      <c r="C2989" s="4"/>
      <c r="D2989" s="4"/>
      <c r="E2989" s="4"/>
      <c r="F2989" s="4"/>
      <c r="G2989" s="4"/>
      <c r="H2989" s="4"/>
      <c r="I2989" s="4"/>
      <c r="J2989" s="4"/>
      <c r="K2989" s="4"/>
      <c r="L2989" s="4"/>
      <c r="M2989" s="4"/>
      <c r="N2989" s="4"/>
      <c r="O2989" s="4"/>
      <c r="P2989" s="4"/>
      <c r="Q2989" s="4"/>
      <c r="R2989" s="4"/>
      <c r="S2989" s="4"/>
      <c r="T2989" s="4"/>
      <c r="U2989" s="4"/>
      <c r="V2989" s="4"/>
      <c r="W2989" s="4"/>
      <c r="X2989" s="4"/>
      <c r="Y2989" s="4"/>
      <c r="Z2989" s="4"/>
      <c r="AA2989" s="4"/>
      <c r="AB2989" s="4"/>
      <c r="AC2989" s="4"/>
      <c r="AD2989" s="4"/>
      <c r="AE2989" s="4"/>
      <c r="AF2989" s="4"/>
      <c r="AG2989" s="4"/>
      <c r="AH2989" s="4"/>
      <c r="AI2989" s="4"/>
      <c r="AJ2989" s="4"/>
      <c r="AK2989" s="4"/>
      <c r="AL2989" s="4"/>
      <c r="AM2989" s="4"/>
      <c r="AN2989" s="4"/>
      <c r="AO2989" s="4"/>
      <c r="AP2989" s="4"/>
    </row>
    <row r="2990" spans="1:42" s="2" customFormat="1" x14ac:dyDescent="0.25">
      <c r="A2990" s="4"/>
      <c r="B2990" s="4"/>
      <c r="C2990" s="4"/>
      <c r="D2990" s="4"/>
      <c r="E2990" s="4"/>
      <c r="F2990" s="4"/>
      <c r="G2990" s="4"/>
      <c r="H2990" s="4"/>
      <c r="I2990" s="4"/>
      <c r="J2990" s="4"/>
      <c r="K2990" s="4"/>
      <c r="L2990" s="4"/>
      <c r="M2990" s="4"/>
      <c r="N2990" s="4"/>
      <c r="O2990" s="4"/>
      <c r="P2990" s="4"/>
      <c r="Q2990" s="4"/>
      <c r="R2990" s="4"/>
      <c r="S2990" s="4"/>
      <c r="T2990" s="4"/>
      <c r="U2990" s="4"/>
      <c r="V2990" s="4"/>
      <c r="W2990" s="4"/>
      <c r="X2990" s="4"/>
      <c r="Y2990" s="4"/>
      <c r="Z2990" s="4"/>
      <c r="AA2990" s="4"/>
      <c r="AB2990" s="4"/>
      <c r="AC2990" s="4"/>
      <c r="AD2990" s="4"/>
      <c r="AE2990" s="4"/>
      <c r="AF2990" s="4"/>
      <c r="AG2990" s="4"/>
      <c r="AH2990" s="4"/>
      <c r="AI2990" s="4"/>
      <c r="AJ2990" s="4"/>
      <c r="AK2990" s="4"/>
      <c r="AL2990" s="4"/>
      <c r="AM2990" s="4"/>
      <c r="AN2990" s="4"/>
      <c r="AO2990" s="4"/>
      <c r="AP2990" s="4"/>
    </row>
    <row r="2991" spans="1:42" s="2" customFormat="1" x14ac:dyDescent="0.25">
      <c r="A2991" s="4"/>
      <c r="B2991" s="4"/>
      <c r="C2991" s="4"/>
      <c r="D2991" s="4"/>
      <c r="E2991" s="4"/>
      <c r="F2991" s="4"/>
      <c r="G2991" s="4"/>
      <c r="H2991" s="4"/>
      <c r="I2991" s="4"/>
      <c r="J2991" s="4"/>
      <c r="K2991" s="4"/>
      <c r="L2991" s="4"/>
      <c r="M2991" s="4"/>
      <c r="N2991" s="4"/>
      <c r="O2991" s="4"/>
      <c r="P2991" s="4"/>
      <c r="Q2991" s="4"/>
      <c r="R2991" s="4"/>
      <c r="S2991" s="4"/>
      <c r="T2991" s="4"/>
      <c r="U2991" s="4"/>
      <c r="V2991" s="4"/>
      <c r="W2991" s="4"/>
      <c r="X2991" s="4"/>
      <c r="Y2991" s="4"/>
      <c r="Z2991" s="4"/>
      <c r="AA2991" s="4"/>
      <c r="AB2991" s="4"/>
      <c r="AC2991" s="4"/>
      <c r="AD2991" s="4"/>
      <c r="AE2991" s="4"/>
      <c r="AF2991" s="4"/>
      <c r="AG2991" s="4"/>
      <c r="AH2991" s="4"/>
      <c r="AI2991" s="4"/>
      <c r="AJ2991" s="4"/>
      <c r="AK2991" s="4"/>
      <c r="AL2991" s="4"/>
      <c r="AM2991" s="4"/>
      <c r="AN2991" s="4"/>
      <c r="AO2991" s="4"/>
      <c r="AP2991" s="4"/>
    </row>
    <row r="2992" spans="1:42" s="2" customFormat="1" x14ac:dyDescent="0.25">
      <c r="A2992" s="4"/>
      <c r="B2992" s="4"/>
      <c r="C2992" s="4"/>
      <c r="D2992" s="4"/>
      <c r="E2992" s="4"/>
      <c r="F2992" s="4"/>
      <c r="G2992" s="4"/>
      <c r="H2992" s="4"/>
      <c r="I2992" s="4"/>
      <c r="J2992" s="4"/>
      <c r="K2992" s="4"/>
      <c r="L2992" s="4"/>
      <c r="M2992" s="4"/>
      <c r="N2992" s="4"/>
      <c r="O2992" s="4"/>
      <c r="P2992" s="4"/>
      <c r="Q2992" s="4"/>
      <c r="R2992" s="4"/>
      <c r="S2992" s="4"/>
      <c r="T2992" s="4"/>
      <c r="U2992" s="4"/>
      <c r="V2992" s="4"/>
      <c r="W2992" s="4"/>
      <c r="X2992" s="4"/>
      <c r="Y2992" s="4"/>
      <c r="Z2992" s="4"/>
      <c r="AA2992" s="4"/>
      <c r="AB2992" s="4"/>
      <c r="AC2992" s="4"/>
      <c r="AD2992" s="4"/>
      <c r="AE2992" s="4"/>
      <c r="AF2992" s="4"/>
      <c r="AG2992" s="4"/>
      <c r="AH2992" s="4"/>
      <c r="AI2992" s="4"/>
      <c r="AJ2992" s="4"/>
      <c r="AK2992" s="4"/>
      <c r="AL2992" s="4"/>
      <c r="AM2992" s="4"/>
      <c r="AN2992" s="4"/>
      <c r="AO2992" s="4"/>
      <c r="AP2992" s="4"/>
    </row>
    <row r="2993" spans="1:42" s="2" customFormat="1" x14ac:dyDescent="0.25">
      <c r="A2993" s="4"/>
      <c r="B2993" s="4"/>
      <c r="C2993" s="4"/>
      <c r="D2993" s="4"/>
      <c r="E2993" s="4"/>
      <c r="F2993" s="4"/>
      <c r="G2993" s="4"/>
      <c r="H2993" s="4"/>
      <c r="I2993" s="4"/>
      <c r="J2993" s="4"/>
      <c r="K2993" s="4"/>
      <c r="L2993" s="4"/>
      <c r="M2993" s="4"/>
      <c r="N2993" s="4"/>
      <c r="O2993" s="4"/>
      <c r="P2993" s="4"/>
      <c r="Q2993" s="4"/>
      <c r="R2993" s="4"/>
      <c r="S2993" s="4"/>
      <c r="T2993" s="4"/>
      <c r="U2993" s="4"/>
      <c r="V2993" s="4"/>
      <c r="W2993" s="4"/>
      <c r="X2993" s="4"/>
      <c r="Y2993" s="4"/>
      <c r="Z2993" s="4"/>
      <c r="AA2993" s="4"/>
      <c r="AB2993" s="4"/>
      <c r="AC2993" s="4"/>
      <c r="AD2993" s="4"/>
      <c r="AE2993" s="4"/>
      <c r="AF2993" s="4"/>
      <c r="AG2993" s="4"/>
      <c r="AH2993" s="4"/>
      <c r="AI2993" s="4"/>
      <c r="AJ2993" s="4"/>
      <c r="AK2993" s="4"/>
      <c r="AL2993" s="4"/>
      <c r="AM2993" s="4"/>
      <c r="AN2993" s="4"/>
      <c r="AO2993" s="4"/>
      <c r="AP2993" s="4"/>
    </row>
    <row r="2994" spans="1:42" s="2" customFormat="1" x14ac:dyDescent="0.25">
      <c r="A2994" s="4"/>
      <c r="B2994" s="4"/>
      <c r="C2994" s="4"/>
      <c r="D2994" s="4"/>
      <c r="E2994" s="4"/>
      <c r="F2994" s="4"/>
      <c r="G2994" s="4"/>
      <c r="H2994" s="4"/>
      <c r="I2994" s="4"/>
      <c r="J2994" s="4"/>
      <c r="K2994" s="4"/>
      <c r="L2994" s="4"/>
      <c r="M2994" s="4"/>
      <c r="N2994" s="4"/>
      <c r="O2994" s="4"/>
      <c r="P2994" s="4"/>
      <c r="Q2994" s="4"/>
      <c r="R2994" s="4"/>
      <c r="S2994" s="4"/>
      <c r="T2994" s="4"/>
      <c r="U2994" s="4"/>
      <c r="V2994" s="4"/>
      <c r="W2994" s="4"/>
      <c r="X2994" s="4"/>
      <c r="Y2994" s="4"/>
      <c r="Z2994" s="4"/>
      <c r="AA2994" s="4"/>
      <c r="AB2994" s="4"/>
      <c r="AC2994" s="4"/>
      <c r="AD2994" s="4"/>
      <c r="AE2994" s="4"/>
      <c r="AF2994" s="4"/>
      <c r="AG2994" s="4"/>
      <c r="AH2994" s="4"/>
      <c r="AI2994" s="4"/>
      <c r="AJ2994" s="4"/>
      <c r="AK2994" s="4"/>
      <c r="AL2994" s="4"/>
      <c r="AM2994" s="4"/>
      <c r="AN2994" s="4"/>
      <c r="AO2994" s="4"/>
      <c r="AP2994" s="4"/>
    </row>
    <row r="2995" spans="1:42" s="2" customFormat="1" x14ac:dyDescent="0.25">
      <c r="A2995" s="4"/>
      <c r="B2995" s="4"/>
      <c r="C2995" s="4"/>
      <c r="D2995" s="4"/>
      <c r="E2995" s="4"/>
      <c r="F2995" s="4"/>
      <c r="G2995" s="4"/>
      <c r="H2995" s="4"/>
      <c r="I2995" s="4"/>
      <c r="J2995" s="4"/>
      <c r="K2995" s="4"/>
      <c r="L2995" s="4"/>
      <c r="M2995" s="4"/>
      <c r="N2995" s="4"/>
      <c r="O2995" s="4"/>
      <c r="P2995" s="4"/>
      <c r="Q2995" s="4"/>
      <c r="R2995" s="4"/>
      <c r="S2995" s="4"/>
      <c r="T2995" s="4"/>
      <c r="U2995" s="4"/>
      <c r="V2995" s="4"/>
      <c r="W2995" s="4"/>
      <c r="X2995" s="4"/>
      <c r="Y2995" s="4"/>
      <c r="Z2995" s="4"/>
      <c r="AA2995" s="4"/>
      <c r="AB2995" s="4"/>
      <c r="AC2995" s="4"/>
      <c r="AD2995" s="4"/>
      <c r="AE2995" s="4"/>
      <c r="AF2995" s="4"/>
      <c r="AG2995" s="4"/>
      <c r="AH2995" s="4"/>
      <c r="AI2995" s="4"/>
      <c r="AJ2995" s="4"/>
      <c r="AK2995" s="4"/>
      <c r="AL2995" s="4"/>
      <c r="AM2995" s="4"/>
      <c r="AN2995" s="4"/>
      <c r="AO2995" s="4"/>
      <c r="AP2995" s="4"/>
    </row>
    <row r="2996" spans="1:42" s="2" customFormat="1" x14ac:dyDescent="0.25">
      <c r="A2996" s="4"/>
      <c r="B2996" s="4"/>
      <c r="C2996" s="4"/>
      <c r="D2996" s="4"/>
      <c r="E2996" s="4"/>
      <c r="F2996" s="4"/>
      <c r="G2996" s="4"/>
      <c r="H2996" s="4"/>
      <c r="I2996" s="4"/>
      <c r="J2996" s="4"/>
      <c r="K2996" s="4"/>
      <c r="L2996" s="4"/>
      <c r="M2996" s="4"/>
      <c r="N2996" s="4"/>
      <c r="O2996" s="4"/>
      <c r="P2996" s="4"/>
      <c r="Q2996" s="4"/>
      <c r="R2996" s="4"/>
      <c r="S2996" s="4"/>
      <c r="T2996" s="4"/>
      <c r="U2996" s="4"/>
      <c r="V2996" s="4"/>
      <c r="W2996" s="4"/>
      <c r="X2996" s="4"/>
      <c r="Y2996" s="4"/>
      <c r="Z2996" s="4"/>
      <c r="AA2996" s="4"/>
      <c r="AB2996" s="4"/>
      <c r="AC2996" s="4"/>
      <c r="AD2996" s="4"/>
      <c r="AE2996" s="4"/>
      <c r="AF2996" s="4"/>
      <c r="AG2996" s="4"/>
      <c r="AH2996" s="4"/>
      <c r="AI2996" s="4"/>
      <c r="AJ2996" s="4"/>
      <c r="AK2996" s="4"/>
      <c r="AL2996" s="4"/>
      <c r="AM2996" s="4"/>
      <c r="AN2996" s="4"/>
      <c r="AO2996" s="4"/>
      <c r="AP2996" s="4"/>
    </row>
    <row r="2997" spans="1:42" s="2" customFormat="1" x14ac:dyDescent="0.25">
      <c r="A2997" s="4"/>
      <c r="B2997" s="4"/>
      <c r="C2997" s="4"/>
      <c r="D2997" s="4"/>
      <c r="E2997" s="4"/>
      <c r="F2997" s="4"/>
      <c r="G2997" s="4"/>
      <c r="H2997" s="4"/>
      <c r="I2997" s="4"/>
      <c r="J2997" s="4"/>
      <c r="K2997" s="4"/>
      <c r="L2997" s="4"/>
      <c r="M2997" s="4"/>
      <c r="N2997" s="4"/>
      <c r="O2997" s="4"/>
      <c r="P2997" s="4"/>
      <c r="Q2997" s="4"/>
      <c r="R2997" s="4"/>
      <c r="S2997" s="4"/>
      <c r="T2997" s="4"/>
      <c r="U2997" s="4"/>
      <c r="V2997" s="4"/>
      <c r="W2997" s="4"/>
      <c r="X2997" s="4"/>
      <c r="Y2997" s="4"/>
      <c r="Z2997" s="4"/>
      <c r="AA2997" s="4"/>
      <c r="AB2997" s="4"/>
      <c r="AC2997" s="4"/>
      <c r="AD2997" s="4"/>
      <c r="AE2997" s="4"/>
      <c r="AF2997" s="4"/>
      <c r="AG2997" s="4"/>
      <c r="AH2997" s="4"/>
      <c r="AI2997" s="4"/>
      <c r="AJ2997" s="4"/>
      <c r="AK2997" s="4"/>
      <c r="AL2997" s="4"/>
      <c r="AM2997" s="4"/>
      <c r="AN2997" s="4"/>
      <c r="AO2997" s="4"/>
      <c r="AP2997" s="4"/>
    </row>
    <row r="2998" spans="1:42" s="2" customFormat="1" x14ac:dyDescent="0.25">
      <c r="A2998" s="4"/>
      <c r="B2998" s="4"/>
      <c r="C2998" s="4"/>
      <c r="D2998" s="4"/>
      <c r="E2998" s="4"/>
      <c r="F2998" s="4"/>
      <c r="G2998" s="4"/>
      <c r="H2998" s="4"/>
      <c r="I2998" s="4"/>
      <c r="J2998" s="4"/>
      <c r="K2998" s="4"/>
      <c r="L2998" s="4"/>
      <c r="M2998" s="4"/>
      <c r="N2998" s="4"/>
      <c r="O2998" s="4"/>
      <c r="P2998" s="4"/>
      <c r="Q2998" s="4"/>
      <c r="R2998" s="4"/>
      <c r="S2998" s="4"/>
      <c r="T2998" s="4"/>
      <c r="U2998" s="4"/>
      <c r="V2998" s="4"/>
      <c r="W2998" s="4"/>
      <c r="X2998" s="4"/>
      <c r="Y2998" s="4"/>
      <c r="Z2998" s="4"/>
      <c r="AA2998" s="4"/>
      <c r="AB2998" s="4"/>
      <c r="AC2998" s="4"/>
      <c r="AD2998" s="4"/>
      <c r="AE2998" s="4"/>
      <c r="AF2998" s="4"/>
      <c r="AG2998" s="4"/>
      <c r="AH2998" s="4"/>
      <c r="AI2998" s="4"/>
      <c r="AJ2998" s="4"/>
      <c r="AK2998" s="4"/>
      <c r="AL2998" s="4"/>
      <c r="AM2998" s="4"/>
      <c r="AN2998" s="4"/>
      <c r="AO2998" s="4"/>
      <c r="AP2998" s="4"/>
    </row>
    <row r="2999" spans="1:42" s="2" customFormat="1" x14ac:dyDescent="0.25">
      <c r="A2999" s="4"/>
      <c r="B2999" s="4"/>
      <c r="C2999" s="4"/>
      <c r="D2999" s="4"/>
      <c r="E2999" s="4"/>
      <c r="F2999" s="4"/>
      <c r="G2999" s="4"/>
      <c r="H2999" s="4"/>
      <c r="I2999" s="4"/>
      <c r="J2999" s="4"/>
      <c r="K2999" s="4"/>
      <c r="L2999" s="4"/>
      <c r="M2999" s="4"/>
      <c r="N2999" s="4"/>
      <c r="O2999" s="4"/>
      <c r="P2999" s="4"/>
      <c r="Q2999" s="4"/>
      <c r="R2999" s="4"/>
      <c r="S2999" s="4"/>
      <c r="T2999" s="4"/>
      <c r="U2999" s="4"/>
      <c r="V2999" s="4"/>
      <c r="W2999" s="4"/>
      <c r="X2999" s="4"/>
      <c r="Y2999" s="4"/>
      <c r="Z2999" s="4"/>
      <c r="AA2999" s="4"/>
      <c r="AB2999" s="4"/>
      <c r="AC2999" s="4"/>
      <c r="AD2999" s="4"/>
      <c r="AE2999" s="4"/>
      <c r="AF2999" s="4"/>
      <c r="AG2999" s="4"/>
      <c r="AH2999" s="4"/>
      <c r="AI2999" s="4"/>
      <c r="AJ2999" s="4"/>
      <c r="AK2999" s="4"/>
      <c r="AL2999" s="4"/>
      <c r="AM2999" s="4"/>
      <c r="AN2999" s="4"/>
      <c r="AO2999" s="4"/>
      <c r="AP2999" s="4"/>
    </row>
    <row r="3000" spans="1:42" s="2" customFormat="1" x14ac:dyDescent="0.25">
      <c r="A3000" s="4"/>
      <c r="B3000" s="4"/>
      <c r="C3000" s="4"/>
      <c r="D3000" s="4"/>
      <c r="E3000" s="4"/>
      <c r="F3000" s="4"/>
      <c r="G3000" s="4"/>
      <c r="H3000" s="4"/>
      <c r="I3000" s="4"/>
      <c r="J3000" s="4"/>
      <c r="K3000" s="4"/>
      <c r="L3000" s="4"/>
      <c r="M3000" s="4"/>
      <c r="N3000" s="4"/>
      <c r="O3000" s="4"/>
      <c r="P3000" s="4"/>
      <c r="Q3000" s="4"/>
      <c r="R3000" s="4"/>
      <c r="S3000" s="4"/>
      <c r="T3000" s="4"/>
      <c r="U3000" s="4"/>
      <c r="V3000" s="4"/>
      <c r="W3000" s="4"/>
      <c r="X3000" s="4"/>
      <c r="Y3000" s="4"/>
      <c r="Z3000" s="4"/>
      <c r="AA3000" s="4"/>
      <c r="AB3000" s="4"/>
      <c r="AC3000" s="4"/>
      <c r="AD3000" s="4"/>
      <c r="AE3000" s="4"/>
      <c r="AF3000" s="4"/>
      <c r="AG3000" s="4"/>
      <c r="AH3000" s="4"/>
      <c r="AI3000" s="4"/>
      <c r="AJ3000" s="4"/>
      <c r="AK3000" s="4"/>
      <c r="AL3000" s="4"/>
      <c r="AM3000" s="4"/>
      <c r="AN3000" s="4"/>
      <c r="AO3000" s="4"/>
      <c r="AP3000" s="4"/>
    </row>
    <row r="3001" spans="1:42" s="2" customFormat="1" x14ac:dyDescent="0.25">
      <c r="A3001" s="4"/>
      <c r="B3001" s="4"/>
      <c r="C3001" s="4"/>
      <c r="D3001" s="4"/>
      <c r="E3001" s="4"/>
      <c r="F3001" s="4"/>
      <c r="G3001" s="4"/>
      <c r="H3001" s="4"/>
      <c r="I3001" s="4"/>
      <c r="J3001" s="4"/>
      <c r="K3001" s="4"/>
      <c r="L3001" s="4"/>
      <c r="M3001" s="4"/>
      <c r="N3001" s="4"/>
      <c r="O3001" s="4"/>
      <c r="P3001" s="4"/>
      <c r="Q3001" s="4"/>
      <c r="R3001" s="4"/>
      <c r="S3001" s="4"/>
      <c r="T3001" s="4"/>
      <c r="U3001" s="4"/>
      <c r="V3001" s="4"/>
      <c r="W3001" s="4"/>
      <c r="X3001" s="4"/>
      <c r="Y3001" s="4"/>
      <c r="Z3001" s="4"/>
      <c r="AA3001" s="4"/>
      <c r="AB3001" s="4"/>
      <c r="AC3001" s="4"/>
      <c r="AD3001" s="4"/>
      <c r="AE3001" s="4"/>
      <c r="AF3001" s="4"/>
      <c r="AG3001" s="4"/>
      <c r="AH3001" s="4"/>
      <c r="AI3001" s="4"/>
      <c r="AJ3001" s="4"/>
      <c r="AK3001" s="4"/>
      <c r="AL3001" s="4"/>
      <c r="AM3001" s="4"/>
      <c r="AN3001" s="4"/>
      <c r="AO3001" s="4"/>
      <c r="AP3001" s="4"/>
    </row>
    <row r="3002" spans="1:42" s="2" customFormat="1" x14ac:dyDescent="0.25">
      <c r="A3002" s="4"/>
      <c r="B3002" s="4"/>
      <c r="C3002" s="4"/>
      <c r="D3002" s="4"/>
      <c r="E3002" s="4"/>
      <c r="F3002" s="4"/>
      <c r="G3002" s="4"/>
      <c r="H3002" s="4"/>
      <c r="I3002" s="4"/>
      <c r="J3002" s="4"/>
      <c r="K3002" s="4"/>
      <c r="L3002" s="4"/>
      <c r="M3002" s="4"/>
      <c r="N3002" s="4"/>
      <c r="O3002" s="4"/>
      <c r="P3002" s="4"/>
      <c r="Q3002" s="4"/>
      <c r="R3002" s="4"/>
      <c r="S3002" s="4"/>
      <c r="T3002" s="4"/>
      <c r="U3002" s="4"/>
      <c r="V3002" s="4"/>
      <c r="W3002" s="4"/>
      <c r="X3002" s="4"/>
      <c r="Y3002" s="4"/>
      <c r="Z3002" s="4"/>
      <c r="AA3002" s="4"/>
      <c r="AB3002" s="4"/>
      <c r="AC3002" s="4"/>
      <c r="AD3002" s="4"/>
      <c r="AE3002" s="4"/>
      <c r="AF3002" s="4"/>
      <c r="AG3002" s="4"/>
      <c r="AH3002" s="4"/>
      <c r="AI3002" s="4"/>
      <c r="AJ3002" s="4"/>
      <c r="AK3002" s="4"/>
      <c r="AL3002" s="4"/>
      <c r="AM3002" s="4"/>
      <c r="AN3002" s="4"/>
      <c r="AO3002" s="4"/>
      <c r="AP3002" s="4"/>
    </row>
    <row r="3003" spans="1:42" s="2" customFormat="1" x14ac:dyDescent="0.25">
      <c r="A3003" s="4"/>
      <c r="B3003" s="4"/>
      <c r="C3003" s="4"/>
      <c r="D3003" s="4"/>
      <c r="E3003" s="4"/>
      <c r="F3003" s="4"/>
      <c r="G3003" s="4"/>
      <c r="H3003" s="4"/>
      <c r="I3003" s="4"/>
      <c r="J3003" s="4"/>
      <c r="K3003" s="4"/>
      <c r="L3003" s="4"/>
      <c r="M3003" s="4"/>
      <c r="N3003" s="4"/>
      <c r="O3003" s="4"/>
      <c r="P3003" s="4"/>
      <c r="Q3003" s="4"/>
      <c r="R3003" s="4"/>
      <c r="S3003" s="4"/>
      <c r="T3003" s="4"/>
      <c r="U3003" s="4"/>
      <c r="V3003" s="4"/>
      <c r="W3003" s="4"/>
      <c r="X3003" s="4"/>
      <c r="Y3003" s="4"/>
      <c r="Z3003" s="4"/>
      <c r="AA3003" s="4"/>
      <c r="AB3003" s="4"/>
      <c r="AC3003" s="4"/>
      <c r="AD3003" s="4"/>
      <c r="AE3003" s="4"/>
      <c r="AF3003" s="4"/>
      <c r="AG3003" s="4"/>
      <c r="AH3003" s="4"/>
      <c r="AI3003" s="4"/>
      <c r="AJ3003" s="4"/>
      <c r="AK3003" s="4"/>
      <c r="AL3003" s="4"/>
      <c r="AM3003" s="4"/>
      <c r="AN3003" s="4"/>
      <c r="AO3003" s="4"/>
      <c r="AP3003" s="4"/>
    </row>
    <row r="3004" spans="1:42" s="2" customFormat="1" x14ac:dyDescent="0.25">
      <c r="A3004" s="4"/>
      <c r="B3004" s="4"/>
      <c r="C3004" s="4"/>
      <c r="D3004" s="4"/>
      <c r="E3004" s="4"/>
      <c r="F3004" s="4"/>
      <c r="G3004" s="4"/>
      <c r="H3004" s="4"/>
      <c r="I3004" s="4"/>
      <c r="J3004" s="4"/>
      <c r="K3004" s="4"/>
      <c r="L3004" s="4"/>
      <c r="M3004" s="4"/>
      <c r="N3004" s="4"/>
      <c r="O3004" s="4"/>
      <c r="P3004" s="4"/>
      <c r="Q3004" s="4"/>
      <c r="R3004" s="4"/>
      <c r="S3004" s="4"/>
      <c r="T3004" s="4"/>
      <c r="U3004" s="4"/>
      <c r="V3004" s="4"/>
      <c r="W3004" s="4"/>
      <c r="X3004" s="4"/>
      <c r="Y3004" s="4"/>
      <c r="Z3004" s="4"/>
      <c r="AA3004" s="4"/>
      <c r="AB3004" s="4"/>
      <c r="AC3004" s="4"/>
      <c r="AD3004" s="4"/>
      <c r="AE3004" s="4"/>
      <c r="AF3004" s="4"/>
      <c r="AG3004" s="4"/>
      <c r="AH3004" s="4"/>
      <c r="AI3004" s="4"/>
      <c r="AJ3004" s="4"/>
      <c r="AK3004" s="4"/>
      <c r="AL3004" s="4"/>
      <c r="AM3004" s="4"/>
      <c r="AN3004" s="4"/>
      <c r="AO3004" s="4"/>
      <c r="AP3004" s="4"/>
    </row>
    <row r="3005" spans="1:42" s="2" customFormat="1" x14ac:dyDescent="0.25">
      <c r="A3005" s="4"/>
      <c r="B3005" s="4"/>
      <c r="C3005" s="4"/>
      <c r="D3005" s="4"/>
      <c r="E3005" s="4"/>
      <c r="F3005" s="4"/>
      <c r="G3005" s="4"/>
      <c r="H3005" s="4"/>
      <c r="I3005" s="4"/>
      <c r="J3005" s="4"/>
      <c r="K3005" s="4"/>
      <c r="L3005" s="4"/>
      <c r="M3005" s="4"/>
      <c r="N3005" s="4"/>
      <c r="O3005" s="4"/>
      <c r="P3005" s="4"/>
      <c r="Q3005" s="4"/>
      <c r="R3005" s="4"/>
      <c r="S3005" s="4"/>
      <c r="T3005" s="4"/>
      <c r="U3005" s="4"/>
      <c r="V3005" s="4"/>
      <c r="W3005" s="4"/>
      <c r="X3005" s="4"/>
      <c r="Y3005" s="4"/>
      <c r="Z3005" s="4"/>
      <c r="AA3005" s="4"/>
      <c r="AB3005" s="4"/>
      <c r="AC3005" s="4"/>
      <c r="AD3005" s="4"/>
      <c r="AE3005" s="4"/>
      <c r="AF3005" s="4"/>
      <c r="AG3005" s="4"/>
      <c r="AH3005" s="4"/>
      <c r="AI3005" s="4"/>
      <c r="AJ3005" s="4"/>
      <c r="AK3005" s="4"/>
      <c r="AL3005" s="4"/>
      <c r="AM3005" s="4"/>
      <c r="AN3005" s="4"/>
      <c r="AO3005" s="4"/>
      <c r="AP3005" s="4"/>
    </row>
    <row r="3006" spans="1:42" s="2" customFormat="1" x14ac:dyDescent="0.25">
      <c r="A3006" s="4"/>
      <c r="B3006" s="4"/>
      <c r="C3006" s="4"/>
      <c r="D3006" s="4"/>
      <c r="E3006" s="4"/>
      <c r="F3006" s="4"/>
      <c r="G3006" s="4"/>
      <c r="H3006" s="4"/>
      <c r="I3006" s="4"/>
      <c r="J3006" s="4"/>
      <c r="K3006" s="4"/>
      <c r="L3006" s="4"/>
      <c r="M3006" s="4"/>
      <c r="N3006" s="4"/>
      <c r="O3006" s="4"/>
      <c r="P3006" s="4"/>
      <c r="Q3006" s="4"/>
      <c r="R3006" s="4"/>
      <c r="S3006" s="4"/>
      <c r="T3006" s="4"/>
      <c r="U3006" s="4"/>
      <c r="V3006" s="4"/>
      <c r="W3006" s="4"/>
      <c r="X3006" s="4"/>
      <c r="Y3006" s="4"/>
      <c r="Z3006" s="4"/>
      <c r="AA3006" s="4"/>
      <c r="AB3006" s="4"/>
      <c r="AC3006" s="4"/>
      <c r="AD3006" s="4"/>
      <c r="AE3006" s="4"/>
      <c r="AF3006" s="4"/>
      <c r="AG3006" s="4"/>
      <c r="AH3006" s="4"/>
      <c r="AI3006" s="4"/>
      <c r="AJ3006" s="4"/>
      <c r="AK3006" s="4"/>
      <c r="AL3006" s="4"/>
      <c r="AM3006" s="4"/>
      <c r="AN3006" s="4"/>
      <c r="AO3006" s="4"/>
      <c r="AP3006" s="4"/>
    </row>
    <row r="3007" spans="1:42" s="2" customFormat="1" x14ac:dyDescent="0.25">
      <c r="A3007" s="4"/>
      <c r="B3007" s="4"/>
      <c r="C3007" s="4"/>
      <c r="D3007" s="4"/>
      <c r="E3007" s="4"/>
      <c r="F3007" s="4"/>
      <c r="G3007" s="4"/>
      <c r="H3007" s="4"/>
      <c r="I3007" s="4"/>
      <c r="J3007" s="4"/>
      <c r="K3007" s="4"/>
      <c r="L3007" s="4"/>
      <c r="M3007" s="4"/>
      <c r="N3007" s="4"/>
      <c r="O3007" s="4"/>
      <c r="P3007" s="4"/>
      <c r="Q3007" s="4"/>
      <c r="R3007" s="4"/>
      <c r="S3007" s="4"/>
      <c r="T3007" s="4"/>
      <c r="U3007" s="4"/>
      <c r="V3007" s="4"/>
      <c r="W3007" s="4"/>
      <c r="X3007" s="4"/>
      <c r="Y3007" s="4"/>
      <c r="Z3007" s="4"/>
      <c r="AA3007" s="4"/>
      <c r="AB3007" s="4"/>
      <c r="AC3007" s="4"/>
      <c r="AD3007" s="4"/>
      <c r="AE3007" s="4"/>
      <c r="AF3007" s="4"/>
      <c r="AG3007" s="4"/>
      <c r="AH3007" s="4"/>
      <c r="AI3007" s="4"/>
      <c r="AJ3007" s="4"/>
      <c r="AK3007" s="4"/>
      <c r="AL3007" s="4"/>
      <c r="AM3007" s="4"/>
      <c r="AN3007" s="4"/>
      <c r="AO3007" s="4"/>
      <c r="AP3007" s="4"/>
    </row>
    <row r="3008" spans="1:42" s="2" customFormat="1" x14ac:dyDescent="0.25">
      <c r="A3008" s="4"/>
      <c r="B3008" s="4"/>
      <c r="C3008" s="4"/>
      <c r="D3008" s="4"/>
      <c r="E3008" s="4"/>
      <c r="F3008" s="4"/>
      <c r="G3008" s="4"/>
      <c r="H3008" s="4"/>
      <c r="I3008" s="4"/>
      <c r="J3008" s="4"/>
      <c r="K3008" s="4"/>
      <c r="L3008" s="4"/>
      <c r="M3008" s="4"/>
      <c r="N3008" s="4"/>
      <c r="O3008" s="4"/>
      <c r="P3008" s="4"/>
      <c r="Q3008" s="4"/>
      <c r="R3008" s="4"/>
      <c r="S3008" s="4"/>
      <c r="T3008" s="4"/>
      <c r="U3008" s="4"/>
      <c r="V3008" s="4"/>
      <c r="W3008" s="4"/>
      <c r="X3008" s="4"/>
      <c r="Y3008" s="4"/>
      <c r="Z3008" s="4"/>
      <c r="AA3008" s="4"/>
      <c r="AB3008" s="4"/>
      <c r="AC3008" s="4"/>
      <c r="AD3008" s="4"/>
      <c r="AE3008" s="4"/>
      <c r="AF3008" s="4"/>
      <c r="AG3008" s="4"/>
      <c r="AH3008" s="4"/>
      <c r="AI3008" s="4"/>
      <c r="AJ3008" s="4"/>
      <c r="AK3008" s="4"/>
      <c r="AL3008" s="4"/>
      <c r="AM3008" s="4"/>
      <c r="AN3008" s="4"/>
      <c r="AO3008" s="4"/>
      <c r="AP3008" s="4"/>
    </row>
    <row r="3009" spans="1:42" s="2" customFormat="1" x14ac:dyDescent="0.25">
      <c r="A3009" s="4"/>
      <c r="B3009" s="4"/>
      <c r="C3009" s="4"/>
      <c r="D3009" s="4"/>
      <c r="E3009" s="4"/>
      <c r="F3009" s="4"/>
      <c r="G3009" s="4"/>
      <c r="H3009" s="4"/>
      <c r="I3009" s="4"/>
      <c r="J3009" s="4"/>
      <c r="K3009" s="4"/>
      <c r="L3009" s="4"/>
      <c r="M3009" s="4"/>
      <c r="N3009" s="4"/>
      <c r="O3009" s="4"/>
      <c r="P3009" s="4"/>
      <c r="Q3009" s="4"/>
      <c r="R3009" s="4"/>
      <c r="S3009" s="4"/>
      <c r="T3009" s="4"/>
      <c r="U3009" s="4"/>
      <c r="V3009" s="4"/>
      <c r="W3009" s="4"/>
      <c r="X3009" s="4"/>
      <c r="Y3009" s="4"/>
      <c r="Z3009" s="4"/>
      <c r="AA3009" s="4"/>
      <c r="AB3009" s="4"/>
      <c r="AC3009" s="4"/>
      <c r="AD3009" s="4"/>
      <c r="AE3009" s="4"/>
      <c r="AF3009" s="4"/>
      <c r="AG3009" s="4"/>
      <c r="AH3009" s="4"/>
      <c r="AI3009" s="4"/>
      <c r="AJ3009" s="4"/>
      <c r="AK3009" s="4"/>
      <c r="AL3009" s="4"/>
      <c r="AM3009" s="4"/>
      <c r="AN3009" s="4"/>
      <c r="AO3009" s="4"/>
      <c r="AP3009" s="4"/>
    </row>
    <row r="3010" spans="1:42" s="2" customFormat="1" x14ac:dyDescent="0.25">
      <c r="A3010" s="4"/>
      <c r="B3010" s="4"/>
      <c r="C3010" s="4"/>
      <c r="D3010" s="4"/>
      <c r="E3010" s="4"/>
      <c r="F3010" s="4"/>
      <c r="G3010" s="4"/>
      <c r="H3010" s="4"/>
      <c r="I3010" s="4"/>
      <c r="J3010" s="4"/>
      <c r="K3010" s="4"/>
      <c r="L3010" s="4"/>
      <c r="M3010" s="4"/>
      <c r="N3010" s="4"/>
      <c r="O3010" s="4"/>
      <c r="P3010" s="4"/>
      <c r="Q3010" s="4"/>
      <c r="R3010" s="4"/>
      <c r="S3010" s="4"/>
      <c r="T3010" s="4"/>
      <c r="U3010" s="4"/>
      <c r="V3010" s="4"/>
      <c r="W3010" s="4"/>
      <c r="X3010" s="4"/>
      <c r="Y3010" s="4"/>
      <c r="Z3010" s="4"/>
      <c r="AA3010" s="4"/>
      <c r="AB3010" s="4"/>
      <c r="AC3010" s="4"/>
      <c r="AD3010" s="4"/>
      <c r="AE3010" s="4"/>
      <c r="AF3010" s="4"/>
      <c r="AG3010" s="4"/>
      <c r="AH3010" s="4"/>
      <c r="AI3010" s="4"/>
      <c r="AJ3010" s="4"/>
      <c r="AK3010" s="4"/>
      <c r="AL3010" s="4"/>
      <c r="AM3010" s="4"/>
      <c r="AN3010" s="4"/>
      <c r="AO3010" s="4"/>
      <c r="AP3010" s="4"/>
    </row>
    <row r="3011" spans="1:42" s="2" customFormat="1" x14ac:dyDescent="0.25">
      <c r="A3011" s="4"/>
      <c r="B3011" s="4"/>
      <c r="C3011" s="4"/>
      <c r="D3011" s="4"/>
      <c r="E3011" s="4"/>
      <c r="F3011" s="4"/>
      <c r="G3011" s="4"/>
      <c r="H3011" s="4"/>
      <c r="I3011" s="4"/>
      <c r="J3011" s="4"/>
      <c r="K3011" s="4"/>
      <c r="L3011" s="4"/>
      <c r="M3011" s="4"/>
      <c r="N3011" s="4"/>
      <c r="O3011" s="4"/>
      <c r="P3011" s="4"/>
      <c r="Q3011" s="4"/>
      <c r="R3011" s="4"/>
      <c r="S3011" s="4"/>
      <c r="T3011" s="4"/>
      <c r="U3011" s="4"/>
      <c r="V3011" s="4"/>
      <c r="W3011" s="4"/>
      <c r="X3011" s="4"/>
      <c r="Y3011" s="4"/>
      <c r="Z3011" s="4"/>
      <c r="AA3011" s="4"/>
      <c r="AB3011" s="4"/>
      <c r="AC3011" s="4"/>
      <c r="AD3011" s="4"/>
      <c r="AE3011" s="4"/>
      <c r="AF3011" s="4"/>
      <c r="AG3011" s="4"/>
      <c r="AH3011" s="4"/>
      <c r="AI3011" s="4"/>
      <c r="AJ3011" s="4"/>
      <c r="AK3011" s="4"/>
      <c r="AL3011" s="4"/>
      <c r="AM3011" s="4"/>
      <c r="AN3011" s="4"/>
      <c r="AO3011" s="4"/>
      <c r="AP3011" s="4"/>
    </row>
    <row r="3012" spans="1:42" s="2" customFormat="1" x14ac:dyDescent="0.25">
      <c r="A3012" s="4"/>
      <c r="B3012" s="4"/>
      <c r="C3012" s="4"/>
      <c r="D3012" s="4"/>
      <c r="E3012" s="4"/>
      <c r="F3012" s="4"/>
      <c r="G3012" s="4"/>
      <c r="H3012" s="4"/>
      <c r="I3012" s="4"/>
      <c r="J3012" s="4"/>
      <c r="K3012" s="4"/>
      <c r="L3012" s="4"/>
      <c r="M3012" s="4"/>
      <c r="N3012" s="4"/>
      <c r="O3012" s="4"/>
      <c r="P3012" s="4"/>
      <c r="Q3012" s="4"/>
      <c r="R3012" s="4"/>
      <c r="S3012" s="4"/>
      <c r="T3012" s="4"/>
      <c r="U3012" s="4"/>
      <c r="V3012" s="4"/>
      <c r="W3012" s="4"/>
      <c r="X3012" s="4"/>
      <c r="Y3012" s="4"/>
      <c r="Z3012" s="4"/>
      <c r="AA3012" s="4"/>
      <c r="AB3012" s="4"/>
      <c r="AC3012" s="4"/>
      <c r="AD3012" s="4"/>
      <c r="AE3012" s="4"/>
      <c r="AF3012" s="4"/>
      <c r="AG3012" s="4"/>
      <c r="AH3012" s="4"/>
      <c r="AI3012" s="4"/>
      <c r="AJ3012" s="4"/>
      <c r="AK3012" s="4"/>
      <c r="AL3012" s="4"/>
      <c r="AM3012" s="4"/>
      <c r="AN3012" s="4"/>
      <c r="AO3012" s="4"/>
      <c r="AP3012" s="4"/>
    </row>
    <row r="3013" spans="1:42" s="2" customFormat="1" x14ac:dyDescent="0.25">
      <c r="A3013" s="4"/>
      <c r="B3013" s="4"/>
      <c r="C3013" s="4"/>
      <c r="D3013" s="4"/>
      <c r="E3013" s="4"/>
      <c r="F3013" s="4"/>
      <c r="G3013" s="4"/>
      <c r="H3013" s="4"/>
      <c r="I3013" s="4"/>
      <c r="J3013" s="4"/>
      <c r="K3013" s="4"/>
      <c r="L3013" s="4"/>
      <c r="M3013" s="4"/>
      <c r="N3013" s="4"/>
      <c r="O3013" s="4"/>
      <c r="P3013" s="4"/>
      <c r="Q3013" s="4"/>
      <c r="R3013" s="4"/>
      <c r="S3013" s="4"/>
      <c r="T3013" s="4"/>
      <c r="U3013" s="4"/>
      <c r="V3013" s="4"/>
      <c r="W3013" s="4"/>
      <c r="X3013" s="4"/>
      <c r="Y3013" s="4"/>
      <c r="Z3013" s="4"/>
      <c r="AA3013" s="4"/>
      <c r="AB3013" s="4"/>
      <c r="AC3013" s="4"/>
      <c r="AD3013" s="4"/>
      <c r="AE3013" s="4"/>
      <c r="AF3013" s="4"/>
      <c r="AG3013" s="4"/>
      <c r="AH3013" s="4"/>
      <c r="AI3013" s="4"/>
      <c r="AJ3013" s="4"/>
      <c r="AK3013" s="4"/>
      <c r="AL3013" s="4"/>
      <c r="AM3013" s="4"/>
      <c r="AN3013" s="4"/>
      <c r="AO3013" s="4"/>
      <c r="AP3013" s="4"/>
    </row>
    <row r="3014" spans="1:42" s="2" customFormat="1" x14ac:dyDescent="0.25">
      <c r="A3014" s="4"/>
      <c r="B3014" s="4"/>
      <c r="C3014" s="4"/>
      <c r="D3014" s="4"/>
      <c r="E3014" s="4"/>
      <c r="F3014" s="4"/>
      <c r="G3014" s="4"/>
      <c r="H3014" s="4"/>
      <c r="I3014" s="4"/>
      <c r="J3014" s="4"/>
      <c r="K3014" s="4"/>
      <c r="L3014" s="4"/>
      <c r="M3014" s="4"/>
      <c r="N3014" s="4"/>
      <c r="O3014" s="4"/>
      <c r="P3014" s="4"/>
      <c r="Q3014" s="4"/>
      <c r="R3014" s="4"/>
      <c r="S3014" s="4"/>
      <c r="T3014" s="4"/>
      <c r="U3014" s="4"/>
      <c r="V3014" s="4"/>
      <c r="W3014" s="4"/>
      <c r="X3014" s="4"/>
      <c r="Y3014" s="4"/>
      <c r="Z3014" s="4"/>
      <c r="AA3014" s="4"/>
      <c r="AB3014" s="4"/>
      <c r="AC3014" s="4"/>
      <c r="AD3014" s="4"/>
      <c r="AE3014" s="4"/>
      <c r="AF3014" s="4"/>
      <c r="AG3014" s="4"/>
      <c r="AH3014" s="4"/>
      <c r="AI3014" s="4"/>
      <c r="AJ3014" s="4"/>
      <c r="AK3014" s="4"/>
      <c r="AL3014" s="4"/>
      <c r="AM3014" s="4"/>
      <c r="AN3014" s="4"/>
      <c r="AO3014" s="4"/>
      <c r="AP3014" s="4"/>
    </row>
    <row r="3015" spans="1:42" s="2" customFormat="1" x14ac:dyDescent="0.25">
      <c r="A3015" s="4"/>
      <c r="B3015" s="4"/>
      <c r="C3015" s="4"/>
      <c r="D3015" s="4"/>
      <c r="E3015" s="4"/>
      <c r="F3015" s="4"/>
      <c r="G3015" s="4"/>
      <c r="H3015" s="4"/>
      <c r="I3015" s="4"/>
      <c r="J3015" s="4"/>
      <c r="K3015" s="4"/>
      <c r="L3015" s="4"/>
      <c r="M3015" s="4"/>
      <c r="N3015" s="4"/>
      <c r="O3015" s="4"/>
      <c r="P3015" s="4"/>
      <c r="Q3015" s="4"/>
      <c r="R3015" s="4"/>
      <c r="S3015" s="4"/>
      <c r="T3015" s="4"/>
      <c r="U3015" s="4"/>
      <c r="V3015" s="4"/>
      <c r="W3015" s="4"/>
      <c r="X3015" s="4"/>
      <c r="Y3015" s="4"/>
      <c r="Z3015" s="4"/>
      <c r="AA3015" s="4"/>
      <c r="AB3015" s="4"/>
      <c r="AC3015" s="4"/>
      <c r="AD3015" s="4"/>
      <c r="AE3015" s="4"/>
      <c r="AF3015" s="4"/>
      <c r="AG3015" s="4"/>
      <c r="AH3015" s="4"/>
      <c r="AI3015" s="4"/>
      <c r="AJ3015" s="4"/>
      <c r="AK3015" s="4"/>
      <c r="AL3015" s="4"/>
      <c r="AM3015" s="4"/>
      <c r="AN3015" s="4"/>
      <c r="AO3015" s="4"/>
      <c r="AP3015" s="4"/>
    </row>
    <row r="3016" spans="1:42" s="2" customFormat="1" x14ac:dyDescent="0.25">
      <c r="A3016" s="4"/>
      <c r="B3016" s="4"/>
      <c r="C3016" s="4"/>
      <c r="D3016" s="4"/>
      <c r="E3016" s="4"/>
      <c r="F3016" s="4"/>
      <c r="G3016" s="4"/>
      <c r="H3016" s="4"/>
      <c r="I3016" s="4"/>
      <c r="J3016" s="4"/>
      <c r="K3016" s="4"/>
      <c r="L3016" s="4"/>
      <c r="M3016" s="4"/>
      <c r="N3016" s="4"/>
      <c r="O3016" s="4"/>
      <c r="P3016" s="4"/>
      <c r="Q3016" s="4"/>
      <c r="R3016" s="4"/>
      <c r="S3016" s="4"/>
      <c r="T3016" s="4"/>
      <c r="U3016" s="4"/>
      <c r="V3016" s="4"/>
      <c r="W3016" s="4"/>
      <c r="X3016" s="4"/>
      <c r="Y3016" s="4"/>
      <c r="Z3016" s="4"/>
      <c r="AA3016" s="4"/>
      <c r="AB3016" s="4"/>
      <c r="AC3016" s="4"/>
      <c r="AD3016" s="4"/>
      <c r="AE3016" s="4"/>
      <c r="AF3016" s="4"/>
      <c r="AG3016" s="4"/>
      <c r="AH3016" s="4"/>
      <c r="AI3016" s="4"/>
      <c r="AJ3016" s="4"/>
      <c r="AK3016" s="4"/>
      <c r="AL3016" s="4"/>
      <c r="AM3016" s="4"/>
      <c r="AN3016" s="4"/>
      <c r="AO3016" s="4"/>
      <c r="AP3016" s="4"/>
    </row>
    <row r="3017" spans="1:42" s="2" customFormat="1" x14ac:dyDescent="0.25">
      <c r="A3017" s="4"/>
      <c r="B3017" s="4"/>
      <c r="C3017" s="4"/>
      <c r="D3017" s="4"/>
      <c r="E3017" s="4"/>
      <c r="F3017" s="4"/>
      <c r="G3017" s="4"/>
      <c r="H3017" s="4"/>
      <c r="I3017" s="4"/>
      <c r="J3017" s="4"/>
      <c r="K3017" s="4"/>
      <c r="L3017" s="4"/>
      <c r="M3017" s="4"/>
      <c r="N3017" s="4"/>
      <c r="O3017" s="4"/>
      <c r="P3017" s="4"/>
      <c r="Q3017" s="4"/>
      <c r="R3017" s="4"/>
      <c r="S3017" s="4"/>
      <c r="T3017" s="4"/>
      <c r="U3017" s="4"/>
      <c r="V3017" s="4"/>
      <c r="W3017" s="4"/>
      <c r="X3017" s="4"/>
      <c r="Y3017" s="4"/>
      <c r="Z3017" s="4"/>
      <c r="AA3017" s="4"/>
      <c r="AB3017" s="4"/>
      <c r="AC3017" s="4"/>
      <c r="AD3017" s="4"/>
      <c r="AE3017" s="4"/>
      <c r="AF3017" s="4"/>
      <c r="AG3017" s="4"/>
      <c r="AH3017" s="4"/>
      <c r="AI3017" s="4"/>
      <c r="AJ3017" s="4"/>
      <c r="AK3017" s="4"/>
      <c r="AL3017" s="4"/>
      <c r="AM3017" s="4"/>
      <c r="AN3017" s="4"/>
      <c r="AO3017" s="4"/>
      <c r="AP3017" s="4"/>
    </row>
    <row r="3018" spans="1:42" s="2" customFormat="1" x14ac:dyDescent="0.25">
      <c r="A3018" s="4"/>
      <c r="B3018" s="4"/>
      <c r="C3018" s="4"/>
      <c r="D3018" s="4"/>
      <c r="E3018" s="4"/>
      <c r="F3018" s="4"/>
      <c r="G3018" s="4"/>
      <c r="H3018" s="4"/>
      <c r="I3018" s="4"/>
      <c r="J3018" s="4"/>
      <c r="K3018" s="4"/>
      <c r="L3018" s="4"/>
      <c r="M3018" s="4"/>
      <c r="N3018" s="4"/>
      <c r="O3018" s="4"/>
      <c r="P3018" s="4"/>
      <c r="Q3018" s="4"/>
      <c r="R3018" s="4"/>
      <c r="S3018" s="4"/>
      <c r="T3018" s="4"/>
      <c r="U3018" s="4"/>
      <c r="V3018" s="4"/>
      <c r="W3018" s="4"/>
      <c r="X3018" s="4"/>
      <c r="Y3018" s="4"/>
      <c r="Z3018" s="4"/>
      <c r="AA3018" s="4"/>
      <c r="AB3018" s="4"/>
      <c r="AC3018" s="4"/>
      <c r="AD3018" s="4"/>
      <c r="AE3018" s="4"/>
      <c r="AF3018" s="4"/>
      <c r="AG3018" s="4"/>
      <c r="AH3018" s="4"/>
      <c r="AI3018" s="4"/>
      <c r="AJ3018" s="4"/>
      <c r="AK3018" s="4"/>
      <c r="AL3018" s="4"/>
      <c r="AM3018" s="4"/>
      <c r="AN3018" s="4"/>
      <c r="AO3018" s="4"/>
      <c r="AP3018" s="4"/>
    </row>
    <row r="3019" spans="1:42" s="2" customFormat="1" x14ac:dyDescent="0.25">
      <c r="A3019" s="4"/>
      <c r="B3019" s="4"/>
      <c r="C3019" s="4"/>
      <c r="D3019" s="4"/>
      <c r="E3019" s="4"/>
      <c r="F3019" s="4"/>
      <c r="G3019" s="4"/>
      <c r="H3019" s="4"/>
      <c r="I3019" s="4"/>
      <c r="J3019" s="4"/>
      <c r="K3019" s="4"/>
      <c r="L3019" s="4"/>
      <c r="M3019" s="4"/>
      <c r="N3019" s="4"/>
      <c r="O3019" s="4"/>
      <c r="P3019" s="4"/>
      <c r="Q3019" s="4"/>
      <c r="R3019" s="4"/>
      <c r="S3019" s="4"/>
      <c r="T3019" s="4"/>
      <c r="U3019" s="4"/>
      <c r="V3019" s="4"/>
      <c r="W3019" s="4"/>
      <c r="X3019" s="4"/>
      <c r="Y3019" s="4"/>
      <c r="Z3019" s="4"/>
      <c r="AA3019" s="4"/>
      <c r="AB3019" s="4"/>
      <c r="AC3019" s="4"/>
      <c r="AD3019" s="4"/>
      <c r="AE3019" s="4"/>
      <c r="AF3019" s="4"/>
      <c r="AG3019" s="4"/>
      <c r="AH3019" s="4"/>
      <c r="AI3019" s="4"/>
      <c r="AJ3019" s="4"/>
      <c r="AK3019" s="4"/>
      <c r="AL3019" s="4"/>
      <c r="AM3019" s="4"/>
      <c r="AN3019" s="4"/>
      <c r="AO3019" s="4"/>
      <c r="AP3019" s="4"/>
    </row>
    <row r="3020" spans="1:42" s="2" customFormat="1" x14ac:dyDescent="0.25">
      <c r="A3020" s="4"/>
      <c r="B3020" s="4"/>
      <c r="C3020" s="4"/>
      <c r="D3020" s="4"/>
      <c r="E3020" s="4"/>
      <c r="F3020" s="4"/>
      <c r="G3020" s="4"/>
      <c r="H3020" s="4"/>
      <c r="I3020" s="4"/>
      <c r="J3020" s="4"/>
      <c r="K3020" s="4"/>
      <c r="L3020" s="4"/>
      <c r="M3020" s="4"/>
      <c r="N3020" s="4"/>
      <c r="O3020" s="4"/>
      <c r="P3020" s="4"/>
      <c r="Q3020" s="4"/>
      <c r="R3020" s="4"/>
      <c r="S3020" s="4"/>
      <c r="T3020" s="4"/>
      <c r="U3020" s="4"/>
      <c r="V3020" s="4"/>
      <c r="W3020" s="4"/>
      <c r="X3020" s="4"/>
      <c r="Y3020" s="4"/>
      <c r="Z3020" s="4"/>
      <c r="AA3020" s="4"/>
      <c r="AB3020" s="4"/>
      <c r="AC3020" s="4"/>
      <c r="AD3020" s="4"/>
      <c r="AE3020" s="4"/>
      <c r="AF3020" s="4"/>
      <c r="AG3020" s="4"/>
      <c r="AH3020" s="4"/>
      <c r="AI3020" s="4"/>
      <c r="AJ3020" s="4"/>
      <c r="AK3020" s="4"/>
      <c r="AL3020" s="4"/>
      <c r="AM3020" s="4"/>
      <c r="AN3020" s="4"/>
      <c r="AO3020" s="4"/>
      <c r="AP3020" s="4"/>
    </row>
    <row r="3021" spans="1:42" s="2" customFormat="1" x14ac:dyDescent="0.25">
      <c r="A3021" s="4"/>
      <c r="B3021" s="4"/>
      <c r="C3021" s="4"/>
      <c r="D3021" s="4"/>
      <c r="E3021" s="4"/>
      <c r="F3021" s="4"/>
      <c r="G3021" s="4"/>
      <c r="H3021" s="4"/>
      <c r="I3021" s="4"/>
      <c r="J3021" s="4"/>
      <c r="K3021" s="4"/>
      <c r="L3021" s="4"/>
      <c r="M3021" s="4"/>
      <c r="N3021" s="4"/>
      <c r="O3021" s="4"/>
      <c r="P3021" s="4"/>
      <c r="Q3021" s="4"/>
      <c r="R3021" s="4"/>
      <c r="S3021" s="4"/>
      <c r="T3021" s="4"/>
      <c r="U3021" s="4"/>
      <c r="V3021" s="4"/>
      <c r="W3021" s="4"/>
      <c r="X3021" s="4"/>
      <c r="Y3021" s="4"/>
      <c r="Z3021" s="4"/>
      <c r="AA3021" s="4"/>
      <c r="AB3021" s="4"/>
      <c r="AC3021" s="4"/>
      <c r="AD3021" s="4"/>
      <c r="AE3021" s="4"/>
      <c r="AF3021" s="4"/>
      <c r="AG3021" s="4"/>
      <c r="AH3021" s="4"/>
      <c r="AI3021" s="4"/>
      <c r="AJ3021" s="4"/>
      <c r="AK3021" s="4"/>
      <c r="AL3021" s="4"/>
      <c r="AM3021" s="4"/>
      <c r="AN3021" s="4"/>
      <c r="AO3021" s="4"/>
      <c r="AP3021" s="4"/>
    </row>
    <row r="3022" spans="1:42" s="2" customFormat="1" x14ac:dyDescent="0.25">
      <c r="A3022" s="4"/>
      <c r="B3022" s="4"/>
      <c r="C3022" s="4"/>
      <c r="D3022" s="4"/>
      <c r="E3022" s="4"/>
      <c r="F3022" s="4"/>
      <c r="G3022" s="4"/>
      <c r="H3022" s="4"/>
      <c r="I3022" s="4"/>
      <c r="J3022" s="4"/>
      <c r="K3022" s="4"/>
      <c r="L3022" s="4"/>
      <c r="M3022" s="4"/>
      <c r="N3022" s="4"/>
      <c r="O3022" s="4"/>
      <c r="P3022" s="4"/>
      <c r="Q3022" s="4"/>
      <c r="R3022" s="4"/>
      <c r="S3022" s="4"/>
      <c r="T3022" s="4"/>
      <c r="U3022" s="4"/>
      <c r="V3022" s="4"/>
      <c r="W3022" s="4"/>
      <c r="X3022" s="4"/>
      <c r="Y3022" s="4"/>
      <c r="Z3022" s="4"/>
      <c r="AA3022" s="4"/>
      <c r="AB3022" s="4"/>
      <c r="AC3022" s="4"/>
      <c r="AD3022" s="4"/>
      <c r="AE3022" s="4"/>
      <c r="AF3022" s="4"/>
      <c r="AG3022" s="4"/>
      <c r="AH3022" s="4"/>
      <c r="AI3022" s="4"/>
      <c r="AJ3022" s="4"/>
      <c r="AK3022" s="4"/>
      <c r="AL3022" s="4"/>
      <c r="AM3022" s="4"/>
      <c r="AN3022" s="4"/>
      <c r="AO3022" s="4"/>
      <c r="AP3022" s="4"/>
    </row>
    <row r="3023" spans="1:42" s="2" customFormat="1" x14ac:dyDescent="0.25">
      <c r="A3023" s="4"/>
      <c r="B3023" s="4"/>
      <c r="C3023" s="4"/>
      <c r="D3023" s="4"/>
      <c r="E3023" s="4"/>
      <c r="F3023" s="4"/>
      <c r="G3023" s="4"/>
      <c r="H3023" s="4"/>
      <c r="I3023" s="4"/>
      <c r="J3023" s="4"/>
      <c r="K3023" s="4"/>
      <c r="L3023" s="4"/>
      <c r="M3023" s="4"/>
      <c r="N3023" s="4"/>
      <c r="O3023" s="4"/>
      <c r="P3023" s="4"/>
      <c r="Q3023" s="4"/>
      <c r="R3023" s="4"/>
      <c r="S3023" s="4"/>
      <c r="T3023" s="4"/>
      <c r="U3023" s="4"/>
      <c r="V3023" s="4"/>
      <c r="W3023" s="4"/>
      <c r="X3023" s="4"/>
      <c r="Y3023" s="4"/>
      <c r="Z3023" s="4"/>
      <c r="AA3023" s="4"/>
      <c r="AB3023" s="4"/>
      <c r="AC3023" s="4"/>
      <c r="AD3023" s="4"/>
      <c r="AE3023" s="4"/>
      <c r="AF3023" s="4"/>
      <c r="AG3023" s="4"/>
      <c r="AH3023" s="4"/>
      <c r="AI3023" s="4"/>
      <c r="AJ3023" s="4"/>
      <c r="AK3023" s="4"/>
      <c r="AL3023" s="4"/>
      <c r="AM3023" s="4"/>
      <c r="AN3023" s="4"/>
      <c r="AO3023" s="4"/>
      <c r="AP3023" s="4"/>
    </row>
    <row r="3024" spans="1:42" s="2" customFormat="1" x14ac:dyDescent="0.25">
      <c r="A3024" s="4"/>
      <c r="B3024" s="4"/>
      <c r="C3024" s="4"/>
      <c r="D3024" s="4"/>
      <c r="E3024" s="4"/>
      <c r="F3024" s="4"/>
      <c r="G3024" s="4"/>
      <c r="H3024" s="4"/>
      <c r="I3024" s="4"/>
      <c r="J3024" s="4"/>
      <c r="K3024" s="4"/>
      <c r="L3024" s="4"/>
      <c r="M3024" s="4"/>
      <c r="N3024" s="4"/>
      <c r="O3024" s="4"/>
      <c r="P3024" s="4"/>
      <c r="Q3024" s="4"/>
      <c r="R3024" s="4"/>
      <c r="S3024" s="4"/>
      <c r="T3024" s="4"/>
      <c r="U3024" s="4"/>
      <c r="V3024" s="4"/>
      <c r="W3024" s="4"/>
      <c r="X3024" s="4"/>
      <c r="Y3024" s="4"/>
      <c r="Z3024" s="4"/>
      <c r="AA3024" s="4"/>
      <c r="AB3024" s="4"/>
      <c r="AC3024" s="4"/>
      <c r="AD3024" s="4"/>
      <c r="AE3024" s="4"/>
      <c r="AF3024" s="4"/>
      <c r="AG3024" s="4"/>
      <c r="AH3024" s="4"/>
      <c r="AI3024" s="4"/>
      <c r="AJ3024" s="4"/>
      <c r="AK3024" s="4"/>
      <c r="AL3024" s="4"/>
      <c r="AM3024" s="4"/>
      <c r="AN3024" s="4"/>
      <c r="AO3024" s="4"/>
      <c r="AP3024" s="4"/>
    </row>
    <row r="3025" spans="1:42" s="2" customFormat="1" x14ac:dyDescent="0.25">
      <c r="A3025" s="4"/>
      <c r="B3025" s="4"/>
      <c r="C3025" s="4"/>
      <c r="D3025" s="4"/>
      <c r="E3025" s="4"/>
      <c r="F3025" s="4"/>
      <c r="G3025" s="4"/>
      <c r="H3025" s="4"/>
      <c r="I3025" s="4"/>
      <c r="J3025" s="4"/>
      <c r="K3025" s="4"/>
      <c r="L3025" s="4"/>
      <c r="M3025" s="4"/>
      <c r="N3025" s="4"/>
      <c r="O3025" s="4"/>
      <c r="P3025" s="4"/>
      <c r="Q3025" s="4"/>
      <c r="R3025" s="4"/>
      <c r="S3025" s="4"/>
      <c r="T3025" s="4"/>
      <c r="U3025" s="4"/>
      <c r="V3025" s="4"/>
      <c r="W3025" s="4"/>
      <c r="X3025" s="4"/>
      <c r="Y3025" s="4"/>
      <c r="Z3025" s="4"/>
      <c r="AA3025" s="4"/>
      <c r="AB3025" s="4"/>
      <c r="AC3025" s="4"/>
      <c r="AD3025" s="4"/>
      <c r="AE3025" s="4"/>
      <c r="AF3025" s="4"/>
      <c r="AG3025" s="4"/>
      <c r="AH3025" s="4"/>
      <c r="AI3025" s="4"/>
      <c r="AJ3025" s="4"/>
      <c r="AK3025" s="4"/>
      <c r="AL3025" s="4"/>
      <c r="AM3025" s="4"/>
      <c r="AN3025" s="4"/>
      <c r="AO3025" s="4"/>
      <c r="AP3025" s="4"/>
    </row>
    <row r="3026" spans="1:42" s="2" customFormat="1" x14ac:dyDescent="0.25">
      <c r="A3026" s="4"/>
      <c r="B3026" s="4"/>
      <c r="C3026" s="4"/>
      <c r="D3026" s="4"/>
      <c r="E3026" s="4"/>
      <c r="F3026" s="4"/>
      <c r="G3026" s="4"/>
      <c r="H3026" s="4"/>
      <c r="I3026" s="4"/>
      <c r="J3026" s="4"/>
      <c r="K3026" s="4"/>
      <c r="L3026" s="4"/>
      <c r="M3026" s="4"/>
      <c r="N3026" s="4"/>
      <c r="O3026" s="4"/>
      <c r="P3026" s="4"/>
      <c r="Q3026" s="4"/>
      <c r="R3026" s="4"/>
      <c r="S3026" s="4"/>
      <c r="T3026" s="4"/>
      <c r="U3026" s="4"/>
      <c r="V3026" s="4"/>
      <c r="W3026" s="4"/>
      <c r="X3026" s="4"/>
      <c r="Y3026" s="4"/>
      <c r="Z3026" s="4"/>
      <c r="AA3026" s="4"/>
      <c r="AB3026" s="4"/>
      <c r="AC3026" s="4"/>
      <c r="AD3026" s="4"/>
      <c r="AE3026" s="4"/>
      <c r="AF3026" s="4"/>
      <c r="AG3026" s="4"/>
      <c r="AH3026" s="4"/>
      <c r="AI3026" s="4"/>
      <c r="AJ3026" s="4"/>
      <c r="AK3026" s="4"/>
      <c r="AL3026" s="4"/>
      <c r="AM3026" s="4"/>
      <c r="AN3026" s="4"/>
      <c r="AO3026" s="4"/>
      <c r="AP3026" s="4"/>
    </row>
    <row r="3027" spans="1:42" s="2" customFormat="1" x14ac:dyDescent="0.25">
      <c r="A3027" s="4"/>
      <c r="B3027" s="4"/>
      <c r="C3027" s="4"/>
      <c r="D3027" s="4"/>
      <c r="E3027" s="4"/>
      <c r="F3027" s="4"/>
      <c r="G3027" s="4"/>
      <c r="H3027" s="4"/>
      <c r="I3027" s="4"/>
      <c r="J3027" s="4"/>
      <c r="K3027" s="4"/>
      <c r="L3027" s="4"/>
      <c r="M3027" s="4"/>
      <c r="N3027" s="4"/>
      <c r="O3027" s="4"/>
      <c r="P3027" s="4"/>
      <c r="Q3027" s="4"/>
      <c r="R3027" s="4"/>
      <c r="S3027" s="4"/>
      <c r="T3027" s="4"/>
      <c r="U3027" s="4"/>
      <c r="V3027" s="4"/>
      <c r="W3027" s="4"/>
      <c r="X3027" s="4"/>
      <c r="Y3027" s="4"/>
      <c r="Z3027" s="4"/>
      <c r="AA3027" s="4"/>
      <c r="AB3027" s="4"/>
      <c r="AC3027" s="4"/>
      <c r="AD3027" s="4"/>
      <c r="AE3027" s="4"/>
      <c r="AF3027" s="4"/>
      <c r="AG3027" s="4"/>
      <c r="AH3027" s="4"/>
      <c r="AI3027" s="4"/>
      <c r="AJ3027" s="4"/>
      <c r="AK3027" s="4"/>
      <c r="AL3027" s="4"/>
      <c r="AM3027" s="4"/>
      <c r="AN3027" s="4"/>
      <c r="AO3027" s="4"/>
      <c r="AP3027" s="4"/>
    </row>
    <row r="3028" spans="1:42" s="2" customFormat="1" x14ac:dyDescent="0.25">
      <c r="A3028" s="4"/>
      <c r="B3028" s="4"/>
      <c r="C3028" s="4"/>
      <c r="D3028" s="4"/>
      <c r="E3028" s="4"/>
      <c r="F3028" s="4"/>
      <c r="G3028" s="4"/>
      <c r="H3028" s="4"/>
      <c r="I3028" s="4"/>
      <c r="J3028" s="4"/>
      <c r="K3028" s="4"/>
      <c r="L3028" s="4"/>
      <c r="M3028" s="4"/>
      <c r="N3028" s="4"/>
      <c r="O3028" s="4"/>
      <c r="P3028" s="4"/>
      <c r="Q3028" s="4"/>
      <c r="R3028" s="4"/>
      <c r="S3028" s="4"/>
      <c r="T3028" s="4"/>
      <c r="U3028" s="4"/>
      <c r="V3028" s="4"/>
      <c r="W3028" s="4"/>
      <c r="X3028" s="4"/>
      <c r="Y3028" s="4"/>
      <c r="Z3028" s="4"/>
      <c r="AA3028" s="4"/>
      <c r="AB3028" s="4"/>
      <c r="AC3028" s="4"/>
      <c r="AD3028" s="4"/>
      <c r="AE3028" s="4"/>
      <c r="AF3028" s="4"/>
      <c r="AG3028" s="4"/>
      <c r="AH3028" s="4"/>
      <c r="AI3028" s="4"/>
      <c r="AJ3028" s="4"/>
      <c r="AK3028" s="4"/>
      <c r="AL3028" s="4"/>
      <c r="AM3028" s="4"/>
      <c r="AN3028" s="4"/>
      <c r="AO3028" s="4"/>
      <c r="AP3028" s="4"/>
    </row>
    <row r="3029" spans="1:42" s="2" customFormat="1" x14ac:dyDescent="0.25">
      <c r="A3029" s="4"/>
      <c r="B3029" s="4"/>
      <c r="C3029" s="4"/>
      <c r="D3029" s="4"/>
      <c r="E3029" s="4"/>
      <c r="F3029" s="4"/>
      <c r="G3029" s="4"/>
      <c r="H3029" s="4"/>
      <c r="I3029" s="4"/>
      <c r="J3029" s="4"/>
      <c r="K3029" s="4"/>
      <c r="L3029" s="4"/>
      <c r="M3029" s="4"/>
      <c r="N3029" s="4"/>
      <c r="O3029" s="4"/>
      <c r="P3029" s="4"/>
      <c r="Q3029" s="4"/>
      <c r="R3029" s="4"/>
      <c r="S3029" s="4"/>
      <c r="T3029" s="4"/>
      <c r="U3029" s="4"/>
      <c r="V3029" s="4"/>
      <c r="W3029" s="4"/>
      <c r="X3029" s="4"/>
      <c r="Y3029" s="4"/>
      <c r="Z3029" s="4"/>
      <c r="AA3029" s="4"/>
      <c r="AB3029" s="4"/>
      <c r="AC3029" s="4"/>
      <c r="AD3029" s="4"/>
      <c r="AE3029" s="4"/>
      <c r="AF3029" s="4"/>
      <c r="AG3029" s="4"/>
      <c r="AH3029" s="4"/>
      <c r="AI3029" s="4"/>
      <c r="AJ3029" s="4"/>
      <c r="AK3029" s="4"/>
      <c r="AL3029" s="4"/>
      <c r="AM3029" s="4"/>
      <c r="AN3029" s="4"/>
      <c r="AO3029" s="4"/>
      <c r="AP3029" s="4"/>
    </row>
    <row r="3030" spans="1:42" s="2" customFormat="1" x14ac:dyDescent="0.25">
      <c r="A3030" s="4"/>
      <c r="B3030" s="4"/>
      <c r="C3030" s="4"/>
      <c r="D3030" s="4"/>
      <c r="E3030" s="4"/>
      <c r="F3030" s="4"/>
      <c r="G3030" s="4"/>
      <c r="H3030" s="4"/>
      <c r="I3030" s="4"/>
      <c r="J3030" s="4"/>
      <c r="K3030" s="4"/>
      <c r="L3030" s="4"/>
      <c r="M3030" s="4"/>
      <c r="N3030" s="4"/>
      <c r="O3030" s="4"/>
      <c r="P3030" s="4"/>
      <c r="Q3030" s="4"/>
      <c r="R3030" s="4"/>
      <c r="S3030" s="4"/>
      <c r="T3030" s="4"/>
      <c r="U3030" s="4"/>
      <c r="V3030" s="4"/>
      <c r="W3030" s="4"/>
      <c r="X3030" s="4"/>
      <c r="Y3030" s="4"/>
      <c r="Z3030" s="4"/>
      <c r="AA3030" s="4"/>
      <c r="AB3030" s="4"/>
      <c r="AC3030" s="4"/>
      <c r="AD3030" s="4"/>
      <c r="AE3030" s="4"/>
      <c r="AF3030" s="4"/>
      <c r="AG3030" s="4"/>
      <c r="AH3030" s="4"/>
      <c r="AI3030" s="4"/>
      <c r="AJ3030" s="4"/>
      <c r="AK3030" s="4"/>
      <c r="AL3030" s="4"/>
      <c r="AM3030" s="4"/>
      <c r="AN3030" s="4"/>
      <c r="AO3030" s="4"/>
      <c r="AP3030" s="4"/>
    </row>
    <row r="3031" spans="1:42" s="2" customFormat="1" x14ac:dyDescent="0.25">
      <c r="A3031" s="4"/>
      <c r="B3031" s="4"/>
      <c r="C3031" s="4"/>
      <c r="D3031" s="4"/>
      <c r="E3031" s="4"/>
      <c r="F3031" s="4"/>
      <c r="G3031" s="4"/>
      <c r="H3031" s="4"/>
      <c r="I3031" s="4"/>
      <c r="J3031" s="4"/>
      <c r="K3031" s="4"/>
      <c r="L3031" s="4"/>
      <c r="M3031" s="4"/>
      <c r="N3031" s="4"/>
      <c r="O3031" s="4"/>
      <c r="P3031" s="4"/>
      <c r="Q3031" s="4"/>
      <c r="R3031" s="4"/>
      <c r="S3031" s="4"/>
      <c r="T3031" s="4"/>
      <c r="U3031" s="4"/>
      <c r="V3031" s="4"/>
      <c r="W3031" s="4"/>
      <c r="X3031" s="4"/>
      <c r="Y3031" s="4"/>
      <c r="Z3031" s="4"/>
      <c r="AA3031" s="4"/>
      <c r="AB3031" s="4"/>
      <c r="AC3031" s="4"/>
      <c r="AD3031" s="4"/>
      <c r="AE3031" s="4"/>
      <c r="AF3031" s="4"/>
      <c r="AG3031" s="4"/>
      <c r="AH3031" s="4"/>
      <c r="AI3031" s="4"/>
      <c r="AJ3031" s="4"/>
      <c r="AK3031" s="4"/>
      <c r="AL3031" s="4"/>
      <c r="AM3031" s="4"/>
      <c r="AN3031" s="4"/>
      <c r="AO3031" s="4"/>
      <c r="AP3031" s="4"/>
    </row>
    <row r="3032" spans="1:42" s="2" customFormat="1" x14ac:dyDescent="0.25">
      <c r="A3032" s="4"/>
      <c r="B3032" s="4"/>
      <c r="C3032" s="4"/>
      <c r="D3032" s="4"/>
      <c r="E3032" s="4"/>
      <c r="F3032" s="4"/>
      <c r="G3032" s="4"/>
      <c r="H3032" s="4"/>
      <c r="I3032" s="4"/>
      <c r="J3032" s="4"/>
      <c r="K3032" s="4"/>
      <c r="L3032" s="4"/>
      <c r="M3032" s="4"/>
      <c r="N3032" s="4"/>
      <c r="O3032" s="4"/>
      <c r="P3032" s="4"/>
      <c r="Q3032" s="4"/>
      <c r="R3032" s="4"/>
      <c r="S3032" s="4"/>
      <c r="T3032" s="4"/>
      <c r="U3032" s="4"/>
      <c r="V3032" s="4"/>
      <c r="W3032" s="4"/>
      <c r="X3032" s="4"/>
      <c r="Y3032" s="4"/>
      <c r="Z3032" s="4"/>
      <c r="AA3032" s="4"/>
      <c r="AB3032" s="4"/>
      <c r="AC3032" s="4"/>
      <c r="AD3032" s="4"/>
      <c r="AE3032" s="4"/>
      <c r="AF3032" s="4"/>
      <c r="AG3032" s="4"/>
      <c r="AH3032" s="4"/>
      <c r="AI3032" s="4"/>
      <c r="AJ3032" s="4"/>
      <c r="AK3032" s="4"/>
      <c r="AL3032" s="4"/>
      <c r="AM3032" s="4"/>
      <c r="AN3032" s="4"/>
      <c r="AO3032" s="4"/>
      <c r="AP3032" s="4"/>
    </row>
    <row r="3033" spans="1:42" s="2" customFormat="1" x14ac:dyDescent="0.25">
      <c r="A3033" s="4"/>
      <c r="B3033" s="4"/>
      <c r="C3033" s="4"/>
      <c r="D3033" s="4"/>
      <c r="E3033" s="4"/>
      <c r="F3033" s="4"/>
      <c r="G3033" s="4"/>
      <c r="H3033" s="4"/>
      <c r="I3033" s="4"/>
      <c r="J3033" s="4"/>
      <c r="K3033" s="4"/>
      <c r="L3033" s="4"/>
      <c r="M3033" s="4"/>
      <c r="N3033" s="4"/>
      <c r="O3033" s="4"/>
      <c r="P3033" s="4"/>
      <c r="Q3033" s="4"/>
      <c r="R3033" s="4"/>
      <c r="S3033" s="4"/>
      <c r="T3033" s="4"/>
      <c r="U3033" s="4"/>
      <c r="V3033" s="4"/>
      <c r="W3033" s="4"/>
      <c r="X3033" s="4"/>
      <c r="Y3033" s="4"/>
      <c r="Z3033" s="4"/>
      <c r="AA3033" s="4"/>
      <c r="AB3033" s="4"/>
      <c r="AC3033" s="4"/>
      <c r="AD3033" s="4"/>
      <c r="AE3033" s="4"/>
      <c r="AF3033" s="4"/>
      <c r="AG3033" s="4"/>
      <c r="AH3033" s="4"/>
      <c r="AI3033" s="4"/>
      <c r="AJ3033" s="4"/>
      <c r="AK3033" s="4"/>
      <c r="AL3033" s="4"/>
      <c r="AM3033" s="4"/>
      <c r="AN3033" s="4"/>
      <c r="AO3033" s="4"/>
      <c r="AP3033" s="4"/>
    </row>
    <row r="3034" spans="1:42" s="2" customFormat="1" x14ac:dyDescent="0.25">
      <c r="A3034" s="4"/>
      <c r="B3034" s="4"/>
      <c r="C3034" s="4"/>
      <c r="D3034" s="4"/>
      <c r="E3034" s="4"/>
      <c r="F3034" s="4"/>
      <c r="G3034" s="4"/>
      <c r="H3034" s="4"/>
      <c r="I3034" s="4"/>
      <c r="J3034" s="4"/>
      <c r="K3034" s="4"/>
      <c r="L3034" s="4"/>
      <c r="M3034" s="4"/>
      <c r="N3034" s="4"/>
      <c r="O3034" s="4"/>
      <c r="P3034" s="4"/>
      <c r="Q3034" s="4"/>
      <c r="R3034" s="4"/>
      <c r="S3034" s="4"/>
      <c r="T3034" s="4"/>
      <c r="U3034" s="4"/>
      <c r="V3034" s="4"/>
      <c r="W3034" s="4"/>
      <c r="X3034" s="4"/>
      <c r="Y3034" s="4"/>
      <c r="Z3034" s="4"/>
      <c r="AA3034" s="4"/>
      <c r="AB3034" s="4"/>
      <c r="AC3034" s="4"/>
      <c r="AD3034" s="4"/>
      <c r="AE3034" s="4"/>
      <c r="AF3034" s="4"/>
      <c r="AG3034" s="4"/>
      <c r="AH3034" s="4"/>
      <c r="AI3034" s="4"/>
      <c r="AJ3034" s="4"/>
      <c r="AK3034" s="4"/>
      <c r="AL3034" s="4"/>
      <c r="AM3034" s="4"/>
      <c r="AN3034" s="4"/>
      <c r="AO3034" s="4"/>
      <c r="AP3034" s="4"/>
    </row>
    <row r="3035" spans="1:42" s="2" customFormat="1" x14ac:dyDescent="0.25">
      <c r="A3035" s="4"/>
      <c r="B3035" s="4"/>
      <c r="C3035" s="4"/>
      <c r="D3035" s="4"/>
      <c r="E3035" s="4"/>
      <c r="F3035" s="4"/>
      <c r="G3035" s="4"/>
      <c r="H3035" s="4"/>
      <c r="I3035" s="4"/>
      <c r="J3035" s="4"/>
      <c r="K3035" s="4"/>
      <c r="L3035" s="4"/>
      <c r="M3035" s="4"/>
      <c r="N3035" s="4"/>
      <c r="O3035" s="4"/>
      <c r="P3035" s="4"/>
      <c r="Q3035" s="4"/>
      <c r="R3035" s="4"/>
      <c r="S3035" s="4"/>
      <c r="T3035" s="4"/>
      <c r="U3035" s="4"/>
      <c r="V3035" s="4"/>
      <c r="W3035" s="4"/>
      <c r="X3035" s="4"/>
      <c r="Y3035" s="4"/>
      <c r="Z3035" s="4"/>
      <c r="AA3035" s="4"/>
      <c r="AB3035" s="4"/>
      <c r="AC3035" s="4"/>
      <c r="AD3035" s="4"/>
      <c r="AE3035" s="4"/>
      <c r="AF3035" s="4"/>
      <c r="AG3035" s="4"/>
      <c r="AH3035" s="4"/>
      <c r="AI3035" s="4"/>
      <c r="AJ3035" s="4"/>
      <c r="AK3035" s="4"/>
      <c r="AL3035" s="4"/>
      <c r="AM3035" s="4"/>
      <c r="AN3035" s="4"/>
      <c r="AO3035" s="4"/>
      <c r="AP3035" s="4"/>
    </row>
    <row r="3036" spans="1:42" s="2" customFormat="1" x14ac:dyDescent="0.25">
      <c r="A3036" s="4"/>
      <c r="B3036" s="4"/>
      <c r="C3036" s="4"/>
      <c r="D3036" s="4"/>
      <c r="E3036" s="4"/>
      <c r="F3036" s="4"/>
      <c r="G3036" s="4"/>
      <c r="H3036" s="4"/>
      <c r="I3036" s="4"/>
      <c r="J3036" s="4"/>
      <c r="K3036" s="4"/>
      <c r="L3036" s="4"/>
      <c r="M3036" s="4"/>
      <c r="N3036" s="4"/>
      <c r="O3036" s="4"/>
      <c r="P3036" s="4"/>
      <c r="Q3036" s="4"/>
      <c r="R3036" s="4"/>
      <c r="S3036" s="4"/>
      <c r="T3036" s="4"/>
      <c r="U3036" s="4"/>
      <c r="V3036" s="4"/>
      <c r="W3036" s="4"/>
      <c r="X3036" s="4"/>
      <c r="Y3036" s="4"/>
      <c r="Z3036" s="4"/>
      <c r="AA3036" s="4"/>
      <c r="AB3036" s="4"/>
      <c r="AC3036" s="4"/>
      <c r="AD3036" s="4"/>
      <c r="AE3036" s="4"/>
      <c r="AF3036" s="4"/>
      <c r="AG3036" s="4"/>
      <c r="AH3036" s="4"/>
      <c r="AI3036" s="4"/>
      <c r="AJ3036" s="4"/>
      <c r="AK3036" s="4"/>
      <c r="AL3036" s="4"/>
      <c r="AM3036" s="4"/>
      <c r="AN3036" s="4"/>
      <c r="AO3036" s="4"/>
      <c r="AP3036" s="4"/>
    </row>
    <row r="3037" spans="1:42" s="2" customFormat="1" x14ac:dyDescent="0.25">
      <c r="A3037" s="4"/>
      <c r="B3037" s="4"/>
      <c r="C3037" s="4"/>
      <c r="D3037" s="4"/>
      <c r="E3037" s="4"/>
      <c r="F3037" s="4"/>
      <c r="G3037" s="4"/>
      <c r="H3037" s="4"/>
      <c r="I3037" s="4"/>
      <c r="J3037" s="4"/>
      <c r="K3037" s="4"/>
      <c r="L3037" s="4"/>
      <c r="M3037" s="4"/>
      <c r="N3037" s="4"/>
      <c r="O3037" s="4"/>
      <c r="P3037" s="4"/>
      <c r="Q3037" s="4"/>
      <c r="R3037" s="4"/>
      <c r="S3037" s="4"/>
      <c r="T3037" s="4"/>
      <c r="U3037" s="4"/>
      <c r="V3037" s="4"/>
      <c r="W3037" s="4"/>
      <c r="X3037" s="4"/>
      <c r="Y3037" s="4"/>
      <c r="Z3037" s="4"/>
      <c r="AA3037" s="4"/>
      <c r="AB3037" s="4"/>
      <c r="AC3037" s="4"/>
      <c r="AD3037" s="4"/>
      <c r="AE3037" s="4"/>
      <c r="AF3037" s="4"/>
      <c r="AG3037" s="4"/>
      <c r="AH3037" s="4"/>
      <c r="AI3037" s="4"/>
      <c r="AJ3037" s="4"/>
      <c r="AK3037" s="4"/>
      <c r="AL3037" s="4"/>
      <c r="AM3037" s="4"/>
      <c r="AN3037" s="4"/>
      <c r="AO3037" s="4"/>
      <c r="AP3037" s="4"/>
    </row>
    <row r="3038" spans="1:42" s="2" customFormat="1" x14ac:dyDescent="0.25">
      <c r="A3038" s="4"/>
      <c r="B3038" s="4"/>
      <c r="C3038" s="4"/>
      <c r="D3038" s="4"/>
      <c r="E3038" s="4"/>
      <c r="F3038" s="4"/>
      <c r="G3038" s="4"/>
      <c r="H3038" s="4"/>
      <c r="I3038" s="4"/>
      <c r="J3038" s="4"/>
      <c r="K3038" s="4"/>
      <c r="L3038" s="4"/>
      <c r="M3038" s="4"/>
      <c r="N3038" s="4"/>
      <c r="O3038" s="4"/>
      <c r="P3038" s="4"/>
      <c r="Q3038" s="4"/>
      <c r="R3038" s="4"/>
      <c r="S3038" s="4"/>
      <c r="T3038" s="4"/>
      <c r="U3038" s="4"/>
      <c r="V3038" s="4"/>
      <c r="W3038" s="4"/>
      <c r="X3038" s="4"/>
      <c r="Y3038" s="4"/>
      <c r="Z3038" s="4"/>
      <c r="AA3038" s="4"/>
      <c r="AB3038" s="4"/>
      <c r="AC3038" s="4"/>
      <c r="AD3038" s="4"/>
      <c r="AE3038" s="4"/>
      <c r="AF3038" s="4"/>
      <c r="AG3038" s="4"/>
      <c r="AH3038" s="4"/>
      <c r="AI3038" s="4"/>
      <c r="AJ3038" s="4"/>
      <c r="AK3038" s="4"/>
      <c r="AL3038" s="4"/>
      <c r="AM3038" s="4"/>
      <c r="AN3038" s="4"/>
      <c r="AO3038" s="4"/>
      <c r="AP3038" s="4"/>
    </row>
    <row r="3039" spans="1:42" s="2" customFormat="1" x14ac:dyDescent="0.25">
      <c r="A3039" s="4"/>
      <c r="B3039" s="4"/>
      <c r="C3039" s="4"/>
      <c r="D3039" s="4"/>
      <c r="E3039" s="4"/>
      <c r="F3039" s="4"/>
      <c r="G3039" s="4"/>
      <c r="H3039" s="4"/>
      <c r="I3039" s="4"/>
      <c r="J3039" s="4"/>
      <c r="K3039" s="4"/>
      <c r="L3039" s="4"/>
      <c r="M3039" s="4"/>
      <c r="N3039" s="4"/>
      <c r="O3039" s="4"/>
      <c r="P3039" s="4"/>
      <c r="Q3039" s="4"/>
      <c r="R3039" s="4"/>
      <c r="S3039" s="4"/>
      <c r="T3039" s="4"/>
      <c r="U3039" s="4"/>
      <c r="V3039" s="4"/>
      <c r="W3039" s="4"/>
      <c r="X3039" s="4"/>
      <c r="Y3039" s="4"/>
      <c r="Z3039" s="4"/>
      <c r="AA3039" s="4"/>
      <c r="AB3039" s="4"/>
      <c r="AC3039" s="4"/>
      <c r="AD3039" s="4"/>
      <c r="AE3039" s="4"/>
      <c r="AF3039" s="4"/>
      <c r="AG3039" s="4"/>
      <c r="AH3039" s="4"/>
      <c r="AI3039" s="4"/>
      <c r="AJ3039" s="4"/>
      <c r="AK3039" s="4"/>
      <c r="AL3039" s="4"/>
      <c r="AM3039" s="4"/>
      <c r="AN3039" s="4"/>
      <c r="AO3039" s="4"/>
      <c r="AP3039" s="4"/>
    </row>
    <row r="3040" spans="1:42" s="2" customFormat="1" x14ac:dyDescent="0.25">
      <c r="A3040" s="4"/>
      <c r="B3040" s="4"/>
      <c r="C3040" s="4"/>
      <c r="D3040" s="4"/>
      <c r="E3040" s="4"/>
      <c r="F3040" s="4"/>
      <c r="G3040" s="4"/>
      <c r="H3040" s="4"/>
      <c r="I3040" s="4"/>
      <c r="J3040" s="4"/>
      <c r="K3040" s="4"/>
      <c r="L3040" s="4"/>
      <c r="M3040" s="4"/>
      <c r="N3040" s="4"/>
      <c r="O3040" s="4"/>
      <c r="P3040" s="4"/>
      <c r="Q3040" s="4"/>
      <c r="R3040" s="4"/>
      <c r="S3040" s="4"/>
      <c r="T3040" s="4"/>
      <c r="U3040" s="4"/>
      <c r="V3040" s="4"/>
      <c r="W3040" s="4"/>
      <c r="X3040" s="4"/>
      <c r="Y3040" s="4"/>
      <c r="Z3040" s="4"/>
      <c r="AA3040" s="4"/>
      <c r="AB3040" s="4"/>
      <c r="AC3040" s="4"/>
      <c r="AD3040" s="4"/>
      <c r="AE3040" s="4"/>
      <c r="AF3040" s="4"/>
      <c r="AG3040" s="4"/>
      <c r="AH3040" s="4"/>
      <c r="AI3040" s="4"/>
      <c r="AJ3040" s="4"/>
      <c r="AK3040" s="4"/>
      <c r="AL3040" s="4"/>
      <c r="AM3040" s="4"/>
      <c r="AN3040" s="4"/>
      <c r="AO3040" s="4"/>
      <c r="AP3040" s="4"/>
    </row>
    <row r="3041" spans="1:42" s="2" customFormat="1" x14ac:dyDescent="0.25">
      <c r="A3041" s="4"/>
      <c r="B3041" s="4"/>
      <c r="C3041" s="4"/>
      <c r="D3041" s="4"/>
      <c r="E3041" s="4"/>
      <c r="F3041" s="4"/>
      <c r="G3041" s="4"/>
      <c r="H3041" s="4"/>
      <c r="I3041" s="4"/>
      <c r="J3041" s="4"/>
      <c r="K3041" s="4"/>
      <c r="L3041" s="4"/>
      <c r="M3041" s="4"/>
      <c r="N3041" s="4"/>
      <c r="O3041" s="4"/>
      <c r="P3041" s="4"/>
      <c r="Q3041" s="4"/>
      <c r="R3041" s="4"/>
      <c r="S3041" s="4"/>
      <c r="T3041" s="4"/>
      <c r="U3041" s="4"/>
      <c r="V3041" s="4"/>
      <c r="W3041" s="4"/>
      <c r="X3041" s="4"/>
      <c r="Y3041" s="4"/>
      <c r="Z3041" s="4"/>
      <c r="AA3041" s="4"/>
      <c r="AB3041" s="4"/>
      <c r="AC3041" s="4"/>
      <c r="AD3041" s="4"/>
      <c r="AE3041" s="4"/>
      <c r="AF3041" s="4"/>
      <c r="AG3041" s="4"/>
      <c r="AH3041" s="4"/>
      <c r="AI3041" s="4"/>
      <c r="AJ3041" s="4"/>
      <c r="AK3041" s="4"/>
      <c r="AL3041" s="4"/>
      <c r="AM3041" s="4"/>
      <c r="AN3041" s="4"/>
      <c r="AO3041" s="4"/>
      <c r="AP3041" s="4"/>
    </row>
    <row r="3042" spans="1:42" s="2" customFormat="1" x14ac:dyDescent="0.25">
      <c r="A3042" s="4"/>
      <c r="B3042" s="4"/>
      <c r="C3042" s="4"/>
      <c r="D3042" s="4"/>
      <c r="E3042" s="4"/>
      <c r="F3042" s="4"/>
      <c r="G3042" s="4"/>
      <c r="H3042" s="4"/>
      <c r="I3042" s="4"/>
      <c r="J3042" s="4"/>
      <c r="K3042" s="4"/>
      <c r="L3042" s="4"/>
      <c r="M3042" s="4"/>
      <c r="N3042" s="4"/>
      <c r="O3042" s="4"/>
      <c r="P3042" s="4"/>
      <c r="Q3042" s="4"/>
      <c r="R3042" s="4"/>
      <c r="S3042" s="4"/>
      <c r="T3042" s="4"/>
      <c r="U3042" s="4"/>
      <c r="V3042" s="4"/>
      <c r="W3042" s="4"/>
      <c r="X3042" s="4"/>
      <c r="Y3042" s="4"/>
      <c r="Z3042" s="4"/>
      <c r="AA3042" s="4"/>
      <c r="AB3042" s="4"/>
      <c r="AC3042" s="4"/>
      <c r="AD3042" s="4"/>
      <c r="AE3042" s="4"/>
      <c r="AF3042" s="4"/>
      <c r="AG3042" s="4"/>
      <c r="AH3042" s="4"/>
      <c r="AI3042" s="4"/>
      <c r="AJ3042" s="4"/>
      <c r="AK3042" s="4"/>
      <c r="AL3042" s="4"/>
      <c r="AM3042" s="4"/>
      <c r="AN3042" s="4"/>
      <c r="AO3042" s="4"/>
      <c r="AP3042" s="4"/>
    </row>
    <row r="3043" spans="1:42" s="2" customFormat="1" x14ac:dyDescent="0.25">
      <c r="A3043" s="4"/>
      <c r="B3043" s="4"/>
      <c r="C3043" s="4"/>
      <c r="D3043" s="4"/>
      <c r="E3043" s="4"/>
      <c r="F3043" s="4"/>
      <c r="G3043" s="4"/>
      <c r="H3043" s="4"/>
      <c r="I3043" s="4"/>
      <c r="J3043" s="4"/>
      <c r="K3043" s="4"/>
      <c r="L3043" s="4"/>
      <c r="M3043" s="4"/>
      <c r="N3043" s="4"/>
      <c r="O3043" s="4"/>
      <c r="P3043" s="4"/>
      <c r="Q3043" s="4"/>
      <c r="R3043" s="4"/>
      <c r="S3043" s="4"/>
      <c r="T3043" s="4"/>
      <c r="U3043" s="4"/>
      <c r="V3043" s="4"/>
      <c r="W3043" s="4"/>
      <c r="X3043" s="4"/>
      <c r="Y3043" s="4"/>
      <c r="Z3043" s="4"/>
      <c r="AA3043" s="4"/>
      <c r="AB3043" s="4"/>
      <c r="AC3043" s="4"/>
      <c r="AD3043" s="4"/>
      <c r="AE3043" s="4"/>
      <c r="AF3043" s="4"/>
      <c r="AG3043" s="4"/>
      <c r="AH3043" s="4"/>
      <c r="AI3043" s="4"/>
      <c r="AJ3043" s="4"/>
      <c r="AK3043" s="4"/>
      <c r="AL3043" s="4"/>
      <c r="AM3043" s="4"/>
      <c r="AN3043" s="4"/>
      <c r="AO3043" s="4"/>
      <c r="AP3043" s="4"/>
    </row>
    <row r="3044" spans="1:42" s="2" customFormat="1" x14ac:dyDescent="0.25">
      <c r="A3044" s="4"/>
      <c r="B3044" s="4"/>
      <c r="C3044" s="4"/>
      <c r="D3044" s="4"/>
      <c r="E3044" s="4"/>
      <c r="F3044" s="4"/>
      <c r="G3044" s="4"/>
      <c r="H3044" s="4"/>
      <c r="I3044" s="4"/>
      <c r="J3044" s="4"/>
      <c r="K3044" s="4"/>
      <c r="L3044" s="4"/>
      <c r="M3044" s="4"/>
      <c r="N3044" s="4"/>
      <c r="O3044" s="4"/>
      <c r="P3044" s="4"/>
      <c r="Q3044" s="4"/>
      <c r="R3044" s="4"/>
      <c r="S3044" s="4"/>
      <c r="T3044" s="4"/>
      <c r="U3044" s="4"/>
      <c r="V3044" s="4"/>
      <c r="W3044" s="4"/>
      <c r="X3044" s="4"/>
      <c r="Y3044" s="4"/>
      <c r="Z3044" s="4"/>
      <c r="AA3044" s="4"/>
      <c r="AB3044" s="4"/>
      <c r="AC3044" s="4"/>
      <c r="AD3044" s="4"/>
      <c r="AE3044" s="4"/>
      <c r="AF3044" s="4"/>
      <c r="AG3044" s="4"/>
      <c r="AH3044" s="4"/>
      <c r="AI3044" s="4"/>
      <c r="AJ3044" s="4"/>
      <c r="AK3044" s="4"/>
      <c r="AL3044" s="4"/>
      <c r="AM3044" s="4"/>
      <c r="AN3044" s="4"/>
      <c r="AO3044" s="4"/>
      <c r="AP3044" s="4"/>
    </row>
    <row r="3045" spans="1:42" s="2" customFormat="1" x14ac:dyDescent="0.25">
      <c r="A3045" s="4"/>
      <c r="B3045" s="4"/>
      <c r="C3045" s="4"/>
      <c r="D3045" s="4"/>
      <c r="E3045" s="4"/>
      <c r="F3045" s="4"/>
      <c r="G3045" s="4"/>
      <c r="H3045" s="4"/>
      <c r="I3045" s="4"/>
      <c r="J3045" s="4"/>
      <c r="K3045" s="4"/>
      <c r="L3045" s="4"/>
      <c r="M3045" s="4"/>
      <c r="N3045" s="4"/>
      <c r="O3045" s="4"/>
      <c r="P3045" s="4"/>
      <c r="Q3045" s="4"/>
      <c r="R3045" s="4"/>
      <c r="S3045" s="4"/>
      <c r="T3045" s="4"/>
      <c r="U3045" s="4"/>
      <c r="V3045" s="4"/>
      <c r="W3045" s="4"/>
      <c r="X3045" s="4"/>
      <c r="Y3045" s="4"/>
      <c r="Z3045" s="4"/>
      <c r="AA3045" s="4"/>
      <c r="AB3045" s="4"/>
      <c r="AC3045" s="4"/>
      <c r="AD3045" s="4"/>
      <c r="AE3045" s="4"/>
      <c r="AF3045" s="4"/>
      <c r="AG3045" s="4"/>
      <c r="AH3045" s="4"/>
      <c r="AI3045" s="4"/>
      <c r="AJ3045" s="4"/>
      <c r="AK3045" s="4"/>
      <c r="AL3045" s="4"/>
      <c r="AM3045" s="4"/>
      <c r="AN3045" s="4"/>
      <c r="AO3045" s="4"/>
      <c r="AP3045" s="4"/>
    </row>
    <row r="3046" spans="1:42" s="2" customFormat="1" x14ac:dyDescent="0.25">
      <c r="A3046" s="4"/>
      <c r="B3046" s="4"/>
      <c r="C3046" s="4"/>
      <c r="D3046" s="4"/>
      <c r="E3046" s="4"/>
      <c r="F3046" s="4"/>
      <c r="G3046" s="4"/>
      <c r="H3046" s="4"/>
      <c r="I3046" s="4"/>
      <c r="J3046" s="4"/>
      <c r="K3046" s="4"/>
      <c r="L3046" s="4"/>
      <c r="M3046" s="4"/>
      <c r="N3046" s="4"/>
      <c r="O3046" s="4"/>
      <c r="P3046" s="4"/>
      <c r="Q3046" s="4"/>
      <c r="R3046" s="4"/>
      <c r="S3046" s="4"/>
      <c r="T3046" s="4"/>
      <c r="U3046" s="4"/>
      <c r="V3046" s="4"/>
      <c r="W3046" s="4"/>
      <c r="X3046" s="4"/>
      <c r="Y3046" s="4"/>
      <c r="Z3046" s="4"/>
      <c r="AA3046" s="4"/>
      <c r="AB3046" s="4"/>
      <c r="AC3046" s="4"/>
      <c r="AD3046" s="4"/>
      <c r="AE3046" s="4"/>
      <c r="AF3046" s="4"/>
      <c r="AG3046" s="4"/>
      <c r="AH3046" s="4"/>
      <c r="AI3046" s="4"/>
      <c r="AJ3046" s="4"/>
      <c r="AK3046" s="4"/>
      <c r="AL3046" s="4"/>
      <c r="AM3046" s="4"/>
      <c r="AN3046" s="4"/>
      <c r="AO3046" s="4"/>
      <c r="AP3046" s="4"/>
    </row>
    <row r="3047" spans="1:42" s="2" customFormat="1" x14ac:dyDescent="0.25">
      <c r="A3047" s="4"/>
      <c r="B3047" s="4"/>
      <c r="C3047" s="4"/>
      <c r="D3047" s="4"/>
      <c r="E3047" s="4"/>
      <c r="F3047" s="4"/>
      <c r="G3047" s="4"/>
      <c r="H3047" s="4"/>
      <c r="I3047" s="4"/>
      <c r="J3047" s="4"/>
      <c r="K3047" s="4"/>
      <c r="L3047" s="4"/>
      <c r="M3047" s="4"/>
      <c r="N3047" s="4"/>
      <c r="O3047" s="4"/>
      <c r="P3047" s="4"/>
      <c r="Q3047" s="4"/>
      <c r="R3047" s="4"/>
      <c r="S3047" s="4"/>
      <c r="T3047" s="4"/>
      <c r="U3047" s="4"/>
      <c r="V3047" s="4"/>
      <c r="W3047" s="4"/>
      <c r="X3047" s="4"/>
      <c r="Y3047" s="4"/>
      <c r="Z3047" s="4"/>
      <c r="AA3047" s="4"/>
      <c r="AB3047" s="4"/>
      <c r="AC3047" s="4"/>
      <c r="AD3047" s="4"/>
      <c r="AE3047" s="4"/>
      <c r="AF3047" s="4"/>
      <c r="AG3047" s="4"/>
      <c r="AH3047" s="4"/>
      <c r="AI3047" s="4"/>
      <c r="AJ3047" s="4"/>
      <c r="AK3047" s="4"/>
      <c r="AL3047" s="4"/>
      <c r="AM3047" s="4"/>
      <c r="AN3047" s="4"/>
      <c r="AO3047" s="4"/>
      <c r="AP3047" s="4"/>
    </row>
    <row r="3048" spans="1:42" s="2" customFormat="1" x14ac:dyDescent="0.25">
      <c r="A3048" s="4"/>
      <c r="B3048" s="4"/>
      <c r="C3048" s="4"/>
      <c r="D3048" s="4"/>
      <c r="E3048" s="4"/>
      <c r="F3048" s="4"/>
      <c r="G3048" s="4"/>
      <c r="H3048" s="4"/>
      <c r="I3048" s="4"/>
      <c r="J3048" s="4"/>
      <c r="K3048" s="4"/>
      <c r="L3048" s="4"/>
      <c r="M3048" s="4"/>
      <c r="N3048" s="4"/>
      <c r="O3048" s="4"/>
      <c r="P3048" s="4"/>
      <c r="Q3048" s="4"/>
      <c r="R3048" s="4"/>
      <c r="S3048" s="4"/>
      <c r="T3048" s="4"/>
      <c r="U3048" s="4"/>
      <c r="V3048" s="4"/>
      <c r="W3048" s="4"/>
      <c r="X3048" s="4"/>
      <c r="Y3048" s="4"/>
      <c r="Z3048" s="4"/>
      <c r="AA3048" s="4"/>
      <c r="AB3048" s="4"/>
      <c r="AC3048" s="4"/>
      <c r="AD3048" s="4"/>
      <c r="AE3048" s="4"/>
      <c r="AF3048" s="4"/>
      <c r="AG3048" s="4"/>
      <c r="AH3048" s="4"/>
      <c r="AI3048" s="4"/>
      <c r="AJ3048" s="4"/>
      <c r="AK3048" s="4"/>
      <c r="AL3048" s="4"/>
      <c r="AM3048" s="4"/>
      <c r="AN3048" s="4"/>
      <c r="AO3048" s="4"/>
      <c r="AP3048" s="4"/>
    </row>
    <row r="3049" spans="1:42" s="2" customFormat="1" x14ac:dyDescent="0.25">
      <c r="A3049" s="4"/>
      <c r="B3049" s="4"/>
      <c r="C3049" s="4"/>
      <c r="D3049" s="4"/>
      <c r="E3049" s="4"/>
      <c r="F3049" s="4"/>
      <c r="G3049" s="4"/>
      <c r="H3049" s="4"/>
      <c r="I3049" s="4"/>
      <c r="J3049" s="4"/>
      <c r="K3049" s="4"/>
      <c r="L3049" s="4"/>
      <c r="M3049" s="4"/>
      <c r="N3049" s="4"/>
      <c r="O3049" s="4"/>
      <c r="P3049" s="4"/>
      <c r="Q3049" s="4"/>
      <c r="R3049" s="4"/>
      <c r="S3049" s="4"/>
      <c r="T3049" s="4"/>
      <c r="U3049" s="4"/>
      <c r="V3049" s="4"/>
      <c r="W3049" s="4"/>
      <c r="X3049" s="4"/>
      <c r="Y3049" s="4"/>
      <c r="Z3049" s="4"/>
      <c r="AA3049" s="4"/>
      <c r="AB3049" s="4"/>
      <c r="AC3049" s="4"/>
      <c r="AD3049" s="4"/>
      <c r="AE3049" s="4"/>
      <c r="AF3049" s="4"/>
      <c r="AG3049" s="4"/>
      <c r="AH3049" s="4"/>
      <c r="AI3049" s="4"/>
      <c r="AJ3049" s="4"/>
      <c r="AK3049" s="4"/>
      <c r="AL3049" s="4"/>
      <c r="AM3049" s="4"/>
      <c r="AN3049" s="4"/>
      <c r="AO3049" s="4"/>
      <c r="AP3049" s="4"/>
    </row>
    <row r="3050" spans="1:42" s="2" customFormat="1" x14ac:dyDescent="0.25">
      <c r="A3050" s="4"/>
      <c r="B3050" s="4"/>
      <c r="C3050" s="4"/>
      <c r="D3050" s="4"/>
      <c r="E3050" s="4"/>
      <c r="F3050" s="4"/>
      <c r="G3050" s="4"/>
      <c r="H3050" s="4"/>
      <c r="I3050" s="4"/>
      <c r="J3050" s="4"/>
      <c r="K3050" s="4"/>
      <c r="L3050" s="4"/>
      <c r="M3050" s="4"/>
      <c r="N3050" s="4"/>
      <c r="O3050" s="4"/>
      <c r="P3050" s="4"/>
      <c r="Q3050" s="4"/>
      <c r="R3050" s="4"/>
      <c r="S3050" s="4"/>
      <c r="T3050" s="4"/>
      <c r="U3050" s="4"/>
      <c r="V3050" s="4"/>
      <c r="W3050" s="4"/>
      <c r="X3050" s="4"/>
      <c r="Y3050" s="4"/>
      <c r="Z3050" s="4"/>
      <c r="AA3050" s="4"/>
      <c r="AB3050" s="4"/>
      <c r="AC3050" s="4"/>
      <c r="AD3050" s="4"/>
      <c r="AE3050" s="4"/>
      <c r="AF3050" s="4"/>
      <c r="AG3050" s="4"/>
      <c r="AH3050" s="4"/>
      <c r="AI3050" s="4"/>
      <c r="AJ3050" s="4"/>
      <c r="AK3050" s="4"/>
      <c r="AL3050" s="4"/>
      <c r="AM3050" s="4"/>
      <c r="AN3050" s="4"/>
      <c r="AO3050" s="4"/>
      <c r="AP3050" s="4"/>
    </row>
    <row r="3051" spans="1:42" s="2" customFormat="1" x14ac:dyDescent="0.25">
      <c r="A3051" s="4"/>
      <c r="B3051" s="4"/>
      <c r="C3051" s="4"/>
      <c r="D3051" s="4"/>
      <c r="E3051" s="4"/>
      <c r="F3051" s="4"/>
      <c r="G3051" s="4"/>
      <c r="H3051" s="4"/>
      <c r="I3051" s="4"/>
      <c r="J3051" s="4"/>
      <c r="K3051" s="4"/>
      <c r="L3051" s="4"/>
      <c r="M3051" s="4"/>
      <c r="N3051" s="4"/>
      <c r="O3051" s="4"/>
      <c r="P3051" s="4"/>
      <c r="Q3051" s="4"/>
      <c r="R3051" s="4"/>
      <c r="S3051" s="4"/>
      <c r="T3051" s="4"/>
      <c r="U3051" s="4"/>
      <c r="V3051" s="4"/>
      <c r="W3051" s="4"/>
      <c r="X3051" s="4"/>
      <c r="Y3051" s="4"/>
      <c r="Z3051" s="4"/>
      <c r="AA3051" s="4"/>
      <c r="AB3051" s="4"/>
      <c r="AC3051" s="4"/>
      <c r="AD3051" s="4"/>
      <c r="AE3051" s="4"/>
      <c r="AF3051" s="4"/>
      <c r="AG3051" s="4"/>
      <c r="AH3051" s="4"/>
      <c r="AI3051" s="4"/>
      <c r="AJ3051" s="4"/>
      <c r="AK3051" s="4"/>
      <c r="AL3051" s="4"/>
      <c r="AM3051" s="4"/>
      <c r="AN3051" s="4"/>
      <c r="AO3051" s="4"/>
      <c r="AP3051" s="4"/>
    </row>
    <row r="3052" spans="1:42" s="2" customFormat="1" x14ac:dyDescent="0.25">
      <c r="A3052" s="4"/>
      <c r="B3052" s="4"/>
      <c r="C3052" s="4"/>
      <c r="D3052" s="4"/>
      <c r="E3052" s="4"/>
      <c r="F3052" s="4"/>
      <c r="G3052" s="4"/>
      <c r="H3052" s="4"/>
      <c r="I3052" s="4"/>
      <c r="J3052" s="4"/>
      <c r="K3052" s="4"/>
      <c r="L3052" s="4"/>
      <c r="M3052" s="4"/>
      <c r="N3052" s="4"/>
      <c r="O3052" s="4"/>
      <c r="P3052" s="4"/>
      <c r="Q3052" s="4"/>
      <c r="R3052" s="4"/>
      <c r="S3052" s="4"/>
      <c r="T3052" s="4"/>
      <c r="U3052" s="4"/>
      <c r="V3052" s="4"/>
      <c r="W3052" s="4"/>
      <c r="X3052" s="4"/>
      <c r="Y3052" s="4"/>
      <c r="Z3052" s="4"/>
      <c r="AA3052" s="4"/>
      <c r="AB3052" s="4"/>
      <c r="AC3052" s="4"/>
      <c r="AD3052" s="4"/>
      <c r="AE3052" s="4"/>
      <c r="AF3052" s="4"/>
      <c r="AG3052" s="4"/>
      <c r="AH3052" s="4"/>
      <c r="AI3052" s="4"/>
      <c r="AJ3052" s="4"/>
      <c r="AK3052" s="4"/>
      <c r="AL3052" s="4"/>
      <c r="AM3052" s="4"/>
      <c r="AN3052" s="4"/>
      <c r="AO3052" s="4"/>
      <c r="AP3052" s="4"/>
    </row>
    <row r="3053" spans="1:42" s="2" customFormat="1" x14ac:dyDescent="0.25">
      <c r="A3053" s="4"/>
      <c r="B3053" s="4"/>
      <c r="C3053" s="4"/>
      <c r="D3053" s="4"/>
      <c r="E3053" s="4"/>
      <c r="F3053" s="4"/>
      <c r="G3053" s="4"/>
      <c r="H3053" s="4"/>
      <c r="I3053" s="4"/>
      <c r="J3053" s="4"/>
      <c r="K3053" s="4"/>
      <c r="L3053" s="4"/>
      <c r="M3053" s="4"/>
      <c r="N3053" s="4"/>
      <c r="O3053" s="4"/>
      <c r="P3053" s="4"/>
      <c r="Q3053" s="4"/>
      <c r="R3053" s="4"/>
      <c r="S3053" s="4"/>
      <c r="T3053" s="4"/>
      <c r="U3053" s="4"/>
      <c r="V3053" s="4"/>
      <c r="W3053" s="4"/>
      <c r="X3053" s="4"/>
      <c r="Y3053" s="4"/>
      <c r="Z3053" s="4"/>
      <c r="AA3053" s="4"/>
      <c r="AB3053" s="4"/>
      <c r="AC3053" s="4"/>
      <c r="AD3053" s="4"/>
      <c r="AE3053" s="4"/>
      <c r="AF3053" s="4"/>
      <c r="AG3053" s="4"/>
      <c r="AH3053" s="4"/>
      <c r="AI3053" s="4"/>
      <c r="AJ3053" s="4"/>
      <c r="AK3053" s="4"/>
      <c r="AL3053" s="4"/>
      <c r="AM3053" s="4"/>
      <c r="AN3053" s="4"/>
      <c r="AO3053" s="4"/>
      <c r="AP3053" s="4"/>
    </row>
    <row r="3054" spans="1:42" s="2" customFormat="1" x14ac:dyDescent="0.25">
      <c r="A3054" s="4"/>
      <c r="B3054" s="4"/>
      <c r="C3054" s="4"/>
      <c r="D3054" s="4"/>
      <c r="E3054" s="4"/>
      <c r="F3054" s="4"/>
      <c r="G3054" s="4"/>
      <c r="H3054" s="4"/>
      <c r="I3054" s="4"/>
      <c r="J3054" s="4"/>
      <c r="K3054" s="4"/>
      <c r="L3054" s="4"/>
      <c r="M3054" s="4"/>
      <c r="N3054" s="4"/>
      <c r="O3054" s="4"/>
      <c r="P3054" s="4"/>
      <c r="Q3054" s="4"/>
      <c r="R3054" s="4"/>
      <c r="S3054" s="4"/>
      <c r="T3054" s="4"/>
      <c r="U3054" s="4"/>
      <c r="V3054" s="4"/>
      <c r="W3054" s="4"/>
      <c r="X3054" s="4"/>
      <c r="Y3054" s="4"/>
      <c r="Z3054" s="4"/>
      <c r="AA3054" s="4"/>
      <c r="AB3054" s="4"/>
      <c r="AC3054" s="4"/>
      <c r="AD3054" s="4"/>
      <c r="AE3054" s="4"/>
      <c r="AF3054" s="4"/>
      <c r="AG3054" s="4"/>
      <c r="AH3054" s="4"/>
      <c r="AI3054" s="4"/>
      <c r="AJ3054" s="4"/>
      <c r="AK3054" s="4"/>
      <c r="AL3054" s="4"/>
      <c r="AM3054" s="4"/>
      <c r="AN3054" s="4"/>
      <c r="AO3054" s="4"/>
      <c r="AP3054" s="4"/>
    </row>
    <row r="3055" spans="1:42" s="2" customFormat="1" x14ac:dyDescent="0.25">
      <c r="A3055" s="4"/>
      <c r="B3055" s="4"/>
      <c r="C3055" s="4"/>
      <c r="D3055" s="4"/>
      <c r="E3055" s="4"/>
      <c r="F3055" s="4"/>
      <c r="G3055" s="4"/>
      <c r="H3055" s="4"/>
      <c r="I3055" s="4"/>
      <c r="J3055" s="4"/>
      <c r="K3055" s="4"/>
      <c r="L3055" s="4"/>
      <c r="M3055" s="4"/>
      <c r="N3055" s="4"/>
      <c r="O3055" s="4"/>
      <c r="P3055" s="4"/>
      <c r="Q3055" s="4"/>
      <c r="R3055" s="4"/>
      <c r="S3055" s="4"/>
      <c r="T3055" s="4"/>
      <c r="U3055" s="4"/>
      <c r="V3055" s="4"/>
      <c r="W3055" s="4"/>
      <c r="X3055" s="4"/>
      <c r="Y3055" s="4"/>
      <c r="Z3055" s="4"/>
      <c r="AA3055" s="4"/>
      <c r="AB3055" s="4"/>
      <c r="AC3055" s="4"/>
      <c r="AD3055" s="4"/>
      <c r="AE3055" s="4"/>
      <c r="AF3055" s="4"/>
      <c r="AG3055" s="4"/>
      <c r="AH3055" s="4"/>
      <c r="AI3055" s="4"/>
      <c r="AJ3055" s="4"/>
      <c r="AK3055" s="4"/>
      <c r="AL3055" s="4"/>
      <c r="AM3055" s="4"/>
      <c r="AN3055" s="4"/>
      <c r="AO3055" s="4"/>
      <c r="AP3055" s="4"/>
    </row>
    <row r="3056" spans="1:42" s="2" customFormat="1" x14ac:dyDescent="0.25">
      <c r="A3056" s="4"/>
      <c r="B3056" s="4"/>
      <c r="C3056" s="4"/>
      <c r="D3056" s="4"/>
      <c r="E3056" s="4"/>
      <c r="F3056" s="4"/>
      <c r="G3056" s="4"/>
      <c r="H3056" s="4"/>
      <c r="I3056" s="4"/>
      <c r="J3056" s="4"/>
      <c r="K3056" s="4"/>
      <c r="L3056" s="4"/>
      <c r="M3056" s="4"/>
      <c r="N3056" s="4"/>
      <c r="O3056" s="4"/>
      <c r="P3056" s="4"/>
      <c r="Q3056" s="4"/>
      <c r="R3056" s="4"/>
      <c r="S3056" s="4"/>
      <c r="T3056" s="4"/>
      <c r="U3056" s="4"/>
      <c r="V3056" s="4"/>
      <c r="W3056" s="4"/>
      <c r="X3056" s="4"/>
      <c r="Y3056" s="4"/>
      <c r="Z3056" s="4"/>
      <c r="AA3056" s="4"/>
      <c r="AB3056" s="4"/>
      <c r="AC3056" s="4"/>
      <c r="AD3056" s="4"/>
      <c r="AE3056" s="4"/>
      <c r="AF3056" s="4"/>
      <c r="AG3056" s="4"/>
      <c r="AH3056" s="4"/>
      <c r="AI3056" s="4"/>
      <c r="AJ3056" s="4"/>
      <c r="AK3056" s="4"/>
      <c r="AL3056" s="4"/>
      <c r="AM3056" s="4"/>
      <c r="AN3056" s="4"/>
      <c r="AO3056" s="4"/>
      <c r="AP3056" s="4"/>
    </row>
    <row r="3057" spans="1:42" s="2" customFormat="1" x14ac:dyDescent="0.25">
      <c r="A3057" s="4"/>
      <c r="B3057" s="4"/>
      <c r="C3057" s="4"/>
      <c r="D3057" s="4"/>
      <c r="E3057" s="4"/>
      <c r="F3057" s="4"/>
      <c r="G3057" s="4"/>
      <c r="H3057" s="4"/>
      <c r="I3057" s="4"/>
      <c r="J3057" s="4"/>
      <c r="K3057" s="4"/>
      <c r="L3057" s="4"/>
      <c r="M3057" s="4"/>
      <c r="N3057" s="4"/>
      <c r="O3057" s="4"/>
      <c r="P3057" s="4"/>
      <c r="Q3057" s="4"/>
      <c r="R3057" s="4"/>
      <c r="S3057" s="4"/>
      <c r="T3057" s="4"/>
      <c r="U3057" s="4"/>
      <c r="V3057" s="4"/>
      <c r="W3057" s="4"/>
      <c r="X3057" s="4"/>
      <c r="Y3057" s="4"/>
      <c r="Z3057" s="4"/>
      <c r="AA3057" s="4"/>
      <c r="AB3057" s="4"/>
      <c r="AC3057" s="4"/>
      <c r="AD3057" s="4"/>
      <c r="AE3057" s="4"/>
      <c r="AF3057" s="4"/>
      <c r="AG3057" s="4"/>
      <c r="AH3057" s="4"/>
      <c r="AI3057" s="4"/>
      <c r="AJ3057" s="4"/>
      <c r="AK3057" s="4"/>
      <c r="AL3057" s="4"/>
      <c r="AM3057" s="4"/>
      <c r="AN3057" s="4"/>
      <c r="AO3057" s="4"/>
      <c r="AP3057" s="4"/>
    </row>
    <row r="3058" spans="1:42" s="2" customFormat="1" x14ac:dyDescent="0.25">
      <c r="A3058" s="4"/>
      <c r="B3058" s="4"/>
      <c r="C3058" s="4"/>
      <c r="D3058" s="4"/>
      <c r="E3058" s="4"/>
      <c r="F3058" s="4"/>
      <c r="G3058" s="4"/>
      <c r="H3058" s="4"/>
      <c r="I3058" s="4"/>
      <c r="J3058" s="4"/>
      <c r="K3058" s="4"/>
      <c r="L3058" s="4"/>
      <c r="M3058" s="4"/>
      <c r="N3058" s="4"/>
      <c r="O3058" s="4"/>
      <c r="P3058" s="4"/>
      <c r="Q3058" s="4"/>
      <c r="R3058" s="4"/>
      <c r="S3058" s="4"/>
      <c r="T3058" s="4"/>
      <c r="U3058" s="4"/>
      <c r="V3058" s="4"/>
      <c r="W3058" s="4"/>
      <c r="X3058" s="4"/>
      <c r="Y3058" s="4"/>
      <c r="Z3058" s="4"/>
      <c r="AA3058" s="4"/>
      <c r="AB3058" s="4"/>
      <c r="AC3058" s="4"/>
      <c r="AD3058" s="4"/>
      <c r="AE3058" s="4"/>
      <c r="AF3058" s="4"/>
      <c r="AG3058" s="4"/>
      <c r="AH3058" s="4"/>
      <c r="AI3058" s="4"/>
      <c r="AJ3058" s="4"/>
      <c r="AK3058" s="4"/>
      <c r="AL3058" s="4"/>
      <c r="AM3058" s="4"/>
      <c r="AN3058" s="4"/>
      <c r="AO3058" s="4"/>
      <c r="AP3058" s="4"/>
    </row>
    <row r="3059" spans="1:42" s="2" customFormat="1" x14ac:dyDescent="0.25">
      <c r="A3059" s="4"/>
      <c r="B3059" s="4"/>
      <c r="C3059" s="4"/>
      <c r="D3059" s="4"/>
      <c r="E3059" s="4"/>
      <c r="F3059" s="4"/>
      <c r="G3059" s="4"/>
      <c r="H3059" s="4"/>
      <c r="I3059" s="4"/>
      <c r="J3059" s="4"/>
      <c r="K3059" s="4"/>
      <c r="L3059" s="4"/>
      <c r="M3059" s="4"/>
      <c r="N3059" s="4"/>
      <c r="O3059" s="4"/>
      <c r="P3059" s="4"/>
      <c r="Q3059" s="4"/>
      <c r="R3059" s="4"/>
      <c r="S3059" s="4"/>
      <c r="T3059" s="4"/>
      <c r="U3059" s="4"/>
      <c r="V3059" s="4"/>
      <c r="W3059" s="4"/>
      <c r="X3059" s="4"/>
      <c r="Y3059" s="4"/>
      <c r="Z3059" s="4"/>
      <c r="AA3059" s="4"/>
      <c r="AB3059" s="4"/>
      <c r="AC3059" s="4"/>
      <c r="AD3059" s="4"/>
      <c r="AE3059" s="4"/>
      <c r="AF3059" s="4"/>
      <c r="AG3059" s="4"/>
      <c r="AH3059" s="4"/>
      <c r="AI3059" s="4"/>
      <c r="AJ3059" s="4"/>
      <c r="AK3059" s="4"/>
      <c r="AL3059" s="4"/>
      <c r="AM3059" s="4"/>
      <c r="AN3059" s="4"/>
      <c r="AO3059" s="4"/>
      <c r="AP3059" s="4"/>
    </row>
    <row r="3060" spans="1:42" s="2" customFormat="1" x14ac:dyDescent="0.25">
      <c r="A3060" s="4"/>
      <c r="B3060" s="4"/>
      <c r="C3060" s="4"/>
      <c r="D3060" s="4"/>
      <c r="E3060" s="4"/>
      <c r="F3060" s="4"/>
      <c r="G3060" s="4"/>
      <c r="H3060" s="4"/>
      <c r="I3060" s="4"/>
      <c r="J3060" s="4"/>
      <c r="K3060" s="4"/>
      <c r="L3060" s="4"/>
      <c r="M3060" s="4"/>
      <c r="N3060" s="4"/>
      <c r="O3060" s="4"/>
      <c r="P3060" s="4"/>
      <c r="Q3060" s="4"/>
      <c r="R3060" s="4"/>
      <c r="S3060" s="4"/>
      <c r="T3060" s="4"/>
      <c r="U3060" s="4"/>
      <c r="V3060" s="4"/>
      <c r="W3060" s="4"/>
      <c r="X3060" s="4"/>
      <c r="Y3060" s="4"/>
      <c r="Z3060" s="4"/>
      <c r="AA3060" s="4"/>
      <c r="AB3060" s="4"/>
      <c r="AC3060" s="4"/>
      <c r="AD3060" s="4"/>
      <c r="AE3060" s="4"/>
      <c r="AF3060" s="4"/>
      <c r="AG3060" s="4"/>
      <c r="AH3060" s="4"/>
      <c r="AI3060" s="4"/>
      <c r="AJ3060" s="4"/>
      <c r="AK3060" s="4"/>
      <c r="AL3060" s="4"/>
      <c r="AM3060" s="4"/>
      <c r="AN3060" s="4"/>
      <c r="AO3060" s="4"/>
      <c r="AP3060" s="4"/>
    </row>
    <row r="3061" spans="1:42" s="2" customFormat="1" x14ac:dyDescent="0.25">
      <c r="A3061" s="4"/>
      <c r="B3061" s="4"/>
      <c r="C3061" s="4"/>
      <c r="D3061" s="4"/>
      <c r="E3061" s="4"/>
      <c r="F3061" s="4"/>
      <c r="G3061" s="4"/>
      <c r="H3061" s="4"/>
      <c r="I3061" s="4"/>
      <c r="J3061" s="4"/>
      <c r="K3061" s="4"/>
      <c r="L3061" s="4"/>
      <c r="M3061" s="4"/>
      <c r="N3061" s="4"/>
      <c r="O3061" s="4"/>
      <c r="P3061" s="4"/>
      <c r="Q3061" s="4"/>
      <c r="R3061" s="4"/>
      <c r="S3061" s="4"/>
      <c r="T3061" s="4"/>
      <c r="U3061" s="4"/>
      <c r="V3061" s="4"/>
      <c r="W3061" s="4"/>
      <c r="X3061" s="4"/>
      <c r="Y3061" s="4"/>
      <c r="Z3061" s="4"/>
      <c r="AA3061" s="4"/>
      <c r="AB3061" s="4"/>
      <c r="AC3061" s="4"/>
      <c r="AD3061" s="4"/>
      <c r="AE3061" s="4"/>
      <c r="AF3061" s="4"/>
      <c r="AG3061" s="4"/>
      <c r="AH3061" s="4"/>
      <c r="AI3061" s="4"/>
      <c r="AJ3061" s="4"/>
      <c r="AK3061" s="4"/>
      <c r="AL3061" s="4"/>
      <c r="AM3061" s="4"/>
      <c r="AN3061" s="4"/>
      <c r="AO3061" s="4"/>
      <c r="AP3061" s="4"/>
    </row>
    <row r="3062" spans="1:42" s="2" customFormat="1" x14ac:dyDescent="0.25">
      <c r="A3062" s="4"/>
      <c r="B3062" s="4"/>
      <c r="C3062" s="4"/>
      <c r="D3062" s="4"/>
      <c r="E3062" s="4"/>
      <c r="F3062" s="4"/>
      <c r="G3062" s="4"/>
      <c r="H3062" s="4"/>
      <c r="I3062" s="4"/>
      <c r="J3062" s="4"/>
      <c r="K3062" s="4"/>
      <c r="L3062" s="4"/>
      <c r="M3062" s="4"/>
      <c r="N3062" s="4"/>
      <c r="O3062" s="4"/>
      <c r="P3062" s="4"/>
      <c r="Q3062" s="4"/>
      <c r="R3062" s="4"/>
      <c r="S3062" s="4"/>
      <c r="T3062" s="4"/>
      <c r="U3062" s="4"/>
      <c r="V3062" s="4"/>
      <c r="W3062" s="4"/>
      <c r="X3062" s="4"/>
      <c r="Y3062" s="4"/>
      <c r="Z3062" s="4"/>
      <c r="AA3062" s="4"/>
      <c r="AB3062" s="4"/>
      <c r="AC3062" s="4"/>
      <c r="AD3062" s="4"/>
      <c r="AE3062" s="4"/>
      <c r="AF3062" s="4"/>
      <c r="AG3062" s="4"/>
      <c r="AH3062" s="4"/>
      <c r="AI3062" s="4"/>
      <c r="AJ3062" s="4"/>
      <c r="AK3062" s="4"/>
      <c r="AL3062" s="4"/>
      <c r="AM3062" s="4"/>
      <c r="AN3062" s="4"/>
      <c r="AO3062" s="4"/>
      <c r="AP3062" s="4"/>
    </row>
    <row r="3063" spans="1:42" s="2" customFormat="1" x14ac:dyDescent="0.25">
      <c r="A3063" s="4"/>
      <c r="B3063" s="4"/>
      <c r="C3063" s="4"/>
      <c r="D3063" s="4"/>
      <c r="E3063" s="4"/>
      <c r="F3063" s="4"/>
      <c r="G3063" s="4"/>
      <c r="H3063" s="4"/>
      <c r="I3063" s="4"/>
      <c r="J3063" s="4"/>
      <c r="K3063" s="4"/>
      <c r="L3063" s="4"/>
      <c r="M3063" s="4"/>
      <c r="N3063" s="4"/>
      <c r="O3063" s="4"/>
      <c r="P3063" s="4"/>
      <c r="Q3063" s="4"/>
      <c r="R3063" s="4"/>
      <c r="S3063" s="4"/>
      <c r="T3063" s="4"/>
      <c r="U3063" s="4"/>
      <c r="V3063" s="4"/>
      <c r="W3063" s="4"/>
      <c r="X3063" s="4"/>
      <c r="Y3063" s="4"/>
      <c r="Z3063" s="4"/>
      <c r="AA3063" s="4"/>
      <c r="AB3063" s="4"/>
      <c r="AC3063" s="4"/>
      <c r="AD3063" s="4"/>
      <c r="AE3063" s="4"/>
      <c r="AF3063" s="4"/>
      <c r="AG3063" s="4"/>
      <c r="AH3063" s="4"/>
      <c r="AI3063" s="4"/>
      <c r="AJ3063" s="4"/>
      <c r="AK3063" s="4"/>
      <c r="AL3063" s="4"/>
      <c r="AM3063" s="4"/>
      <c r="AN3063" s="4"/>
      <c r="AO3063" s="4"/>
      <c r="AP3063" s="4"/>
    </row>
    <row r="3064" spans="1:42" s="2" customFormat="1" x14ac:dyDescent="0.25">
      <c r="A3064" s="4"/>
      <c r="B3064" s="4"/>
      <c r="C3064" s="4"/>
      <c r="D3064" s="4"/>
      <c r="E3064" s="4"/>
      <c r="F3064" s="4"/>
      <c r="G3064" s="4"/>
      <c r="H3064" s="4"/>
      <c r="I3064" s="4"/>
      <c r="J3064" s="4"/>
      <c r="K3064" s="4"/>
      <c r="L3064" s="4"/>
      <c r="M3064" s="4"/>
      <c r="N3064" s="4"/>
      <c r="O3064" s="4"/>
      <c r="P3064" s="4"/>
      <c r="Q3064" s="4"/>
      <c r="R3064" s="4"/>
      <c r="S3064" s="4"/>
      <c r="T3064" s="4"/>
      <c r="U3064" s="4"/>
      <c r="V3064" s="4"/>
      <c r="W3064" s="4"/>
      <c r="X3064" s="4"/>
      <c r="Y3064" s="4"/>
      <c r="Z3064" s="4"/>
      <c r="AA3064" s="4"/>
      <c r="AB3064" s="4"/>
      <c r="AC3064" s="4"/>
      <c r="AD3064" s="4"/>
      <c r="AE3064" s="4"/>
      <c r="AF3064" s="4"/>
      <c r="AG3064" s="4"/>
      <c r="AH3064" s="4"/>
      <c r="AI3064" s="4"/>
      <c r="AJ3064" s="4"/>
      <c r="AK3064" s="4"/>
      <c r="AL3064" s="4"/>
      <c r="AM3064" s="4"/>
      <c r="AN3064" s="4"/>
      <c r="AO3064" s="4"/>
      <c r="AP3064" s="4"/>
    </row>
    <row r="3065" spans="1:42" s="2" customFormat="1" x14ac:dyDescent="0.25">
      <c r="A3065" s="4"/>
      <c r="B3065" s="4"/>
      <c r="C3065" s="4"/>
      <c r="D3065" s="4"/>
      <c r="E3065" s="4"/>
      <c r="F3065" s="4"/>
      <c r="G3065" s="4"/>
      <c r="H3065" s="4"/>
      <c r="I3065" s="4"/>
      <c r="J3065" s="4"/>
      <c r="K3065" s="4"/>
      <c r="L3065" s="4"/>
      <c r="M3065" s="4"/>
      <c r="N3065" s="4"/>
      <c r="O3065" s="4"/>
      <c r="P3065" s="4"/>
      <c r="Q3065" s="4"/>
      <c r="R3065" s="4"/>
      <c r="S3065" s="4"/>
      <c r="T3065" s="4"/>
      <c r="U3065" s="4"/>
      <c r="V3065" s="4"/>
      <c r="W3065" s="4"/>
      <c r="X3065" s="4"/>
      <c r="Y3065" s="4"/>
      <c r="Z3065" s="4"/>
      <c r="AA3065" s="4"/>
      <c r="AB3065" s="4"/>
      <c r="AC3065" s="4"/>
      <c r="AD3065" s="4"/>
      <c r="AE3065" s="4"/>
      <c r="AF3065" s="4"/>
      <c r="AG3065" s="4"/>
      <c r="AH3065" s="4"/>
      <c r="AI3065" s="4"/>
      <c r="AJ3065" s="4"/>
      <c r="AK3065" s="4"/>
      <c r="AL3065" s="4"/>
      <c r="AM3065" s="4"/>
      <c r="AN3065" s="4"/>
      <c r="AO3065" s="4"/>
      <c r="AP3065" s="4"/>
    </row>
    <row r="3066" spans="1:42" s="2" customFormat="1" x14ac:dyDescent="0.25">
      <c r="A3066" s="4"/>
      <c r="B3066" s="4"/>
      <c r="C3066" s="4"/>
      <c r="D3066" s="4"/>
      <c r="E3066" s="4"/>
      <c r="F3066" s="4"/>
      <c r="G3066" s="4"/>
      <c r="H3066" s="4"/>
      <c r="I3066" s="4"/>
      <c r="J3066" s="4"/>
      <c r="K3066" s="4"/>
      <c r="L3066" s="4"/>
      <c r="M3066" s="4"/>
      <c r="N3066" s="4"/>
      <c r="O3066" s="4"/>
      <c r="P3066" s="4"/>
      <c r="Q3066" s="4"/>
      <c r="R3066" s="4"/>
      <c r="S3066" s="4"/>
      <c r="T3066" s="4"/>
      <c r="U3066" s="4"/>
      <c r="V3066" s="4"/>
      <c r="W3066" s="4"/>
      <c r="X3066" s="4"/>
      <c r="Y3066" s="4"/>
      <c r="Z3066" s="4"/>
      <c r="AA3066" s="4"/>
      <c r="AB3066" s="4"/>
      <c r="AC3066" s="4"/>
      <c r="AD3066" s="4"/>
      <c r="AE3066" s="4"/>
      <c r="AF3066" s="4"/>
      <c r="AG3066" s="4"/>
      <c r="AH3066" s="4"/>
      <c r="AI3066" s="4"/>
      <c r="AJ3066" s="4"/>
      <c r="AK3066" s="4"/>
      <c r="AL3066" s="4"/>
      <c r="AM3066" s="4"/>
      <c r="AN3066" s="4"/>
      <c r="AO3066" s="4"/>
      <c r="AP3066" s="4"/>
    </row>
    <row r="3067" spans="1:42" s="2" customFormat="1" x14ac:dyDescent="0.25">
      <c r="A3067" s="4"/>
      <c r="B3067" s="4"/>
      <c r="C3067" s="4"/>
      <c r="D3067" s="4"/>
      <c r="E3067" s="4"/>
      <c r="F3067" s="4"/>
      <c r="G3067" s="4"/>
      <c r="H3067" s="4"/>
      <c r="I3067" s="4"/>
      <c r="J3067" s="4"/>
      <c r="K3067" s="4"/>
      <c r="L3067" s="4"/>
      <c r="M3067" s="4"/>
      <c r="N3067" s="4"/>
      <c r="O3067" s="4"/>
      <c r="P3067" s="4"/>
      <c r="Q3067" s="4"/>
      <c r="R3067" s="4"/>
      <c r="S3067" s="4"/>
      <c r="T3067" s="4"/>
      <c r="U3067" s="4"/>
      <c r="V3067" s="4"/>
      <c r="W3067" s="4"/>
      <c r="X3067" s="4"/>
      <c r="Y3067" s="4"/>
      <c r="Z3067" s="4"/>
      <c r="AA3067" s="4"/>
      <c r="AB3067" s="4"/>
      <c r="AC3067" s="4"/>
      <c r="AD3067" s="4"/>
      <c r="AE3067" s="4"/>
      <c r="AF3067" s="4"/>
      <c r="AG3067" s="4"/>
      <c r="AH3067" s="4"/>
      <c r="AI3067" s="4"/>
      <c r="AJ3067" s="4"/>
      <c r="AK3067" s="4"/>
      <c r="AL3067" s="4"/>
      <c r="AM3067" s="4"/>
      <c r="AN3067" s="4"/>
      <c r="AO3067" s="4"/>
      <c r="AP3067" s="4"/>
    </row>
    <row r="3068" spans="1:42" s="2" customFormat="1" x14ac:dyDescent="0.25">
      <c r="A3068" s="4"/>
      <c r="B3068" s="4"/>
      <c r="C3068" s="4"/>
      <c r="D3068" s="4"/>
      <c r="E3068" s="4"/>
      <c r="F3068" s="4"/>
      <c r="G3068" s="4"/>
      <c r="H3068" s="4"/>
      <c r="I3068" s="4"/>
      <c r="J3068" s="4"/>
      <c r="K3068" s="4"/>
      <c r="L3068" s="4"/>
      <c r="M3068" s="4"/>
      <c r="N3068" s="4"/>
      <c r="O3068" s="4"/>
      <c r="P3068" s="4"/>
      <c r="Q3068" s="4"/>
      <c r="R3068" s="4"/>
      <c r="S3068" s="4"/>
      <c r="T3068" s="4"/>
      <c r="U3068" s="4"/>
      <c r="V3068" s="4"/>
      <c r="W3068" s="4"/>
      <c r="X3068" s="4"/>
      <c r="Y3068" s="4"/>
      <c r="Z3068" s="4"/>
      <c r="AA3068" s="4"/>
      <c r="AB3068" s="4"/>
      <c r="AC3068" s="4"/>
      <c r="AD3068" s="4"/>
      <c r="AE3068" s="4"/>
      <c r="AF3068" s="4"/>
      <c r="AG3068" s="4"/>
      <c r="AH3068" s="4"/>
      <c r="AI3068" s="4"/>
      <c r="AJ3068" s="4"/>
      <c r="AK3068" s="4"/>
      <c r="AL3068" s="4"/>
      <c r="AM3068" s="4"/>
      <c r="AN3068" s="4"/>
      <c r="AO3068" s="4"/>
      <c r="AP3068" s="4"/>
    </row>
    <row r="3069" spans="1:42" s="2" customFormat="1" x14ac:dyDescent="0.25">
      <c r="A3069" s="4"/>
      <c r="B3069" s="4"/>
      <c r="C3069" s="4"/>
      <c r="D3069" s="4"/>
      <c r="E3069" s="4"/>
      <c r="F3069" s="4"/>
      <c r="G3069" s="4"/>
      <c r="H3069" s="4"/>
      <c r="I3069" s="4"/>
      <c r="J3069" s="4"/>
      <c r="K3069" s="4"/>
      <c r="L3069" s="4"/>
      <c r="M3069" s="4"/>
      <c r="N3069" s="4"/>
      <c r="O3069" s="4"/>
      <c r="P3069" s="4"/>
      <c r="Q3069" s="4"/>
      <c r="R3069" s="4"/>
      <c r="S3069" s="4"/>
      <c r="T3069" s="4"/>
      <c r="U3069" s="4"/>
      <c r="V3069" s="4"/>
      <c r="W3069" s="4"/>
      <c r="X3069" s="4"/>
      <c r="Y3069" s="4"/>
      <c r="Z3069" s="4"/>
      <c r="AA3069" s="4"/>
      <c r="AB3069" s="4"/>
      <c r="AC3069" s="4"/>
      <c r="AD3069" s="4"/>
      <c r="AE3069" s="4"/>
      <c r="AF3069" s="4"/>
      <c r="AG3069" s="4"/>
      <c r="AH3069" s="4"/>
      <c r="AI3069" s="4"/>
      <c r="AJ3069" s="4"/>
      <c r="AK3069" s="4"/>
      <c r="AL3069" s="4"/>
      <c r="AM3069" s="4"/>
      <c r="AN3069" s="4"/>
      <c r="AO3069" s="4"/>
      <c r="AP3069" s="4"/>
    </row>
    <row r="3070" spans="1:42" s="2" customFormat="1" x14ac:dyDescent="0.25">
      <c r="A3070" s="4"/>
      <c r="B3070" s="4"/>
      <c r="C3070" s="4"/>
      <c r="D3070" s="4"/>
      <c r="E3070" s="4"/>
      <c r="F3070" s="4"/>
      <c r="G3070" s="4"/>
      <c r="H3070" s="4"/>
      <c r="I3070" s="4"/>
      <c r="J3070" s="4"/>
      <c r="K3070" s="4"/>
      <c r="L3070" s="4"/>
      <c r="M3070" s="4"/>
      <c r="N3070" s="4"/>
      <c r="O3070" s="4"/>
      <c r="P3070" s="4"/>
      <c r="Q3070" s="4"/>
      <c r="R3070" s="4"/>
      <c r="S3070" s="4"/>
      <c r="T3070" s="4"/>
      <c r="U3070" s="4"/>
      <c r="V3070" s="4"/>
      <c r="W3070" s="4"/>
      <c r="X3070" s="4"/>
      <c r="Y3070" s="4"/>
      <c r="Z3070" s="4"/>
      <c r="AA3070" s="4"/>
      <c r="AB3070" s="4"/>
      <c r="AC3070" s="4"/>
      <c r="AD3070" s="4"/>
      <c r="AE3070" s="4"/>
      <c r="AF3070" s="4"/>
      <c r="AG3070" s="4"/>
      <c r="AH3070" s="4"/>
      <c r="AI3070" s="4"/>
      <c r="AJ3070" s="4"/>
      <c r="AK3070" s="4"/>
      <c r="AL3070" s="4"/>
      <c r="AM3070" s="4"/>
      <c r="AN3070" s="4"/>
      <c r="AO3070" s="4"/>
      <c r="AP3070" s="4"/>
    </row>
    <row r="3071" spans="1:42" s="2" customFormat="1" x14ac:dyDescent="0.25">
      <c r="A3071" s="4"/>
      <c r="B3071" s="4"/>
      <c r="C3071" s="4"/>
      <c r="D3071" s="4"/>
      <c r="E3071" s="4"/>
      <c r="F3071" s="4"/>
      <c r="G3071" s="4"/>
      <c r="H3071" s="4"/>
      <c r="I3071" s="4"/>
      <c r="J3071" s="4"/>
      <c r="K3071" s="4"/>
      <c r="L3071" s="4"/>
      <c r="M3071" s="4"/>
      <c r="N3071" s="4"/>
      <c r="O3071" s="4"/>
      <c r="P3071" s="4"/>
      <c r="Q3071" s="4"/>
      <c r="R3071" s="4"/>
      <c r="S3071" s="4"/>
      <c r="T3071" s="4"/>
      <c r="U3071" s="4"/>
      <c r="V3071" s="4"/>
      <c r="W3071" s="4"/>
      <c r="X3071" s="4"/>
      <c r="Y3071" s="4"/>
      <c r="Z3071" s="4"/>
      <c r="AA3071" s="4"/>
      <c r="AB3071" s="4"/>
      <c r="AC3071" s="4"/>
      <c r="AD3071" s="4"/>
      <c r="AE3071" s="4"/>
      <c r="AF3071" s="4"/>
      <c r="AG3071" s="4"/>
      <c r="AH3071" s="4"/>
      <c r="AI3071" s="4"/>
      <c r="AJ3071" s="4"/>
      <c r="AK3071" s="4"/>
      <c r="AL3071" s="4"/>
      <c r="AM3071" s="4"/>
      <c r="AN3071" s="4"/>
      <c r="AO3071" s="4"/>
      <c r="AP3071" s="4"/>
    </row>
    <row r="3072" spans="1:42" s="2" customFormat="1" x14ac:dyDescent="0.25">
      <c r="A3072" s="4"/>
      <c r="B3072" s="4"/>
      <c r="C3072" s="4"/>
      <c r="D3072" s="4"/>
      <c r="E3072" s="4"/>
      <c r="F3072" s="4"/>
      <c r="G3072" s="4"/>
      <c r="H3072" s="4"/>
      <c r="I3072" s="4"/>
      <c r="J3072" s="4"/>
      <c r="K3072" s="4"/>
      <c r="L3072" s="4"/>
      <c r="M3072" s="4"/>
      <c r="N3072" s="4"/>
      <c r="O3072" s="4"/>
      <c r="P3072" s="4"/>
      <c r="Q3072" s="4"/>
      <c r="R3072" s="4"/>
      <c r="S3072" s="4"/>
      <c r="T3072" s="4"/>
      <c r="U3072" s="4"/>
      <c r="V3072" s="4"/>
      <c r="W3072" s="4"/>
      <c r="X3072" s="4"/>
      <c r="Y3072" s="4"/>
      <c r="Z3072" s="4"/>
      <c r="AA3072" s="4"/>
      <c r="AB3072" s="4"/>
      <c r="AC3072" s="4"/>
      <c r="AD3072" s="4"/>
      <c r="AE3072" s="4"/>
      <c r="AF3072" s="4"/>
      <c r="AG3072" s="4"/>
      <c r="AH3072" s="4"/>
      <c r="AI3072" s="4"/>
      <c r="AJ3072" s="4"/>
      <c r="AK3072" s="4"/>
      <c r="AL3072" s="4"/>
      <c r="AM3072" s="4"/>
      <c r="AN3072" s="4"/>
      <c r="AO3072" s="4"/>
      <c r="AP3072" s="4"/>
    </row>
    <row r="3073" spans="1:42" s="2" customFormat="1" x14ac:dyDescent="0.25">
      <c r="A3073" s="4"/>
      <c r="B3073" s="4"/>
      <c r="C3073" s="4"/>
      <c r="D3073" s="4"/>
      <c r="E3073" s="4"/>
      <c r="F3073" s="4"/>
      <c r="G3073" s="4"/>
      <c r="H3073" s="4"/>
      <c r="I3073" s="4"/>
      <c r="J3073" s="4"/>
      <c r="K3073" s="4"/>
      <c r="L3073" s="4"/>
      <c r="M3073" s="4"/>
      <c r="N3073" s="4"/>
      <c r="O3073" s="4"/>
      <c r="P3073" s="4"/>
      <c r="Q3073" s="4"/>
      <c r="R3073" s="4"/>
      <c r="S3073" s="4"/>
      <c r="T3073" s="4"/>
      <c r="U3073" s="4"/>
      <c r="V3073" s="4"/>
      <c r="W3073" s="4"/>
      <c r="X3073" s="4"/>
      <c r="Y3073" s="4"/>
      <c r="Z3073" s="4"/>
      <c r="AA3073" s="4"/>
      <c r="AB3073" s="4"/>
      <c r="AC3073" s="4"/>
      <c r="AD3073" s="4"/>
      <c r="AE3073" s="4"/>
      <c r="AF3073" s="4"/>
      <c r="AG3073" s="4"/>
      <c r="AH3073" s="4"/>
      <c r="AI3073" s="4"/>
      <c r="AJ3073" s="4"/>
      <c r="AK3073" s="4"/>
      <c r="AL3073" s="4"/>
      <c r="AM3073" s="4"/>
      <c r="AN3073" s="4"/>
      <c r="AO3073" s="4"/>
      <c r="AP3073" s="4"/>
    </row>
    <row r="3074" spans="1:42" s="2" customFormat="1" x14ac:dyDescent="0.25">
      <c r="A3074" s="4"/>
      <c r="B3074" s="4"/>
      <c r="C3074" s="4"/>
      <c r="D3074" s="4"/>
      <c r="E3074" s="4"/>
      <c r="F3074" s="4"/>
      <c r="G3074" s="4"/>
      <c r="H3074" s="4"/>
      <c r="I3074" s="4"/>
      <c r="J3074" s="4"/>
      <c r="K3074" s="4"/>
      <c r="L3074" s="4"/>
      <c r="M3074" s="4"/>
      <c r="N3074" s="4"/>
      <c r="O3074" s="4"/>
      <c r="P3074" s="4"/>
      <c r="Q3074" s="4"/>
      <c r="R3074" s="4"/>
      <c r="S3074" s="4"/>
      <c r="T3074" s="4"/>
      <c r="U3074" s="4"/>
      <c r="V3074" s="4"/>
      <c r="W3074" s="4"/>
      <c r="X3074" s="4"/>
      <c r="Y3074" s="4"/>
      <c r="Z3074" s="4"/>
      <c r="AA3074" s="4"/>
      <c r="AB3074" s="4"/>
      <c r="AC3074" s="4"/>
      <c r="AD3074" s="4"/>
      <c r="AE3074" s="4"/>
      <c r="AF3074" s="4"/>
      <c r="AG3074" s="4"/>
      <c r="AH3074" s="4"/>
      <c r="AI3074" s="4"/>
      <c r="AJ3074" s="4"/>
      <c r="AK3074" s="4"/>
      <c r="AL3074" s="4"/>
      <c r="AM3074" s="4"/>
      <c r="AN3074" s="4"/>
      <c r="AO3074" s="4"/>
      <c r="AP3074" s="4"/>
    </row>
    <row r="3075" spans="1:42" s="2" customFormat="1" x14ac:dyDescent="0.25">
      <c r="A3075" s="4"/>
      <c r="B3075" s="4"/>
      <c r="C3075" s="4"/>
      <c r="D3075" s="4"/>
      <c r="E3075" s="4"/>
      <c r="F3075" s="4"/>
      <c r="G3075" s="4"/>
      <c r="H3075" s="4"/>
      <c r="I3075" s="4"/>
      <c r="J3075" s="4"/>
      <c r="K3075" s="4"/>
      <c r="L3075" s="4"/>
      <c r="M3075" s="4"/>
      <c r="N3075" s="4"/>
      <c r="O3075" s="4"/>
      <c r="P3075" s="4"/>
      <c r="Q3075" s="4"/>
      <c r="R3075" s="4"/>
      <c r="S3075" s="4"/>
      <c r="T3075" s="4"/>
      <c r="U3075" s="4"/>
      <c r="V3075" s="4"/>
      <c r="W3075" s="4"/>
      <c r="X3075" s="4"/>
      <c r="Y3075" s="4"/>
      <c r="Z3075" s="4"/>
      <c r="AA3075" s="4"/>
      <c r="AB3075" s="4"/>
      <c r="AC3075" s="4"/>
      <c r="AD3075" s="4"/>
      <c r="AE3075" s="4"/>
      <c r="AF3075" s="4"/>
      <c r="AG3075" s="4"/>
      <c r="AH3075" s="4"/>
      <c r="AI3075" s="4"/>
      <c r="AJ3075" s="4"/>
      <c r="AK3075" s="4"/>
      <c r="AL3075" s="4"/>
      <c r="AM3075" s="4"/>
      <c r="AN3075" s="4"/>
      <c r="AO3075" s="4"/>
      <c r="AP3075" s="4"/>
    </row>
    <row r="3076" spans="1:42" s="2" customFormat="1" x14ac:dyDescent="0.25">
      <c r="A3076" s="4"/>
      <c r="B3076" s="4"/>
      <c r="C3076" s="4"/>
      <c r="D3076" s="4"/>
      <c r="E3076" s="4"/>
      <c r="F3076" s="4"/>
      <c r="G3076" s="4"/>
      <c r="H3076" s="4"/>
      <c r="I3076" s="4"/>
      <c r="J3076" s="4"/>
      <c r="K3076" s="4"/>
      <c r="L3076" s="4"/>
      <c r="M3076" s="4"/>
      <c r="N3076" s="4"/>
      <c r="O3076" s="4"/>
      <c r="P3076" s="4"/>
      <c r="Q3076" s="4"/>
      <c r="R3076" s="4"/>
      <c r="S3076" s="4"/>
      <c r="T3076" s="4"/>
      <c r="U3076" s="4"/>
      <c r="V3076" s="4"/>
      <c r="W3076" s="4"/>
      <c r="X3076" s="4"/>
      <c r="Y3076" s="4"/>
      <c r="Z3076" s="4"/>
      <c r="AA3076" s="4"/>
      <c r="AB3076" s="4"/>
      <c r="AC3076" s="4"/>
      <c r="AD3076" s="4"/>
      <c r="AE3076" s="4"/>
      <c r="AF3076" s="4"/>
      <c r="AG3076" s="4"/>
      <c r="AH3076" s="4"/>
      <c r="AI3076" s="4"/>
      <c r="AJ3076" s="4"/>
      <c r="AK3076" s="4"/>
      <c r="AL3076" s="4"/>
      <c r="AM3076" s="4"/>
      <c r="AN3076" s="4"/>
      <c r="AO3076" s="4"/>
      <c r="AP3076" s="4"/>
    </row>
    <row r="3077" spans="1:42" s="2" customFormat="1" x14ac:dyDescent="0.25">
      <c r="A3077" s="4"/>
      <c r="B3077" s="4"/>
      <c r="C3077" s="4"/>
      <c r="D3077" s="4"/>
      <c r="E3077" s="4"/>
      <c r="F3077" s="4"/>
      <c r="G3077" s="4"/>
      <c r="H3077" s="4"/>
      <c r="I3077" s="4"/>
      <c r="J3077" s="4"/>
      <c r="K3077" s="4"/>
      <c r="L3077" s="4"/>
      <c r="M3077" s="4"/>
      <c r="N3077" s="4"/>
      <c r="O3077" s="4"/>
      <c r="P3077" s="4"/>
      <c r="Q3077" s="4"/>
      <c r="R3077" s="4"/>
      <c r="S3077" s="4"/>
      <c r="T3077" s="4"/>
      <c r="U3077" s="4"/>
      <c r="V3077" s="4"/>
      <c r="W3077" s="4"/>
      <c r="X3077" s="4"/>
      <c r="Y3077" s="4"/>
      <c r="Z3077" s="4"/>
      <c r="AA3077" s="4"/>
      <c r="AB3077" s="4"/>
      <c r="AC3077" s="4"/>
      <c r="AD3077" s="4"/>
      <c r="AE3077" s="4"/>
      <c r="AF3077" s="4"/>
      <c r="AG3077" s="4"/>
      <c r="AH3077" s="4"/>
      <c r="AI3077" s="4"/>
      <c r="AJ3077" s="4"/>
      <c r="AK3077" s="4"/>
      <c r="AL3077" s="4"/>
      <c r="AM3077" s="4"/>
      <c r="AN3077" s="4"/>
      <c r="AO3077" s="4"/>
      <c r="AP3077" s="4"/>
    </row>
    <row r="3078" spans="1:42" s="2" customFormat="1" x14ac:dyDescent="0.25">
      <c r="A3078" s="4"/>
      <c r="B3078" s="4"/>
      <c r="C3078" s="4"/>
      <c r="D3078" s="4"/>
      <c r="E3078" s="4"/>
      <c r="F3078" s="4"/>
      <c r="G3078" s="4"/>
      <c r="H3078" s="4"/>
      <c r="I3078" s="4"/>
      <c r="J3078" s="4"/>
      <c r="K3078" s="4"/>
      <c r="L3078" s="4"/>
      <c r="M3078" s="4"/>
      <c r="N3078" s="4"/>
      <c r="O3078" s="4"/>
      <c r="P3078" s="4"/>
      <c r="Q3078" s="4"/>
      <c r="R3078" s="4"/>
      <c r="S3078" s="4"/>
      <c r="T3078" s="4"/>
      <c r="U3078" s="4"/>
      <c r="V3078" s="4"/>
      <c r="W3078" s="4"/>
      <c r="X3078" s="4"/>
      <c r="Y3078" s="4"/>
      <c r="Z3078" s="4"/>
      <c r="AA3078" s="4"/>
      <c r="AB3078" s="4"/>
      <c r="AC3078" s="4"/>
      <c r="AD3078" s="4"/>
      <c r="AE3078" s="4"/>
      <c r="AF3078" s="4"/>
      <c r="AG3078" s="4"/>
      <c r="AH3078" s="4"/>
      <c r="AI3078" s="4"/>
      <c r="AJ3078" s="4"/>
      <c r="AK3078" s="4"/>
      <c r="AL3078" s="4"/>
      <c r="AM3078" s="4"/>
      <c r="AN3078" s="4"/>
      <c r="AO3078" s="4"/>
      <c r="AP3078" s="4"/>
    </row>
    <row r="3079" spans="1:42" s="2" customFormat="1" x14ac:dyDescent="0.25">
      <c r="A3079" s="4"/>
      <c r="B3079" s="4"/>
      <c r="C3079" s="4"/>
      <c r="D3079" s="4"/>
      <c r="E3079" s="4"/>
      <c r="F3079" s="4"/>
      <c r="G3079" s="4"/>
      <c r="H3079" s="4"/>
      <c r="I3079" s="4"/>
      <c r="J3079" s="4"/>
      <c r="K3079" s="4"/>
      <c r="L3079" s="4"/>
      <c r="M3079" s="4"/>
      <c r="N3079" s="4"/>
      <c r="O3079" s="4"/>
      <c r="P3079" s="4"/>
      <c r="Q3079" s="4"/>
      <c r="R3079" s="4"/>
      <c r="S3079" s="4"/>
      <c r="T3079" s="4"/>
      <c r="U3079" s="4"/>
      <c r="V3079" s="4"/>
      <c r="W3079" s="4"/>
      <c r="X3079" s="4"/>
      <c r="Y3079" s="4"/>
      <c r="Z3079" s="4"/>
      <c r="AA3079" s="4"/>
      <c r="AB3079" s="4"/>
      <c r="AC3079" s="4"/>
      <c r="AD3079" s="4"/>
      <c r="AE3079" s="4"/>
      <c r="AF3079" s="4"/>
      <c r="AG3079" s="4"/>
      <c r="AH3079" s="4"/>
      <c r="AI3079" s="4"/>
      <c r="AJ3079" s="4"/>
      <c r="AK3079" s="4"/>
      <c r="AL3079" s="4"/>
      <c r="AM3079" s="4"/>
      <c r="AN3079" s="4"/>
      <c r="AO3079" s="4"/>
      <c r="AP3079" s="4"/>
    </row>
    <row r="3080" spans="1:42" s="2" customFormat="1" x14ac:dyDescent="0.25">
      <c r="A3080" s="4"/>
      <c r="B3080" s="4"/>
      <c r="C3080" s="4"/>
      <c r="D3080" s="4"/>
      <c r="E3080" s="4"/>
      <c r="F3080" s="4"/>
      <c r="G3080" s="4"/>
      <c r="H3080" s="4"/>
      <c r="I3080" s="4"/>
      <c r="J3080" s="4"/>
      <c r="K3080" s="4"/>
      <c r="L3080" s="4"/>
      <c r="M3080" s="4"/>
      <c r="N3080" s="4"/>
      <c r="O3080" s="4"/>
      <c r="P3080" s="4"/>
      <c r="Q3080" s="4"/>
      <c r="R3080" s="4"/>
      <c r="S3080" s="4"/>
      <c r="T3080" s="4"/>
      <c r="U3080" s="4"/>
      <c r="V3080" s="4"/>
      <c r="W3080" s="4"/>
      <c r="X3080" s="4"/>
      <c r="Y3080" s="4"/>
      <c r="Z3080" s="4"/>
      <c r="AA3080" s="4"/>
      <c r="AB3080" s="4"/>
      <c r="AC3080" s="4"/>
      <c r="AD3080" s="4"/>
      <c r="AE3080" s="4"/>
      <c r="AF3080" s="4"/>
      <c r="AG3080" s="4"/>
      <c r="AH3080" s="4"/>
      <c r="AI3080" s="4"/>
      <c r="AJ3080" s="4"/>
      <c r="AK3080" s="4"/>
      <c r="AL3080" s="4"/>
      <c r="AM3080" s="4"/>
      <c r="AN3080" s="4"/>
      <c r="AO3080" s="4"/>
      <c r="AP3080" s="4"/>
    </row>
    <row r="3081" spans="1:42" s="2" customFormat="1" x14ac:dyDescent="0.25">
      <c r="A3081" s="4"/>
      <c r="B3081" s="4"/>
      <c r="C3081" s="4"/>
      <c r="D3081" s="4"/>
      <c r="E3081" s="4"/>
      <c r="F3081" s="4"/>
      <c r="G3081" s="4"/>
      <c r="H3081" s="4"/>
      <c r="I3081" s="4"/>
      <c r="J3081" s="4"/>
      <c r="K3081" s="4"/>
      <c r="L3081" s="4"/>
      <c r="M3081" s="4"/>
      <c r="N3081" s="4"/>
      <c r="O3081" s="4"/>
      <c r="P3081" s="4"/>
      <c r="Q3081" s="4"/>
      <c r="R3081" s="4"/>
      <c r="S3081" s="4"/>
      <c r="T3081" s="4"/>
      <c r="U3081" s="4"/>
      <c r="V3081" s="4"/>
      <c r="W3081" s="4"/>
      <c r="X3081" s="4"/>
      <c r="Y3081" s="4"/>
      <c r="Z3081" s="4"/>
      <c r="AA3081" s="4"/>
      <c r="AB3081" s="4"/>
      <c r="AC3081" s="4"/>
      <c r="AD3081" s="4"/>
      <c r="AE3081" s="4"/>
      <c r="AF3081" s="4"/>
      <c r="AG3081" s="4"/>
      <c r="AH3081" s="4"/>
      <c r="AI3081" s="4"/>
      <c r="AJ3081" s="4"/>
      <c r="AK3081" s="4"/>
      <c r="AL3081" s="4"/>
      <c r="AM3081" s="4"/>
      <c r="AN3081" s="4"/>
      <c r="AO3081" s="4"/>
      <c r="AP3081" s="4"/>
    </row>
    <row r="3082" spans="1:42" s="2" customFormat="1" x14ac:dyDescent="0.25">
      <c r="A3082" s="4"/>
      <c r="B3082" s="4"/>
      <c r="C3082" s="4"/>
      <c r="D3082" s="4"/>
      <c r="E3082" s="4"/>
      <c r="F3082" s="4"/>
      <c r="G3082" s="4"/>
      <c r="H3082" s="4"/>
      <c r="I3082" s="4"/>
      <c r="J3082" s="4"/>
      <c r="K3082" s="4"/>
      <c r="L3082" s="4"/>
      <c r="M3082" s="4"/>
      <c r="N3082" s="4"/>
      <c r="O3082" s="4"/>
      <c r="P3082" s="4"/>
      <c r="Q3082" s="4"/>
      <c r="R3082" s="4"/>
      <c r="S3082" s="4"/>
      <c r="T3082" s="4"/>
      <c r="U3082" s="4"/>
      <c r="V3082" s="4"/>
      <c r="W3082" s="4"/>
      <c r="X3082" s="4"/>
      <c r="Y3082" s="4"/>
      <c r="Z3082" s="4"/>
      <c r="AA3082" s="4"/>
      <c r="AB3082" s="4"/>
      <c r="AC3082" s="4"/>
      <c r="AD3082" s="4"/>
      <c r="AE3082" s="4"/>
      <c r="AF3082" s="4"/>
      <c r="AG3082" s="4"/>
      <c r="AH3082" s="4"/>
      <c r="AI3082" s="4"/>
      <c r="AJ3082" s="4"/>
      <c r="AK3082" s="4"/>
      <c r="AL3082" s="4"/>
      <c r="AM3082" s="4"/>
      <c r="AN3082" s="4"/>
      <c r="AO3082" s="4"/>
      <c r="AP3082" s="4"/>
    </row>
    <row r="3083" spans="1:42" s="2" customFormat="1" x14ac:dyDescent="0.25">
      <c r="A3083" s="4"/>
      <c r="B3083" s="4"/>
      <c r="C3083" s="4"/>
      <c r="D3083" s="4"/>
      <c r="E3083" s="4"/>
      <c r="F3083" s="4"/>
      <c r="G3083" s="4"/>
      <c r="H3083" s="4"/>
      <c r="I3083" s="4"/>
      <c r="J3083" s="4"/>
      <c r="K3083" s="4"/>
      <c r="L3083" s="4"/>
      <c r="M3083" s="4"/>
      <c r="N3083" s="4"/>
      <c r="O3083" s="4"/>
      <c r="P3083" s="4"/>
      <c r="Q3083" s="4"/>
      <c r="R3083" s="4"/>
      <c r="S3083" s="4"/>
      <c r="T3083" s="4"/>
      <c r="U3083" s="4"/>
      <c r="V3083" s="4"/>
      <c r="W3083" s="4"/>
      <c r="X3083" s="4"/>
      <c r="Y3083" s="4"/>
      <c r="Z3083" s="4"/>
      <c r="AA3083" s="4"/>
      <c r="AB3083" s="4"/>
      <c r="AC3083" s="4"/>
      <c r="AD3083" s="4"/>
      <c r="AE3083" s="4"/>
      <c r="AF3083" s="4"/>
      <c r="AG3083" s="4"/>
      <c r="AH3083" s="4"/>
      <c r="AI3083" s="4"/>
      <c r="AJ3083" s="4"/>
      <c r="AK3083" s="4"/>
      <c r="AL3083" s="4"/>
      <c r="AM3083" s="4"/>
      <c r="AN3083" s="4"/>
      <c r="AO3083" s="4"/>
      <c r="AP3083" s="4"/>
    </row>
    <row r="3084" spans="1:42" s="2" customFormat="1" x14ac:dyDescent="0.25">
      <c r="A3084" s="4"/>
      <c r="B3084" s="4"/>
      <c r="C3084" s="4"/>
      <c r="D3084" s="4"/>
      <c r="E3084" s="4"/>
      <c r="F3084" s="4"/>
      <c r="G3084" s="4"/>
      <c r="H3084" s="4"/>
      <c r="I3084" s="4"/>
      <c r="J3084" s="4"/>
      <c r="K3084" s="4"/>
      <c r="L3084" s="4"/>
      <c r="M3084" s="4"/>
      <c r="N3084" s="4"/>
      <c r="O3084" s="4"/>
      <c r="P3084" s="4"/>
      <c r="Q3084" s="4"/>
      <c r="R3084" s="4"/>
      <c r="S3084" s="4"/>
      <c r="T3084" s="4"/>
      <c r="U3084" s="4"/>
      <c r="V3084" s="4"/>
      <c r="W3084" s="4"/>
      <c r="X3084" s="4"/>
      <c r="Y3084" s="4"/>
      <c r="Z3084" s="4"/>
      <c r="AA3084" s="4"/>
      <c r="AB3084" s="4"/>
      <c r="AC3084" s="4"/>
      <c r="AD3084" s="4"/>
      <c r="AE3084" s="4"/>
      <c r="AF3084" s="4"/>
      <c r="AG3084" s="4"/>
      <c r="AH3084" s="4"/>
      <c r="AI3084" s="4"/>
      <c r="AJ3084" s="4"/>
      <c r="AK3084" s="4"/>
      <c r="AL3084" s="4"/>
      <c r="AM3084" s="4"/>
      <c r="AN3084" s="4"/>
      <c r="AO3084" s="4"/>
      <c r="AP3084" s="4"/>
    </row>
    <row r="3085" spans="1:42" s="2" customFormat="1" x14ac:dyDescent="0.25">
      <c r="A3085" s="4"/>
      <c r="B3085" s="4"/>
      <c r="C3085" s="4"/>
      <c r="D3085" s="4"/>
      <c r="E3085" s="4"/>
      <c r="F3085" s="4"/>
      <c r="G3085" s="4"/>
      <c r="H3085" s="4"/>
      <c r="I3085" s="4"/>
      <c r="J3085" s="4"/>
      <c r="K3085" s="4"/>
      <c r="L3085" s="4"/>
      <c r="M3085" s="4"/>
      <c r="N3085" s="4"/>
      <c r="O3085" s="4"/>
      <c r="P3085" s="4"/>
      <c r="Q3085" s="4"/>
      <c r="R3085" s="4"/>
      <c r="S3085" s="4"/>
      <c r="T3085" s="4"/>
      <c r="U3085" s="4"/>
      <c r="V3085" s="4"/>
      <c r="W3085" s="4"/>
      <c r="X3085" s="4"/>
      <c r="Y3085" s="4"/>
      <c r="Z3085" s="4"/>
      <c r="AA3085" s="4"/>
      <c r="AB3085" s="4"/>
      <c r="AC3085" s="4"/>
      <c r="AD3085" s="4"/>
      <c r="AE3085" s="4"/>
      <c r="AF3085" s="4"/>
      <c r="AG3085" s="4"/>
      <c r="AH3085" s="4"/>
      <c r="AI3085" s="4"/>
      <c r="AJ3085" s="4"/>
      <c r="AK3085" s="4"/>
      <c r="AL3085" s="4"/>
      <c r="AM3085" s="4"/>
      <c r="AN3085" s="4"/>
      <c r="AO3085" s="4"/>
      <c r="AP3085" s="4"/>
    </row>
    <row r="3086" spans="1:42" s="2" customFormat="1" x14ac:dyDescent="0.25">
      <c r="A3086" s="4"/>
      <c r="B3086" s="4"/>
      <c r="C3086" s="4"/>
      <c r="D3086" s="4"/>
      <c r="E3086" s="4"/>
      <c r="F3086" s="4"/>
      <c r="G3086" s="4"/>
      <c r="H3086" s="4"/>
      <c r="I3086" s="4"/>
      <c r="J3086" s="4"/>
      <c r="K3086" s="4"/>
      <c r="L3086" s="4"/>
      <c r="M3086" s="4"/>
      <c r="N3086" s="4"/>
      <c r="O3086" s="4"/>
      <c r="P3086" s="4"/>
      <c r="Q3086" s="4"/>
      <c r="R3086" s="4"/>
      <c r="S3086" s="4"/>
      <c r="T3086" s="4"/>
      <c r="U3086" s="4"/>
      <c r="V3086" s="4"/>
      <c r="W3086" s="4"/>
      <c r="X3086" s="4"/>
      <c r="Y3086" s="4"/>
      <c r="Z3086" s="4"/>
      <c r="AA3086" s="4"/>
      <c r="AB3086" s="4"/>
      <c r="AC3086" s="4"/>
      <c r="AD3086" s="4"/>
      <c r="AE3086" s="4"/>
      <c r="AF3086" s="4"/>
      <c r="AG3086" s="4"/>
      <c r="AH3086" s="4"/>
      <c r="AI3086" s="4"/>
      <c r="AJ3086" s="4"/>
      <c r="AK3086" s="4"/>
      <c r="AL3086" s="4"/>
      <c r="AM3086" s="4"/>
      <c r="AN3086" s="4"/>
      <c r="AO3086" s="4"/>
      <c r="AP3086" s="4"/>
    </row>
    <row r="3087" spans="1:42" s="2" customFormat="1" x14ac:dyDescent="0.25">
      <c r="A3087" s="4"/>
      <c r="B3087" s="4"/>
      <c r="C3087" s="4"/>
      <c r="D3087" s="4"/>
      <c r="E3087" s="4"/>
      <c r="F3087" s="4"/>
      <c r="G3087" s="4"/>
      <c r="H3087" s="4"/>
      <c r="I3087" s="4"/>
      <c r="J3087" s="4"/>
      <c r="K3087" s="4"/>
      <c r="L3087" s="4"/>
      <c r="M3087" s="4"/>
      <c r="N3087" s="4"/>
      <c r="O3087" s="4"/>
      <c r="P3087" s="4"/>
      <c r="Q3087" s="4"/>
      <c r="R3087" s="4"/>
      <c r="S3087" s="4"/>
      <c r="T3087" s="4"/>
      <c r="U3087" s="4"/>
      <c r="V3087" s="4"/>
      <c r="W3087" s="4"/>
      <c r="X3087" s="4"/>
      <c r="Y3087" s="4"/>
      <c r="Z3087" s="4"/>
      <c r="AA3087" s="4"/>
      <c r="AB3087" s="4"/>
      <c r="AC3087" s="4"/>
      <c r="AD3087" s="4"/>
      <c r="AE3087" s="4"/>
      <c r="AF3087" s="4"/>
      <c r="AG3087" s="4"/>
      <c r="AH3087" s="4"/>
      <c r="AI3087" s="4"/>
      <c r="AJ3087" s="4"/>
      <c r="AK3087" s="4"/>
      <c r="AL3087" s="4"/>
      <c r="AM3087" s="4"/>
      <c r="AN3087" s="4"/>
      <c r="AO3087" s="4"/>
      <c r="AP3087" s="4"/>
    </row>
    <row r="3088" spans="1:42" s="2" customFormat="1" x14ac:dyDescent="0.25">
      <c r="A3088" s="4"/>
      <c r="B3088" s="4"/>
      <c r="C3088" s="4"/>
      <c r="D3088" s="4"/>
      <c r="E3088" s="4"/>
      <c r="F3088" s="4"/>
      <c r="G3088" s="4"/>
      <c r="H3088" s="4"/>
      <c r="I3088" s="4"/>
      <c r="J3088" s="4"/>
      <c r="K3088" s="4"/>
      <c r="L3088" s="4"/>
      <c r="M3088" s="4"/>
      <c r="N3088" s="4"/>
      <c r="O3088" s="4"/>
      <c r="P3088" s="4"/>
      <c r="Q3088" s="4"/>
      <c r="R3088" s="4"/>
      <c r="S3088" s="4"/>
      <c r="T3088" s="4"/>
      <c r="U3088" s="4"/>
      <c r="V3088" s="4"/>
      <c r="W3088" s="4"/>
      <c r="X3088" s="4"/>
      <c r="Y3088" s="4"/>
      <c r="Z3088" s="4"/>
      <c r="AA3088" s="4"/>
      <c r="AB3088" s="4"/>
      <c r="AC3088" s="4"/>
      <c r="AD3088" s="4"/>
      <c r="AE3088" s="4"/>
      <c r="AF3088" s="4"/>
      <c r="AG3088" s="4"/>
      <c r="AH3088" s="4"/>
      <c r="AI3088" s="4"/>
      <c r="AJ3088" s="4"/>
      <c r="AK3088" s="4"/>
      <c r="AL3088" s="4"/>
      <c r="AM3088" s="4"/>
      <c r="AN3088" s="4"/>
      <c r="AO3088" s="4"/>
      <c r="AP3088" s="4"/>
    </row>
    <row r="3089" spans="1:42" s="2" customFormat="1" x14ac:dyDescent="0.25">
      <c r="A3089" s="4"/>
      <c r="B3089" s="4"/>
      <c r="C3089" s="4"/>
      <c r="D3089" s="4"/>
      <c r="E3089" s="4"/>
      <c r="F3089" s="4"/>
      <c r="G3089" s="4"/>
      <c r="H3089" s="4"/>
      <c r="I3089" s="4"/>
      <c r="J3089" s="4"/>
      <c r="K3089" s="4"/>
      <c r="L3089" s="4"/>
      <c r="M3089" s="4"/>
      <c r="N3089" s="4"/>
      <c r="O3089" s="4"/>
      <c r="P3089" s="4"/>
      <c r="Q3089" s="4"/>
      <c r="R3089" s="4"/>
      <c r="S3089" s="4"/>
      <c r="T3089" s="4"/>
      <c r="U3089" s="4"/>
      <c r="V3089" s="4"/>
      <c r="W3089" s="4"/>
      <c r="X3089" s="4"/>
      <c r="Y3089" s="4"/>
      <c r="Z3089" s="4"/>
      <c r="AA3089" s="4"/>
      <c r="AB3089" s="4"/>
      <c r="AC3089" s="4"/>
      <c r="AD3089" s="4"/>
      <c r="AE3089" s="4"/>
      <c r="AF3089" s="4"/>
      <c r="AG3089" s="4"/>
      <c r="AH3089" s="4"/>
      <c r="AI3089" s="4"/>
      <c r="AJ3089" s="4"/>
      <c r="AK3089" s="4"/>
      <c r="AL3089" s="4"/>
      <c r="AM3089" s="4"/>
      <c r="AN3089" s="4"/>
      <c r="AO3089" s="4"/>
      <c r="AP3089" s="4"/>
    </row>
    <row r="3090" spans="1:42" s="2" customFormat="1" x14ac:dyDescent="0.25">
      <c r="A3090" s="4"/>
      <c r="B3090" s="4"/>
      <c r="C3090" s="4"/>
      <c r="D3090" s="4"/>
      <c r="E3090" s="4"/>
      <c r="F3090" s="4"/>
      <c r="G3090" s="4"/>
      <c r="H3090" s="4"/>
      <c r="I3090" s="4"/>
      <c r="J3090" s="4"/>
      <c r="K3090" s="4"/>
      <c r="L3090" s="4"/>
      <c r="M3090" s="4"/>
      <c r="N3090" s="4"/>
      <c r="O3090" s="4"/>
      <c r="P3090" s="4"/>
      <c r="Q3090" s="4"/>
      <c r="R3090" s="4"/>
      <c r="S3090" s="4"/>
      <c r="T3090" s="4"/>
      <c r="U3090" s="4"/>
      <c r="V3090" s="4"/>
      <c r="W3090" s="4"/>
      <c r="X3090" s="4"/>
      <c r="Y3090" s="4"/>
      <c r="Z3090" s="4"/>
      <c r="AA3090" s="4"/>
      <c r="AB3090" s="4"/>
      <c r="AC3090" s="4"/>
      <c r="AD3090" s="4"/>
      <c r="AE3090" s="4"/>
      <c r="AF3090" s="4"/>
      <c r="AG3090" s="4"/>
      <c r="AH3090" s="4"/>
      <c r="AI3090" s="4"/>
      <c r="AJ3090" s="4"/>
      <c r="AK3090" s="4"/>
      <c r="AL3090" s="4"/>
      <c r="AM3090" s="4"/>
      <c r="AN3090" s="4"/>
      <c r="AO3090" s="4"/>
      <c r="AP3090" s="4"/>
    </row>
    <row r="3091" spans="1:42" s="2" customFormat="1" x14ac:dyDescent="0.25">
      <c r="A3091" s="4"/>
      <c r="B3091" s="4"/>
      <c r="C3091" s="4"/>
      <c r="D3091" s="4"/>
      <c r="E3091" s="4"/>
      <c r="F3091" s="4"/>
      <c r="G3091" s="4"/>
      <c r="H3091" s="4"/>
      <c r="I3091" s="4"/>
      <c r="J3091" s="4"/>
      <c r="K3091" s="4"/>
      <c r="L3091" s="4"/>
      <c r="M3091" s="4"/>
      <c r="N3091" s="4"/>
      <c r="O3091" s="4"/>
      <c r="P3091" s="4"/>
      <c r="Q3091" s="4"/>
      <c r="R3091" s="4"/>
      <c r="S3091" s="4"/>
      <c r="T3091" s="4"/>
      <c r="U3091" s="4"/>
      <c r="V3091" s="4"/>
      <c r="W3091" s="4"/>
      <c r="X3091" s="4"/>
      <c r="Y3091" s="4"/>
      <c r="Z3091" s="4"/>
      <c r="AA3091" s="4"/>
      <c r="AB3091" s="4"/>
      <c r="AC3091" s="4"/>
      <c r="AD3091" s="4"/>
      <c r="AE3091" s="4"/>
      <c r="AF3091" s="4"/>
      <c r="AG3091" s="4"/>
      <c r="AH3091" s="4"/>
      <c r="AI3091" s="4"/>
      <c r="AJ3091" s="4"/>
      <c r="AK3091" s="4"/>
      <c r="AL3091" s="4"/>
      <c r="AM3091" s="4"/>
      <c r="AN3091" s="4"/>
      <c r="AO3091" s="4"/>
      <c r="AP3091" s="4"/>
    </row>
    <row r="3092" spans="1:42" s="2" customFormat="1" x14ac:dyDescent="0.25">
      <c r="A3092" s="4"/>
      <c r="B3092" s="4"/>
      <c r="C3092" s="4"/>
      <c r="D3092" s="4"/>
      <c r="E3092" s="4"/>
      <c r="F3092" s="4"/>
      <c r="G3092" s="4"/>
      <c r="H3092" s="4"/>
      <c r="I3092" s="4"/>
      <c r="J3092" s="4"/>
      <c r="K3092" s="4"/>
      <c r="L3092" s="4"/>
      <c r="M3092" s="4"/>
      <c r="N3092" s="4"/>
      <c r="O3092" s="4"/>
      <c r="P3092" s="4"/>
      <c r="Q3092" s="4"/>
      <c r="R3092" s="4"/>
      <c r="S3092" s="4"/>
      <c r="T3092" s="4"/>
      <c r="U3092" s="4"/>
      <c r="V3092" s="4"/>
      <c r="W3092" s="4"/>
      <c r="X3092" s="4"/>
      <c r="Y3092" s="4"/>
      <c r="Z3092" s="4"/>
      <c r="AA3092" s="4"/>
      <c r="AB3092" s="4"/>
      <c r="AC3092" s="4"/>
      <c r="AD3092" s="4"/>
      <c r="AE3092" s="4"/>
      <c r="AF3092" s="4"/>
      <c r="AG3092" s="4"/>
      <c r="AH3092" s="4"/>
      <c r="AI3092" s="4"/>
      <c r="AJ3092" s="4"/>
      <c r="AK3092" s="4"/>
      <c r="AL3092" s="4"/>
      <c r="AM3092" s="4"/>
      <c r="AN3092" s="4"/>
      <c r="AO3092" s="4"/>
      <c r="AP3092" s="4"/>
    </row>
    <row r="3093" spans="1:42" s="2" customFormat="1" x14ac:dyDescent="0.25">
      <c r="A3093" s="4"/>
      <c r="B3093" s="4"/>
      <c r="C3093" s="4"/>
      <c r="D3093" s="4"/>
      <c r="E3093" s="4"/>
      <c r="F3093" s="4"/>
      <c r="G3093" s="4"/>
      <c r="H3093" s="4"/>
      <c r="I3093" s="4"/>
      <c r="J3093" s="4"/>
      <c r="K3093" s="4"/>
      <c r="L3093" s="4"/>
      <c r="M3093" s="4"/>
      <c r="N3093" s="4"/>
      <c r="O3093" s="4"/>
      <c r="P3093" s="4"/>
      <c r="Q3093" s="4"/>
      <c r="R3093" s="4"/>
      <c r="S3093" s="4"/>
      <c r="T3093" s="4"/>
      <c r="U3093" s="4"/>
      <c r="V3093" s="4"/>
      <c r="W3093" s="4"/>
      <c r="X3093" s="4"/>
      <c r="Y3093" s="4"/>
      <c r="Z3093" s="4"/>
      <c r="AA3093" s="4"/>
      <c r="AB3093" s="4"/>
      <c r="AC3093" s="4"/>
      <c r="AD3093" s="4"/>
      <c r="AE3093" s="4"/>
      <c r="AF3093" s="4"/>
      <c r="AG3093" s="4"/>
      <c r="AH3093" s="4"/>
      <c r="AI3093" s="4"/>
      <c r="AJ3093" s="4"/>
      <c r="AK3093" s="4"/>
      <c r="AL3093" s="4"/>
      <c r="AM3093" s="4"/>
      <c r="AN3093" s="4"/>
      <c r="AO3093" s="4"/>
      <c r="AP3093" s="4"/>
    </row>
    <row r="3094" spans="1:42" s="2" customFormat="1" x14ac:dyDescent="0.25">
      <c r="A3094" s="4"/>
      <c r="B3094" s="4"/>
      <c r="C3094" s="4"/>
      <c r="D3094" s="4"/>
      <c r="E3094" s="4"/>
      <c r="F3094" s="4"/>
      <c r="G3094" s="4"/>
      <c r="H3094" s="4"/>
      <c r="I3094" s="4"/>
      <c r="J3094" s="4"/>
      <c r="K3094" s="4"/>
      <c r="L3094" s="4"/>
      <c r="M3094" s="4"/>
      <c r="N3094" s="4"/>
      <c r="O3094" s="4"/>
      <c r="P3094" s="4"/>
      <c r="Q3094" s="4"/>
      <c r="R3094" s="4"/>
      <c r="S3094" s="4"/>
      <c r="T3094" s="4"/>
      <c r="U3094" s="4"/>
      <c r="V3094" s="4"/>
      <c r="W3094" s="4"/>
      <c r="X3094" s="4"/>
      <c r="Y3094" s="4"/>
      <c r="Z3094" s="4"/>
      <c r="AA3094" s="4"/>
      <c r="AB3094" s="4"/>
      <c r="AC3094" s="4"/>
      <c r="AD3094" s="4"/>
      <c r="AE3094" s="4"/>
      <c r="AF3094" s="4"/>
      <c r="AG3094" s="4"/>
      <c r="AH3094" s="4"/>
      <c r="AI3094" s="4"/>
      <c r="AJ3094" s="4"/>
      <c r="AK3094" s="4"/>
      <c r="AL3094" s="4"/>
      <c r="AM3094" s="4"/>
      <c r="AN3094" s="4"/>
      <c r="AO3094" s="4"/>
      <c r="AP3094" s="4"/>
    </row>
    <row r="3095" spans="1:42" s="2" customFormat="1" x14ac:dyDescent="0.25">
      <c r="A3095" s="4"/>
      <c r="B3095" s="4"/>
      <c r="C3095" s="4"/>
      <c r="D3095" s="4"/>
      <c r="E3095" s="4"/>
      <c r="F3095" s="4"/>
      <c r="G3095" s="4"/>
      <c r="H3095" s="4"/>
      <c r="I3095" s="4"/>
      <c r="J3095" s="4"/>
      <c r="K3095" s="4"/>
      <c r="L3095" s="4"/>
      <c r="M3095" s="4"/>
      <c r="N3095" s="4"/>
      <c r="O3095" s="4"/>
      <c r="P3095" s="4"/>
      <c r="Q3095" s="4"/>
      <c r="R3095" s="4"/>
      <c r="S3095" s="4"/>
      <c r="T3095" s="4"/>
      <c r="U3095" s="4"/>
      <c r="V3095" s="4"/>
      <c r="W3095" s="4"/>
      <c r="X3095" s="4"/>
      <c r="Y3095" s="4"/>
      <c r="Z3095" s="4"/>
      <c r="AA3095" s="4"/>
      <c r="AB3095" s="4"/>
      <c r="AC3095" s="4"/>
      <c r="AD3095" s="4"/>
      <c r="AE3095" s="4"/>
      <c r="AF3095" s="4"/>
      <c r="AG3095" s="4"/>
      <c r="AH3095" s="4"/>
      <c r="AI3095" s="4"/>
      <c r="AJ3095" s="4"/>
      <c r="AK3095" s="4"/>
      <c r="AL3095" s="4"/>
      <c r="AM3095" s="4"/>
      <c r="AN3095" s="4"/>
      <c r="AO3095" s="4"/>
      <c r="AP3095" s="4"/>
    </row>
    <row r="3096" spans="1:42" s="2" customFormat="1" x14ac:dyDescent="0.25">
      <c r="A3096" s="4"/>
      <c r="B3096" s="4"/>
      <c r="C3096" s="4"/>
      <c r="D3096" s="4"/>
      <c r="E3096" s="4"/>
      <c r="F3096" s="4"/>
      <c r="G3096" s="4"/>
      <c r="H3096" s="4"/>
      <c r="I3096" s="4"/>
      <c r="J3096" s="4"/>
      <c r="K3096" s="4"/>
      <c r="L3096" s="4"/>
      <c r="M3096" s="4"/>
      <c r="N3096" s="4"/>
      <c r="O3096" s="4"/>
      <c r="P3096" s="4"/>
      <c r="Q3096" s="4"/>
      <c r="R3096" s="4"/>
      <c r="S3096" s="4"/>
      <c r="T3096" s="4"/>
      <c r="U3096" s="4"/>
      <c r="V3096" s="4"/>
      <c r="W3096" s="4"/>
      <c r="X3096" s="4"/>
      <c r="Y3096" s="4"/>
      <c r="Z3096" s="4"/>
      <c r="AA3096" s="4"/>
      <c r="AB3096" s="4"/>
      <c r="AC3096" s="4"/>
      <c r="AD3096" s="4"/>
      <c r="AE3096" s="4"/>
      <c r="AF3096" s="4"/>
      <c r="AG3096" s="4"/>
      <c r="AH3096" s="4"/>
      <c r="AI3096" s="4"/>
      <c r="AJ3096" s="4"/>
      <c r="AK3096" s="4"/>
      <c r="AL3096" s="4"/>
      <c r="AM3096" s="4"/>
      <c r="AN3096" s="4"/>
      <c r="AO3096" s="4"/>
      <c r="AP3096" s="4"/>
    </row>
    <row r="3097" spans="1:42" s="2" customFormat="1" x14ac:dyDescent="0.25">
      <c r="A3097" s="4"/>
      <c r="B3097" s="4"/>
      <c r="C3097" s="4"/>
      <c r="D3097" s="4"/>
      <c r="E3097" s="4"/>
      <c r="F3097" s="4"/>
      <c r="G3097" s="4"/>
      <c r="H3097" s="4"/>
      <c r="I3097" s="4"/>
      <c r="J3097" s="4"/>
      <c r="K3097" s="4"/>
      <c r="L3097" s="4"/>
      <c r="M3097" s="4"/>
      <c r="N3097" s="4"/>
      <c r="O3097" s="4"/>
      <c r="P3097" s="4"/>
      <c r="Q3097" s="4"/>
      <c r="R3097" s="4"/>
      <c r="S3097" s="4"/>
      <c r="T3097" s="4"/>
      <c r="U3097" s="4"/>
      <c r="V3097" s="4"/>
      <c r="W3097" s="4"/>
      <c r="X3097" s="4"/>
      <c r="Y3097" s="4"/>
      <c r="Z3097" s="4"/>
      <c r="AA3097" s="4"/>
      <c r="AB3097" s="4"/>
      <c r="AC3097" s="4"/>
      <c r="AD3097" s="4"/>
      <c r="AE3097" s="4"/>
      <c r="AF3097" s="4"/>
      <c r="AG3097" s="4"/>
      <c r="AH3097" s="4"/>
      <c r="AI3097" s="4"/>
      <c r="AJ3097" s="4"/>
      <c r="AK3097" s="4"/>
      <c r="AL3097" s="4"/>
      <c r="AM3097" s="4"/>
      <c r="AN3097" s="4"/>
      <c r="AO3097" s="4"/>
      <c r="AP3097" s="4"/>
    </row>
    <row r="3098" spans="1:42" s="2" customFormat="1" x14ac:dyDescent="0.25">
      <c r="A3098" s="4"/>
      <c r="B3098" s="4"/>
      <c r="C3098" s="4"/>
      <c r="D3098" s="4"/>
      <c r="E3098" s="4"/>
      <c r="F3098" s="4"/>
      <c r="G3098" s="4"/>
      <c r="H3098" s="4"/>
      <c r="I3098" s="4"/>
      <c r="J3098" s="4"/>
      <c r="K3098" s="4"/>
      <c r="L3098" s="4"/>
      <c r="M3098" s="4"/>
      <c r="N3098" s="4"/>
      <c r="O3098" s="4"/>
      <c r="P3098" s="4"/>
      <c r="Q3098" s="4"/>
      <c r="R3098" s="4"/>
      <c r="S3098" s="4"/>
      <c r="T3098" s="4"/>
      <c r="U3098" s="4"/>
      <c r="V3098" s="4"/>
      <c r="W3098" s="4"/>
      <c r="X3098" s="4"/>
      <c r="Y3098" s="4"/>
      <c r="Z3098" s="4"/>
      <c r="AA3098" s="4"/>
      <c r="AB3098" s="4"/>
      <c r="AC3098" s="4"/>
      <c r="AD3098" s="4"/>
      <c r="AE3098" s="4"/>
      <c r="AF3098" s="4"/>
      <c r="AG3098" s="4"/>
      <c r="AH3098" s="4"/>
      <c r="AI3098" s="4"/>
      <c r="AJ3098" s="4"/>
      <c r="AK3098" s="4"/>
      <c r="AL3098" s="4"/>
      <c r="AM3098" s="4"/>
      <c r="AN3098" s="4"/>
      <c r="AO3098" s="4"/>
      <c r="AP3098" s="4"/>
    </row>
    <row r="3099" spans="1:42" s="2" customFormat="1" x14ac:dyDescent="0.25">
      <c r="A3099" s="4"/>
      <c r="B3099" s="4"/>
      <c r="C3099" s="4"/>
      <c r="D3099" s="4"/>
      <c r="E3099" s="4"/>
      <c r="F3099" s="4"/>
      <c r="G3099" s="4"/>
      <c r="H3099" s="4"/>
      <c r="I3099" s="4"/>
      <c r="J3099" s="4"/>
      <c r="K3099" s="4"/>
      <c r="L3099" s="4"/>
      <c r="M3099" s="4"/>
      <c r="N3099" s="4"/>
      <c r="O3099" s="4"/>
      <c r="P3099" s="4"/>
      <c r="Q3099" s="4"/>
      <c r="R3099" s="4"/>
      <c r="S3099" s="4"/>
      <c r="T3099" s="4"/>
      <c r="U3099" s="4"/>
      <c r="V3099" s="4"/>
      <c r="W3099" s="4"/>
      <c r="X3099" s="4"/>
      <c r="Y3099" s="4"/>
      <c r="Z3099" s="4"/>
      <c r="AA3099" s="4"/>
      <c r="AB3099" s="4"/>
      <c r="AC3099" s="4"/>
      <c r="AD3099" s="4"/>
      <c r="AE3099" s="4"/>
      <c r="AF3099" s="4"/>
      <c r="AG3099" s="4"/>
      <c r="AH3099" s="4"/>
      <c r="AI3099" s="4"/>
      <c r="AJ3099" s="4"/>
      <c r="AK3099" s="4"/>
      <c r="AL3099" s="4"/>
      <c r="AM3099" s="4"/>
      <c r="AN3099" s="4"/>
      <c r="AO3099" s="4"/>
      <c r="AP3099" s="4"/>
    </row>
    <row r="3100" spans="1:42" s="2" customFormat="1" x14ac:dyDescent="0.25">
      <c r="A3100" s="4"/>
      <c r="B3100" s="4"/>
      <c r="C3100" s="4"/>
      <c r="D3100" s="4"/>
      <c r="E3100" s="4"/>
      <c r="F3100" s="4"/>
      <c r="G3100" s="4"/>
      <c r="H3100" s="4"/>
      <c r="I3100" s="4"/>
      <c r="J3100" s="4"/>
      <c r="K3100" s="4"/>
      <c r="L3100" s="4"/>
      <c r="M3100" s="4"/>
      <c r="N3100" s="4"/>
      <c r="O3100" s="4"/>
      <c r="P3100" s="4"/>
      <c r="Q3100" s="4"/>
      <c r="R3100" s="4"/>
      <c r="S3100" s="4"/>
      <c r="T3100" s="4"/>
      <c r="U3100" s="4"/>
      <c r="V3100" s="4"/>
      <c r="W3100" s="4"/>
      <c r="X3100" s="4"/>
      <c r="Y3100" s="4"/>
      <c r="Z3100" s="4"/>
      <c r="AA3100" s="4"/>
      <c r="AB3100" s="4"/>
      <c r="AC3100" s="4"/>
      <c r="AD3100" s="4"/>
      <c r="AE3100" s="4"/>
      <c r="AF3100" s="4"/>
      <c r="AG3100" s="4"/>
      <c r="AH3100" s="4"/>
      <c r="AI3100" s="4"/>
      <c r="AJ3100" s="4"/>
      <c r="AK3100" s="4"/>
      <c r="AL3100" s="4"/>
      <c r="AM3100" s="4"/>
      <c r="AN3100" s="4"/>
      <c r="AO3100" s="4"/>
      <c r="AP3100" s="4"/>
    </row>
    <row r="3101" spans="1:42" s="2" customFormat="1" x14ac:dyDescent="0.25">
      <c r="A3101" s="4"/>
      <c r="B3101" s="4"/>
      <c r="C3101" s="4"/>
      <c r="D3101" s="4"/>
      <c r="E3101" s="4"/>
      <c r="F3101" s="4"/>
      <c r="G3101" s="4"/>
      <c r="H3101" s="4"/>
      <c r="I3101" s="4"/>
      <c r="J3101" s="4"/>
      <c r="K3101" s="4"/>
      <c r="L3101" s="4"/>
      <c r="M3101" s="4"/>
      <c r="N3101" s="4"/>
      <c r="O3101" s="4"/>
      <c r="P3101" s="4"/>
      <c r="Q3101" s="4"/>
      <c r="R3101" s="4"/>
      <c r="S3101" s="4"/>
      <c r="T3101" s="4"/>
      <c r="U3101" s="4"/>
      <c r="V3101" s="4"/>
      <c r="W3101" s="4"/>
      <c r="X3101" s="4"/>
      <c r="Y3101" s="4"/>
      <c r="Z3101" s="4"/>
      <c r="AA3101" s="4"/>
      <c r="AB3101" s="4"/>
      <c r="AC3101" s="4"/>
      <c r="AD3101" s="4"/>
      <c r="AE3101" s="4"/>
      <c r="AF3101" s="4"/>
      <c r="AG3101" s="4"/>
      <c r="AH3101" s="4"/>
      <c r="AI3101" s="4"/>
      <c r="AJ3101" s="4"/>
      <c r="AK3101" s="4"/>
      <c r="AL3101" s="4"/>
      <c r="AM3101" s="4"/>
      <c r="AN3101" s="4"/>
      <c r="AO3101" s="4"/>
      <c r="AP3101" s="4"/>
    </row>
    <row r="3102" spans="1:42" s="2" customFormat="1" x14ac:dyDescent="0.25">
      <c r="A3102" s="4"/>
      <c r="B3102" s="4"/>
      <c r="C3102" s="4"/>
      <c r="D3102" s="4"/>
      <c r="E3102" s="4"/>
      <c r="F3102" s="4"/>
      <c r="G3102" s="4"/>
      <c r="H3102" s="4"/>
      <c r="I3102" s="4"/>
      <c r="J3102" s="4"/>
      <c r="K3102" s="4"/>
      <c r="L3102" s="4"/>
      <c r="M3102" s="4"/>
      <c r="N3102" s="4"/>
      <c r="O3102" s="4"/>
      <c r="P3102" s="4"/>
      <c r="Q3102" s="4"/>
      <c r="R3102" s="4"/>
      <c r="S3102" s="4"/>
      <c r="T3102" s="4"/>
      <c r="U3102" s="4"/>
      <c r="V3102" s="4"/>
      <c r="W3102" s="4"/>
      <c r="X3102" s="4"/>
      <c r="Y3102" s="4"/>
      <c r="Z3102" s="4"/>
      <c r="AA3102" s="4"/>
      <c r="AB3102" s="4"/>
      <c r="AC3102" s="4"/>
      <c r="AD3102" s="4"/>
      <c r="AE3102" s="4"/>
      <c r="AF3102" s="4"/>
      <c r="AG3102" s="4"/>
      <c r="AH3102" s="4"/>
      <c r="AI3102" s="4"/>
      <c r="AJ3102" s="4"/>
      <c r="AK3102" s="4"/>
      <c r="AL3102" s="4"/>
      <c r="AM3102" s="4"/>
      <c r="AN3102" s="4"/>
      <c r="AO3102" s="4"/>
      <c r="AP3102" s="4"/>
    </row>
    <row r="3103" spans="1:42" s="2" customFormat="1" x14ac:dyDescent="0.25">
      <c r="A3103" s="4"/>
      <c r="B3103" s="4"/>
      <c r="C3103" s="4"/>
      <c r="D3103" s="4"/>
      <c r="E3103" s="4"/>
      <c r="F3103" s="4"/>
      <c r="G3103" s="4"/>
      <c r="H3103" s="4"/>
      <c r="I3103" s="4"/>
      <c r="J3103" s="4"/>
      <c r="K3103" s="4"/>
      <c r="L3103" s="4"/>
      <c r="M3103" s="4"/>
      <c r="N3103" s="4"/>
      <c r="O3103" s="4"/>
      <c r="P3103" s="4"/>
      <c r="Q3103" s="4"/>
      <c r="R3103" s="4"/>
      <c r="S3103" s="4"/>
      <c r="T3103" s="4"/>
      <c r="U3103" s="4"/>
      <c r="V3103" s="4"/>
      <c r="W3103" s="4"/>
      <c r="X3103" s="4"/>
      <c r="Y3103" s="4"/>
      <c r="Z3103" s="4"/>
      <c r="AA3103" s="4"/>
      <c r="AB3103" s="4"/>
      <c r="AC3103" s="4"/>
      <c r="AD3103" s="4"/>
      <c r="AE3103" s="4"/>
      <c r="AF3103" s="4"/>
      <c r="AG3103" s="4"/>
      <c r="AH3103" s="4"/>
      <c r="AI3103" s="4"/>
      <c r="AJ3103" s="4"/>
      <c r="AK3103" s="4"/>
      <c r="AL3103" s="4"/>
      <c r="AM3103" s="4"/>
      <c r="AN3103" s="4"/>
      <c r="AO3103" s="4"/>
      <c r="AP3103" s="4"/>
    </row>
    <row r="3104" spans="1:42" s="2" customFormat="1" x14ac:dyDescent="0.25">
      <c r="A3104" s="4"/>
      <c r="B3104" s="4"/>
      <c r="C3104" s="4"/>
      <c r="D3104" s="4"/>
      <c r="E3104" s="4"/>
      <c r="F3104" s="4"/>
      <c r="G3104" s="4"/>
      <c r="H3104" s="4"/>
      <c r="I3104" s="4"/>
      <c r="J3104" s="4"/>
      <c r="K3104" s="4"/>
      <c r="L3104" s="4"/>
      <c r="M3104" s="4"/>
      <c r="N3104" s="4"/>
      <c r="O3104" s="4"/>
      <c r="P3104" s="4"/>
      <c r="Q3104" s="4"/>
      <c r="R3104" s="4"/>
      <c r="S3104" s="4"/>
      <c r="T3104" s="4"/>
      <c r="U3104" s="4"/>
      <c r="V3104" s="4"/>
      <c r="W3104" s="4"/>
      <c r="X3104" s="4"/>
      <c r="Y3104" s="4"/>
      <c r="Z3104" s="4"/>
      <c r="AA3104" s="4"/>
      <c r="AB3104" s="4"/>
      <c r="AC3104" s="4"/>
      <c r="AD3104" s="4"/>
      <c r="AE3104" s="4"/>
      <c r="AF3104" s="4"/>
      <c r="AG3104" s="4"/>
      <c r="AH3104" s="4"/>
      <c r="AI3104" s="4"/>
      <c r="AJ3104" s="4"/>
      <c r="AK3104" s="4"/>
      <c r="AL3104" s="4"/>
      <c r="AM3104" s="4"/>
      <c r="AN3104" s="4"/>
      <c r="AO3104" s="4"/>
      <c r="AP3104" s="4"/>
    </row>
    <row r="3105" spans="1:42" s="2" customFormat="1" x14ac:dyDescent="0.25">
      <c r="A3105" s="4"/>
      <c r="B3105" s="4"/>
      <c r="C3105" s="4"/>
      <c r="D3105" s="4"/>
      <c r="E3105" s="4"/>
      <c r="F3105" s="4"/>
      <c r="G3105" s="4"/>
      <c r="H3105" s="4"/>
      <c r="I3105" s="4"/>
      <c r="J3105" s="4"/>
      <c r="K3105" s="4"/>
      <c r="L3105" s="4"/>
      <c r="M3105" s="4"/>
      <c r="N3105" s="4"/>
      <c r="O3105" s="4"/>
      <c r="P3105" s="4"/>
      <c r="Q3105" s="4"/>
      <c r="R3105" s="4"/>
      <c r="S3105" s="4"/>
      <c r="T3105" s="4"/>
      <c r="U3105" s="4"/>
      <c r="V3105" s="4"/>
      <c r="W3105" s="4"/>
      <c r="X3105" s="4"/>
      <c r="Y3105" s="4"/>
      <c r="Z3105" s="4"/>
      <c r="AA3105" s="4"/>
      <c r="AB3105" s="4"/>
      <c r="AC3105" s="4"/>
      <c r="AD3105" s="4"/>
      <c r="AE3105" s="4"/>
      <c r="AF3105" s="4"/>
      <c r="AG3105" s="4"/>
      <c r="AH3105" s="4"/>
      <c r="AI3105" s="4"/>
      <c r="AJ3105" s="4"/>
      <c r="AK3105" s="4"/>
      <c r="AL3105" s="4"/>
      <c r="AM3105" s="4"/>
      <c r="AN3105" s="4"/>
      <c r="AO3105" s="4"/>
      <c r="AP3105" s="4"/>
    </row>
    <row r="3106" spans="1:42" s="2" customFormat="1" x14ac:dyDescent="0.25">
      <c r="A3106" s="4"/>
      <c r="B3106" s="4"/>
      <c r="C3106" s="4"/>
      <c r="D3106" s="4"/>
      <c r="E3106" s="4"/>
      <c r="F3106" s="4"/>
      <c r="G3106" s="4"/>
      <c r="H3106" s="4"/>
      <c r="I3106" s="4"/>
      <c r="J3106" s="4"/>
      <c r="K3106" s="4"/>
      <c r="L3106" s="4"/>
      <c r="M3106" s="4"/>
      <c r="N3106" s="4"/>
      <c r="O3106" s="4"/>
      <c r="P3106" s="4"/>
      <c r="Q3106" s="4"/>
      <c r="R3106" s="4"/>
      <c r="S3106" s="4"/>
      <c r="T3106" s="4"/>
      <c r="U3106" s="4"/>
      <c r="V3106" s="4"/>
      <c r="W3106" s="4"/>
      <c r="X3106" s="4"/>
      <c r="Y3106" s="4"/>
      <c r="Z3106" s="4"/>
      <c r="AA3106" s="4"/>
      <c r="AB3106" s="4"/>
      <c r="AC3106" s="4"/>
      <c r="AD3106" s="4"/>
      <c r="AE3106" s="4"/>
      <c r="AF3106" s="4"/>
      <c r="AG3106" s="4"/>
      <c r="AH3106" s="4"/>
      <c r="AI3106" s="4"/>
      <c r="AJ3106" s="4"/>
      <c r="AK3106" s="4"/>
      <c r="AL3106" s="4"/>
      <c r="AM3106" s="4"/>
      <c r="AN3106" s="4"/>
      <c r="AO3106" s="4"/>
      <c r="AP3106" s="4"/>
    </row>
    <row r="3107" spans="1:42" s="2" customFormat="1" x14ac:dyDescent="0.25">
      <c r="A3107" s="4"/>
      <c r="B3107" s="4"/>
      <c r="C3107" s="4"/>
      <c r="D3107" s="4"/>
      <c r="E3107" s="4"/>
      <c r="F3107" s="4"/>
      <c r="G3107" s="4"/>
      <c r="H3107" s="4"/>
      <c r="I3107" s="4"/>
      <c r="J3107" s="4"/>
      <c r="K3107" s="4"/>
      <c r="L3107" s="4"/>
      <c r="M3107" s="4"/>
      <c r="N3107" s="4"/>
      <c r="O3107" s="4"/>
      <c r="P3107" s="4"/>
      <c r="Q3107" s="4"/>
      <c r="R3107" s="4"/>
      <c r="S3107" s="4"/>
      <c r="T3107" s="4"/>
      <c r="U3107" s="4"/>
      <c r="V3107" s="4"/>
      <c r="W3107" s="4"/>
      <c r="X3107" s="4"/>
      <c r="Y3107" s="4"/>
      <c r="Z3107" s="4"/>
      <c r="AA3107" s="4"/>
      <c r="AB3107" s="4"/>
      <c r="AC3107" s="4"/>
      <c r="AD3107" s="4"/>
      <c r="AE3107" s="4"/>
      <c r="AF3107" s="4"/>
      <c r="AG3107" s="4"/>
      <c r="AH3107" s="4"/>
      <c r="AI3107" s="4"/>
      <c r="AJ3107" s="4"/>
      <c r="AK3107" s="4"/>
      <c r="AL3107" s="4"/>
      <c r="AM3107" s="4"/>
      <c r="AN3107" s="4"/>
      <c r="AO3107" s="4"/>
      <c r="AP3107" s="4"/>
    </row>
    <row r="3108" spans="1:42" s="2" customFormat="1" x14ac:dyDescent="0.25">
      <c r="A3108" s="4"/>
      <c r="B3108" s="4"/>
      <c r="C3108" s="4"/>
      <c r="D3108" s="4"/>
      <c r="E3108" s="4"/>
      <c r="F3108" s="4"/>
      <c r="G3108" s="4"/>
      <c r="H3108" s="4"/>
      <c r="I3108" s="4"/>
      <c r="J3108" s="4"/>
      <c r="K3108" s="4"/>
      <c r="L3108" s="4"/>
      <c r="M3108" s="4"/>
      <c r="N3108" s="4"/>
      <c r="O3108" s="4"/>
      <c r="P3108" s="4"/>
      <c r="Q3108" s="4"/>
      <c r="R3108" s="4"/>
      <c r="S3108" s="4"/>
      <c r="T3108" s="4"/>
      <c r="U3108" s="4"/>
      <c r="V3108" s="4"/>
      <c r="W3108" s="4"/>
      <c r="X3108" s="4"/>
      <c r="Y3108" s="4"/>
      <c r="Z3108" s="4"/>
      <c r="AA3108" s="4"/>
      <c r="AB3108" s="4"/>
      <c r="AC3108" s="4"/>
      <c r="AD3108" s="4"/>
      <c r="AE3108" s="4"/>
      <c r="AF3108" s="4"/>
      <c r="AG3108" s="4"/>
      <c r="AH3108" s="4"/>
      <c r="AI3108" s="4"/>
      <c r="AJ3108" s="4"/>
      <c r="AK3108" s="4"/>
      <c r="AL3108" s="4"/>
      <c r="AM3108" s="4"/>
      <c r="AN3108" s="4"/>
      <c r="AO3108" s="4"/>
      <c r="AP3108" s="4"/>
    </row>
    <row r="3109" spans="1:42" s="2" customFormat="1" x14ac:dyDescent="0.25">
      <c r="A3109" s="4"/>
      <c r="B3109" s="4"/>
      <c r="C3109" s="4"/>
      <c r="D3109" s="4"/>
      <c r="E3109" s="4"/>
      <c r="F3109" s="4"/>
      <c r="G3109" s="4"/>
      <c r="H3109" s="4"/>
      <c r="I3109" s="4"/>
      <c r="J3109" s="4"/>
      <c r="K3109" s="4"/>
      <c r="L3109" s="4"/>
      <c r="M3109" s="4"/>
      <c r="N3109" s="4"/>
      <c r="O3109" s="4"/>
      <c r="P3109" s="4"/>
      <c r="Q3109" s="4"/>
      <c r="R3109" s="4"/>
      <c r="S3109" s="4"/>
      <c r="T3109" s="4"/>
      <c r="U3109" s="4"/>
      <c r="V3109" s="4"/>
      <c r="W3109" s="4"/>
      <c r="X3109" s="4"/>
      <c r="Y3109" s="4"/>
      <c r="Z3109" s="4"/>
      <c r="AA3109" s="4"/>
      <c r="AB3109" s="4"/>
      <c r="AC3109" s="4"/>
      <c r="AD3109" s="4"/>
      <c r="AE3109" s="4"/>
      <c r="AF3109" s="4"/>
      <c r="AG3109" s="4"/>
      <c r="AH3109" s="4"/>
      <c r="AI3109" s="4"/>
      <c r="AJ3109" s="4"/>
      <c r="AK3109" s="4"/>
      <c r="AL3109" s="4"/>
      <c r="AM3109" s="4"/>
      <c r="AN3109" s="4"/>
      <c r="AO3109" s="4"/>
      <c r="AP3109" s="4"/>
    </row>
    <row r="3110" spans="1:42" s="2" customFormat="1" x14ac:dyDescent="0.25">
      <c r="A3110" s="4"/>
      <c r="B3110" s="4"/>
      <c r="C3110" s="4"/>
      <c r="D3110" s="4"/>
      <c r="E3110" s="4"/>
      <c r="F3110" s="4"/>
      <c r="G3110" s="4"/>
      <c r="H3110" s="4"/>
      <c r="I3110" s="4"/>
      <c r="J3110" s="4"/>
      <c r="K3110" s="4"/>
      <c r="L3110" s="4"/>
      <c r="M3110" s="4"/>
      <c r="N3110" s="4"/>
      <c r="O3110" s="4"/>
      <c r="P3110" s="4"/>
      <c r="Q3110" s="4"/>
      <c r="R3110" s="4"/>
      <c r="S3110" s="4"/>
      <c r="T3110" s="4"/>
      <c r="U3110" s="4"/>
      <c r="V3110" s="4"/>
      <c r="W3110" s="4"/>
      <c r="X3110" s="4"/>
      <c r="Y3110" s="4"/>
      <c r="Z3110" s="4"/>
      <c r="AA3110" s="4"/>
      <c r="AB3110" s="4"/>
      <c r="AC3110" s="4"/>
      <c r="AD3110" s="4"/>
      <c r="AE3110" s="4"/>
      <c r="AF3110" s="4"/>
      <c r="AG3110" s="4"/>
      <c r="AH3110" s="4"/>
      <c r="AI3110" s="4"/>
      <c r="AJ3110" s="4"/>
      <c r="AK3110" s="4"/>
      <c r="AL3110" s="4"/>
      <c r="AM3110" s="4"/>
      <c r="AN3110" s="4"/>
      <c r="AO3110" s="4"/>
      <c r="AP3110" s="4"/>
    </row>
    <row r="3111" spans="1:42" s="2" customFormat="1" x14ac:dyDescent="0.25">
      <c r="A3111" s="4"/>
      <c r="B3111" s="4"/>
      <c r="C3111" s="4"/>
      <c r="D3111" s="4"/>
      <c r="E3111" s="4"/>
      <c r="F3111" s="4"/>
      <c r="G3111" s="4"/>
      <c r="H3111" s="4"/>
      <c r="I3111" s="4"/>
      <c r="J3111" s="4"/>
      <c r="K3111" s="4"/>
      <c r="L3111" s="4"/>
      <c r="M3111" s="4"/>
      <c r="N3111" s="4"/>
      <c r="O3111" s="4"/>
      <c r="P3111" s="4"/>
      <c r="Q3111" s="4"/>
      <c r="R3111" s="4"/>
      <c r="S3111" s="4"/>
      <c r="T3111" s="4"/>
      <c r="U3111" s="4"/>
      <c r="V3111" s="4"/>
      <c r="W3111" s="4"/>
      <c r="X3111" s="4"/>
      <c r="Y3111" s="4"/>
      <c r="Z3111" s="4"/>
      <c r="AA3111" s="4"/>
      <c r="AB3111" s="4"/>
      <c r="AC3111" s="4"/>
      <c r="AD3111" s="4"/>
      <c r="AE3111" s="4"/>
      <c r="AF3111" s="4"/>
      <c r="AG3111" s="4"/>
      <c r="AH3111" s="4"/>
      <c r="AI3111" s="4"/>
      <c r="AJ3111" s="4"/>
      <c r="AK3111" s="4"/>
      <c r="AL3111" s="4"/>
      <c r="AM3111" s="4"/>
      <c r="AN3111" s="4"/>
      <c r="AO3111" s="4"/>
      <c r="AP3111" s="4"/>
    </row>
    <row r="3112" spans="1:42" s="2" customFormat="1" x14ac:dyDescent="0.25">
      <c r="A3112" s="4"/>
      <c r="B3112" s="4"/>
      <c r="C3112" s="4"/>
      <c r="D3112" s="4"/>
      <c r="E3112" s="4"/>
      <c r="F3112" s="4"/>
      <c r="G3112" s="4"/>
      <c r="H3112" s="4"/>
      <c r="I3112" s="4"/>
      <c r="J3112" s="4"/>
      <c r="K3112" s="4"/>
      <c r="L3112" s="4"/>
      <c r="M3112" s="4"/>
      <c r="N3112" s="4"/>
      <c r="O3112" s="4"/>
      <c r="P3112" s="4"/>
      <c r="Q3112" s="4"/>
      <c r="R3112" s="4"/>
      <c r="S3112" s="4"/>
      <c r="T3112" s="4"/>
      <c r="U3112" s="4"/>
      <c r="V3112" s="4"/>
      <c r="W3112" s="4"/>
      <c r="X3112" s="4"/>
      <c r="Y3112" s="4"/>
      <c r="Z3112" s="4"/>
      <c r="AA3112" s="4"/>
      <c r="AB3112" s="4"/>
      <c r="AC3112" s="4"/>
      <c r="AD3112" s="4"/>
      <c r="AE3112" s="4"/>
      <c r="AF3112" s="4"/>
      <c r="AG3112" s="4"/>
      <c r="AH3112" s="4"/>
      <c r="AI3112" s="4"/>
      <c r="AJ3112" s="4"/>
      <c r="AK3112" s="4"/>
      <c r="AL3112" s="4"/>
      <c r="AM3112" s="4"/>
      <c r="AN3112" s="4"/>
      <c r="AO3112" s="4"/>
      <c r="AP3112" s="4"/>
    </row>
    <row r="3113" spans="1:42" s="2" customFormat="1" x14ac:dyDescent="0.25">
      <c r="A3113" s="4"/>
      <c r="B3113" s="4"/>
      <c r="C3113" s="4"/>
      <c r="D3113" s="4"/>
      <c r="E3113" s="4"/>
      <c r="F3113" s="4"/>
      <c r="G3113" s="4"/>
      <c r="H3113" s="4"/>
      <c r="I3113" s="4"/>
      <c r="J3113" s="4"/>
      <c r="K3113" s="4"/>
      <c r="L3113" s="4"/>
      <c r="M3113" s="4"/>
      <c r="N3113" s="4"/>
      <c r="O3113" s="4"/>
      <c r="P3113" s="4"/>
      <c r="Q3113" s="4"/>
      <c r="R3113" s="4"/>
      <c r="S3113" s="4"/>
      <c r="T3113" s="4"/>
      <c r="U3113" s="4"/>
      <c r="V3113" s="4"/>
      <c r="W3113" s="4"/>
      <c r="X3113" s="4"/>
      <c r="Y3113" s="4"/>
      <c r="Z3113" s="4"/>
      <c r="AA3113" s="4"/>
      <c r="AB3113" s="4"/>
      <c r="AC3113" s="4"/>
      <c r="AD3113" s="4"/>
      <c r="AE3113" s="4"/>
      <c r="AF3113" s="4"/>
      <c r="AG3113" s="4"/>
      <c r="AH3113" s="4"/>
      <c r="AI3113" s="4"/>
      <c r="AJ3113" s="4"/>
      <c r="AK3113" s="4"/>
      <c r="AL3113" s="4"/>
      <c r="AM3113" s="4"/>
      <c r="AN3113" s="4"/>
      <c r="AO3113" s="4"/>
      <c r="AP3113" s="4"/>
    </row>
    <row r="3114" spans="1:42" s="2" customFormat="1" x14ac:dyDescent="0.25">
      <c r="A3114" s="4"/>
      <c r="B3114" s="4"/>
      <c r="C3114" s="4"/>
      <c r="D3114" s="4"/>
      <c r="E3114" s="4"/>
      <c r="F3114" s="4"/>
      <c r="G3114" s="4"/>
      <c r="H3114" s="4"/>
      <c r="I3114" s="4"/>
      <c r="J3114" s="4"/>
      <c r="K3114" s="4"/>
      <c r="L3114" s="4"/>
      <c r="M3114" s="4"/>
      <c r="N3114" s="4"/>
      <c r="O3114" s="4"/>
      <c r="P3114" s="4"/>
      <c r="Q3114" s="4"/>
      <c r="R3114" s="4"/>
      <c r="S3114" s="4"/>
      <c r="T3114" s="4"/>
      <c r="U3114" s="4"/>
      <c r="V3114" s="4"/>
      <c r="W3114" s="4"/>
      <c r="X3114" s="4"/>
      <c r="Y3114" s="4"/>
      <c r="Z3114" s="4"/>
      <c r="AA3114" s="4"/>
      <c r="AB3114" s="4"/>
      <c r="AC3114" s="4"/>
      <c r="AD3114" s="4"/>
      <c r="AE3114" s="4"/>
      <c r="AF3114" s="4"/>
      <c r="AG3114" s="4"/>
      <c r="AH3114" s="4"/>
      <c r="AI3114" s="4"/>
      <c r="AJ3114" s="4"/>
      <c r="AK3114" s="4"/>
      <c r="AL3114" s="4"/>
      <c r="AM3114" s="4"/>
      <c r="AN3114" s="4"/>
      <c r="AO3114" s="4"/>
      <c r="AP3114" s="4"/>
    </row>
    <row r="3115" spans="1:42" s="2" customFormat="1" x14ac:dyDescent="0.25">
      <c r="A3115" s="4"/>
      <c r="B3115" s="4"/>
      <c r="C3115" s="4"/>
      <c r="D3115" s="4"/>
      <c r="E3115" s="4"/>
      <c r="F3115" s="4"/>
      <c r="G3115" s="4"/>
      <c r="H3115" s="4"/>
      <c r="I3115" s="4"/>
      <c r="J3115" s="4"/>
      <c r="K3115" s="4"/>
      <c r="L3115" s="4"/>
      <c r="M3115" s="4"/>
      <c r="N3115" s="4"/>
      <c r="O3115" s="4"/>
      <c r="P3115" s="4"/>
      <c r="Q3115" s="4"/>
      <c r="R3115" s="4"/>
      <c r="S3115" s="4"/>
      <c r="T3115" s="4"/>
      <c r="U3115" s="4"/>
      <c r="V3115" s="4"/>
      <c r="W3115" s="4"/>
      <c r="X3115" s="4"/>
      <c r="Y3115" s="4"/>
      <c r="Z3115" s="4"/>
      <c r="AA3115" s="4"/>
      <c r="AB3115" s="4"/>
      <c r="AC3115" s="4"/>
      <c r="AD3115" s="4"/>
      <c r="AE3115" s="4"/>
      <c r="AF3115" s="4"/>
      <c r="AG3115" s="4"/>
      <c r="AH3115" s="4"/>
      <c r="AI3115" s="4"/>
      <c r="AJ3115" s="4"/>
      <c r="AK3115" s="4"/>
      <c r="AL3115" s="4"/>
      <c r="AM3115" s="4"/>
      <c r="AN3115" s="4"/>
      <c r="AO3115" s="4"/>
      <c r="AP3115" s="4"/>
    </row>
    <row r="3116" spans="1:42" s="2" customFormat="1" x14ac:dyDescent="0.25">
      <c r="A3116" s="4"/>
      <c r="B3116" s="4"/>
      <c r="C3116" s="4"/>
      <c r="D3116" s="4"/>
      <c r="E3116" s="4"/>
      <c r="F3116" s="4"/>
      <c r="G3116" s="4"/>
      <c r="H3116" s="4"/>
      <c r="I3116" s="4"/>
      <c r="J3116" s="4"/>
      <c r="K3116" s="4"/>
      <c r="L3116" s="4"/>
      <c r="M3116" s="4"/>
      <c r="N3116" s="4"/>
      <c r="O3116" s="4"/>
      <c r="P3116" s="4"/>
      <c r="Q3116" s="4"/>
      <c r="R3116" s="4"/>
      <c r="S3116" s="4"/>
      <c r="T3116" s="4"/>
      <c r="U3116" s="4"/>
      <c r="V3116" s="4"/>
      <c r="W3116" s="4"/>
      <c r="X3116" s="4"/>
      <c r="Y3116" s="4"/>
      <c r="Z3116" s="4"/>
      <c r="AA3116" s="4"/>
      <c r="AB3116" s="4"/>
      <c r="AC3116" s="4"/>
      <c r="AD3116" s="4"/>
      <c r="AE3116" s="4"/>
      <c r="AF3116" s="4"/>
      <c r="AG3116" s="4"/>
      <c r="AH3116" s="4"/>
      <c r="AI3116" s="4"/>
      <c r="AJ3116" s="4"/>
      <c r="AK3116" s="4"/>
      <c r="AL3116" s="4"/>
      <c r="AM3116" s="4"/>
      <c r="AN3116" s="4"/>
      <c r="AO3116" s="4"/>
      <c r="AP3116" s="4"/>
    </row>
    <row r="3117" spans="1:42" s="2" customFormat="1" x14ac:dyDescent="0.25">
      <c r="A3117" s="4"/>
      <c r="B3117" s="4"/>
      <c r="C3117" s="4"/>
      <c r="D3117" s="4"/>
      <c r="E3117" s="4"/>
      <c r="F3117" s="4"/>
      <c r="G3117" s="4"/>
      <c r="H3117" s="4"/>
      <c r="I3117" s="4"/>
      <c r="J3117" s="4"/>
      <c r="K3117" s="4"/>
      <c r="L3117" s="4"/>
      <c r="M3117" s="4"/>
      <c r="N3117" s="4"/>
      <c r="O3117" s="4"/>
      <c r="P3117" s="4"/>
      <c r="Q3117" s="4"/>
      <c r="R3117" s="4"/>
      <c r="S3117" s="4"/>
      <c r="T3117" s="4"/>
      <c r="U3117" s="4"/>
      <c r="V3117" s="4"/>
      <c r="W3117" s="4"/>
      <c r="X3117" s="4"/>
      <c r="Y3117" s="4"/>
      <c r="Z3117" s="4"/>
      <c r="AA3117" s="4"/>
      <c r="AB3117" s="4"/>
      <c r="AC3117" s="4"/>
      <c r="AD3117" s="4"/>
      <c r="AE3117" s="4"/>
      <c r="AF3117" s="4"/>
      <c r="AG3117" s="4"/>
      <c r="AH3117" s="4"/>
      <c r="AI3117" s="4"/>
      <c r="AJ3117" s="4"/>
      <c r="AK3117" s="4"/>
      <c r="AL3117" s="4"/>
      <c r="AM3117" s="4"/>
      <c r="AN3117" s="4"/>
      <c r="AO3117" s="4"/>
      <c r="AP3117" s="4"/>
    </row>
    <row r="3118" spans="1:42" s="2" customFormat="1" x14ac:dyDescent="0.25">
      <c r="A3118" s="4"/>
      <c r="B3118" s="4"/>
      <c r="C3118" s="4"/>
      <c r="D3118" s="4"/>
      <c r="E3118" s="4"/>
      <c r="F3118" s="4"/>
      <c r="G3118" s="4"/>
      <c r="H3118" s="4"/>
      <c r="I3118" s="4"/>
      <c r="J3118" s="4"/>
      <c r="K3118" s="4"/>
      <c r="L3118" s="4"/>
      <c r="M3118" s="4"/>
      <c r="N3118" s="4"/>
      <c r="O3118" s="4"/>
      <c r="P3118" s="4"/>
      <c r="Q3118" s="4"/>
      <c r="R3118" s="4"/>
      <c r="S3118" s="4"/>
      <c r="T3118" s="4"/>
      <c r="U3118" s="4"/>
      <c r="V3118" s="4"/>
      <c r="W3118" s="4"/>
      <c r="X3118" s="4"/>
      <c r="Y3118" s="4"/>
      <c r="Z3118" s="4"/>
      <c r="AA3118" s="4"/>
      <c r="AB3118" s="4"/>
      <c r="AC3118" s="4"/>
      <c r="AD3118" s="4"/>
      <c r="AE3118" s="4"/>
      <c r="AF3118" s="4"/>
      <c r="AG3118" s="4"/>
      <c r="AH3118" s="4"/>
      <c r="AI3118" s="4"/>
      <c r="AJ3118" s="4"/>
      <c r="AK3118" s="4"/>
      <c r="AL3118" s="4"/>
      <c r="AM3118" s="4"/>
      <c r="AN3118" s="4"/>
      <c r="AO3118" s="4"/>
      <c r="AP3118" s="4"/>
    </row>
    <row r="3119" spans="1:42" s="2" customFormat="1" x14ac:dyDescent="0.25">
      <c r="A3119" s="4"/>
      <c r="B3119" s="4"/>
      <c r="C3119" s="4"/>
      <c r="D3119" s="4"/>
      <c r="E3119" s="4"/>
      <c r="F3119" s="4"/>
      <c r="G3119" s="4"/>
      <c r="H3119" s="4"/>
      <c r="I3119" s="4"/>
      <c r="J3119" s="4"/>
      <c r="K3119" s="4"/>
      <c r="L3119" s="4"/>
      <c r="M3119" s="4"/>
      <c r="N3119" s="4"/>
      <c r="O3119" s="4"/>
      <c r="P3119" s="4"/>
      <c r="Q3119" s="4"/>
      <c r="R3119" s="4"/>
      <c r="S3119" s="4"/>
      <c r="T3119" s="4"/>
      <c r="U3119" s="4"/>
      <c r="V3119" s="4"/>
      <c r="W3119" s="4"/>
      <c r="X3119" s="4"/>
      <c r="Y3119" s="4"/>
      <c r="Z3119" s="4"/>
      <c r="AA3119" s="4"/>
      <c r="AB3119" s="4"/>
      <c r="AC3119" s="4"/>
      <c r="AD3119" s="4"/>
      <c r="AE3119" s="4"/>
      <c r="AF3119" s="4"/>
      <c r="AG3119" s="4"/>
      <c r="AH3119" s="4"/>
      <c r="AI3119" s="4"/>
      <c r="AJ3119" s="4"/>
      <c r="AK3119" s="4"/>
      <c r="AL3119" s="4"/>
      <c r="AM3119" s="4"/>
      <c r="AN3119" s="4"/>
      <c r="AO3119" s="4"/>
      <c r="AP3119" s="4"/>
    </row>
    <row r="3120" spans="1:42" s="2" customFormat="1" x14ac:dyDescent="0.25">
      <c r="A3120" s="4"/>
      <c r="B3120" s="4"/>
      <c r="C3120" s="4"/>
      <c r="D3120" s="4"/>
      <c r="E3120" s="4"/>
      <c r="F3120" s="4"/>
      <c r="G3120" s="4"/>
      <c r="H3120" s="4"/>
      <c r="I3120" s="4"/>
      <c r="J3120" s="4"/>
      <c r="K3120" s="4"/>
      <c r="L3120" s="4"/>
      <c r="M3120" s="4"/>
      <c r="N3120" s="4"/>
      <c r="O3120" s="4"/>
      <c r="P3120" s="4"/>
      <c r="Q3120" s="4"/>
      <c r="R3120" s="4"/>
      <c r="S3120" s="4"/>
      <c r="T3120" s="4"/>
      <c r="U3120" s="4"/>
      <c r="V3120" s="4"/>
      <c r="W3120" s="4"/>
      <c r="X3120" s="4"/>
      <c r="Y3120" s="4"/>
      <c r="Z3120" s="4"/>
      <c r="AA3120" s="4"/>
      <c r="AB3120" s="4"/>
      <c r="AC3120" s="4"/>
      <c r="AD3120" s="4"/>
      <c r="AE3120" s="4"/>
      <c r="AF3120" s="4"/>
      <c r="AG3120" s="4"/>
      <c r="AH3120" s="4"/>
      <c r="AI3120" s="4"/>
      <c r="AJ3120" s="4"/>
      <c r="AK3120" s="4"/>
      <c r="AL3120" s="4"/>
      <c r="AM3120" s="4"/>
      <c r="AN3120" s="4"/>
      <c r="AO3120" s="4"/>
      <c r="AP3120" s="4"/>
    </row>
    <row r="3121" spans="1:42" s="2" customFormat="1" x14ac:dyDescent="0.25">
      <c r="A3121" s="4"/>
      <c r="B3121" s="4"/>
      <c r="C3121" s="4"/>
      <c r="D3121" s="4"/>
      <c r="E3121" s="4"/>
      <c r="F3121" s="4"/>
      <c r="G3121" s="4"/>
      <c r="H3121" s="4"/>
      <c r="I3121" s="4"/>
      <c r="J3121" s="4"/>
      <c r="K3121" s="4"/>
      <c r="L3121" s="4"/>
      <c r="M3121" s="4"/>
      <c r="N3121" s="4"/>
      <c r="O3121" s="4"/>
      <c r="P3121" s="4"/>
      <c r="Q3121" s="4"/>
      <c r="R3121" s="4"/>
      <c r="S3121" s="4"/>
      <c r="T3121" s="4"/>
      <c r="U3121" s="4"/>
      <c r="V3121" s="4"/>
      <c r="W3121" s="4"/>
      <c r="X3121" s="4"/>
      <c r="Y3121" s="4"/>
      <c r="Z3121" s="4"/>
      <c r="AA3121" s="4"/>
      <c r="AB3121" s="4"/>
      <c r="AC3121" s="4"/>
      <c r="AD3121" s="4"/>
      <c r="AE3121" s="4"/>
      <c r="AF3121" s="4"/>
      <c r="AG3121" s="4"/>
      <c r="AH3121" s="4"/>
      <c r="AI3121" s="4"/>
      <c r="AJ3121" s="4"/>
      <c r="AK3121" s="4"/>
      <c r="AL3121" s="4"/>
      <c r="AM3121" s="4"/>
      <c r="AN3121" s="4"/>
      <c r="AO3121" s="4"/>
      <c r="AP3121" s="4"/>
    </row>
    <row r="3122" spans="1:42" s="2" customFormat="1" x14ac:dyDescent="0.25">
      <c r="A3122" s="4"/>
      <c r="B3122" s="4"/>
      <c r="C3122" s="4"/>
      <c r="D3122" s="4"/>
      <c r="E3122" s="4"/>
      <c r="F3122" s="4"/>
      <c r="G3122" s="4"/>
      <c r="H3122" s="4"/>
      <c r="I3122" s="4"/>
      <c r="J3122" s="4"/>
      <c r="K3122" s="4"/>
      <c r="L3122" s="4"/>
      <c r="M3122" s="4"/>
      <c r="N3122" s="4"/>
      <c r="O3122" s="4"/>
      <c r="P3122" s="4"/>
      <c r="Q3122" s="4"/>
      <c r="R3122" s="4"/>
      <c r="S3122" s="4"/>
      <c r="T3122" s="4"/>
      <c r="U3122" s="4"/>
      <c r="V3122" s="4"/>
      <c r="W3122" s="4"/>
      <c r="X3122" s="4"/>
      <c r="Y3122" s="4"/>
      <c r="Z3122" s="4"/>
      <c r="AA3122" s="4"/>
      <c r="AB3122" s="4"/>
      <c r="AC3122" s="4"/>
      <c r="AD3122" s="4"/>
      <c r="AE3122" s="4"/>
      <c r="AF3122" s="4"/>
      <c r="AG3122" s="4"/>
      <c r="AH3122" s="4"/>
      <c r="AI3122" s="4"/>
      <c r="AJ3122" s="4"/>
      <c r="AK3122" s="4"/>
      <c r="AL3122" s="4"/>
      <c r="AM3122" s="4"/>
      <c r="AN3122" s="4"/>
      <c r="AO3122" s="4"/>
      <c r="AP3122" s="4"/>
    </row>
    <row r="3123" spans="1:42" s="2" customFormat="1" x14ac:dyDescent="0.25">
      <c r="A3123" s="4"/>
      <c r="B3123" s="4"/>
      <c r="C3123" s="4"/>
      <c r="D3123" s="4"/>
      <c r="E3123" s="4"/>
      <c r="F3123" s="4"/>
      <c r="G3123" s="4"/>
      <c r="H3123" s="4"/>
      <c r="I3123" s="4"/>
      <c r="J3123" s="4"/>
      <c r="K3123" s="4"/>
      <c r="L3123" s="4"/>
      <c r="M3123" s="4"/>
      <c r="N3123" s="4"/>
      <c r="O3123" s="4"/>
      <c r="P3123" s="4"/>
      <c r="Q3123" s="4"/>
      <c r="R3123" s="4"/>
      <c r="S3123" s="4"/>
      <c r="T3123" s="4"/>
      <c r="U3123" s="4"/>
      <c r="V3123" s="4"/>
      <c r="W3123" s="4"/>
      <c r="X3123" s="4"/>
      <c r="Y3123" s="4"/>
      <c r="Z3123" s="4"/>
      <c r="AA3123" s="4"/>
      <c r="AB3123" s="4"/>
      <c r="AC3123" s="4"/>
      <c r="AD3123" s="4"/>
      <c r="AE3123" s="4"/>
      <c r="AF3123" s="4"/>
      <c r="AG3123" s="4"/>
      <c r="AH3123" s="4"/>
      <c r="AI3123" s="4"/>
      <c r="AJ3123" s="4"/>
      <c r="AK3123" s="4"/>
      <c r="AL3123" s="4"/>
      <c r="AM3123" s="4"/>
      <c r="AN3123" s="4"/>
      <c r="AO3123" s="4"/>
      <c r="AP3123" s="4"/>
    </row>
    <row r="3124" spans="1:42" s="2" customFormat="1" x14ac:dyDescent="0.25">
      <c r="A3124" s="4"/>
      <c r="B3124" s="4"/>
      <c r="C3124" s="4"/>
      <c r="D3124" s="4"/>
      <c r="E3124" s="4"/>
      <c r="F3124" s="4"/>
      <c r="G3124" s="4"/>
      <c r="H3124" s="4"/>
      <c r="I3124" s="4"/>
      <c r="J3124" s="4"/>
      <c r="K3124" s="4"/>
      <c r="L3124" s="4"/>
      <c r="M3124" s="4"/>
      <c r="N3124" s="4"/>
      <c r="O3124" s="4"/>
      <c r="P3124" s="4"/>
      <c r="Q3124" s="4"/>
      <c r="R3124" s="4"/>
      <c r="S3124" s="4"/>
      <c r="T3124" s="4"/>
      <c r="U3124" s="4"/>
      <c r="V3124" s="4"/>
      <c r="W3124" s="4"/>
      <c r="X3124" s="4"/>
      <c r="Y3124" s="4"/>
      <c r="Z3124" s="4"/>
      <c r="AA3124" s="4"/>
      <c r="AB3124" s="4"/>
      <c r="AC3124" s="4"/>
      <c r="AD3124" s="4"/>
      <c r="AE3124" s="4"/>
      <c r="AF3124" s="4"/>
      <c r="AG3124" s="4"/>
      <c r="AH3124" s="4"/>
      <c r="AI3124" s="4"/>
      <c r="AJ3124" s="4"/>
      <c r="AK3124" s="4"/>
      <c r="AL3124" s="4"/>
      <c r="AM3124" s="4"/>
      <c r="AN3124" s="4"/>
      <c r="AO3124" s="4"/>
      <c r="AP3124" s="4"/>
    </row>
    <row r="3125" spans="1:42" s="2" customFormat="1" x14ac:dyDescent="0.25">
      <c r="A3125" s="4"/>
      <c r="B3125" s="4"/>
      <c r="C3125" s="4"/>
      <c r="D3125" s="4"/>
      <c r="E3125" s="4"/>
      <c r="F3125" s="4"/>
      <c r="G3125" s="4"/>
      <c r="H3125" s="4"/>
      <c r="I3125" s="4"/>
      <c r="J3125" s="4"/>
      <c r="K3125" s="4"/>
      <c r="L3125" s="4"/>
      <c r="M3125" s="4"/>
      <c r="N3125" s="4"/>
      <c r="O3125" s="4"/>
      <c r="P3125" s="4"/>
      <c r="Q3125" s="4"/>
      <c r="R3125" s="4"/>
      <c r="S3125" s="4"/>
      <c r="T3125" s="4"/>
      <c r="U3125" s="4"/>
      <c r="V3125" s="4"/>
      <c r="W3125" s="4"/>
      <c r="X3125" s="4"/>
      <c r="Y3125" s="4"/>
      <c r="Z3125" s="4"/>
      <c r="AA3125" s="4"/>
      <c r="AB3125" s="4"/>
      <c r="AC3125" s="4"/>
      <c r="AD3125" s="4"/>
      <c r="AE3125" s="4"/>
      <c r="AF3125" s="4"/>
      <c r="AG3125" s="4"/>
      <c r="AH3125" s="4"/>
      <c r="AI3125" s="4"/>
      <c r="AJ3125" s="4"/>
      <c r="AK3125" s="4"/>
      <c r="AL3125" s="4"/>
      <c r="AM3125" s="4"/>
      <c r="AN3125" s="4"/>
      <c r="AO3125" s="4"/>
      <c r="AP3125" s="4"/>
    </row>
    <row r="3126" spans="1:42" s="2" customFormat="1" x14ac:dyDescent="0.25">
      <c r="A3126" s="4"/>
      <c r="B3126" s="4"/>
      <c r="C3126" s="4"/>
      <c r="D3126" s="4"/>
      <c r="E3126" s="4"/>
      <c r="F3126" s="4"/>
      <c r="G3126" s="4"/>
      <c r="H3126" s="4"/>
      <c r="I3126" s="4"/>
      <c r="J3126" s="4"/>
      <c r="K3126" s="4"/>
      <c r="L3126" s="4"/>
      <c r="M3126" s="4"/>
      <c r="N3126" s="4"/>
      <c r="O3126" s="4"/>
      <c r="P3126" s="4"/>
      <c r="Q3126" s="4"/>
      <c r="R3126" s="4"/>
      <c r="S3126" s="4"/>
      <c r="T3126" s="4"/>
      <c r="U3126" s="4"/>
      <c r="V3126" s="4"/>
      <c r="W3126" s="4"/>
      <c r="X3126" s="4"/>
      <c r="Y3126" s="4"/>
      <c r="Z3126" s="4"/>
      <c r="AA3126" s="4"/>
      <c r="AB3126" s="4"/>
      <c r="AC3126" s="4"/>
      <c r="AD3126" s="4"/>
      <c r="AE3126" s="4"/>
      <c r="AF3126" s="4"/>
      <c r="AG3126" s="4"/>
      <c r="AH3126" s="4"/>
      <c r="AI3126" s="4"/>
      <c r="AJ3126" s="4"/>
      <c r="AK3126" s="4"/>
      <c r="AL3126" s="4"/>
      <c r="AM3126" s="4"/>
      <c r="AN3126" s="4"/>
      <c r="AO3126" s="4"/>
      <c r="AP3126" s="4"/>
    </row>
    <row r="3127" spans="1:42" s="2" customFormat="1" x14ac:dyDescent="0.25">
      <c r="A3127" s="4"/>
      <c r="B3127" s="4"/>
      <c r="C3127" s="4"/>
      <c r="D3127" s="4"/>
      <c r="E3127" s="4"/>
      <c r="F3127" s="4"/>
      <c r="G3127" s="4"/>
      <c r="H3127" s="4"/>
      <c r="I3127" s="4"/>
      <c r="J3127" s="4"/>
      <c r="K3127" s="4"/>
      <c r="L3127" s="4"/>
      <c r="M3127" s="4"/>
      <c r="N3127" s="4"/>
      <c r="O3127" s="4"/>
      <c r="P3127" s="4"/>
      <c r="Q3127" s="4"/>
      <c r="R3127" s="4"/>
      <c r="S3127" s="4"/>
      <c r="T3127" s="4"/>
      <c r="U3127" s="4"/>
      <c r="V3127" s="4"/>
      <c r="W3127" s="4"/>
      <c r="X3127" s="4"/>
      <c r="Y3127" s="4"/>
      <c r="Z3127" s="4"/>
      <c r="AA3127" s="4"/>
      <c r="AB3127" s="4"/>
      <c r="AC3127" s="4"/>
      <c r="AD3127" s="4"/>
      <c r="AE3127" s="4"/>
      <c r="AF3127" s="4"/>
      <c r="AG3127" s="4"/>
      <c r="AH3127" s="4"/>
      <c r="AI3127" s="4"/>
      <c r="AJ3127" s="4"/>
      <c r="AK3127" s="4"/>
      <c r="AL3127" s="4"/>
      <c r="AM3127" s="4"/>
      <c r="AN3127" s="4"/>
      <c r="AO3127" s="4"/>
      <c r="AP3127" s="4"/>
    </row>
    <row r="3128" spans="1:42" s="2" customFormat="1" x14ac:dyDescent="0.25">
      <c r="A3128" s="4"/>
      <c r="B3128" s="4"/>
      <c r="C3128" s="4"/>
      <c r="D3128" s="4"/>
      <c r="E3128" s="4"/>
      <c r="F3128" s="4"/>
      <c r="G3128" s="4"/>
      <c r="H3128" s="4"/>
      <c r="I3128" s="4"/>
      <c r="J3128" s="4"/>
      <c r="K3128" s="4"/>
      <c r="L3128" s="4"/>
      <c r="M3128" s="4"/>
      <c r="N3128" s="4"/>
      <c r="O3128" s="4"/>
      <c r="P3128" s="4"/>
      <c r="Q3128" s="4"/>
      <c r="R3128" s="4"/>
      <c r="S3128" s="4"/>
      <c r="T3128" s="4"/>
      <c r="U3128" s="4"/>
      <c r="V3128" s="4"/>
      <c r="W3128" s="4"/>
      <c r="X3128" s="4"/>
      <c r="Y3128" s="4"/>
      <c r="Z3128" s="4"/>
      <c r="AA3128" s="4"/>
      <c r="AB3128" s="4"/>
      <c r="AC3128" s="4"/>
      <c r="AD3128" s="4"/>
      <c r="AE3128" s="4"/>
      <c r="AF3128" s="4"/>
      <c r="AG3128" s="4"/>
      <c r="AH3128" s="4"/>
      <c r="AI3128" s="4"/>
      <c r="AJ3128" s="4"/>
      <c r="AK3128" s="4"/>
      <c r="AL3128" s="4"/>
      <c r="AM3128" s="4"/>
      <c r="AN3128" s="4"/>
      <c r="AO3128" s="4"/>
      <c r="AP3128" s="4"/>
    </row>
    <row r="3129" spans="1:42" s="2" customFormat="1" x14ac:dyDescent="0.25">
      <c r="A3129" s="4"/>
      <c r="B3129" s="4"/>
      <c r="C3129" s="4"/>
      <c r="D3129" s="4"/>
      <c r="E3129" s="4"/>
      <c r="F3129" s="4"/>
      <c r="G3129" s="4"/>
      <c r="H3129" s="4"/>
      <c r="I3129" s="4"/>
      <c r="J3129" s="4"/>
      <c r="K3129" s="4"/>
      <c r="L3129" s="4"/>
      <c r="M3129" s="4"/>
      <c r="N3129" s="4"/>
      <c r="O3129" s="4"/>
      <c r="P3129" s="4"/>
      <c r="Q3129" s="4"/>
      <c r="R3129" s="4"/>
      <c r="S3129" s="4"/>
      <c r="T3129" s="4"/>
      <c r="U3129" s="4"/>
      <c r="V3129" s="4"/>
      <c r="W3129" s="4"/>
      <c r="X3129" s="4"/>
      <c r="Y3129" s="4"/>
      <c r="Z3129" s="4"/>
      <c r="AA3129" s="4"/>
      <c r="AB3129" s="4"/>
      <c r="AC3129" s="4"/>
      <c r="AD3129" s="4"/>
      <c r="AE3129" s="4"/>
      <c r="AF3129" s="4"/>
      <c r="AG3129" s="4"/>
      <c r="AH3129" s="4"/>
      <c r="AI3129" s="4"/>
      <c r="AJ3129" s="4"/>
      <c r="AK3129" s="4"/>
      <c r="AL3129" s="4"/>
      <c r="AM3129" s="4"/>
      <c r="AN3129" s="4"/>
      <c r="AO3129" s="4"/>
      <c r="AP3129" s="4"/>
    </row>
    <row r="3130" spans="1:42" s="2" customFormat="1" x14ac:dyDescent="0.25">
      <c r="A3130" s="4"/>
      <c r="B3130" s="4"/>
      <c r="C3130" s="4"/>
      <c r="D3130" s="4"/>
      <c r="E3130" s="4"/>
      <c r="F3130" s="4"/>
      <c r="G3130" s="4"/>
      <c r="H3130" s="4"/>
      <c r="I3130" s="4"/>
      <c r="J3130" s="4"/>
      <c r="K3130" s="4"/>
      <c r="L3130" s="4"/>
      <c r="M3130" s="4"/>
      <c r="N3130" s="4"/>
      <c r="O3130" s="4"/>
      <c r="P3130" s="4"/>
      <c r="Q3130" s="4"/>
      <c r="R3130" s="4"/>
      <c r="S3130" s="4"/>
      <c r="T3130" s="4"/>
      <c r="U3130" s="4"/>
      <c r="V3130" s="4"/>
      <c r="W3130" s="4"/>
      <c r="X3130" s="4"/>
      <c r="Y3130" s="4"/>
      <c r="Z3130" s="4"/>
      <c r="AA3130" s="4"/>
      <c r="AB3130" s="4"/>
      <c r="AC3130" s="4"/>
      <c r="AD3130" s="4"/>
      <c r="AE3130" s="4"/>
      <c r="AF3130" s="4"/>
      <c r="AG3130" s="4"/>
      <c r="AH3130" s="4"/>
      <c r="AI3130" s="4"/>
      <c r="AJ3130" s="4"/>
      <c r="AK3130" s="4"/>
      <c r="AL3130" s="4"/>
      <c r="AM3130" s="4"/>
      <c r="AN3130" s="4"/>
      <c r="AO3130" s="4"/>
      <c r="AP3130" s="4"/>
    </row>
    <row r="3131" spans="1:42" s="2" customFormat="1" x14ac:dyDescent="0.25">
      <c r="A3131" s="4"/>
      <c r="B3131" s="4"/>
      <c r="C3131" s="4"/>
      <c r="D3131" s="4"/>
      <c r="E3131" s="4"/>
      <c r="F3131" s="4"/>
      <c r="G3131" s="4"/>
      <c r="H3131" s="4"/>
      <c r="I3131" s="4"/>
      <c r="J3131" s="4"/>
      <c r="K3131" s="4"/>
      <c r="L3131" s="4"/>
      <c r="M3131" s="4"/>
      <c r="N3131" s="4"/>
      <c r="O3131" s="4"/>
      <c r="P3131" s="4"/>
      <c r="Q3131" s="4"/>
      <c r="R3131" s="4"/>
      <c r="S3131" s="4"/>
      <c r="T3131" s="4"/>
      <c r="U3131" s="4"/>
      <c r="V3131" s="4"/>
      <c r="W3131" s="4"/>
      <c r="X3131" s="4"/>
      <c r="Y3131" s="4"/>
      <c r="Z3131" s="4"/>
      <c r="AA3131" s="4"/>
      <c r="AB3131" s="4"/>
      <c r="AC3131" s="4"/>
      <c r="AD3131" s="4"/>
      <c r="AE3131" s="4"/>
      <c r="AF3131" s="4"/>
      <c r="AG3131" s="4"/>
      <c r="AH3131" s="4"/>
      <c r="AI3131" s="4"/>
      <c r="AJ3131" s="4"/>
      <c r="AK3131" s="4"/>
      <c r="AL3131" s="4"/>
      <c r="AM3131" s="4"/>
      <c r="AN3131" s="4"/>
      <c r="AO3131" s="4"/>
      <c r="AP3131" s="4"/>
    </row>
    <row r="3132" spans="1:42" s="2" customFormat="1" x14ac:dyDescent="0.25">
      <c r="A3132" s="4"/>
      <c r="B3132" s="4"/>
      <c r="C3132" s="4"/>
      <c r="D3132" s="4"/>
      <c r="E3132" s="4"/>
      <c r="F3132" s="4"/>
      <c r="G3132" s="4"/>
      <c r="H3132" s="4"/>
      <c r="I3132" s="4"/>
      <c r="J3132" s="4"/>
      <c r="K3132" s="4"/>
      <c r="L3132" s="4"/>
      <c r="M3132" s="4"/>
      <c r="N3132" s="4"/>
      <c r="O3132" s="4"/>
      <c r="P3132" s="4"/>
      <c r="Q3132" s="4"/>
      <c r="R3132" s="4"/>
      <c r="S3132" s="4"/>
      <c r="T3132" s="4"/>
      <c r="U3132" s="4"/>
      <c r="V3132" s="4"/>
      <c r="W3132" s="4"/>
      <c r="X3132" s="4"/>
      <c r="Y3132" s="4"/>
      <c r="Z3132" s="4"/>
      <c r="AA3132" s="4"/>
      <c r="AB3132" s="4"/>
      <c r="AC3132" s="4"/>
      <c r="AD3132" s="4"/>
      <c r="AE3132" s="4"/>
      <c r="AF3132" s="4"/>
      <c r="AG3132" s="4"/>
      <c r="AH3132" s="4"/>
      <c r="AI3132" s="4"/>
      <c r="AJ3132" s="4"/>
      <c r="AK3132" s="4"/>
      <c r="AL3132" s="4"/>
      <c r="AM3132" s="4"/>
      <c r="AN3132" s="4"/>
      <c r="AO3132" s="4"/>
      <c r="AP3132" s="4"/>
    </row>
    <row r="3133" spans="1:42" s="2" customFormat="1" x14ac:dyDescent="0.25">
      <c r="A3133" s="4"/>
      <c r="B3133" s="4"/>
      <c r="C3133" s="4"/>
      <c r="D3133" s="4"/>
      <c r="E3133" s="4"/>
      <c r="F3133" s="4"/>
      <c r="G3133" s="4"/>
      <c r="H3133" s="4"/>
      <c r="I3133" s="4"/>
      <c r="J3133" s="4"/>
      <c r="K3133" s="4"/>
      <c r="L3133" s="4"/>
      <c r="M3133" s="4"/>
      <c r="N3133" s="4"/>
      <c r="O3133" s="4"/>
      <c r="P3133" s="4"/>
      <c r="Q3133" s="4"/>
      <c r="R3133" s="4"/>
      <c r="S3133" s="4"/>
      <c r="T3133" s="4"/>
      <c r="U3133" s="4"/>
      <c r="V3133" s="4"/>
      <c r="W3133" s="4"/>
      <c r="X3133" s="4"/>
      <c r="Y3133" s="4"/>
      <c r="Z3133" s="4"/>
      <c r="AA3133" s="4"/>
      <c r="AB3133" s="4"/>
      <c r="AC3133" s="4"/>
      <c r="AD3133" s="4"/>
      <c r="AE3133" s="4"/>
      <c r="AF3133" s="4"/>
      <c r="AG3133" s="4"/>
      <c r="AH3133" s="4"/>
      <c r="AI3133" s="4"/>
      <c r="AJ3133" s="4"/>
      <c r="AK3133" s="4"/>
      <c r="AL3133" s="4"/>
      <c r="AM3133" s="4"/>
      <c r="AN3133" s="4"/>
      <c r="AO3133" s="4"/>
      <c r="AP3133" s="4"/>
    </row>
    <row r="3134" spans="1:42" s="2" customFormat="1" x14ac:dyDescent="0.25">
      <c r="A3134" s="4"/>
      <c r="B3134" s="4"/>
      <c r="C3134" s="4"/>
      <c r="D3134" s="4"/>
      <c r="E3134" s="4"/>
      <c r="F3134" s="4"/>
      <c r="G3134" s="4"/>
      <c r="H3134" s="4"/>
      <c r="I3134" s="4"/>
      <c r="J3134" s="4"/>
      <c r="K3134" s="4"/>
      <c r="L3134" s="4"/>
      <c r="M3134" s="4"/>
      <c r="N3134" s="4"/>
      <c r="O3134" s="4"/>
      <c r="P3134" s="4"/>
      <c r="Q3134" s="4"/>
      <c r="R3134" s="4"/>
      <c r="S3134" s="4"/>
      <c r="T3134" s="4"/>
      <c r="U3134" s="4"/>
      <c r="V3134" s="4"/>
      <c r="W3134" s="4"/>
      <c r="X3134" s="4"/>
      <c r="Y3134" s="4"/>
      <c r="Z3134" s="4"/>
      <c r="AA3134" s="4"/>
      <c r="AB3134" s="4"/>
      <c r="AC3134" s="4"/>
      <c r="AD3134" s="4"/>
      <c r="AE3134" s="4"/>
      <c r="AF3134" s="4"/>
      <c r="AG3134" s="4"/>
      <c r="AH3134" s="4"/>
      <c r="AI3134" s="4"/>
      <c r="AJ3134" s="4"/>
      <c r="AK3134" s="4"/>
      <c r="AL3134" s="4"/>
      <c r="AM3134" s="4"/>
      <c r="AN3134" s="4"/>
      <c r="AO3134" s="4"/>
      <c r="AP3134" s="4"/>
    </row>
    <row r="3135" spans="1:42" s="2" customFormat="1" x14ac:dyDescent="0.25">
      <c r="A3135" s="4"/>
      <c r="B3135" s="4"/>
      <c r="C3135" s="4"/>
      <c r="D3135" s="4"/>
      <c r="E3135" s="4"/>
      <c r="F3135" s="4"/>
      <c r="G3135" s="4"/>
      <c r="H3135" s="4"/>
      <c r="I3135" s="4"/>
      <c r="J3135" s="4"/>
      <c r="K3135" s="4"/>
      <c r="L3135" s="4"/>
      <c r="M3135" s="4"/>
      <c r="N3135" s="4"/>
      <c r="O3135" s="4"/>
      <c r="P3135" s="4"/>
      <c r="Q3135" s="4"/>
      <c r="R3135" s="4"/>
      <c r="S3135" s="4"/>
      <c r="T3135" s="4"/>
      <c r="U3135" s="4"/>
      <c r="V3135" s="4"/>
      <c r="W3135" s="4"/>
      <c r="X3135" s="4"/>
      <c r="Y3135" s="4"/>
      <c r="Z3135" s="4"/>
      <c r="AA3135" s="4"/>
      <c r="AB3135" s="4"/>
      <c r="AC3135" s="4"/>
      <c r="AD3135" s="4"/>
      <c r="AE3135" s="4"/>
      <c r="AF3135" s="4"/>
      <c r="AG3135" s="4"/>
      <c r="AH3135" s="4"/>
      <c r="AI3135" s="4"/>
      <c r="AJ3135" s="4"/>
      <c r="AK3135" s="4"/>
      <c r="AL3135" s="4"/>
      <c r="AM3135" s="4"/>
      <c r="AN3135" s="4"/>
      <c r="AO3135" s="4"/>
      <c r="AP3135" s="4"/>
    </row>
    <row r="3136" spans="1:42" s="2" customFormat="1" x14ac:dyDescent="0.25">
      <c r="A3136" s="4"/>
      <c r="B3136" s="4"/>
      <c r="C3136" s="4"/>
      <c r="D3136" s="4"/>
      <c r="E3136" s="4"/>
      <c r="F3136" s="4"/>
      <c r="G3136" s="4"/>
      <c r="H3136" s="4"/>
      <c r="I3136" s="4"/>
      <c r="J3136" s="4"/>
      <c r="K3136" s="4"/>
      <c r="L3136" s="4"/>
      <c r="M3136" s="4"/>
      <c r="N3136" s="4"/>
      <c r="O3136" s="4"/>
      <c r="P3136" s="4"/>
      <c r="Q3136" s="4"/>
      <c r="R3136" s="4"/>
      <c r="S3136" s="4"/>
      <c r="T3136" s="4"/>
      <c r="U3136" s="4"/>
      <c r="V3136" s="4"/>
      <c r="W3136" s="4"/>
      <c r="X3136" s="4"/>
      <c r="Y3136" s="4"/>
      <c r="Z3136" s="4"/>
      <c r="AA3136" s="4"/>
      <c r="AB3136" s="4"/>
      <c r="AC3136" s="4"/>
      <c r="AD3136" s="4"/>
      <c r="AE3136" s="4"/>
      <c r="AF3136" s="4"/>
      <c r="AG3136" s="4"/>
      <c r="AH3136" s="4"/>
      <c r="AI3136" s="4"/>
      <c r="AJ3136" s="4"/>
      <c r="AK3136" s="4"/>
      <c r="AL3136" s="4"/>
      <c r="AM3136" s="4"/>
      <c r="AN3136" s="4"/>
      <c r="AO3136" s="4"/>
      <c r="AP3136" s="4"/>
    </row>
    <row r="3137" spans="1:42" s="2" customFormat="1" x14ac:dyDescent="0.25">
      <c r="A3137" s="4"/>
      <c r="B3137" s="4"/>
      <c r="C3137" s="4"/>
      <c r="D3137" s="4"/>
      <c r="E3137" s="4"/>
      <c r="F3137" s="4"/>
      <c r="G3137" s="4"/>
      <c r="H3137" s="4"/>
      <c r="I3137" s="4"/>
      <c r="J3137" s="4"/>
      <c r="K3137" s="4"/>
      <c r="L3137" s="4"/>
      <c r="M3137" s="4"/>
      <c r="N3137" s="4"/>
      <c r="O3137" s="4"/>
      <c r="P3137" s="4"/>
      <c r="Q3137" s="4"/>
      <c r="R3137" s="4"/>
      <c r="S3137" s="4"/>
      <c r="T3137" s="4"/>
      <c r="U3137" s="4"/>
      <c r="V3137" s="4"/>
      <c r="W3137" s="4"/>
      <c r="X3137" s="4"/>
      <c r="Y3137" s="4"/>
      <c r="Z3137" s="4"/>
      <c r="AA3137" s="4"/>
      <c r="AB3137" s="4"/>
      <c r="AC3137" s="4"/>
      <c r="AD3137" s="4"/>
      <c r="AE3137" s="4"/>
      <c r="AF3137" s="4"/>
      <c r="AG3137" s="4"/>
      <c r="AH3137" s="4"/>
      <c r="AI3137" s="4"/>
      <c r="AJ3137" s="4"/>
      <c r="AK3137" s="4"/>
      <c r="AL3137" s="4"/>
      <c r="AM3137" s="4"/>
      <c r="AN3137" s="4"/>
      <c r="AO3137" s="4"/>
      <c r="AP3137" s="4"/>
    </row>
    <row r="3138" spans="1:42" s="2" customFormat="1" x14ac:dyDescent="0.25">
      <c r="A3138" s="4"/>
      <c r="B3138" s="4"/>
      <c r="C3138" s="4"/>
      <c r="D3138" s="4"/>
      <c r="E3138" s="4"/>
      <c r="F3138" s="4"/>
      <c r="G3138" s="4"/>
      <c r="H3138" s="4"/>
      <c r="I3138" s="4"/>
      <c r="J3138" s="4"/>
      <c r="K3138" s="4"/>
      <c r="L3138" s="4"/>
      <c r="M3138" s="4"/>
      <c r="N3138" s="4"/>
      <c r="O3138" s="4"/>
      <c r="P3138" s="4"/>
      <c r="Q3138" s="4"/>
      <c r="R3138" s="4"/>
      <c r="S3138" s="4"/>
      <c r="T3138" s="4"/>
      <c r="U3138" s="4"/>
      <c r="V3138" s="4"/>
      <c r="W3138" s="4"/>
      <c r="X3138" s="4"/>
      <c r="Y3138" s="4"/>
      <c r="Z3138" s="4"/>
      <c r="AA3138" s="4"/>
      <c r="AB3138" s="4"/>
      <c r="AC3138" s="4"/>
      <c r="AD3138" s="4"/>
      <c r="AE3138" s="4"/>
      <c r="AF3138" s="4"/>
      <c r="AG3138" s="4"/>
      <c r="AH3138" s="4"/>
      <c r="AI3138" s="4"/>
      <c r="AJ3138" s="4"/>
      <c r="AK3138" s="4"/>
      <c r="AL3138" s="4"/>
      <c r="AM3138" s="4"/>
      <c r="AN3138" s="4"/>
      <c r="AO3138" s="4"/>
      <c r="AP3138" s="4"/>
    </row>
    <row r="3139" spans="1:42" s="2" customFormat="1" x14ac:dyDescent="0.25">
      <c r="A3139" s="4"/>
      <c r="B3139" s="4"/>
      <c r="C3139" s="4"/>
      <c r="D3139" s="4"/>
      <c r="E3139" s="4"/>
      <c r="F3139" s="4"/>
      <c r="G3139" s="4"/>
      <c r="H3139" s="4"/>
      <c r="I3139" s="4"/>
      <c r="J3139" s="4"/>
      <c r="K3139" s="4"/>
      <c r="L3139" s="4"/>
      <c r="M3139" s="4"/>
      <c r="N3139" s="4"/>
      <c r="O3139" s="4"/>
      <c r="P3139" s="4"/>
      <c r="Q3139" s="4"/>
      <c r="R3139" s="4"/>
      <c r="S3139" s="4"/>
      <c r="T3139" s="4"/>
      <c r="U3139" s="4"/>
      <c r="V3139" s="4"/>
      <c r="W3139" s="4"/>
      <c r="X3139" s="4"/>
      <c r="Y3139" s="4"/>
      <c r="Z3139" s="4"/>
      <c r="AA3139" s="4"/>
      <c r="AB3139" s="4"/>
      <c r="AC3139" s="4"/>
      <c r="AD3139" s="4"/>
      <c r="AE3139" s="4"/>
      <c r="AF3139" s="4"/>
      <c r="AG3139" s="4"/>
      <c r="AH3139" s="4"/>
      <c r="AI3139" s="4"/>
      <c r="AJ3139" s="4"/>
      <c r="AK3139" s="4"/>
      <c r="AL3139" s="4"/>
      <c r="AM3139" s="4"/>
      <c r="AN3139" s="4"/>
      <c r="AO3139" s="4"/>
      <c r="AP3139" s="4"/>
    </row>
    <row r="3140" spans="1:42" s="2" customFormat="1" x14ac:dyDescent="0.25">
      <c r="A3140" s="4"/>
      <c r="B3140" s="4"/>
      <c r="C3140" s="4"/>
      <c r="D3140" s="4"/>
      <c r="E3140" s="4"/>
      <c r="F3140" s="4"/>
      <c r="G3140" s="4"/>
      <c r="H3140" s="4"/>
      <c r="I3140" s="4"/>
      <c r="J3140" s="4"/>
      <c r="K3140" s="4"/>
      <c r="L3140" s="4"/>
      <c r="M3140" s="4"/>
      <c r="N3140" s="4"/>
      <c r="O3140" s="4"/>
      <c r="P3140" s="4"/>
      <c r="Q3140" s="4"/>
      <c r="R3140" s="4"/>
      <c r="S3140" s="4"/>
      <c r="T3140" s="4"/>
      <c r="U3140" s="4"/>
      <c r="V3140" s="4"/>
      <c r="W3140" s="4"/>
      <c r="X3140" s="4"/>
      <c r="Y3140" s="4"/>
      <c r="Z3140" s="4"/>
      <c r="AA3140" s="4"/>
      <c r="AB3140" s="4"/>
      <c r="AC3140" s="4"/>
      <c r="AD3140" s="4"/>
      <c r="AE3140" s="4"/>
      <c r="AF3140" s="4"/>
      <c r="AG3140" s="4"/>
      <c r="AH3140" s="4"/>
      <c r="AI3140" s="4"/>
      <c r="AJ3140" s="4"/>
      <c r="AK3140" s="4"/>
      <c r="AL3140" s="4"/>
      <c r="AM3140" s="4"/>
      <c r="AN3140" s="4"/>
      <c r="AO3140" s="4"/>
      <c r="AP3140" s="4"/>
    </row>
    <row r="3141" spans="1:42" s="2" customFormat="1" x14ac:dyDescent="0.25">
      <c r="A3141" s="4"/>
      <c r="B3141" s="4"/>
      <c r="C3141" s="4"/>
      <c r="D3141" s="4"/>
      <c r="E3141" s="4"/>
      <c r="F3141" s="4"/>
      <c r="G3141" s="4"/>
      <c r="H3141" s="4"/>
      <c r="I3141" s="4"/>
      <c r="J3141" s="4"/>
      <c r="K3141" s="4"/>
      <c r="L3141" s="4"/>
      <c r="M3141" s="4"/>
      <c r="N3141" s="4"/>
      <c r="O3141" s="4"/>
      <c r="P3141" s="4"/>
      <c r="Q3141" s="4"/>
      <c r="R3141" s="4"/>
      <c r="S3141" s="4"/>
      <c r="T3141" s="4"/>
      <c r="U3141" s="4"/>
      <c r="V3141" s="4"/>
      <c r="W3141" s="4"/>
      <c r="X3141" s="4"/>
      <c r="Y3141" s="4"/>
      <c r="Z3141" s="4"/>
      <c r="AA3141" s="4"/>
      <c r="AB3141" s="4"/>
      <c r="AC3141" s="4"/>
      <c r="AD3141" s="4"/>
      <c r="AE3141" s="4"/>
      <c r="AF3141" s="4"/>
      <c r="AG3141" s="4"/>
      <c r="AH3141" s="4"/>
      <c r="AI3141" s="4"/>
      <c r="AJ3141" s="4"/>
      <c r="AK3141" s="4"/>
      <c r="AL3141" s="4"/>
      <c r="AM3141" s="4"/>
      <c r="AN3141" s="4"/>
      <c r="AO3141" s="4"/>
      <c r="AP3141" s="4"/>
    </row>
    <row r="3142" spans="1:42" s="2" customFormat="1" x14ac:dyDescent="0.25">
      <c r="A3142" s="4"/>
      <c r="B3142" s="4"/>
      <c r="C3142" s="4"/>
      <c r="D3142" s="4"/>
      <c r="E3142" s="4"/>
      <c r="F3142" s="4"/>
      <c r="G3142" s="4"/>
      <c r="H3142" s="4"/>
      <c r="I3142" s="4"/>
      <c r="J3142" s="4"/>
      <c r="K3142" s="4"/>
      <c r="L3142" s="4"/>
      <c r="M3142" s="4"/>
      <c r="N3142" s="4"/>
      <c r="O3142" s="4"/>
      <c r="P3142" s="4"/>
      <c r="Q3142" s="4"/>
      <c r="R3142" s="4"/>
      <c r="S3142" s="4"/>
      <c r="T3142" s="4"/>
      <c r="U3142" s="4"/>
      <c r="V3142" s="4"/>
      <c r="W3142" s="4"/>
      <c r="X3142" s="4"/>
      <c r="Y3142" s="4"/>
      <c r="Z3142" s="4"/>
      <c r="AA3142" s="4"/>
      <c r="AB3142" s="4"/>
      <c r="AC3142" s="4"/>
      <c r="AD3142" s="4"/>
      <c r="AE3142" s="4"/>
      <c r="AF3142" s="4"/>
      <c r="AG3142" s="4"/>
      <c r="AH3142" s="4"/>
      <c r="AI3142" s="4"/>
      <c r="AJ3142" s="4"/>
      <c r="AK3142" s="4"/>
      <c r="AL3142" s="4"/>
      <c r="AM3142" s="4"/>
      <c r="AN3142" s="4"/>
      <c r="AO3142" s="4"/>
      <c r="AP3142" s="4"/>
    </row>
    <row r="3143" spans="1:42" s="2" customFormat="1" x14ac:dyDescent="0.25">
      <c r="A3143" s="4"/>
      <c r="B3143" s="4"/>
      <c r="C3143" s="4"/>
      <c r="D3143" s="4"/>
      <c r="E3143" s="4"/>
      <c r="F3143" s="4"/>
      <c r="G3143" s="4"/>
      <c r="H3143" s="4"/>
      <c r="I3143" s="4"/>
      <c r="J3143" s="4"/>
      <c r="K3143" s="4"/>
      <c r="L3143" s="4"/>
      <c r="M3143" s="4"/>
      <c r="N3143" s="4"/>
      <c r="O3143" s="4"/>
      <c r="P3143" s="4"/>
      <c r="Q3143" s="4"/>
      <c r="R3143" s="4"/>
      <c r="S3143" s="4"/>
      <c r="T3143" s="4"/>
      <c r="U3143" s="4"/>
      <c r="V3143" s="4"/>
      <c r="W3143" s="4"/>
      <c r="X3143" s="4"/>
      <c r="Y3143" s="4"/>
      <c r="Z3143" s="4"/>
      <c r="AA3143" s="4"/>
      <c r="AB3143" s="4"/>
      <c r="AC3143" s="4"/>
      <c r="AD3143" s="4"/>
      <c r="AE3143" s="4"/>
      <c r="AF3143" s="4"/>
      <c r="AG3143" s="4"/>
      <c r="AH3143" s="4"/>
      <c r="AI3143" s="4"/>
      <c r="AJ3143" s="4"/>
      <c r="AK3143" s="4"/>
      <c r="AL3143" s="4"/>
      <c r="AM3143" s="4"/>
      <c r="AN3143" s="4"/>
      <c r="AO3143" s="4"/>
      <c r="AP3143" s="4"/>
    </row>
    <row r="3144" spans="1:42" s="2" customFormat="1" x14ac:dyDescent="0.25">
      <c r="A3144" s="4"/>
      <c r="B3144" s="4"/>
      <c r="C3144" s="4"/>
      <c r="D3144" s="4"/>
      <c r="E3144" s="4"/>
      <c r="F3144" s="4"/>
      <c r="G3144" s="4"/>
      <c r="H3144" s="4"/>
      <c r="I3144" s="4"/>
      <c r="J3144" s="4"/>
      <c r="K3144" s="4"/>
      <c r="L3144" s="4"/>
      <c r="M3144" s="4"/>
      <c r="N3144" s="4"/>
      <c r="O3144" s="4"/>
      <c r="P3144" s="4"/>
      <c r="Q3144" s="4"/>
      <c r="R3144" s="4"/>
      <c r="S3144" s="4"/>
      <c r="T3144" s="4"/>
      <c r="U3144" s="4"/>
      <c r="V3144" s="4"/>
      <c r="W3144" s="4"/>
      <c r="X3144" s="4"/>
      <c r="Y3144" s="4"/>
      <c r="Z3144" s="4"/>
      <c r="AA3144" s="4"/>
      <c r="AB3144" s="4"/>
      <c r="AC3144" s="4"/>
      <c r="AD3144" s="4"/>
      <c r="AE3144" s="4"/>
      <c r="AF3144" s="4"/>
      <c r="AG3144" s="4"/>
      <c r="AH3144" s="4"/>
      <c r="AI3144" s="4"/>
      <c r="AJ3144" s="4"/>
      <c r="AK3144" s="4"/>
      <c r="AL3144" s="4"/>
      <c r="AM3144" s="4"/>
      <c r="AN3144" s="4"/>
      <c r="AO3144" s="4"/>
      <c r="AP3144" s="4"/>
    </row>
    <row r="3145" spans="1:42" s="2" customFormat="1" x14ac:dyDescent="0.25">
      <c r="A3145" s="4"/>
      <c r="B3145" s="4"/>
      <c r="C3145" s="4"/>
      <c r="D3145" s="4"/>
      <c r="E3145" s="4"/>
      <c r="F3145" s="4"/>
      <c r="G3145" s="4"/>
      <c r="H3145" s="4"/>
      <c r="I3145" s="4"/>
      <c r="J3145" s="4"/>
      <c r="K3145" s="4"/>
      <c r="L3145" s="4"/>
      <c r="M3145" s="4"/>
      <c r="N3145" s="4"/>
      <c r="O3145" s="4"/>
      <c r="P3145" s="4"/>
      <c r="Q3145" s="4"/>
      <c r="R3145" s="4"/>
      <c r="S3145" s="4"/>
      <c r="T3145" s="4"/>
      <c r="U3145" s="4"/>
      <c r="V3145" s="4"/>
      <c r="W3145" s="4"/>
      <c r="X3145" s="4"/>
      <c r="Y3145" s="4"/>
      <c r="Z3145" s="4"/>
      <c r="AA3145" s="4"/>
      <c r="AB3145" s="4"/>
      <c r="AC3145" s="4"/>
      <c r="AD3145" s="4"/>
      <c r="AE3145" s="4"/>
      <c r="AF3145" s="4"/>
      <c r="AG3145" s="4"/>
      <c r="AH3145" s="4"/>
      <c r="AI3145" s="4"/>
      <c r="AJ3145" s="4"/>
      <c r="AK3145" s="4"/>
      <c r="AL3145" s="4"/>
      <c r="AM3145" s="4"/>
      <c r="AN3145" s="4"/>
      <c r="AO3145" s="4"/>
      <c r="AP3145" s="4"/>
    </row>
    <row r="3146" spans="1:42" s="2" customFormat="1" x14ac:dyDescent="0.25">
      <c r="A3146" s="4"/>
      <c r="B3146" s="4"/>
      <c r="C3146" s="4"/>
      <c r="D3146" s="4"/>
      <c r="E3146" s="4"/>
      <c r="F3146" s="4"/>
      <c r="G3146" s="4"/>
      <c r="H3146" s="4"/>
      <c r="I3146" s="4"/>
      <c r="J3146" s="4"/>
      <c r="K3146" s="4"/>
      <c r="L3146" s="4"/>
      <c r="M3146" s="4"/>
      <c r="N3146" s="4"/>
      <c r="O3146" s="4"/>
      <c r="P3146" s="4"/>
      <c r="Q3146" s="4"/>
      <c r="R3146" s="4"/>
      <c r="S3146" s="4"/>
      <c r="T3146" s="4"/>
      <c r="U3146" s="4"/>
      <c r="V3146" s="4"/>
      <c r="W3146" s="4"/>
      <c r="X3146" s="4"/>
      <c r="Y3146" s="4"/>
      <c r="Z3146" s="4"/>
      <c r="AA3146" s="4"/>
      <c r="AB3146" s="4"/>
      <c r="AC3146" s="4"/>
      <c r="AD3146" s="4"/>
      <c r="AE3146" s="4"/>
      <c r="AF3146" s="4"/>
      <c r="AG3146" s="4"/>
      <c r="AH3146" s="4"/>
      <c r="AI3146" s="4"/>
      <c r="AJ3146" s="4"/>
      <c r="AK3146" s="4"/>
      <c r="AL3146" s="4"/>
      <c r="AM3146" s="4"/>
      <c r="AN3146" s="4"/>
      <c r="AO3146" s="4"/>
      <c r="AP3146" s="4"/>
    </row>
    <row r="3147" spans="1:42" s="2" customFormat="1" x14ac:dyDescent="0.25">
      <c r="A3147" s="4"/>
      <c r="B3147" s="4"/>
      <c r="C3147" s="4"/>
      <c r="D3147" s="4"/>
      <c r="E3147" s="4"/>
      <c r="F3147" s="4"/>
      <c r="G3147" s="4"/>
      <c r="H3147" s="4"/>
      <c r="I3147" s="4"/>
      <c r="J3147" s="4"/>
      <c r="K3147" s="4"/>
      <c r="L3147" s="4"/>
      <c r="M3147" s="4"/>
      <c r="N3147" s="4"/>
      <c r="O3147" s="4"/>
      <c r="P3147" s="4"/>
      <c r="Q3147" s="4"/>
      <c r="R3147" s="4"/>
      <c r="S3147" s="4"/>
      <c r="T3147" s="4"/>
      <c r="U3147" s="4"/>
      <c r="V3147" s="4"/>
      <c r="W3147" s="4"/>
      <c r="X3147" s="4"/>
      <c r="Y3147" s="4"/>
      <c r="Z3147" s="4"/>
      <c r="AA3147" s="4"/>
      <c r="AB3147" s="4"/>
      <c r="AC3147" s="4"/>
      <c r="AD3147" s="4"/>
      <c r="AE3147" s="4"/>
      <c r="AF3147" s="4"/>
      <c r="AG3147" s="4"/>
      <c r="AH3147" s="4"/>
      <c r="AI3147" s="4"/>
      <c r="AJ3147" s="4"/>
      <c r="AK3147" s="4"/>
      <c r="AL3147" s="4"/>
      <c r="AM3147" s="4"/>
      <c r="AN3147" s="4"/>
      <c r="AO3147" s="4"/>
      <c r="AP3147" s="4"/>
    </row>
    <row r="3148" spans="1:42" s="2" customFormat="1" x14ac:dyDescent="0.25">
      <c r="A3148" s="4"/>
      <c r="B3148" s="4"/>
      <c r="C3148" s="4"/>
      <c r="D3148" s="4"/>
      <c r="E3148" s="4"/>
      <c r="F3148" s="4"/>
      <c r="G3148" s="4"/>
      <c r="H3148" s="4"/>
      <c r="I3148" s="4"/>
      <c r="J3148" s="4"/>
      <c r="K3148" s="4"/>
      <c r="L3148" s="4"/>
      <c r="M3148" s="4"/>
      <c r="N3148" s="4"/>
      <c r="O3148" s="4"/>
      <c r="P3148" s="4"/>
      <c r="Q3148" s="4"/>
      <c r="R3148" s="4"/>
      <c r="S3148" s="4"/>
      <c r="T3148" s="4"/>
      <c r="U3148" s="4"/>
      <c r="V3148" s="4"/>
      <c r="W3148" s="4"/>
      <c r="X3148" s="4"/>
      <c r="Y3148" s="4"/>
      <c r="Z3148" s="4"/>
      <c r="AA3148" s="4"/>
      <c r="AB3148" s="4"/>
      <c r="AC3148" s="4"/>
      <c r="AD3148" s="4"/>
      <c r="AE3148" s="4"/>
      <c r="AF3148" s="4"/>
      <c r="AG3148" s="4"/>
      <c r="AH3148" s="4"/>
      <c r="AI3148" s="4"/>
      <c r="AJ3148" s="4"/>
      <c r="AK3148" s="4"/>
      <c r="AL3148" s="4"/>
      <c r="AM3148" s="4"/>
      <c r="AN3148" s="4"/>
      <c r="AO3148" s="4"/>
      <c r="AP3148" s="4"/>
    </row>
    <row r="3149" spans="1:42" s="2" customFormat="1" x14ac:dyDescent="0.25">
      <c r="A3149" s="4"/>
      <c r="B3149" s="4"/>
      <c r="C3149" s="4"/>
      <c r="D3149" s="4"/>
      <c r="E3149" s="4"/>
      <c r="F3149" s="4"/>
      <c r="G3149" s="4"/>
      <c r="H3149" s="4"/>
      <c r="I3149" s="4"/>
      <c r="J3149" s="4"/>
      <c r="K3149" s="4"/>
      <c r="L3149" s="4"/>
      <c r="M3149" s="4"/>
      <c r="N3149" s="4"/>
      <c r="O3149" s="4"/>
      <c r="P3149" s="4"/>
      <c r="Q3149" s="4"/>
      <c r="R3149" s="4"/>
      <c r="S3149" s="4"/>
      <c r="T3149" s="4"/>
      <c r="U3149" s="4"/>
      <c r="V3149" s="4"/>
      <c r="W3149" s="4"/>
      <c r="X3149" s="4"/>
      <c r="Y3149" s="4"/>
      <c r="Z3149" s="4"/>
      <c r="AA3149" s="4"/>
      <c r="AB3149" s="4"/>
      <c r="AC3149" s="4"/>
      <c r="AD3149" s="4"/>
      <c r="AE3149" s="4"/>
      <c r="AF3149" s="4"/>
      <c r="AG3149" s="4"/>
      <c r="AH3149" s="4"/>
      <c r="AI3149" s="4"/>
      <c r="AJ3149" s="4"/>
      <c r="AK3149" s="4"/>
      <c r="AL3149" s="4"/>
      <c r="AM3149" s="4"/>
      <c r="AN3149" s="4"/>
      <c r="AO3149" s="4"/>
      <c r="AP3149" s="4"/>
    </row>
    <row r="3150" spans="1:42" s="2" customFormat="1" x14ac:dyDescent="0.25">
      <c r="A3150" s="4"/>
      <c r="B3150" s="4"/>
      <c r="C3150" s="4"/>
      <c r="D3150" s="4"/>
      <c r="E3150" s="4"/>
      <c r="F3150" s="4"/>
      <c r="G3150" s="4"/>
      <c r="H3150" s="4"/>
      <c r="I3150" s="4"/>
      <c r="J3150" s="4"/>
      <c r="K3150" s="4"/>
      <c r="L3150" s="4"/>
      <c r="M3150" s="4"/>
      <c r="N3150" s="4"/>
      <c r="O3150" s="4"/>
      <c r="P3150" s="4"/>
      <c r="Q3150" s="4"/>
      <c r="R3150" s="4"/>
      <c r="S3150" s="4"/>
      <c r="T3150" s="4"/>
      <c r="U3150" s="4"/>
      <c r="V3150" s="4"/>
      <c r="W3150" s="4"/>
      <c r="X3150" s="4"/>
      <c r="Y3150" s="4"/>
      <c r="Z3150" s="4"/>
      <c r="AA3150" s="4"/>
      <c r="AB3150" s="4"/>
      <c r="AC3150" s="4"/>
      <c r="AD3150" s="4"/>
      <c r="AE3150" s="4"/>
      <c r="AF3150" s="4"/>
      <c r="AG3150" s="4"/>
      <c r="AH3150" s="4"/>
      <c r="AI3150" s="4"/>
      <c r="AJ3150" s="4"/>
      <c r="AK3150" s="4"/>
      <c r="AL3150" s="4"/>
      <c r="AM3150" s="4"/>
      <c r="AN3150" s="4"/>
      <c r="AO3150" s="4"/>
      <c r="AP3150" s="4"/>
    </row>
    <row r="3151" spans="1:42" s="2" customFormat="1" x14ac:dyDescent="0.25">
      <c r="A3151" s="4"/>
      <c r="B3151" s="4"/>
      <c r="C3151" s="4"/>
      <c r="D3151" s="4"/>
      <c r="E3151" s="4"/>
      <c r="F3151" s="4"/>
      <c r="G3151" s="4"/>
      <c r="H3151" s="4"/>
      <c r="I3151" s="4"/>
      <c r="J3151" s="4"/>
      <c r="K3151" s="4"/>
      <c r="L3151" s="4"/>
      <c r="M3151" s="4"/>
      <c r="N3151" s="4"/>
      <c r="O3151" s="4"/>
      <c r="P3151" s="4"/>
      <c r="Q3151" s="4"/>
      <c r="R3151" s="4"/>
      <c r="S3151" s="4"/>
      <c r="T3151" s="4"/>
      <c r="U3151" s="4"/>
      <c r="V3151" s="4"/>
      <c r="W3151" s="4"/>
      <c r="X3151" s="4"/>
      <c r="Y3151" s="4"/>
      <c r="Z3151" s="4"/>
      <c r="AA3151" s="4"/>
      <c r="AB3151" s="4"/>
      <c r="AC3151" s="4"/>
      <c r="AD3151" s="4"/>
      <c r="AE3151" s="4"/>
      <c r="AF3151" s="4"/>
      <c r="AG3151" s="4"/>
      <c r="AH3151" s="4"/>
      <c r="AI3151" s="4"/>
      <c r="AJ3151" s="4"/>
      <c r="AK3151" s="4"/>
      <c r="AL3151" s="4"/>
      <c r="AM3151" s="4"/>
      <c r="AN3151" s="4"/>
      <c r="AO3151" s="4"/>
      <c r="AP3151" s="4"/>
    </row>
    <row r="3152" spans="1:42" s="2" customFormat="1" x14ac:dyDescent="0.25">
      <c r="A3152" s="4"/>
      <c r="B3152" s="4"/>
      <c r="C3152" s="4"/>
      <c r="D3152" s="4"/>
      <c r="E3152" s="4"/>
      <c r="F3152" s="4"/>
      <c r="G3152" s="4"/>
      <c r="H3152" s="4"/>
      <c r="I3152" s="4"/>
      <c r="J3152" s="4"/>
      <c r="K3152" s="4"/>
      <c r="L3152" s="4"/>
      <c r="M3152" s="4"/>
      <c r="N3152" s="4"/>
      <c r="O3152" s="4"/>
      <c r="P3152" s="4"/>
      <c r="Q3152" s="4"/>
      <c r="R3152" s="4"/>
      <c r="S3152" s="4"/>
      <c r="T3152" s="4"/>
      <c r="U3152" s="4"/>
      <c r="V3152" s="4"/>
      <c r="W3152" s="4"/>
      <c r="X3152" s="4"/>
      <c r="Y3152" s="4"/>
      <c r="Z3152" s="4"/>
      <c r="AA3152" s="4"/>
      <c r="AB3152" s="4"/>
      <c r="AC3152" s="4"/>
      <c r="AD3152" s="4"/>
      <c r="AE3152" s="4"/>
      <c r="AF3152" s="4"/>
      <c r="AG3152" s="4"/>
      <c r="AH3152" s="4"/>
      <c r="AI3152" s="4"/>
      <c r="AJ3152" s="4"/>
      <c r="AK3152" s="4"/>
      <c r="AL3152" s="4"/>
      <c r="AM3152" s="4"/>
      <c r="AN3152" s="4"/>
      <c r="AO3152" s="4"/>
      <c r="AP3152" s="4"/>
    </row>
    <row r="3153" spans="1:42" s="2" customFormat="1" x14ac:dyDescent="0.25">
      <c r="A3153" s="4"/>
      <c r="B3153" s="4"/>
      <c r="C3153" s="4"/>
      <c r="D3153" s="4"/>
      <c r="E3153" s="4"/>
      <c r="F3153" s="4"/>
      <c r="G3153" s="4"/>
      <c r="H3153" s="4"/>
      <c r="I3153" s="4"/>
      <c r="J3153" s="4"/>
      <c r="K3153" s="4"/>
      <c r="L3153" s="4"/>
      <c r="M3153" s="4"/>
      <c r="N3153" s="4"/>
      <c r="O3153" s="4"/>
      <c r="P3153" s="4"/>
      <c r="Q3153" s="4"/>
      <c r="R3153" s="4"/>
      <c r="S3153" s="4"/>
      <c r="T3153" s="4"/>
      <c r="U3153" s="4"/>
      <c r="V3153" s="4"/>
      <c r="W3153" s="4"/>
      <c r="X3153" s="4"/>
      <c r="Y3153" s="4"/>
      <c r="Z3153" s="4"/>
      <c r="AA3153" s="4"/>
      <c r="AB3153" s="4"/>
      <c r="AC3153" s="4"/>
      <c r="AD3153" s="4"/>
      <c r="AE3153" s="4"/>
      <c r="AF3153" s="4"/>
      <c r="AG3153" s="4"/>
      <c r="AH3153" s="4"/>
      <c r="AI3153" s="4"/>
      <c r="AJ3153" s="4"/>
      <c r="AK3153" s="4"/>
      <c r="AL3153" s="4"/>
      <c r="AM3153" s="4"/>
      <c r="AN3153" s="4"/>
      <c r="AO3153" s="4"/>
      <c r="AP3153" s="4"/>
    </row>
    <row r="3154" spans="1:42" s="2" customFormat="1" x14ac:dyDescent="0.25">
      <c r="A3154" s="4"/>
      <c r="B3154" s="4"/>
      <c r="C3154" s="4"/>
      <c r="D3154" s="4"/>
      <c r="E3154" s="4"/>
      <c r="F3154" s="4"/>
      <c r="G3154" s="4"/>
      <c r="H3154" s="4"/>
      <c r="I3154" s="4"/>
      <c r="J3154" s="4"/>
      <c r="K3154" s="4"/>
      <c r="L3154" s="4"/>
      <c r="M3154" s="4"/>
      <c r="N3154" s="4"/>
      <c r="O3154" s="4"/>
      <c r="P3154" s="4"/>
      <c r="Q3154" s="4"/>
      <c r="R3154" s="4"/>
      <c r="S3154" s="4"/>
      <c r="T3154" s="4"/>
      <c r="U3154" s="4"/>
      <c r="V3154" s="4"/>
      <c r="W3154" s="4"/>
      <c r="X3154" s="4"/>
      <c r="Y3154" s="4"/>
      <c r="Z3154" s="4"/>
      <c r="AA3154" s="4"/>
      <c r="AB3154" s="4"/>
      <c r="AC3154" s="4"/>
      <c r="AD3154" s="4"/>
      <c r="AE3154" s="4"/>
      <c r="AF3154" s="4"/>
      <c r="AG3154" s="4"/>
      <c r="AH3154" s="4"/>
      <c r="AI3154" s="4"/>
      <c r="AJ3154" s="4"/>
      <c r="AK3154" s="4"/>
      <c r="AL3154" s="4"/>
      <c r="AM3154" s="4"/>
      <c r="AN3154" s="4"/>
      <c r="AO3154" s="4"/>
      <c r="AP3154" s="4"/>
    </row>
    <row r="3155" spans="1:42" s="2" customFormat="1" x14ac:dyDescent="0.25">
      <c r="A3155" s="4"/>
      <c r="B3155" s="4"/>
      <c r="C3155" s="4"/>
      <c r="D3155" s="4"/>
      <c r="E3155" s="4"/>
      <c r="F3155" s="4"/>
      <c r="G3155" s="4"/>
      <c r="H3155" s="4"/>
      <c r="I3155" s="4"/>
      <c r="J3155" s="4"/>
      <c r="K3155" s="4"/>
      <c r="L3155" s="4"/>
      <c r="M3155" s="4"/>
      <c r="N3155" s="4"/>
      <c r="O3155" s="4"/>
      <c r="P3155" s="4"/>
      <c r="Q3155" s="4"/>
      <c r="R3155" s="4"/>
      <c r="S3155" s="4"/>
      <c r="T3155" s="4"/>
      <c r="U3155" s="4"/>
      <c r="V3155" s="4"/>
      <c r="W3155" s="4"/>
      <c r="X3155" s="4"/>
      <c r="Y3155" s="4"/>
      <c r="Z3155" s="4"/>
      <c r="AA3155" s="4"/>
      <c r="AB3155" s="4"/>
      <c r="AC3155" s="4"/>
      <c r="AD3155" s="4"/>
      <c r="AE3155" s="4"/>
      <c r="AF3155" s="4"/>
      <c r="AG3155" s="4"/>
      <c r="AH3155" s="4"/>
      <c r="AI3155" s="4"/>
      <c r="AJ3155" s="4"/>
      <c r="AK3155" s="4"/>
      <c r="AL3155" s="4"/>
      <c r="AM3155" s="4"/>
      <c r="AN3155" s="4"/>
      <c r="AO3155" s="4"/>
      <c r="AP3155" s="4"/>
    </row>
    <row r="3156" spans="1:42" s="2" customFormat="1" x14ac:dyDescent="0.25">
      <c r="A3156" s="4"/>
      <c r="B3156" s="4"/>
      <c r="C3156" s="4"/>
      <c r="D3156" s="4"/>
      <c r="E3156" s="4"/>
      <c r="F3156" s="4"/>
      <c r="G3156" s="4"/>
      <c r="H3156" s="4"/>
      <c r="I3156" s="4"/>
      <c r="J3156" s="4"/>
      <c r="K3156" s="4"/>
      <c r="L3156" s="4"/>
      <c r="M3156" s="4"/>
      <c r="N3156" s="4"/>
      <c r="O3156" s="4"/>
      <c r="P3156" s="4"/>
      <c r="Q3156" s="4"/>
      <c r="R3156" s="4"/>
      <c r="S3156" s="4"/>
      <c r="T3156" s="4"/>
      <c r="U3156" s="4"/>
      <c r="V3156" s="4"/>
      <c r="W3156" s="4"/>
      <c r="X3156" s="4"/>
      <c r="Y3156" s="4"/>
      <c r="Z3156" s="4"/>
      <c r="AA3156" s="4"/>
      <c r="AB3156" s="4"/>
      <c r="AC3156" s="4"/>
      <c r="AD3156" s="4"/>
      <c r="AE3156" s="4"/>
      <c r="AF3156" s="4"/>
      <c r="AG3156" s="4"/>
      <c r="AH3156" s="4"/>
      <c r="AI3156" s="4"/>
      <c r="AJ3156" s="4"/>
      <c r="AK3156" s="4"/>
      <c r="AL3156" s="4"/>
      <c r="AM3156" s="4"/>
      <c r="AN3156" s="4"/>
      <c r="AO3156" s="4"/>
      <c r="AP3156" s="4"/>
    </row>
    <row r="3157" spans="1:42" s="2" customFormat="1" x14ac:dyDescent="0.25">
      <c r="A3157" s="4"/>
      <c r="B3157" s="4"/>
      <c r="C3157" s="4"/>
      <c r="D3157" s="4"/>
      <c r="E3157" s="4"/>
      <c r="F3157" s="4"/>
      <c r="G3157" s="4"/>
      <c r="H3157" s="4"/>
      <c r="I3157" s="4"/>
      <c r="J3157" s="4"/>
      <c r="K3157" s="4"/>
      <c r="L3157" s="4"/>
      <c r="M3157" s="4"/>
      <c r="N3157" s="4"/>
      <c r="O3157" s="4"/>
      <c r="P3157" s="4"/>
      <c r="Q3157" s="4"/>
      <c r="R3157" s="4"/>
      <c r="S3157" s="4"/>
      <c r="T3157" s="4"/>
      <c r="U3157" s="4"/>
      <c r="V3157" s="4"/>
      <c r="W3157" s="4"/>
      <c r="X3157" s="4"/>
      <c r="Y3157" s="4"/>
      <c r="Z3157" s="4"/>
      <c r="AA3157" s="4"/>
      <c r="AB3157" s="4"/>
      <c r="AC3157" s="4"/>
      <c r="AD3157" s="4"/>
      <c r="AE3157" s="4"/>
      <c r="AF3157" s="4"/>
      <c r="AG3157" s="4"/>
      <c r="AH3157" s="4"/>
      <c r="AI3157" s="4"/>
      <c r="AJ3157" s="4"/>
      <c r="AK3157" s="4"/>
      <c r="AL3157" s="4"/>
      <c r="AM3157" s="4"/>
      <c r="AN3157" s="4"/>
      <c r="AO3157" s="4"/>
      <c r="AP3157" s="4"/>
    </row>
    <row r="3158" spans="1:42" s="2" customFormat="1" x14ac:dyDescent="0.25">
      <c r="A3158" s="4"/>
      <c r="B3158" s="4"/>
      <c r="C3158" s="4"/>
      <c r="D3158" s="4"/>
      <c r="E3158" s="4"/>
      <c r="F3158" s="4"/>
      <c r="G3158" s="4"/>
      <c r="H3158" s="4"/>
      <c r="I3158" s="4"/>
      <c r="J3158" s="4"/>
      <c r="K3158" s="4"/>
      <c r="L3158" s="4"/>
      <c r="M3158" s="4"/>
      <c r="N3158" s="4"/>
      <c r="O3158" s="4"/>
      <c r="P3158" s="4"/>
      <c r="Q3158" s="4"/>
      <c r="R3158" s="4"/>
      <c r="S3158" s="4"/>
      <c r="T3158" s="4"/>
      <c r="U3158" s="4"/>
      <c r="V3158" s="4"/>
      <c r="W3158" s="4"/>
      <c r="X3158" s="4"/>
      <c r="Y3158" s="4"/>
      <c r="Z3158" s="4"/>
      <c r="AA3158" s="4"/>
      <c r="AB3158" s="4"/>
      <c r="AC3158" s="4"/>
      <c r="AD3158" s="4"/>
      <c r="AE3158" s="4"/>
      <c r="AF3158" s="4"/>
      <c r="AG3158" s="4"/>
      <c r="AH3158" s="4"/>
      <c r="AI3158" s="4"/>
      <c r="AJ3158" s="4"/>
      <c r="AK3158" s="4"/>
      <c r="AL3158" s="4"/>
      <c r="AM3158" s="4"/>
      <c r="AN3158" s="4"/>
      <c r="AO3158" s="4"/>
      <c r="AP3158" s="4"/>
    </row>
    <row r="3159" spans="1:42" s="2" customFormat="1" x14ac:dyDescent="0.25">
      <c r="A3159" s="4"/>
      <c r="B3159" s="4"/>
      <c r="C3159" s="4"/>
      <c r="D3159" s="4"/>
      <c r="E3159" s="4"/>
      <c r="F3159" s="4"/>
      <c r="G3159" s="4"/>
      <c r="H3159" s="4"/>
      <c r="I3159" s="4"/>
      <c r="J3159" s="4"/>
      <c r="K3159" s="4"/>
      <c r="L3159" s="4"/>
      <c r="M3159" s="4"/>
      <c r="N3159" s="4"/>
      <c r="O3159" s="4"/>
      <c r="P3159" s="4"/>
      <c r="Q3159" s="4"/>
      <c r="R3159" s="4"/>
      <c r="S3159" s="4"/>
      <c r="T3159" s="4"/>
      <c r="U3159" s="4"/>
      <c r="V3159" s="4"/>
      <c r="W3159" s="4"/>
      <c r="X3159" s="4"/>
      <c r="Y3159" s="4"/>
      <c r="Z3159" s="4"/>
      <c r="AA3159" s="4"/>
      <c r="AB3159" s="4"/>
      <c r="AC3159" s="4"/>
      <c r="AD3159" s="4"/>
      <c r="AE3159" s="4"/>
      <c r="AF3159" s="4"/>
      <c r="AG3159" s="4"/>
      <c r="AH3159" s="4"/>
      <c r="AI3159" s="4"/>
      <c r="AJ3159" s="4"/>
      <c r="AK3159" s="4"/>
      <c r="AL3159" s="4"/>
      <c r="AM3159" s="4"/>
      <c r="AN3159" s="4"/>
      <c r="AO3159" s="4"/>
      <c r="AP3159" s="4"/>
    </row>
    <row r="3160" spans="1:42" s="2" customFormat="1" x14ac:dyDescent="0.25">
      <c r="A3160" s="4"/>
      <c r="B3160" s="4"/>
      <c r="C3160" s="4"/>
      <c r="D3160" s="4"/>
      <c r="E3160" s="4"/>
      <c r="F3160" s="4"/>
      <c r="G3160" s="4"/>
      <c r="H3160" s="4"/>
      <c r="I3160" s="4"/>
      <c r="J3160" s="4"/>
      <c r="K3160" s="4"/>
      <c r="L3160" s="4"/>
      <c r="M3160" s="4"/>
      <c r="N3160" s="4"/>
      <c r="O3160" s="4"/>
      <c r="P3160" s="4"/>
      <c r="Q3160" s="4"/>
      <c r="R3160" s="4"/>
      <c r="S3160" s="4"/>
      <c r="T3160" s="4"/>
      <c r="U3160" s="4"/>
      <c r="V3160" s="4"/>
      <c r="W3160" s="4"/>
      <c r="X3160" s="4"/>
      <c r="Y3160" s="4"/>
      <c r="Z3160" s="4"/>
      <c r="AA3160" s="4"/>
      <c r="AB3160" s="4"/>
      <c r="AC3160" s="4"/>
      <c r="AD3160" s="4"/>
      <c r="AE3160" s="4"/>
      <c r="AF3160" s="4"/>
      <c r="AG3160" s="4"/>
      <c r="AH3160" s="4"/>
      <c r="AI3160" s="4"/>
      <c r="AJ3160" s="4"/>
      <c r="AK3160" s="4"/>
      <c r="AL3160" s="4"/>
      <c r="AM3160" s="4"/>
      <c r="AN3160" s="4"/>
      <c r="AO3160" s="4"/>
      <c r="AP3160" s="4"/>
    </row>
    <row r="3161" spans="1:42" s="2" customFormat="1" x14ac:dyDescent="0.25">
      <c r="A3161" s="4"/>
      <c r="B3161" s="4"/>
      <c r="C3161" s="4"/>
      <c r="D3161" s="4"/>
      <c r="E3161" s="4"/>
      <c r="F3161" s="4"/>
      <c r="G3161" s="4"/>
      <c r="H3161" s="4"/>
      <c r="I3161" s="4"/>
      <c r="J3161" s="4"/>
      <c r="K3161" s="4"/>
      <c r="L3161" s="4"/>
      <c r="M3161" s="4"/>
      <c r="N3161" s="4"/>
      <c r="O3161" s="4"/>
      <c r="P3161" s="4"/>
      <c r="Q3161" s="4"/>
      <c r="R3161" s="4"/>
      <c r="S3161" s="4"/>
      <c r="T3161" s="4"/>
      <c r="U3161" s="4"/>
      <c r="V3161" s="4"/>
      <c r="W3161" s="4"/>
      <c r="X3161" s="4"/>
      <c r="Y3161" s="4"/>
      <c r="Z3161" s="4"/>
      <c r="AA3161" s="4"/>
      <c r="AB3161" s="4"/>
      <c r="AC3161" s="4"/>
      <c r="AD3161" s="4"/>
      <c r="AE3161" s="4"/>
      <c r="AF3161" s="4"/>
      <c r="AG3161" s="4"/>
      <c r="AH3161" s="4"/>
      <c r="AI3161" s="4"/>
      <c r="AJ3161" s="4"/>
      <c r="AK3161" s="4"/>
      <c r="AL3161" s="4"/>
      <c r="AM3161" s="4"/>
      <c r="AN3161" s="4"/>
      <c r="AO3161" s="4"/>
      <c r="AP3161" s="4"/>
    </row>
    <row r="3162" spans="1:42" s="2" customFormat="1" x14ac:dyDescent="0.25">
      <c r="A3162" s="4"/>
      <c r="B3162" s="4"/>
      <c r="C3162" s="4"/>
      <c r="D3162" s="4"/>
      <c r="E3162" s="4"/>
      <c r="F3162" s="4"/>
      <c r="G3162" s="4"/>
      <c r="H3162" s="4"/>
      <c r="I3162" s="4"/>
      <c r="J3162" s="4"/>
      <c r="K3162" s="4"/>
      <c r="L3162" s="4"/>
      <c r="M3162" s="4"/>
      <c r="N3162" s="4"/>
      <c r="O3162" s="4"/>
      <c r="P3162" s="4"/>
      <c r="Q3162" s="4"/>
      <c r="R3162" s="4"/>
      <c r="S3162" s="4"/>
      <c r="T3162" s="4"/>
      <c r="U3162" s="4"/>
      <c r="V3162" s="4"/>
      <c r="W3162" s="4"/>
      <c r="X3162" s="4"/>
      <c r="Y3162" s="4"/>
      <c r="Z3162" s="4"/>
      <c r="AA3162" s="4"/>
      <c r="AB3162" s="4"/>
      <c r="AC3162" s="4"/>
      <c r="AD3162" s="4"/>
      <c r="AE3162" s="4"/>
      <c r="AF3162" s="4"/>
      <c r="AG3162" s="4"/>
      <c r="AH3162" s="4"/>
      <c r="AI3162" s="4"/>
      <c r="AJ3162" s="4"/>
      <c r="AK3162" s="4"/>
      <c r="AL3162" s="4"/>
      <c r="AM3162" s="4"/>
      <c r="AN3162" s="4"/>
      <c r="AO3162" s="4"/>
      <c r="AP3162" s="4"/>
    </row>
    <row r="3163" spans="1:42" s="2" customFormat="1" x14ac:dyDescent="0.25">
      <c r="A3163" s="4"/>
      <c r="B3163" s="4"/>
      <c r="C3163" s="4"/>
      <c r="D3163" s="4"/>
      <c r="E3163" s="4"/>
      <c r="F3163" s="4"/>
      <c r="G3163" s="4"/>
      <c r="H3163" s="4"/>
      <c r="I3163" s="4"/>
      <c r="J3163" s="4"/>
      <c r="K3163" s="4"/>
      <c r="L3163" s="4"/>
      <c r="M3163" s="4"/>
      <c r="N3163" s="4"/>
      <c r="O3163" s="4"/>
      <c r="P3163" s="4"/>
      <c r="Q3163" s="4"/>
      <c r="R3163" s="4"/>
      <c r="S3163" s="4"/>
      <c r="T3163" s="4"/>
      <c r="U3163" s="4"/>
      <c r="V3163" s="4"/>
      <c r="W3163" s="4"/>
      <c r="X3163" s="4"/>
      <c r="Y3163" s="4"/>
      <c r="Z3163" s="4"/>
      <c r="AA3163" s="4"/>
      <c r="AB3163" s="4"/>
      <c r="AC3163" s="4"/>
      <c r="AD3163" s="4"/>
      <c r="AE3163" s="4"/>
      <c r="AF3163" s="4"/>
      <c r="AG3163" s="4"/>
      <c r="AH3163" s="4"/>
      <c r="AI3163" s="4"/>
      <c r="AJ3163" s="4"/>
      <c r="AK3163" s="4"/>
      <c r="AL3163" s="4"/>
      <c r="AM3163" s="4"/>
      <c r="AN3163" s="4"/>
      <c r="AO3163" s="4"/>
      <c r="AP3163" s="4"/>
    </row>
    <row r="3164" spans="1:42" s="2" customFormat="1" x14ac:dyDescent="0.25">
      <c r="A3164" s="4"/>
      <c r="B3164" s="4"/>
      <c r="C3164" s="4"/>
      <c r="D3164" s="4"/>
      <c r="E3164" s="4"/>
      <c r="F3164" s="4"/>
      <c r="G3164" s="4"/>
      <c r="H3164" s="4"/>
      <c r="I3164" s="4"/>
      <c r="J3164" s="4"/>
      <c r="K3164" s="4"/>
      <c r="L3164" s="4"/>
      <c r="M3164" s="4"/>
      <c r="N3164" s="4"/>
      <c r="O3164" s="4"/>
      <c r="P3164" s="4"/>
      <c r="Q3164" s="4"/>
      <c r="R3164" s="4"/>
      <c r="S3164" s="4"/>
      <c r="T3164" s="4"/>
      <c r="U3164" s="4"/>
      <c r="V3164" s="4"/>
      <c r="W3164" s="4"/>
      <c r="X3164" s="4"/>
      <c r="Y3164" s="4"/>
      <c r="Z3164" s="4"/>
      <c r="AA3164" s="4"/>
      <c r="AB3164" s="4"/>
      <c r="AC3164" s="4"/>
      <c r="AD3164" s="4"/>
      <c r="AE3164" s="4"/>
      <c r="AF3164" s="4"/>
      <c r="AG3164" s="4"/>
      <c r="AH3164" s="4"/>
      <c r="AI3164" s="4"/>
      <c r="AJ3164" s="4"/>
      <c r="AK3164" s="4"/>
      <c r="AL3164" s="4"/>
      <c r="AM3164" s="4"/>
      <c r="AN3164" s="4"/>
      <c r="AO3164" s="4"/>
      <c r="AP3164" s="4"/>
    </row>
    <row r="3165" spans="1:42" s="2" customFormat="1" x14ac:dyDescent="0.25">
      <c r="A3165" s="4"/>
      <c r="B3165" s="4"/>
      <c r="C3165" s="4"/>
      <c r="D3165" s="4"/>
      <c r="E3165" s="4"/>
      <c r="F3165" s="4"/>
      <c r="G3165" s="4"/>
      <c r="H3165" s="4"/>
      <c r="I3165" s="4"/>
      <c r="J3165" s="4"/>
      <c r="K3165" s="4"/>
      <c r="L3165" s="4"/>
      <c r="M3165" s="4"/>
      <c r="N3165" s="4"/>
      <c r="O3165" s="4"/>
      <c r="P3165" s="4"/>
      <c r="Q3165" s="4"/>
      <c r="R3165" s="4"/>
      <c r="S3165" s="4"/>
      <c r="T3165" s="4"/>
      <c r="U3165" s="4"/>
      <c r="V3165" s="4"/>
      <c r="W3165" s="4"/>
      <c r="X3165" s="4"/>
      <c r="Y3165" s="4"/>
      <c r="Z3165" s="4"/>
      <c r="AA3165" s="4"/>
      <c r="AB3165" s="4"/>
      <c r="AC3165" s="4"/>
      <c r="AD3165" s="4"/>
      <c r="AE3165" s="4"/>
      <c r="AF3165" s="4"/>
      <c r="AG3165" s="4"/>
      <c r="AH3165" s="4"/>
      <c r="AI3165" s="4"/>
      <c r="AJ3165" s="4"/>
      <c r="AK3165" s="4"/>
      <c r="AL3165" s="4"/>
      <c r="AM3165" s="4"/>
      <c r="AN3165" s="4"/>
      <c r="AO3165" s="4"/>
      <c r="AP3165" s="4"/>
    </row>
    <row r="3166" spans="1:42" s="2" customFormat="1" x14ac:dyDescent="0.25">
      <c r="A3166" s="4"/>
      <c r="B3166" s="4"/>
      <c r="C3166" s="4"/>
      <c r="D3166" s="4"/>
      <c r="E3166" s="4"/>
      <c r="F3166" s="4"/>
      <c r="G3166" s="4"/>
      <c r="H3166" s="4"/>
      <c r="I3166" s="4"/>
      <c r="J3166" s="4"/>
      <c r="K3166" s="4"/>
      <c r="L3166" s="4"/>
      <c r="M3166" s="4"/>
      <c r="N3166" s="4"/>
      <c r="O3166" s="4"/>
      <c r="P3166" s="4"/>
      <c r="Q3166" s="4"/>
      <c r="R3166" s="4"/>
      <c r="S3166" s="4"/>
      <c r="T3166" s="4"/>
      <c r="U3166" s="4"/>
      <c r="V3166" s="4"/>
      <c r="W3166" s="4"/>
      <c r="X3166" s="4"/>
      <c r="Y3166" s="4"/>
      <c r="Z3166" s="4"/>
      <c r="AA3166" s="4"/>
      <c r="AB3166" s="4"/>
      <c r="AC3166" s="4"/>
      <c r="AD3166" s="4"/>
      <c r="AE3166" s="4"/>
      <c r="AF3166" s="4"/>
      <c r="AG3166" s="4"/>
      <c r="AH3166" s="4"/>
      <c r="AI3166" s="4"/>
      <c r="AJ3166" s="4"/>
      <c r="AK3166" s="4"/>
      <c r="AL3166" s="4"/>
      <c r="AM3166" s="4"/>
      <c r="AN3166" s="4"/>
      <c r="AO3166" s="4"/>
      <c r="AP3166" s="4"/>
    </row>
    <row r="3167" spans="1:42" s="2" customFormat="1" x14ac:dyDescent="0.25">
      <c r="A3167" s="4"/>
      <c r="B3167" s="4"/>
      <c r="C3167" s="4"/>
      <c r="D3167" s="4"/>
      <c r="E3167" s="4"/>
      <c r="F3167" s="4"/>
      <c r="G3167" s="4"/>
      <c r="H3167" s="4"/>
      <c r="I3167" s="4"/>
      <c r="J3167" s="4"/>
      <c r="K3167" s="4"/>
      <c r="L3167" s="4"/>
      <c r="M3167" s="4"/>
      <c r="N3167" s="4"/>
      <c r="O3167" s="4"/>
      <c r="P3167" s="4"/>
      <c r="Q3167" s="4"/>
      <c r="R3167" s="4"/>
      <c r="S3167" s="4"/>
      <c r="T3167" s="4"/>
      <c r="U3167" s="4"/>
      <c r="V3167" s="4"/>
      <c r="W3167" s="4"/>
      <c r="X3167" s="4"/>
      <c r="Y3167" s="4"/>
      <c r="Z3167" s="4"/>
      <c r="AA3167" s="4"/>
      <c r="AB3167" s="4"/>
      <c r="AC3167" s="4"/>
      <c r="AD3167" s="4"/>
      <c r="AE3167" s="4"/>
      <c r="AF3167" s="4"/>
      <c r="AG3167" s="4"/>
      <c r="AH3167" s="4"/>
      <c r="AI3167" s="4"/>
      <c r="AJ3167" s="4"/>
      <c r="AK3167" s="4"/>
      <c r="AL3167" s="4"/>
      <c r="AM3167" s="4"/>
      <c r="AN3167" s="4"/>
      <c r="AO3167" s="4"/>
      <c r="AP3167" s="4"/>
    </row>
    <row r="3168" spans="1:42" s="2" customFormat="1" x14ac:dyDescent="0.25">
      <c r="A3168" s="4"/>
      <c r="B3168" s="4"/>
      <c r="C3168" s="4"/>
      <c r="D3168" s="4"/>
      <c r="E3168" s="4"/>
      <c r="F3168" s="4"/>
      <c r="G3168" s="4"/>
      <c r="H3168" s="4"/>
      <c r="I3168" s="4"/>
      <c r="J3168" s="4"/>
      <c r="K3168" s="4"/>
      <c r="L3168" s="4"/>
      <c r="M3168" s="4"/>
      <c r="N3168" s="4"/>
      <c r="O3168" s="4"/>
      <c r="P3168" s="4"/>
      <c r="Q3168" s="4"/>
      <c r="R3168" s="4"/>
      <c r="S3168" s="4"/>
      <c r="T3168" s="4"/>
      <c r="U3168" s="4"/>
      <c r="V3168" s="4"/>
      <c r="W3168" s="4"/>
      <c r="X3168" s="4"/>
      <c r="Y3168" s="4"/>
      <c r="Z3168" s="4"/>
      <c r="AA3168" s="4"/>
      <c r="AB3168" s="4"/>
      <c r="AC3168" s="4"/>
      <c r="AD3168" s="4"/>
      <c r="AE3168" s="4"/>
      <c r="AF3168" s="4"/>
      <c r="AG3168" s="4"/>
      <c r="AH3168" s="4"/>
      <c r="AI3168" s="4"/>
      <c r="AJ3168" s="4"/>
      <c r="AK3168" s="4"/>
      <c r="AL3168" s="4"/>
      <c r="AM3168" s="4"/>
      <c r="AN3168" s="4"/>
      <c r="AO3168" s="4"/>
      <c r="AP3168" s="4"/>
    </row>
    <row r="3169" spans="1:42" s="2" customFormat="1" x14ac:dyDescent="0.25">
      <c r="A3169" s="4"/>
      <c r="B3169" s="4"/>
      <c r="C3169" s="4"/>
      <c r="D3169" s="4"/>
      <c r="E3169" s="4"/>
      <c r="F3169" s="4"/>
      <c r="G3169" s="4"/>
      <c r="H3169" s="4"/>
      <c r="I3169" s="4"/>
      <c r="J3169" s="4"/>
      <c r="K3169" s="4"/>
      <c r="L3169" s="4"/>
      <c r="M3169" s="4"/>
      <c r="N3169" s="4"/>
      <c r="O3169" s="4"/>
      <c r="P3169" s="4"/>
      <c r="Q3169" s="4"/>
      <c r="R3169" s="4"/>
      <c r="S3169" s="4"/>
      <c r="T3169" s="4"/>
      <c r="U3169" s="4"/>
      <c r="V3169" s="4"/>
      <c r="W3169" s="4"/>
      <c r="X3169" s="4"/>
      <c r="Y3169" s="4"/>
      <c r="Z3169" s="4"/>
      <c r="AA3169" s="4"/>
      <c r="AB3169" s="4"/>
      <c r="AC3169" s="4"/>
      <c r="AD3169" s="4"/>
      <c r="AE3169" s="4"/>
      <c r="AF3169" s="4"/>
      <c r="AG3169" s="4"/>
      <c r="AH3169" s="4"/>
      <c r="AI3169" s="4"/>
      <c r="AJ3169" s="4"/>
      <c r="AK3169" s="4"/>
      <c r="AL3169" s="4"/>
      <c r="AM3169" s="4"/>
      <c r="AN3169" s="4"/>
      <c r="AO3169" s="4"/>
      <c r="AP3169" s="4"/>
    </row>
    <row r="3170" spans="1:42" s="2" customFormat="1" x14ac:dyDescent="0.25">
      <c r="A3170" s="4"/>
      <c r="B3170" s="4"/>
      <c r="C3170" s="4"/>
      <c r="D3170" s="4"/>
      <c r="E3170" s="4"/>
      <c r="F3170" s="4"/>
      <c r="G3170" s="4"/>
      <c r="H3170" s="4"/>
      <c r="I3170" s="4"/>
      <c r="J3170" s="4"/>
      <c r="K3170" s="4"/>
      <c r="L3170" s="4"/>
      <c r="M3170" s="4"/>
      <c r="N3170" s="4"/>
      <c r="O3170" s="4"/>
      <c r="P3170" s="4"/>
      <c r="Q3170" s="4"/>
      <c r="R3170" s="4"/>
      <c r="S3170" s="4"/>
      <c r="T3170" s="4"/>
      <c r="U3170" s="4"/>
      <c r="V3170" s="4"/>
      <c r="W3170" s="4"/>
      <c r="X3170" s="4"/>
      <c r="Y3170" s="4"/>
      <c r="Z3170" s="4"/>
      <c r="AA3170" s="4"/>
      <c r="AB3170" s="4"/>
      <c r="AC3170" s="4"/>
      <c r="AD3170" s="4"/>
      <c r="AE3170" s="4"/>
      <c r="AF3170" s="4"/>
      <c r="AG3170" s="4"/>
      <c r="AH3170" s="4"/>
      <c r="AI3170" s="4"/>
      <c r="AJ3170" s="4"/>
      <c r="AK3170" s="4"/>
      <c r="AL3170" s="4"/>
      <c r="AM3170" s="4"/>
      <c r="AN3170" s="4"/>
      <c r="AO3170" s="4"/>
      <c r="AP3170" s="4"/>
    </row>
    <row r="3171" spans="1:42" s="2" customFormat="1" x14ac:dyDescent="0.25">
      <c r="A3171" s="4"/>
      <c r="B3171" s="4"/>
      <c r="C3171" s="4"/>
      <c r="D3171" s="4"/>
      <c r="E3171" s="4"/>
      <c r="F3171" s="4"/>
      <c r="G3171" s="4"/>
      <c r="H3171" s="4"/>
      <c r="I3171" s="4"/>
      <c r="J3171" s="4"/>
      <c r="K3171" s="4"/>
      <c r="L3171" s="4"/>
      <c r="M3171" s="4"/>
      <c r="N3171" s="4"/>
      <c r="O3171" s="4"/>
      <c r="P3171" s="4"/>
      <c r="Q3171" s="4"/>
      <c r="R3171" s="4"/>
      <c r="S3171" s="4"/>
      <c r="T3171" s="4"/>
      <c r="U3171" s="4"/>
      <c r="V3171" s="4"/>
      <c r="W3171" s="4"/>
      <c r="X3171" s="4"/>
      <c r="Y3171" s="4"/>
      <c r="Z3171" s="4"/>
      <c r="AA3171" s="4"/>
      <c r="AB3171" s="4"/>
      <c r="AC3171" s="4"/>
      <c r="AD3171" s="4"/>
      <c r="AE3171" s="4"/>
      <c r="AF3171" s="4"/>
      <c r="AG3171" s="4"/>
      <c r="AH3171" s="4"/>
      <c r="AI3171" s="4"/>
      <c r="AJ3171" s="4"/>
      <c r="AK3171" s="4"/>
      <c r="AL3171" s="4"/>
      <c r="AM3171" s="4"/>
      <c r="AN3171" s="4"/>
      <c r="AO3171" s="4"/>
      <c r="AP3171" s="4"/>
    </row>
    <row r="3172" spans="1:42" s="2" customFormat="1" x14ac:dyDescent="0.25">
      <c r="A3172" s="4"/>
      <c r="B3172" s="4"/>
      <c r="C3172" s="4"/>
      <c r="D3172" s="4"/>
      <c r="E3172" s="4"/>
      <c r="F3172" s="4"/>
      <c r="G3172" s="4"/>
      <c r="H3172" s="4"/>
      <c r="I3172" s="4"/>
      <c r="J3172" s="4"/>
      <c r="K3172" s="4"/>
      <c r="L3172" s="4"/>
      <c r="M3172" s="4"/>
      <c r="N3172" s="4"/>
      <c r="O3172" s="4"/>
      <c r="P3172" s="4"/>
      <c r="Q3172" s="4"/>
      <c r="R3172" s="4"/>
      <c r="S3172" s="4"/>
      <c r="T3172" s="4"/>
      <c r="U3172" s="4"/>
      <c r="V3172" s="4"/>
      <c r="W3172" s="4"/>
      <c r="X3172" s="4"/>
      <c r="Y3172" s="4"/>
      <c r="Z3172" s="4"/>
      <c r="AA3172" s="4"/>
      <c r="AB3172" s="4"/>
      <c r="AC3172" s="4"/>
      <c r="AD3172" s="4"/>
      <c r="AE3172" s="4"/>
      <c r="AF3172" s="4"/>
      <c r="AG3172" s="4"/>
      <c r="AH3172" s="4"/>
      <c r="AI3172" s="4"/>
      <c r="AJ3172" s="4"/>
      <c r="AK3172" s="4"/>
      <c r="AL3172" s="4"/>
      <c r="AM3172" s="4"/>
      <c r="AN3172" s="4"/>
      <c r="AO3172" s="4"/>
      <c r="AP3172" s="4"/>
    </row>
    <row r="3173" spans="1:42" s="2" customFormat="1" x14ac:dyDescent="0.25">
      <c r="A3173" s="4"/>
      <c r="B3173" s="4"/>
      <c r="C3173" s="4"/>
      <c r="D3173" s="4"/>
      <c r="E3173" s="4"/>
      <c r="F3173" s="4"/>
      <c r="G3173" s="4"/>
      <c r="H3173" s="4"/>
      <c r="I3173" s="4"/>
      <c r="J3173" s="4"/>
      <c r="K3173" s="4"/>
      <c r="L3173" s="4"/>
      <c r="M3173" s="4"/>
      <c r="N3173" s="4"/>
      <c r="O3173" s="4"/>
      <c r="P3173" s="4"/>
      <c r="Q3173" s="4"/>
      <c r="R3173" s="4"/>
      <c r="S3173" s="4"/>
      <c r="T3173" s="4"/>
      <c r="U3173" s="4"/>
      <c r="V3173" s="4"/>
      <c r="W3173" s="4"/>
      <c r="X3173" s="4"/>
      <c r="Y3173" s="4"/>
      <c r="Z3173" s="4"/>
      <c r="AA3173" s="4"/>
      <c r="AB3173" s="4"/>
      <c r="AC3173" s="4"/>
      <c r="AD3173" s="4"/>
      <c r="AE3173" s="4"/>
      <c r="AF3173" s="4"/>
      <c r="AG3173" s="4"/>
      <c r="AH3173" s="4"/>
      <c r="AI3173" s="4"/>
      <c r="AJ3173" s="4"/>
      <c r="AK3173" s="4"/>
      <c r="AL3173" s="4"/>
      <c r="AM3173" s="4"/>
      <c r="AN3173" s="4"/>
      <c r="AO3173" s="4"/>
      <c r="AP3173" s="4"/>
    </row>
    <row r="3174" spans="1:42" s="2" customFormat="1" x14ac:dyDescent="0.25">
      <c r="A3174" s="4"/>
      <c r="B3174" s="4"/>
      <c r="C3174" s="4"/>
      <c r="D3174" s="4"/>
      <c r="E3174" s="4"/>
      <c r="F3174" s="4"/>
      <c r="G3174" s="4"/>
      <c r="H3174" s="4"/>
      <c r="I3174" s="4"/>
      <c r="J3174" s="4"/>
      <c r="K3174" s="4"/>
      <c r="L3174" s="4"/>
      <c r="M3174" s="4"/>
      <c r="N3174" s="4"/>
      <c r="O3174" s="4"/>
      <c r="P3174" s="4"/>
      <c r="Q3174" s="4"/>
      <c r="R3174" s="4"/>
      <c r="S3174" s="4"/>
      <c r="T3174" s="4"/>
      <c r="U3174" s="4"/>
      <c r="V3174" s="4"/>
      <c r="W3174" s="4"/>
      <c r="X3174" s="4"/>
      <c r="Y3174" s="4"/>
      <c r="Z3174" s="4"/>
      <c r="AA3174" s="4"/>
      <c r="AB3174" s="4"/>
      <c r="AC3174" s="4"/>
      <c r="AD3174" s="4"/>
      <c r="AE3174" s="4"/>
      <c r="AF3174" s="4"/>
      <c r="AG3174" s="4"/>
      <c r="AH3174" s="4"/>
      <c r="AI3174" s="4"/>
      <c r="AJ3174" s="4"/>
      <c r="AK3174" s="4"/>
      <c r="AL3174" s="4"/>
      <c r="AM3174" s="4"/>
      <c r="AN3174" s="4"/>
      <c r="AO3174" s="4"/>
      <c r="AP3174" s="4"/>
    </row>
    <row r="3175" spans="1:42" s="2" customFormat="1" x14ac:dyDescent="0.25">
      <c r="A3175" s="4"/>
      <c r="B3175" s="4"/>
      <c r="C3175" s="4"/>
      <c r="D3175" s="4"/>
      <c r="E3175" s="4"/>
      <c r="F3175" s="4"/>
      <c r="G3175" s="4"/>
      <c r="H3175" s="4"/>
      <c r="I3175" s="4"/>
      <c r="J3175" s="4"/>
      <c r="K3175" s="4"/>
      <c r="L3175" s="4"/>
      <c r="M3175" s="4"/>
      <c r="N3175" s="4"/>
      <c r="O3175" s="4"/>
      <c r="P3175" s="4"/>
      <c r="Q3175" s="4"/>
      <c r="R3175" s="4"/>
      <c r="S3175" s="4"/>
      <c r="T3175" s="4"/>
      <c r="U3175" s="4"/>
      <c r="V3175" s="4"/>
      <c r="W3175" s="4"/>
      <c r="X3175" s="4"/>
      <c r="Y3175" s="4"/>
      <c r="Z3175" s="4"/>
      <c r="AA3175" s="4"/>
      <c r="AB3175" s="4"/>
      <c r="AC3175" s="4"/>
      <c r="AD3175" s="4"/>
      <c r="AE3175" s="4"/>
      <c r="AF3175" s="4"/>
      <c r="AG3175" s="4"/>
      <c r="AH3175" s="4"/>
      <c r="AI3175" s="4"/>
      <c r="AJ3175" s="4"/>
      <c r="AK3175" s="4"/>
      <c r="AL3175" s="4"/>
      <c r="AM3175" s="4"/>
      <c r="AN3175" s="4"/>
      <c r="AO3175" s="4"/>
      <c r="AP3175" s="4"/>
    </row>
    <row r="3176" spans="1:42" s="2" customFormat="1" x14ac:dyDescent="0.25">
      <c r="A3176" s="4"/>
      <c r="B3176" s="4"/>
      <c r="C3176" s="4"/>
      <c r="D3176" s="4"/>
      <c r="E3176" s="4"/>
      <c r="F3176" s="4"/>
      <c r="G3176" s="4"/>
      <c r="H3176" s="4"/>
      <c r="I3176" s="4"/>
      <c r="J3176" s="4"/>
      <c r="K3176" s="4"/>
      <c r="L3176" s="4"/>
      <c r="M3176" s="4"/>
      <c r="N3176" s="4"/>
      <c r="O3176" s="4"/>
      <c r="P3176" s="4"/>
      <c r="Q3176" s="4"/>
      <c r="R3176" s="4"/>
      <c r="S3176" s="4"/>
      <c r="T3176" s="4"/>
      <c r="U3176" s="4"/>
      <c r="V3176" s="4"/>
      <c r="W3176" s="4"/>
      <c r="X3176" s="4"/>
      <c r="Y3176" s="4"/>
      <c r="Z3176" s="4"/>
      <c r="AA3176" s="4"/>
      <c r="AB3176" s="4"/>
      <c r="AC3176" s="4"/>
      <c r="AD3176" s="4"/>
      <c r="AE3176" s="4"/>
      <c r="AF3176" s="4"/>
      <c r="AG3176" s="4"/>
      <c r="AH3176" s="4"/>
      <c r="AI3176" s="4"/>
      <c r="AJ3176" s="4"/>
      <c r="AK3176" s="4"/>
      <c r="AL3176" s="4"/>
      <c r="AM3176" s="4"/>
      <c r="AN3176" s="4"/>
      <c r="AO3176" s="4"/>
      <c r="AP3176" s="4"/>
    </row>
    <row r="3177" spans="1:42" s="2" customFormat="1" x14ac:dyDescent="0.25">
      <c r="A3177" s="4"/>
      <c r="B3177" s="4"/>
      <c r="C3177" s="4"/>
      <c r="D3177" s="4"/>
      <c r="E3177" s="4"/>
      <c r="F3177" s="4"/>
      <c r="G3177" s="4"/>
      <c r="H3177" s="4"/>
      <c r="I3177" s="4"/>
      <c r="J3177" s="4"/>
      <c r="K3177" s="4"/>
      <c r="L3177" s="4"/>
      <c r="M3177" s="4"/>
      <c r="N3177" s="4"/>
      <c r="O3177" s="4"/>
      <c r="P3177" s="4"/>
      <c r="Q3177" s="4"/>
      <c r="R3177" s="4"/>
      <c r="S3177" s="4"/>
      <c r="T3177" s="4"/>
      <c r="U3177" s="4"/>
      <c r="V3177" s="4"/>
      <c r="W3177" s="4"/>
      <c r="X3177" s="4"/>
      <c r="Y3177" s="4"/>
      <c r="Z3177" s="4"/>
      <c r="AA3177" s="4"/>
      <c r="AB3177" s="4"/>
      <c r="AC3177" s="4"/>
      <c r="AD3177" s="4"/>
      <c r="AE3177" s="4"/>
      <c r="AF3177" s="4"/>
      <c r="AG3177" s="4"/>
      <c r="AH3177" s="4"/>
      <c r="AI3177" s="4"/>
      <c r="AJ3177" s="4"/>
      <c r="AK3177" s="4"/>
      <c r="AL3177" s="4"/>
      <c r="AM3177" s="4"/>
      <c r="AN3177" s="4"/>
      <c r="AO3177" s="4"/>
      <c r="AP3177" s="4"/>
    </row>
    <row r="3178" spans="1:42" s="2" customFormat="1" x14ac:dyDescent="0.25">
      <c r="A3178" s="4"/>
      <c r="B3178" s="4"/>
      <c r="C3178" s="4"/>
      <c r="D3178" s="4"/>
      <c r="E3178" s="4"/>
      <c r="F3178" s="4"/>
      <c r="G3178" s="4"/>
      <c r="H3178" s="4"/>
      <c r="I3178" s="4"/>
      <c r="J3178" s="4"/>
      <c r="K3178" s="4"/>
      <c r="L3178" s="4"/>
      <c r="M3178" s="4"/>
      <c r="N3178" s="4"/>
      <c r="O3178" s="4"/>
      <c r="P3178" s="4"/>
      <c r="Q3178" s="4"/>
      <c r="R3178" s="4"/>
      <c r="S3178" s="4"/>
      <c r="T3178" s="4"/>
      <c r="U3178" s="4"/>
      <c r="V3178" s="4"/>
      <c r="W3178" s="4"/>
      <c r="X3178" s="4"/>
      <c r="Y3178" s="4"/>
      <c r="Z3178" s="4"/>
      <c r="AA3178" s="4"/>
      <c r="AB3178" s="4"/>
      <c r="AC3178" s="4"/>
      <c r="AD3178" s="4"/>
      <c r="AE3178" s="4"/>
      <c r="AF3178" s="4"/>
      <c r="AG3178" s="4"/>
      <c r="AH3178" s="4"/>
      <c r="AI3178" s="4"/>
      <c r="AJ3178" s="4"/>
      <c r="AK3178" s="4"/>
      <c r="AL3178" s="4"/>
      <c r="AM3178" s="4"/>
      <c r="AN3178" s="4"/>
      <c r="AO3178" s="4"/>
      <c r="AP3178" s="4"/>
    </row>
    <row r="3179" spans="1:42" s="2" customFormat="1" x14ac:dyDescent="0.25">
      <c r="A3179" s="4"/>
      <c r="B3179" s="4"/>
      <c r="C3179" s="4"/>
      <c r="D3179" s="4"/>
      <c r="E3179" s="4"/>
      <c r="F3179" s="4"/>
      <c r="G3179" s="4"/>
      <c r="H3179" s="4"/>
      <c r="I3179" s="4"/>
      <c r="J3179" s="4"/>
      <c r="K3179" s="4"/>
      <c r="L3179" s="4"/>
      <c r="M3179" s="4"/>
      <c r="N3179" s="4"/>
      <c r="O3179" s="4"/>
      <c r="P3179" s="4"/>
      <c r="Q3179" s="4"/>
      <c r="R3179" s="4"/>
      <c r="S3179" s="4"/>
      <c r="T3179" s="4"/>
      <c r="U3179" s="4"/>
      <c r="V3179" s="4"/>
      <c r="W3179" s="4"/>
      <c r="X3179" s="4"/>
      <c r="Y3179" s="4"/>
      <c r="Z3179" s="4"/>
      <c r="AA3179" s="4"/>
      <c r="AB3179" s="4"/>
      <c r="AC3179" s="4"/>
      <c r="AD3179" s="4"/>
      <c r="AE3179" s="4"/>
      <c r="AF3179" s="4"/>
      <c r="AG3179" s="4"/>
      <c r="AH3179" s="4"/>
      <c r="AI3179" s="4"/>
      <c r="AJ3179" s="4"/>
      <c r="AK3179" s="4"/>
      <c r="AL3179" s="4"/>
      <c r="AM3179" s="4"/>
      <c r="AN3179" s="4"/>
      <c r="AO3179" s="4"/>
      <c r="AP3179" s="4"/>
    </row>
    <row r="3180" spans="1:42" s="2" customFormat="1" x14ac:dyDescent="0.25">
      <c r="A3180" s="4"/>
      <c r="B3180" s="4"/>
      <c r="C3180" s="4"/>
      <c r="D3180" s="4"/>
      <c r="E3180" s="4"/>
      <c r="F3180" s="4"/>
      <c r="G3180" s="4"/>
      <c r="H3180" s="4"/>
      <c r="I3180" s="4"/>
      <c r="J3180" s="4"/>
      <c r="K3180" s="4"/>
      <c r="L3180" s="4"/>
      <c r="M3180" s="4"/>
      <c r="N3180" s="4"/>
      <c r="O3180" s="4"/>
      <c r="P3180" s="4"/>
      <c r="Q3180" s="4"/>
      <c r="R3180" s="4"/>
      <c r="S3180" s="4"/>
      <c r="T3180" s="4"/>
      <c r="U3180" s="4"/>
      <c r="V3180" s="4"/>
      <c r="W3180" s="4"/>
      <c r="X3180" s="4"/>
      <c r="Y3180" s="4"/>
      <c r="Z3180" s="4"/>
      <c r="AA3180" s="4"/>
      <c r="AB3180" s="4"/>
      <c r="AC3180" s="4"/>
      <c r="AD3180" s="4"/>
      <c r="AE3180" s="4"/>
      <c r="AF3180" s="4"/>
      <c r="AG3180" s="4"/>
      <c r="AH3180" s="4"/>
      <c r="AI3180" s="4"/>
      <c r="AJ3180" s="4"/>
      <c r="AK3180" s="4"/>
      <c r="AL3180" s="4"/>
      <c r="AM3180" s="4"/>
      <c r="AN3180" s="4"/>
      <c r="AO3180" s="4"/>
      <c r="AP3180" s="4"/>
    </row>
    <row r="3181" spans="1:42" s="2" customFormat="1" x14ac:dyDescent="0.25">
      <c r="A3181" s="4"/>
      <c r="B3181" s="4"/>
      <c r="C3181" s="4"/>
      <c r="D3181" s="4"/>
      <c r="E3181" s="4"/>
      <c r="F3181" s="4"/>
      <c r="G3181" s="4"/>
      <c r="H3181" s="4"/>
      <c r="I3181" s="4"/>
      <c r="J3181" s="4"/>
      <c r="K3181" s="4"/>
      <c r="L3181" s="4"/>
      <c r="M3181" s="4"/>
      <c r="N3181" s="4"/>
      <c r="O3181" s="4"/>
      <c r="P3181" s="4"/>
      <c r="Q3181" s="4"/>
      <c r="R3181" s="4"/>
      <c r="S3181" s="4"/>
      <c r="T3181" s="4"/>
      <c r="U3181" s="4"/>
      <c r="V3181" s="4"/>
      <c r="W3181" s="4"/>
      <c r="X3181" s="4"/>
      <c r="Y3181" s="4"/>
      <c r="Z3181" s="4"/>
      <c r="AA3181" s="4"/>
      <c r="AB3181" s="4"/>
      <c r="AC3181" s="4"/>
      <c r="AD3181" s="4"/>
      <c r="AE3181" s="4"/>
      <c r="AF3181" s="4"/>
      <c r="AG3181" s="4"/>
      <c r="AH3181" s="4"/>
      <c r="AI3181" s="4"/>
      <c r="AJ3181" s="4"/>
      <c r="AK3181" s="4"/>
      <c r="AL3181" s="4"/>
      <c r="AM3181" s="4"/>
      <c r="AN3181" s="4"/>
      <c r="AO3181" s="4"/>
      <c r="AP3181" s="4"/>
    </row>
    <row r="3182" spans="1:42" s="2" customFormat="1" x14ac:dyDescent="0.25">
      <c r="A3182" s="4"/>
      <c r="B3182" s="4"/>
      <c r="C3182" s="4"/>
      <c r="D3182" s="4"/>
      <c r="E3182" s="4"/>
      <c r="F3182" s="4"/>
      <c r="G3182" s="4"/>
      <c r="H3182" s="4"/>
      <c r="I3182" s="4"/>
      <c r="J3182" s="4"/>
      <c r="K3182" s="4"/>
      <c r="L3182" s="4"/>
      <c r="M3182" s="4"/>
      <c r="N3182" s="4"/>
      <c r="O3182" s="4"/>
      <c r="P3182" s="4"/>
      <c r="Q3182" s="4"/>
      <c r="R3182" s="4"/>
      <c r="S3182" s="4"/>
      <c r="T3182" s="4"/>
      <c r="U3182" s="4"/>
      <c r="V3182" s="4"/>
      <c r="W3182" s="4"/>
      <c r="X3182" s="4"/>
      <c r="Y3182" s="4"/>
      <c r="Z3182" s="4"/>
      <c r="AA3182" s="4"/>
      <c r="AB3182" s="4"/>
      <c r="AC3182" s="4"/>
      <c r="AD3182" s="4"/>
      <c r="AE3182" s="4"/>
      <c r="AF3182" s="4"/>
      <c r="AG3182" s="4"/>
      <c r="AH3182" s="4"/>
      <c r="AI3182" s="4"/>
      <c r="AJ3182" s="4"/>
      <c r="AK3182" s="4"/>
      <c r="AL3182" s="4"/>
      <c r="AM3182" s="4"/>
      <c r="AN3182" s="4"/>
      <c r="AO3182" s="4"/>
      <c r="AP3182" s="4"/>
    </row>
    <row r="3183" spans="1:42" s="2" customFormat="1" x14ac:dyDescent="0.25">
      <c r="A3183" s="4"/>
      <c r="B3183" s="4"/>
      <c r="C3183" s="4"/>
      <c r="D3183" s="4"/>
      <c r="E3183" s="4"/>
      <c r="F3183" s="4"/>
      <c r="G3183" s="4"/>
      <c r="H3183" s="4"/>
      <c r="I3183" s="4"/>
      <c r="J3183" s="4"/>
      <c r="K3183" s="4"/>
      <c r="L3183" s="4"/>
      <c r="M3183" s="4"/>
      <c r="N3183" s="4"/>
      <c r="O3183" s="4"/>
      <c r="P3183" s="4"/>
      <c r="Q3183" s="4"/>
      <c r="R3183" s="4"/>
      <c r="S3183" s="4"/>
      <c r="T3183" s="4"/>
      <c r="U3183" s="4"/>
      <c r="V3183" s="4"/>
      <c r="W3183" s="4"/>
      <c r="X3183" s="4"/>
      <c r="Y3183" s="4"/>
      <c r="Z3183" s="4"/>
      <c r="AA3183" s="4"/>
      <c r="AB3183" s="4"/>
      <c r="AC3183" s="4"/>
      <c r="AD3183" s="4"/>
      <c r="AE3183" s="4"/>
      <c r="AF3183" s="4"/>
      <c r="AG3183" s="4"/>
      <c r="AH3183" s="4"/>
      <c r="AI3183" s="4"/>
      <c r="AJ3183" s="4"/>
      <c r="AK3183" s="4"/>
      <c r="AL3183" s="4"/>
      <c r="AM3183" s="4"/>
      <c r="AN3183" s="4"/>
      <c r="AO3183" s="4"/>
      <c r="AP3183" s="4"/>
    </row>
    <row r="3184" spans="1:42" s="2" customFormat="1" x14ac:dyDescent="0.25">
      <c r="A3184" s="4"/>
      <c r="B3184" s="4"/>
      <c r="C3184" s="4"/>
      <c r="D3184" s="4"/>
      <c r="E3184" s="4"/>
      <c r="F3184" s="4"/>
      <c r="G3184" s="4"/>
      <c r="H3184" s="4"/>
      <c r="I3184" s="4"/>
      <c r="J3184" s="4"/>
      <c r="K3184" s="4"/>
      <c r="L3184" s="4"/>
      <c r="M3184" s="4"/>
      <c r="N3184" s="4"/>
      <c r="O3184" s="4"/>
      <c r="P3184" s="4"/>
      <c r="Q3184" s="4"/>
      <c r="R3184" s="4"/>
      <c r="S3184" s="4"/>
      <c r="T3184" s="4"/>
      <c r="U3184" s="4"/>
      <c r="V3184" s="4"/>
      <c r="W3184" s="4"/>
      <c r="X3184" s="4"/>
      <c r="Y3184" s="4"/>
      <c r="Z3184" s="4"/>
      <c r="AA3184" s="4"/>
      <c r="AB3184" s="4"/>
      <c r="AC3184" s="4"/>
      <c r="AD3184" s="4"/>
      <c r="AE3184" s="4"/>
      <c r="AF3184" s="4"/>
      <c r="AG3184" s="4"/>
      <c r="AH3184" s="4"/>
      <c r="AI3184" s="4"/>
      <c r="AJ3184" s="4"/>
      <c r="AK3184" s="4"/>
      <c r="AL3184" s="4"/>
      <c r="AM3184" s="4"/>
      <c r="AN3184" s="4"/>
      <c r="AO3184" s="4"/>
      <c r="AP3184" s="4"/>
    </row>
    <row r="3185" spans="1:42" s="2" customFormat="1" x14ac:dyDescent="0.25">
      <c r="A3185" s="4"/>
      <c r="B3185" s="4"/>
      <c r="C3185" s="4"/>
      <c r="D3185" s="4"/>
      <c r="E3185" s="4"/>
      <c r="F3185" s="4"/>
      <c r="G3185" s="4"/>
      <c r="H3185" s="4"/>
      <c r="I3185" s="4"/>
      <c r="J3185" s="4"/>
      <c r="K3185" s="4"/>
      <c r="L3185" s="4"/>
      <c r="M3185" s="4"/>
      <c r="N3185" s="4"/>
      <c r="O3185" s="4"/>
      <c r="P3185" s="4"/>
      <c r="Q3185" s="4"/>
      <c r="R3185" s="4"/>
      <c r="S3185" s="4"/>
      <c r="T3185" s="4"/>
      <c r="U3185" s="4"/>
      <c r="V3185" s="4"/>
      <c r="W3185" s="4"/>
      <c r="X3185" s="4"/>
      <c r="Y3185" s="4"/>
      <c r="Z3185" s="4"/>
      <c r="AA3185" s="4"/>
      <c r="AB3185" s="4"/>
      <c r="AC3185" s="4"/>
      <c r="AD3185" s="4"/>
      <c r="AE3185" s="4"/>
      <c r="AF3185" s="4"/>
      <c r="AG3185" s="4"/>
      <c r="AH3185" s="4"/>
      <c r="AI3185" s="4"/>
      <c r="AJ3185" s="4"/>
      <c r="AK3185" s="4"/>
      <c r="AL3185" s="4"/>
      <c r="AM3185" s="4"/>
      <c r="AN3185" s="4"/>
      <c r="AO3185" s="4"/>
      <c r="AP3185" s="4"/>
    </row>
    <row r="3186" spans="1:42" s="2" customFormat="1" x14ac:dyDescent="0.25">
      <c r="A3186" s="4"/>
      <c r="B3186" s="4"/>
      <c r="C3186" s="4"/>
      <c r="D3186" s="4"/>
      <c r="E3186" s="4"/>
      <c r="F3186" s="4"/>
      <c r="G3186" s="4"/>
      <c r="H3186" s="4"/>
      <c r="I3186" s="4"/>
      <c r="J3186" s="4"/>
      <c r="K3186" s="4"/>
      <c r="L3186" s="4"/>
      <c r="M3186" s="4"/>
      <c r="N3186" s="4"/>
      <c r="O3186" s="4"/>
      <c r="P3186" s="4"/>
      <c r="Q3186" s="4"/>
      <c r="R3186" s="4"/>
      <c r="S3186" s="4"/>
      <c r="T3186" s="4"/>
      <c r="U3186" s="4"/>
      <c r="V3186" s="4"/>
      <c r="W3186" s="4"/>
      <c r="X3186" s="4"/>
      <c r="Y3186" s="4"/>
      <c r="Z3186" s="4"/>
      <c r="AA3186" s="4"/>
      <c r="AB3186" s="4"/>
      <c r="AC3186" s="4"/>
      <c r="AD3186" s="4"/>
      <c r="AE3186" s="4"/>
      <c r="AF3186" s="4"/>
      <c r="AG3186" s="4"/>
      <c r="AH3186" s="4"/>
      <c r="AI3186" s="4"/>
      <c r="AJ3186" s="4"/>
      <c r="AK3186" s="4"/>
      <c r="AL3186" s="4"/>
      <c r="AM3186" s="4"/>
      <c r="AN3186" s="4"/>
      <c r="AO3186" s="4"/>
      <c r="AP3186" s="4"/>
    </row>
    <row r="3187" spans="1:42" s="2" customFormat="1" x14ac:dyDescent="0.25">
      <c r="A3187" s="4"/>
      <c r="B3187" s="4"/>
      <c r="C3187" s="4"/>
      <c r="D3187" s="4"/>
      <c r="E3187" s="4"/>
      <c r="F3187" s="4"/>
      <c r="G3187" s="4"/>
      <c r="H3187" s="4"/>
      <c r="I3187" s="4"/>
      <c r="J3187" s="4"/>
      <c r="K3187" s="4"/>
      <c r="L3187" s="4"/>
      <c r="M3187" s="4"/>
      <c r="N3187" s="4"/>
      <c r="O3187" s="4"/>
      <c r="P3187" s="4"/>
      <c r="Q3187" s="4"/>
      <c r="R3187" s="4"/>
      <c r="S3187" s="4"/>
      <c r="T3187" s="4"/>
      <c r="U3187" s="4"/>
      <c r="V3187" s="4"/>
      <c r="W3187" s="4"/>
      <c r="X3187" s="4"/>
      <c r="Y3187" s="4"/>
      <c r="Z3187" s="4"/>
      <c r="AA3187" s="4"/>
      <c r="AB3187" s="4"/>
      <c r="AC3187" s="4"/>
      <c r="AD3187" s="4"/>
      <c r="AE3187" s="4"/>
      <c r="AF3187" s="4"/>
      <c r="AG3187" s="4"/>
      <c r="AH3187" s="4"/>
      <c r="AI3187" s="4"/>
      <c r="AJ3187" s="4"/>
      <c r="AK3187" s="4"/>
      <c r="AL3187" s="4"/>
      <c r="AM3187" s="4"/>
      <c r="AN3187" s="4"/>
      <c r="AO3187" s="4"/>
      <c r="AP3187" s="4"/>
    </row>
    <row r="3188" spans="1:42" s="2" customFormat="1" x14ac:dyDescent="0.25">
      <c r="A3188" s="4"/>
      <c r="B3188" s="4"/>
      <c r="C3188" s="4"/>
      <c r="D3188" s="4"/>
      <c r="E3188" s="4"/>
      <c r="F3188" s="4"/>
      <c r="G3188" s="4"/>
      <c r="H3188" s="4"/>
      <c r="I3188" s="4"/>
      <c r="J3188" s="4"/>
      <c r="K3188" s="4"/>
      <c r="L3188" s="4"/>
      <c r="M3188" s="4"/>
      <c r="N3188" s="4"/>
      <c r="O3188" s="4"/>
      <c r="P3188" s="4"/>
      <c r="Q3188" s="4"/>
      <c r="R3188" s="4"/>
      <c r="S3188" s="4"/>
      <c r="T3188" s="4"/>
      <c r="U3188" s="4"/>
      <c r="V3188" s="4"/>
      <c r="W3188" s="4"/>
      <c r="X3188" s="4"/>
      <c r="Y3188" s="4"/>
      <c r="Z3188" s="4"/>
      <c r="AA3188" s="4"/>
      <c r="AB3188" s="4"/>
      <c r="AC3188" s="4"/>
      <c r="AD3188" s="4"/>
      <c r="AE3188" s="4"/>
      <c r="AF3188" s="4"/>
      <c r="AG3188" s="4"/>
      <c r="AH3188" s="4"/>
      <c r="AI3188" s="4"/>
      <c r="AJ3188" s="4"/>
      <c r="AK3188" s="4"/>
      <c r="AL3188" s="4"/>
      <c r="AM3188" s="4"/>
      <c r="AN3188" s="4"/>
      <c r="AO3188" s="4"/>
      <c r="AP3188" s="4"/>
    </row>
    <row r="3189" spans="1:42" s="2" customFormat="1" x14ac:dyDescent="0.25">
      <c r="A3189" s="4"/>
      <c r="B3189" s="4"/>
      <c r="C3189" s="4"/>
      <c r="D3189" s="4"/>
      <c r="E3189" s="4"/>
      <c r="F3189" s="4"/>
      <c r="G3189" s="4"/>
      <c r="H3189" s="4"/>
      <c r="I3189" s="4"/>
      <c r="J3189" s="4"/>
      <c r="K3189" s="4"/>
      <c r="L3189" s="4"/>
      <c r="M3189" s="4"/>
      <c r="N3189" s="4"/>
      <c r="O3189" s="4"/>
      <c r="P3189" s="4"/>
      <c r="Q3189" s="4"/>
      <c r="R3189" s="4"/>
      <c r="S3189" s="4"/>
      <c r="T3189" s="4"/>
      <c r="U3189" s="4"/>
      <c r="V3189" s="4"/>
      <c r="W3189" s="4"/>
      <c r="X3189" s="4"/>
      <c r="Y3189" s="4"/>
      <c r="Z3189" s="4"/>
      <c r="AA3189" s="4"/>
      <c r="AB3189" s="4"/>
      <c r="AC3189" s="4"/>
      <c r="AD3189" s="4"/>
      <c r="AE3189" s="4"/>
      <c r="AF3189" s="4"/>
      <c r="AG3189" s="4"/>
      <c r="AH3189" s="4"/>
      <c r="AI3189" s="4"/>
      <c r="AJ3189" s="4"/>
      <c r="AK3189" s="4"/>
      <c r="AL3189" s="4"/>
      <c r="AM3189" s="4"/>
      <c r="AN3189" s="4"/>
      <c r="AO3189" s="4"/>
      <c r="AP3189" s="4"/>
    </row>
    <row r="3190" spans="1:42" s="2" customFormat="1" x14ac:dyDescent="0.25">
      <c r="A3190" s="4"/>
      <c r="B3190" s="4"/>
      <c r="C3190" s="4"/>
      <c r="D3190" s="4"/>
      <c r="E3190" s="4"/>
      <c r="F3190" s="4"/>
      <c r="G3190" s="4"/>
      <c r="H3190" s="4"/>
      <c r="I3190" s="4"/>
      <c r="J3190" s="4"/>
      <c r="K3190" s="4"/>
      <c r="L3190" s="4"/>
      <c r="M3190" s="4"/>
      <c r="N3190" s="4"/>
      <c r="O3190" s="4"/>
      <c r="P3190" s="4"/>
      <c r="Q3190" s="4"/>
      <c r="R3190" s="4"/>
      <c r="S3190" s="4"/>
      <c r="T3190" s="4"/>
      <c r="U3190" s="4"/>
      <c r="V3190" s="4"/>
      <c r="W3190" s="4"/>
      <c r="X3190" s="4"/>
      <c r="Y3190" s="4"/>
      <c r="Z3190" s="4"/>
      <c r="AA3190" s="4"/>
      <c r="AB3190" s="4"/>
      <c r="AC3190" s="4"/>
      <c r="AD3190" s="4"/>
      <c r="AE3190" s="4"/>
      <c r="AF3190" s="4"/>
      <c r="AG3190" s="4"/>
      <c r="AH3190" s="4"/>
      <c r="AI3190" s="4"/>
      <c r="AJ3190" s="4"/>
      <c r="AK3190" s="4"/>
      <c r="AL3190" s="4"/>
      <c r="AM3190" s="4"/>
      <c r="AN3190" s="4"/>
      <c r="AO3190" s="4"/>
      <c r="AP3190" s="4"/>
    </row>
    <row r="3191" spans="1:42" s="2" customFormat="1" x14ac:dyDescent="0.25">
      <c r="A3191" s="4"/>
      <c r="B3191" s="4"/>
      <c r="C3191" s="4"/>
      <c r="D3191" s="4"/>
      <c r="E3191" s="4"/>
      <c r="F3191" s="4"/>
      <c r="G3191" s="4"/>
      <c r="H3191" s="4"/>
      <c r="I3191" s="4"/>
      <c r="J3191" s="4"/>
      <c r="K3191" s="4"/>
      <c r="L3191" s="4"/>
      <c r="M3191" s="4"/>
      <c r="N3191" s="4"/>
      <c r="O3191" s="4"/>
      <c r="P3191" s="4"/>
      <c r="Q3191" s="4"/>
      <c r="R3191" s="4"/>
      <c r="S3191" s="4"/>
      <c r="T3191" s="4"/>
      <c r="U3191" s="4"/>
      <c r="V3191" s="4"/>
      <c r="W3191" s="4"/>
      <c r="X3191" s="4"/>
      <c r="Y3191" s="4"/>
      <c r="Z3191" s="4"/>
      <c r="AA3191" s="4"/>
      <c r="AB3191" s="4"/>
      <c r="AC3191" s="4"/>
      <c r="AD3191" s="4"/>
      <c r="AE3191" s="4"/>
      <c r="AF3191" s="4"/>
      <c r="AG3191" s="4"/>
      <c r="AH3191" s="4"/>
      <c r="AI3191" s="4"/>
      <c r="AJ3191" s="4"/>
      <c r="AK3191" s="4"/>
      <c r="AL3191" s="4"/>
      <c r="AM3191" s="4"/>
      <c r="AN3191" s="4"/>
      <c r="AO3191" s="4"/>
      <c r="AP3191" s="4"/>
    </row>
    <row r="3192" spans="1:42" s="2" customFormat="1" x14ac:dyDescent="0.25">
      <c r="A3192" s="4"/>
      <c r="B3192" s="4"/>
      <c r="C3192" s="4"/>
      <c r="D3192" s="4"/>
      <c r="E3192" s="4"/>
      <c r="F3192" s="4"/>
      <c r="G3192" s="4"/>
      <c r="H3192" s="4"/>
      <c r="I3192" s="4"/>
      <c r="J3192" s="4"/>
      <c r="K3192" s="4"/>
      <c r="L3192" s="4"/>
      <c r="M3192" s="4"/>
      <c r="N3192" s="4"/>
      <c r="O3192" s="4"/>
      <c r="P3192" s="4"/>
      <c r="Q3192" s="4"/>
      <c r="R3192" s="4"/>
      <c r="S3192" s="4"/>
      <c r="T3192" s="4"/>
      <c r="U3192" s="4"/>
      <c r="V3192" s="4"/>
      <c r="W3192" s="4"/>
      <c r="X3192" s="4"/>
      <c r="Y3192" s="4"/>
      <c r="Z3192" s="4"/>
      <c r="AA3192" s="4"/>
      <c r="AB3192" s="4"/>
      <c r="AC3192" s="4"/>
      <c r="AD3192" s="4"/>
      <c r="AE3192" s="4"/>
      <c r="AF3192" s="4"/>
      <c r="AG3192" s="4"/>
      <c r="AH3192" s="4"/>
      <c r="AI3192" s="4"/>
      <c r="AJ3192" s="4"/>
      <c r="AK3192" s="4"/>
      <c r="AL3192" s="4"/>
      <c r="AM3192" s="4"/>
      <c r="AN3192" s="4"/>
      <c r="AO3192" s="4"/>
      <c r="AP3192" s="4"/>
    </row>
    <row r="3193" spans="1:42" s="2" customFormat="1" x14ac:dyDescent="0.25">
      <c r="A3193" s="4"/>
      <c r="B3193" s="4"/>
      <c r="C3193" s="4"/>
      <c r="D3193" s="4"/>
      <c r="E3193" s="4"/>
      <c r="F3193" s="4"/>
      <c r="G3193" s="4"/>
      <c r="H3193" s="4"/>
      <c r="I3193" s="4"/>
      <c r="J3193" s="4"/>
      <c r="K3193" s="4"/>
      <c r="L3193" s="4"/>
      <c r="M3193" s="4"/>
      <c r="N3193" s="4"/>
      <c r="O3193" s="4"/>
      <c r="P3193" s="4"/>
      <c r="Q3193" s="4"/>
      <c r="R3193" s="4"/>
      <c r="S3193" s="4"/>
      <c r="T3193" s="4"/>
      <c r="U3193" s="4"/>
      <c r="V3193" s="4"/>
      <c r="W3193" s="4"/>
      <c r="X3193" s="4"/>
      <c r="Y3193" s="4"/>
      <c r="Z3193" s="4"/>
      <c r="AA3193" s="4"/>
      <c r="AB3193" s="4"/>
      <c r="AC3193" s="4"/>
      <c r="AD3193" s="4"/>
      <c r="AE3193" s="4"/>
      <c r="AF3193" s="4"/>
      <c r="AG3193" s="4"/>
      <c r="AH3193" s="4"/>
      <c r="AI3193" s="4"/>
      <c r="AJ3193" s="4"/>
      <c r="AK3193" s="4"/>
      <c r="AL3193" s="4"/>
      <c r="AM3193" s="4"/>
      <c r="AN3193" s="4"/>
      <c r="AO3193" s="4"/>
      <c r="AP3193" s="4"/>
    </row>
    <row r="3194" spans="1:42" s="2" customFormat="1" x14ac:dyDescent="0.25">
      <c r="A3194" s="4"/>
      <c r="B3194" s="4"/>
      <c r="C3194" s="4"/>
      <c r="D3194" s="4"/>
      <c r="E3194" s="4"/>
      <c r="F3194" s="4"/>
      <c r="G3194" s="4"/>
      <c r="H3194" s="4"/>
      <c r="I3194" s="4"/>
      <c r="J3194" s="4"/>
      <c r="K3194" s="4"/>
      <c r="L3194" s="4"/>
      <c r="M3194" s="4"/>
      <c r="N3194" s="4"/>
      <c r="O3194" s="4"/>
      <c r="P3194" s="4"/>
      <c r="Q3194" s="4"/>
      <c r="R3194" s="4"/>
      <c r="S3194" s="4"/>
      <c r="T3194" s="4"/>
      <c r="U3194" s="4"/>
      <c r="V3194" s="4"/>
      <c r="W3194" s="4"/>
      <c r="X3194" s="4"/>
      <c r="Y3194" s="4"/>
      <c r="Z3194" s="4"/>
      <c r="AA3194" s="4"/>
      <c r="AB3194" s="4"/>
      <c r="AC3194" s="4"/>
      <c r="AD3194" s="4"/>
      <c r="AE3194" s="4"/>
      <c r="AF3194" s="4"/>
      <c r="AG3194" s="4"/>
      <c r="AH3194" s="4"/>
      <c r="AI3194" s="4"/>
      <c r="AJ3194" s="4"/>
      <c r="AK3194" s="4"/>
      <c r="AL3194" s="4"/>
      <c r="AM3194" s="4"/>
      <c r="AN3194" s="4"/>
      <c r="AO3194" s="4"/>
      <c r="AP3194" s="4"/>
    </row>
    <row r="3195" spans="1:42" s="2" customFormat="1" x14ac:dyDescent="0.25">
      <c r="A3195" s="4"/>
      <c r="B3195" s="4"/>
      <c r="C3195" s="4"/>
      <c r="D3195" s="4"/>
      <c r="E3195" s="4"/>
      <c r="F3195" s="4"/>
      <c r="G3195" s="4"/>
      <c r="H3195" s="4"/>
      <c r="I3195" s="4"/>
      <c r="J3195" s="4"/>
      <c r="K3195" s="4"/>
      <c r="L3195" s="4"/>
      <c r="M3195" s="4"/>
      <c r="N3195" s="4"/>
      <c r="O3195" s="4"/>
      <c r="P3195" s="4"/>
      <c r="Q3195" s="4"/>
      <c r="R3195" s="4"/>
      <c r="S3195" s="4"/>
      <c r="T3195" s="4"/>
      <c r="U3195" s="4"/>
      <c r="V3195" s="4"/>
      <c r="W3195" s="4"/>
      <c r="X3195" s="4"/>
      <c r="Y3195" s="4"/>
      <c r="Z3195" s="4"/>
      <c r="AA3195" s="4"/>
      <c r="AB3195" s="4"/>
      <c r="AC3195" s="4"/>
      <c r="AD3195" s="4"/>
      <c r="AE3195" s="4"/>
      <c r="AF3195" s="4"/>
      <c r="AG3195" s="4"/>
      <c r="AH3195" s="4"/>
      <c r="AI3195" s="4"/>
      <c r="AJ3195" s="4"/>
      <c r="AK3195" s="4"/>
      <c r="AL3195" s="4"/>
      <c r="AM3195" s="4"/>
      <c r="AN3195" s="4"/>
      <c r="AO3195" s="4"/>
      <c r="AP3195" s="4"/>
    </row>
    <row r="3196" spans="1:42" s="2" customFormat="1" x14ac:dyDescent="0.25">
      <c r="A3196" s="4"/>
      <c r="B3196" s="4"/>
      <c r="C3196" s="4"/>
      <c r="D3196" s="4"/>
      <c r="E3196" s="4"/>
      <c r="F3196" s="4"/>
      <c r="G3196" s="4"/>
      <c r="H3196" s="4"/>
      <c r="I3196" s="4"/>
      <c r="J3196" s="4"/>
      <c r="K3196" s="4"/>
      <c r="L3196" s="4"/>
      <c r="M3196" s="4"/>
      <c r="N3196" s="4"/>
      <c r="O3196" s="4"/>
      <c r="P3196" s="4"/>
      <c r="Q3196" s="4"/>
      <c r="R3196" s="4"/>
      <c r="S3196" s="4"/>
      <c r="T3196" s="4"/>
      <c r="U3196" s="4"/>
      <c r="V3196" s="4"/>
      <c r="W3196" s="4"/>
      <c r="X3196" s="4"/>
      <c r="Y3196" s="4"/>
      <c r="Z3196" s="4"/>
      <c r="AA3196" s="4"/>
      <c r="AB3196" s="4"/>
      <c r="AC3196" s="4"/>
      <c r="AD3196" s="4"/>
      <c r="AE3196" s="4"/>
      <c r="AF3196" s="4"/>
      <c r="AG3196" s="4"/>
      <c r="AH3196" s="4"/>
      <c r="AI3196" s="4"/>
      <c r="AJ3196" s="4"/>
      <c r="AK3196" s="4"/>
      <c r="AL3196" s="4"/>
      <c r="AM3196" s="4"/>
      <c r="AN3196" s="4"/>
      <c r="AO3196" s="4"/>
      <c r="AP3196" s="4"/>
    </row>
    <row r="3197" spans="1:42" s="2" customFormat="1" x14ac:dyDescent="0.25">
      <c r="A3197" s="4"/>
      <c r="B3197" s="4"/>
      <c r="C3197" s="4"/>
      <c r="D3197" s="4"/>
      <c r="E3197" s="4"/>
      <c r="F3197" s="4"/>
      <c r="G3197" s="4"/>
      <c r="H3197" s="4"/>
      <c r="I3197" s="4"/>
      <c r="J3197" s="4"/>
      <c r="K3197" s="4"/>
      <c r="L3197" s="4"/>
      <c r="M3197" s="4"/>
      <c r="N3197" s="4"/>
      <c r="O3197" s="4"/>
      <c r="P3197" s="4"/>
      <c r="Q3197" s="4"/>
      <c r="R3197" s="4"/>
      <c r="S3197" s="4"/>
      <c r="T3197" s="4"/>
      <c r="U3197" s="4"/>
      <c r="V3197" s="4"/>
      <c r="W3197" s="4"/>
      <c r="X3197" s="4"/>
      <c r="Y3197" s="4"/>
      <c r="Z3197" s="4"/>
      <c r="AA3197" s="4"/>
      <c r="AB3197" s="4"/>
      <c r="AC3197" s="4"/>
      <c r="AD3197" s="4"/>
      <c r="AE3197" s="4"/>
      <c r="AF3197" s="4"/>
      <c r="AG3197" s="4"/>
      <c r="AH3197" s="4"/>
      <c r="AI3197" s="4"/>
      <c r="AJ3197" s="4"/>
      <c r="AK3197" s="4"/>
      <c r="AL3197" s="4"/>
      <c r="AM3197" s="4"/>
      <c r="AN3197" s="4"/>
      <c r="AO3197" s="4"/>
      <c r="AP3197" s="4"/>
    </row>
    <row r="3198" spans="1:42" s="2" customFormat="1" x14ac:dyDescent="0.25">
      <c r="A3198" s="4"/>
      <c r="B3198" s="4"/>
      <c r="C3198" s="4"/>
      <c r="D3198" s="4"/>
      <c r="E3198" s="4"/>
      <c r="F3198" s="4"/>
      <c r="G3198" s="4"/>
      <c r="H3198" s="4"/>
      <c r="I3198" s="4"/>
      <c r="J3198" s="4"/>
      <c r="K3198" s="4"/>
      <c r="L3198" s="4"/>
      <c r="M3198" s="4"/>
      <c r="N3198" s="4"/>
      <c r="O3198" s="4"/>
      <c r="P3198" s="4"/>
      <c r="Q3198" s="4"/>
      <c r="R3198" s="4"/>
      <c r="S3198" s="4"/>
      <c r="T3198" s="4"/>
      <c r="U3198" s="4"/>
      <c r="V3198" s="4"/>
      <c r="W3198" s="4"/>
      <c r="X3198" s="4"/>
      <c r="Y3198" s="4"/>
      <c r="Z3198" s="4"/>
      <c r="AA3198" s="4"/>
      <c r="AB3198" s="4"/>
      <c r="AC3198" s="4"/>
      <c r="AD3198" s="4"/>
      <c r="AE3198" s="4"/>
      <c r="AF3198" s="4"/>
      <c r="AG3198" s="4"/>
      <c r="AH3198" s="4"/>
      <c r="AI3198" s="4"/>
      <c r="AJ3198" s="4"/>
      <c r="AK3198" s="4"/>
      <c r="AL3198" s="4"/>
      <c r="AM3198" s="4"/>
      <c r="AN3198" s="4"/>
      <c r="AO3198" s="4"/>
      <c r="AP3198" s="4"/>
    </row>
    <row r="3199" spans="1:42" s="2" customFormat="1" x14ac:dyDescent="0.25">
      <c r="A3199" s="4"/>
      <c r="B3199" s="4"/>
      <c r="C3199" s="4"/>
      <c r="D3199" s="4"/>
      <c r="E3199" s="4"/>
      <c r="F3199" s="4"/>
      <c r="G3199" s="4"/>
      <c r="H3199" s="4"/>
      <c r="I3199" s="4"/>
      <c r="J3199" s="4"/>
      <c r="K3199" s="4"/>
      <c r="L3199" s="4"/>
      <c r="M3199" s="4"/>
      <c r="N3199" s="4"/>
      <c r="O3199" s="4"/>
      <c r="P3199" s="4"/>
      <c r="Q3199" s="4"/>
      <c r="R3199" s="4"/>
      <c r="S3199" s="4"/>
      <c r="T3199" s="4"/>
      <c r="U3199" s="4"/>
      <c r="V3199" s="4"/>
      <c r="W3199" s="4"/>
      <c r="X3199" s="4"/>
      <c r="Y3199" s="4"/>
      <c r="Z3199" s="4"/>
      <c r="AA3199" s="4"/>
      <c r="AB3199" s="4"/>
      <c r="AC3199" s="4"/>
      <c r="AD3199" s="4"/>
      <c r="AE3199" s="4"/>
      <c r="AF3199" s="4"/>
      <c r="AG3199" s="4"/>
      <c r="AH3199" s="4"/>
      <c r="AI3199" s="4"/>
      <c r="AJ3199" s="4"/>
      <c r="AK3199" s="4"/>
      <c r="AL3199" s="4"/>
      <c r="AM3199" s="4"/>
      <c r="AN3199" s="4"/>
      <c r="AO3199" s="4"/>
      <c r="AP3199" s="4"/>
    </row>
    <row r="3200" spans="1:42" s="2" customFormat="1" x14ac:dyDescent="0.25">
      <c r="A3200" s="4"/>
      <c r="B3200" s="4"/>
      <c r="C3200" s="4"/>
      <c r="D3200" s="4"/>
      <c r="E3200" s="4"/>
      <c r="F3200" s="4"/>
      <c r="G3200" s="4"/>
      <c r="H3200" s="4"/>
      <c r="I3200" s="4"/>
      <c r="J3200" s="4"/>
      <c r="K3200" s="4"/>
      <c r="L3200" s="4"/>
      <c r="M3200" s="4"/>
      <c r="N3200" s="4"/>
      <c r="O3200" s="4"/>
      <c r="P3200" s="4"/>
      <c r="Q3200" s="4"/>
      <c r="R3200" s="4"/>
      <c r="S3200" s="4"/>
      <c r="T3200" s="4"/>
      <c r="U3200" s="4"/>
      <c r="V3200" s="4"/>
      <c r="W3200" s="4"/>
      <c r="X3200" s="4"/>
      <c r="Y3200" s="4"/>
      <c r="Z3200" s="4"/>
      <c r="AA3200" s="4"/>
      <c r="AB3200" s="4"/>
      <c r="AC3200" s="4"/>
      <c r="AD3200" s="4"/>
      <c r="AE3200" s="4"/>
      <c r="AF3200" s="4"/>
      <c r="AG3200" s="4"/>
      <c r="AH3200" s="4"/>
      <c r="AI3200" s="4"/>
      <c r="AJ3200" s="4"/>
      <c r="AK3200" s="4"/>
      <c r="AL3200" s="4"/>
      <c r="AM3200" s="4"/>
      <c r="AN3200" s="4"/>
      <c r="AO3200" s="4"/>
      <c r="AP3200" s="4"/>
    </row>
    <row r="3201" spans="1:42" s="2" customFormat="1" x14ac:dyDescent="0.25">
      <c r="A3201" s="4"/>
      <c r="B3201" s="4"/>
      <c r="C3201" s="4"/>
      <c r="D3201" s="4"/>
      <c r="E3201" s="4"/>
      <c r="F3201" s="4"/>
      <c r="G3201" s="4"/>
      <c r="H3201" s="4"/>
      <c r="I3201" s="4"/>
      <c r="J3201" s="4"/>
      <c r="K3201" s="4"/>
      <c r="L3201" s="4"/>
      <c r="M3201" s="4"/>
      <c r="N3201" s="4"/>
      <c r="O3201" s="4"/>
      <c r="P3201" s="4"/>
      <c r="Q3201" s="4"/>
      <c r="R3201" s="4"/>
      <c r="S3201" s="4"/>
      <c r="T3201" s="4"/>
      <c r="U3201" s="4"/>
      <c r="V3201" s="4"/>
      <c r="W3201" s="4"/>
      <c r="X3201" s="4"/>
      <c r="Y3201" s="4"/>
      <c r="Z3201" s="4"/>
      <c r="AA3201" s="4"/>
      <c r="AB3201" s="4"/>
      <c r="AC3201" s="4"/>
      <c r="AD3201" s="4"/>
      <c r="AE3201" s="4"/>
      <c r="AF3201" s="4"/>
      <c r="AG3201" s="4"/>
      <c r="AH3201" s="4"/>
      <c r="AI3201" s="4"/>
      <c r="AJ3201" s="4"/>
      <c r="AK3201" s="4"/>
      <c r="AL3201" s="4"/>
      <c r="AM3201" s="4"/>
      <c r="AN3201" s="4"/>
      <c r="AO3201" s="4"/>
      <c r="AP3201" s="4"/>
    </row>
    <row r="3202" spans="1:42" s="2" customFormat="1" x14ac:dyDescent="0.25">
      <c r="A3202" s="4"/>
      <c r="B3202" s="4"/>
      <c r="C3202" s="4"/>
      <c r="D3202" s="4"/>
      <c r="E3202" s="4"/>
      <c r="F3202" s="4"/>
      <c r="G3202" s="4"/>
      <c r="H3202" s="4"/>
      <c r="I3202" s="4"/>
      <c r="J3202" s="4"/>
      <c r="K3202" s="4"/>
      <c r="L3202" s="4"/>
      <c r="M3202" s="4"/>
      <c r="N3202" s="4"/>
      <c r="O3202" s="4"/>
      <c r="P3202" s="4"/>
      <c r="Q3202" s="4"/>
      <c r="R3202" s="4"/>
      <c r="S3202" s="4"/>
      <c r="T3202" s="4"/>
      <c r="U3202" s="4"/>
      <c r="V3202" s="4"/>
      <c r="W3202" s="4"/>
      <c r="X3202" s="4"/>
      <c r="Y3202" s="4"/>
      <c r="Z3202" s="4"/>
      <c r="AA3202" s="4"/>
      <c r="AB3202" s="4"/>
      <c r="AC3202" s="4"/>
      <c r="AD3202" s="4"/>
      <c r="AE3202" s="4"/>
      <c r="AF3202" s="4"/>
      <c r="AG3202" s="4"/>
      <c r="AH3202" s="4"/>
      <c r="AI3202" s="4"/>
      <c r="AJ3202" s="4"/>
      <c r="AK3202" s="4"/>
      <c r="AL3202" s="4"/>
      <c r="AM3202" s="4"/>
      <c r="AN3202" s="4"/>
      <c r="AO3202" s="4"/>
      <c r="AP3202" s="4"/>
    </row>
    <row r="3203" spans="1:42" s="2" customFormat="1" x14ac:dyDescent="0.25">
      <c r="A3203" s="4"/>
      <c r="B3203" s="4"/>
      <c r="C3203" s="4"/>
      <c r="D3203" s="4"/>
      <c r="E3203" s="4"/>
      <c r="F3203" s="4"/>
      <c r="G3203" s="4"/>
      <c r="H3203" s="4"/>
      <c r="I3203" s="4"/>
      <c r="J3203" s="4"/>
      <c r="K3203" s="4"/>
      <c r="L3203" s="4"/>
      <c r="M3203" s="4"/>
      <c r="N3203" s="4"/>
      <c r="O3203" s="4"/>
      <c r="P3203" s="4"/>
      <c r="Q3203" s="4"/>
      <c r="R3203" s="4"/>
      <c r="S3203" s="4"/>
      <c r="T3203" s="4"/>
      <c r="U3203" s="4"/>
      <c r="V3203" s="4"/>
      <c r="W3203" s="4"/>
      <c r="X3203" s="4"/>
      <c r="Y3203" s="4"/>
      <c r="Z3203" s="4"/>
      <c r="AA3203" s="4"/>
      <c r="AB3203" s="4"/>
      <c r="AC3203" s="4"/>
      <c r="AD3203" s="4"/>
      <c r="AE3203" s="4"/>
      <c r="AF3203" s="4"/>
      <c r="AG3203" s="4"/>
      <c r="AH3203" s="4"/>
      <c r="AI3203" s="4"/>
      <c r="AJ3203" s="4"/>
      <c r="AK3203" s="4"/>
      <c r="AL3203" s="4"/>
      <c r="AM3203" s="4"/>
      <c r="AN3203" s="4"/>
      <c r="AO3203" s="4"/>
      <c r="AP3203" s="4"/>
    </row>
    <row r="3204" spans="1:42" s="2" customFormat="1" x14ac:dyDescent="0.25">
      <c r="A3204" s="4"/>
      <c r="B3204" s="4"/>
      <c r="C3204" s="4"/>
      <c r="D3204" s="4"/>
      <c r="E3204" s="4"/>
      <c r="F3204" s="4"/>
      <c r="G3204" s="4"/>
      <c r="H3204" s="4"/>
      <c r="I3204" s="4"/>
      <c r="J3204" s="4"/>
      <c r="K3204" s="4"/>
      <c r="L3204" s="4"/>
      <c r="M3204" s="4"/>
      <c r="N3204" s="4"/>
      <c r="O3204" s="4"/>
      <c r="P3204" s="4"/>
      <c r="Q3204" s="4"/>
      <c r="R3204" s="4"/>
      <c r="S3204" s="4"/>
      <c r="T3204" s="4"/>
      <c r="U3204" s="4"/>
      <c r="V3204" s="4"/>
      <c r="W3204" s="4"/>
      <c r="X3204" s="4"/>
      <c r="Y3204" s="4"/>
      <c r="Z3204" s="4"/>
      <c r="AA3204" s="4"/>
      <c r="AB3204" s="4"/>
      <c r="AC3204" s="4"/>
      <c r="AD3204" s="4"/>
      <c r="AE3204" s="4"/>
      <c r="AF3204" s="4"/>
      <c r="AG3204" s="4"/>
      <c r="AH3204" s="4"/>
      <c r="AI3204" s="4"/>
      <c r="AJ3204" s="4"/>
      <c r="AK3204" s="4"/>
      <c r="AL3204" s="4"/>
      <c r="AM3204" s="4"/>
      <c r="AN3204" s="4"/>
      <c r="AO3204" s="4"/>
      <c r="AP3204" s="4"/>
    </row>
    <row r="3205" spans="1:42" s="2" customFormat="1" x14ac:dyDescent="0.25">
      <c r="A3205" s="4"/>
      <c r="B3205" s="4"/>
      <c r="C3205" s="4"/>
      <c r="D3205" s="4"/>
      <c r="E3205" s="4"/>
      <c r="F3205" s="4"/>
      <c r="G3205" s="4"/>
      <c r="H3205" s="4"/>
      <c r="I3205" s="4"/>
      <c r="J3205" s="4"/>
      <c r="K3205" s="4"/>
      <c r="L3205" s="4"/>
      <c r="M3205" s="4"/>
      <c r="N3205" s="4"/>
      <c r="O3205" s="4"/>
      <c r="P3205" s="4"/>
      <c r="Q3205" s="4"/>
      <c r="R3205" s="4"/>
      <c r="S3205" s="4"/>
      <c r="T3205" s="4"/>
      <c r="U3205" s="4"/>
      <c r="V3205" s="4"/>
      <c r="W3205" s="4"/>
      <c r="X3205" s="4"/>
      <c r="Y3205" s="4"/>
      <c r="Z3205" s="4"/>
      <c r="AA3205" s="4"/>
      <c r="AB3205" s="4"/>
      <c r="AC3205" s="4"/>
      <c r="AD3205" s="4"/>
      <c r="AE3205" s="4"/>
      <c r="AF3205" s="4"/>
      <c r="AG3205" s="4"/>
      <c r="AH3205" s="4"/>
      <c r="AI3205" s="4"/>
      <c r="AJ3205" s="4"/>
      <c r="AK3205" s="4"/>
      <c r="AL3205" s="4"/>
      <c r="AM3205" s="4"/>
      <c r="AN3205" s="4"/>
      <c r="AO3205" s="4"/>
      <c r="AP3205" s="4"/>
    </row>
    <row r="3206" spans="1:42" s="2" customFormat="1" x14ac:dyDescent="0.25">
      <c r="A3206" s="4"/>
      <c r="B3206" s="4"/>
      <c r="C3206" s="4"/>
      <c r="D3206" s="4"/>
      <c r="E3206" s="4"/>
      <c r="F3206" s="4"/>
      <c r="G3206" s="4"/>
      <c r="H3206" s="4"/>
      <c r="I3206" s="4"/>
      <c r="J3206" s="4"/>
      <c r="K3206" s="4"/>
      <c r="L3206" s="4"/>
      <c r="M3206" s="4"/>
      <c r="N3206" s="4"/>
      <c r="O3206" s="4"/>
      <c r="P3206" s="4"/>
      <c r="Q3206" s="4"/>
      <c r="R3206" s="4"/>
      <c r="S3206" s="4"/>
      <c r="T3206" s="4"/>
      <c r="U3206" s="4"/>
      <c r="V3206" s="4"/>
      <c r="W3206" s="4"/>
      <c r="X3206" s="4"/>
      <c r="Y3206" s="4"/>
      <c r="Z3206" s="4"/>
      <c r="AA3206" s="4"/>
      <c r="AB3206" s="4"/>
      <c r="AC3206" s="4"/>
      <c r="AD3206" s="4"/>
      <c r="AE3206" s="4"/>
      <c r="AF3206" s="4"/>
      <c r="AG3206" s="4"/>
      <c r="AH3206" s="4"/>
      <c r="AI3206" s="4"/>
      <c r="AJ3206" s="4"/>
      <c r="AK3206" s="4"/>
      <c r="AL3206" s="4"/>
      <c r="AM3206" s="4"/>
      <c r="AN3206" s="4"/>
      <c r="AO3206" s="4"/>
      <c r="AP3206" s="4"/>
    </row>
    <row r="3207" spans="1:42" s="2" customFormat="1" x14ac:dyDescent="0.25">
      <c r="A3207" s="4"/>
      <c r="B3207" s="4"/>
      <c r="C3207" s="4"/>
      <c r="D3207" s="4"/>
      <c r="E3207" s="4"/>
      <c r="F3207" s="4"/>
      <c r="G3207" s="4"/>
      <c r="H3207" s="4"/>
      <c r="I3207" s="4"/>
      <c r="J3207" s="4"/>
      <c r="K3207" s="4"/>
      <c r="L3207" s="4"/>
      <c r="M3207" s="4"/>
      <c r="N3207" s="4"/>
      <c r="O3207" s="4"/>
      <c r="P3207" s="4"/>
      <c r="Q3207" s="4"/>
      <c r="R3207" s="4"/>
      <c r="S3207" s="4"/>
      <c r="T3207" s="4"/>
      <c r="U3207" s="4"/>
      <c r="V3207" s="4"/>
      <c r="W3207" s="4"/>
      <c r="X3207" s="4"/>
      <c r="Y3207" s="4"/>
      <c r="Z3207" s="4"/>
      <c r="AA3207" s="4"/>
      <c r="AB3207" s="4"/>
      <c r="AC3207" s="4"/>
      <c r="AD3207" s="4"/>
      <c r="AE3207" s="4"/>
      <c r="AF3207" s="4"/>
      <c r="AG3207" s="4"/>
      <c r="AH3207" s="4"/>
      <c r="AI3207" s="4"/>
      <c r="AJ3207" s="4"/>
      <c r="AK3207" s="4"/>
      <c r="AL3207" s="4"/>
      <c r="AM3207" s="4"/>
      <c r="AN3207" s="4"/>
      <c r="AO3207" s="4"/>
      <c r="AP3207" s="4"/>
    </row>
    <row r="3208" spans="1:42" s="2" customFormat="1" x14ac:dyDescent="0.25">
      <c r="A3208" s="4"/>
      <c r="B3208" s="4"/>
      <c r="C3208" s="4"/>
      <c r="D3208" s="4"/>
      <c r="E3208" s="4"/>
      <c r="F3208" s="4"/>
      <c r="G3208" s="4"/>
      <c r="H3208" s="4"/>
      <c r="I3208" s="4"/>
      <c r="J3208" s="4"/>
      <c r="K3208" s="4"/>
      <c r="L3208" s="4"/>
      <c r="M3208" s="4"/>
      <c r="N3208" s="4"/>
      <c r="O3208" s="4"/>
      <c r="P3208" s="4"/>
      <c r="Q3208" s="4"/>
      <c r="R3208" s="4"/>
      <c r="S3208" s="4"/>
      <c r="T3208" s="4"/>
      <c r="U3208" s="4"/>
      <c r="V3208" s="4"/>
      <c r="W3208" s="4"/>
      <c r="X3208" s="4"/>
      <c r="Y3208" s="4"/>
      <c r="Z3208" s="4"/>
      <c r="AA3208" s="4"/>
      <c r="AB3208" s="4"/>
      <c r="AC3208" s="4"/>
      <c r="AD3208" s="4"/>
      <c r="AE3208" s="4"/>
      <c r="AF3208" s="4"/>
      <c r="AG3208" s="4"/>
      <c r="AH3208" s="4"/>
      <c r="AI3208" s="4"/>
      <c r="AJ3208" s="4"/>
      <c r="AK3208" s="4"/>
      <c r="AL3208" s="4"/>
      <c r="AM3208" s="4"/>
      <c r="AN3208" s="4"/>
      <c r="AO3208" s="4"/>
      <c r="AP3208" s="4"/>
    </row>
    <row r="3209" spans="1:42" s="2" customFormat="1" x14ac:dyDescent="0.25">
      <c r="A3209" s="4"/>
      <c r="B3209" s="4"/>
      <c r="C3209" s="4"/>
      <c r="D3209" s="4"/>
      <c r="E3209" s="4"/>
      <c r="F3209" s="4"/>
      <c r="G3209" s="4"/>
      <c r="H3209" s="4"/>
      <c r="I3209" s="4"/>
      <c r="J3209" s="4"/>
      <c r="K3209" s="4"/>
      <c r="L3209" s="4"/>
      <c r="M3209" s="4"/>
      <c r="N3209" s="4"/>
      <c r="O3209" s="4"/>
      <c r="P3209" s="4"/>
      <c r="Q3209" s="4"/>
      <c r="R3209" s="4"/>
      <c r="S3209" s="4"/>
      <c r="T3209" s="4"/>
      <c r="U3209" s="4"/>
      <c r="V3209" s="4"/>
      <c r="W3209" s="4"/>
      <c r="X3209" s="4"/>
      <c r="Y3209" s="4"/>
      <c r="Z3209" s="4"/>
      <c r="AA3209" s="4"/>
      <c r="AB3209" s="4"/>
      <c r="AC3209" s="4"/>
      <c r="AD3209" s="4"/>
      <c r="AE3209" s="4"/>
      <c r="AF3209" s="4"/>
      <c r="AG3209" s="4"/>
      <c r="AH3209" s="4"/>
      <c r="AI3209" s="4"/>
      <c r="AJ3209" s="4"/>
      <c r="AK3209" s="4"/>
      <c r="AL3209" s="4"/>
      <c r="AM3209" s="4"/>
      <c r="AN3209" s="4"/>
      <c r="AO3209" s="4"/>
      <c r="AP3209" s="4"/>
    </row>
    <row r="3210" spans="1:42" s="2" customFormat="1" x14ac:dyDescent="0.25">
      <c r="A3210" s="4"/>
      <c r="B3210" s="4"/>
      <c r="C3210" s="4"/>
      <c r="D3210" s="4"/>
      <c r="E3210" s="4"/>
      <c r="F3210" s="4"/>
      <c r="G3210" s="4"/>
      <c r="H3210" s="4"/>
      <c r="I3210" s="4"/>
      <c r="J3210" s="4"/>
      <c r="K3210" s="4"/>
      <c r="L3210" s="4"/>
      <c r="M3210" s="4"/>
      <c r="N3210" s="4"/>
      <c r="O3210" s="4"/>
      <c r="P3210" s="4"/>
      <c r="Q3210" s="4"/>
      <c r="R3210" s="4"/>
      <c r="S3210" s="4"/>
      <c r="T3210" s="4"/>
      <c r="U3210" s="4"/>
      <c r="V3210" s="4"/>
      <c r="W3210" s="4"/>
      <c r="X3210" s="4"/>
      <c r="Y3210" s="4"/>
      <c r="Z3210" s="4"/>
      <c r="AA3210" s="4"/>
      <c r="AB3210" s="4"/>
      <c r="AC3210" s="4"/>
      <c r="AD3210" s="4"/>
      <c r="AE3210" s="4"/>
      <c r="AF3210" s="4"/>
      <c r="AG3210" s="4"/>
      <c r="AH3210" s="4"/>
      <c r="AI3210" s="4"/>
      <c r="AJ3210" s="4"/>
      <c r="AK3210" s="4"/>
      <c r="AL3210" s="4"/>
      <c r="AM3210" s="4"/>
      <c r="AN3210" s="4"/>
      <c r="AO3210" s="4"/>
      <c r="AP3210" s="4"/>
    </row>
    <row r="3211" spans="1:42" s="2" customFormat="1" x14ac:dyDescent="0.25">
      <c r="A3211" s="4"/>
      <c r="B3211" s="4"/>
      <c r="C3211" s="4"/>
      <c r="D3211" s="4"/>
      <c r="E3211" s="4"/>
      <c r="F3211" s="4"/>
      <c r="G3211" s="4"/>
      <c r="H3211" s="4"/>
      <c r="I3211" s="4"/>
      <c r="J3211" s="4"/>
      <c r="K3211" s="4"/>
      <c r="L3211" s="4"/>
      <c r="M3211" s="4"/>
      <c r="N3211" s="4"/>
      <c r="O3211" s="4"/>
      <c r="P3211" s="4"/>
      <c r="Q3211" s="4"/>
      <c r="R3211" s="4"/>
      <c r="S3211" s="4"/>
      <c r="T3211" s="4"/>
      <c r="U3211" s="4"/>
      <c r="V3211" s="4"/>
      <c r="W3211" s="4"/>
      <c r="X3211" s="4"/>
      <c r="Y3211" s="4"/>
      <c r="Z3211" s="4"/>
      <c r="AA3211" s="4"/>
      <c r="AB3211" s="4"/>
      <c r="AC3211" s="4"/>
      <c r="AD3211" s="4"/>
      <c r="AE3211" s="4"/>
      <c r="AF3211" s="4"/>
      <c r="AG3211" s="4"/>
      <c r="AH3211" s="4"/>
      <c r="AI3211" s="4"/>
      <c r="AJ3211" s="4"/>
      <c r="AK3211" s="4"/>
      <c r="AL3211" s="4"/>
      <c r="AM3211" s="4"/>
      <c r="AN3211" s="4"/>
      <c r="AO3211" s="4"/>
      <c r="AP3211" s="4"/>
    </row>
    <row r="3212" spans="1:42" s="2" customFormat="1" x14ac:dyDescent="0.25">
      <c r="A3212" s="4"/>
      <c r="B3212" s="4"/>
      <c r="C3212" s="4"/>
      <c r="D3212" s="4"/>
      <c r="E3212" s="4"/>
      <c r="F3212" s="4"/>
      <c r="G3212" s="4"/>
      <c r="H3212" s="4"/>
      <c r="I3212" s="4"/>
      <c r="J3212" s="4"/>
      <c r="K3212" s="4"/>
      <c r="L3212" s="4"/>
      <c r="M3212" s="4"/>
      <c r="N3212" s="4"/>
      <c r="O3212" s="4"/>
      <c r="P3212" s="4"/>
      <c r="Q3212" s="4"/>
      <c r="R3212" s="4"/>
      <c r="S3212" s="4"/>
      <c r="T3212" s="4"/>
      <c r="U3212" s="4"/>
      <c r="V3212" s="4"/>
      <c r="W3212" s="4"/>
      <c r="X3212" s="4"/>
      <c r="Y3212" s="4"/>
      <c r="Z3212" s="4"/>
      <c r="AA3212" s="4"/>
      <c r="AB3212" s="4"/>
      <c r="AC3212" s="4"/>
      <c r="AD3212" s="4"/>
      <c r="AE3212" s="4"/>
      <c r="AF3212" s="4"/>
      <c r="AG3212" s="4"/>
      <c r="AH3212" s="4"/>
      <c r="AI3212" s="4"/>
      <c r="AJ3212" s="4"/>
      <c r="AK3212" s="4"/>
      <c r="AL3212" s="4"/>
      <c r="AM3212" s="4"/>
      <c r="AN3212" s="4"/>
      <c r="AO3212" s="4"/>
      <c r="AP3212" s="4"/>
    </row>
    <row r="3213" spans="1:42" s="2" customFormat="1" x14ac:dyDescent="0.25">
      <c r="A3213" s="4"/>
      <c r="B3213" s="4"/>
      <c r="C3213" s="4"/>
      <c r="D3213" s="4"/>
      <c r="E3213" s="4"/>
      <c r="F3213" s="4"/>
      <c r="G3213" s="4"/>
      <c r="H3213" s="4"/>
      <c r="I3213" s="4"/>
      <c r="J3213" s="4"/>
      <c r="K3213" s="4"/>
      <c r="L3213" s="4"/>
      <c r="M3213" s="4"/>
      <c r="N3213" s="4"/>
      <c r="O3213" s="4"/>
      <c r="P3213" s="4"/>
      <c r="Q3213" s="4"/>
      <c r="R3213" s="4"/>
      <c r="S3213" s="4"/>
      <c r="T3213" s="4"/>
      <c r="U3213" s="4"/>
      <c r="V3213" s="4"/>
      <c r="W3213" s="4"/>
      <c r="X3213" s="4"/>
      <c r="Y3213" s="4"/>
      <c r="Z3213" s="4"/>
      <c r="AA3213" s="4"/>
      <c r="AB3213" s="4"/>
      <c r="AC3213" s="4"/>
      <c r="AD3213" s="4"/>
      <c r="AE3213" s="4"/>
      <c r="AF3213" s="4"/>
      <c r="AG3213" s="4"/>
      <c r="AH3213" s="4"/>
      <c r="AI3213" s="4"/>
      <c r="AJ3213" s="4"/>
      <c r="AK3213" s="4"/>
      <c r="AL3213" s="4"/>
      <c r="AM3213" s="4"/>
      <c r="AN3213" s="4"/>
      <c r="AO3213" s="4"/>
      <c r="AP3213" s="4"/>
    </row>
    <row r="3214" spans="1:42" s="2" customFormat="1" x14ac:dyDescent="0.25">
      <c r="A3214" s="4"/>
      <c r="B3214" s="4"/>
      <c r="C3214" s="4"/>
      <c r="D3214" s="4"/>
      <c r="E3214" s="4"/>
      <c r="F3214" s="4"/>
      <c r="G3214" s="4"/>
      <c r="H3214" s="4"/>
      <c r="I3214" s="4"/>
      <c r="J3214" s="4"/>
      <c r="K3214" s="4"/>
      <c r="L3214" s="4"/>
      <c r="M3214" s="4"/>
      <c r="N3214" s="4"/>
      <c r="O3214" s="4"/>
      <c r="P3214" s="4"/>
      <c r="Q3214" s="4"/>
      <c r="R3214" s="4"/>
      <c r="S3214" s="4"/>
      <c r="T3214" s="4"/>
      <c r="U3214" s="4"/>
      <c r="V3214" s="4"/>
      <c r="W3214" s="4"/>
      <c r="X3214" s="4"/>
      <c r="Y3214" s="4"/>
      <c r="Z3214" s="4"/>
      <c r="AA3214" s="4"/>
      <c r="AB3214" s="4"/>
      <c r="AC3214" s="4"/>
      <c r="AD3214" s="4"/>
      <c r="AE3214" s="4"/>
      <c r="AF3214" s="4"/>
      <c r="AG3214" s="4"/>
      <c r="AH3214" s="4"/>
      <c r="AI3214" s="4"/>
      <c r="AJ3214" s="4"/>
      <c r="AK3214" s="4"/>
      <c r="AL3214" s="4"/>
      <c r="AM3214" s="4"/>
      <c r="AN3214" s="4"/>
      <c r="AO3214" s="4"/>
      <c r="AP3214" s="4"/>
    </row>
    <row r="3215" spans="1:42" s="2" customFormat="1" x14ac:dyDescent="0.25">
      <c r="A3215" s="4"/>
      <c r="B3215" s="4"/>
      <c r="C3215" s="4"/>
      <c r="D3215" s="4"/>
      <c r="E3215" s="4"/>
      <c r="F3215" s="4"/>
      <c r="G3215" s="4"/>
      <c r="H3215" s="4"/>
      <c r="I3215" s="4"/>
      <c r="J3215" s="4"/>
      <c r="K3215" s="4"/>
      <c r="L3215" s="4"/>
      <c r="M3215" s="4"/>
      <c r="N3215" s="4"/>
      <c r="O3215" s="4"/>
      <c r="P3215" s="4"/>
      <c r="Q3215" s="4"/>
      <c r="R3215" s="4"/>
      <c r="S3215" s="4"/>
      <c r="T3215" s="4"/>
      <c r="U3215" s="4"/>
      <c r="V3215" s="4"/>
      <c r="W3215" s="4"/>
      <c r="X3215" s="4"/>
      <c r="Y3215" s="4"/>
      <c r="Z3215" s="4"/>
      <c r="AA3215" s="4"/>
      <c r="AB3215" s="4"/>
      <c r="AC3215" s="4"/>
      <c r="AD3215" s="4"/>
      <c r="AE3215" s="4"/>
      <c r="AF3215" s="4"/>
      <c r="AG3215" s="4"/>
      <c r="AH3215" s="4"/>
      <c r="AI3215" s="4"/>
      <c r="AJ3215" s="4"/>
      <c r="AK3215" s="4"/>
      <c r="AL3215" s="4"/>
      <c r="AM3215" s="4"/>
      <c r="AN3215" s="4"/>
      <c r="AO3215" s="4"/>
      <c r="AP3215" s="4"/>
    </row>
    <row r="3216" spans="1:42" s="2" customFormat="1" x14ac:dyDescent="0.25">
      <c r="A3216" s="4"/>
      <c r="B3216" s="4"/>
      <c r="C3216" s="4"/>
      <c r="D3216" s="4"/>
      <c r="E3216" s="4"/>
      <c r="F3216" s="4"/>
      <c r="G3216" s="4"/>
      <c r="H3216" s="4"/>
      <c r="I3216" s="4"/>
      <c r="J3216" s="4"/>
      <c r="K3216" s="4"/>
      <c r="L3216" s="4"/>
      <c r="M3216" s="4"/>
      <c r="N3216" s="4"/>
      <c r="O3216" s="4"/>
      <c r="P3216" s="4"/>
      <c r="Q3216" s="4"/>
      <c r="R3216" s="4"/>
      <c r="S3216" s="4"/>
      <c r="T3216" s="4"/>
      <c r="U3216" s="4"/>
      <c r="V3216" s="4"/>
      <c r="W3216" s="4"/>
      <c r="X3216" s="4"/>
      <c r="Y3216" s="4"/>
      <c r="Z3216" s="4"/>
      <c r="AA3216" s="4"/>
      <c r="AB3216" s="4"/>
      <c r="AC3216" s="4"/>
      <c r="AD3216" s="4"/>
      <c r="AE3216" s="4"/>
      <c r="AF3216" s="4"/>
      <c r="AG3216" s="4"/>
      <c r="AH3216" s="4"/>
      <c r="AI3216" s="4"/>
      <c r="AJ3216" s="4"/>
      <c r="AK3216" s="4"/>
      <c r="AL3216" s="4"/>
      <c r="AM3216" s="4"/>
      <c r="AN3216" s="4"/>
      <c r="AO3216" s="4"/>
      <c r="AP3216" s="4"/>
    </row>
    <row r="3217" spans="1:42" s="2" customFormat="1" x14ac:dyDescent="0.25">
      <c r="A3217" s="4"/>
      <c r="B3217" s="4"/>
      <c r="C3217" s="4"/>
      <c r="D3217" s="4"/>
      <c r="E3217" s="4"/>
      <c r="F3217" s="4"/>
      <c r="G3217" s="4"/>
      <c r="H3217" s="4"/>
      <c r="I3217" s="4"/>
      <c r="J3217" s="4"/>
      <c r="K3217" s="4"/>
      <c r="L3217" s="4"/>
      <c r="M3217" s="4"/>
      <c r="N3217" s="4"/>
      <c r="O3217" s="4"/>
      <c r="P3217" s="4"/>
      <c r="Q3217" s="4"/>
      <c r="R3217" s="4"/>
      <c r="S3217" s="4"/>
      <c r="T3217" s="4"/>
      <c r="U3217" s="4"/>
      <c r="V3217" s="4"/>
      <c r="W3217" s="4"/>
      <c r="X3217" s="4"/>
      <c r="Y3217" s="4"/>
      <c r="Z3217" s="4"/>
      <c r="AA3217" s="4"/>
      <c r="AB3217" s="4"/>
      <c r="AC3217" s="4"/>
      <c r="AD3217" s="4"/>
      <c r="AE3217" s="4"/>
      <c r="AF3217" s="4"/>
      <c r="AG3217" s="4"/>
      <c r="AH3217" s="4"/>
      <c r="AI3217" s="4"/>
      <c r="AJ3217" s="4"/>
      <c r="AK3217" s="4"/>
      <c r="AL3217" s="4"/>
      <c r="AM3217" s="4"/>
      <c r="AN3217" s="4"/>
      <c r="AO3217" s="4"/>
      <c r="AP3217" s="4"/>
    </row>
    <row r="3218" spans="1:42" s="2" customFormat="1" x14ac:dyDescent="0.25">
      <c r="A3218" s="4"/>
      <c r="B3218" s="4"/>
      <c r="C3218" s="4"/>
      <c r="D3218" s="4"/>
      <c r="E3218" s="4"/>
      <c r="F3218" s="4"/>
      <c r="G3218" s="4"/>
      <c r="H3218" s="4"/>
      <c r="I3218" s="4"/>
      <c r="J3218" s="4"/>
      <c r="K3218" s="4"/>
      <c r="L3218" s="4"/>
      <c r="M3218" s="4"/>
      <c r="N3218" s="4"/>
      <c r="O3218" s="4"/>
      <c r="P3218" s="4"/>
      <c r="Q3218" s="4"/>
      <c r="R3218" s="4"/>
      <c r="S3218" s="4"/>
      <c r="T3218" s="4"/>
      <c r="U3218" s="4"/>
      <c r="V3218" s="4"/>
      <c r="W3218" s="4"/>
      <c r="X3218" s="4"/>
      <c r="Y3218" s="4"/>
      <c r="Z3218" s="4"/>
      <c r="AA3218" s="4"/>
      <c r="AB3218" s="4"/>
      <c r="AC3218" s="4"/>
      <c r="AD3218" s="4"/>
      <c r="AE3218" s="4"/>
      <c r="AF3218" s="4"/>
      <c r="AG3218" s="4"/>
      <c r="AH3218" s="4"/>
      <c r="AI3218" s="4"/>
      <c r="AJ3218" s="4"/>
      <c r="AK3218" s="4"/>
      <c r="AL3218" s="4"/>
      <c r="AM3218" s="4"/>
      <c r="AN3218" s="4"/>
      <c r="AO3218" s="4"/>
      <c r="AP3218" s="4"/>
    </row>
    <row r="3219" spans="1:42" s="2" customFormat="1" x14ac:dyDescent="0.25">
      <c r="A3219" s="4"/>
      <c r="B3219" s="4"/>
      <c r="C3219" s="4"/>
      <c r="D3219" s="4"/>
      <c r="E3219" s="4"/>
      <c r="F3219" s="4"/>
      <c r="G3219" s="4"/>
      <c r="H3219" s="4"/>
      <c r="I3219" s="4"/>
      <c r="J3219" s="4"/>
      <c r="K3219" s="4"/>
      <c r="L3219" s="4"/>
      <c r="M3219" s="4"/>
      <c r="N3219" s="4"/>
      <c r="O3219" s="4"/>
      <c r="P3219" s="4"/>
      <c r="Q3219" s="4"/>
      <c r="R3219" s="4"/>
      <c r="S3219" s="4"/>
      <c r="T3219" s="4"/>
      <c r="U3219" s="4"/>
      <c r="V3219" s="4"/>
      <c r="W3219" s="4"/>
      <c r="X3219" s="4"/>
      <c r="Y3219" s="4"/>
      <c r="Z3219" s="4"/>
      <c r="AA3219" s="4"/>
      <c r="AB3219" s="4"/>
      <c r="AC3219" s="4"/>
      <c r="AD3219" s="4"/>
      <c r="AE3219" s="4"/>
      <c r="AF3219" s="4"/>
      <c r="AG3219" s="4"/>
      <c r="AH3219" s="4"/>
      <c r="AI3219" s="4"/>
      <c r="AJ3219" s="4"/>
      <c r="AK3219" s="4"/>
      <c r="AL3219" s="4"/>
      <c r="AM3219" s="4"/>
      <c r="AN3219" s="4"/>
      <c r="AO3219" s="4"/>
      <c r="AP3219" s="4"/>
    </row>
    <row r="3220" spans="1:42" s="2" customFormat="1" x14ac:dyDescent="0.25">
      <c r="A3220" s="4"/>
      <c r="B3220" s="4"/>
      <c r="C3220" s="4"/>
      <c r="D3220" s="4"/>
      <c r="E3220" s="4"/>
      <c r="F3220" s="4"/>
      <c r="G3220" s="4"/>
      <c r="H3220" s="4"/>
      <c r="I3220" s="4"/>
      <c r="J3220" s="4"/>
      <c r="K3220" s="4"/>
      <c r="L3220" s="4"/>
      <c r="M3220" s="4"/>
      <c r="N3220" s="4"/>
      <c r="O3220" s="4"/>
      <c r="P3220" s="4"/>
      <c r="Q3220" s="4"/>
      <c r="R3220" s="4"/>
      <c r="S3220" s="4"/>
      <c r="T3220" s="4"/>
      <c r="U3220" s="4"/>
      <c r="V3220" s="4"/>
      <c r="W3220" s="4"/>
      <c r="X3220" s="4"/>
      <c r="Y3220" s="4"/>
      <c r="Z3220" s="4"/>
      <c r="AA3220" s="4"/>
      <c r="AB3220" s="4"/>
      <c r="AC3220" s="4"/>
      <c r="AD3220" s="4"/>
      <c r="AE3220" s="4"/>
      <c r="AF3220" s="4"/>
      <c r="AG3220" s="4"/>
      <c r="AH3220" s="4"/>
      <c r="AI3220" s="4"/>
      <c r="AJ3220" s="4"/>
      <c r="AK3220" s="4"/>
      <c r="AL3220" s="4"/>
      <c r="AM3220" s="4"/>
      <c r="AN3220" s="4"/>
      <c r="AO3220" s="4"/>
      <c r="AP3220" s="4"/>
    </row>
    <row r="3221" spans="1:42" s="2" customFormat="1" x14ac:dyDescent="0.25">
      <c r="A3221" s="4"/>
      <c r="B3221" s="4"/>
      <c r="C3221" s="4"/>
      <c r="D3221" s="4"/>
      <c r="E3221" s="4"/>
      <c r="F3221" s="4"/>
      <c r="G3221" s="4"/>
      <c r="H3221" s="4"/>
      <c r="I3221" s="4"/>
      <c r="J3221" s="4"/>
      <c r="K3221" s="4"/>
      <c r="L3221" s="4"/>
      <c r="M3221" s="4"/>
      <c r="N3221" s="4"/>
      <c r="O3221" s="4"/>
      <c r="P3221" s="4"/>
      <c r="Q3221" s="4"/>
      <c r="R3221" s="4"/>
      <c r="S3221" s="4"/>
      <c r="T3221" s="4"/>
      <c r="U3221" s="4"/>
      <c r="V3221" s="4"/>
      <c r="W3221" s="4"/>
      <c r="X3221" s="4"/>
      <c r="Y3221" s="4"/>
      <c r="Z3221" s="4"/>
      <c r="AA3221" s="4"/>
      <c r="AB3221" s="4"/>
      <c r="AC3221" s="4"/>
      <c r="AD3221" s="4"/>
      <c r="AE3221" s="4"/>
      <c r="AF3221" s="4"/>
      <c r="AG3221" s="4"/>
      <c r="AH3221" s="4"/>
      <c r="AI3221" s="4"/>
      <c r="AJ3221" s="4"/>
      <c r="AK3221" s="4"/>
      <c r="AL3221" s="4"/>
      <c r="AM3221" s="4"/>
      <c r="AN3221" s="4"/>
      <c r="AO3221" s="4"/>
      <c r="AP3221" s="4"/>
    </row>
    <row r="3222" spans="1:42" s="2" customFormat="1" x14ac:dyDescent="0.25">
      <c r="A3222" s="4"/>
      <c r="B3222" s="4"/>
      <c r="C3222" s="4"/>
      <c r="D3222" s="4"/>
      <c r="E3222" s="4"/>
      <c r="F3222" s="4"/>
      <c r="G3222" s="4"/>
      <c r="H3222" s="4"/>
      <c r="I3222" s="4"/>
      <c r="J3222" s="4"/>
      <c r="K3222" s="4"/>
      <c r="L3222" s="4"/>
      <c r="M3222" s="4"/>
      <c r="N3222" s="4"/>
      <c r="O3222" s="4"/>
      <c r="P3222" s="4"/>
      <c r="Q3222" s="4"/>
      <c r="R3222" s="4"/>
      <c r="S3222" s="4"/>
      <c r="T3222" s="4"/>
      <c r="U3222" s="4"/>
      <c r="V3222" s="4"/>
      <c r="W3222" s="4"/>
      <c r="X3222" s="4"/>
      <c r="Y3222" s="4"/>
      <c r="Z3222" s="4"/>
      <c r="AA3222" s="4"/>
      <c r="AB3222" s="4"/>
      <c r="AC3222" s="4"/>
      <c r="AD3222" s="4"/>
      <c r="AE3222" s="4"/>
      <c r="AF3222" s="4"/>
      <c r="AG3222" s="4"/>
      <c r="AH3222" s="4"/>
      <c r="AI3222" s="4"/>
      <c r="AJ3222" s="4"/>
      <c r="AK3222" s="4"/>
      <c r="AL3222" s="4"/>
      <c r="AM3222" s="4"/>
      <c r="AN3222" s="4"/>
      <c r="AO3222" s="4"/>
      <c r="AP3222" s="4"/>
    </row>
    <row r="3223" spans="1:42" s="2" customFormat="1" x14ac:dyDescent="0.25">
      <c r="A3223" s="4"/>
      <c r="B3223" s="4"/>
      <c r="C3223" s="4"/>
      <c r="D3223" s="4"/>
      <c r="E3223" s="4"/>
      <c r="F3223" s="4"/>
      <c r="G3223" s="4"/>
      <c r="H3223" s="4"/>
      <c r="I3223" s="4"/>
      <c r="J3223" s="4"/>
      <c r="K3223" s="4"/>
      <c r="L3223" s="4"/>
      <c r="M3223" s="4"/>
      <c r="N3223" s="4"/>
      <c r="O3223" s="4"/>
      <c r="P3223" s="4"/>
      <c r="Q3223" s="4"/>
      <c r="R3223" s="4"/>
      <c r="S3223" s="4"/>
      <c r="T3223" s="4"/>
      <c r="U3223" s="4"/>
      <c r="V3223" s="4"/>
      <c r="W3223" s="4"/>
      <c r="X3223" s="4"/>
      <c r="Y3223" s="4"/>
      <c r="Z3223" s="4"/>
      <c r="AA3223" s="4"/>
      <c r="AB3223" s="4"/>
      <c r="AC3223" s="4"/>
      <c r="AD3223" s="4"/>
      <c r="AE3223" s="4"/>
      <c r="AF3223" s="4"/>
      <c r="AG3223" s="4"/>
      <c r="AH3223" s="4"/>
      <c r="AI3223" s="4"/>
      <c r="AJ3223" s="4"/>
      <c r="AK3223" s="4"/>
      <c r="AL3223" s="4"/>
      <c r="AM3223" s="4"/>
      <c r="AN3223" s="4"/>
      <c r="AO3223" s="4"/>
      <c r="AP3223" s="4"/>
    </row>
    <row r="3224" spans="1:42" s="2" customFormat="1" x14ac:dyDescent="0.25">
      <c r="A3224" s="4"/>
      <c r="B3224" s="4"/>
      <c r="C3224" s="4"/>
      <c r="D3224" s="4"/>
      <c r="E3224" s="4"/>
      <c r="F3224" s="4"/>
      <c r="G3224" s="4"/>
      <c r="H3224" s="4"/>
      <c r="I3224" s="4"/>
      <c r="J3224" s="4"/>
      <c r="K3224" s="4"/>
      <c r="L3224" s="4"/>
      <c r="M3224" s="4"/>
      <c r="N3224" s="4"/>
      <c r="O3224" s="4"/>
      <c r="P3224" s="4"/>
      <c r="Q3224" s="4"/>
      <c r="R3224" s="4"/>
      <c r="S3224" s="4"/>
      <c r="T3224" s="4"/>
      <c r="U3224" s="4"/>
      <c r="V3224" s="4"/>
      <c r="W3224" s="4"/>
      <c r="X3224" s="4"/>
      <c r="Y3224" s="4"/>
      <c r="Z3224" s="4"/>
      <c r="AA3224" s="4"/>
      <c r="AB3224" s="4"/>
      <c r="AC3224" s="4"/>
      <c r="AD3224" s="4"/>
      <c r="AE3224" s="4"/>
      <c r="AF3224" s="4"/>
      <c r="AG3224" s="4"/>
      <c r="AH3224" s="4"/>
      <c r="AI3224" s="4"/>
      <c r="AJ3224" s="4"/>
      <c r="AK3224" s="4"/>
      <c r="AL3224" s="4"/>
      <c r="AM3224" s="4"/>
      <c r="AN3224" s="4"/>
      <c r="AO3224" s="4"/>
      <c r="AP3224" s="4"/>
    </row>
    <row r="3225" spans="1:42" s="2" customFormat="1" x14ac:dyDescent="0.25">
      <c r="A3225" s="4"/>
      <c r="B3225" s="4"/>
      <c r="C3225" s="4"/>
      <c r="D3225" s="4"/>
      <c r="E3225" s="4"/>
      <c r="F3225" s="4"/>
      <c r="G3225" s="4"/>
      <c r="H3225" s="4"/>
      <c r="I3225" s="4"/>
      <c r="J3225" s="4"/>
      <c r="K3225" s="4"/>
      <c r="L3225" s="4"/>
      <c r="M3225" s="4"/>
      <c r="N3225" s="4"/>
      <c r="O3225" s="4"/>
      <c r="P3225" s="4"/>
      <c r="Q3225" s="4"/>
      <c r="R3225" s="4"/>
      <c r="S3225" s="4"/>
      <c r="T3225" s="4"/>
      <c r="U3225" s="4"/>
      <c r="V3225" s="4"/>
      <c r="W3225" s="4"/>
      <c r="X3225" s="4"/>
      <c r="Y3225" s="4"/>
      <c r="Z3225" s="4"/>
      <c r="AA3225" s="4"/>
      <c r="AB3225" s="4"/>
      <c r="AC3225" s="4"/>
      <c r="AD3225" s="4"/>
      <c r="AE3225" s="4"/>
      <c r="AF3225" s="4"/>
      <c r="AG3225" s="4"/>
      <c r="AH3225" s="4"/>
      <c r="AI3225" s="4"/>
      <c r="AJ3225" s="4"/>
      <c r="AK3225" s="4"/>
      <c r="AL3225" s="4"/>
      <c r="AM3225" s="4"/>
      <c r="AN3225" s="4"/>
      <c r="AO3225" s="4"/>
      <c r="AP3225" s="4"/>
    </row>
    <row r="3226" spans="1:42" s="2" customFormat="1" x14ac:dyDescent="0.25">
      <c r="A3226" s="4"/>
      <c r="B3226" s="4"/>
      <c r="C3226" s="4"/>
      <c r="D3226" s="4"/>
      <c r="E3226" s="4"/>
      <c r="F3226" s="4"/>
      <c r="G3226" s="4"/>
      <c r="H3226" s="4"/>
      <c r="I3226" s="4"/>
      <c r="J3226" s="4"/>
      <c r="K3226" s="4"/>
      <c r="L3226" s="4"/>
      <c r="M3226" s="4"/>
      <c r="N3226" s="4"/>
      <c r="O3226" s="4"/>
      <c r="P3226" s="4"/>
      <c r="Q3226" s="4"/>
      <c r="R3226" s="4"/>
      <c r="S3226" s="4"/>
      <c r="T3226" s="4"/>
      <c r="U3226" s="4"/>
      <c r="V3226" s="4"/>
      <c r="W3226" s="4"/>
      <c r="X3226" s="4"/>
      <c r="Y3226" s="4"/>
      <c r="Z3226" s="4"/>
      <c r="AA3226" s="4"/>
      <c r="AB3226" s="4"/>
      <c r="AC3226" s="4"/>
      <c r="AD3226" s="4"/>
      <c r="AE3226" s="4"/>
      <c r="AF3226" s="4"/>
      <c r="AG3226" s="4"/>
      <c r="AH3226" s="4"/>
      <c r="AI3226" s="4"/>
      <c r="AJ3226" s="4"/>
      <c r="AK3226" s="4"/>
      <c r="AL3226" s="4"/>
      <c r="AM3226" s="4"/>
      <c r="AN3226" s="4"/>
      <c r="AO3226" s="4"/>
      <c r="AP3226" s="4"/>
    </row>
    <row r="3227" spans="1:42" s="2" customFormat="1" x14ac:dyDescent="0.25">
      <c r="A3227" s="4"/>
      <c r="B3227" s="4"/>
      <c r="C3227" s="4"/>
      <c r="D3227" s="4"/>
      <c r="E3227" s="4"/>
      <c r="F3227" s="4"/>
      <c r="G3227" s="4"/>
      <c r="H3227" s="4"/>
      <c r="I3227" s="4"/>
      <c r="J3227" s="4"/>
      <c r="K3227" s="4"/>
      <c r="L3227" s="4"/>
      <c r="M3227" s="4"/>
      <c r="N3227" s="4"/>
      <c r="O3227" s="4"/>
      <c r="P3227" s="4"/>
      <c r="Q3227" s="4"/>
      <c r="R3227" s="4"/>
      <c r="S3227" s="4"/>
      <c r="T3227" s="4"/>
      <c r="U3227" s="4"/>
      <c r="V3227" s="4"/>
      <c r="W3227" s="4"/>
      <c r="X3227" s="4"/>
      <c r="Y3227" s="4"/>
      <c r="Z3227" s="4"/>
      <c r="AA3227" s="4"/>
      <c r="AB3227" s="4"/>
      <c r="AC3227" s="4"/>
      <c r="AD3227" s="4"/>
      <c r="AE3227" s="4"/>
      <c r="AF3227" s="4"/>
      <c r="AG3227" s="4"/>
      <c r="AH3227" s="4"/>
      <c r="AI3227" s="4"/>
      <c r="AJ3227" s="4"/>
      <c r="AK3227" s="4"/>
      <c r="AL3227" s="4"/>
      <c r="AM3227" s="4"/>
      <c r="AN3227" s="4"/>
      <c r="AO3227" s="4"/>
      <c r="AP3227" s="4"/>
    </row>
    <row r="3228" spans="1:42" s="2" customFormat="1" x14ac:dyDescent="0.25">
      <c r="A3228" s="4"/>
      <c r="B3228" s="4"/>
      <c r="C3228" s="4"/>
      <c r="D3228" s="4"/>
      <c r="E3228" s="4"/>
      <c r="F3228" s="4"/>
      <c r="G3228" s="4"/>
      <c r="H3228" s="4"/>
      <c r="I3228" s="4"/>
      <c r="J3228" s="4"/>
      <c r="K3228" s="4"/>
      <c r="L3228" s="4"/>
      <c r="M3228" s="4"/>
      <c r="N3228" s="4"/>
      <c r="O3228" s="4"/>
      <c r="P3228" s="4"/>
      <c r="Q3228" s="4"/>
      <c r="R3228" s="4"/>
      <c r="S3228" s="4"/>
      <c r="T3228" s="4"/>
      <c r="U3228" s="4"/>
      <c r="V3228" s="4"/>
      <c r="W3228" s="4"/>
      <c r="X3228" s="4"/>
      <c r="Y3228" s="4"/>
      <c r="Z3228" s="4"/>
      <c r="AA3228" s="4"/>
      <c r="AB3228" s="4"/>
      <c r="AC3228" s="4"/>
      <c r="AD3228" s="4"/>
      <c r="AE3228" s="4"/>
      <c r="AF3228" s="4"/>
      <c r="AG3228" s="4"/>
      <c r="AH3228" s="4"/>
      <c r="AI3228" s="4"/>
      <c r="AJ3228" s="4"/>
      <c r="AK3228" s="4"/>
      <c r="AL3228" s="4"/>
      <c r="AM3228" s="4"/>
      <c r="AN3228" s="4"/>
      <c r="AO3228" s="4"/>
      <c r="AP3228" s="4"/>
    </row>
    <row r="3229" spans="1:42" s="2" customFormat="1" x14ac:dyDescent="0.25">
      <c r="A3229" s="4"/>
      <c r="B3229" s="4"/>
      <c r="C3229" s="4"/>
      <c r="D3229" s="4"/>
      <c r="E3229" s="4"/>
      <c r="F3229" s="4"/>
      <c r="G3229" s="4"/>
      <c r="H3229" s="4"/>
      <c r="I3229" s="4"/>
      <c r="J3229" s="4"/>
      <c r="K3229" s="4"/>
      <c r="L3229" s="4"/>
      <c r="M3229" s="4"/>
      <c r="N3229" s="4"/>
      <c r="O3229" s="4"/>
      <c r="P3229" s="4"/>
      <c r="Q3229" s="4"/>
      <c r="R3229" s="4"/>
      <c r="S3229" s="4"/>
      <c r="T3229" s="4"/>
      <c r="U3229" s="4"/>
      <c r="V3229" s="4"/>
      <c r="W3229" s="4"/>
      <c r="X3229" s="4"/>
      <c r="Y3229" s="4"/>
      <c r="Z3229" s="4"/>
      <c r="AA3229" s="4"/>
      <c r="AB3229" s="4"/>
      <c r="AC3229" s="4"/>
      <c r="AD3229" s="4"/>
      <c r="AE3229" s="4"/>
      <c r="AF3229" s="4"/>
      <c r="AG3229" s="4"/>
      <c r="AH3229" s="4"/>
      <c r="AI3229" s="4"/>
      <c r="AJ3229" s="4"/>
      <c r="AK3229" s="4"/>
      <c r="AL3229" s="4"/>
      <c r="AM3229" s="4"/>
      <c r="AN3229" s="4"/>
      <c r="AO3229" s="4"/>
      <c r="AP3229" s="4"/>
    </row>
    <row r="3230" spans="1:42" s="2" customFormat="1" x14ac:dyDescent="0.25">
      <c r="A3230" s="4"/>
      <c r="B3230" s="4"/>
      <c r="C3230" s="4"/>
      <c r="D3230" s="4"/>
      <c r="E3230" s="4"/>
      <c r="F3230" s="4"/>
      <c r="G3230" s="4"/>
      <c r="H3230" s="4"/>
      <c r="I3230" s="4"/>
      <c r="J3230" s="4"/>
      <c r="K3230" s="4"/>
      <c r="L3230" s="4"/>
      <c r="M3230" s="4"/>
      <c r="N3230" s="4"/>
      <c r="O3230" s="4"/>
      <c r="P3230" s="4"/>
      <c r="Q3230" s="4"/>
      <c r="R3230" s="4"/>
      <c r="S3230" s="4"/>
      <c r="T3230" s="4"/>
      <c r="U3230" s="4"/>
      <c r="V3230" s="4"/>
      <c r="W3230" s="4"/>
      <c r="X3230" s="4"/>
      <c r="Y3230" s="4"/>
      <c r="Z3230" s="4"/>
      <c r="AA3230" s="4"/>
      <c r="AB3230" s="4"/>
      <c r="AC3230" s="4"/>
      <c r="AD3230" s="4"/>
      <c r="AE3230" s="4"/>
      <c r="AF3230" s="4"/>
      <c r="AG3230" s="4"/>
      <c r="AH3230" s="4"/>
      <c r="AI3230" s="4"/>
      <c r="AJ3230" s="4"/>
      <c r="AK3230" s="4"/>
      <c r="AL3230" s="4"/>
      <c r="AM3230" s="4"/>
      <c r="AN3230" s="4"/>
      <c r="AO3230" s="4"/>
      <c r="AP3230" s="4"/>
    </row>
    <row r="3231" spans="1:42" s="2" customFormat="1" x14ac:dyDescent="0.25">
      <c r="A3231" s="4"/>
      <c r="B3231" s="4"/>
      <c r="C3231" s="4"/>
      <c r="D3231" s="4"/>
      <c r="E3231" s="4"/>
      <c r="F3231" s="4"/>
      <c r="G3231" s="4"/>
      <c r="H3231" s="4"/>
      <c r="I3231" s="4"/>
      <c r="J3231" s="4"/>
      <c r="K3231" s="4"/>
      <c r="L3231" s="4"/>
      <c r="M3231" s="4"/>
      <c r="N3231" s="4"/>
      <c r="O3231" s="4"/>
      <c r="P3231" s="4"/>
      <c r="Q3231" s="4"/>
      <c r="R3231" s="4"/>
      <c r="S3231" s="4"/>
      <c r="T3231" s="4"/>
      <c r="U3231" s="4"/>
      <c r="V3231" s="4"/>
      <c r="W3231" s="4"/>
      <c r="X3231" s="4"/>
      <c r="Y3231" s="4"/>
      <c r="Z3231" s="4"/>
      <c r="AA3231" s="4"/>
      <c r="AB3231" s="4"/>
      <c r="AC3231" s="4"/>
      <c r="AD3231" s="4"/>
      <c r="AE3231" s="4"/>
      <c r="AF3231" s="4"/>
      <c r="AG3231" s="4"/>
      <c r="AH3231" s="4"/>
      <c r="AI3231" s="4"/>
      <c r="AJ3231" s="4"/>
      <c r="AK3231" s="4"/>
      <c r="AL3231" s="4"/>
      <c r="AM3231" s="4"/>
      <c r="AN3231" s="4"/>
      <c r="AO3231" s="4"/>
      <c r="AP3231" s="4"/>
    </row>
    <row r="3232" spans="1:42" s="2" customFormat="1" x14ac:dyDescent="0.25">
      <c r="A3232" s="4"/>
      <c r="B3232" s="4"/>
      <c r="C3232" s="4"/>
      <c r="D3232" s="4"/>
      <c r="E3232" s="4"/>
      <c r="F3232" s="4"/>
      <c r="G3232" s="4"/>
      <c r="H3232" s="4"/>
      <c r="I3232" s="4"/>
      <c r="J3232" s="4"/>
      <c r="K3232" s="4"/>
      <c r="L3232" s="4"/>
      <c r="M3232" s="4"/>
      <c r="N3232" s="4"/>
      <c r="O3232" s="4"/>
      <c r="P3232" s="4"/>
      <c r="Q3232" s="4"/>
      <c r="R3232" s="4"/>
      <c r="S3232" s="4"/>
      <c r="T3232" s="4"/>
      <c r="U3232" s="4"/>
      <c r="V3232" s="4"/>
      <c r="W3232" s="4"/>
      <c r="X3232" s="4"/>
      <c r="Y3232" s="4"/>
      <c r="Z3232" s="4"/>
      <c r="AA3232" s="4"/>
      <c r="AB3232" s="4"/>
      <c r="AC3232" s="4"/>
      <c r="AD3232" s="4"/>
      <c r="AE3232" s="4"/>
      <c r="AF3232" s="4"/>
      <c r="AG3232" s="4"/>
      <c r="AH3232" s="4"/>
      <c r="AI3232" s="4"/>
      <c r="AJ3232" s="4"/>
      <c r="AK3232" s="4"/>
      <c r="AL3232" s="4"/>
      <c r="AM3232" s="4"/>
      <c r="AN3232" s="4"/>
      <c r="AO3232" s="4"/>
      <c r="AP3232" s="4"/>
    </row>
    <row r="3233" spans="1:42" s="2" customFormat="1" x14ac:dyDescent="0.25">
      <c r="A3233" s="4"/>
      <c r="B3233" s="4"/>
      <c r="C3233" s="4"/>
      <c r="D3233" s="4"/>
      <c r="E3233" s="4"/>
      <c r="F3233" s="4"/>
      <c r="G3233" s="4"/>
      <c r="H3233" s="4"/>
      <c r="I3233" s="4"/>
      <c r="J3233" s="4"/>
      <c r="K3233" s="4"/>
      <c r="L3233" s="4"/>
      <c r="M3233" s="4"/>
      <c r="N3233" s="4"/>
      <c r="O3233" s="4"/>
      <c r="P3233" s="4"/>
      <c r="Q3233" s="4"/>
      <c r="R3233" s="4"/>
      <c r="S3233" s="4"/>
      <c r="T3233" s="4"/>
      <c r="U3233" s="4"/>
      <c r="V3233" s="4"/>
      <c r="W3233" s="4"/>
      <c r="X3233" s="4"/>
      <c r="Y3233" s="4"/>
      <c r="Z3233" s="4"/>
      <c r="AA3233" s="4"/>
      <c r="AB3233" s="4"/>
      <c r="AC3233" s="4"/>
      <c r="AD3233" s="4"/>
      <c r="AE3233" s="4"/>
      <c r="AF3233" s="4"/>
      <c r="AG3233" s="4"/>
      <c r="AH3233" s="4"/>
      <c r="AI3233" s="4"/>
      <c r="AJ3233" s="4"/>
      <c r="AK3233" s="4"/>
      <c r="AL3233" s="4"/>
      <c r="AM3233" s="4"/>
      <c r="AN3233" s="4"/>
      <c r="AO3233" s="4"/>
      <c r="AP3233" s="4"/>
    </row>
    <row r="3234" spans="1:42" s="2" customFormat="1" x14ac:dyDescent="0.25">
      <c r="A3234" s="4"/>
      <c r="B3234" s="4"/>
      <c r="C3234" s="4"/>
      <c r="D3234" s="4"/>
      <c r="E3234" s="4"/>
      <c r="F3234" s="4"/>
      <c r="G3234" s="4"/>
      <c r="H3234" s="4"/>
      <c r="I3234" s="4"/>
      <c r="J3234" s="4"/>
      <c r="K3234" s="4"/>
      <c r="L3234" s="4"/>
      <c r="M3234" s="4"/>
      <c r="N3234" s="4"/>
      <c r="O3234" s="4"/>
      <c r="P3234" s="4"/>
      <c r="Q3234" s="4"/>
      <c r="R3234" s="4"/>
      <c r="S3234" s="4"/>
      <c r="T3234" s="4"/>
      <c r="U3234" s="4"/>
      <c r="V3234" s="4"/>
      <c r="W3234" s="4"/>
      <c r="X3234" s="4"/>
      <c r="Y3234" s="4"/>
      <c r="Z3234" s="4"/>
      <c r="AA3234" s="4"/>
      <c r="AB3234" s="4"/>
      <c r="AC3234" s="4"/>
      <c r="AD3234" s="4"/>
      <c r="AE3234" s="4"/>
      <c r="AF3234" s="4"/>
      <c r="AG3234" s="4"/>
      <c r="AH3234" s="4"/>
      <c r="AI3234" s="4"/>
      <c r="AJ3234" s="4"/>
      <c r="AK3234" s="4"/>
      <c r="AL3234" s="4"/>
      <c r="AM3234" s="4"/>
      <c r="AN3234" s="4"/>
      <c r="AO3234" s="4"/>
      <c r="AP3234" s="4"/>
    </row>
    <row r="3235" spans="1:42" s="2" customFormat="1" x14ac:dyDescent="0.25">
      <c r="A3235" s="4"/>
      <c r="B3235" s="4"/>
      <c r="C3235" s="4"/>
      <c r="D3235" s="4"/>
      <c r="E3235" s="4"/>
      <c r="F3235" s="4"/>
      <c r="G3235" s="4"/>
      <c r="H3235" s="4"/>
      <c r="I3235" s="4"/>
      <c r="J3235" s="4"/>
      <c r="K3235" s="4"/>
      <c r="L3235" s="4"/>
      <c r="M3235" s="4"/>
      <c r="N3235" s="4"/>
      <c r="O3235" s="4"/>
      <c r="P3235" s="4"/>
      <c r="Q3235" s="4"/>
      <c r="R3235" s="4"/>
      <c r="S3235" s="4"/>
      <c r="T3235" s="4"/>
      <c r="U3235" s="4"/>
      <c r="V3235" s="4"/>
      <c r="W3235" s="4"/>
      <c r="X3235" s="4"/>
      <c r="Y3235" s="4"/>
      <c r="Z3235" s="4"/>
      <c r="AA3235" s="4"/>
      <c r="AB3235" s="4"/>
      <c r="AC3235" s="4"/>
      <c r="AD3235" s="4"/>
      <c r="AE3235" s="4"/>
      <c r="AF3235" s="4"/>
      <c r="AG3235" s="4"/>
      <c r="AH3235" s="4"/>
      <c r="AI3235" s="4"/>
      <c r="AJ3235" s="4"/>
      <c r="AK3235" s="4"/>
      <c r="AL3235" s="4"/>
      <c r="AM3235" s="4"/>
      <c r="AN3235" s="4"/>
      <c r="AO3235" s="4"/>
      <c r="AP3235" s="4"/>
    </row>
    <row r="3236" spans="1:42" s="2" customFormat="1" x14ac:dyDescent="0.25">
      <c r="A3236" s="4"/>
      <c r="B3236" s="4"/>
      <c r="C3236" s="4"/>
      <c r="D3236" s="4"/>
      <c r="E3236" s="4"/>
      <c r="F3236" s="4"/>
      <c r="G3236" s="4"/>
      <c r="H3236" s="4"/>
      <c r="I3236" s="4"/>
      <c r="J3236" s="4"/>
      <c r="K3236" s="4"/>
      <c r="L3236" s="4"/>
      <c r="M3236" s="4"/>
      <c r="N3236" s="4"/>
      <c r="O3236" s="4"/>
      <c r="P3236" s="4"/>
      <c r="Q3236" s="4"/>
      <c r="R3236" s="4"/>
      <c r="S3236" s="4"/>
      <c r="T3236" s="4"/>
      <c r="U3236" s="4"/>
      <c r="V3236" s="4"/>
      <c r="W3236" s="4"/>
      <c r="X3236" s="4"/>
      <c r="Y3236" s="4"/>
      <c r="Z3236" s="4"/>
      <c r="AA3236" s="4"/>
      <c r="AB3236" s="4"/>
      <c r="AC3236" s="4"/>
      <c r="AD3236" s="4"/>
      <c r="AE3236" s="4"/>
      <c r="AF3236" s="4"/>
      <c r="AG3236" s="4"/>
      <c r="AH3236" s="4"/>
      <c r="AI3236" s="4"/>
      <c r="AJ3236" s="4"/>
      <c r="AK3236" s="4"/>
      <c r="AL3236" s="4"/>
      <c r="AM3236" s="4"/>
      <c r="AN3236" s="4"/>
      <c r="AO3236" s="4"/>
      <c r="AP3236" s="4"/>
    </row>
    <row r="3237" spans="1:42" s="2" customFormat="1" x14ac:dyDescent="0.25">
      <c r="A3237" s="4"/>
      <c r="B3237" s="4"/>
      <c r="C3237" s="4"/>
      <c r="D3237" s="4"/>
      <c r="E3237" s="4"/>
      <c r="F3237" s="4"/>
      <c r="G3237" s="4"/>
      <c r="H3237" s="4"/>
      <c r="I3237" s="4"/>
      <c r="J3237" s="4"/>
      <c r="K3237" s="4"/>
      <c r="L3237" s="4"/>
      <c r="M3237" s="4"/>
      <c r="N3237" s="4"/>
      <c r="O3237" s="4"/>
      <c r="P3237" s="4"/>
      <c r="Q3237" s="4"/>
      <c r="R3237" s="4"/>
      <c r="S3237" s="4"/>
      <c r="T3237" s="4"/>
      <c r="U3237" s="4"/>
      <c r="V3237" s="4"/>
      <c r="W3237" s="4"/>
      <c r="X3237" s="4"/>
      <c r="Y3237" s="4"/>
      <c r="Z3237" s="4"/>
      <c r="AA3237" s="4"/>
      <c r="AB3237" s="4"/>
      <c r="AC3237" s="4"/>
      <c r="AD3237" s="4"/>
      <c r="AE3237" s="4"/>
      <c r="AF3237" s="4"/>
      <c r="AG3237" s="4"/>
      <c r="AH3237" s="4"/>
      <c r="AI3237" s="4"/>
      <c r="AJ3237" s="4"/>
      <c r="AK3237" s="4"/>
      <c r="AL3237" s="4"/>
      <c r="AM3237" s="4"/>
      <c r="AN3237" s="4"/>
      <c r="AO3237" s="4"/>
      <c r="AP3237" s="4"/>
    </row>
    <row r="3238" spans="1:42" s="2" customFormat="1" x14ac:dyDescent="0.25">
      <c r="A3238" s="4"/>
      <c r="B3238" s="4"/>
      <c r="C3238" s="4"/>
      <c r="D3238" s="4"/>
      <c r="E3238" s="4"/>
      <c r="F3238" s="4"/>
      <c r="G3238" s="4"/>
      <c r="H3238" s="4"/>
      <c r="I3238" s="4"/>
      <c r="J3238" s="4"/>
      <c r="K3238" s="4"/>
      <c r="L3238" s="4"/>
      <c r="M3238" s="4"/>
      <c r="N3238" s="4"/>
      <c r="O3238" s="4"/>
      <c r="P3238" s="4"/>
      <c r="Q3238" s="4"/>
      <c r="R3238" s="4"/>
      <c r="S3238" s="4"/>
      <c r="T3238" s="4"/>
      <c r="U3238" s="4"/>
      <c r="V3238" s="4"/>
      <c r="W3238" s="4"/>
      <c r="X3238" s="4"/>
      <c r="Y3238" s="4"/>
      <c r="Z3238" s="4"/>
      <c r="AA3238" s="4"/>
      <c r="AB3238" s="4"/>
      <c r="AC3238" s="4"/>
      <c r="AD3238" s="4"/>
      <c r="AE3238" s="4"/>
      <c r="AF3238" s="4"/>
      <c r="AG3238" s="4"/>
      <c r="AH3238" s="4"/>
      <c r="AI3238" s="4"/>
      <c r="AJ3238" s="4"/>
      <c r="AK3238" s="4"/>
      <c r="AL3238" s="4"/>
      <c r="AM3238" s="4"/>
      <c r="AN3238" s="4"/>
      <c r="AO3238" s="4"/>
      <c r="AP3238" s="4"/>
    </row>
    <row r="3239" spans="1:42" s="2" customFormat="1" x14ac:dyDescent="0.25">
      <c r="A3239" s="4"/>
      <c r="B3239" s="4"/>
      <c r="C3239" s="4"/>
      <c r="D3239" s="4"/>
      <c r="E3239" s="4"/>
      <c r="F3239" s="4"/>
      <c r="G3239" s="4"/>
      <c r="H3239" s="4"/>
      <c r="I3239" s="4"/>
      <c r="J3239" s="4"/>
      <c r="K3239" s="4"/>
      <c r="L3239" s="4"/>
      <c r="M3239" s="4"/>
      <c r="N3239" s="4"/>
      <c r="O3239" s="4"/>
      <c r="P3239" s="4"/>
      <c r="Q3239" s="4"/>
      <c r="R3239" s="4"/>
      <c r="S3239" s="4"/>
      <c r="T3239" s="4"/>
      <c r="U3239" s="4"/>
      <c r="V3239" s="4"/>
      <c r="W3239" s="4"/>
      <c r="X3239" s="4"/>
      <c r="Y3239" s="4"/>
      <c r="Z3239" s="4"/>
      <c r="AA3239" s="4"/>
      <c r="AB3239" s="4"/>
      <c r="AC3239" s="4"/>
      <c r="AD3239" s="4"/>
      <c r="AE3239" s="4"/>
      <c r="AF3239" s="4"/>
      <c r="AG3239" s="4"/>
      <c r="AH3239" s="4"/>
      <c r="AI3239" s="4"/>
      <c r="AJ3239" s="4"/>
      <c r="AK3239" s="4"/>
      <c r="AL3239" s="4"/>
      <c r="AM3239" s="4"/>
      <c r="AN3239" s="4"/>
      <c r="AO3239" s="4"/>
      <c r="AP3239" s="4"/>
    </row>
    <row r="3240" spans="1:42" s="2" customFormat="1" x14ac:dyDescent="0.25">
      <c r="A3240" s="4"/>
      <c r="B3240" s="4"/>
      <c r="C3240" s="4"/>
      <c r="D3240" s="4"/>
      <c r="E3240" s="4"/>
      <c r="F3240" s="4"/>
      <c r="G3240" s="4"/>
      <c r="H3240" s="4"/>
      <c r="I3240" s="4"/>
      <c r="J3240" s="4"/>
      <c r="K3240" s="4"/>
      <c r="L3240" s="4"/>
      <c r="M3240" s="4"/>
      <c r="N3240" s="4"/>
      <c r="O3240" s="4"/>
      <c r="P3240" s="4"/>
      <c r="Q3240" s="4"/>
      <c r="R3240" s="4"/>
      <c r="S3240" s="4"/>
      <c r="T3240" s="4"/>
      <c r="U3240" s="4"/>
      <c r="V3240" s="4"/>
      <c r="W3240" s="4"/>
      <c r="X3240" s="4"/>
      <c r="Y3240" s="4"/>
      <c r="Z3240" s="4"/>
      <c r="AA3240" s="4"/>
      <c r="AB3240" s="4"/>
      <c r="AC3240" s="4"/>
      <c r="AD3240" s="4"/>
      <c r="AE3240" s="4"/>
      <c r="AF3240" s="4"/>
      <c r="AG3240" s="4"/>
      <c r="AH3240" s="4"/>
      <c r="AI3240" s="4"/>
      <c r="AJ3240" s="4"/>
      <c r="AK3240" s="4"/>
      <c r="AL3240" s="4"/>
      <c r="AM3240" s="4"/>
      <c r="AN3240" s="4"/>
      <c r="AO3240" s="4"/>
      <c r="AP3240" s="4"/>
    </row>
    <row r="3241" spans="1:42" s="2" customFormat="1" x14ac:dyDescent="0.25">
      <c r="A3241" s="4"/>
      <c r="B3241" s="4"/>
      <c r="C3241" s="4"/>
      <c r="D3241" s="4"/>
      <c r="E3241" s="4"/>
      <c r="F3241" s="4"/>
      <c r="G3241" s="4"/>
      <c r="H3241" s="4"/>
      <c r="I3241" s="4"/>
      <c r="J3241" s="4"/>
      <c r="K3241" s="4"/>
      <c r="L3241" s="4"/>
      <c r="M3241" s="4"/>
      <c r="N3241" s="4"/>
      <c r="O3241" s="4"/>
      <c r="P3241" s="4"/>
      <c r="Q3241" s="4"/>
      <c r="R3241" s="4"/>
      <c r="S3241" s="4"/>
      <c r="T3241" s="4"/>
      <c r="U3241" s="4"/>
      <c r="V3241" s="4"/>
      <c r="W3241" s="4"/>
      <c r="X3241" s="4"/>
      <c r="Y3241" s="4"/>
      <c r="Z3241" s="4"/>
      <c r="AA3241" s="4"/>
      <c r="AB3241" s="4"/>
      <c r="AC3241" s="4"/>
      <c r="AD3241" s="4"/>
      <c r="AE3241" s="4"/>
      <c r="AF3241" s="4"/>
      <c r="AG3241" s="4"/>
      <c r="AH3241" s="4"/>
      <c r="AI3241" s="4"/>
      <c r="AJ3241" s="4"/>
      <c r="AK3241" s="4"/>
      <c r="AL3241" s="4"/>
      <c r="AM3241" s="4"/>
      <c r="AN3241" s="4"/>
      <c r="AO3241" s="4"/>
      <c r="AP3241" s="4"/>
    </row>
    <row r="3242" spans="1:42" s="2" customFormat="1" x14ac:dyDescent="0.25">
      <c r="A3242" s="4"/>
      <c r="B3242" s="4"/>
      <c r="C3242" s="4"/>
      <c r="D3242" s="4"/>
      <c r="E3242" s="4"/>
      <c r="F3242" s="4"/>
      <c r="G3242" s="4"/>
      <c r="H3242" s="4"/>
      <c r="I3242" s="4"/>
      <c r="J3242" s="4"/>
      <c r="K3242" s="4"/>
      <c r="L3242" s="4"/>
      <c r="M3242" s="4"/>
      <c r="N3242" s="4"/>
      <c r="O3242" s="4"/>
      <c r="P3242" s="4"/>
      <c r="Q3242" s="4"/>
      <c r="R3242" s="4"/>
      <c r="S3242" s="4"/>
      <c r="T3242" s="4"/>
      <c r="U3242" s="4"/>
      <c r="V3242" s="4"/>
      <c r="W3242" s="4"/>
      <c r="X3242" s="4"/>
      <c r="Y3242" s="4"/>
      <c r="Z3242" s="4"/>
      <c r="AA3242" s="4"/>
      <c r="AB3242" s="4"/>
      <c r="AC3242" s="4"/>
      <c r="AD3242" s="4"/>
      <c r="AE3242" s="4"/>
      <c r="AF3242" s="4"/>
      <c r="AG3242" s="4"/>
      <c r="AH3242" s="4"/>
      <c r="AI3242" s="4"/>
      <c r="AJ3242" s="4"/>
      <c r="AK3242" s="4"/>
      <c r="AL3242" s="4"/>
      <c r="AM3242" s="4"/>
      <c r="AN3242" s="4"/>
      <c r="AO3242" s="4"/>
      <c r="AP3242" s="4"/>
    </row>
    <row r="3243" spans="1:42" s="2" customFormat="1" x14ac:dyDescent="0.25">
      <c r="A3243" s="4"/>
      <c r="B3243" s="4"/>
      <c r="C3243" s="4"/>
      <c r="D3243" s="4"/>
      <c r="E3243" s="4"/>
      <c r="F3243" s="4"/>
      <c r="G3243" s="4"/>
      <c r="H3243" s="4"/>
      <c r="I3243" s="4"/>
      <c r="J3243" s="4"/>
      <c r="K3243" s="4"/>
      <c r="L3243" s="4"/>
      <c r="M3243" s="4"/>
      <c r="N3243" s="4"/>
      <c r="O3243" s="4"/>
      <c r="P3243" s="4"/>
      <c r="Q3243" s="4"/>
      <c r="R3243" s="4"/>
      <c r="S3243" s="4"/>
      <c r="T3243" s="4"/>
      <c r="U3243" s="4"/>
      <c r="V3243" s="4"/>
      <c r="W3243" s="4"/>
      <c r="X3243" s="4"/>
      <c r="Y3243" s="4"/>
      <c r="Z3243" s="4"/>
      <c r="AA3243" s="4"/>
      <c r="AB3243" s="4"/>
      <c r="AC3243" s="4"/>
      <c r="AD3243" s="4"/>
      <c r="AE3243" s="4"/>
      <c r="AF3243" s="4"/>
      <c r="AG3243" s="4"/>
      <c r="AH3243" s="4"/>
      <c r="AI3243" s="4"/>
      <c r="AJ3243" s="4"/>
      <c r="AK3243" s="4"/>
      <c r="AL3243" s="4"/>
      <c r="AM3243" s="4"/>
      <c r="AN3243" s="4"/>
      <c r="AO3243" s="4"/>
      <c r="AP3243" s="4"/>
    </row>
    <row r="3244" spans="1:42" s="2" customFormat="1" x14ac:dyDescent="0.25">
      <c r="A3244" s="4"/>
      <c r="B3244" s="4"/>
      <c r="C3244" s="4"/>
      <c r="D3244" s="4"/>
      <c r="E3244" s="4"/>
      <c r="F3244" s="4"/>
      <c r="G3244" s="4"/>
      <c r="H3244" s="4"/>
      <c r="I3244" s="4"/>
      <c r="J3244" s="4"/>
      <c r="K3244" s="4"/>
      <c r="L3244" s="4"/>
      <c r="M3244" s="4"/>
      <c r="N3244" s="4"/>
      <c r="O3244" s="4"/>
      <c r="P3244" s="4"/>
      <c r="Q3244" s="4"/>
      <c r="R3244" s="4"/>
      <c r="S3244" s="4"/>
      <c r="T3244" s="4"/>
      <c r="U3244" s="4"/>
      <c r="V3244" s="4"/>
      <c r="W3244" s="4"/>
      <c r="X3244" s="4"/>
      <c r="Y3244" s="4"/>
      <c r="Z3244" s="4"/>
      <c r="AA3244" s="4"/>
      <c r="AB3244" s="4"/>
      <c r="AC3244" s="4"/>
      <c r="AD3244" s="4"/>
      <c r="AE3244" s="4"/>
      <c r="AF3244" s="4"/>
      <c r="AG3244" s="4"/>
      <c r="AH3244" s="4"/>
      <c r="AI3244" s="4"/>
      <c r="AJ3244" s="4"/>
      <c r="AK3244" s="4"/>
      <c r="AL3244" s="4"/>
      <c r="AM3244" s="4"/>
      <c r="AN3244" s="4"/>
      <c r="AO3244" s="4"/>
      <c r="AP3244" s="4"/>
    </row>
    <row r="3245" spans="1:42" s="2" customFormat="1" x14ac:dyDescent="0.25">
      <c r="A3245" s="4"/>
      <c r="B3245" s="4"/>
      <c r="C3245" s="4"/>
      <c r="D3245" s="4"/>
      <c r="E3245" s="4"/>
      <c r="F3245" s="4"/>
      <c r="G3245" s="4"/>
      <c r="H3245" s="4"/>
      <c r="I3245" s="4"/>
      <c r="J3245" s="4"/>
      <c r="K3245" s="4"/>
      <c r="L3245" s="4"/>
      <c r="M3245" s="4"/>
      <c r="N3245" s="4"/>
      <c r="O3245" s="4"/>
      <c r="P3245" s="4"/>
      <c r="Q3245" s="4"/>
      <c r="R3245" s="4"/>
      <c r="S3245" s="4"/>
      <c r="T3245" s="4"/>
      <c r="U3245" s="4"/>
      <c r="V3245" s="4"/>
      <c r="W3245" s="4"/>
      <c r="X3245" s="4"/>
      <c r="Y3245" s="4"/>
      <c r="Z3245" s="4"/>
      <c r="AA3245" s="4"/>
      <c r="AB3245" s="4"/>
      <c r="AC3245" s="4"/>
      <c r="AD3245" s="4"/>
      <c r="AE3245" s="4"/>
      <c r="AF3245" s="4"/>
      <c r="AG3245" s="4"/>
      <c r="AH3245" s="4"/>
      <c r="AI3245" s="4"/>
      <c r="AJ3245" s="4"/>
      <c r="AK3245" s="4"/>
      <c r="AL3245" s="4"/>
      <c r="AM3245" s="4"/>
      <c r="AN3245" s="4"/>
      <c r="AO3245" s="4"/>
      <c r="AP3245" s="4"/>
    </row>
    <row r="3246" spans="1:42" s="2" customFormat="1" x14ac:dyDescent="0.25">
      <c r="A3246" s="4"/>
      <c r="B3246" s="4"/>
      <c r="C3246" s="4"/>
      <c r="D3246" s="4"/>
      <c r="E3246" s="4"/>
      <c r="F3246" s="4"/>
      <c r="G3246" s="4"/>
      <c r="H3246" s="4"/>
      <c r="I3246" s="4"/>
      <c r="J3246" s="4"/>
      <c r="K3246" s="4"/>
      <c r="L3246" s="4"/>
      <c r="M3246" s="4"/>
      <c r="N3246" s="4"/>
      <c r="O3246" s="4"/>
      <c r="P3246" s="4"/>
      <c r="Q3246" s="4"/>
      <c r="R3246" s="4"/>
      <c r="S3246" s="4"/>
      <c r="T3246" s="4"/>
      <c r="U3246" s="4"/>
      <c r="V3246" s="4"/>
      <c r="W3246" s="4"/>
      <c r="X3246" s="4"/>
      <c r="Y3246" s="4"/>
      <c r="Z3246" s="4"/>
      <c r="AA3246" s="4"/>
      <c r="AB3246" s="4"/>
      <c r="AC3246" s="4"/>
      <c r="AD3246" s="4"/>
      <c r="AE3246" s="4"/>
      <c r="AF3246" s="4"/>
      <c r="AG3246" s="4"/>
      <c r="AH3246" s="4"/>
      <c r="AI3246" s="4"/>
      <c r="AJ3246" s="4"/>
      <c r="AK3246" s="4"/>
      <c r="AL3246" s="4"/>
      <c r="AM3246" s="4"/>
      <c r="AN3246" s="4"/>
      <c r="AO3246" s="4"/>
      <c r="AP3246" s="4"/>
    </row>
    <row r="3247" spans="1:42" s="2" customFormat="1" x14ac:dyDescent="0.25">
      <c r="A3247" s="4"/>
      <c r="B3247" s="4"/>
      <c r="C3247" s="4"/>
      <c r="D3247" s="4"/>
      <c r="E3247" s="4"/>
      <c r="F3247" s="4"/>
      <c r="G3247" s="4"/>
      <c r="H3247" s="4"/>
      <c r="I3247" s="4"/>
      <c r="J3247" s="4"/>
      <c r="K3247" s="4"/>
      <c r="L3247" s="4"/>
      <c r="M3247" s="4"/>
      <c r="N3247" s="4"/>
      <c r="O3247" s="4"/>
      <c r="P3247" s="4"/>
      <c r="Q3247" s="4"/>
      <c r="R3247" s="4"/>
      <c r="S3247" s="4"/>
      <c r="T3247" s="4"/>
      <c r="U3247" s="4"/>
      <c r="V3247" s="4"/>
      <c r="W3247" s="4"/>
      <c r="X3247" s="4"/>
      <c r="Y3247" s="4"/>
      <c r="Z3247" s="4"/>
      <c r="AA3247" s="4"/>
      <c r="AB3247" s="4"/>
      <c r="AC3247" s="4"/>
      <c r="AD3247" s="4"/>
      <c r="AE3247" s="4"/>
      <c r="AF3247" s="4"/>
      <c r="AG3247" s="4"/>
      <c r="AH3247" s="4"/>
      <c r="AI3247" s="4"/>
      <c r="AJ3247" s="4"/>
      <c r="AK3247" s="4"/>
      <c r="AL3247" s="4"/>
      <c r="AM3247" s="4"/>
      <c r="AN3247" s="4"/>
      <c r="AO3247" s="4"/>
      <c r="AP3247" s="4"/>
    </row>
    <row r="3248" spans="1:42" s="2" customFormat="1" x14ac:dyDescent="0.25">
      <c r="A3248" s="4"/>
      <c r="B3248" s="4"/>
      <c r="C3248" s="4"/>
      <c r="D3248" s="4"/>
      <c r="E3248" s="4"/>
      <c r="F3248" s="4"/>
      <c r="G3248" s="4"/>
      <c r="H3248" s="4"/>
      <c r="I3248" s="4"/>
      <c r="J3248" s="4"/>
      <c r="K3248" s="4"/>
      <c r="L3248" s="4"/>
      <c r="M3248" s="4"/>
      <c r="N3248" s="4"/>
      <c r="O3248" s="4"/>
      <c r="P3248" s="4"/>
      <c r="Q3248" s="4"/>
      <c r="R3248" s="4"/>
      <c r="S3248" s="4"/>
      <c r="T3248" s="4"/>
      <c r="U3248" s="4"/>
      <c r="V3248" s="4"/>
      <c r="W3248" s="4"/>
      <c r="X3248" s="4"/>
      <c r="Y3248" s="4"/>
      <c r="Z3248" s="4"/>
      <c r="AA3248" s="4"/>
      <c r="AB3248" s="4"/>
      <c r="AC3248" s="4"/>
      <c r="AD3248" s="4"/>
      <c r="AE3248" s="4"/>
      <c r="AF3248" s="4"/>
      <c r="AG3248" s="4"/>
      <c r="AH3248" s="4"/>
      <c r="AI3248" s="4"/>
      <c r="AJ3248" s="4"/>
      <c r="AK3248" s="4"/>
      <c r="AL3248" s="4"/>
      <c r="AM3248" s="4"/>
      <c r="AN3248" s="4"/>
      <c r="AO3248" s="4"/>
      <c r="AP3248" s="4"/>
    </row>
    <row r="3249" spans="1:42" s="2" customFormat="1" x14ac:dyDescent="0.25">
      <c r="A3249" s="4"/>
      <c r="B3249" s="4"/>
      <c r="C3249" s="4"/>
      <c r="D3249" s="4"/>
      <c r="E3249" s="4"/>
      <c r="F3249" s="4"/>
      <c r="G3249" s="4"/>
      <c r="H3249" s="4"/>
      <c r="I3249" s="4"/>
      <c r="J3249" s="4"/>
      <c r="K3249" s="4"/>
      <c r="L3249" s="4"/>
      <c r="M3249" s="4"/>
      <c r="N3249" s="4"/>
      <c r="O3249" s="4"/>
      <c r="P3249" s="4"/>
      <c r="Q3249" s="4"/>
      <c r="R3249" s="4"/>
      <c r="S3249" s="4"/>
      <c r="T3249" s="4"/>
      <c r="U3249" s="4"/>
      <c r="V3249" s="4"/>
      <c r="W3249" s="4"/>
      <c r="X3249" s="4"/>
      <c r="Y3249" s="4"/>
      <c r="Z3249" s="4"/>
      <c r="AA3249" s="4"/>
      <c r="AB3249" s="4"/>
      <c r="AC3249" s="4"/>
      <c r="AD3249" s="4"/>
      <c r="AE3249" s="4"/>
      <c r="AF3249" s="4"/>
      <c r="AG3249" s="4"/>
      <c r="AH3249" s="4"/>
      <c r="AI3249" s="4"/>
      <c r="AJ3249" s="4"/>
      <c r="AK3249" s="4"/>
      <c r="AL3249" s="4"/>
      <c r="AM3249" s="4"/>
      <c r="AN3249" s="4"/>
      <c r="AO3249" s="4"/>
      <c r="AP3249" s="4"/>
    </row>
    <row r="3250" spans="1:42" s="2" customFormat="1" x14ac:dyDescent="0.25">
      <c r="A3250" s="4"/>
      <c r="B3250" s="4"/>
      <c r="C3250" s="4"/>
      <c r="D3250" s="4"/>
      <c r="E3250" s="4"/>
      <c r="F3250" s="4"/>
      <c r="G3250" s="4"/>
      <c r="H3250" s="4"/>
      <c r="I3250" s="4"/>
      <c r="J3250" s="4"/>
      <c r="K3250" s="4"/>
      <c r="L3250" s="4"/>
      <c r="M3250" s="4"/>
      <c r="N3250" s="4"/>
      <c r="O3250" s="4"/>
      <c r="P3250" s="4"/>
      <c r="Q3250" s="4"/>
      <c r="R3250" s="4"/>
      <c r="S3250" s="4"/>
      <c r="T3250" s="4"/>
      <c r="U3250" s="4"/>
      <c r="V3250" s="4"/>
      <c r="W3250" s="4"/>
      <c r="X3250" s="4"/>
      <c r="Y3250" s="4"/>
      <c r="Z3250" s="4"/>
      <c r="AA3250" s="4"/>
      <c r="AB3250" s="4"/>
      <c r="AC3250" s="4"/>
      <c r="AD3250" s="4"/>
      <c r="AE3250" s="4"/>
      <c r="AF3250" s="4"/>
      <c r="AG3250" s="4"/>
      <c r="AH3250" s="4"/>
      <c r="AI3250" s="4"/>
      <c r="AJ3250" s="4"/>
      <c r="AK3250" s="4"/>
      <c r="AL3250" s="4"/>
      <c r="AM3250" s="4"/>
      <c r="AN3250" s="4"/>
      <c r="AO3250" s="4"/>
      <c r="AP3250" s="4"/>
    </row>
    <row r="3251" spans="1:42" s="2" customFormat="1" x14ac:dyDescent="0.25">
      <c r="A3251" s="4"/>
      <c r="B3251" s="4"/>
      <c r="C3251" s="4"/>
      <c r="D3251" s="4"/>
      <c r="E3251" s="4"/>
      <c r="F3251" s="4"/>
      <c r="G3251" s="4"/>
      <c r="H3251" s="4"/>
      <c r="I3251" s="4"/>
      <c r="J3251" s="4"/>
      <c r="K3251" s="4"/>
      <c r="L3251" s="4"/>
      <c r="M3251" s="4"/>
      <c r="N3251" s="4"/>
      <c r="O3251" s="4"/>
      <c r="P3251" s="4"/>
      <c r="Q3251" s="4"/>
      <c r="R3251" s="4"/>
      <c r="S3251" s="4"/>
      <c r="T3251" s="4"/>
      <c r="U3251" s="4"/>
      <c r="V3251" s="4"/>
      <c r="W3251" s="4"/>
      <c r="X3251" s="4"/>
      <c r="Y3251" s="4"/>
      <c r="Z3251" s="4"/>
      <c r="AA3251" s="4"/>
      <c r="AB3251" s="4"/>
      <c r="AC3251" s="4"/>
      <c r="AD3251" s="4"/>
      <c r="AE3251" s="4"/>
      <c r="AF3251" s="4"/>
      <c r="AG3251" s="4"/>
      <c r="AH3251" s="4"/>
      <c r="AI3251" s="4"/>
      <c r="AJ3251" s="4"/>
      <c r="AK3251" s="4"/>
      <c r="AL3251" s="4"/>
      <c r="AM3251" s="4"/>
      <c r="AN3251" s="4"/>
      <c r="AO3251" s="4"/>
      <c r="AP3251" s="4"/>
    </row>
    <row r="3252" spans="1:42" s="2" customFormat="1" x14ac:dyDescent="0.25">
      <c r="A3252" s="4"/>
      <c r="B3252" s="4"/>
      <c r="C3252" s="4"/>
      <c r="D3252" s="4"/>
      <c r="E3252" s="4"/>
      <c r="F3252" s="4"/>
      <c r="G3252" s="4"/>
      <c r="H3252" s="4"/>
      <c r="I3252" s="4"/>
      <c r="J3252" s="4"/>
      <c r="K3252" s="4"/>
      <c r="L3252" s="4"/>
      <c r="M3252" s="4"/>
      <c r="N3252" s="4"/>
      <c r="O3252" s="4"/>
      <c r="P3252" s="4"/>
      <c r="Q3252" s="4"/>
      <c r="R3252" s="4"/>
      <c r="S3252" s="4"/>
      <c r="T3252" s="4"/>
      <c r="U3252" s="4"/>
      <c r="V3252" s="4"/>
      <c r="W3252" s="4"/>
      <c r="X3252" s="4"/>
      <c r="Y3252" s="4"/>
      <c r="Z3252" s="4"/>
      <c r="AA3252" s="4"/>
      <c r="AB3252" s="4"/>
      <c r="AC3252" s="4"/>
      <c r="AD3252" s="4"/>
      <c r="AE3252" s="4"/>
      <c r="AF3252" s="4"/>
      <c r="AG3252" s="4"/>
      <c r="AH3252" s="4"/>
      <c r="AI3252" s="4"/>
      <c r="AJ3252" s="4"/>
      <c r="AK3252" s="4"/>
      <c r="AL3252" s="4"/>
      <c r="AM3252" s="4"/>
      <c r="AN3252" s="4"/>
      <c r="AO3252" s="4"/>
      <c r="AP3252" s="4"/>
    </row>
    <row r="3253" spans="1:42" s="2" customFormat="1" x14ac:dyDescent="0.25">
      <c r="A3253" s="4"/>
      <c r="B3253" s="4"/>
      <c r="C3253" s="4"/>
      <c r="D3253" s="4"/>
      <c r="E3253" s="4"/>
      <c r="F3253" s="4"/>
      <c r="G3253" s="4"/>
      <c r="H3253" s="4"/>
      <c r="I3253" s="4"/>
      <c r="J3253" s="4"/>
      <c r="K3253" s="4"/>
      <c r="L3253" s="4"/>
      <c r="M3253" s="4"/>
      <c r="N3253" s="4"/>
      <c r="O3253" s="4"/>
      <c r="P3253" s="4"/>
      <c r="Q3253" s="4"/>
      <c r="R3253" s="4"/>
      <c r="S3253" s="4"/>
      <c r="T3253" s="4"/>
      <c r="U3253" s="4"/>
      <c r="V3253" s="4"/>
      <c r="W3253" s="4"/>
      <c r="X3253" s="4"/>
      <c r="Y3253" s="4"/>
      <c r="Z3253" s="4"/>
      <c r="AA3253" s="4"/>
      <c r="AB3253" s="4"/>
      <c r="AC3253" s="4"/>
      <c r="AD3253" s="4"/>
      <c r="AE3253" s="4"/>
      <c r="AF3253" s="4"/>
      <c r="AG3253" s="4"/>
      <c r="AH3253" s="4"/>
      <c r="AI3253" s="4"/>
      <c r="AJ3253" s="4"/>
      <c r="AK3253" s="4"/>
      <c r="AL3253" s="4"/>
      <c r="AM3253" s="4"/>
      <c r="AN3253" s="4"/>
      <c r="AO3253" s="4"/>
      <c r="AP3253" s="4"/>
    </row>
    <row r="3254" spans="1:42" s="2" customFormat="1" x14ac:dyDescent="0.25">
      <c r="A3254" s="4"/>
      <c r="B3254" s="4"/>
      <c r="C3254" s="4"/>
      <c r="D3254" s="4"/>
      <c r="E3254" s="4"/>
      <c r="F3254" s="4"/>
      <c r="G3254" s="4"/>
      <c r="H3254" s="4"/>
      <c r="I3254" s="4"/>
      <c r="J3254" s="4"/>
      <c r="K3254" s="4"/>
      <c r="L3254" s="4"/>
      <c r="M3254" s="4"/>
      <c r="N3254" s="4"/>
      <c r="O3254" s="4"/>
      <c r="P3254" s="4"/>
      <c r="Q3254" s="4"/>
      <c r="R3254" s="4"/>
      <c r="S3254" s="4"/>
      <c r="T3254" s="4"/>
      <c r="U3254" s="4"/>
      <c r="V3254" s="4"/>
      <c r="W3254" s="4"/>
      <c r="X3254" s="4"/>
      <c r="Y3254" s="4"/>
      <c r="Z3254" s="4"/>
      <c r="AA3254" s="4"/>
      <c r="AB3254" s="4"/>
      <c r="AC3254" s="4"/>
      <c r="AD3254" s="4"/>
      <c r="AE3254" s="4"/>
      <c r="AF3254" s="4"/>
      <c r="AG3254" s="4"/>
      <c r="AH3254" s="4"/>
      <c r="AI3254" s="4"/>
      <c r="AJ3254" s="4"/>
      <c r="AK3254" s="4"/>
      <c r="AL3254" s="4"/>
      <c r="AM3254" s="4"/>
      <c r="AN3254" s="4"/>
      <c r="AO3254" s="4"/>
      <c r="AP3254" s="4"/>
    </row>
    <row r="3255" spans="1:42" s="2" customFormat="1" x14ac:dyDescent="0.25">
      <c r="A3255" s="4"/>
      <c r="B3255" s="4"/>
      <c r="C3255" s="4"/>
      <c r="D3255" s="4"/>
      <c r="E3255" s="4"/>
      <c r="F3255" s="4"/>
      <c r="G3255" s="4"/>
      <c r="H3255" s="4"/>
      <c r="I3255" s="4"/>
      <c r="J3255" s="4"/>
      <c r="K3255" s="4"/>
      <c r="L3255" s="4"/>
      <c r="M3255" s="4"/>
      <c r="N3255" s="4"/>
      <c r="O3255" s="4"/>
      <c r="P3255" s="4"/>
      <c r="Q3255" s="4"/>
      <c r="R3255" s="4"/>
      <c r="S3255" s="4"/>
      <c r="T3255" s="4"/>
      <c r="U3255" s="4"/>
      <c r="V3255" s="4"/>
      <c r="W3255" s="4"/>
      <c r="X3255" s="4"/>
      <c r="Y3255" s="4"/>
      <c r="Z3255" s="4"/>
      <c r="AA3255" s="4"/>
      <c r="AB3255" s="4"/>
      <c r="AC3255" s="4"/>
      <c r="AD3255" s="4"/>
      <c r="AE3255" s="4"/>
      <c r="AF3255" s="4"/>
      <c r="AG3255" s="4"/>
      <c r="AH3255" s="4"/>
      <c r="AI3255" s="4"/>
      <c r="AJ3255" s="4"/>
      <c r="AK3255" s="4"/>
      <c r="AL3255" s="4"/>
      <c r="AM3255" s="4"/>
      <c r="AN3255" s="4"/>
      <c r="AO3255" s="4"/>
      <c r="AP3255" s="4"/>
    </row>
    <row r="3256" spans="1:42" s="2" customFormat="1" x14ac:dyDescent="0.25">
      <c r="A3256" s="4"/>
      <c r="B3256" s="4"/>
      <c r="C3256" s="4"/>
      <c r="D3256" s="4"/>
      <c r="E3256" s="4"/>
      <c r="F3256" s="4"/>
      <c r="G3256" s="4"/>
      <c r="H3256" s="4"/>
      <c r="I3256" s="4"/>
      <c r="J3256" s="4"/>
      <c r="K3256" s="4"/>
      <c r="L3256" s="4"/>
      <c r="M3256" s="4"/>
      <c r="N3256" s="4"/>
      <c r="O3256" s="4"/>
      <c r="P3256" s="4"/>
      <c r="Q3256" s="4"/>
      <c r="R3256" s="4"/>
      <c r="S3256" s="4"/>
      <c r="T3256" s="4"/>
      <c r="U3256" s="4"/>
      <c r="V3256" s="4"/>
      <c r="W3256" s="4"/>
      <c r="X3256" s="4"/>
      <c r="Y3256" s="4"/>
      <c r="Z3256" s="4"/>
      <c r="AA3256" s="4"/>
      <c r="AB3256" s="4"/>
      <c r="AC3256" s="4"/>
      <c r="AD3256" s="4"/>
      <c r="AE3256" s="4"/>
      <c r="AF3256" s="4"/>
      <c r="AG3256" s="4"/>
      <c r="AH3256" s="4"/>
      <c r="AI3256" s="4"/>
      <c r="AJ3256" s="4"/>
      <c r="AK3256" s="4"/>
      <c r="AL3256" s="4"/>
      <c r="AM3256" s="4"/>
      <c r="AN3256" s="4"/>
      <c r="AO3256" s="4"/>
      <c r="AP3256" s="4"/>
    </row>
    <row r="3257" spans="1:42" s="2" customFormat="1" x14ac:dyDescent="0.25">
      <c r="A3257" s="4"/>
      <c r="B3257" s="4"/>
      <c r="C3257" s="4"/>
      <c r="D3257" s="4"/>
      <c r="E3257" s="4"/>
      <c r="F3257" s="4"/>
      <c r="G3257" s="4"/>
      <c r="H3257" s="4"/>
      <c r="I3257" s="4"/>
      <c r="J3257" s="4"/>
      <c r="K3257" s="4"/>
      <c r="L3257" s="4"/>
      <c r="M3257" s="4"/>
      <c r="N3257" s="4"/>
      <c r="O3257" s="4"/>
      <c r="P3257" s="4"/>
      <c r="Q3257" s="4"/>
      <c r="R3257" s="4"/>
      <c r="S3257" s="4"/>
      <c r="T3257" s="4"/>
      <c r="U3257" s="4"/>
      <c r="V3257" s="4"/>
      <c r="W3257" s="4"/>
      <c r="X3257" s="4"/>
      <c r="Y3257" s="4"/>
      <c r="Z3257" s="4"/>
      <c r="AA3257" s="4"/>
      <c r="AB3257" s="4"/>
      <c r="AC3257" s="4"/>
      <c r="AD3257" s="4"/>
      <c r="AE3257" s="4"/>
      <c r="AF3257" s="4"/>
      <c r="AG3257" s="4"/>
      <c r="AH3257" s="4"/>
      <c r="AI3257" s="4"/>
      <c r="AJ3257" s="4"/>
      <c r="AK3257" s="4"/>
      <c r="AL3257" s="4"/>
      <c r="AM3257" s="4"/>
      <c r="AN3257" s="4"/>
      <c r="AO3257" s="4"/>
      <c r="AP3257" s="4"/>
    </row>
    <row r="3258" spans="1:42" s="2" customFormat="1" x14ac:dyDescent="0.25">
      <c r="A3258" s="4"/>
      <c r="B3258" s="4"/>
      <c r="C3258" s="4"/>
      <c r="D3258" s="4"/>
      <c r="E3258" s="4"/>
      <c r="F3258" s="4"/>
      <c r="G3258" s="4"/>
      <c r="H3258" s="4"/>
      <c r="I3258" s="4"/>
      <c r="J3258" s="4"/>
      <c r="K3258" s="4"/>
      <c r="L3258" s="4"/>
      <c r="M3258" s="4"/>
      <c r="N3258" s="4"/>
      <c r="O3258" s="4"/>
      <c r="P3258" s="4"/>
      <c r="Q3258" s="4"/>
      <c r="R3258" s="4"/>
      <c r="S3258" s="4"/>
      <c r="T3258" s="4"/>
      <c r="U3258" s="4"/>
      <c r="V3258" s="4"/>
      <c r="W3258" s="4"/>
      <c r="X3258" s="4"/>
      <c r="Y3258" s="4"/>
      <c r="Z3258" s="4"/>
      <c r="AA3258" s="4"/>
      <c r="AB3258" s="4"/>
      <c r="AC3258" s="4"/>
      <c r="AD3258" s="4"/>
      <c r="AE3258" s="4"/>
      <c r="AF3258" s="4"/>
      <c r="AG3258" s="4"/>
      <c r="AH3258" s="4"/>
      <c r="AI3258" s="4"/>
      <c r="AJ3258" s="4"/>
      <c r="AK3258" s="4"/>
      <c r="AL3258" s="4"/>
      <c r="AM3258" s="4"/>
      <c r="AN3258" s="4"/>
      <c r="AO3258" s="4"/>
      <c r="AP3258" s="4"/>
    </row>
    <row r="3259" spans="1:42" s="2" customFormat="1" x14ac:dyDescent="0.25">
      <c r="A3259" s="4"/>
      <c r="B3259" s="4"/>
      <c r="C3259" s="4"/>
      <c r="D3259" s="4"/>
      <c r="E3259" s="4"/>
      <c r="F3259" s="4"/>
      <c r="G3259" s="4"/>
      <c r="H3259" s="4"/>
      <c r="I3259" s="4"/>
      <c r="J3259" s="4"/>
      <c r="K3259" s="4"/>
      <c r="L3259" s="4"/>
      <c r="M3259" s="4"/>
      <c r="N3259" s="4"/>
      <c r="O3259" s="4"/>
      <c r="P3259" s="4"/>
      <c r="Q3259" s="4"/>
      <c r="R3259" s="4"/>
      <c r="S3259" s="4"/>
      <c r="T3259" s="4"/>
      <c r="U3259" s="4"/>
      <c r="V3259" s="4"/>
      <c r="W3259" s="4"/>
      <c r="X3259" s="4"/>
      <c r="Y3259" s="4"/>
      <c r="Z3259" s="4"/>
      <c r="AA3259" s="4"/>
      <c r="AB3259" s="4"/>
      <c r="AC3259" s="4"/>
      <c r="AD3259" s="4"/>
      <c r="AE3259" s="4"/>
      <c r="AF3259" s="4"/>
      <c r="AG3259" s="4"/>
      <c r="AH3259" s="4"/>
      <c r="AI3259" s="4"/>
      <c r="AJ3259" s="4"/>
      <c r="AK3259" s="4"/>
      <c r="AL3259" s="4"/>
      <c r="AM3259" s="4"/>
      <c r="AN3259" s="4"/>
      <c r="AO3259" s="4"/>
      <c r="AP3259" s="4"/>
    </row>
    <row r="3260" spans="1:42" s="2" customFormat="1" x14ac:dyDescent="0.25">
      <c r="A3260" s="4"/>
      <c r="B3260" s="4"/>
      <c r="C3260" s="4"/>
      <c r="D3260" s="4"/>
      <c r="E3260" s="4"/>
      <c r="F3260" s="4"/>
      <c r="G3260" s="4"/>
      <c r="H3260" s="4"/>
      <c r="I3260" s="4"/>
      <c r="J3260" s="4"/>
      <c r="K3260" s="4"/>
      <c r="L3260" s="4"/>
      <c r="M3260" s="4"/>
      <c r="N3260" s="4"/>
      <c r="O3260" s="4"/>
      <c r="P3260" s="4"/>
      <c r="Q3260" s="4"/>
      <c r="R3260" s="4"/>
      <c r="S3260" s="4"/>
      <c r="T3260" s="4"/>
      <c r="U3260" s="4"/>
      <c r="V3260" s="4"/>
      <c r="W3260" s="4"/>
      <c r="X3260" s="4"/>
      <c r="Y3260" s="4"/>
      <c r="Z3260" s="4"/>
      <c r="AA3260" s="4"/>
      <c r="AB3260" s="4"/>
      <c r="AC3260" s="4"/>
      <c r="AD3260" s="4"/>
      <c r="AE3260" s="4"/>
      <c r="AF3260" s="4"/>
      <c r="AG3260" s="4"/>
      <c r="AH3260" s="4"/>
      <c r="AI3260" s="4"/>
      <c r="AJ3260" s="4"/>
      <c r="AK3260" s="4"/>
      <c r="AL3260" s="4"/>
      <c r="AM3260" s="4"/>
      <c r="AN3260" s="4"/>
      <c r="AO3260" s="4"/>
      <c r="AP3260" s="4"/>
    </row>
    <row r="3261" spans="1:42" s="2" customFormat="1" x14ac:dyDescent="0.25">
      <c r="A3261" s="4"/>
      <c r="B3261" s="4"/>
      <c r="C3261" s="4"/>
      <c r="D3261" s="4"/>
      <c r="E3261" s="4"/>
      <c r="F3261" s="4"/>
      <c r="G3261" s="4"/>
      <c r="H3261" s="4"/>
      <c r="I3261" s="4"/>
      <c r="J3261" s="4"/>
      <c r="K3261" s="4"/>
      <c r="L3261" s="4"/>
      <c r="M3261" s="4"/>
      <c r="N3261" s="4"/>
      <c r="O3261" s="4"/>
      <c r="P3261" s="4"/>
      <c r="Q3261" s="4"/>
      <c r="R3261" s="4"/>
      <c r="S3261" s="4"/>
      <c r="T3261" s="4"/>
      <c r="U3261" s="4"/>
      <c r="V3261" s="4"/>
      <c r="W3261" s="4"/>
      <c r="X3261" s="4"/>
      <c r="Y3261" s="4"/>
      <c r="Z3261" s="4"/>
      <c r="AA3261" s="4"/>
      <c r="AB3261" s="4"/>
      <c r="AC3261" s="4"/>
      <c r="AD3261" s="4"/>
      <c r="AE3261" s="4"/>
      <c r="AF3261" s="4"/>
      <c r="AG3261" s="4"/>
      <c r="AH3261" s="4"/>
      <c r="AI3261" s="4"/>
      <c r="AJ3261" s="4"/>
      <c r="AK3261" s="4"/>
      <c r="AL3261" s="4"/>
      <c r="AM3261" s="4"/>
      <c r="AN3261" s="4"/>
      <c r="AO3261" s="4"/>
      <c r="AP3261" s="4"/>
    </row>
    <row r="3262" spans="1:42" s="2" customFormat="1" x14ac:dyDescent="0.25">
      <c r="A3262" s="4"/>
      <c r="B3262" s="4"/>
      <c r="C3262" s="4"/>
      <c r="D3262" s="4"/>
      <c r="E3262" s="4"/>
      <c r="F3262" s="4"/>
      <c r="G3262" s="4"/>
      <c r="H3262" s="4"/>
      <c r="I3262" s="4"/>
      <c r="J3262" s="4"/>
      <c r="K3262" s="4"/>
      <c r="L3262" s="4"/>
      <c r="M3262" s="4"/>
      <c r="N3262" s="4"/>
      <c r="O3262" s="4"/>
      <c r="P3262" s="4"/>
      <c r="Q3262" s="4"/>
      <c r="R3262" s="4"/>
      <c r="S3262" s="4"/>
      <c r="T3262" s="4"/>
      <c r="U3262" s="4"/>
      <c r="V3262" s="4"/>
      <c r="W3262" s="4"/>
      <c r="X3262" s="4"/>
      <c r="Y3262" s="4"/>
      <c r="Z3262" s="4"/>
      <c r="AA3262" s="4"/>
      <c r="AB3262" s="4"/>
      <c r="AC3262" s="4"/>
      <c r="AD3262" s="4"/>
      <c r="AE3262" s="4"/>
      <c r="AF3262" s="4"/>
      <c r="AG3262" s="4"/>
      <c r="AH3262" s="4"/>
      <c r="AI3262" s="4"/>
      <c r="AJ3262" s="4"/>
      <c r="AK3262" s="4"/>
      <c r="AL3262" s="4"/>
      <c r="AM3262" s="4"/>
      <c r="AN3262" s="4"/>
      <c r="AO3262" s="4"/>
      <c r="AP3262" s="4"/>
    </row>
    <row r="3263" spans="1:42" s="2" customFormat="1" x14ac:dyDescent="0.25">
      <c r="A3263" s="4"/>
      <c r="B3263" s="4"/>
      <c r="C3263" s="4"/>
      <c r="D3263" s="4"/>
      <c r="E3263" s="4"/>
      <c r="F3263" s="4"/>
      <c r="G3263" s="4"/>
      <c r="H3263" s="4"/>
      <c r="I3263" s="4"/>
      <c r="J3263" s="4"/>
      <c r="K3263" s="4"/>
      <c r="L3263" s="4"/>
      <c r="M3263" s="4"/>
      <c r="N3263" s="4"/>
      <c r="O3263" s="4"/>
      <c r="P3263" s="4"/>
      <c r="Q3263" s="4"/>
      <c r="R3263" s="4"/>
      <c r="S3263" s="4"/>
      <c r="T3263" s="4"/>
      <c r="U3263" s="4"/>
      <c r="V3263" s="4"/>
      <c r="W3263" s="4"/>
      <c r="X3263" s="4"/>
      <c r="Y3263" s="4"/>
      <c r="Z3263" s="4"/>
      <c r="AA3263" s="4"/>
      <c r="AB3263" s="4"/>
      <c r="AC3263" s="4"/>
      <c r="AD3263" s="4"/>
      <c r="AE3263" s="4"/>
      <c r="AF3263" s="4"/>
      <c r="AG3263" s="4"/>
      <c r="AH3263" s="4"/>
      <c r="AI3263" s="4"/>
      <c r="AJ3263" s="4"/>
      <c r="AK3263" s="4"/>
      <c r="AL3263" s="4"/>
      <c r="AM3263" s="4"/>
      <c r="AN3263" s="4"/>
      <c r="AO3263" s="4"/>
      <c r="AP3263" s="4"/>
    </row>
    <row r="3264" spans="1:42" s="2" customFormat="1" x14ac:dyDescent="0.25">
      <c r="A3264" s="4"/>
      <c r="B3264" s="4"/>
      <c r="C3264" s="4"/>
      <c r="D3264" s="4"/>
      <c r="E3264" s="4"/>
      <c r="F3264" s="4"/>
      <c r="G3264" s="4"/>
      <c r="H3264" s="4"/>
      <c r="I3264" s="4"/>
      <c r="J3264" s="4"/>
      <c r="K3264" s="4"/>
      <c r="L3264" s="4"/>
      <c r="M3264" s="4"/>
      <c r="N3264" s="4"/>
      <c r="O3264" s="4"/>
      <c r="P3264" s="4"/>
      <c r="Q3264" s="4"/>
      <c r="R3264" s="4"/>
      <c r="S3264" s="4"/>
      <c r="T3264" s="4"/>
      <c r="U3264" s="4"/>
      <c r="V3264" s="4"/>
      <c r="W3264" s="4"/>
      <c r="X3264" s="4"/>
      <c r="Y3264" s="4"/>
      <c r="Z3264" s="4"/>
      <c r="AA3264" s="4"/>
      <c r="AB3264" s="4"/>
      <c r="AC3264" s="4"/>
      <c r="AD3264" s="4"/>
      <c r="AE3264" s="4"/>
      <c r="AF3264" s="4"/>
      <c r="AG3264" s="4"/>
      <c r="AH3264" s="4"/>
      <c r="AI3264" s="4"/>
      <c r="AJ3264" s="4"/>
      <c r="AK3264" s="4"/>
      <c r="AL3264" s="4"/>
      <c r="AM3264" s="4"/>
      <c r="AN3264" s="4"/>
      <c r="AO3264" s="4"/>
      <c r="AP3264" s="4"/>
    </row>
    <row r="3265" spans="1:42" s="2" customFormat="1" x14ac:dyDescent="0.25">
      <c r="A3265" s="4"/>
      <c r="B3265" s="4"/>
      <c r="C3265" s="4"/>
      <c r="D3265" s="4"/>
      <c r="E3265" s="4"/>
      <c r="F3265" s="4"/>
      <c r="G3265" s="4"/>
      <c r="H3265" s="4"/>
      <c r="I3265" s="4"/>
      <c r="J3265" s="4"/>
      <c r="K3265" s="4"/>
      <c r="L3265" s="4"/>
      <c r="M3265" s="4"/>
      <c r="N3265" s="4"/>
      <c r="O3265" s="4"/>
      <c r="P3265" s="4"/>
      <c r="Q3265" s="4"/>
      <c r="R3265" s="4"/>
      <c r="S3265" s="4"/>
      <c r="T3265" s="4"/>
      <c r="U3265" s="4"/>
      <c r="V3265" s="4"/>
      <c r="W3265" s="4"/>
      <c r="X3265" s="4"/>
      <c r="Y3265" s="4"/>
      <c r="Z3265" s="4"/>
      <c r="AA3265" s="4"/>
      <c r="AB3265" s="4"/>
      <c r="AC3265" s="4"/>
      <c r="AD3265" s="4"/>
      <c r="AE3265" s="4"/>
      <c r="AF3265" s="4"/>
      <c r="AG3265" s="4"/>
      <c r="AH3265" s="4"/>
      <c r="AI3265" s="4"/>
      <c r="AJ3265" s="4"/>
      <c r="AK3265" s="4"/>
      <c r="AL3265" s="4"/>
      <c r="AM3265" s="4"/>
      <c r="AN3265" s="4"/>
      <c r="AO3265" s="4"/>
      <c r="AP3265" s="4"/>
    </row>
    <row r="3266" spans="1:42" s="2" customFormat="1" x14ac:dyDescent="0.25">
      <c r="A3266" s="4"/>
      <c r="B3266" s="4"/>
      <c r="C3266" s="4"/>
      <c r="D3266" s="4"/>
      <c r="E3266" s="4"/>
      <c r="F3266" s="4"/>
      <c r="G3266" s="4"/>
      <c r="H3266" s="4"/>
      <c r="I3266" s="4"/>
      <c r="J3266" s="4"/>
      <c r="K3266" s="4"/>
      <c r="L3266" s="4"/>
      <c r="M3266" s="4"/>
      <c r="N3266" s="4"/>
      <c r="O3266" s="4"/>
      <c r="P3266" s="4"/>
      <c r="Q3266" s="4"/>
      <c r="R3266" s="4"/>
      <c r="S3266" s="4"/>
      <c r="T3266" s="4"/>
      <c r="U3266" s="4"/>
      <c r="V3266" s="4"/>
      <c r="W3266" s="4"/>
      <c r="X3266" s="4"/>
      <c r="Y3266" s="4"/>
      <c r="Z3266" s="4"/>
      <c r="AA3266" s="4"/>
      <c r="AB3266" s="4"/>
      <c r="AC3266" s="4"/>
      <c r="AD3266" s="4"/>
      <c r="AE3266" s="4"/>
      <c r="AF3266" s="4"/>
      <c r="AG3266" s="4"/>
      <c r="AH3266" s="4"/>
      <c r="AI3266" s="4"/>
      <c r="AJ3266" s="4"/>
      <c r="AK3266" s="4"/>
      <c r="AL3266" s="4"/>
      <c r="AM3266" s="4"/>
      <c r="AN3266" s="4"/>
      <c r="AO3266" s="4"/>
      <c r="AP3266" s="4"/>
    </row>
    <row r="3267" spans="1:42" s="2" customFormat="1" x14ac:dyDescent="0.25">
      <c r="A3267" s="4"/>
      <c r="B3267" s="4"/>
      <c r="C3267" s="4"/>
      <c r="D3267" s="4"/>
      <c r="E3267" s="4"/>
      <c r="F3267" s="4"/>
      <c r="G3267" s="4"/>
      <c r="H3267" s="4"/>
      <c r="I3267" s="4"/>
      <c r="J3267" s="4"/>
      <c r="K3267" s="4"/>
      <c r="L3267" s="4"/>
      <c r="M3267" s="4"/>
      <c r="N3267" s="4"/>
      <c r="O3267" s="4"/>
      <c r="P3267" s="4"/>
      <c r="Q3267" s="4"/>
      <c r="R3267" s="4"/>
      <c r="S3267" s="4"/>
      <c r="T3267" s="4"/>
      <c r="U3267" s="4"/>
      <c r="V3267" s="4"/>
      <c r="W3267" s="4"/>
      <c r="X3267" s="4"/>
      <c r="Y3267" s="4"/>
      <c r="Z3267" s="4"/>
      <c r="AA3267" s="4"/>
      <c r="AB3267" s="4"/>
      <c r="AC3267" s="4"/>
      <c r="AD3267" s="4"/>
      <c r="AE3267" s="4"/>
      <c r="AF3267" s="4"/>
      <c r="AG3267" s="4"/>
      <c r="AH3267" s="4"/>
      <c r="AI3267" s="4"/>
      <c r="AJ3267" s="4"/>
      <c r="AK3267" s="4"/>
      <c r="AL3267" s="4"/>
      <c r="AM3267" s="4"/>
      <c r="AN3267" s="4"/>
      <c r="AO3267" s="4"/>
      <c r="AP3267" s="4"/>
    </row>
    <row r="3268" spans="1:42" s="2" customFormat="1" x14ac:dyDescent="0.25">
      <c r="A3268" s="4"/>
      <c r="B3268" s="4"/>
      <c r="C3268" s="4"/>
      <c r="D3268" s="4"/>
      <c r="E3268" s="4"/>
      <c r="F3268" s="4"/>
      <c r="G3268" s="4"/>
      <c r="H3268" s="4"/>
      <c r="I3268" s="4"/>
      <c r="J3268" s="4"/>
      <c r="K3268" s="4"/>
      <c r="L3268" s="4"/>
      <c r="M3268" s="4"/>
      <c r="N3268" s="4"/>
      <c r="O3268" s="4"/>
      <c r="P3268" s="4"/>
      <c r="Q3268" s="4"/>
      <c r="R3268" s="4"/>
      <c r="S3268" s="4"/>
      <c r="T3268" s="4"/>
      <c r="U3268" s="4"/>
      <c r="V3268" s="4"/>
      <c r="W3268" s="4"/>
      <c r="X3268" s="4"/>
      <c r="Y3268" s="4"/>
      <c r="Z3268" s="4"/>
      <c r="AA3268" s="4"/>
      <c r="AB3268" s="4"/>
      <c r="AC3268" s="4"/>
      <c r="AD3268" s="4"/>
      <c r="AE3268" s="4"/>
      <c r="AF3268" s="4"/>
      <c r="AG3268" s="4"/>
      <c r="AH3268" s="4"/>
      <c r="AI3268" s="4"/>
      <c r="AJ3268" s="4"/>
      <c r="AK3268" s="4"/>
      <c r="AL3268" s="4"/>
      <c r="AM3268" s="4"/>
      <c r="AN3268" s="4"/>
      <c r="AO3268" s="4"/>
      <c r="AP3268" s="4"/>
    </row>
    <row r="3269" spans="1:42" s="2" customFormat="1" x14ac:dyDescent="0.25">
      <c r="A3269" s="4"/>
      <c r="B3269" s="4"/>
      <c r="C3269" s="4"/>
      <c r="D3269" s="4"/>
      <c r="E3269" s="4"/>
      <c r="F3269" s="4"/>
      <c r="G3269" s="4"/>
      <c r="H3269" s="4"/>
      <c r="I3269" s="4"/>
      <c r="J3269" s="4"/>
      <c r="K3269" s="4"/>
      <c r="L3269" s="4"/>
      <c r="M3269" s="4"/>
      <c r="N3269" s="4"/>
      <c r="O3269" s="4"/>
      <c r="P3269" s="4"/>
      <c r="Q3269" s="4"/>
      <c r="R3269" s="4"/>
      <c r="S3269" s="4"/>
      <c r="T3269" s="4"/>
      <c r="U3269" s="4"/>
      <c r="V3269" s="4"/>
      <c r="W3269" s="4"/>
      <c r="X3269" s="4"/>
      <c r="Y3269" s="4"/>
      <c r="Z3269" s="4"/>
      <c r="AA3269" s="4"/>
      <c r="AB3269" s="4"/>
      <c r="AC3269" s="4"/>
      <c r="AD3269" s="4"/>
      <c r="AE3269" s="4"/>
      <c r="AF3269" s="4"/>
      <c r="AG3269" s="4"/>
      <c r="AH3269" s="4"/>
      <c r="AI3269" s="4"/>
      <c r="AJ3269" s="4"/>
      <c r="AK3269" s="4"/>
      <c r="AL3269" s="4"/>
      <c r="AM3269" s="4"/>
      <c r="AN3269" s="4"/>
      <c r="AO3269" s="4"/>
      <c r="AP3269" s="4"/>
    </row>
    <row r="3270" spans="1:42" s="2" customFormat="1" x14ac:dyDescent="0.25">
      <c r="A3270" s="4"/>
      <c r="B3270" s="4"/>
      <c r="C3270" s="4"/>
      <c r="D3270" s="4"/>
      <c r="E3270" s="4"/>
      <c r="F3270" s="4"/>
      <c r="G3270" s="4"/>
      <c r="H3270" s="4"/>
      <c r="I3270" s="4"/>
      <c r="J3270" s="4"/>
      <c r="K3270" s="4"/>
      <c r="L3270" s="4"/>
      <c r="M3270" s="4"/>
      <c r="N3270" s="4"/>
      <c r="O3270" s="4"/>
      <c r="P3270" s="4"/>
      <c r="Q3270" s="4"/>
      <c r="R3270" s="4"/>
      <c r="S3270" s="4"/>
      <c r="T3270" s="4"/>
      <c r="U3270" s="4"/>
      <c r="V3270" s="4"/>
      <c r="W3270" s="4"/>
      <c r="X3270" s="4"/>
      <c r="Y3270" s="4"/>
      <c r="Z3270" s="4"/>
      <c r="AA3270" s="4"/>
      <c r="AB3270" s="4"/>
      <c r="AC3270" s="4"/>
      <c r="AD3270" s="4"/>
      <c r="AE3270" s="4"/>
      <c r="AF3270" s="4"/>
      <c r="AG3270" s="4"/>
      <c r="AH3270" s="4"/>
      <c r="AI3270" s="4"/>
      <c r="AJ3270" s="4"/>
      <c r="AK3270" s="4"/>
      <c r="AL3270" s="4"/>
      <c r="AM3270" s="4"/>
      <c r="AN3270" s="4"/>
      <c r="AO3270" s="4"/>
      <c r="AP3270" s="4"/>
    </row>
    <row r="3271" spans="1:42" s="2" customFormat="1" x14ac:dyDescent="0.25">
      <c r="A3271" s="4"/>
      <c r="B3271" s="4"/>
      <c r="C3271" s="4"/>
      <c r="D3271" s="4"/>
      <c r="E3271" s="4"/>
      <c r="F3271" s="4"/>
      <c r="G3271" s="4"/>
      <c r="H3271" s="4"/>
      <c r="I3271" s="4"/>
      <c r="J3271" s="4"/>
      <c r="K3271" s="4"/>
      <c r="L3271" s="4"/>
      <c r="M3271" s="4"/>
      <c r="N3271" s="4"/>
      <c r="O3271" s="4"/>
      <c r="P3271" s="4"/>
      <c r="Q3271" s="4"/>
      <c r="R3271" s="4"/>
      <c r="S3271" s="4"/>
      <c r="T3271" s="4"/>
      <c r="U3271" s="4"/>
      <c r="V3271" s="4"/>
      <c r="W3271" s="4"/>
      <c r="X3271" s="4"/>
      <c r="Y3271" s="4"/>
      <c r="Z3271" s="4"/>
      <c r="AA3271" s="4"/>
      <c r="AB3271" s="4"/>
      <c r="AC3271" s="4"/>
      <c r="AD3271" s="4"/>
      <c r="AE3271" s="4"/>
      <c r="AF3271" s="4"/>
      <c r="AG3271" s="4"/>
      <c r="AH3271" s="4"/>
      <c r="AI3271" s="4"/>
      <c r="AJ3271" s="4"/>
      <c r="AK3271" s="4"/>
      <c r="AL3271" s="4"/>
      <c r="AM3271" s="4"/>
      <c r="AN3271" s="4"/>
      <c r="AO3271" s="4"/>
      <c r="AP3271" s="4"/>
    </row>
    <row r="3272" spans="1:42" s="2" customFormat="1" x14ac:dyDescent="0.25">
      <c r="A3272" s="4"/>
      <c r="B3272" s="4"/>
      <c r="C3272" s="4"/>
      <c r="D3272" s="4"/>
      <c r="E3272" s="4"/>
      <c r="F3272" s="4"/>
      <c r="G3272" s="4"/>
      <c r="H3272" s="4"/>
      <c r="I3272" s="4"/>
      <c r="J3272" s="4"/>
      <c r="K3272" s="4"/>
      <c r="L3272" s="4"/>
      <c r="M3272" s="4"/>
      <c r="N3272" s="4"/>
      <c r="O3272" s="4"/>
      <c r="P3272" s="4"/>
      <c r="Q3272" s="4"/>
      <c r="R3272" s="4"/>
      <c r="S3272" s="4"/>
      <c r="T3272" s="4"/>
      <c r="U3272" s="4"/>
      <c r="V3272" s="4"/>
      <c r="W3272" s="4"/>
      <c r="X3272" s="4"/>
      <c r="Y3272" s="4"/>
      <c r="Z3272" s="4"/>
      <c r="AA3272" s="4"/>
      <c r="AB3272" s="4"/>
      <c r="AC3272" s="4"/>
      <c r="AD3272" s="4"/>
      <c r="AE3272" s="4"/>
      <c r="AF3272" s="4"/>
      <c r="AG3272" s="4"/>
      <c r="AH3272" s="4"/>
      <c r="AI3272" s="4"/>
      <c r="AJ3272" s="4"/>
      <c r="AK3272" s="4"/>
      <c r="AL3272" s="4"/>
      <c r="AM3272" s="4"/>
      <c r="AN3272" s="4"/>
      <c r="AO3272" s="4"/>
      <c r="AP3272" s="4"/>
    </row>
    <row r="3273" spans="1:42" s="2" customFormat="1" x14ac:dyDescent="0.25">
      <c r="A3273" s="4"/>
      <c r="B3273" s="4"/>
      <c r="C3273" s="4"/>
      <c r="D3273" s="4"/>
      <c r="E3273" s="4"/>
      <c r="F3273" s="4"/>
      <c r="G3273" s="4"/>
      <c r="H3273" s="4"/>
      <c r="I3273" s="4"/>
      <c r="J3273" s="4"/>
      <c r="K3273" s="4"/>
      <c r="L3273" s="4"/>
      <c r="M3273" s="4"/>
      <c r="N3273" s="4"/>
      <c r="O3273" s="4"/>
      <c r="P3273" s="4"/>
      <c r="Q3273" s="4"/>
      <c r="R3273" s="4"/>
      <c r="S3273" s="4"/>
      <c r="T3273" s="4"/>
      <c r="U3273" s="4"/>
      <c r="V3273" s="4"/>
      <c r="W3273" s="4"/>
      <c r="X3273" s="4"/>
      <c r="Y3273" s="4"/>
      <c r="Z3273" s="4"/>
      <c r="AA3273" s="4"/>
      <c r="AB3273" s="4"/>
      <c r="AC3273" s="4"/>
      <c r="AD3273" s="4"/>
      <c r="AE3273" s="4"/>
      <c r="AF3273" s="4"/>
      <c r="AG3273" s="4"/>
      <c r="AH3273" s="4"/>
      <c r="AI3273" s="4"/>
      <c r="AJ3273" s="4"/>
      <c r="AK3273" s="4"/>
      <c r="AL3273" s="4"/>
      <c r="AM3273" s="4"/>
      <c r="AN3273" s="4"/>
      <c r="AO3273" s="4"/>
      <c r="AP3273" s="4"/>
    </row>
    <row r="3274" spans="1:42" s="2" customFormat="1" x14ac:dyDescent="0.25">
      <c r="A3274" s="4"/>
      <c r="B3274" s="4"/>
      <c r="C3274" s="4"/>
      <c r="D3274" s="4"/>
      <c r="E3274" s="4"/>
      <c r="F3274" s="4"/>
      <c r="G3274" s="4"/>
      <c r="H3274" s="4"/>
      <c r="I3274" s="4"/>
      <c r="J3274" s="4"/>
      <c r="K3274" s="4"/>
      <c r="L3274" s="4"/>
      <c r="M3274" s="4"/>
      <c r="N3274" s="4"/>
      <c r="O3274" s="4"/>
      <c r="P3274" s="4"/>
      <c r="Q3274" s="4"/>
      <c r="R3274" s="4"/>
      <c r="S3274" s="4"/>
      <c r="T3274" s="4"/>
      <c r="U3274" s="4"/>
      <c r="V3274" s="4"/>
      <c r="W3274" s="4"/>
      <c r="X3274" s="4"/>
      <c r="Y3274" s="4"/>
      <c r="Z3274" s="4"/>
      <c r="AA3274" s="4"/>
      <c r="AB3274" s="4"/>
      <c r="AC3274" s="4"/>
      <c r="AD3274" s="4"/>
      <c r="AE3274" s="4"/>
      <c r="AF3274" s="4"/>
      <c r="AG3274" s="4"/>
      <c r="AH3274" s="4"/>
      <c r="AI3274" s="4"/>
      <c r="AJ3274" s="4"/>
      <c r="AK3274" s="4"/>
      <c r="AL3274" s="4"/>
      <c r="AM3274" s="4"/>
      <c r="AN3274" s="4"/>
      <c r="AO3274" s="4"/>
      <c r="AP3274" s="4"/>
    </row>
    <row r="3275" spans="1:42" s="2" customFormat="1" x14ac:dyDescent="0.25">
      <c r="A3275" s="4"/>
      <c r="B3275" s="4"/>
      <c r="C3275" s="4"/>
      <c r="D3275" s="4"/>
      <c r="E3275" s="4"/>
      <c r="F3275" s="4"/>
      <c r="G3275" s="4"/>
      <c r="H3275" s="4"/>
      <c r="I3275" s="4"/>
      <c r="J3275" s="4"/>
      <c r="K3275" s="4"/>
      <c r="L3275" s="4"/>
      <c r="M3275" s="4"/>
      <c r="N3275" s="4"/>
      <c r="O3275" s="4"/>
      <c r="P3275" s="4"/>
      <c r="Q3275" s="4"/>
      <c r="R3275" s="4"/>
      <c r="S3275" s="4"/>
      <c r="T3275" s="4"/>
      <c r="U3275" s="4"/>
      <c r="V3275" s="4"/>
      <c r="W3275" s="4"/>
      <c r="X3275" s="4"/>
      <c r="Y3275" s="4"/>
      <c r="Z3275" s="4"/>
      <c r="AA3275" s="4"/>
      <c r="AB3275" s="4"/>
      <c r="AC3275" s="4"/>
      <c r="AD3275" s="4"/>
      <c r="AE3275" s="4"/>
      <c r="AF3275" s="4"/>
      <c r="AG3275" s="4"/>
      <c r="AH3275" s="4"/>
      <c r="AI3275" s="4"/>
      <c r="AJ3275" s="4"/>
      <c r="AK3275" s="4"/>
      <c r="AL3275" s="4"/>
      <c r="AM3275" s="4"/>
      <c r="AN3275" s="4"/>
      <c r="AO3275" s="4"/>
      <c r="AP3275" s="4"/>
    </row>
    <row r="3276" spans="1:42" s="2" customFormat="1" x14ac:dyDescent="0.25">
      <c r="A3276" s="4"/>
      <c r="B3276" s="4"/>
      <c r="C3276" s="4"/>
      <c r="D3276" s="4"/>
      <c r="E3276" s="4"/>
      <c r="F3276" s="4"/>
      <c r="G3276" s="4"/>
      <c r="H3276" s="4"/>
      <c r="I3276" s="4"/>
      <c r="J3276" s="4"/>
      <c r="K3276" s="4"/>
      <c r="L3276" s="4"/>
      <c r="M3276" s="4"/>
      <c r="N3276" s="4"/>
      <c r="O3276" s="4"/>
      <c r="P3276" s="4"/>
      <c r="Q3276" s="4"/>
      <c r="R3276" s="4"/>
      <c r="S3276" s="4"/>
      <c r="T3276" s="4"/>
      <c r="U3276" s="4"/>
      <c r="V3276" s="4"/>
      <c r="W3276" s="4"/>
      <c r="X3276" s="4"/>
      <c r="Y3276" s="4"/>
      <c r="Z3276" s="4"/>
      <c r="AA3276" s="4"/>
      <c r="AB3276" s="4"/>
      <c r="AC3276" s="4"/>
      <c r="AD3276" s="4"/>
      <c r="AE3276" s="4"/>
      <c r="AF3276" s="4"/>
      <c r="AG3276" s="4"/>
      <c r="AH3276" s="4"/>
      <c r="AI3276" s="4"/>
      <c r="AJ3276" s="4"/>
      <c r="AK3276" s="4"/>
      <c r="AL3276" s="4"/>
      <c r="AM3276" s="4"/>
      <c r="AN3276" s="4"/>
      <c r="AO3276" s="4"/>
      <c r="AP3276" s="4"/>
    </row>
    <row r="3277" spans="1:42" s="2" customFormat="1" x14ac:dyDescent="0.25">
      <c r="A3277" s="4"/>
      <c r="B3277" s="4"/>
      <c r="C3277" s="4"/>
      <c r="D3277" s="4"/>
      <c r="E3277" s="4"/>
      <c r="F3277" s="4"/>
      <c r="G3277" s="4"/>
      <c r="H3277" s="4"/>
      <c r="I3277" s="4"/>
      <c r="J3277" s="4"/>
      <c r="K3277" s="4"/>
      <c r="L3277" s="4"/>
      <c r="M3277" s="4"/>
      <c r="N3277" s="4"/>
      <c r="O3277" s="4"/>
      <c r="P3277" s="4"/>
      <c r="Q3277" s="4"/>
      <c r="R3277" s="4"/>
      <c r="S3277" s="4"/>
      <c r="T3277" s="4"/>
      <c r="U3277" s="4"/>
      <c r="V3277" s="4"/>
      <c r="W3277" s="4"/>
      <c r="X3277" s="4"/>
      <c r="Y3277" s="4"/>
      <c r="Z3277" s="4"/>
      <c r="AA3277" s="4"/>
      <c r="AB3277" s="4"/>
      <c r="AC3277" s="4"/>
      <c r="AD3277" s="4"/>
      <c r="AE3277" s="4"/>
      <c r="AF3277" s="4"/>
      <c r="AG3277" s="4"/>
      <c r="AH3277" s="4"/>
      <c r="AI3277" s="4"/>
      <c r="AJ3277" s="4"/>
      <c r="AK3277" s="4"/>
      <c r="AL3277" s="4"/>
      <c r="AM3277" s="4"/>
      <c r="AN3277" s="4"/>
      <c r="AO3277" s="4"/>
      <c r="AP3277" s="4"/>
    </row>
    <row r="3278" spans="1:42" s="2" customFormat="1" x14ac:dyDescent="0.25">
      <c r="A3278" s="4"/>
      <c r="B3278" s="4"/>
      <c r="C3278" s="4"/>
      <c r="D3278" s="4"/>
      <c r="E3278" s="4"/>
      <c r="F3278" s="4"/>
      <c r="G3278" s="4"/>
      <c r="H3278" s="4"/>
      <c r="I3278" s="4"/>
      <c r="J3278" s="4"/>
      <c r="K3278" s="4"/>
      <c r="L3278" s="4"/>
      <c r="M3278" s="4"/>
      <c r="N3278" s="4"/>
      <c r="O3278" s="4"/>
      <c r="P3278" s="4"/>
      <c r="Q3278" s="4"/>
      <c r="R3278" s="4"/>
      <c r="S3278" s="4"/>
      <c r="T3278" s="4"/>
      <c r="U3278" s="4"/>
      <c r="V3278" s="4"/>
      <c r="W3278" s="4"/>
      <c r="X3278" s="4"/>
      <c r="Y3278" s="4"/>
      <c r="Z3278" s="4"/>
      <c r="AA3278" s="4"/>
      <c r="AB3278" s="4"/>
      <c r="AC3278" s="4"/>
      <c r="AD3278" s="4"/>
      <c r="AE3278" s="4"/>
      <c r="AF3278" s="4"/>
      <c r="AG3278" s="4"/>
      <c r="AH3278" s="4"/>
      <c r="AI3278" s="4"/>
      <c r="AJ3278" s="4"/>
      <c r="AK3278" s="4"/>
      <c r="AL3278" s="4"/>
      <c r="AM3278" s="4"/>
      <c r="AN3278" s="4"/>
      <c r="AO3278" s="4"/>
      <c r="AP3278" s="4"/>
    </row>
    <row r="3279" spans="1:42" s="2" customFormat="1" x14ac:dyDescent="0.25">
      <c r="A3279" s="4"/>
      <c r="B3279" s="4"/>
      <c r="C3279" s="4"/>
      <c r="D3279" s="4"/>
      <c r="E3279" s="4"/>
      <c r="F3279" s="4"/>
      <c r="G3279" s="4"/>
      <c r="H3279" s="4"/>
      <c r="I3279" s="4"/>
      <c r="J3279" s="4"/>
      <c r="K3279" s="4"/>
      <c r="L3279" s="4"/>
      <c r="M3279" s="4"/>
      <c r="N3279" s="4"/>
      <c r="O3279" s="4"/>
      <c r="P3279" s="4"/>
      <c r="Q3279" s="4"/>
      <c r="R3279" s="4"/>
      <c r="S3279" s="4"/>
      <c r="T3279" s="4"/>
      <c r="U3279" s="4"/>
      <c r="V3279" s="4"/>
      <c r="W3279" s="4"/>
      <c r="X3279" s="4"/>
      <c r="Y3279" s="4"/>
      <c r="Z3279" s="4"/>
      <c r="AA3279" s="4"/>
      <c r="AB3279" s="4"/>
      <c r="AC3279" s="4"/>
      <c r="AD3279" s="4"/>
      <c r="AE3279" s="4"/>
      <c r="AF3279" s="4"/>
      <c r="AG3279" s="4"/>
      <c r="AH3279" s="4"/>
      <c r="AI3279" s="4"/>
      <c r="AJ3279" s="4"/>
      <c r="AK3279" s="4"/>
      <c r="AL3279" s="4"/>
      <c r="AM3279" s="4"/>
      <c r="AN3279" s="4"/>
      <c r="AO3279" s="4"/>
      <c r="AP3279" s="4"/>
    </row>
    <row r="3280" spans="1:42" s="2" customFormat="1" x14ac:dyDescent="0.25">
      <c r="A3280" s="4"/>
      <c r="B3280" s="4"/>
      <c r="C3280" s="4"/>
      <c r="D3280" s="4"/>
      <c r="E3280" s="4"/>
      <c r="F3280" s="4"/>
      <c r="G3280" s="4"/>
      <c r="H3280" s="4"/>
      <c r="I3280" s="4"/>
      <c r="J3280" s="4"/>
      <c r="K3280" s="4"/>
      <c r="L3280" s="4"/>
      <c r="M3280" s="4"/>
      <c r="N3280" s="4"/>
      <c r="O3280" s="4"/>
      <c r="P3280" s="4"/>
      <c r="Q3280" s="4"/>
      <c r="R3280" s="4"/>
      <c r="S3280" s="4"/>
      <c r="T3280" s="4"/>
      <c r="U3280" s="4"/>
      <c r="V3280" s="4"/>
      <c r="W3280" s="4"/>
      <c r="X3280" s="4"/>
      <c r="Y3280" s="4"/>
      <c r="Z3280" s="4"/>
      <c r="AA3280" s="4"/>
      <c r="AB3280" s="4"/>
      <c r="AC3280" s="4"/>
      <c r="AD3280" s="4"/>
      <c r="AE3280" s="4"/>
      <c r="AF3280" s="4"/>
      <c r="AG3280" s="4"/>
      <c r="AH3280" s="4"/>
      <c r="AI3280" s="4"/>
      <c r="AJ3280" s="4"/>
      <c r="AK3280" s="4"/>
      <c r="AL3280" s="4"/>
      <c r="AM3280" s="4"/>
      <c r="AN3280" s="4"/>
      <c r="AO3280" s="4"/>
      <c r="AP3280" s="4"/>
    </row>
    <row r="3281" spans="1:42" s="2" customFormat="1" x14ac:dyDescent="0.25">
      <c r="A3281" s="4"/>
      <c r="B3281" s="4"/>
      <c r="C3281" s="4"/>
      <c r="D3281" s="4"/>
      <c r="E3281" s="4"/>
      <c r="F3281" s="4"/>
      <c r="G3281" s="4"/>
      <c r="H3281" s="4"/>
      <c r="I3281" s="4"/>
      <c r="J3281" s="4"/>
      <c r="K3281" s="4"/>
      <c r="L3281" s="4"/>
      <c r="M3281" s="4"/>
      <c r="N3281" s="4"/>
      <c r="O3281" s="4"/>
      <c r="P3281" s="4"/>
      <c r="Q3281" s="4"/>
      <c r="R3281" s="4"/>
      <c r="S3281" s="4"/>
      <c r="T3281" s="4"/>
      <c r="U3281" s="4"/>
      <c r="V3281" s="4"/>
      <c r="W3281" s="4"/>
      <c r="X3281" s="4"/>
      <c r="Y3281" s="4"/>
      <c r="Z3281" s="4"/>
      <c r="AA3281" s="4"/>
      <c r="AB3281" s="4"/>
      <c r="AC3281" s="4"/>
      <c r="AD3281" s="4"/>
      <c r="AE3281" s="4"/>
      <c r="AF3281" s="4"/>
      <c r="AG3281" s="4"/>
      <c r="AH3281" s="4"/>
      <c r="AI3281" s="4"/>
      <c r="AJ3281" s="4"/>
      <c r="AK3281" s="4"/>
      <c r="AL3281" s="4"/>
      <c r="AM3281" s="4"/>
      <c r="AN3281" s="4"/>
      <c r="AO3281" s="4"/>
      <c r="AP3281" s="4"/>
    </row>
    <row r="3282" spans="1:42" s="2" customFormat="1" x14ac:dyDescent="0.25">
      <c r="A3282" s="4"/>
      <c r="B3282" s="4"/>
      <c r="C3282" s="4"/>
      <c r="D3282" s="4"/>
      <c r="E3282" s="4"/>
      <c r="F3282" s="4"/>
      <c r="G3282" s="4"/>
      <c r="H3282" s="4"/>
      <c r="I3282" s="4"/>
      <c r="J3282" s="4"/>
      <c r="K3282" s="4"/>
      <c r="L3282" s="4"/>
      <c r="M3282" s="4"/>
      <c r="N3282" s="4"/>
      <c r="O3282" s="4"/>
      <c r="P3282" s="4"/>
      <c r="Q3282" s="4"/>
      <c r="R3282" s="4"/>
      <c r="S3282" s="4"/>
      <c r="T3282" s="4"/>
      <c r="U3282" s="4"/>
      <c r="V3282" s="4"/>
      <c r="W3282" s="4"/>
      <c r="X3282" s="4"/>
      <c r="Y3282" s="4"/>
      <c r="Z3282" s="4"/>
      <c r="AA3282" s="4"/>
      <c r="AB3282" s="4"/>
      <c r="AC3282" s="4"/>
      <c r="AD3282" s="4"/>
      <c r="AE3282" s="4"/>
      <c r="AF3282" s="4"/>
      <c r="AG3282" s="4"/>
      <c r="AH3282" s="4"/>
      <c r="AI3282" s="4"/>
      <c r="AJ3282" s="4"/>
      <c r="AK3282" s="4"/>
      <c r="AL3282" s="4"/>
      <c r="AM3282" s="4"/>
      <c r="AN3282" s="4"/>
      <c r="AO3282" s="4"/>
      <c r="AP3282" s="4"/>
    </row>
    <row r="3283" spans="1:42" s="2" customFormat="1" x14ac:dyDescent="0.25">
      <c r="A3283" s="4"/>
      <c r="B3283" s="4"/>
      <c r="C3283" s="4"/>
      <c r="D3283" s="4"/>
      <c r="E3283" s="4"/>
      <c r="F3283" s="4"/>
      <c r="G3283" s="4"/>
      <c r="H3283" s="4"/>
      <c r="I3283" s="4"/>
      <c r="J3283" s="4"/>
      <c r="K3283" s="4"/>
      <c r="L3283" s="4"/>
      <c r="M3283" s="4"/>
      <c r="N3283" s="4"/>
      <c r="O3283" s="4"/>
      <c r="P3283" s="4"/>
      <c r="Q3283" s="4"/>
      <c r="R3283" s="4"/>
      <c r="S3283" s="4"/>
      <c r="T3283" s="4"/>
      <c r="U3283" s="4"/>
      <c r="V3283" s="4"/>
      <c r="W3283" s="4"/>
      <c r="X3283" s="4"/>
      <c r="Y3283" s="4"/>
      <c r="Z3283" s="4"/>
      <c r="AA3283" s="4"/>
      <c r="AB3283" s="4"/>
      <c r="AC3283" s="4"/>
      <c r="AD3283" s="4"/>
      <c r="AE3283" s="4"/>
      <c r="AF3283" s="4"/>
      <c r="AG3283" s="4"/>
      <c r="AH3283" s="4"/>
      <c r="AI3283" s="4"/>
      <c r="AJ3283" s="4"/>
      <c r="AK3283" s="4"/>
      <c r="AL3283" s="4"/>
      <c r="AM3283" s="4"/>
      <c r="AN3283" s="4"/>
      <c r="AO3283" s="4"/>
      <c r="AP3283" s="4"/>
    </row>
    <row r="3284" spans="1:42" s="2" customFormat="1" x14ac:dyDescent="0.25">
      <c r="A3284" s="4"/>
      <c r="B3284" s="4"/>
      <c r="C3284" s="4"/>
      <c r="D3284" s="4"/>
      <c r="E3284" s="4"/>
      <c r="F3284" s="4"/>
      <c r="G3284" s="4"/>
      <c r="H3284" s="4"/>
      <c r="I3284" s="4"/>
      <c r="J3284" s="4"/>
      <c r="K3284" s="4"/>
      <c r="L3284" s="4"/>
      <c r="M3284" s="4"/>
      <c r="N3284" s="4"/>
      <c r="O3284" s="4"/>
      <c r="P3284" s="4"/>
      <c r="Q3284" s="4"/>
      <c r="R3284" s="4"/>
      <c r="S3284" s="4"/>
      <c r="T3284" s="4"/>
      <c r="U3284" s="4"/>
      <c r="V3284" s="4"/>
      <c r="W3284" s="4"/>
      <c r="X3284" s="4"/>
      <c r="Y3284" s="4"/>
      <c r="Z3284" s="4"/>
      <c r="AA3284" s="4"/>
      <c r="AB3284" s="4"/>
      <c r="AC3284" s="4"/>
      <c r="AD3284" s="4"/>
      <c r="AE3284" s="4"/>
      <c r="AF3284" s="4"/>
      <c r="AG3284" s="4"/>
      <c r="AH3284" s="4"/>
      <c r="AI3284" s="4"/>
      <c r="AJ3284" s="4"/>
      <c r="AK3284" s="4"/>
      <c r="AL3284" s="4"/>
      <c r="AM3284" s="4"/>
      <c r="AN3284" s="4"/>
      <c r="AO3284" s="4"/>
      <c r="AP3284" s="4"/>
    </row>
    <row r="3285" spans="1:42" s="2" customFormat="1" x14ac:dyDescent="0.25">
      <c r="A3285" s="4"/>
      <c r="B3285" s="4"/>
      <c r="C3285" s="4"/>
      <c r="D3285" s="4"/>
      <c r="E3285" s="4"/>
      <c r="F3285" s="4"/>
      <c r="G3285" s="4"/>
      <c r="H3285" s="4"/>
      <c r="I3285" s="4"/>
      <c r="J3285" s="4"/>
      <c r="K3285" s="4"/>
      <c r="L3285" s="4"/>
      <c r="M3285" s="4"/>
      <c r="N3285" s="4"/>
      <c r="O3285" s="4"/>
      <c r="P3285" s="4"/>
      <c r="Q3285" s="4"/>
      <c r="R3285" s="4"/>
      <c r="S3285" s="4"/>
      <c r="T3285" s="4"/>
      <c r="U3285" s="4"/>
      <c r="V3285" s="4"/>
      <c r="W3285" s="4"/>
      <c r="X3285" s="4"/>
      <c r="Y3285" s="4"/>
      <c r="Z3285" s="4"/>
      <c r="AA3285" s="4"/>
      <c r="AB3285" s="4"/>
      <c r="AC3285" s="4"/>
      <c r="AD3285" s="4"/>
      <c r="AE3285" s="4"/>
      <c r="AF3285" s="4"/>
      <c r="AG3285" s="4"/>
      <c r="AH3285" s="4"/>
      <c r="AI3285" s="4"/>
      <c r="AJ3285" s="4"/>
      <c r="AK3285" s="4"/>
      <c r="AL3285" s="4"/>
      <c r="AM3285" s="4"/>
      <c r="AN3285" s="4"/>
      <c r="AO3285" s="4"/>
      <c r="AP3285" s="4"/>
    </row>
    <row r="3286" spans="1:42" s="2" customFormat="1" x14ac:dyDescent="0.25">
      <c r="A3286" s="4"/>
      <c r="B3286" s="4"/>
      <c r="C3286" s="4"/>
      <c r="D3286" s="4"/>
      <c r="E3286" s="4"/>
      <c r="F3286" s="4"/>
      <c r="G3286" s="4"/>
      <c r="H3286" s="4"/>
      <c r="I3286" s="4"/>
      <c r="J3286" s="4"/>
      <c r="K3286" s="4"/>
      <c r="L3286" s="4"/>
      <c r="M3286" s="4"/>
      <c r="N3286" s="4"/>
      <c r="O3286" s="4"/>
      <c r="P3286" s="4"/>
      <c r="Q3286" s="4"/>
      <c r="R3286" s="4"/>
      <c r="S3286" s="4"/>
      <c r="T3286" s="4"/>
      <c r="U3286" s="4"/>
      <c r="V3286" s="4"/>
      <c r="W3286" s="4"/>
      <c r="X3286" s="4"/>
      <c r="Y3286" s="4"/>
      <c r="Z3286" s="4"/>
      <c r="AA3286" s="4"/>
      <c r="AB3286" s="4"/>
      <c r="AC3286" s="4"/>
      <c r="AD3286" s="4"/>
      <c r="AE3286" s="4"/>
      <c r="AF3286" s="4"/>
      <c r="AG3286" s="4"/>
      <c r="AH3286" s="4"/>
      <c r="AI3286" s="4"/>
      <c r="AJ3286" s="4"/>
      <c r="AK3286" s="4"/>
      <c r="AL3286" s="4"/>
      <c r="AM3286" s="4"/>
      <c r="AN3286" s="4"/>
      <c r="AO3286" s="4"/>
      <c r="AP3286" s="4"/>
    </row>
    <row r="3287" spans="1:42" s="2" customFormat="1" x14ac:dyDescent="0.25">
      <c r="A3287" s="4"/>
      <c r="B3287" s="4"/>
      <c r="C3287" s="4"/>
      <c r="D3287" s="4"/>
      <c r="E3287" s="4"/>
      <c r="F3287" s="4"/>
      <c r="G3287" s="4"/>
      <c r="H3287" s="4"/>
      <c r="I3287" s="4"/>
      <c r="J3287" s="4"/>
      <c r="K3287" s="4"/>
      <c r="L3287" s="4"/>
      <c r="M3287" s="4"/>
      <c r="N3287" s="4"/>
      <c r="O3287" s="4"/>
      <c r="P3287" s="4"/>
      <c r="Q3287" s="4"/>
      <c r="R3287" s="4"/>
      <c r="S3287" s="4"/>
      <c r="T3287" s="4"/>
      <c r="U3287" s="4"/>
      <c r="V3287" s="4"/>
      <c r="W3287" s="4"/>
      <c r="X3287" s="4"/>
      <c r="Y3287" s="4"/>
      <c r="Z3287" s="4"/>
      <c r="AA3287" s="4"/>
      <c r="AB3287" s="4"/>
      <c r="AC3287" s="4"/>
      <c r="AD3287" s="4"/>
      <c r="AE3287" s="4"/>
      <c r="AF3287" s="4"/>
      <c r="AG3287" s="4"/>
      <c r="AH3287" s="4"/>
      <c r="AI3287" s="4"/>
      <c r="AJ3287" s="4"/>
      <c r="AK3287" s="4"/>
      <c r="AL3287" s="4"/>
      <c r="AM3287" s="4"/>
      <c r="AN3287" s="4"/>
      <c r="AO3287" s="4"/>
      <c r="AP3287" s="4"/>
    </row>
    <row r="3288" spans="1:42" s="2" customFormat="1" x14ac:dyDescent="0.25">
      <c r="A3288" s="4"/>
      <c r="B3288" s="4"/>
      <c r="C3288" s="4"/>
      <c r="D3288" s="4"/>
      <c r="E3288" s="4"/>
      <c r="F3288" s="4"/>
      <c r="G3288" s="4"/>
      <c r="H3288" s="4"/>
      <c r="I3288" s="4"/>
      <c r="J3288" s="4"/>
      <c r="K3288" s="4"/>
      <c r="L3288" s="4"/>
      <c r="M3288" s="4"/>
      <c r="N3288" s="4"/>
      <c r="O3288" s="4"/>
      <c r="P3288" s="4"/>
      <c r="Q3288" s="4"/>
      <c r="R3288" s="4"/>
      <c r="S3288" s="4"/>
      <c r="T3288" s="4"/>
      <c r="U3288" s="4"/>
      <c r="V3288" s="4"/>
      <c r="W3288" s="4"/>
      <c r="X3288" s="4"/>
      <c r="Y3288" s="4"/>
      <c r="Z3288" s="4"/>
      <c r="AA3288" s="4"/>
      <c r="AB3288" s="4"/>
      <c r="AC3288" s="4"/>
      <c r="AD3288" s="4"/>
      <c r="AE3288" s="4"/>
      <c r="AF3288" s="4"/>
      <c r="AG3288" s="4"/>
      <c r="AH3288" s="4"/>
      <c r="AI3288" s="4"/>
      <c r="AJ3288" s="4"/>
      <c r="AK3288" s="4"/>
      <c r="AL3288" s="4"/>
      <c r="AM3288" s="4"/>
      <c r="AN3288" s="4"/>
      <c r="AO3288" s="4"/>
      <c r="AP3288" s="4"/>
    </row>
    <row r="3289" spans="1:42" s="2" customFormat="1" x14ac:dyDescent="0.25">
      <c r="A3289" s="4"/>
      <c r="B3289" s="4"/>
      <c r="C3289" s="4"/>
      <c r="D3289" s="4"/>
      <c r="E3289" s="4"/>
      <c r="F3289" s="4"/>
      <c r="G3289" s="4"/>
      <c r="H3289" s="4"/>
      <c r="I3289" s="4"/>
      <c r="J3289" s="4"/>
      <c r="K3289" s="4"/>
      <c r="L3289" s="4"/>
      <c r="M3289" s="4"/>
      <c r="N3289" s="4"/>
      <c r="O3289" s="4"/>
      <c r="P3289" s="4"/>
      <c r="Q3289" s="4"/>
      <c r="R3289" s="4"/>
      <c r="S3289" s="4"/>
      <c r="T3289" s="4"/>
      <c r="U3289" s="4"/>
      <c r="V3289" s="4"/>
      <c r="W3289" s="4"/>
      <c r="X3289" s="4"/>
      <c r="Y3289" s="4"/>
      <c r="Z3289" s="4"/>
      <c r="AA3289" s="4"/>
      <c r="AB3289" s="4"/>
      <c r="AC3289" s="4"/>
      <c r="AD3289" s="4"/>
      <c r="AE3289" s="4"/>
      <c r="AF3289" s="4"/>
      <c r="AG3289" s="4"/>
      <c r="AH3289" s="4"/>
      <c r="AI3289" s="4"/>
      <c r="AJ3289" s="4"/>
      <c r="AK3289" s="4"/>
      <c r="AL3289" s="4"/>
      <c r="AM3289" s="4"/>
      <c r="AN3289" s="4"/>
      <c r="AO3289" s="4"/>
      <c r="AP3289" s="4"/>
    </row>
    <row r="3290" spans="1:42" s="2" customFormat="1" x14ac:dyDescent="0.25">
      <c r="A3290" s="4"/>
      <c r="B3290" s="4"/>
      <c r="C3290" s="4"/>
      <c r="D3290" s="4"/>
      <c r="E3290" s="4"/>
      <c r="F3290" s="4"/>
      <c r="G3290" s="4"/>
      <c r="H3290" s="4"/>
      <c r="I3290" s="4"/>
      <c r="J3290" s="4"/>
      <c r="K3290" s="4"/>
      <c r="L3290" s="4"/>
      <c r="M3290" s="4"/>
      <c r="N3290" s="4"/>
      <c r="O3290" s="4"/>
      <c r="P3290" s="4"/>
      <c r="Q3290" s="4"/>
      <c r="R3290" s="4"/>
      <c r="S3290" s="4"/>
      <c r="T3290" s="4"/>
      <c r="U3290" s="4"/>
      <c r="V3290" s="4"/>
      <c r="W3290" s="4"/>
      <c r="X3290" s="4"/>
      <c r="Y3290" s="4"/>
      <c r="Z3290" s="4"/>
      <c r="AA3290" s="4"/>
      <c r="AB3290" s="4"/>
      <c r="AC3290" s="4"/>
      <c r="AD3290" s="4"/>
      <c r="AE3290" s="4"/>
      <c r="AF3290" s="4"/>
      <c r="AG3290" s="4"/>
      <c r="AH3290" s="4"/>
      <c r="AI3290" s="4"/>
      <c r="AJ3290" s="4"/>
      <c r="AK3290" s="4"/>
      <c r="AL3290" s="4"/>
      <c r="AM3290" s="4"/>
      <c r="AN3290" s="4"/>
      <c r="AO3290" s="4"/>
      <c r="AP3290" s="4"/>
    </row>
    <row r="3291" spans="1:42" s="2" customFormat="1" x14ac:dyDescent="0.25">
      <c r="A3291" s="4"/>
      <c r="B3291" s="4"/>
      <c r="C3291" s="4"/>
      <c r="D3291" s="4"/>
      <c r="E3291" s="4"/>
      <c r="F3291" s="4"/>
      <c r="G3291" s="4"/>
      <c r="H3291" s="4"/>
      <c r="I3291" s="4"/>
      <c r="J3291" s="4"/>
      <c r="K3291" s="4"/>
      <c r="L3291" s="4"/>
      <c r="M3291" s="4"/>
      <c r="N3291" s="4"/>
      <c r="O3291" s="4"/>
      <c r="P3291" s="4"/>
      <c r="Q3291" s="4"/>
      <c r="R3291" s="4"/>
      <c r="S3291" s="4"/>
      <c r="T3291" s="4"/>
      <c r="U3291" s="4"/>
      <c r="V3291" s="4"/>
      <c r="W3291" s="4"/>
      <c r="X3291" s="4"/>
      <c r="Y3291" s="4"/>
      <c r="Z3291" s="4"/>
      <c r="AA3291" s="4"/>
      <c r="AB3291" s="4"/>
      <c r="AC3291" s="4"/>
      <c r="AD3291" s="4"/>
      <c r="AE3291" s="4"/>
      <c r="AF3291" s="4"/>
      <c r="AG3291" s="4"/>
      <c r="AH3291" s="4"/>
      <c r="AI3291" s="4"/>
      <c r="AJ3291" s="4"/>
      <c r="AK3291" s="4"/>
      <c r="AL3291" s="4"/>
      <c r="AM3291" s="4"/>
      <c r="AN3291" s="4"/>
      <c r="AO3291" s="4"/>
      <c r="AP3291" s="4"/>
    </row>
    <row r="3292" spans="1:42" s="2" customFormat="1" x14ac:dyDescent="0.25">
      <c r="A3292" s="4"/>
      <c r="B3292" s="4"/>
      <c r="C3292" s="4"/>
      <c r="D3292" s="4"/>
      <c r="E3292" s="4"/>
      <c r="F3292" s="4"/>
      <c r="G3292" s="4"/>
      <c r="H3292" s="4"/>
      <c r="I3292" s="4"/>
      <c r="J3292" s="4"/>
      <c r="K3292" s="4"/>
      <c r="L3292" s="4"/>
      <c r="M3292" s="4"/>
      <c r="N3292" s="4"/>
      <c r="O3292" s="4"/>
      <c r="P3292" s="4"/>
      <c r="Q3292" s="4"/>
      <c r="R3292" s="4"/>
      <c r="S3292" s="4"/>
      <c r="T3292" s="4"/>
      <c r="U3292" s="4"/>
      <c r="V3292" s="4"/>
      <c r="W3292" s="4"/>
      <c r="X3292" s="4"/>
      <c r="Y3292" s="4"/>
      <c r="Z3292" s="4"/>
      <c r="AA3292" s="4"/>
      <c r="AB3292" s="4"/>
      <c r="AC3292" s="4"/>
      <c r="AD3292" s="4"/>
      <c r="AE3292" s="4"/>
      <c r="AF3292" s="4"/>
      <c r="AG3292" s="4"/>
      <c r="AH3292" s="4"/>
      <c r="AI3292" s="4"/>
      <c r="AJ3292" s="4"/>
      <c r="AK3292" s="4"/>
      <c r="AL3292" s="4"/>
      <c r="AM3292" s="4"/>
      <c r="AN3292" s="4"/>
      <c r="AO3292" s="4"/>
      <c r="AP3292" s="4"/>
    </row>
    <row r="3293" spans="1:42" s="2" customFormat="1" x14ac:dyDescent="0.25">
      <c r="A3293" s="4"/>
      <c r="B3293" s="4"/>
      <c r="C3293" s="4"/>
      <c r="D3293" s="4"/>
      <c r="E3293" s="4"/>
      <c r="F3293" s="4"/>
      <c r="G3293" s="4"/>
      <c r="H3293" s="4"/>
      <c r="I3293" s="4"/>
      <c r="J3293" s="4"/>
      <c r="K3293" s="4"/>
      <c r="L3293" s="4"/>
      <c r="M3293" s="4"/>
      <c r="N3293" s="4"/>
      <c r="O3293" s="4"/>
      <c r="P3293" s="4"/>
      <c r="Q3293" s="4"/>
      <c r="R3293" s="4"/>
      <c r="S3293" s="4"/>
      <c r="T3293" s="4"/>
      <c r="U3293" s="4"/>
      <c r="V3293" s="4"/>
      <c r="W3293" s="4"/>
      <c r="X3293" s="4"/>
      <c r="Y3293" s="4"/>
      <c r="Z3293" s="4"/>
      <c r="AA3293" s="4"/>
      <c r="AB3293" s="4"/>
      <c r="AC3293" s="4"/>
      <c r="AD3293" s="4"/>
      <c r="AE3293" s="4"/>
      <c r="AF3293" s="4"/>
      <c r="AG3293" s="4"/>
      <c r="AH3293" s="4"/>
      <c r="AI3293" s="4"/>
      <c r="AJ3293" s="4"/>
      <c r="AK3293" s="4"/>
      <c r="AL3293" s="4"/>
      <c r="AM3293" s="4"/>
      <c r="AN3293" s="4"/>
      <c r="AO3293" s="4"/>
      <c r="AP3293" s="4"/>
    </row>
    <row r="3294" spans="1:42" s="2" customFormat="1" x14ac:dyDescent="0.25">
      <c r="A3294" s="4"/>
      <c r="B3294" s="4"/>
      <c r="C3294" s="4"/>
      <c r="D3294" s="4"/>
      <c r="E3294" s="4"/>
      <c r="F3294" s="4"/>
      <c r="G3294" s="4"/>
      <c r="H3294" s="4"/>
      <c r="I3294" s="4"/>
      <c r="J3294" s="4"/>
      <c r="K3294" s="4"/>
      <c r="L3294" s="4"/>
      <c r="M3294" s="4"/>
      <c r="N3294" s="4"/>
      <c r="O3294" s="4"/>
      <c r="P3294" s="4"/>
      <c r="Q3294" s="4"/>
      <c r="R3294" s="4"/>
      <c r="S3294" s="4"/>
      <c r="T3294" s="4"/>
      <c r="U3294" s="4"/>
      <c r="V3294" s="4"/>
      <c r="W3294" s="4"/>
      <c r="X3294" s="4"/>
      <c r="Y3294" s="4"/>
      <c r="Z3294" s="4"/>
      <c r="AA3294" s="4"/>
      <c r="AB3294" s="4"/>
      <c r="AC3294" s="4"/>
      <c r="AD3294" s="4"/>
      <c r="AE3294" s="4"/>
      <c r="AF3294" s="4"/>
      <c r="AG3294" s="4"/>
      <c r="AH3294" s="4"/>
      <c r="AI3294" s="4"/>
      <c r="AJ3294" s="4"/>
      <c r="AK3294" s="4"/>
      <c r="AL3294" s="4"/>
      <c r="AM3294" s="4"/>
      <c r="AN3294" s="4"/>
      <c r="AO3294" s="4"/>
      <c r="AP3294" s="4"/>
    </row>
    <row r="3295" spans="1:42" s="2" customFormat="1" x14ac:dyDescent="0.25">
      <c r="A3295" s="4"/>
      <c r="B3295" s="4"/>
      <c r="C3295" s="4"/>
      <c r="D3295" s="4"/>
      <c r="E3295" s="4"/>
      <c r="F3295" s="4"/>
      <c r="G3295" s="4"/>
      <c r="H3295" s="4"/>
      <c r="I3295" s="4"/>
      <c r="J3295" s="4"/>
      <c r="K3295" s="4"/>
      <c r="L3295" s="4"/>
      <c r="M3295" s="4"/>
      <c r="N3295" s="4"/>
      <c r="O3295" s="4"/>
      <c r="P3295" s="4"/>
      <c r="Q3295" s="4"/>
      <c r="R3295" s="4"/>
      <c r="S3295" s="4"/>
      <c r="T3295" s="4"/>
      <c r="U3295" s="4"/>
      <c r="V3295" s="4"/>
      <c r="W3295" s="4"/>
      <c r="X3295" s="4"/>
      <c r="Y3295" s="4"/>
      <c r="Z3295" s="4"/>
      <c r="AA3295" s="4"/>
      <c r="AB3295" s="4"/>
      <c r="AC3295" s="4"/>
      <c r="AD3295" s="4"/>
      <c r="AE3295" s="4"/>
      <c r="AF3295" s="4"/>
      <c r="AG3295" s="4"/>
      <c r="AH3295" s="4"/>
      <c r="AI3295" s="4"/>
      <c r="AJ3295" s="4"/>
      <c r="AK3295" s="4"/>
      <c r="AL3295" s="4"/>
      <c r="AM3295" s="4"/>
      <c r="AN3295" s="4"/>
      <c r="AO3295" s="4"/>
      <c r="AP3295" s="4"/>
    </row>
    <row r="3296" spans="1:42" s="2" customFormat="1" x14ac:dyDescent="0.25">
      <c r="A3296" s="4"/>
      <c r="B3296" s="4"/>
      <c r="C3296" s="4"/>
      <c r="D3296" s="4"/>
      <c r="E3296" s="4"/>
      <c r="F3296" s="4"/>
      <c r="G3296" s="4"/>
      <c r="H3296" s="4"/>
      <c r="I3296" s="4"/>
      <c r="J3296" s="4"/>
      <c r="K3296" s="4"/>
      <c r="L3296" s="4"/>
      <c r="M3296" s="4"/>
      <c r="N3296" s="4"/>
      <c r="O3296" s="4"/>
      <c r="P3296" s="4"/>
      <c r="Q3296" s="4"/>
      <c r="R3296" s="4"/>
      <c r="S3296" s="4"/>
      <c r="T3296" s="4"/>
      <c r="U3296" s="4"/>
      <c r="V3296" s="4"/>
      <c r="W3296" s="4"/>
      <c r="X3296" s="4"/>
      <c r="Y3296" s="4"/>
      <c r="Z3296" s="4"/>
      <c r="AA3296" s="4"/>
      <c r="AB3296" s="4"/>
      <c r="AC3296" s="4"/>
      <c r="AD3296" s="4"/>
      <c r="AE3296" s="4"/>
      <c r="AF3296" s="4"/>
      <c r="AG3296" s="4"/>
      <c r="AH3296" s="4"/>
      <c r="AI3296" s="4"/>
      <c r="AJ3296" s="4"/>
      <c r="AK3296" s="4"/>
      <c r="AL3296" s="4"/>
      <c r="AM3296" s="4"/>
      <c r="AN3296" s="4"/>
      <c r="AO3296" s="4"/>
      <c r="AP3296" s="4"/>
    </row>
    <row r="3297" spans="1:42" s="2" customFormat="1" x14ac:dyDescent="0.25">
      <c r="A3297" s="4"/>
      <c r="B3297" s="4"/>
      <c r="C3297" s="4"/>
      <c r="D3297" s="4"/>
      <c r="E3297" s="4"/>
      <c r="F3297" s="4"/>
      <c r="G3297" s="4"/>
      <c r="H3297" s="4"/>
      <c r="I3297" s="4"/>
      <c r="J3297" s="4"/>
      <c r="K3297" s="4"/>
      <c r="L3297" s="4"/>
      <c r="M3297" s="4"/>
      <c r="N3297" s="4"/>
      <c r="O3297" s="4"/>
      <c r="P3297" s="4"/>
      <c r="Q3297" s="4"/>
      <c r="R3297" s="4"/>
      <c r="S3297" s="4"/>
      <c r="T3297" s="4"/>
      <c r="U3297" s="4"/>
      <c r="V3297" s="4"/>
      <c r="W3297" s="4"/>
      <c r="X3297" s="4"/>
      <c r="Y3297" s="4"/>
      <c r="Z3297" s="4"/>
      <c r="AA3297" s="4"/>
      <c r="AB3297" s="4"/>
      <c r="AC3297" s="4"/>
      <c r="AD3297" s="4"/>
      <c r="AE3297" s="4"/>
      <c r="AF3297" s="4"/>
      <c r="AG3297" s="4"/>
      <c r="AH3297" s="4"/>
      <c r="AI3297" s="4"/>
      <c r="AJ3297" s="4"/>
      <c r="AK3297" s="4"/>
      <c r="AL3297" s="4"/>
      <c r="AM3297" s="4"/>
      <c r="AN3297" s="4"/>
      <c r="AO3297" s="4"/>
      <c r="AP3297" s="4"/>
    </row>
    <row r="3298" spans="1:42" s="2" customFormat="1" x14ac:dyDescent="0.25">
      <c r="A3298" s="4"/>
      <c r="B3298" s="4"/>
      <c r="C3298" s="4"/>
      <c r="D3298" s="4"/>
      <c r="E3298" s="4"/>
      <c r="F3298" s="4"/>
      <c r="G3298" s="4"/>
      <c r="H3298" s="4"/>
      <c r="I3298" s="4"/>
      <c r="J3298" s="4"/>
      <c r="K3298" s="4"/>
      <c r="L3298" s="4"/>
      <c r="M3298" s="4"/>
      <c r="N3298" s="4"/>
      <c r="O3298" s="4"/>
      <c r="P3298" s="4"/>
      <c r="Q3298" s="4"/>
      <c r="R3298" s="4"/>
      <c r="S3298" s="4"/>
      <c r="T3298" s="4"/>
      <c r="U3298" s="4"/>
      <c r="V3298" s="4"/>
      <c r="W3298" s="4"/>
      <c r="X3298" s="4"/>
      <c r="Y3298" s="4"/>
      <c r="Z3298" s="4"/>
      <c r="AA3298" s="4"/>
      <c r="AB3298" s="4"/>
      <c r="AC3298" s="4"/>
      <c r="AD3298" s="4"/>
      <c r="AE3298" s="4"/>
      <c r="AF3298" s="4"/>
      <c r="AG3298" s="4"/>
      <c r="AH3298" s="4"/>
      <c r="AI3298" s="4"/>
      <c r="AJ3298" s="4"/>
      <c r="AK3298" s="4"/>
      <c r="AL3298" s="4"/>
      <c r="AM3298" s="4"/>
      <c r="AN3298" s="4"/>
      <c r="AO3298" s="4"/>
      <c r="AP3298" s="4"/>
    </row>
    <row r="3299" spans="1:42" s="2" customFormat="1" x14ac:dyDescent="0.25">
      <c r="A3299" s="4"/>
      <c r="B3299" s="4"/>
      <c r="C3299" s="4"/>
      <c r="D3299" s="4"/>
      <c r="E3299" s="4"/>
      <c r="F3299" s="4"/>
      <c r="G3299" s="4"/>
      <c r="H3299" s="4"/>
      <c r="I3299" s="4"/>
      <c r="J3299" s="4"/>
      <c r="K3299" s="4"/>
      <c r="L3299" s="4"/>
      <c r="M3299" s="4"/>
      <c r="N3299" s="4"/>
      <c r="O3299" s="4"/>
      <c r="P3299" s="4"/>
      <c r="Q3299" s="4"/>
      <c r="R3299" s="4"/>
      <c r="S3299" s="4"/>
      <c r="T3299" s="4"/>
      <c r="U3299" s="4"/>
      <c r="V3299" s="4"/>
      <c r="W3299" s="4"/>
      <c r="X3299" s="4"/>
      <c r="Y3299" s="4"/>
      <c r="Z3299" s="4"/>
      <c r="AA3299" s="4"/>
      <c r="AB3299" s="4"/>
      <c r="AC3299" s="4"/>
      <c r="AD3299" s="4"/>
      <c r="AE3299" s="4"/>
      <c r="AF3299" s="4"/>
      <c r="AG3299" s="4"/>
      <c r="AH3299" s="4"/>
      <c r="AI3299" s="4"/>
      <c r="AJ3299" s="4"/>
      <c r="AK3299" s="4"/>
      <c r="AL3299" s="4"/>
      <c r="AM3299" s="4"/>
      <c r="AN3299" s="4"/>
      <c r="AO3299" s="4"/>
      <c r="AP3299" s="4"/>
    </row>
    <row r="3300" spans="1:42" s="2" customFormat="1" x14ac:dyDescent="0.25">
      <c r="A3300" s="4"/>
      <c r="B3300" s="4"/>
      <c r="C3300" s="4"/>
      <c r="D3300" s="4"/>
      <c r="E3300" s="4"/>
      <c r="F3300" s="4"/>
      <c r="G3300" s="4"/>
      <c r="H3300" s="4"/>
      <c r="I3300" s="4"/>
      <c r="J3300" s="4"/>
      <c r="K3300" s="4"/>
      <c r="L3300" s="4"/>
      <c r="M3300" s="4"/>
      <c r="N3300" s="4"/>
      <c r="O3300" s="4"/>
      <c r="P3300" s="4"/>
      <c r="Q3300" s="4"/>
      <c r="R3300" s="4"/>
      <c r="S3300" s="4"/>
      <c r="T3300" s="4"/>
      <c r="U3300" s="4"/>
      <c r="V3300" s="4"/>
      <c r="W3300" s="4"/>
      <c r="X3300" s="4"/>
      <c r="Y3300" s="4"/>
      <c r="Z3300" s="4"/>
      <c r="AA3300" s="4"/>
      <c r="AB3300" s="4"/>
      <c r="AC3300" s="4"/>
      <c r="AD3300" s="4"/>
      <c r="AE3300" s="4"/>
      <c r="AF3300" s="4"/>
      <c r="AG3300" s="4"/>
      <c r="AH3300" s="4"/>
      <c r="AI3300" s="4"/>
      <c r="AJ3300" s="4"/>
      <c r="AK3300" s="4"/>
      <c r="AL3300" s="4"/>
      <c r="AM3300" s="4"/>
      <c r="AN3300" s="4"/>
      <c r="AO3300" s="4"/>
      <c r="AP3300" s="4"/>
    </row>
    <row r="3301" spans="1:42" s="2" customFormat="1" x14ac:dyDescent="0.25">
      <c r="A3301" s="4"/>
      <c r="B3301" s="4"/>
      <c r="C3301" s="4"/>
      <c r="D3301" s="4"/>
      <c r="E3301" s="4"/>
      <c r="F3301" s="4"/>
      <c r="G3301" s="4"/>
      <c r="H3301" s="4"/>
      <c r="I3301" s="4"/>
      <c r="J3301" s="4"/>
      <c r="K3301" s="4"/>
      <c r="L3301" s="4"/>
      <c r="M3301" s="4"/>
      <c r="N3301" s="4"/>
      <c r="O3301" s="4"/>
      <c r="P3301" s="4"/>
      <c r="Q3301" s="4"/>
      <c r="R3301" s="4"/>
      <c r="S3301" s="4"/>
      <c r="T3301" s="4"/>
      <c r="U3301" s="4"/>
      <c r="V3301" s="4"/>
      <c r="W3301" s="4"/>
      <c r="X3301" s="4"/>
      <c r="Y3301" s="4"/>
      <c r="Z3301" s="4"/>
      <c r="AA3301" s="4"/>
      <c r="AB3301" s="4"/>
      <c r="AC3301" s="4"/>
      <c r="AD3301" s="4"/>
      <c r="AE3301" s="4"/>
      <c r="AF3301" s="4"/>
      <c r="AG3301" s="4"/>
      <c r="AH3301" s="4"/>
      <c r="AI3301" s="4"/>
      <c r="AJ3301" s="4"/>
      <c r="AK3301" s="4"/>
      <c r="AL3301" s="4"/>
      <c r="AM3301" s="4"/>
      <c r="AN3301" s="4"/>
      <c r="AO3301" s="4"/>
      <c r="AP3301" s="4"/>
    </row>
    <row r="3302" spans="1:42" s="2" customFormat="1" x14ac:dyDescent="0.25">
      <c r="A3302" s="4"/>
      <c r="B3302" s="4"/>
      <c r="C3302" s="4"/>
      <c r="D3302" s="4"/>
      <c r="E3302" s="4"/>
      <c r="F3302" s="4"/>
      <c r="G3302" s="4"/>
      <c r="H3302" s="4"/>
      <c r="I3302" s="4"/>
      <c r="J3302" s="4"/>
      <c r="K3302" s="4"/>
      <c r="L3302" s="4"/>
      <c r="M3302" s="4"/>
      <c r="N3302" s="4"/>
      <c r="O3302" s="4"/>
      <c r="P3302" s="4"/>
      <c r="Q3302" s="4"/>
      <c r="R3302" s="4"/>
      <c r="S3302" s="4"/>
      <c r="T3302" s="4"/>
      <c r="U3302" s="4"/>
      <c r="V3302" s="4"/>
      <c r="W3302" s="4"/>
      <c r="X3302" s="4"/>
      <c r="Y3302" s="4"/>
      <c r="Z3302" s="4"/>
      <c r="AA3302" s="4"/>
      <c r="AB3302" s="4"/>
      <c r="AC3302" s="4"/>
      <c r="AD3302" s="4"/>
      <c r="AE3302" s="4"/>
      <c r="AF3302" s="4"/>
      <c r="AG3302" s="4"/>
      <c r="AH3302" s="4"/>
      <c r="AI3302" s="4"/>
      <c r="AJ3302" s="4"/>
      <c r="AK3302" s="4"/>
      <c r="AL3302" s="4"/>
      <c r="AM3302" s="4"/>
      <c r="AN3302" s="4"/>
      <c r="AO3302" s="4"/>
      <c r="AP3302" s="4"/>
    </row>
    <row r="3303" spans="1:42" s="2" customFormat="1" x14ac:dyDescent="0.25">
      <c r="A3303" s="4"/>
      <c r="B3303" s="4"/>
      <c r="C3303" s="4"/>
      <c r="D3303" s="4"/>
      <c r="E3303" s="4"/>
      <c r="F3303" s="4"/>
      <c r="G3303" s="4"/>
      <c r="H3303" s="4"/>
      <c r="I3303" s="4"/>
      <c r="J3303" s="4"/>
      <c r="K3303" s="4"/>
      <c r="L3303" s="4"/>
      <c r="M3303" s="4"/>
      <c r="N3303" s="4"/>
      <c r="O3303" s="4"/>
      <c r="P3303" s="4"/>
      <c r="Q3303" s="4"/>
      <c r="R3303" s="4"/>
      <c r="S3303" s="4"/>
      <c r="T3303" s="4"/>
      <c r="U3303" s="4"/>
      <c r="V3303" s="4"/>
      <c r="W3303" s="4"/>
      <c r="X3303" s="4"/>
      <c r="Y3303" s="4"/>
      <c r="Z3303" s="4"/>
      <c r="AA3303" s="4"/>
      <c r="AB3303" s="4"/>
      <c r="AC3303" s="4"/>
      <c r="AD3303" s="4"/>
      <c r="AE3303" s="4"/>
      <c r="AF3303" s="4"/>
      <c r="AG3303" s="4"/>
      <c r="AH3303" s="4"/>
      <c r="AI3303" s="4"/>
      <c r="AJ3303" s="4"/>
      <c r="AK3303" s="4"/>
      <c r="AL3303" s="4"/>
      <c r="AM3303" s="4"/>
      <c r="AN3303" s="4"/>
      <c r="AO3303" s="4"/>
      <c r="AP3303" s="4"/>
    </row>
    <row r="3304" spans="1:42" s="2" customFormat="1" x14ac:dyDescent="0.25">
      <c r="A3304" s="4"/>
      <c r="B3304" s="4"/>
      <c r="C3304" s="4"/>
      <c r="D3304" s="4"/>
      <c r="E3304" s="4"/>
      <c r="F3304" s="4"/>
      <c r="G3304" s="4"/>
      <c r="H3304" s="4"/>
      <c r="I3304" s="4"/>
      <c r="J3304" s="4"/>
      <c r="K3304" s="4"/>
      <c r="L3304" s="4"/>
      <c r="M3304" s="4"/>
      <c r="N3304" s="4"/>
      <c r="O3304" s="4"/>
      <c r="P3304" s="4"/>
      <c r="Q3304" s="4"/>
      <c r="R3304" s="4"/>
      <c r="S3304" s="4"/>
      <c r="T3304" s="4"/>
      <c r="U3304" s="4"/>
      <c r="V3304" s="4"/>
      <c r="W3304" s="4"/>
      <c r="X3304" s="4"/>
      <c r="Y3304" s="4"/>
      <c r="Z3304" s="4"/>
      <c r="AA3304" s="4"/>
      <c r="AB3304" s="4"/>
      <c r="AC3304" s="4"/>
      <c r="AD3304" s="4"/>
      <c r="AE3304" s="4"/>
      <c r="AF3304" s="4"/>
      <c r="AG3304" s="4"/>
      <c r="AH3304" s="4"/>
      <c r="AI3304" s="4"/>
      <c r="AJ3304" s="4"/>
      <c r="AK3304" s="4"/>
      <c r="AL3304" s="4"/>
      <c r="AM3304" s="4"/>
      <c r="AN3304" s="4"/>
      <c r="AO3304" s="4"/>
      <c r="AP3304" s="4"/>
    </row>
    <row r="3305" spans="1:42" s="2" customFormat="1" x14ac:dyDescent="0.25">
      <c r="A3305" s="4"/>
      <c r="B3305" s="4"/>
      <c r="C3305" s="4"/>
      <c r="D3305" s="4"/>
      <c r="E3305" s="4"/>
      <c r="F3305" s="4"/>
      <c r="G3305" s="4"/>
      <c r="H3305" s="4"/>
      <c r="I3305" s="4"/>
      <c r="J3305" s="4"/>
      <c r="K3305" s="4"/>
      <c r="L3305" s="4"/>
      <c r="M3305" s="4"/>
      <c r="N3305" s="4"/>
      <c r="O3305" s="4"/>
      <c r="P3305" s="4"/>
      <c r="Q3305" s="4"/>
      <c r="R3305" s="4"/>
      <c r="S3305" s="4"/>
      <c r="T3305" s="4"/>
      <c r="U3305" s="4"/>
      <c r="V3305" s="4"/>
      <c r="W3305" s="4"/>
      <c r="X3305" s="4"/>
      <c r="Y3305" s="4"/>
      <c r="Z3305" s="4"/>
      <c r="AA3305" s="4"/>
      <c r="AB3305" s="4"/>
      <c r="AC3305" s="4"/>
      <c r="AD3305" s="4"/>
      <c r="AE3305" s="4"/>
      <c r="AF3305" s="4"/>
      <c r="AG3305" s="4"/>
      <c r="AH3305" s="4"/>
      <c r="AI3305" s="4"/>
      <c r="AJ3305" s="4"/>
      <c r="AK3305" s="4"/>
      <c r="AL3305" s="4"/>
      <c r="AM3305" s="4"/>
      <c r="AN3305" s="4"/>
      <c r="AO3305" s="4"/>
      <c r="AP3305" s="4"/>
    </row>
    <row r="3306" spans="1:42" s="2" customFormat="1" x14ac:dyDescent="0.25">
      <c r="A3306" s="4"/>
      <c r="B3306" s="4"/>
      <c r="C3306" s="4"/>
      <c r="D3306" s="4"/>
      <c r="E3306" s="4"/>
      <c r="F3306" s="4"/>
      <c r="G3306" s="4"/>
      <c r="H3306" s="4"/>
      <c r="I3306" s="4"/>
      <c r="J3306" s="4"/>
      <c r="K3306" s="4"/>
      <c r="L3306" s="4"/>
      <c r="M3306" s="4"/>
      <c r="N3306" s="4"/>
      <c r="O3306" s="4"/>
      <c r="P3306" s="4"/>
      <c r="Q3306" s="4"/>
      <c r="R3306" s="4"/>
      <c r="S3306" s="4"/>
      <c r="T3306" s="4"/>
      <c r="U3306" s="4"/>
      <c r="V3306" s="4"/>
      <c r="W3306" s="4"/>
      <c r="X3306" s="4"/>
      <c r="Y3306" s="4"/>
      <c r="Z3306" s="4"/>
      <c r="AA3306" s="4"/>
      <c r="AB3306" s="4"/>
      <c r="AC3306" s="4"/>
      <c r="AD3306" s="4"/>
      <c r="AE3306" s="4"/>
      <c r="AF3306" s="4"/>
      <c r="AG3306" s="4"/>
      <c r="AH3306" s="4"/>
      <c r="AI3306" s="4"/>
      <c r="AJ3306" s="4"/>
      <c r="AK3306" s="4"/>
      <c r="AL3306" s="4"/>
      <c r="AM3306" s="4"/>
      <c r="AN3306" s="4"/>
      <c r="AO3306" s="4"/>
      <c r="AP3306" s="4"/>
    </row>
    <row r="3307" spans="1:42" s="2" customFormat="1" x14ac:dyDescent="0.25">
      <c r="A3307" s="4"/>
      <c r="B3307" s="4"/>
      <c r="C3307" s="4"/>
      <c r="D3307" s="4"/>
      <c r="E3307" s="4"/>
      <c r="F3307" s="4"/>
      <c r="G3307" s="4"/>
      <c r="H3307" s="4"/>
      <c r="I3307" s="4"/>
      <c r="J3307" s="4"/>
      <c r="K3307" s="4"/>
      <c r="L3307" s="4"/>
      <c r="M3307" s="4"/>
      <c r="N3307" s="4"/>
      <c r="O3307" s="4"/>
      <c r="P3307" s="4"/>
      <c r="Q3307" s="4"/>
      <c r="R3307" s="4"/>
      <c r="S3307" s="4"/>
      <c r="T3307" s="4"/>
      <c r="U3307" s="4"/>
      <c r="V3307" s="4"/>
      <c r="W3307" s="4"/>
      <c r="X3307" s="4"/>
      <c r="Y3307" s="4"/>
      <c r="Z3307" s="4"/>
      <c r="AA3307" s="4"/>
      <c r="AB3307" s="4"/>
      <c r="AC3307" s="4"/>
      <c r="AD3307" s="4"/>
      <c r="AE3307" s="4"/>
      <c r="AF3307" s="4"/>
      <c r="AG3307" s="4"/>
      <c r="AH3307" s="4"/>
      <c r="AI3307" s="4"/>
      <c r="AJ3307" s="4"/>
      <c r="AK3307" s="4"/>
      <c r="AL3307" s="4"/>
      <c r="AM3307" s="4"/>
      <c r="AN3307" s="4"/>
      <c r="AO3307" s="4"/>
      <c r="AP3307" s="4"/>
    </row>
    <row r="3308" spans="1:42" s="2" customFormat="1" x14ac:dyDescent="0.25">
      <c r="A3308" s="4"/>
      <c r="B3308" s="4"/>
      <c r="C3308" s="4"/>
      <c r="D3308" s="4"/>
      <c r="E3308" s="4"/>
      <c r="F3308" s="4"/>
      <c r="G3308" s="4"/>
      <c r="H3308" s="4"/>
      <c r="I3308" s="4"/>
      <c r="J3308" s="4"/>
      <c r="K3308" s="4"/>
      <c r="L3308" s="4"/>
      <c r="M3308" s="4"/>
      <c r="N3308" s="4"/>
      <c r="O3308" s="4"/>
      <c r="P3308" s="4"/>
      <c r="Q3308" s="4"/>
      <c r="R3308" s="4"/>
      <c r="S3308" s="4"/>
      <c r="T3308" s="4"/>
      <c r="U3308" s="4"/>
      <c r="V3308" s="4"/>
      <c r="W3308" s="4"/>
      <c r="X3308" s="4"/>
      <c r="Y3308" s="4"/>
      <c r="Z3308" s="4"/>
      <c r="AA3308" s="4"/>
      <c r="AB3308" s="4"/>
      <c r="AC3308" s="4"/>
      <c r="AD3308" s="4"/>
      <c r="AE3308" s="4"/>
      <c r="AF3308" s="4"/>
      <c r="AG3308" s="4"/>
      <c r="AH3308" s="4"/>
      <c r="AI3308" s="4"/>
      <c r="AJ3308" s="4"/>
      <c r="AK3308" s="4"/>
      <c r="AL3308" s="4"/>
      <c r="AM3308" s="4"/>
      <c r="AN3308" s="4"/>
      <c r="AO3308" s="4"/>
      <c r="AP3308" s="4"/>
    </row>
    <row r="3309" spans="1:42" s="2" customFormat="1" x14ac:dyDescent="0.25">
      <c r="A3309" s="4"/>
      <c r="B3309" s="4"/>
      <c r="C3309" s="4"/>
      <c r="D3309" s="4"/>
      <c r="E3309" s="4"/>
      <c r="F3309" s="4"/>
      <c r="G3309" s="4"/>
      <c r="H3309" s="4"/>
      <c r="I3309" s="4"/>
      <c r="J3309" s="4"/>
      <c r="K3309" s="4"/>
      <c r="L3309" s="4"/>
      <c r="M3309" s="4"/>
      <c r="N3309" s="4"/>
      <c r="O3309" s="4"/>
      <c r="P3309" s="4"/>
      <c r="Q3309" s="4"/>
      <c r="R3309" s="4"/>
      <c r="S3309" s="4"/>
      <c r="T3309" s="4"/>
      <c r="U3309" s="4"/>
      <c r="V3309" s="4"/>
      <c r="W3309" s="4"/>
      <c r="X3309" s="4"/>
      <c r="Y3309" s="4"/>
      <c r="Z3309" s="4"/>
      <c r="AA3309" s="4"/>
      <c r="AB3309" s="4"/>
      <c r="AC3309" s="4"/>
      <c r="AD3309" s="4"/>
      <c r="AE3309" s="4"/>
      <c r="AF3309" s="4"/>
      <c r="AG3309" s="4"/>
      <c r="AH3309" s="4"/>
      <c r="AI3309" s="4"/>
      <c r="AJ3309" s="4"/>
      <c r="AK3309" s="4"/>
      <c r="AL3309" s="4"/>
      <c r="AM3309" s="4"/>
      <c r="AN3309" s="4"/>
      <c r="AO3309" s="4"/>
      <c r="AP3309" s="4"/>
    </row>
    <row r="3310" spans="1:42" s="2" customFormat="1" x14ac:dyDescent="0.25">
      <c r="A3310" s="4"/>
      <c r="B3310" s="4"/>
      <c r="C3310" s="4"/>
      <c r="D3310" s="4"/>
      <c r="E3310" s="4"/>
      <c r="F3310" s="4"/>
      <c r="G3310" s="4"/>
      <c r="H3310" s="4"/>
      <c r="I3310" s="4"/>
      <c r="J3310" s="4"/>
      <c r="K3310" s="4"/>
      <c r="L3310" s="4"/>
      <c r="M3310" s="4"/>
      <c r="N3310" s="4"/>
      <c r="O3310" s="4"/>
      <c r="P3310" s="4"/>
      <c r="Q3310" s="4"/>
      <c r="R3310" s="4"/>
      <c r="S3310" s="4"/>
      <c r="T3310" s="4"/>
      <c r="U3310" s="4"/>
      <c r="V3310" s="4"/>
      <c r="W3310" s="4"/>
      <c r="X3310" s="4"/>
      <c r="Y3310" s="4"/>
      <c r="Z3310" s="4"/>
      <c r="AA3310" s="4"/>
      <c r="AB3310" s="4"/>
      <c r="AC3310" s="4"/>
      <c r="AD3310" s="4"/>
      <c r="AE3310" s="4"/>
      <c r="AF3310" s="4"/>
      <c r="AG3310" s="4"/>
      <c r="AH3310" s="4"/>
      <c r="AI3310" s="4"/>
      <c r="AJ3310" s="4"/>
      <c r="AK3310" s="4"/>
      <c r="AL3310" s="4"/>
      <c r="AM3310" s="4"/>
      <c r="AN3310" s="4"/>
      <c r="AO3310" s="4"/>
      <c r="AP3310" s="4"/>
    </row>
    <row r="3311" spans="1:42" s="2" customFormat="1" x14ac:dyDescent="0.25">
      <c r="A3311" s="4"/>
      <c r="B3311" s="4"/>
      <c r="C3311" s="4"/>
      <c r="D3311" s="4"/>
      <c r="E3311" s="4"/>
      <c r="F3311" s="4"/>
      <c r="G3311" s="4"/>
      <c r="H3311" s="4"/>
      <c r="I3311" s="4"/>
      <c r="J3311" s="4"/>
      <c r="K3311" s="4"/>
      <c r="L3311" s="4"/>
      <c r="M3311" s="4"/>
      <c r="N3311" s="4"/>
      <c r="O3311" s="4"/>
      <c r="P3311" s="4"/>
      <c r="Q3311" s="4"/>
      <c r="R3311" s="4"/>
      <c r="S3311" s="4"/>
      <c r="T3311" s="4"/>
      <c r="U3311" s="4"/>
      <c r="V3311" s="4"/>
      <c r="W3311" s="4"/>
      <c r="X3311" s="4"/>
      <c r="Y3311" s="4"/>
      <c r="Z3311" s="4"/>
      <c r="AA3311" s="4"/>
      <c r="AB3311" s="4"/>
      <c r="AC3311" s="4"/>
      <c r="AD3311" s="4"/>
      <c r="AE3311" s="4"/>
      <c r="AF3311" s="4"/>
      <c r="AG3311" s="4"/>
      <c r="AH3311" s="4"/>
      <c r="AI3311" s="4"/>
      <c r="AJ3311" s="4"/>
      <c r="AK3311" s="4"/>
      <c r="AL3311" s="4"/>
      <c r="AM3311" s="4"/>
      <c r="AN3311" s="4"/>
      <c r="AO3311" s="4"/>
      <c r="AP3311" s="4"/>
    </row>
    <row r="3312" spans="1:42" s="2" customFormat="1" x14ac:dyDescent="0.25">
      <c r="A3312" s="4"/>
      <c r="B3312" s="4"/>
      <c r="C3312" s="4"/>
      <c r="D3312" s="4"/>
      <c r="E3312" s="4"/>
      <c r="F3312" s="4"/>
      <c r="G3312" s="4"/>
      <c r="H3312" s="4"/>
      <c r="I3312" s="4"/>
      <c r="J3312" s="4"/>
      <c r="K3312" s="4"/>
      <c r="L3312" s="4"/>
      <c r="M3312" s="4"/>
      <c r="N3312" s="4"/>
      <c r="O3312" s="4"/>
      <c r="P3312" s="4"/>
      <c r="Q3312" s="4"/>
      <c r="R3312" s="4"/>
      <c r="S3312" s="4"/>
      <c r="T3312" s="4"/>
      <c r="U3312" s="4"/>
      <c r="V3312" s="4"/>
      <c r="W3312" s="4"/>
      <c r="X3312" s="4"/>
      <c r="Y3312" s="4"/>
      <c r="Z3312" s="4"/>
      <c r="AA3312" s="4"/>
      <c r="AB3312" s="4"/>
      <c r="AC3312" s="4"/>
      <c r="AD3312" s="4"/>
      <c r="AE3312" s="4"/>
      <c r="AF3312" s="4"/>
      <c r="AG3312" s="4"/>
      <c r="AH3312" s="4"/>
      <c r="AI3312" s="4"/>
      <c r="AJ3312" s="4"/>
      <c r="AK3312" s="4"/>
      <c r="AL3312" s="4"/>
      <c r="AM3312" s="4"/>
      <c r="AN3312" s="4"/>
      <c r="AO3312" s="4"/>
      <c r="AP3312" s="4"/>
    </row>
    <row r="3313" spans="1:42" s="2" customFormat="1" x14ac:dyDescent="0.25">
      <c r="A3313" s="4"/>
      <c r="B3313" s="4"/>
      <c r="C3313" s="4"/>
      <c r="D3313" s="4"/>
      <c r="E3313" s="4"/>
      <c r="F3313" s="4"/>
      <c r="G3313" s="4"/>
      <c r="H3313" s="4"/>
      <c r="I3313" s="4"/>
      <c r="J3313" s="4"/>
      <c r="K3313" s="4"/>
      <c r="L3313" s="4"/>
      <c r="M3313" s="4"/>
      <c r="N3313" s="4"/>
      <c r="O3313" s="4"/>
      <c r="P3313" s="4"/>
      <c r="Q3313" s="4"/>
      <c r="R3313" s="4"/>
      <c r="S3313" s="4"/>
      <c r="T3313" s="4"/>
      <c r="U3313" s="4"/>
      <c r="V3313" s="4"/>
      <c r="W3313" s="4"/>
      <c r="X3313" s="4"/>
      <c r="Y3313" s="4"/>
      <c r="Z3313" s="4"/>
      <c r="AA3313" s="4"/>
      <c r="AB3313" s="4"/>
      <c r="AC3313" s="4"/>
      <c r="AD3313" s="4"/>
      <c r="AE3313" s="4"/>
      <c r="AF3313" s="4"/>
      <c r="AG3313" s="4"/>
      <c r="AH3313" s="4"/>
      <c r="AI3313" s="4"/>
      <c r="AJ3313" s="4"/>
      <c r="AK3313" s="4"/>
      <c r="AL3313" s="4"/>
      <c r="AM3313" s="4"/>
      <c r="AN3313" s="4"/>
      <c r="AO3313" s="4"/>
      <c r="AP3313" s="4"/>
    </row>
    <row r="3314" spans="1:42" s="2" customFormat="1" x14ac:dyDescent="0.25">
      <c r="A3314" s="4"/>
      <c r="B3314" s="4"/>
      <c r="C3314" s="4"/>
      <c r="D3314" s="4"/>
      <c r="E3314" s="4"/>
      <c r="F3314" s="4"/>
      <c r="G3314" s="4"/>
      <c r="H3314" s="4"/>
      <c r="I3314" s="4"/>
      <c r="J3314" s="4"/>
      <c r="K3314" s="4"/>
      <c r="L3314" s="4"/>
      <c r="M3314" s="4"/>
      <c r="N3314" s="4"/>
      <c r="O3314" s="4"/>
      <c r="P3314" s="4"/>
      <c r="Q3314" s="4"/>
      <c r="R3314" s="4"/>
      <c r="S3314" s="4"/>
      <c r="T3314" s="4"/>
      <c r="U3314" s="4"/>
      <c r="V3314" s="4"/>
      <c r="W3314" s="4"/>
      <c r="X3314" s="4"/>
      <c r="Y3314" s="4"/>
      <c r="Z3314" s="4"/>
      <c r="AA3314" s="4"/>
      <c r="AB3314" s="4"/>
      <c r="AC3314" s="4"/>
      <c r="AD3314" s="4"/>
      <c r="AE3314" s="4"/>
      <c r="AF3314" s="4"/>
      <c r="AG3314" s="4"/>
      <c r="AH3314" s="4"/>
      <c r="AI3314" s="4"/>
      <c r="AJ3314" s="4"/>
      <c r="AK3314" s="4"/>
      <c r="AL3314" s="4"/>
      <c r="AM3314" s="4"/>
      <c r="AN3314" s="4"/>
      <c r="AO3314" s="4"/>
      <c r="AP3314" s="4"/>
    </row>
    <row r="3315" spans="1:42" s="2" customFormat="1" x14ac:dyDescent="0.25">
      <c r="A3315" s="4"/>
      <c r="B3315" s="4"/>
      <c r="C3315" s="4"/>
      <c r="D3315" s="4"/>
      <c r="E3315" s="4"/>
      <c r="F3315" s="4"/>
      <c r="G3315" s="4"/>
      <c r="H3315" s="4"/>
      <c r="I3315" s="4"/>
      <c r="J3315" s="4"/>
      <c r="K3315" s="4"/>
      <c r="L3315" s="4"/>
      <c r="M3315" s="4"/>
      <c r="N3315" s="4"/>
      <c r="O3315" s="4"/>
      <c r="P3315" s="4"/>
      <c r="Q3315" s="4"/>
      <c r="R3315" s="4"/>
      <c r="S3315" s="4"/>
      <c r="T3315" s="4"/>
      <c r="U3315" s="4"/>
      <c r="V3315" s="4"/>
      <c r="W3315" s="4"/>
      <c r="X3315" s="4"/>
      <c r="Y3315" s="4"/>
      <c r="Z3315" s="4"/>
      <c r="AA3315" s="4"/>
      <c r="AB3315" s="4"/>
      <c r="AC3315" s="4"/>
      <c r="AD3315" s="4"/>
      <c r="AE3315" s="4"/>
      <c r="AF3315" s="4"/>
      <c r="AG3315" s="4"/>
      <c r="AH3315" s="4"/>
      <c r="AI3315" s="4"/>
      <c r="AJ3315" s="4"/>
      <c r="AK3315" s="4"/>
      <c r="AL3315" s="4"/>
      <c r="AM3315" s="4"/>
      <c r="AN3315" s="4"/>
      <c r="AO3315" s="4"/>
      <c r="AP3315" s="4"/>
    </row>
    <row r="3316" spans="1:42" s="2" customFormat="1" x14ac:dyDescent="0.25">
      <c r="A3316" s="4"/>
      <c r="B3316" s="4"/>
      <c r="C3316" s="4"/>
      <c r="D3316" s="4"/>
      <c r="E3316" s="4"/>
      <c r="F3316" s="4"/>
      <c r="G3316" s="4"/>
      <c r="H3316" s="4"/>
      <c r="I3316" s="4"/>
      <c r="J3316" s="4"/>
      <c r="K3316" s="4"/>
      <c r="L3316" s="4"/>
      <c r="M3316" s="4"/>
      <c r="N3316" s="4"/>
      <c r="O3316" s="4"/>
      <c r="P3316" s="4"/>
      <c r="Q3316" s="4"/>
      <c r="R3316" s="4"/>
      <c r="S3316" s="4"/>
      <c r="T3316" s="4"/>
      <c r="U3316" s="4"/>
      <c r="V3316" s="4"/>
      <c r="W3316" s="4"/>
      <c r="X3316" s="4"/>
      <c r="Y3316" s="4"/>
      <c r="Z3316" s="4"/>
      <c r="AA3316" s="4"/>
      <c r="AB3316" s="4"/>
      <c r="AC3316" s="4"/>
      <c r="AD3316" s="4"/>
      <c r="AE3316" s="4"/>
      <c r="AF3316" s="4"/>
      <c r="AG3316" s="4"/>
      <c r="AH3316" s="4"/>
      <c r="AI3316" s="4"/>
      <c r="AJ3316" s="4"/>
      <c r="AK3316" s="4"/>
      <c r="AL3316" s="4"/>
      <c r="AM3316" s="4"/>
      <c r="AN3316" s="4"/>
      <c r="AO3316" s="4"/>
      <c r="AP3316" s="4"/>
    </row>
    <row r="3317" spans="1:42" s="2" customFormat="1" x14ac:dyDescent="0.25">
      <c r="A3317" s="4"/>
      <c r="B3317" s="4"/>
      <c r="C3317" s="4"/>
      <c r="D3317" s="4"/>
      <c r="E3317" s="4"/>
      <c r="F3317" s="4"/>
      <c r="G3317" s="4"/>
      <c r="H3317" s="4"/>
      <c r="I3317" s="4"/>
      <c r="J3317" s="4"/>
      <c r="K3317" s="4"/>
      <c r="L3317" s="4"/>
      <c r="M3317" s="4"/>
      <c r="N3317" s="4"/>
      <c r="O3317" s="4"/>
      <c r="P3317" s="4"/>
      <c r="Q3317" s="4"/>
      <c r="R3317" s="4"/>
      <c r="S3317" s="4"/>
      <c r="T3317" s="4"/>
      <c r="U3317" s="4"/>
      <c r="V3317" s="4"/>
      <c r="W3317" s="4"/>
      <c r="X3317" s="4"/>
      <c r="Y3317" s="4"/>
      <c r="Z3317" s="4"/>
      <c r="AA3317" s="4"/>
      <c r="AB3317" s="4"/>
      <c r="AC3317" s="4"/>
      <c r="AD3317" s="4"/>
      <c r="AE3317" s="4"/>
      <c r="AF3317" s="4"/>
      <c r="AG3317" s="4"/>
      <c r="AH3317" s="4"/>
      <c r="AI3317" s="4"/>
      <c r="AJ3317" s="4"/>
      <c r="AK3317" s="4"/>
      <c r="AL3317" s="4"/>
      <c r="AM3317" s="4"/>
      <c r="AN3317" s="4"/>
      <c r="AO3317" s="4"/>
      <c r="AP3317" s="4"/>
    </row>
    <row r="3318" spans="1:42" s="2" customFormat="1" x14ac:dyDescent="0.25">
      <c r="A3318" s="4"/>
      <c r="B3318" s="4"/>
      <c r="C3318" s="4"/>
      <c r="D3318" s="4"/>
      <c r="E3318" s="4"/>
      <c r="F3318" s="4"/>
      <c r="G3318" s="4"/>
      <c r="H3318" s="4"/>
      <c r="I3318" s="4"/>
      <c r="J3318" s="4"/>
      <c r="K3318" s="4"/>
      <c r="L3318" s="4"/>
      <c r="M3318" s="4"/>
      <c r="N3318" s="4"/>
      <c r="O3318" s="4"/>
      <c r="P3318" s="4"/>
      <c r="Q3318" s="4"/>
      <c r="R3318" s="4"/>
      <c r="S3318" s="4"/>
      <c r="T3318" s="4"/>
      <c r="U3318" s="4"/>
      <c r="V3318" s="4"/>
      <c r="W3318" s="4"/>
      <c r="X3318" s="4"/>
      <c r="Y3318" s="4"/>
      <c r="Z3318" s="4"/>
      <c r="AA3318" s="4"/>
      <c r="AB3318" s="4"/>
      <c r="AC3318" s="4"/>
      <c r="AD3318" s="4"/>
      <c r="AE3318" s="4"/>
      <c r="AF3318" s="4"/>
      <c r="AG3318" s="4"/>
      <c r="AH3318" s="4"/>
      <c r="AI3318" s="4"/>
      <c r="AJ3318" s="4"/>
      <c r="AK3318" s="4"/>
      <c r="AL3318" s="4"/>
      <c r="AM3318" s="4"/>
      <c r="AN3318" s="4"/>
      <c r="AO3318" s="4"/>
      <c r="AP3318" s="4"/>
    </row>
    <row r="3319" spans="1:42" s="2" customFormat="1" x14ac:dyDescent="0.25">
      <c r="A3319" s="4"/>
      <c r="B3319" s="4"/>
      <c r="C3319" s="4"/>
      <c r="D3319" s="4"/>
      <c r="E3319" s="4"/>
      <c r="F3319" s="4"/>
      <c r="G3319" s="4"/>
      <c r="H3319" s="4"/>
      <c r="I3319" s="4"/>
      <c r="J3319" s="4"/>
      <c r="K3319" s="4"/>
      <c r="L3319" s="4"/>
      <c r="M3319" s="4"/>
      <c r="N3319" s="4"/>
      <c r="O3319" s="4"/>
      <c r="P3319" s="4"/>
      <c r="Q3319" s="4"/>
      <c r="R3319" s="4"/>
      <c r="S3319" s="4"/>
      <c r="T3319" s="4"/>
      <c r="U3319" s="4"/>
      <c r="V3319" s="4"/>
      <c r="W3319" s="4"/>
      <c r="X3319" s="4"/>
      <c r="Y3319" s="4"/>
      <c r="Z3319" s="4"/>
      <c r="AA3319" s="4"/>
      <c r="AB3319" s="4"/>
      <c r="AC3319" s="4"/>
      <c r="AD3319" s="4"/>
      <c r="AE3319" s="4"/>
      <c r="AF3319" s="4"/>
      <c r="AG3319" s="4"/>
      <c r="AH3319" s="4"/>
      <c r="AI3319" s="4"/>
      <c r="AJ3319" s="4"/>
      <c r="AK3319" s="4"/>
      <c r="AL3319" s="4"/>
      <c r="AM3319" s="4"/>
      <c r="AN3319" s="4"/>
      <c r="AO3319" s="4"/>
      <c r="AP3319" s="4"/>
    </row>
    <row r="3320" spans="1:42" s="2" customFormat="1" x14ac:dyDescent="0.25">
      <c r="A3320" s="4"/>
      <c r="B3320" s="4"/>
      <c r="C3320" s="4"/>
      <c r="D3320" s="4"/>
      <c r="E3320" s="4"/>
      <c r="F3320" s="4"/>
      <c r="G3320" s="4"/>
      <c r="H3320" s="4"/>
      <c r="I3320" s="4"/>
      <c r="J3320" s="4"/>
      <c r="K3320" s="4"/>
      <c r="L3320" s="4"/>
      <c r="M3320" s="4"/>
      <c r="N3320" s="4"/>
      <c r="O3320" s="4"/>
      <c r="P3320" s="4"/>
      <c r="Q3320" s="4"/>
      <c r="R3320" s="4"/>
      <c r="S3320" s="4"/>
      <c r="T3320" s="4"/>
      <c r="U3320" s="4"/>
      <c r="V3320" s="4"/>
      <c r="W3320" s="4"/>
      <c r="X3320" s="4"/>
      <c r="Y3320" s="4"/>
      <c r="Z3320" s="4"/>
      <c r="AA3320" s="4"/>
      <c r="AB3320" s="4"/>
      <c r="AC3320" s="4"/>
      <c r="AD3320" s="4"/>
      <c r="AE3320" s="4"/>
      <c r="AF3320" s="4"/>
      <c r="AG3320" s="4"/>
      <c r="AH3320" s="4"/>
      <c r="AI3320" s="4"/>
      <c r="AJ3320" s="4"/>
      <c r="AK3320" s="4"/>
      <c r="AL3320" s="4"/>
      <c r="AM3320" s="4"/>
      <c r="AN3320" s="4"/>
      <c r="AO3320" s="4"/>
      <c r="AP3320" s="4"/>
    </row>
    <row r="3321" spans="1:42" s="2" customFormat="1" x14ac:dyDescent="0.25">
      <c r="A3321" s="4"/>
      <c r="B3321" s="4"/>
      <c r="C3321" s="4"/>
      <c r="D3321" s="4"/>
      <c r="E3321" s="4"/>
      <c r="F3321" s="4"/>
      <c r="G3321" s="4"/>
      <c r="H3321" s="4"/>
      <c r="I3321" s="4"/>
      <c r="J3321" s="4"/>
      <c r="K3321" s="4"/>
      <c r="L3321" s="4"/>
      <c r="M3321" s="4"/>
      <c r="N3321" s="4"/>
      <c r="O3321" s="4"/>
      <c r="P3321" s="4"/>
      <c r="Q3321" s="4"/>
      <c r="R3321" s="4"/>
      <c r="S3321" s="4"/>
      <c r="T3321" s="4"/>
      <c r="U3321" s="4"/>
      <c r="V3321" s="4"/>
      <c r="W3321" s="4"/>
      <c r="X3321" s="4"/>
      <c r="Y3321" s="4"/>
      <c r="Z3321" s="4"/>
      <c r="AA3321" s="4"/>
      <c r="AB3321" s="4"/>
      <c r="AC3321" s="4"/>
      <c r="AD3321" s="4"/>
      <c r="AE3321" s="4"/>
      <c r="AF3321" s="4"/>
      <c r="AG3321" s="4"/>
      <c r="AH3321" s="4"/>
      <c r="AI3321" s="4"/>
      <c r="AJ3321" s="4"/>
      <c r="AK3321" s="4"/>
      <c r="AL3321" s="4"/>
      <c r="AM3321" s="4"/>
      <c r="AN3321" s="4"/>
      <c r="AO3321" s="4"/>
      <c r="AP3321" s="4"/>
    </row>
    <row r="3322" spans="1:42" s="2" customFormat="1" x14ac:dyDescent="0.25">
      <c r="A3322" s="4"/>
      <c r="B3322" s="4"/>
      <c r="C3322" s="4"/>
      <c r="D3322" s="4"/>
      <c r="E3322" s="4"/>
      <c r="F3322" s="4"/>
      <c r="G3322" s="4"/>
      <c r="H3322" s="4"/>
      <c r="I3322" s="4"/>
      <c r="J3322" s="4"/>
      <c r="K3322" s="4"/>
      <c r="L3322" s="4"/>
      <c r="M3322" s="4"/>
      <c r="N3322" s="4"/>
      <c r="O3322" s="4"/>
      <c r="P3322" s="4"/>
      <c r="Q3322" s="4"/>
      <c r="R3322" s="4"/>
      <c r="S3322" s="4"/>
      <c r="T3322" s="4"/>
      <c r="U3322" s="4"/>
      <c r="V3322" s="4"/>
      <c r="W3322" s="4"/>
      <c r="X3322" s="4"/>
      <c r="Y3322" s="4"/>
      <c r="Z3322" s="4"/>
      <c r="AA3322" s="4"/>
      <c r="AB3322" s="4"/>
      <c r="AC3322" s="4"/>
      <c r="AD3322" s="4"/>
      <c r="AE3322" s="4"/>
      <c r="AF3322" s="4"/>
      <c r="AG3322" s="4"/>
      <c r="AH3322" s="4"/>
      <c r="AI3322" s="4"/>
      <c r="AJ3322" s="4"/>
      <c r="AK3322" s="4"/>
      <c r="AL3322" s="4"/>
      <c r="AM3322" s="4"/>
      <c r="AN3322" s="4"/>
      <c r="AO3322" s="4"/>
      <c r="AP3322" s="4"/>
    </row>
    <row r="3323" spans="1:42" s="2" customFormat="1" x14ac:dyDescent="0.25">
      <c r="A3323" s="4"/>
      <c r="B3323" s="4"/>
      <c r="C3323" s="4"/>
      <c r="D3323" s="4"/>
      <c r="E3323" s="4"/>
      <c r="F3323" s="4"/>
      <c r="G3323" s="4"/>
      <c r="H3323" s="4"/>
      <c r="I3323" s="4"/>
      <c r="J3323" s="4"/>
      <c r="K3323" s="4"/>
      <c r="L3323" s="4"/>
      <c r="M3323" s="4"/>
      <c r="N3323" s="4"/>
      <c r="O3323" s="4"/>
      <c r="P3323" s="4"/>
      <c r="Q3323" s="4"/>
      <c r="R3323" s="4"/>
      <c r="S3323" s="4"/>
      <c r="T3323" s="4"/>
      <c r="U3323" s="4"/>
      <c r="V3323" s="4"/>
      <c r="W3323" s="4"/>
      <c r="X3323" s="4"/>
      <c r="Y3323" s="4"/>
      <c r="Z3323" s="4"/>
      <c r="AA3323" s="4"/>
      <c r="AB3323" s="4"/>
      <c r="AC3323" s="4"/>
      <c r="AD3323" s="4"/>
      <c r="AE3323" s="4"/>
      <c r="AF3323" s="4"/>
      <c r="AG3323" s="4"/>
      <c r="AH3323" s="4"/>
      <c r="AI3323" s="4"/>
      <c r="AJ3323" s="4"/>
      <c r="AK3323" s="4"/>
      <c r="AL3323" s="4"/>
      <c r="AM3323" s="4"/>
      <c r="AN3323" s="4"/>
      <c r="AO3323" s="4"/>
      <c r="AP3323" s="4"/>
    </row>
    <row r="3324" spans="1:42" s="2" customFormat="1" x14ac:dyDescent="0.25">
      <c r="A3324" s="4"/>
      <c r="B3324" s="4"/>
      <c r="C3324" s="4"/>
      <c r="D3324" s="4"/>
      <c r="E3324" s="4"/>
      <c r="F3324" s="4"/>
      <c r="G3324" s="4"/>
      <c r="H3324" s="4"/>
      <c r="I3324" s="4"/>
      <c r="J3324" s="4"/>
      <c r="K3324" s="4"/>
      <c r="L3324" s="4"/>
      <c r="M3324" s="4"/>
      <c r="N3324" s="4"/>
      <c r="O3324" s="4"/>
      <c r="P3324" s="4"/>
      <c r="Q3324" s="4"/>
      <c r="R3324" s="4"/>
      <c r="S3324" s="4"/>
      <c r="T3324" s="4"/>
      <c r="U3324" s="4"/>
      <c r="V3324" s="4"/>
      <c r="W3324" s="4"/>
      <c r="X3324" s="4"/>
      <c r="Y3324" s="4"/>
      <c r="Z3324" s="4"/>
      <c r="AA3324" s="4"/>
      <c r="AB3324" s="4"/>
      <c r="AC3324" s="4"/>
      <c r="AD3324" s="4"/>
      <c r="AE3324" s="4"/>
      <c r="AF3324" s="4"/>
      <c r="AG3324" s="4"/>
      <c r="AH3324" s="4"/>
      <c r="AI3324" s="4"/>
      <c r="AJ3324" s="4"/>
      <c r="AK3324" s="4"/>
      <c r="AL3324" s="4"/>
      <c r="AM3324" s="4"/>
      <c r="AN3324" s="4"/>
      <c r="AO3324" s="4"/>
      <c r="AP3324" s="4"/>
    </row>
    <row r="3325" spans="1:42" s="2" customFormat="1" x14ac:dyDescent="0.25">
      <c r="A3325" s="4"/>
      <c r="B3325" s="4"/>
      <c r="C3325" s="4"/>
      <c r="D3325" s="4"/>
      <c r="E3325" s="4"/>
      <c r="F3325" s="4"/>
      <c r="G3325" s="4"/>
      <c r="H3325" s="4"/>
      <c r="I3325" s="4"/>
      <c r="J3325" s="4"/>
      <c r="K3325" s="4"/>
      <c r="L3325" s="4"/>
      <c r="M3325" s="4"/>
      <c r="N3325" s="4"/>
      <c r="O3325" s="4"/>
      <c r="P3325" s="4"/>
      <c r="Q3325" s="4"/>
      <c r="R3325" s="4"/>
      <c r="S3325" s="4"/>
      <c r="T3325" s="4"/>
      <c r="U3325" s="4"/>
      <c r="V3325" s="4"/>
      <c r="W3325" s="4"/>
      <c r="X3325" s="4"/>
      <c r="Y3325" s="4"/>
      <c r="Z3325" s="4"/>
      <c r="AA3325" s="4"/>
      <c r="AB3325" s="4"/>
      <c r="AC3325" s="4"/>
      <c r="AD3325" s="4"/>
      <c r="AE3325" s="4"/>
      <c r="AF3325" s="4"/>
      <c r="AG3325" s="4"/>
      <c r="AH3325" s="4"/>
      <c r="AI3325" s="4"/>
      <c r="AJ3325" s="4"/>
      <c r="AK3325" s="4"/>
      <c r="AL3325" s="4"/>
      <c r="AM3325" s="4"/>
      <c r="AN3325" s="4"/>
      <c r="AO3325" s="4"/>
      <c r="AP3325" s="4"/>
    </row>
    <row r="3326" spans="1:42" s="2" customFormat="1" x14ac:dyDescent="0.25">
      <c r="A3326" s="4"/>
      <c r="B3326" s="4"/>
      <c r="C3326" s="4"/>
      <c r="D3326" s="4"/>
      <c r="E3326" s="4"/>
      <c r="F3326" s="4"/>
      <c r="G3326" s="4"/>
      <c r="H3326" s="4"/>
      <c r="I3326" s="4"/>
      <c r="J3326" s="4"/>
      <c r="K3326" s="4"/>
      <c r="L3326" s="4"/>
      <c r="M3326" s="4"/>
      <c r="N3326" s="4"/>
      <c r="O3326" s="4"/>
      <c r="P3326" s="4"/>
      <c r="Q3326" s="4"/>
      <c r="R3326" s="4"/>
      <c r="S3326" s="4"/>
      <c r="T3326" s="4"/>
      <c r="U3326" s="4"/>
      <c r="V3326" s="4"/>
      <c r="W3326" s="4"/>
      <c r="X3326" s="4"/>
      <c r="Y3326" s="4"/>
      <c r="Z3326" s="4"/>
      <c r="AA3326" s="4"/>
      <c r="AB3326" s="4"/>
      <c r="AC3326" s="4"/>
      <c r="AD3326" s="4"/>
      <c r="AE3326" s="4"/>
      <c r="AF3326" s="4"/>
      <c r="AG3326" s="4"/>
      <c r="AH3326" s="4"/>
      <c r="AI3326" s="4"/>
      <c r="AJ3326" s="4"/>
      <c r="AK3326" s="4"/>
      <c r="AL3326" s="4"/>
      <c r="AM3326" s="4"/>
      <c r="AN3326" s="4"/>
      <c r="AO3326" s="4"/>
      <c r="AP3326" s="4"/>
    </row>
    <row r="3327" spans="1:42" s="2" customFormat="1" x14ac:dyDescent="0.25">
      <c r="A3327" s="4"/>
      <c r="B3327" s="4"/>
      <c r="C3327" s="4"/>
      <c r="D3327" s="4"/>
      <c r="E3327" s="4"/>
      <c r="F3327" s="4"/>
      <c r="G3327" s="4"/>
      <c r="H3327" s="4"/>
      <c r="I3327" s="4"/>
      <c r="J3327" s="4"/>
      <c r="K3327" s="4"/>
      <c r="L3327" s="4"/>
      <c r="M3327" s="4"/>
      <c r="N3327" s="4"/>
      <c r="O3327" s="4"/>
      <c r="P3327" s="4"/>
      <c r="Q3327" s="4"/>
      <c r="R3327" s="4"/>
      <c r="S3327" s="4"/>
      <c r="T3327" s="4"/>
      <c r="U3327" s="4"/>
      <c r="V3327" s="4"/>
      <c r="W3327" s="4"/>
      <c r="X3327" s="4"/>
      <c r="Y3327" s="4"/>
      <c r="Z3327" s="4"/>
      <c r="AA3327" s="4"/>
      <c r="AB3327" s="4"/>
      <c r="AC3327" s="4"/>
      <c r="AD3327" s="4"/>
      <c r="AE3327" s="4"/>
      <c r="AF3327" s="4"/>
      <c r="AG3327" s="4"/>
      <c r="AH3327" s="4"/>
      <c r="AI3327" s="4"/>
      <c r="AJ3327" s="4"/>
      <c r="AK3327" s="4"/>
      <c r="AL3327" s="4"/>
      <c r="AM3327" s="4"/>
      <c r="AN3327" s="4"/>
      <c r="AO3327" s="4"/>
      <c r="AP3327" s="4"/>
    </row>
    <row r="3328" spans="1:42" s="2" customFormat="1" x14ac:dyDescent="0.25">
      <c r="A3328" s="4"/>
      <c r="B3328" s="4"/>
      <c r="C3328" s="4"/>
      <c r="D3328" s="4"/>
      <c r="E3328" s="4"/>
      <c r="F3328" s="4"/>
      <c r="G3328" s="4"/>
      <c r="H3328" s="4"/>
      <c r="I3328" s="4"/>
      <c r="J3328" s="4"/>
      <c r="K3328" s="4"/>
      <c r="L3328" s="4"/>
      <c r="M3328" s="4"/>
      <c r="N3328" s="4"/>
      <c r="O3328" s="4"/>
      <c r="P3328" s="4"/>
      <c r="Q3328" s="4"/>
      <c r="R3328" s="4"/>
      <c r="S3328" s="4"/>
      <c r="T3328" s="4"/>
      <c r="U3328" s="4"/>
      <c r="V3328" s="4"/>
      <c r="W3328" s="4"/>
      <c r="X3328" s="4"/>
      <c r="Y3328" s="4"/>
      <c r="Z3328" s="4"/>
      <c r="AA3328" s="4"/>
      <c r="AB3328" s="4"/>
      <c r="AC3328" s="4"/>
      <c r="AD3328" s="4"/>
      <c r="AE3328" s="4"/>
      <c r="AF3328" s="4"/>
      <c r="AG3328" s="4"/>
      <c r="AH3328" s="4"/>
      <c r="AI3328" s="4"/>
      <c r="AJ3328" s="4"/>
      <c r="AK3328" s="4"/>
      <c r="AL3328" s="4"/>
      <c r="AM3328" s="4"/>
      <c r="AN3328" s="4"/>
      <c r="AO3328" s="4"/>
      <c r="AP3328" s="4"/>
    </row>
    <row r="3329" spans="1:42" s="2" customFormat="1" x14ac:dyDescent="0.25">
      <c r="A3329" s="4"/>
      <c r="B3329" s="4"/>
      <c r="C3329" s="4"/>
      <c r="D3329" s="4"/>
      <c r="E3329" s="4"/>
      <c r="F3329" s="4"/>
      <c r="G3329" s="4"/>
      <c r="H3329" s="4"/>
      <c r="I3329" s="4"/>
      <c r="J3329" s="4"/>
      <c r="K3329" s="4"/>
      <c r="L3329" s="4"/>
      <c r="M3329" s="4"/>
      <c r="N3329" s="4"/>
      <c r="O3329" s="4"/>
      <c r="P3329" s="4"/>
      <c r="Q3329" s="4"/>
      <c r="R3329" s="4"/>
      <c r="S3329" s="4"/>
      <c r="T3329" s="4"/>
      <c r="U3329" s="4"/>
      <c r="V3329" s="4"/>
      <c r="W3329" s="4"/>
      <c r="X3329" s="4"/>
      <c r="Y3329" s="4"/>
      <c r="Z3329" s="4"/>
      <c r="AA3329" s="4"/>
      <c r="AB3329" s="4"/>
      <c r="AC3329" s="4"/>
      <c r="AD3329" s="4"/>
      <c r="AE3329" s="4"/>
      <c r="AF3329" s="4"/>
      <c r="AG3329" s="4"/>
      <c r="AH3329" s="4"/>
      <c r="AI3329" s="4"/>
      <c r="AJ3329" s="4"/>
      <c r="AK3329" s="4"/>
      <c r="AL3329" s="4"/>
      <c r="AM3329" s="4"/>
      <c r="AN3329" s="4"/>
      <c r="AO3329" s="4"/>
      <c r="AP3329" s="4"/>
    </row>
    <row r="3330" spans="1:42" s="2" customFormat="1" x14ac:dyDescent="0.25">
      <c r="A3330" s="4"/>
      <c r="B3330" s="4"/>
      <c r="C3330" s="4"/>
      <c r="D3330" s="4"/>
      <c r="E3330" s="4"/>
      <c r="F3330" s="4"/>
      <c r="G3330" s="4"/>
      <c r="H3330" s="4"/>
      <c r="I3330" s="4"/>
      <c r="J3330" s="4"/>
      <c r="K3330" s="4"/>
      <c r="L3330" s="4"/>
      <c r="M3330" s="4"/>
      <c r="N3330" s="4"/>
      <c r="O3330" s="4"/>
      <c r="P3330" s="4"/>
      <c r="Q3330" s="4"/>
      <c r="R3330" s="4"/>
      <c r="S3330" s="4"/>
      <c r="T3330" s="4"/>
      <c r="U3330" s="4"/>
      <c r="V3330" s="4"/>
      <c r="W3330" s="4"/>
      <c r="X3330" s="4"/>
      <c r="Y3330" s="4"/>
      <c r="Z3330" s="4"/>
      <c r="AA3330" s="4"/>
      <c r="AB3330" s="4"/>
      <c r="AC3330" s="4"/>
      <c r="AD3330" s="4"/>
      <c r="AE3330" s="4"/>
      <c r="AF3330" s="4"/>
      <c r="AG3330" s="4"/>
      <c r="AH3330" s="4"/>
      <c r="AI3330" s="4"/>
      <c r="AJ3330" s="4"/>
      <c r="AK3330" s="4"/>
      <c r="AL3330" s="4"/>
      <c r="AM3330" s="4"/>
      <c r="AN3330" s="4"/>
      <c r="AO3330" s="4"/>
      <c r="AP3330" s="4"/>
    </row>
    <row r="3331" spans="1:42" s="2" customFormat="1" x14ac:dyDescent="0.25">
      <c r="A3331" s="4"/>
      <c r="B3331" s="4"/>
      <c r="C3331" s="4"/>
      <c r="D3331" s="4"/>
      <c r="E3331" s="4"/>
      <c r="F3331" s="4"/>
      <c r="G3331" s="4"/>
      <c r="H3331" s="4"/>
      <c r="I3331" s="4"/>
      <c r="J3331" s="4"/>
      <c r="K3331" s="4"/>
      <c r="L3331" s="4"/>
      <c r="M3331" s="4"/>
      <c r="N3331" s="4"/>
      <c r="O3331" s="4"/>
      <c r="P3331" s="4"/>
      <c r="Q3331" s="4"/>
      <c r="R3331" s="4"/>
      <c r="S3331" s="4"/>
      <c r="T3331" s="4"/>
      <c r="U3331" s="4"/>
      <c r="V3331" s="4"/>
      <c r="W3331" s="4"/>
      <c r="X3331" s="4"/>
      <c r="Y3331" s="4"/>
      <c r="Z3331" s="4"/>
      <c r="AA3331" s="4"/>
      <c r="AB3331" s="4"/>
      <c r="AC3331" s="4"/>
      <c r="AD3331" s="4"/>
      <c r="AE3331" s="4"/>
      <c r="AF3331" s="4"/>
      <c r="AG3331" s="4"/>
      <c r="AH3331" s="4"/>
      <c r="AI3331" s="4"/>
      <c r="AJ3331" s="4"/>
      <c r="AK3331" s="4"/>
      <c r="AL3331" s="4"/>
      <c r="AM3331" s="4"/>
      <c r="AN3331" s="4"/>
      <c r="AO3331" s="4"/>
      <c r="AP3331" s="4"/>
    </row>
    <row r="3332" spans="1:42" s="2" customFormat="1" x14ac:dyDescent="0.25">
      <c r="A3332" s="4"/>
      <c r="B3332" s="4"/>
      <c r="C3332" s="4"/>
      <c r="D3332" s="4"/>
      <c r="E3332" s="4"/>
      <c r="F3332" s="4"/>
      <c r="G3332" s="4"/>
      <c r="H3332" s="4"/>
      <c r="I3332" s="4"/>
      <c r="J3332" s="4"/>
      <c r="K3332" s="4"/>
      <c r="L3332" s="4"/>
      <c r="M3332" s="4"/>
      <c r="N3332" s="4"/>
      <c r="O3332" s="4"/>
      <c r="P3332" s="4"/>
      <c r="Q3332" s="4"/>
      <c r="R3332" s="4"/>
      <c r="S3332" s="4"/>
      <c r="T3332" s="4"/>
      <c r="U3332" s="4"/>
      <c r="V3332" s="4"/>
      <c r="W3332" s="4"/>
      <c r="X3332" s="4"/>
      <c r="Y3332" s="4"/>
      <c r="Z3332" s="4"/>
      <c r="AA3332" s="4"/>
      <c r="AB3332" s="4"/>
      <c r="AC3332" s="4"/>
      <c r="AD3332" s="4"/>
      <c r="AE3332" s="4"/>
      <c r="AF3332" s="4"/>
      <c r="AG3332" s="4"/>
      <c r="AH3332" s="4"/>
      <c r="AI3332" s="4"/>
      <c r="AJ3332" s="4"/>
      <c r="AK3332" s="4"/>
      <c r="AL3332" s="4"/>
      <c r="AM3332" s="4"/>
      <c r="AN3332" s="4"/>
      <c r="AO3332" s="4"/>
      <c r="AP3332" s="4"/>
    </row>
    <row r="3333" spans="1:42" s="2" customFormat="1" x14ac:dyDescent="0.25">
      <c r="A3333" s="4"/>
      <c r="B3333" s="4"/>
      <c r="C3333" s="4"/>
      <c r="D3333" s="4"/>
      <c r="E3333" s="4"/>
      <c r="F3333" s="4"/>
      <c r="G3333" s="4"/>
      <c r="H3333" s="4"/>
      <c r="I3333" s="4"/>
      <c r="J3333" s="4"/>
      <c r="K3333" s="4"/>
      <c r="L3333" s="4"/>
      <c r="M3333" s="4"/>
      <c r="N3333" s="4"/>
      <c r="O3333" s="4"/>
      <c r="P3333" s="4"/>
      <c r="Q3333" s="4"/>
      <c r="R3333" s="4"/>
      <c r="S3333" s="4"/>
      <c r="T3333" s="4"/>
      <c r="U3333" s="4"/>
      <c r="V3333" s="4"/>
      <c r="W3333" s="4"/>
      <c r="X3333" s="4"/>
      <c r="Y3333" s="4"/>
      <c r="Z3333" s="4"/>
      <c r="AA3333" s="4"/>
      <c r="AB3333" s="4"/>
      <c r="AC3333" s="4"/>
      <c r="AD3333" s="4"/>
      <c r="AE3333" s="4"/>
      <c r="AF3333" s="4"/>
      <c r="AG3333" s="4"/>
      <c r="AH3333" s="4"/>
      <c r="AI3333" s="4"/>
      <c r="AJ3333" s="4"/>
      <c r="AK3333" s="4"/>
      <c r="AL3333" s="4"/>
      <c r="AM3333" s="4"/>
      <c r="AN3333" s="4"/>
      <c r="AO3333" s="4"/>
      <c r="AP3333" s="4"/>
    </row>
    <row r="3334" spans="1:42" s="2" customFormat="1" x14ac:dyDescent="0.25">
      <c r="A3334" s="4"/>
      <c r="B3334" s="4"/>
      <c r="C3334" s="4"/>
      <c r="D3334" s="4"/>
      <c r="E3334" s="4"/>
      <c r="F3334" s="4"/>
      <c r="G3334" s="4"/>
      <c r="H3334" s="4"/>
      <c r="I3334" s="4"/>
      <c r="J3334" s="4"/>
      <c r="K3334" s="4"/>
      <c r="L3334" s="4"/>
      <c r="M3334" s="4"/>
      <c r="N3334" s="4"/>
      <c r="O3334" s="4"/>
      <c r="P3334" s="4"/>
      <c r="Q3334" s="4"/>
      <c r="R3334" s="4"/>
      <c r="S3334" s="4"/>
      <c r="T3334" s="4"/>
      <c r="U3334" s="4"/>
      <c r="V3334" s="4"/>
      <c r="W3334" s="4"/>
      <c r="X3334" s="4"/>
      <c r="Y3334" s="4"/>
      <c r="Z3334" s="4"/>
      <c r="AA3334" s="4"/>
      <c r="AB3334" s="4"/>
      <c r="AC3334" s="4"/>
      <c r="AD3334" s="4"/>
      <c r="AE3334" s="4"/>
      <c r="AF3334" s="4"/>
      <c r="AG3334" s="4"/>
      <c r="AH3334" s="4"/>
      <c r="AI3334" s="4"/>
      <c r="AJ3334" s="4"/>
      <c r="AK3334" s="4"/>
      <c r="AL3334" s="4"/>
      <c r="AM3334" s="4"/>
      <c r="AN3334" s="4"/>
      <c r="AO3334" s="4"/>
      <c r="AP3334" s="4"/>
    </row>
    <row r="3335" spans="1:42" s="2" customFormat="1" x14ac:dyDescent="0.25">
      <c r="A3335" s="4"/>
      <c r="B3335" s="4"/>
      <c r="C3335" s="4"/>
      <c r="D3335" s="4"/>
      <c r="E3335" s="4"/>
      <c r="F3335" s="4"/>
      <c r="G3335" s="4"/>
      <c r="H3335" s="4"/>
      <c r="I3335" s="4"/>
      <c r="J3335" s="4"/>
      <c r="K3335" s="4"/>
      <c r="L3335" s="4"/>
      <c r="M3335" s="4"/>
      <c r="N3335" s="4"/>
      <c r="O3335" s="4"/>
      <c r="P3335" s="4"/>
      <c r="Q3335" s="4"/>
      <c r="R3335" s="4"/>
      <c r="S3335" s="4"/>
      <c r="T3335" s="4"/>
      <c r="U3335" s="4"/>
      <c r="V3335" s="4"/>
      <c r="W3335" s="4"/>
      <c r="X3335" s="4"/>
      <c r="Y3335" s="4"/>
      <c r="Z3335" s="4"/>
      <c r="AA3335" s="4"/>
      <c r="AB3335" s="4"/>
      <c r="AC3335" s="4"/>
      <c r="AD3335" s="4"/>
      <c r="AE3335" s="4"/>
      <c r="AF3335" s="4"/>
      <c r="AG3335" s="4"/>
      <c r="AH3335" s="4"/>
      <c r="AI3335" s="4"/>
      <c r="AJ3335" s="4"/>
      <c r="AK3335" s="4"/>
      <c r="AL3335" s="4"/>
      <c r="AM3335" s="4"/>
      <c r="AN3335" s="4"/>
      <c r="AO3335" s="4"/>
      <c r="AP3335" s="4"/>
    </row>
    <row r="3336" spans="1:42" s="2" customFormat="1" x14ac:dyDescent="0.25">
      <c r="A3336" s="4"/>
      <c r="B3336" s="4"/>
      <c r="C3336" s="4"/>
      <c r="D3336" s="4"/>
      <c r="E3336" s="4"/>
      <c r="F3336" s="4"/>
      <c r="G3336" s="4"/>
      <c r="H3336" s="4"/>
      <c r="I3336" s="4"/>
      <c r="J3336" s="4"/>
      <c r="K3336" s="4"/>
      <c r="L3336" s="4"/>
      <c r="M3336" s="4"/>
      <c r="N3336" s="4"/>
      <c r="O3336" s="4"/>
      <c r="P3336" s="4"/>
      <c r="Q3336" s="4"/>
      <c r="R3336" s="4"/>
      <c r="S3336" s="4"/>
      <c r="T3336" s="4"/>
      <c r="U3336" s="4"/>
      <c r="V3336" s="4"/>
      <c r="W3336" s="4"/>
      <c r="X3336" s="4"/>
      <c r="Y3336" s="4"/>
      <c r="Z3336" s="4"/>
      <c r="AA3336" s="4"/>
      <c r="AB3336" s="4"/>
      <c r="AC3336" s="4"/>
      <c r="AD3336" s="4"/>
      <c r="AE3336" s="4"/>
      <c r="AF3336" s="4"/>
      <c r="AG3336" s="4"/>
      <c r="AH3336" s="4"/>
      <c r="AI3336" s="4"/>
      <c r="AJ3336" s="4"/>
      <c r="AK3336" s="4"/>
      <c r="AL3336" s="4"/>
      <c r="AM3336" s="4"/>
      <c r="AN3336" s="4"/>
      <c r="AO3336" s="4"/>
      <c r="AP3336" s="4"/>
    </row>
    <row r="3337" spans="1:42" s="2" customFormat="1" x14ac:dyDescent="0.25">
      <c r="A3337" s="4"/>
      <c r="B3337" s="4"/>
      <c r="C3337" s="4"/>
      <c r="D3337" s="4"/>
      <c r="E3337" s="4"/>
      <c r="F3337" s="4"/>
      <c r="G3337" s="4"/>
      <c r="H3337" s="4"/>
      <c r="I3337" s="4"/>
      <c r="J3337" s="4"/>
      <c r="K3337" s="4"/>
      <c r="L3337" s="4"/>
      <c r="M3337" s="4"/>
      <c r="N3337" s="4"/>
      <c r="O3337" s="4"/>
      <c r="P3337" s="4"/>
      <c r="Q3337" s="4"/>
      <c r="R3337" s="4"/>
      <c r="S3337" s="4"/>
      <c r="T3337" s="4"/>
      <c r="U3337" s="4"/>
      <c r="V3337" s="4"/>
      <c r="W3337" s="4"/>
      <c r="X3337" s="4"/>
      <c r="Y3337" s="4"/>
      <c r="Z3337" s="4"/>
      <c r="AA3337" s="4"/>
      <c r="AB3337" s="4"/>
      <c r="AC3337" s="4"/>
      <c r="AD3337" s="4"/>
      <c r="AE3337" s="4"/>
      <c r="AF3337" s="4"/>
      <c r="AG3337" s="4"/>
      <c r="AH3337" s="4"/>
      <c r="AI3337" s="4"/>
      <c r="AJ3337" s="4"/>
      <c r="AK3337" s="4"/>
      <c r="AL3337" s="4"/>
      <c r="AM3337" s="4"/>
      <c r="AN3337" s="4"/>
      <c r="AO3337" s="4"/>
      <c r="AP3337" s="4"/>
    </row>
    <row r="3338" spans="1:42" s="2" customFormat="1" x14ac:dyDescent="0.25">
      <c r="A3338" s="4"/>
      <c r="B3338" s="4"/>
      <c r="C3338" s="4"/>
      <c r="D3338" s="4"/>
      <c r="E3338" s="4"/>
      <c r="F3338" s="4"/>
      <c r="G3338" s="4"/>
      <c r="H3338" s="4"/>
      <c r="I3338" s="4"/>
      <c r="J3338" s="4"/>
      <c r="K3338" s="4"/>
      <c r="L3338" s="4"/>
      <c r="M3338" s="4"/>
      <c r="N3338" s="4"/>
      <c r="O3338" s="4"/>
      <c r="P3338" s="4"/>
      <c r="Q3338" s="4"/>
      <c r="R3338" s="4"/>
      <c r="S3338" s="4"/>
      <c r="T3338" s="4"/>
      <c r="U3338" s="4"/>
      <c r="V3338" s="4"/>
      <c r="W3338" s="4"/>
      <c r="X3338" s="4"/>
      <c r="Y3338" s="4"/>
      <c r="Z3338" s="4"/>
      <c r="AA3338" s="4"/>
      <c r="AB3338" s="4"/>
      <c r="AC3338" s="4"/>
      <c r="AD3338" s="4"/>
      <c r="AE3338" s="4"/>
      <c r="AF3338" s="4"/>
      <c r="AG3338" s="4"/>
      <c r="AH3338" s="4"/>
      <c r="AI3338" s="4"/>
      <c r="AJ3338" s="4"/>
      <c r="AK3338" s="4"/>
      <c r="AL3338" s="4"/>
      <c r="AM3338" s="4"/>
      <c r="AN3338" s="4"/>
      <c r="AO3338" s="4"/>
      <c r="AP3338" s="4"/>
    </row>
    <row r="3339" spans="1:42" s="2" customFormat="1" x14ac:dyDescent="0.25">
      <c r="A3339" s="4"/>
      <c r="B3339" s="4"/>
      <c r="C3339" s="4"/>
      <c r="D3339" s="4"/>
      <c r="E3339" s="4"/>
      <c r="F3339" s="4"/>
      <c r="G3339" s="4"/>
      <c r="H3339" s="4"/>
      <c r="I3339" s="4"/>
      <c r="J3339" s="4"/>
      <c r="K3339" s="4"/>
      <c r="L3339" s="4"/>
      <c r="M3339" s="4"/>
      <c r="N3339" s="4"/>
      <c r="O3339" s="4"/>
      <c r="P3339" s="4"/>
      <c r="Q3339" s="4"/>
      <c r="R3339" s="4"/>
      <c r="S3339" s="4"/>
      <c r="T3339" s="4"/>
      <c r="U3339" s="4"/>
      <c r="V3339" s="4"/>
      <c r="W3339" s="4"/>
      <c r="X3339" s="4"/>
      <c r="Y3339" s="4"/>
      <c r="Z3339" s="4"/>
      <c r="AA3339" s="4"/>
      <c r="AB3339" s="4"/>
      <c r="AC3339" s="4"/>
      <c r="AD3339" s="4"/>
      <c r="AE3339" s="4"/>
      <c r="AF3339" s="4"/>
      <c r="AG3339" s="4"/>
      <c r="AH3339" s="4"/>
      <c r="AI3339" s="4"/>
      <c r="AJ3339" s="4"/>
      <c r="AK3339" s="4"/>
      <c r="AL3339" s="4"/>
      <c r="AM3339" s="4"/>
      <c r="AN3339" s="4"/>
      <c r="AO3339" s="4"/>
      <c r="AP3339" s="4"/>
    </row>
    <row r="3340" spans="1:42" s="2" customFormat="1" x14ac:dyDescent="0.25">
      <c r="A3340" s="4"/>
      <c r="B3340" s="4"/>
      <c r="C3340" s="4"/>
      <c r="D3340" s="4"/>
      <c r="E3340" s="4"/>
      <c r="F3340" s="4"/>
      <c r="G3340" s="4"/>
      <c r="H3340" s="4"/>
      <c r="I3340" s="4"/>
      <c r="J3340" s="4"/>
      <c r="K3340" s="4"/>
      <c r="L3340" s="4"/>
      <c r="M3340" s="4"/>
      <c r="N3340" s="4"/>
      <c r="O3340" s="4"/>
      <c r="P3340" s="4"/>
      <c r="Q3340" s="4"/>
      <c r="R3340" s="4"/>
      <c r="S3340" s="4"/>
      <c r="T3340" s="4"/>
      <c r="U3340" s="4"/>
      <c r="V3340" s="4"/>
      <c r="W3340" s="4"/>
      <c r="X3340" s="4"/>
      <c r="Y3340" s="4"/>
      <c r="Z3340" s="4"/>
      <c r="AA3340" s="4"/>
      <c r="AB3340" s="4"/>
      <c r="AC3340" s="4"/>
      <c r="AD3340" s="4"/>
      <c r="AE3340" s="4"/>
      <c r="AF3340" s="4"/>
      <c r="AG3340" s="4"/>
      <c r="AH3340" s="4"/>
      <c r="AI3340" s="4"/>
      <c r="AJ3340" s="4"/>
      <c r="AK3340" s="4"/>
      <c r="AL3340" s="4"/>
      <c r="AM3340" s="4"/>
      <c r="AN3340" s="4"/>
      <c r="AO3340" s="4"/>
      <c r="AP3340" s="4"/>
    </row>
    <row r="3341" spans="1:42" s="2" customFormat="1" x14ac:dyDescent="0.25">
      <c r="A3341" s="4"/>
      <c r="B3341" s="4"/>
      <c r="C3341" s="4"/>
      <c r="D3341" s="4"/>
      <c r="E3341" s="4"/>
      <c r="F3341" s="4"/>
      <c r="G3341" s="4"/>
      <c r="H3341" s="4"/>
      <c r="I3341" s="4"/>
      <c r="J3341" s="4"/>
      <c r="K3341" s="4"/>
      <c r="L3341" s="4"/>
      <c r="M3341" s="4"/>
      <c r="N3341" s="4"/>
      <c r="O3341" s="4"/>
      <c r="P3341" s="4"/>
      <c r="Q3341" s="4"/>
      <c r="R3341" s="4"/>
      <c r="S3341" s="4"/>
      <c r="T3341" s="4"/>
      <c r="U3341" s="4"/>
      <c r="V3341" s="4"/>
      <c r="W3341" s="4"/>
      <c r="X3341" s="4"/>
      <c r="Y3341" s="4"/>
      <c r="Z3341" s="4"/>
      <c r="AA3341" s="4"/>
      <c r="AB3341" s="4"/>
      <c r="AC3341" s="4"/>
      <c r="AD3341" s="4"/>
      <c r="AE3341" s="4"/>
      <c r="AF3341" s="4"/>
      <c r="AG3341" s="4"/>
      <c r="AH3341" s="4"/>
      <c r="AI3341" s="4"/>
      <c r="AJ3341" s="4"/>
      <c r="AK3341" s="4"/>
      <c r="AL3341" s="4"/>
      <c r="AM3341" s="4"/>
      <c r="AN3341" s="4"/>
      <c r="AO3341" s="4"/>
      <c r="AP3341" s="4"/>
    </row>
    <row r="3342" spans="1:42" s="2" customFormat="1" x14ac:dyDescent="0.25">
      <c r="A3342" s="4"/>
      <c r="B3342" s="4"/>
      <c r="C3342" s="4"/>
      <c r="D3342" s="4"/>
      <c r="E3342" s="4"/>
      <c r="F3342" s="4"/>
      <c r="G3342" s="4"/>
      <c r="H3342" s="4"/>
      <c r="I3342" s="4"/>
      <c r="J3342" s="4"/>
      <c r="K3342" s="4"/>
      <c r="L3342" s="4"/>
      <c r="M3342" s="4"/>
      <c r="N3342" s="4"/>
      <c r="O3342" s="4"/>
      <c r="P3342" s="4"/>
      <c r="Q3342" s="4"/>
      <c r="R3342" s="4"/>
      <c r="S3342" s="4"/>
      <c r="T3342" s="4"/>
      <c r="U3342" s="4"/>
      <c r="V3342" s="4"/>
      <c r="W3342" s="4"/>
      <c r="X3342" s="4"/>
      <c r="Y3342" s="4"/>
      <c r="Z3342" s="4"/>
      <c r="AA3342" s="4"/>
      <c r="AB3342" s="4"/>
      <c r="AC3342" s="4"/>
      <c r="AD3342" s="4"/>
      <c r="AE3342" s="4"/>
      <c r="AF3342" s="4"/>
      <c r="AG3342" s="4"/>
      <c r="AH3342" s="4"/>
      <c r="AI3342" s="4"/>
      <c r="AJ3342" s="4"/>
      <c r="AK3342" s="4"/>
      <c r="AL3342" s="4"/>
      <c r="AM3342" s="4"/>
      <c r="AN3342" s="4"/>
      <c r="AO3342" s="4"/>
      <c r="AP3342" s="4"/>
    </row>
    <row r="3343" spans="1:42" s="2" customFormat="1" x14ac:dyDescent="0.25">
      <c r="A3343" s="4"/>
      <c r="B3343" s="4"/>
      <c r="C3343" s="4"/>
      <c r="D3343" s="4"/>
      <c r="E3343" s="4"/>
      <c r="F3343" s="4"/>
      <c r="G3343" s="4"/>
      <c r="H3343" s="4"/>
      <c r="I3343" s="4"/>
      <c r="J3343" s="4"/>
      <c r="K3343" s="4"/>
      <c r="L3343" s="4"/>
      <c r="M3343" s="4"/>
      <c r="N3343" s="4"/>
      <c r="O3343" s="4"/>
      <c r="P3343" s="4"/>
      <c r="Q3343" s="4"/>
      <c r="R3343" s="4"/>
      <c r="S3343" s="4"/>
      <c r="T3343" s="4"/>
      <c r="U3343" s="4"/>
      <c r="V3343" s="4"/>
      <c r="W3343" s="4"/>
      <c r="X3343" s="4"/>
      <c r="Y3343" s="4"/>
      <c r="Z3343" s="4"/>
      <c r="AA3343" s="4"/>
      <c r="AB3343" s="4"/>
      <c r="AC3343" s="4"/>
      <c r="AD3343" s="4"/>
      <c r="AE3343" s="4"/>
      <c r="AF3343" s="4"/>
      <c r="AG3343" s="4"/>
      <c r="AH3343" s="4"/>
      <c r="AI3343" s="4"/>
      <c r="AJ3343" s="4"/>
      <c r="AK3343" s="4"/>
      <c r="AL3343" s="4"/>
      <c r="AM3343" s="4"/>
      <c r="AN3343" s="4"/>
      <c r="AO3343" s="4"/>
      <c r="AP3343" s="4"/>
    </row>
    <row r="3344" spans="1:42" s="2" customFormat="1" x14ac:dyDescent="0.25">
      <c r="A3344" s="4"/>
      <c r="B3344" s="4"/>
      <c r="C3344" s="4"/>
      <c r="D3344" s="4"/>
      <c r="E3344" s="4"/>
      <c r="F3344" s="4"/>
      <c r="G3344" s="4"/>
      <c r="H3344" s="4"/>
      <c r="I3344" s="4"/>
      <c r="J3344" s="4"/>
      <c r="K3344" s="4"/>
      <c r="L3344" s="4"/>
      <c r="M3344" s="4"/>
      <c r="N3344" s="4"/>
      <c r="O3344" s="4"/>
      <c r="P3344" s="4"/>
      <c r="Q3344" s="4"/>
      <c r="R3344" s="4"/>
      <c r="S3344" s="4"/>
      <c r="T3344" s="4"/>
      <c r="U3344" s="4"/>
      <c r="V3344" s="4"/>
      <c r="W3344" s="4"/>
      <c r="X3344" s="4"/>
      <c r="Y3344" s="4"/>
      <c r="Z3344" s="4"/>
      <c r="AA3344" s="4"/>
      <c r="AB3344" s="4"/>
      <c r="AC3344" s="4"/>
      <c r="AD3344" s="4"/>
      <c r="AE3344" s="4"/>
      <c r="AF3344" s="4"/>
      <c r="AG3344" s="4"/>
      <c r="AH3344" s="4"/>
      <c r="AI3344" s="4"/>
      <c r="AJ3344" s="4"/>
      <c r="AK3344" s="4"/>
      <c r="AL3344" s="4"/>
      <c r="AM3344" s="4"/>
      <c r="AN3344" s="4"/>
      <c r="AO3344" s="4"/>
      <c r="AP3344" s="4"/>
    </row>
    <row r="3345" spans="1:42" s="2" customFormat="1" x14ac:dyDescent="0.25">
      <c r="A3345" s="4"/>
      <c r="B3345" s="4"/>
      <c r="C3345" s="4"/>
      <c r="D3345" s="4"/>
      <c r="E3345" s="4"/>
      <c r="F3345" s="4"/>
      <c r="G3345" s="4"/>
      <c r="H3345" s="4"/>
      <c r="I3345" s="4"/>
      <c r="J3345" s="4"/>
      <c r="K3345" s="4"/>
      <c r="L3345" s="4"/>
      <c r="M3345" s="4"/>
      <c r="N3345" s="4"/>
      <c r="O3345" s="4"/>
      <c r="P3345" s="4"/>
      <c r="Q3345" s="4"/>
      <c r="R3345" s="4"/>
      <c r="S3345" s="4"/>
      <c r="T3345" s="4"/>
      <c r="U3345" s="4"/>
      <c r="V3345" s="4"/>
      <c r="W3345" s="4"/>
      <c r="X3345" s="4"/>
      <c r="Y3345" s="4"/>
      <c r="Z3345" s="4"/>
      <c r="AA3345" s="4"/>
      <c r="AB3345" s="4"/>
      <c r="AC3345" s="4"/>
      <c r="AD3345" s="4"/>
      <c r="AE3345" s="4"/>
      <c r="AF3345" s="4"/>
      <c r="AG3345" s="4"/>
      <c r="AH3345" s="4"/>
      <c r="AI3345" s="4"/>
      <c r="AJ3345" s="4"/>
      <c r="AK3345" s="4"/>
      <c r="AL3345" s="4"/>
      <c r="AM3345" s="4"/>
      <c r="AN3345" s="4"/>
      <c r="AO3345" s="4"/>
      <c r="AP3345" s="4"/>
    </row>
    <row r="3346" spans="1:42" s="2" customFormat="1" x14ac:dyDescent="0.25">
      <c r="A3346" s="4"/>
      <c r="B3346" s="4"/>
      <c r="C3346" s="4"/>
      <c r="D3346" s="4"/>
      <c r="E3346" s="4"/>
      <c r="F3346" s="4"/>
      <c r="G3346" s="4"/>
      <c r="H3346" s="4"/>
      <c r="I3346" s="4"/>
      <c r="J3346" s="4"/>
      <c r="K3346" s="4"/>
      <c r="L3346" s="4"/>
      <c r="M3346" s="4"/>
      <c r="N3346" s="4"/>
      <c r="O3346" s="4"/>
      <c r="P3346" s="4"/>
      <c r="Q3346" s="4"/>
      <c r="R3346" s="4"/>
      <c r="S3346" s="4"/>
      <c r="T3346" s="4"/>
      <c r="U3346" s="4"/>
      <c r="V3346" s="4"/>
      <c r="W3346" s="4"/>
      <c r="X3346" s="4"/>
      <c r="Y3346" s="4"/>
      <c r="Z3346" s="4"/>
      <c r="AA3346" s="4"/>
      <c r="AB3346" s="4"/>
      <c r="AC3346" s="4"/>
      <c r="AD3346" s="4"/>
      <c r="AE3346" s="4"/>
      <c r="AF3346" s="4"/>
      <c r="AG3346" s="4"/>
      <c r="AH3346" s="4"/>
      <c r="AI3346" s="4"/>
      <c r="AJ3346" s="4"/>
      <c r="AK3346" s="4"/>
      <c r="AL3346" s="4"/>
      <c r="AM3346" s="4"/>
      <c r="AN3346" s="4"/>
      <c r="AO3346" s="4"/>
      <c r="AP3346" s="4"/>
    </row>
    <row r="3347" spans="1:42" s="2" customFormat="1" x14ac:dyDescent="0.25">
      <c r="A3347" s="4"/>
      <c r="B3347" s="4"/>
      <c r="C3347" s="4"/>
      <c r="D3347" s="4"/>
      <c r="E3347" s="4"/>
      <c r="F3347" s="4"/>
      <c r="G3347" s="4"/>
      <c r="H3347" s="4"/>
      <c r="I3347" s="4"/>
      <c r="J3347" s="4"/>
      <c r="K3347" s="4"/>
      <c r="L3347" s="4"/>
      <c r="M3347" s="4"/>
      <c r="N3347" s="4"/>
      <c r="O3347" s="4"/>
      <c r="P3347" s="4"/>
      <c r="Q3347" s="4"/>
      <c r="R3347" s="4"/>
      <c r="S3347" s="4"/>
      <c r="T3347" s="4"/>
      <c r="U3347" s="4"/>
      <c r="V3347" s="4"/>
      <c r="W3347" s="4"/>
      <c r="X3347" s="4"/>
      <c r="Y3347" s="4"/>
      <c r="Z3347" s="4"/>
      <c r="AA3347" s="4"/>
      <c r="AB3347" s="4"/>
      <c r="AC3347" s="4"/>
      <c r="AD3347" s="4"/>
      <c r="AE3347" s="4"/>
      <c r="AF3347" s="4"/>
      <c r="AG3347" s="4"/>
      <c r="AH3347" s="4"/>
      <c r="AI3347" s="4"/>
      <c r="AJ3347" s="4"/>
      <c r="AK3347" s="4"/>
      <c r="AL3347" s="4"/>
      <c r="AM3347" s="4"/>
      <c r="AN3347" s="4"/>
      <c r="AO3347" s="4"/>
      <c r="AP3347" s="4"/>
    </row>
    <row r="3348" spans="1:42" s="2" customFormat="1" x14ac:dyDescent="0.25">
      <c r="A3348" s="4"/>
      <c r="B3348" s="4"/>
      <c r="C3348" s="4"/>
      <c r="D3348" s="4"/>
      <c r="E3348" s="4"/>
      <c r="F3348" s="4"/>
      <c r="G3348" s="4"/>
      <c r="H3348" s="4"/>
      <c r="I3348" s="4"/>
      <c r="J3348" s="4"/>
      <c r="K3348" s="4"/>
      <c r="L3348" s="4"/>
      <c r="M3348" s="4"/>
      <c r="N3348" s="4"/>
      <c r="O3348" s="4"/>
      <c r="P3348" s="4"/>
      <c r="Q3348" s="4"/>
      <c r="R3348" s="4"/>
      <c r="S3348" s="4"/>
      <c r="T3348" s="4"/>
      <c r="U3348" s="4"/>
      <c r="V3348" s="4"/>
      <c r="W3348" s="4"/>
      <c r="X3348" s="4"/>
      <c r="Y3348" s="4"/>
      <c r="Z3348" s="4"/>
      <c r="AA3348" s="4"/>
      <c r="AB3348" s="4"/>
      <c r="AC3348" s="4"/>
      <c r="AD3348" s="4"/>
      <c r="AE3348" s="4"/>
      <c r="AF3348" s="4"/>
      <c r="AG3348" s="4"/>
      <c r="AH3348" s="4"/>
      <c r="AI3348" s="4"/>
      <c r="AJ3348" s="4"/>
      <c r="AK3348" s="4"/>
      <c r="AL3348" s="4"/>
      <c r="AM3348" s="4"/>
      <c r="AN3348" s="4"/>
      <c r="AO3348" s="4"/>
      <c r="AP3348" s="4"/>
    </row>
    <row r="3349" spans="1:42" s="2" customFormat="1" x14ac:dyDescent="0.25">
      <c r="A3349" s="4"/>
      <c r="B3349" s="4"/>
      <c r="C3349" s="4"/>
      <c r="D3349" s="4"/>
      <c r="E3349" s="4"/>
      <c r="F3349" s="4"/>
      <c r="G3349" s="4"/>
      <c r="H3349" s="4"/>
      <c r="I3349" s="4"/>
      <c r="J3349" s="4"/>
      <c r="K3349" s="4"/>
      <c r="L3349" s="4"/>
      <c r="M3349" s="4"/>
      <c r="N3349" s="4"/>
      <c r="O3349" s="4"/>
      <c r="P3349" s="4"/>
      <c r="Q3349" s="4"/>
      <c r="R3349" s="4"/>
      <c r="S3349" s="4"/>
      <c r="T3349" s="4"/>
      <c r="U3349" s="4"/>
      <c r="V3349" s="4"/>
      <c r="W3349" s="4"/>
      <c r="X3349" s="4"/>
      <c r="Y3349" s="4"/>
      <c r="Z3349" s="4"/>
      <c r="AA3349" s="4"/>
      <c r="AB3349" s="4"/>
      <c r="AC3349" s="4"/>
      <c r="AD3349" s="4"/>
      <c r="AE3349" s="4"/>
      <c r="AF3349" s="4"/>
      <c r="AG3349" s="4"/>
      <c r="AH3349" s="4"/>
      <c r="AI3349" s="4"/>
      <c r="AJ3349" s="4"/>
      <c r="AK3349" s="4"/>
      <c r="AL3349" s="4"/>
      <c r="AM3349" s="4"/>
      <c r="AN3349" s="4"/>
      <c r="AO3349" s="4"/>
      <c r="AP3349" s="4"/>
    </row>
    <row r="3350" spans="1:42" s="2" customFormat="1" x14ac:dyDescent="0.25">
      <c r="A3350" s="4"/>
      <c r="B3350" s="4"/>
      <c r="C3350" s="4"/>
      <c r="D3350" s="4"/>
      <c r="E3350" s="4"/>
      <c r="F3350" s="4"/>
      <c r="G3350" s="4"/>
      <c r="H3350" s="4"/>
      <c r="I3350" s="4"/>
      <c r="J3350" s="4"/>
      <c r="K3350" s="4"/>
      <c r="L3350" s="4"/>
      <c r="M3350" s="4"/>
      <c r="N3350" s="4"/>
      <c r="O3350" s="4"/>
      <c r="P3350" s="4"/>
      <c r="Q3350" s="4"/>
      <c r="R3350" s="4"/>
      <c r="S3350" s="4"/>
      <c r="T3350" s="4"/>
      <c r="U3350" s="4"/>
      <c r="V3350" s="4"/>
      <c r="W3350" s="4"/>
      <c r="X3350" s="4"/>
      <c r="Y3350" s="4"/>
      <c r="Z3350" s="4"/>
      <c r="AA3350" s="4"/>
      <c r="AB3350" s="4"/>
      <c r="AC3350" s="4"/>
      <c r="AD3350" s="4"/>
      <c r="AE3350" s="4"/>
      <c r="AF3350" s="4"/>
      <c r="AG3350" s="4"/>
      <c r="AH3350" s="4"/>
      <c r="AI3350" s="4"/>
      <c r="AJ3350" s="4"/>
      <c r="AK3350" s="4"/>
      <c r="AL3350" s="4"/>
      <c r="AM3350" s="4"/>
      <c r="AN3350" s="4"/>
      <c r="AO3350" s="4"/>
      <c r="AP3350" s="4"/>
    </row>
    <row r="3351" spans="1:42" s="2" customFormat="1" x14ac:dyDescent="0.25">
      <c r="A3351" s="4"/>
      <c r="B3351" s="4"/>
      <c r="C3351" s="4"/>
      <c r="D3351" s="4"/>
      <c r="E3351" s="4"/>
      <c r="F3351" s="4"/>
      <c r="G3351" s="4"/>
      <c r="H3351" s="4"/>
      <c r="I3351" s="4"/>
      <c r="J3351" s="4"/>
      <c r="K3351" s="4"/>
      <c r="L3351" s="4"/>
      <c r="M3351" s="4"/>
      <c r="N3351" s="4"/>
      <c r="O3351" s="4"/>
      <c r="P3351" s="4"/>
      <c r="Q3351" s="4"/>
      <c r="R3351" s="4"/>
      <c r="S3351" s="4"/>
      <c r="T3351" s="4"/>
      <c r="U3351" s="4"/>
      <c r="V3351" s="4"/>
      <c r="W3351" s="4"/>
      <c r="X3351" s="4"/>
      <c r="Y3351" s="4"/>
      <c r="Z3351" s="4"/>
      <c r="AA3351" s="4"/>
      <c r="AB3351" s="4"/>
      <c r="AC3351" s="4"/>
      <c r="AD3351" s="4"/>
      <c r="AE3351" s="4"/>
      <c r="AF3351" s="4"/>
      <c r="AG3351" s="4"/>
      <c r="AH3351" s="4"/>
      <c r="AI3351" s="4"/>
      <c r="AJ3351" s="4"/>
      <c r="AK3351" s="4"/>
      <c r="AL3351" s="4"/>
      <c r="AM3351" s="4"/>
      <c r="AN3351" s="4"/>
      <c r="AO3351" s="4"/>
      <c r="AP3351" s="4"/>
    </row>
    <row r="3352" spans="1:42" s="2" customFormat="1" x14ac:dyDescent="0.25">
      <c r="A3352" s="4"/>
      <c r="B3352" s="4"/>
      <c r="C3352" s="4"/>
      <c r="D3352" s="4"/>
      <c r="E3352" s="4"/>
      <c r="F3352" s="4"/>
      <c r="G3352" s="4"/>
      <c r="H3352" s="4"/>
      <c r="I3352" s="4"/>
      <c r="J3352" s="4"/>
      <c r="K3352" s="4"/>
      <c r="L3352" s="4"/>
      <c r="M3352" s="4"/>
      <c r="N3352" s="4"/>
      <c r="O3352" s="4"/>
      <c r="P3352" s="4"/>
      <c r="Q3352" s="4"/>
      <c r="R3352" s="4"/>
      <c r="S3352" s="4"/>
      <c r="T3352" s="4"/>
      <c r="U3352" s="4"/>
      <c r="V3352" s="4"/>
      <c r="W3352" s="4"/>
      <c r="X3352" s="4"/>
      <c r="Y3352" s="4"/>
      <c r="Z3352" s="4"/>
      <c r="AA3352" s="4"/>
      <c r="AB3352" s="4"/>
      <c r="AC3352" s="4"/>
      <c r="AD3352" s="4"/>
      <c r="AE3352" s="4"/>
      <c r="AF3352" s="4"/>
      <c r="AG3352" s="4"/>
      <c r="AH3352" s="4"/>
      <c r="AI3352" s="4"/>
      <c r="AJ3352" s="4"/>
      <c r="AK3352" s="4"/>
      <c r="AL3352" s="4"/>
      <c r="AM3352" s="4"/>
      <c r="AN3352" s="4"/>
      <c r="AO3352" s="4"/>
      <c r="AP3352" s="4"/>
    </row>
    <row r="3353" spans="1:42" s="2" customFormat="1" x14ac:dyDescent="0.25">
      <c r="A3353" s="4"/>
      <c r="B3353" s="4"/>
      <c r="C3353" s="4"/>
      <c r="D3353" s="4"/>
      <c r="E3353" s="4"/>
      <c r="F3353" s="4"/>
      <c r="G3353" s="4"/>
      <c r="H3353" s="4"/>
      <c r="I3353" s="4"/>
      <c r="J3353" s="4"/>
      <c r="K3353" s="4"/>
      <c r="L3353" s="4"/>
      <c r="M3353" s="4"/>
      <c r="N3353" s="4"/>
      <c r="O3353" s="4"/>
      <c r="P3353" s="4"/>
      <c r="Q3353" s="4"/>
      <c r="R3353" s="4"/>
      <c r="S3353" s="4"/>
      <c r="T3353" s="4"/>
      <c r="U3353" s="4"/>
      <c r="V3353" s="4"/>
      <c r="W3353" s="4"/>
      <c r="X3353" s="4"/>
      <c r="Y3353" s="4"/>
      <c r="Z3353" s="4"/>
      <c r="AA3353" s="4"/>
      <c r="AB3353" s="4"/>
      <c r="AC3353" s="4"/>
      <c r="AD3353" s="4"/>
      <c r="AE3353" s="4"/>
      <c r="AF3353" s="4"/>
      <c r="AG3353" s="4"/>
      <c r="AH3353" s="4"/>
      <c r="AI3353" s="4"/>
      <c r="AJ3353" s="4"/>
      <c r="AK3353" s="4"/>
      <c r="AL3353" s="4"/>
      <c r="AM3353" s="4"/>
      <c r="AN3353" s="4"/>
      <c r="AO3353" s="4"/>
      <c r="AP3353" s="4"/>
    </row>
    <row r="3354" spans="1:42" s="2" customFormat="1" x14ac:dyDescent="0.25">
      <c r="A3354" s="4"/>
      <c r="B3354" s="4"/>
      <c r="C3354" s="4"/>
      <c r="D3354" s="4"/>
      <c r="E3354" s="4"/>
      <c r="F3354" s="4"/>
      <c r="G3354" s="4"/>
      <c r="H3354" s="4"/>
      <c r="I3354" s="4"/>
      <c r="J3354" s="4"/>
      <c r="K3354" s="4"/>
      <c r="L3354" s="4"/>
      <c r="M3354" s="4"/>
      <c r="N3354" s="4"/>
      <c r="O3354" s="4"/>
      <c r="P3354" s="4"/>
      <c r="Q3354" s="4"/>
      <c r="R3354" s="4"/>
      <c r="S3354" s="4"/>
      <c r="T3354" s="4"/>
      <c r="U3354" s="4"/>
      <c r="V3354" s="4"/>
      <c r="W3354" s="4"/>
      <c r="X3354" s="4"/>
      <c r="Y3354" s="4"/>
      <c r="Z3354" s="4"/>
      <c r="AA3354" s="4"/>
      <c r="AB3354" s="4"/>
      <c r="AC3354" s="4"/>
      <c r="AD3354" s="4"/>
      <c r="AE3354" s="4"/>
      <c r="AF3354" s="4"/>
      <c r="AG3354" s="4"/>
      <c r="AH3354" s="4"/>
      <c r="AI3354" s="4"/>
      <c r="AJ3354" s="4"/>
      <c r="AK3354" s="4"/>
      <c r="AL3354" s="4"/>
      <c r="AM3354" s="4"/>
      <c r="AN3354" s="4"/>
      <c r="AO3354" s="4"/>
      <c r="AP3354" s="4"/>
    </row>
    <row r="3355" spans="1:42" s="2" customFormat="1" x14ac:dyDescent="0.25">
      <c r="A3355" s="4"/>
      <c r="B3355" s="4"/>
      <c r="C3355" s="4"/>
      <c r="D3355" s="4"/>
      <c r="E3355" s="4"/>
      <c r="F3355" s="4"/>
      <c r="G3355" s="4"/>
      <c r="H3355" s="4"/>
      <c r="I3355" s="4"/>
      <c r="J3355" s="4"/>
      <c r="K3355" s="4"/>
      <c r="L3355" s="4"/>
      <c r="M3355" s="4"/>
      <c r="N3355" s="4"/>
      <c r="O3355" s="4"/>
      <c r="P3355" s="4"/>
      <c r="Q3355" s="4"/>
      <c r="R3355" s="4"/>
      <c r="S3355" s="4"/>
      <c r="T3355" s="4"/>
      <c r="U3355" s="4"/>
      <c r="V3355" s="4"/>
      <c r="W3355" s="4"/>
      <c r="X3355" s="4"/>
      <c r="Y3355" s="4"/>
      <c r="Z3355" s="4"/>
      <c r="AA3355" s="4"/>
      <c r="AB3355" s="4"/>
      <c r="AC3355" s="4"/>
      <c r="AD3355" s="4"/>
      <c r="AE3355" s="4"/>
      <c r="AF3355" s="4"/>
      <c r="AG3355" s="4"/>
      <c r="AH3355" s="4"/>
      <c r="AI3355" s="4"/>
      <c r="AJ3355" s="4"/>
      <c r="AK3355" s="4"/>
      <c r="AL3355" s="4"/>
      <c r="AM3355" s="4"/>
      <c r="AN3355" s="4"/>
      <c r="AO3355" s="4"/>
      <c r="AP3355" s="4"/>
    </row>
    <row r="3356" spans="1:42" s="2" customFormat="1" x14ac:dyDescent="0.25">
      <c r="A3356" s="4"/>
      <c r="B3356" s="4"/>
      <c r="C3356" s="4"/>
      <c r="D3356" s="4"/>
      <c r="E3356" s="4"/>
      <c r="F3356" s="4"/>
      <c r="G3356" s="4"/>
      <c r="H3356" s="4"/>
      <c r="I3356" s="4"/>
      <c r="J3356" s="4"/>
      <c r="K3356" s="4"/>
      <c r="L3356" s="4"/>
      <c r="M3356" s="4"/>
      <c r="N3356" s="4"/>
      <c r="O3356" s="4"/>
      <c r="P3356" s="4"/>
      <c r="Q3356" s="4"/>
      <c r="R3356" s="4"/>
      <c r="S3356" s="4"/>
      <c r="T3356" s="4"/>
      <c r="U3356" s="4"/>
      <c r="V3356" s="4"/>
      <c r="W3356" s="4"/>
      <c r="X3356" s="4"/>
      <c r="Y3356" s="4"/>
      <c r="Z3356" s="4"/>
      <c r="AA3356" s="4"/>
      <c r="AB3356" s="4"/>
      <c r="AC3356" s="4"/>
      <c r="AD3356" s="4"/>
      <c r="AE3356" s="4"/>
      <c r="AF3356" s="4"/>
      <c r="AG3356" s="4"/>
      <c r="AH3356" s="4"/>
      <c r="AI3356" s="4"/>
      <c r="AJ3356" s="4"/>
      <c r="AK3356" s="4"/>
      <c r="AL3356" s="4"/>
      <c r="AM3356" s="4"/>
      <c r="AN3356" s="4"/>
      <c r="AO3356" s="4"/>
      <c r="AP3356" s="4"/>
    </row>
    <row r="3357" spans="1:42" s="2" customFormat="1" x14ac:dyDescent="0.25">
      <c r="A3357" s="4"/>
      <c r="B3357" s="4"/>
      <c r="C3357" s="4"/>
      <c r="D3357" s="4"/>
      <c r="E3357" s="4"/>
      <c r="F3357" s="4"/>
      <c r="G3357" s="4"/>
      <c r="H3357" s="4"/>
      <c r="I3357" s="4"/>
      <c r="J3357" s="4"/>
      <c r="K3357" s="4"/>
      <c r="L3357" s="4"/>
      <c r="M3357" s="4"/>
      <c r="N3357" s="4"/>
      <c r="O3357" s="4"/>
      <c r="P3357" s="4"/>
      <c r="Q3357" s="4"/>
      <c r="R3357" s="4"/>
      <c r="S3357" s="4"/>
      <c r="T3357" s="4"/>
      <c r="U3357" s="4"/>
      <c r="V3357" s="4"/>
      <c r="W3357" s="4"/>
      <c r="X3357" s="4"/>
      <c r="Y3357" s="4"/>
      <c r="Z3357" s="4"/>
      <c r="AA3357" s="4"/>
      <c r="AB3357" s="4"/>
      <c r="AC3357" s="4"/>
      <c r="AD3357" s="4"/>
      <c r="AE3357" s="4"/>
      <c r="AF3357" s="4"/>
      <c r="AG3357" s="4"/>
      <c r="AH3357" s="4"/>
      <c r="AI3357" s="4"/>
      <c r="AJ3357" s="4"/>
      <c r="AK3357" s="4"/>
      <c r="AL3357" s="4"/>
      <c r="AM3357" s="4"/>
      <c r="AN3357" s="4"/>
      <c r="AO3357" s="4"/>
      <c r="AP3357" s="4"/>
    </row>
    <row r="3358" spans="1:42" s="2" customFormat="1" x14ac:dyDescent="0.25">
      <c r="A3358" s="4"/>
      <c r="B3358" s="4"/>
      <c r="C3358" s="4"/>
      <c r="D3358" s="4"/>
      <c r="E3358" s="4"/>
      <c r="F3358" s="4"/>
      <c r="G3358" s="4"/>
      <c r="H3358" s="4"/>
      <c r="I3358" s="4"/>
      <c r="J3358" s="4"/>
      <c r="K3358" s="4"/>
      <c r="L3358" s="4"/>
      <c r="M3358" s="4"/>
      <c r="N3358" s="4"/>
      <c r="O3358" s="4"/>
      <c r="P3358" s="4"/>
      <c r="Q3358" s="4"/>
      <c r="R3358" s="4"/>
      <c r="S3358" s="4"/>
      <c r="T3358" s="4"/>
      <c r="U3358" s="4"/>
      <c r="V3358" s="4"/>
      <c r="W3358" s="4"/>
      <c r="X3358" s="4"/>
      <c r="Y3358" s="4"/>
      <c r="Z3358" s="4"/>
      <c r="AA3358" s="4"/>
      <c r="AB3358" s="4"/>
      <c r="AC3358" s="4"/>
      <c r="AD3358" s="4"/>
      <c r="AE3358" s="4"/>
      <c r="AF3358" s="4"/>
      <c r="AG3358" s="4"/>
      <c r="AH3358" s="4"/>
      <c r="AI3358" s="4"/>
      <c r="AJ3358" s="4"/>
      <c r="AK3358" s="4"/>
      <c r="AL3358" s="4"/>
      <c r="AM3358" s="4"/>
      <c r="AN3358" s="4"/>
      <c r="AO3358" s="4"/>
      <c r="AP3358" s="4"/>
    </row>
    <row r="3359" spans="1:42" s="2" customFormat="1" x14ac:dyDescent="0.25">
      <c r="A3359" s="4"/>
      <c r="B3359" s="4"/>
      <c r="C3359" s="4"/>
      <c r="D3359" s="4"/>
      <c r="E3359" s="4"/>
      <c r="F3359" s="4"/>
      <c r="G3359" s="4"/>
      <c r="H3359" s="4"/>
      <c r="I3359" s="4"/>
      <c r="J3359" s="4"/>
      <c r="K3359" s="4"/>
      <c r="L3359" s="4"/>
      <c r="M3359" s="4"/>
      <c r="N3359" s="4"/>
      <c r="O3359" s="4"/>
      <c r="P3359" s="4"/>
      <c r="Q3359" s="4"/>
      <c r="R3359" s="4"/>
      <c r="S3359" s="4"/>
      <c r="T3359" s="4"/>
      <c r="U3359" s="4"/>
      <c r="V3359" s="4"/>
      <c r="W3359" s="4"/>
      <c r="X3359" s="4"/>
      <c r="Y3359" s="4"/>
      <c r="Z3359" s="4"/>
      <c r="AA3359" s="4"/>
      <c r="AB3359" s="4"/>
      <c r="AC3359" s="4"/>
      <c r="AD3359" s="4"/>
      <c r="AE3359" s="4"/>
      <c r="AF3359" s="4"/>
      <c r="AG3359" s="4"/>
      <c r="AH3359" s="4"/>
      <c r="AI3359" s="4"/>
      <c r="AJ3359" s="4"/>
      <c r="AK3359" s="4"/>
      <c r="AL3359" s="4"/>
      <c r="AM3359" s="4"/>
      <c r="AN3359" s="4"/>
      <c r="AO3359" s="4"/>
      <c r="AP3359" s="4"/>
    </row>
    <row r="3360" spans="1:42" s="2" customFormat="1" x14ac:dyDescent="0.25">
      <c r="A3360" s="4"/>
      <c r="B3360" s="4"/>
      <c r="C3360" s="4"/>
      <c r="D3360" s="4"/>
      <c r="E3360" s="4"/>
      <c r="F3360" s="4"/>
      <c r="G3360" s="4"/>
      <c r="H3360" s="4"/>
      <c r="I3360" s="4"/>
      <c r="J3360" s="4"/>
      <c r="K3360" s="4"/>
      <c r="L3360" s="4"/>
      <c r="M3360" s="4"/>
      <c r="N3360" s="4"/>
      <c r="O3360" s="4"/>
      <c r="P3360" s="4"/>
      <c r="Q3360" s="4"/>
      <c r="R3360" s="4"/>
      <c r="S3360" s="4"/>
      <c r="T3360" s="4"/>
      <c r="U3360" s="4"/>
      <c r="V3360" s="4"/>
      <c r="W3360" s="4"/>
      <c r="X3360" s="4"/>
      <c r="Y3360" s="4"/>
      <c r="Z3360" s="4"/>
      <c r="AA3360" s="4"/>
      <c r="AB3360" s="4"/>
      <c r="AC3360" s="4"/>
      <c r="AD3360" s="4"/>
      <c r="AE3360" s="4"/>
      <c r="AF3360" s="4"/>
      <c r="AG3360" s="4"/>
      <c r="AH3360" s="4"/>
      <c r="AI3360" s="4"/>
      <c r="AJ3360" s="4"/>
      <c r="AK3360" s="4"/>
      <c r="AL3360" s="4"/>
      <c r="AM3360" s="4"/>
      <c r="AN3360" s="4"/>
      <c r="AO3360" s="4"/>
      <c r="AP3360" s="4"/>
    </row>
    <row r="3361" spans="1:42" s="2" customFormat="1" x14ac:dyDescent="0.25">
      <c r="A3361" s="4"/>
      <c r="B3361" s="4"/>
      <c r="C3361" s="4"/>
      <c r="D3361" s="4"/>
      <c r="E3361" s="4"/>
      <c r="F3361" s="4"/>
      <c r="G3361" s="4"/>
      <c r="H3361" s="4"/>
      <c r="I3361" s="4"/>
      <c r="J3361" s="4"/>
      <c r="K3361" s="4"/>
      <c r="L3361" s="4"/>
      <c r="M3361" s="4"/>
      <c r="N3361" s="4"/>
      <c r="O3361" s="4"/>
      <c r="P3361" s="4"/>
      <c r="Q3361" s="4"/>
      <c r="R3361" s="4"/>
      <c r="S3361" s="4"/>
      <c r="T3361" s="4"/>
      <c r="U3361" s="4"/>
      <c r="V3361" s="4"/>
      <c r="W3361" s="4"/>
      <c r="X3361" s="4"/>
      <c r="Y3361" s="4"/>
      <c r="Z3361" s="4"/>
      <c r="AA3361" s="4"/>
      <c r="AB3361" s="4"/>
      <c r="AC3361" s="4"/>
      <c r="AD3361" s="4"/>
      <c r="AE3361" s="4"/>
      <c r="AF3361" s="4"/>
      <c r="AG3361" s="4"/>
      <c r="AH3361" s="4"/>
      <c r="AI3361" s="4"/>
      <c r="AJ3361" s="4"/>
      <c r="AK3361" s="4"/>
      <c r="AL3361" s="4"/>
      <c r="AM3361" s="4"/>
      <c r="AN3361" s="4"/>
      <c r="AO3361" s="4"/>
      <c r="AP3361" s="4"/>
    </row>
    <row r="3362" spans="1:42" s="2" customFormat="1" x14ac:dyDescent="0.25">
      <c r="A3362" s="4"/>
      <c r="B3362" s="4"/>
      <c r="C3362" s="4"/>
      <c r="D3362" s="4"/>
      <c r="E3362" s="4"/>
      <c r="F3362" s="4"/>
      <c r="G3362" s="4"/>
      <c r="H3362" s="4"/>
      <c r="I3362" s="4"/>
      <c r="J3362" s="4"/>
      <c r="K3362" s="4"/>
      <c r="L3362" s="4"/>
      <c r="M3362" s="4"/>
      <c r="N3362" s="4"/>
      <c r="O3362" s="4"/>
      <c r="P3362" s="4"/>
      <c r="Q3362" s="4"/>
      <c r="R3362" s="4"/>
      <c r="S3362" s="4"/>
      <c r="T3362" s="4"/>
      <c r="U3362" s="4"/>
      <c r="V3362" s="4"/>
      <c r="W3362" s="4"/>
      <c r="X3362" s="4"/>
      <c r="Y3362" s="4"/>
      <c r="Z3362" s="4"/>
      <c r="AA3362" s="4"/>
      <c r="AB3362" s="4"/>
      <c r="AC3362" s="4"/>
      <c r="AD3362" s="4"/>
      <c r="AE3362" s="4"/>
      <c r="AF3362" s="4"/>
      <c r="AG3362" s="4"/>
      <c r="AH3362" s="4"/>
      <c r="AI3362" s="4"/>
      <c r="AJ3362" s="4"/>
      <c r="AK3362" s="4"/>
      <c r="AL3362" s="4"/>
      <c r="AM3362" s="4"/>
      <c r="AN3362" s="4"/>
      <c r="AO3362" s="4"/>
      <c r="AP3362" s="4"/>
    </row>
    <row r="3363" spans="1:42" s="2" customFormat="1" x14ac:dyDescent="0.25">
      <c r="A3363" s="4"/>
      <c r="B3363" s="4"/>
      <c r="C3363" s="4"/>
      <c r="D3363" s="4"/>
      <c r="E3363" s="4"/>
      <c r="F3363" s="4"/>
      <c r="G3363" s="4"/>
      <c r="H3363" s="4"/>
      <c r="I3363" s="4"/>
      <c r="J3363" s="4"/>
      <c r="K3363" s="4"/>
      <c r="L3363" s="4"/>
      <c r="M3363" s="4"/>
      <c r="N3363" s="4"/>
      <c r="O3363" s="4"/>
      <c r="P3363" s="4"/>
      <c r="Q3363" s="4"/>
      <c r="R3363" s="4"/>
      <c r="S3363" s="4"/>
      <c r="T3363" s="4"/>
      <c r="U3363" s="4"/>
      <c r="V3363" s="4"/>
      <c r="W3363" s="4"/>
      <c r="X3363" s="4"/>
      <c r="Y3363" s="4"/>
      <c r="Z3363" s="4"/>
      <c r="AA3363" s="4"/>
      <c r="AB3363" s="4"/>
      <c r="AC3363" s="4"/>
      <c r="AD3363" s="4"/>
      <c r="AE3363" s="4"/>
      <c r="AF3363" s="4"/>
      <c r="AG3363" s="4"/>
      <c r="AH3363" s="4"/>
      <c r="AI3363" s="4"/>
      <c r="AJ3363" s="4"/>
      <c r="AK3363" s="4"/>
      <c r="AL3363" s="4"/>
      <c r="AM3363" s="4"/>
      <c r="AN3363" s="4"/>
      <c r="AO3363" s="4"/>
      <c r="AP3363" s="4"/>
    </row>
    <row r="3364" spans="1:42" s="2" customFormat="1" x14ac:dyDescent="0.25">
      <c r="A3364" s="4"/>
      <c r="B3364" s="4"/>
      <c r="C3364" s="4"/>
      <c r="D3364" s="4"/>
      <c r="E3364" s="4"/>
      <c r="F3364" s="4"/>
      <c r="G3364" s="4"/>
      <c r="H3364" s="4"/>
      <c r="I3364" s="4"/>
      <c r="J3364" s="4"/>
      <c r="K3364" s="4"/>
      <c r="L3364" s="4"/>
      <c r="M3364" s="4"/>
      <c r="N3364" s="4"/>
      <c r="O3364" s="4"/>
      <c r="P3364" s="4"/>
      <c r="Q3364" s="4"/>
      <c r="R3364" s="4"/>
      <c r="S3364" s="4"/>
      <c r="T3364" s="4"/>
      <c r="U3364" s="4"/>
      <c r="V3364" s="4"/>
      <c r="W3364" s="4"/>
      <c r="X3364" s="4"/>
      <c r="Y3364" s="4"/>
      <c r="Z3364" s="4"/>
      <c r="AA3364" s="4"/>
      <c r="AB3364" s="4"/>
      <c r="AC3364" s="4"/>
      <c r="AD3364" s="4"/>
      <c r="AE3364" s="4"/>
      <c r="AF3364" s="4"/>
      <c r="AG3364" s="4"/>
      <c r="AH3364" s="4"/>
      <c r="AI3364" s="4"/>
      <c r="AJ3364" s="4"/>
      <c r="AK3364" s="4"/>
      <c r="AL3364" s="4"/>
      <c r="AM3364" s="4"/>
      <c r="AN3364" s="4"/>
      <c r="AO3364" s="4"/>
      <c r="AP3364" s="4"/>
    </row>
    <row r="3365" spans="1:42" s="2" customFormat="1" x14ac:dyDescent="0.25">
      <c r="A3365" s="4"/>
      <c r="B3365" s="4"/>
      <c r="C3365" s="4"/>
      <c r="D3365" s="4"/>
      <c r="E3365" s="4"/>
      <c r="F3365" s="4"/>
      <c r="G3365" s="4"/>
      <c r="H3365" s="4"/>
      <c r="I3365" s="4"/>
      <c r="J3365" s="4"/>
      <c r="K3365" s="4"/>
      <c r="L3365" s="4"/>
      <c r="M3365" s="4"/>
      <c r="N3365" s="4"/>
      <c r="O3365" s="4"/>
      <c r="P3365" s="4"/>
      <c r="Q3365" s="4"/>
      <c r="R3365" s="4"/>
      <c r="S3365" s="4"/>
      <c r="T3365" s="4"/>
      <c r="U3365" s="4"/>
      <c r="V3365" s="4"/>
      <c r="W3365" s="4"/>
      <c r="X3365" s="4"/>
      <c r="Y3365" s="4"/>
      <c r="Z3365" s="4"/>
      <c r="AA3365" s="4"/>
      <c r="AB3365" s="4"/>
      <c r="AC3365" s="4"/>
      <c r="AD3365" s="4"/>
      <c r="AE3365" s="4"/>
      <c r="AF3365" s="4"/>
      <c r="AG3365" s="4"/>
      <c r="AH3365" s="4"/>
      <c r="AI3365" s="4"/>
      <c r="AJ3365" s="4"/>
      <c r="AK3365" s="4"/>
      <c r="AL3365" s="4"/>
      <c r="AM3365" s="4"/>
      <c r="AN3365" s="4"/>
      <c r="AO3365" s="4"/>
      <c r="AP3365" s="4"/>
    </row>
    <row r="3366" spans="1:42" s="2" customFormat="1" x14ac:dyDescent="0.25">
      <c r="A3366" s="4"/>
      <c r="B3366" s="4"/>
      <c r="C3366" s="4"/>
      <c r="D3366" s="4"/>
      <c r="E3366" s="4"/>
      <c r="F3366" s="4"/>
      <c r="G3366" s="4"/>
      <c r="H3366" s="4"/>
      <c r="I3366" s="4"/>
      <c r="J3366" s="4"/>
      <c r="K3366" s="4"/>
      <c r="L3366" s="4"/>
      <c r="M3366" s="4"/>
      <c r="N3366" s="4"/>
      <c r="O3366" s="4"/>
      <c r="P3366" s="4"/>
      <c r="Q3366" s="4"/>
      <c r="R3366" s="4"/>
      <c r="S3366" s="4"/>
      <c r="T3366" s="4"/>
      <c r="U3366" s="4"/>
      <c r="V3366" s="4"/>
      <c r="W3366" s="4"/>
      <c r="X3366" s="4"/>
      <c r="Y3366" s="4"/>
      <c r="Z3366" s="4"/>
      <c r="AA3366" s="4"/>
      <c r="AB3366" s="4"/>
      <c r="AC3366" s="4"/>
      <c r="AD3366" s="4"/>
      <c r="AE3366" s="4"/>
      <c r="AF3366" s="4"/>
      <c r="AG3366" s="4"/>
      <c r="AH3366" s="4"/>
      <c r="AI3366" s="4"/>
      <c r="AJ3366" s="4"/>
      <c r="AK3366" s="4"/>
      <c r="AL3366" s="4"/>
      <c r="AM3366" s="4"/>
      <c r="AN3366" s="4"/>
      <c r="AO3366" s="4"/>
      <c r="AP3366" s="4"/>
    </row>
    <row r="3367" spans="1:42" s="2" customFormat="1" x14ac:dyDescent="0.25">
      <c r="A3367" s="4"/>
      <c r="B3367" s="4"/>
      <c r="C3367" s="4"/>
      <c r="D3367" s="4"/>
      <c r="E3367" s="4"/>
      <c r="F3367" s="4"/>
      <c r="G3367" s="4"/>
      <c r="H3367" s="4"/>
      <c r="I3367" s="4"/>
      <c r="J3367" s="4"/>
      <c r="K3367" s="4"/>
      <c r="L3367" s="4"/>
      <c r="M3367" s="4"/>
      <c r="N3367" s="4"/>
      <c r="O3367" s="4"/>
      <c r="P3367" s="4"/>
      <c r="Q3367" s="4"/>
      <c r="R3367" s="4"/>
      <c r="S3367" s="4"/>
      <c r="T3367" s="4"/>
      <c r="U3367" s="4"/>
      <c r="V3367" s="4"/>
      <c r="W3367" s="4"/>
      <c r="X3367" s="4"/>
      <c r="Y3367" s="4"/>
      <c r="Z3367" s="4"/>
      <c r="AA3367" s="4"/>
      <c r="AB3367" s="4"/>
      <c r="AC3367" s="4"/>
      <c r="AD3367" s="4"/>
      <c r="AE3367" s="4"/>
      <c r="AF3367" s="4"/>
      <c r="AG3367" s="4"/>
      <c r="AH3367" s="4"/>
      <c r="AI3367" s="4"/>
      <c r="AJ3367" s="4"/>
      <c r="AK3367" s="4"/>
      <c r="AL3367" s="4"/>
      <c r="AM3367" s="4"/>
      <c r="AN3367" s="4"/>
      <c r="AO3367" s="4"/>
      <c r="AP3367" s="4"/>
    </row>
    <row r="3368" spans="1:42" s="2" customFormat="1" x14ac:dyDescent="0.25">
      <c r="A3368" s="4"/>
      <c r="B3368" s="4"/>
      <c r="C3368" s="4"/>
      <c r="D3368" s="4"/>
      <c r="E3368" s="4"/>
      <c r="F3368" s="4"/>
      <c r="G3368" s="4"/>
      <c r="H3368" s="4"/>
      <c r="I3368" s="4"/>
      <c r="J3368" s="4"/>
      <c r="K3368" s="4"/>
      <c r="L3368" s="4"/>
      <c r="M3368" s="4"/>
      <c r="N3368" s="4"/>
      <c r="O3368" s="4"/>
      <c r="P3368" s="4"/>
      <c r="Q3368" s="4"/>
      <c r="R3368" s="4"/>
      <c r="S3368" s="4"/>
      <c r="T3368" s="4"/>
      <c r="U3368" s="4"/>
      <c r="V3368" s="4"/>
      <c r="W3368" s="4"/>
      <c r="X3368" s="4"/>
      <c r="Y3368" s="4"/>
      <c r="Z3368" s="4"/>
      <c r="AA3368" s="4"/>
      <c r="AB3368" s="4"/>
      <c r="AC3368" s="4"/>
      <c r="AD3368" s="4"/>
      <c r="AE3368" s="4"/>
      <c r="AF3368" s="4"/>
      <c r="AG3368" s="4"/>
      <c r="AH3368" s="4"/>
      <c r="AI3368" s="4"/>
      <c r="AJ3368" s="4"/>
      <c r="AK3368" s="4"/>
      <c r="AL3368" s="4"/>
      <c r="AM3368" s="4"/>
      <c r="AN3368" s="4"/>
      <c r="AO3368" s="4"/>
      <c r="AP3368" s="4"/>
    </row>
    <row r="3369" spans="1:42" s="2" customFormat="1" x14ac:dyDescent="0.25">
      <c r="A3369" s="4"/>
      <c r="B3369" s="4"/>
      <c r="C3369" s="4"/>
      <c r="D3369" s="4"/>
      <c r="E3369" s="4"/>
      <c r="F3369" s="4"/>
      <c r="G3369" s="4"/>
      <c r="H3369" s="4"/>
      <c r="I3369" s="4"/>
      <c r="J3369" s="4"/>
      <c r="K3369" s="4"/>
      <c r="L3369" s="4"/>
      <c r="M3369" s="4"/>
      <c r="N3369" s="4"/>
      <c r="O3369" s="4"/>
      <c r="P3369" s="4"/>
      <c r="Q3369" s="4"/>
      <c r="R3369" s="4"/>
      <c r="S3369" s="4"/>
      <c r="T3369" s="4"/>
      <c r="U3369" s="4"/>
      <c r="V3369" s="4"/>
      <c r="W3369" s="4"/>
      <c r="X3369" s="4"/>
      <c r="Y3369" s="4"/>
      <c r="Z3369" s="4"/>
      <c r="AA3369" s="4"/>
      <c r="AB3369" s="4"/>
      <c r="AC3369" s="4"/>
      <c r="AD3369" s="4"/>
      <c r="AE3369" s="4"/>
      <c r="AF3369" s="4"/>
      <c r="AG3369" s="4"/>
      <c r="AH3369" s="4"/>
      <c r="AI3369" s="4"/>
      <c r="AJ3369" s="4"/>
      <c r="AK3369" s="4"/>
      <c r="AL3369" s="4"/>
      <c r="AM3369" s="4"/>
      <c r="AN3369" s="4"/>
      <c r="AO3369" s="4"/>
      <c r="AP3369" s="4"/>
    </row>
    <row r="3370" spans="1:42" s="2" customFormat="1" x14ac:dyDescent="0.25">
      <c r="A3370" s="4"/>
      <c r="B3370" s="4"/>
      <c r="C3370" s="4"/>
      <c r="D3370" s="4"/>
      <c r="E3370" s="4"/>
      <c r="F3370" s="4"/>
      <c r="G3370" s="4"/>
      <c r="H3370" s="4"/>
      <c r="I3370" s="4"/>
      <c r="J3370" s="4"/>
      <c r="K3370" s="4"/>
      <c r="L3370" s="4"/>
      <c r="M3370" s="4"/>
      <c r="N3370" s="4"/>
      <c r="O3370" s="4"/>
      <c r="P3370" s="4"/>
      <c r="Q3370" s="4"/>
      <c r="R3370" s="4"/>
      <c r="S3370" s="4"/>
      <c r="T3370" s="4"/>
      <c r="U3370" s="4"/>
      <c r="V3370" s="4"/>
      <c r="W3370" s="4"/>
      <c r="X3370" s="4"/>
      <c r="Y3370" s="4"/>
      <c r="Z3370" s="4"/>
      <c r="AA3370" s="4"/>
      <c r="AB3370" s="4"/>
      <c r="AC3370" s="4"/>
      <c r="AD3370" s="4"/>
      <c r="AE3370" s="4"/>
      <c r="AF3370" s="4"/>
      <c r="AG3370" s="4"/>
      <c r="AH3370" s="4"/>
      <c r="AI3370" s="4"/>
      <c r="AJ3370" s="4"/>
      <c r="AK3370" s="4"/>
      <c r="AL3370" s="4"/>
      <c r="AM3370" s="4"/>
      <c r="AN3370" s="4"/>
      <c r="AO3370" s="4"/>
      <c r="AP3370" s="4"/>
    </row>
    <row r="3371" spans="1:42" s="2" customFormat="1" x14ac:dyDescent="0.25">
      <c r="A3371" s="4"/>
      <c r="B3371" s="4"/>
      <c r="C3371" s="4"/>
      <c r="D3371" s="4"/>
      <c r="E3371" s="4"/>
      <c r="F3371" s="4"/>
      <c r="G3371" s="4"/>
      <c r="H3371" s="4"/>
      <c r="I3371" s="4"/>
      <c r="J3371" s="4"/>
      <c r="K3371" s="4"/>
      <c r="L3371" s="4"/>
      <c r="M3371" s="4"/>
      <c r="N3371" s="4"/>
      <c r="O3371" s="4"/>
      <c r="P3371" s="4"/>
      <c r="Q3371" s="4"/>
      <c r="R3371" s="4"/>
      <c r="S3371" s="4"/>
      <c r="T3371" s="4"/>
      <c r="U3371" s="4"/>
      <c r="V3371" s="4"/>
      <c r="W3371" s="4"/>
      <c r="X3371" s="4"/>
      <c r="Y3371" s="4"/>
      <c r="Z3371" s="4"/>
      <c r="AA3371" s="4"/>
      <c r="AB3371" s="4"/>
      <c r="AC3371" s="4"/>
      <c r="AD3371" s="4"/>
      <c r="AE3371" s="4"/>
      <c r="AF3371" s="4"/>
      <c r="AG3371" s="4"/>
      <c r="AH3371" s="4"/>
      <c r="AI3371" s="4"/>
      <c r="AJ3371" s="4"/>
      <c r="AK3371" s="4"/>
      <c r="AL3371" s="4"/>
      <c r="AM3371" s="4"/>
      <c r="AN3371" s="4"/>
      <c r="AO3371" s="4"/>
      <c r="AP3371" s="4"/>
    </row>
    <row r="3372" spans="1:42" s="2" customFormat="1" x14ac:dyDescent="0.25">
      <c r="A3372" s="4"/>
      <c r="B3372" s="4"/>
      <c r="C3372" s="4"/>
      <c r="D3372" s="4"/>
      <c r="E3372" s="4"/>
      <c r="F3372" s="4"/>
      <c r="G3372" s="4"/>
      <c r="H3372" s="4"/>
      <c r="I3372" s="4"/>
      <c r="J3372" s="4"/>
      <c r="K3372" s="4"/>
      <c r="L3372" s="4"/>
      <c r="M3372" s="4"/>
      <c r="N3372" s="4"/>
      <c r="O3372" s="4"/>
      <c r="P3372" s="4"/>
      <c r="Q3372" s="4"/>
      <c r="R3372" s="4"/>
      <c r="S3372" s="4"/>
      <c r="T3372" s="4"/>
      <c r="U3372" s="4"/>
      <c r="V3372" s="4"/>
      <c r="W3372" s="4"/>
      <c r="X3372" s="4"/>
      <c r="Y3372" s="4"/>
      <c r="Z3372" s="4"/>
      <c r="AA3372" s="4"/>
      <c r="AB3372" s="4"/>
      <c r="AC3372" s="4"/>
      <c r="AD3372" s="4"/>
      <c r="AE3372" s="4"/>
      <c r="AF3372" s="4"/>
      <c r="AG3372" s="4"/>
      <c r="AH3372" s="4"/>
      <c r="AI3372" s="4"/>
      <c r="AJ3372" s="4"/>
      <c r="AK3372" s="4"/>
      <c r="AL3372" s="4"/>
      <c r="AM3372" s="4"/>
      <c r="AN3372" s="4"/>
      <c r="AO3372" s="4"/>
      <c r="AP3372" s="4"/>
    </row>
    <row r="3373" spans="1:42" s="2" customFormat="1" x14ac:dyDescent="0.25">
      <c r="A3373" s="4"/>
      <c r="B3373" s="4"/>
      <c r="C3373" s="4"/>
      <c r="D3373" s="4"/>
      <c r="E3373" s="4"/>
      <c r="F3373" s="4"/>
      <c r="G3373" s="4"/>
      <c r="H3373" s="4"/>
      <c r="I3373" s="4"/>
      <c r="J3373" s="4"/>
      <c r="K3373" s="4"/>
      <c r="L3373" s="4"/>
      <c r="M3373" s="4"/>
      <c r="N3373" s="4"/>
      <c r="O3373" s="4"/>
      <c r="P3373" s="4"/>
      <c r="Q3373" s="4"/>
      <c r="R3373" s="4"/>
      <c r="S3373" s="4"/>
      <c r="T3373" s="4"/>
      <c r="U3373" s="4"/>
      <c r="V3373" s="4"/>
      <c r="W3373" s="4"/>
      <c r="X3373" s="4"/>
      <c r="Y3373" s="4"/>
      <c r="Z3373" s="4"/>
      <c r="AA3373" s="4"/>
      <c r="AB3373" s="4"/>
      <c r="AC3373" s="4"/>
      <c r="AD3373" s="4"/>
      <c r="AE3373" s="4"/>
      <c r="AF3373" s="4"/>
      <c r="AG3373" s="4"/>
      <c r="AH3373" s="4"/>
      <c r="AI3373" s="4"/>
      <c r="AJ3373" s="4"/>
      <c r="AK3373" s="4"/>
      <c r="AL3373" s="4"/>
      <c r="AM3373" s="4"/>
      <c r="AN3373" s="4"/>
      <c r="AO3373" s="4"/>
      <c r="AP3373" s="4"/>
    </row>
    <row r="3374" spans="1:42" s="2" customFormat="1" x14ac:dyDescent="0.25">
      <c r="A3374" s="4"/>
      <c r="B3374" s="4"/>
      <c r="C3374" s="4"/>
      <c r="D3374" s="4"/>
      <c r="E3374" s="4"/>
      <c r="F3374" s="4"/>
      <c r="G3374" s="4"/>
      <c r="H3374" s="4"/>
      <c r="I3374" s="4"/>
      <c r="J3374" s="4"/>
      <c r="K3374" s="4"/>
      <c r="L3374" s="4"/>
      <c r="M3374" s="4"/>
      <c r="N3374" s="4"/>
      <c r="O3374" s="4"/>
      <c r="P3374" s="4"/>
      <c r="Q3374" s="4"/>
      <c r="R3374" s="4"/>
      <c r="S3374" s="4"/>
      <c r="T3374" s="4"/>
      <c r="U3374" s="4"/>
      <c r="V3374" s="4"/>
      <c r="W3374" s="4"/>
      <c r="X3374" s="4"/>
      <c r="Y3374" s="4"/>
      <c r="Z3374" s="4"/>
      <c r="AA3374" s="4"/>
      <c r="AB3374" s="4"/>
      <c r="AC3374" s="4"/>
      <c r="AD3374" s="4"/>
      <c r="AE3374" s="4"/>
      <c r="AF3374" s="4"/>
      <c r="AG3374" s="4"/>
      <c r="AH3374" s="4"/>
      <c r="AI3374" s="4"/>
      <c r="AJ3374" s="4"/>
      <c r="AK3374" s="4"/>
      <c r="AL3374" s="4"/>
      <c r="AM3374" s="4"/>
      <c r="AN3374" s="4"/>
      <c r="AO3374" s="4"/>
      <c r="AP3374" s="4"/>
    </row>
    <row r="3375" spans="1:42" s="2" customFormat="1" x14ac:dyDescent="0.25">
      <c r="A3375" s="4"/>
      <c r="B3375" s="4"/>
      <c r="C3375" s="4"/>
      <c r="D3375" s="4"/>
      <c r="E3375" s="4"/>
      <c r="F3375" s="4"/>
      <c r="G3375" s="4"/>
      <c r="H3375" s="4"/>
      <c r="I3375" s="4"/>
      <c r="J3375" s="4"/>
      <c r="K3375" s="4"/>
      <c r="L3375" s="4"/>
      <c r="M3375" s="4"/>
      <c r="N3375" s="4"/>
      <c r="O3375" s="4"/>
      <c r="P3375" s="4"/>
      <c r="Q3375" s="4"/>
      <c r="R3375" s="4"/>
      <c r="S3375" s="4"/>
      <c r="T3375" s="4"/>
      <c r="U3375" s="4"/>
      <c r="V3375" s="4"/>
      <c r="W3375" s="4"/>
      <c r="X3375" s="4"/>
      <c r="Y3375" s="4"/>
      <c r="Z3375" s="4"/>
      <c r="AA3375" s="4"/>
      <c r="AB3375" s="4"/>
      <c r="AC3375" s="4"/>
      <c r="AD3375" s="4"/>
      <c r="AE3375" s="4"/>
      <c r="AF3375" s="4"/>
      <c r="AG3375" s="4"/>
      <c r="AH3375" s="4"/>
      <c r="AI3375" s="4"/>
      <c r="AJ3375" s="4"/>
      <c r="AK3375" s="4"/>
      <c r="AL3375" s="4"/>
      <c r="AM3375" s="4"/>
      <c r="AN3375" s="4"/>
      <c r="AO3375" s="4"/>
      <c r="AP3375" s="4"/>
    </row>
    <row r="3376" spans="1:42" s="2" customFormat="1" x14ac:dyDescent="0.25">
      <c r="A3376" s="4"/>
      <c r="B3376" s="4"/>
      <c r="C3376" s="4"/>
      <c r="D3376" s="4"/>
      <c r="E3376" s="4"/>
      <c r="F3376" s="4"/>
      <c r="G3376" s="4"/>
      <c r="H3376" s="4"/>
      <c r="I3376" s="4"/>
      <c r="J3376" s="4"/>
      <c r="K3376" s="4"/>
      <c r="L3376" s="4"/>
      <c r="M3376" s="4"/>
      <c r="N3376" s="4"/>
      <c r="O3376" s="4"/>
      <c r="P3376" s="4"/>
      <c r="Q3376" s="4"/>
      <c r="R3376" s="4"/>
      <c r="S3376" s="4"/>
      <c r="T3376" s="4"/>
      <c r="U3376" s="4"/>
      <c r="V3376" s="4"/>
      <c r="W3376" s="4"/>
      <c r="X3376" s="4"/>
      <c r="Y3376" s="4"/>
      <c r="Z3376" s="4"/>
      <c r="AA3376" s="4"/>
      <c r="AB3376" s="4"/>
      <c r="AC3376" s="4"/>
      <c r="AD3376" s="4"/>
      <c r="AE3376" s="4"/>
      <c r="AF3376" s="4"/>
      <c r="AG3376" s="4"/>
      <c r="AH3376" s="4"/>
      <c r="AI3376" s="4"/>
      <c r="AJ3376" s="4"/>
      <c r="AK3376" s="4"/>
      <c r="AL3376" s="4"/>
      <c r="AM3376" s="4"/>
      <c r="AN3376" s="4"/>
      <c r="AO3376" s="4"/>
      <c r="AP3376" s="4"/>
    </row>
    <row r="3377" spans="1:42" s="2" customFormat="1" x14ac:dyDescent="0.25">
      <c r="A3377" s="4"/>
      <c r="B3377" s="4"/>
      <c r="C3377" s="4"/>
      <c r="D3377" s="4"/>
      <c r="E3377" s="4"/>
      <c r="F3377" s="4"/>
      <c r="G3377" s="4"/>
      <c r="H3377" s="4"/>
      <c r="I3377" s="4"/>
      <c r="J3377" s="4"/>
      <c r="K3377" s="4"/>
      <c r="L3377" s="4"/>
      <c r="M3377" s="4"/>
      <c r="N3377" s="4"/>
      <c r="O3377" s="4"/>
      <c r="P3377" s="4"/>
      <c r="Q3377" s="4"/>
      <c r="R3377" s="4"/>
      <c r="S3377" s="4"/>
      <c r="T3377" s="4"/>
      <c r="U3377" s="4"/>
      <c r="V3377" s="4"/>
      <c r="W3377" s="4"/>
      <c r="X3377" s="4"/>
      <c r="Y3377" s="4"/>
      <c r="Z3377" s="4"/>
      <c r="AA3377" s="4"/>
      <c r="AB3377" s="4"/>
      <c r="AC3377" s="4"/>
      <c r="AD3377" s="4"/>
      <c r="AE3377" s="4"/>
      <c r="AF3377" s="4"/>
      <c r="AG3377" s="4"/>
      <c r="AH3377" s="4"/>
      <c r="AI3377" s="4"/>
      <c r="AJ3377" s="4"/>
      <c r="AK3377" s="4"/>
      <c r="AL3377" s="4"/>
      <c r="AM3377" s="4"/>
      <c r="AN3377" s="4"/>
      <c r="AO3377" s="4"/>
      <c r="AP3377" s="4"/>
    </row>
    <row r="3378" spans="1:42" s="2" customFormat="1" x14ac:dyDescent="0.25">
      <c r="A3378" s="4"/>
      <c r="B3378" s="4"/>
      <c r="C3378" s="4"/>
      <c r="D3378" s="4"/>
      <c r="E3378" s="4"/>
      <c r="F3378" s="4"/>
      <c r="G3378" s="4"/>
      <c r="H3378" s="4"/>
      <c r="I3378" s="4"/>
      <c r="J3378" s="4"/>
      <c r="K3378" s="4"/>
      <c r="L3378" s="4"/>
      <c r="M3378" s="4"/>
      <c r="N3378" s="4"/>
      <c r="O3378" s="4"/>
      <c r="P3378" s="4"/>
      <c r="Q3378" s="4"/>
      <c r="R3378" s="4"/>
      <c r="S3378" s="4"/>
      <c r="T3378" s="4"/>
      <c r="U3378" s="4"/>
      <c r="V3378" s="4"/>
      <c r="W3378" s="4"/>
      <c r="X3378" s="4"/>
      <c r="Y3378" s="4"/>
      <c r="Z3378" s="4"/>
      <c r="AA3378" s="4"/>
      <c r="AB3378" s="4"/>
      <c r="AC3378" s="4"/>
      <c r="AD3378" s="4"/>
      <c r="AE3378" s="4"/>
      <c r="AF3378" s="4"/>
      <c r="AG3378" s="4"/>
      <c r="AH3378" s="4"/>
      <c r="AI3378" s="4"/>
      <c r="AJ3378" s="4"/>
      <c r="AK3378" s="4"/>
      <c r="AL3378" s="4"/>
      <c r="AM3378" s="4"/>
      <c r="AN3378" s="4"/>
      <c r="AO3378" s="4"/>
      <c r="AP3378" s="4"/>
    </row>
    <row r="3379" spans="1:42" s="2" customFormat="1" x14ac:dyDescent="0.25">
      <c r="A3379" s="4"/>
      <c r="B3379" s="4"/>
      <c r="C3379" s="4"/>
      <c r="D3379" s="4"/>
      <c r="E3379" s="4"/>
      <c r="F3379" s="4"/>
      <c r="G3379" s="4"/>
      <c r="H3379" s="4"/>
      <c r="I3379" s="4"/>
      <c r="J3379" s="4"/>
      <c r="K3379" s="4"/>
      <c r="L3379" s="4"/>
      <c r="M3379" s="4"/>
      <c r="N3379" s="4"/>
      <c r="O3379" s="4"/>
      <c r="P3379" s="4"/>
      <c r="Q3379" s="4"/>
      <c r="R3379" s="4"/>
      <c r="S3379" s="4"/>
      <c r="T3379" s="4"/>
      <c r="U3379" s="4"/>
      <c r="V3379" s="4"/>
      <c r="W3379" s="4"/>
      <c r="X3379" s="4"/>
      <c r="Y3379" s="4"/>
      <c r="Z3379" s="4"/>
      <c r="AA3379" s="4"/>
      <c r="AB3379" s="4"/>
      <c r="AC3379" s="4"/>
      <c r="AD3379" s="4"/>
      <c r="AE3379" s="4"/>
      <c r="AF3379" s="4"/>
      <c r="AG3379" s="4"/>
      <c r="AH3379" s="4"/>
      <c r="AI3379" s="4"/>
      <c r="AJ3379" s="4"/>
      <c r="AK3379" s="4"/>
      <c r="AL3379" s="4"/>
      <c r="AM3379" s="4"/>
      <c r="AN3379" s="4"/>
      <c r="AO3379" s="4"/>
      <c r="AP3379" s="4"/>
    </row>
    <row r="3380" spans="1:42" s="2" customFormat="1" x14ac:dyDescent="0.25">
      <c r="A3380" s="4"/>
      <c r="B3380" s="4"/>
      <c r="C3380" s="4"/>
      <c r="D3380" s="4"/>
      <c r="E3380" s="4"/>
      <c r="F3380" s="4"/>
      <c r="G3380" s="4"/>
      <c r="H3380" s="4"/>
      <c r="I3380" s="4"/>
      <c r="J3380" s="4"/>
      <c r="K3380" s="4"/>
      <c r="L3380" s="4"/>
      <c r="M3380" s="4"/>
      <c r="N3380" s="4"/>
      <c r="O3380" s="4"/>
      <c r="P3380" s="4"/>
      <c r="Q3380" s="4"/>
      <c r="R3380" s="4"/>
      <c r="S3380" s="4"/>
      <c r="T3380" s="4"/>
      <c r="U3380" s="4"/>
      <c r="V3380" s="4"/>
      <c r="W3380" s="4"/>
      <c r="X3380" s="4"/>
      <c r="Y3380" s="4"/>
      <c r="Z3380" s="4"/>
      <c r="AA3380" s="4"/>
      <c r="AB3380" s="4"/>
      <c r="AC3380" s="4"/>
      <c r="AD3380" s="4"/>
      <c r="AE3380" s="4"/>
      <c r="AF3380" s="4"/>
      <c r="AG3380" s="4"/>
      <c r="AH3380" s="4"/>
      <c r="AI3380" s="4"/>
      <c r="AJ3380" s="4"/>
      <c r="AK3380" s="4"/>
      <c r="AL3380" s="4"/>
      <c r="AM3380" s="4"/>
      <c r="AN3380" s="4"/>
      <c r="AO3380" s="4"/>
      <c r="AP3380" s="4"/>
    </row>
    <row r="3381" spans="1:42" s="2" customFormat="1" x14ac:dyDescent="0.25">
      <c r="A3381" s="4"/>
      <c r="B3381" s="4"/>
      <c r="C3381" s="4"/>
      <c r="D3381" s="4"/>
      <c r="E3381" s="4"/>
      <c r="F3381" s="4"/>
      <c r="G3381" s="4"/>
      <c r="H3381" s="4"/>
      <c r="I3381" s="4"/>
      <c r="J3381" s="4"/>
      <c r="K3381" s="4"/>
      <c r="L3381" s="4"/>
      <c r="M3381" s="4"/>
      <c r="N3381" s="4"/>
      <c r="O3381" s="4"/>
      <c r="P3381" s="4"/>
      <c r="Q3381" s="4"/>
      <c r="R3381" s="4"/>
      <c r="S3381" s="4"/>
      <c r="T3381" s="4"/>
      <c r="U3381" s="4"/>
      <c r="V3381" s="4"/>
      <c r="W3381" s="4"/>
      <c r="X3381" s="4"/>
      <c r="Y3381" s="4"/>
      <c r="Z3381" s="4"/>
      <c r="AA3381" s="4"/>
      <c r="AB3381" s="4"/>
      <c r="AC3381" s="4"/>
      <c r="AD3381" s="4"/>
      <c r="AE3381" s="4"/>
      <c r="AF3381" s="4"/>
      <c r="AG3381" s="4"/>
      <c r="AH3381" s="4"/>
      <c r="AI3381" s="4"/>
      <c r="AJ3381" s="4"/>
      <c r="AK3381" s="4"/>
      <c r="AL3381" s="4"/>
      <c r="AM3381" s="4"/>
      <c r="AN3381" s="4"/>
      <c r="AO3381" s="4"/>
      <c r="AP3381" s="4"/>
    </row>
    <row r="3382" spans="1:42" s="2" customFormat="1" x14ac:dyDescent="0.25">
      <c r="A3382" s="4"/>
      <c r="B3382" s="4"/>
      <c r="C3382" s="4"/>
      <c r="D3382" s="4"/>
      <c r="E3382" s="4"/>
      <c r="F3382" s="4"/>
      <c r="G3382" s="4"/>
      <c r="H3382" s="4"/>
      <c r="I3382" s="4"/>
      <c r="J3382" s="4"/>
      <c r="K3382" s="4"/>
      <c r="L3382" s="4"/>
      <c r="M3382" s="4"/>
      <c r="N3382" s="4"/>
      <c r="O3382" s="4"/>
      <c r="P3382" s="4"/>
      <c r="Q3382" s="4"/>
      <c r="R3382" s="4"/>
      <c r="S3382" s="4"/>
      <c r="T3382" s="4"/>
      <c r="U3382" s="4"/>
      <c r="V3382" s="4"/>
      <c r="W3382" s="4"/>
      <c r="X3382" s="4"/>
      <c r="Y3382" s="4"/>
      <c r="Z3382" s="4"/>
      <c r="AA3382" s="4"/>
      <c r="AB3382" s="4"/>
      <c r="AC3382" s="4"/>
      <c r="AD3382" s="4"/>
      <c r="AE3382" s="4"/>
      <c r="AF3382" s="4"/>
      <c r="AG3382" s="4"/>
      <c r="AH3382" s="4"/>
      <c r="AI3382" s="4"/>
      <c r="AJ3382" s="4"/>
      <c r="AK3382" s="4"/>
      <c r="AL3382" s="4"/>
      <c r="AM3382" s="4"/>
      <c r="AN3382" s="4"/>
      <c r="AO3382" s="4"/>
      <c r="AP3382" s="4"/>
    </row>
    <row r="3383" spans="1:42" s="2" customFormat="1" x14ac:dyDescent="0.25">
      <c r="A3383" s="4"/>
      <c r="B3383" s="4"/>
      <c r="C3383" s="4"/>
      <c r="D3383" s="4"/>
      <c r="E3383" s="4"/>
      <c r="F3383" s="4"/>
      <c r="G3383" s="4"/>
      <c r="H3383" s="4"/>
      <c r="I3383" s="4"/>
      <c r="J3383" s="4"/>
      <c r="K3383" s="4"/>
      <c r="L3383" s="4"/>
      <c r="M3383" s="4"/>
      <c r="N3383" s="4"/>
      <c r="O3383" s="4"/>
      <c r="P3383" s="4"/>
      <c r="Q3383" s="4"/>
      <c r="R3383" s="4"/>
      <c r="S3383" s="4"/>
      <c r="T3383" s="4"/>
      <c r="U3383" s="4"/>
      <c r="V3383" s="4"/>
      <c r="W3383" s="4"/>
      <c r="X3383" s="4"/>
      <c r="Y3383" s="4"/>
      <c r="Z3383" s="4"/>
      <c r="AA3383" s="4"/>
      <c r="AB3383" s="4"/>
      <c r="AC3383" s="4"/>
      <c r="AD3383" s="4"/>
      <c r="AE3383" s="4"/>
      <c r="AF3383" s="4"/>
      <c r="AG3383" s="4"/>
      <c r="AH3383" s="4"/>
      <c r="AI3383" s="4"/>
      <c r="AJ3383" s="4"/>
      <c r="AK3383" s="4"/>
      <c r="AL3383" s="4"/>
      <c r="AM3383" s="4"/>
      <c r="AN3383" s="4"/>
      <c r="AO3383" s="4"/>
      <c r="AP3383" s="4"/>
    </row>
    <row r="3384" spans="1:42" s="2" customFormat="1" x14ac:dyDescent="0.25">
      <c r="A3384" s="4"/>
      <c r="B3384" s="4"/>
      <c r="C3384" s="4"/>
      <c r="D3384" s="4"/>
      <c r="E3384" s="4"/>
      <c r="F3384" s="4"/>
      <c r="G3384" s="4"/>
      <c r="H3384" s="4"/>
      <c r="I3384" s="4"/>
      <c r="J3384" s="4"/>
      <c r="K3384" s="4"/>
      <c r="L3384" s="4"/>
      <c r="M3384" s="4"/>
      <c r="N3384" s="4"/>
      <c r="O3384" s="4"/>
      <c r="P3384" s="4"/>
      <c r="Q3384" s="4"/>
      <c r="R3384" s="4"/>
      <c r="S3384" s="4"/>
      <c r="T3384" s="4"/>
      <c r="U3384" s="4"/>
      <c r="V3384" s="4"/>
      <c r="W3384" s="4"/>
      <c r="X3384" s="4"/>
      <c r="Y3384" s="4"/>
      <c r="Z3384" s="4"/>
      <c r="AA3384" s="4"/>
      <c r="AB3384" s="4"/>
      <c r="AC3384" s="4"/>
      <c r="AD3384" s="4"/>
      <c r="AE3384" s="4"/>
      <c r="AF3384" s="4"/>
      <c r="AG3384" s="4"/>
      <c r="AH3384" s="4"/>
      <c r="AI3384" s="4"/>
      <c r="AJ3384" s="4"/>
      <c r="AK3384" s="4"/>
      <c r="AL3384" s="4"/>
      <c r="AM3384" s="4"/>
      <c r="AN3384" s="4"/>
      <c r="AO3384" s="4"/>
      <c r="AP3384" s="4"/>
    </row>
    <row r="3385" spans="1:42" s="2" customFormat="1" x14ac:dyDescent="0.25">
      <c r="A3385" s="4"/>
      <c r="B3385" s="4"/>
      <c r="C3385" s="4"/>
      <c r="D3385" s="4"/>
      <c r="E3385" s="4"/>
      <c r="F3385" s="4"/>
      <c r="G3385" s="4"/>
      <c r="H3385" s="4"/>
      <c r="I3385" s="4"/>
      <c r="J3385" s="4"/>
      <c r="K3385" s="4"/>
      <c r="L3385" s="4"/>
      <c r="M3385" s="4"/>
      <c r="N3385" s="4"/>
      <c r="O3385" s="4"/>
      <c r="P3385" s="4"/>
      <c r="Q3385" s="4"/>
      <c r="R3385" s="4"/>
      <c r="S3385" s="4"/>
      <c r="T3385" s="4"/>
      <c r="U3385" s="4"/>
      <c r="V3385" s="4"/>
      <c r="W3385" s="4"/>
      <c r="X3385" s="4"/>
      <c r="Y3385" s="4"/>
      <c r="Z3385" s="4"/>
      <c r="AA3385" s="4"/>
      <c r="AB3385" s="4"/>
      <c r="AC3385" s="4"/>
      <c r="AD3385" s="4"/>
      <c r="AE3385" s="4"/>
      <c r="AF3385" s="4"/>
      <c r="AG3385" s="4"/>
      <c r="AH3385" s="4"/>
      <c r="AI3385" s="4"/>
      <c r="AJ3385" s="4"/>
      <c r="AK3385" s="4"/>
      <c r="AL3385" s="4"/>
      <c r="AM3385" s="4"/>
      <c r="AN3385" s="4"/>
      <c r="AO3385" s="4"/>
      <c r="AP3385" s="4"/>
    </row>
    <row r="3386" spans="1:42" s="2" customFormat="1" x14ac:dyDescent="0.25">
      <c r="A3386" s="4"/>
      <c r="B3386" s="4"/>
      <c r="C3386" s="4"/>
      <c r="D3386" s="4"/>
      <c r="E3386" s="4"/>
      <c r="F3386" s="4"/>
      <c r="G3386" s="4"/>
      <c r="H3386" s="4"/>
      <c r="I3386" s="4"/>
      <c r="J3386" s="4"/>
      <c r="K3386" s="4"/>
      <c r="L3386" s="4"/>
      <c r="M3386" s="4"/>
      <c r="N3386" s="4"/>
      <c r="O3386" s="4"/>
      <c r="P3386" s="4"/>
      <c r="Q3386" s="4"/>
      <c r="R3386" s="4"/>
      <c r="S3386" s="4"/>
      <c r="T3386" s="4"/>
      <c r="U3386" s="4"/>
      <c r="V3386" s="4"/>
      <c r="W3386" s="4"/>
      <c r="X3386" s="4"/>
      <c r="Y3386" s="4"/>
      <c r="Z3386" s="4"/>
      <c r="AA3386" s="4"/>
      <c r="AB3386" s="4"/>
      <c r="AC3386" s="4"/>
      <c r="AD3386" s="4"/>
      <c r="AE3386" s="4"/>
      <c r="AF3386" s="4"/>
      <c r="AG3386" s="4"/>
      <c r="AH3386" s="4"/>
      <c r="AI3386" s="4"/>
      <c r="AJ3386" s="4"/>
      <c r="AK3386" s="4"/>
      <c r="AL3386" s="4"/>
      <c r="AM3386" s="4"/>
      <c r="AN3386" s="4"/>
      <c r="AO3386" s="4"/>
      <c r="AP3386" s="4"/>
    </row>
    <row r="3387" spans="1:42" s="2" customFormat="1" x14ac:dyDescent="0.25">
      <c r="A3387" s="4"/>
      <c r="B3387" s="4"/>
      <c r="C3387" s="4"/>
      <c r="D3387" s="4"/>
      <c r="E3387" s="4"/>
      <c r="F3387" s="4"/>
      <c r="G3387" s="4"/>
      <c r="H3387" s="4"/>
      <c r="I3387" s="4"/>
      <c r="J3387" s="4"/>
      <c r="K3387" s="4"/>
      <c r="L3387" s="4"/>
      <c r="M3387" s="4"/>
      <c r="N3387" s="4"/>
      <c r="O3387" s="4"/>
      <c r="P3387" s="4"/>
      <c r="Q3387" s="4"/>
      <c r="R3387" s="4"/>
      <c r="S3387" s="4"/>
      <c r="T3387" s="4"/>
      <c r="U3387" s="4"/>
      <c r="V3387" s="4"/>
      <c r="W3387" s="4"/>
      <c r="X3387" s="4"/>
      <c r="Y3387" s="4"/>
      <c r="Z3387" s="4"/>
      <c r="AA3387" s="4"/>
      <c r="AB3387" s="4"/>
      <c r="AC3387" s="4"/>
      <c r="AD3387" s="4"/>
      <c r="AE3387" s="4"/>
      <c r="AF3387" s="4"/>
      <c r="AG3387" s="4"/>
      <c r="AH3387" s="4"/>
      <c r="AI3387" s="4"/>
      <c r="AJ3387" s="4"/>
      <c r="AK3387" s="4"/>
      <c r="AL3387" s="4"/>
      <c r="AM3387" s="4"/>
      <c r="AN3387" s="4"/>
      <c r="AO3387" s="4"/>
      <c r="AP3387" s="4"/>
    </row>
    <row r="3388" spans="1:42" s="2" customFormat="1" x14ac:dyDescent="0.25">
      <c r="A3388" s="4"/>
      <c r="B3388" s="4"/>
      <c r="C3388" s="4"/>
      <c r="D3388" s="4"/>
      <c r="E3388" s="4"/>
      <c r="F3388" s="4"/>
      <c r="G3388" s="4"/>
      <c r="H3388" s="4"/>
      <c r="I3388" s="4"/>
      <c r="J3388" s="4"/>
      <c r="K3388" s="4"/>
      <c r="L3388" s="4"/>
      <c r="M3388" s="4"/>
      <c r="N3388" s="4"/>
      <c r="O3388" s="4"/>
      <c r="P3388" s="4"/>
      <c r="Q3388" s="4"/>
      <c r="R3388" s="4"/>
      <c r="S3388" s="4"/>
      <c r="T3388" s="4"/>
      <c r="U3388" s="4"/>
      <c r="V3388" s="4"/>
      <c r="W3388" s="4"/>
      <c r="X3388" s="4"/>
      <c r="Y3388" s="4"/>
      <c r="Z3388" s="4"/>
      <c r="AA3388" s="4"/>
      <c r="AB3388" s="4"/>
      <c r="AC3388" s="4"/>
      <c r="AD3388" s="4"/>
      <c r="AE3388" s="4"/>
      <c r="AF3388" s="4"/>
      <c r="AG3388" s="4"/>
      <c r="AH3388" s="4"/>
      <c r="AI3388" s="4"/>
      <c r="AJ3388" s="4"/>
      <c r="AK3388" s="4"/>
      <c r="AL3388" s="4"/>
      <c r="AM3388" s="4"/>
      <c r="AN3388" s="4"/>
      <c r="AO3388" s="4"/>
      <c r="AP3388" s="4"/>
    </row>
    <row r="3389" spans="1:42" s="2" customFormat="1" x14ac:dyDescent="0.25">
      <c r="A3389" s="4"/>
      <c r="B3389" s="4"/>
      <c r="C3389" s="4"/>
      <c r="D3389" s="4"/>
      <c r="E3389" s="4"/>
      <c r="F3389" s="4"/>
      <c r="G3389" s="4"/>
      <c r="H3389" s="4"/>
      <c r="I3389" s="4"/>
      <c r="J3389" s="4"/>
      <c r="K3389" s="4"/>
      <c r="L3389" s="4"/>
      <c r="M3389" s="4"/>
      <c r="N3389" s="4"/>
      <c r="O3389" s="4"/>
      <c r="P3389" s="4"/>
      <c r="Q3389" s="4"/>
      <c r="R3389" s="4"/>
      <c r="S3389" s="4"/>
      <c r="T3389" s="4"/>
      <c r="U3389" s="4"/>
      <c r="V3389" s="4"/>
      <c r="W3389" s="4"/>
      <c r="X3389" s="4"/>
      <c r="Y3389" s="4"/>
      <c r="Z3389" s="4"/>
      <c r="AA3389" s="4"/>
      <c r="AB3389" s="4"/>
      <c r="AC3389" s="4"/>
      <c r="AD3389" s="4"/>
      <c r="AE3389" s="4"/>
      <c r="AF3389" s="4"/>
      <c r="AG3389" s="4"/>
      <c r="AH3389" s="4"/>
      <c r="AI3389" s="4"/>
      <c r="AJ3389" s="4"/>
      <c r="AK3389" s="4"/>
      <c r="AL3389" s="4"/>
      <c r="AM3389" s="4"/>
      <c r="AN3389" s="4"/>
      <c r="AO3389" s="4"/>
      <c r="AP3389" s="4"/>
    </row>
    <row r="3390" spans="1:42" s="2" customFormat="1" x14ac:dyDescent="0.25">
      <c r="A3390" s="4"/>
      <c r="B3390" s="4"/>
      <c r="C3390" s="4"/>
      <c r="D3390" s="4"/>
      <c r="E3390" s="4"/>
      <c r="F3390" s="4"/>
      <c r="G3390" s="4"/>
      <c r="H3390" s="4"/>
      <c r="I3390" s="4"/>
      <c r="J3390" s="4"/>
      <c r="K3390" s="4"/>
      <c r="L3390" s="4"/>
      <c r="M3390" s="4"/>
      <c r="N3390" s="4"/>
      <c r="O3390" s="4"/>
      <c r="P3390" s="4"/>
      <c r="Q3390" s="4"/>
      <c r="R3390" s="4"/>
      <c r="S3390" s="4"/>
      <c r="T3390" s="4"/>
      <c r="U3390" s="4"/>
      <c r="V3390" s="4"/>
      <c r="W3390" s="4"/>
      <c r="X3390" s="4"/>
      <c r="Y3390" s="4"/>
      <c r="Z3390" s="4"/>
      <c r="AA3390" s="4"/>
      <c r="AB3390" s="4"/>
      <c r="AC3390" s="4"/>
      <c r="AD3390" s="4"/>
      <c r="AE3390" s="4"/>
      <c r="AF3390" s="4"/>
      <c r="AG3390" s="4"/>
      <c r="AH3390" s="4"/>
      <c r="AI3390" s="4"/>
      <c r="AJ3390" s="4"/>
      <c r="AK3390" s="4"/>
      <c r="AL3390" s="4"/>
      <c r="AM3390" s="4"/>
      <c r="AN3390" s="4"/>
      <c r="AO3390" s="4"/>
      <c r="AP3390" s="4"/>
    </row>
    <row r="3391" spans="1:42" s="2" customFormat="1" x14ac:dyDescent="0.25">
      <c r="A3391" s="4"/>
      <c r="B3391" s="4"/>
      <c r="C3391" s="4"/>
      <c r="D3391" s="4"/>
      <c r="E3391" s="4"/>
      <c r="F3391" s="4"/>
      <c r="G3391" s="4"/>
      <c r="H3391" s="4"/>
      <c r="I3391" s="4"/>
      <c r="J3391" s="4"/>
      <c r="K3391" s="4"/>
      <c r="L3391" s="4"/>
      <c r="M3391" s="4"/>
      <c r="N3391" s="4"/>
      <c r="O3391" s="4"/>
      <c r="P3391" s="4"/>
      <c r="Q3391" s="4"/>
      <c r="R3391" s="4"/>
      <c r="S3391" s="4"/>
      <c r="T3391" s="4"/>
      <c r="U3391" s="4"/>
      <c r="V3391" s="4"/>
      <c r="W3391" s="4"/>
      <c r="X3391" s="4"/>
      <c r="Y3391" s="4"/>
      <c r="Z3391" s="4"/>
      <c r="AA3391" s="4"/>
      <c r="AB3391" s="4"/>
      <c r="AC3391" s="4"/>
      <c r="AD3391" s="4"/>
      <c r="AE3391" s="4"/>
      <c r="AF3391" s="4"/>
      <c r="AG3391" s="4"/>
      <c r="AH3391" s="4"/>
      <c r="AI3391" s="4"/>
      <c r="AJ3391" s="4"/>
      <c r="AK3391" s="4"/>
      <c r="AL3391" s="4"/>
      <c r="AM3391" s="4"/>
      <c r="AN3391" s="4"/>
      <c r="AO3391" s="4"/>
      <c r="AP3391" s="4"/>
    </row>
    <row r="3392" spans="1:42" s="2" customFormat="1" x14ac:dyDescent="0.25">
      <c r="A3392" s="4"/>
      <c r="B3392" s="4"/>
      <c r="C3392" s="4"/>
      <c r="D3392" s="4"/>
      <c r="E3392" s="4"/>
      <c r="F3392" s="4"/>
      <c r="G3392" s="4"/>
      <c r="H3392" s="4"/>
      <c r="I3392" s="4"/>
      <c r="J3392" s="4"/>
      <c r="K3392" s="4"/>
      <c r="L3392" s="4"/>
      <c r="M3392" s="4"/>
      <c r="N3392" s="4"/>
      <c r="O3392" s="4"/>
      <c r="P3392" s="4"/>
      <c r="Q3392" s="4"/>
      <c r="R3392" s="4"/>
      <c r="S3392" s="4"/>
      <c r="T3392" s="4"/>
      <c r="U3392" s="4"/>
      <c r="V3392" s="4"/>
      <c r="W3392" s="4"/>
      <c r="X3392" s="4"/>
      <c r="Y3392" s="4"/>
      <c r="Z3392" s="4"/>
      <c r="AA3392" s="4"/>
      <c r="AB3392" s="4"/>
      <c r="AC3392" s="4"/>
      <c r="AD3392" s="4"/>
      <c r="AE3392" s="4"/>
      <c r="AF3392" s="4"/>
      <c r="AG3392" s="4"/>
      <c r="AH3392" s="4"/>
      <c r="AI3392" s="4"/>
      <c r="AJ3392" s="4"/>
      <c r="AK3392" s="4"/>
      <c r="AL3392" s="4"/>
      <c r="AM3392" s="4"/>
      <c r="AN3392" s="4"/>
      <c r="AO3392" s="4"/>
      <c r="AP3392" s="4"/>
    </row>
    <row r="3393" spans="1:42" s="2" customFormat="1" x14ac:dyDescent="0.25">
      <c r="A3393" s="4"/>
      <c r="B3393" s="4"/>
      <c r="C3393" s="4"/>
      <c r="D3393" s="4"/>
      <c r="E3393" s="4"/>
      <c r="F3393" s="4"/>
      <c r="G3393" s="4"/>
      <c r="H3393" s="4"/>
      <c r="I3393" s="4"/>
      <c r="J3393" s="4"/>
      <c r="K3393" s="4"/>
      <c r="L3393" s="4"/>
      <c r="M3393" s="4"/>
      <c r="N3393" s="4"/>
      <c r="O3393" s="4"/>
      <c r="P3393" s="4"/>
      <c r="Q3393" s="4"/>
      <c r="R3393" s="4"/>
      <c r="S3393" s="4"/>
      <c r="T3393" s="4"/>
      <c r="U3393" s="4"/>
      <c r="V3393" s="4"/>
      <c r="W3393" s="4"/>
      <c r="X3393" s="4"/>
      <c r="Y3393" s="4"/>
      <c r="Z3393" s="4"/>
      <c r="AA3393" s="4"/>
      <c r="AB3393" s="4"/>
      <c r="AC3393" s="4"/>
      <c r="AD3393" s="4"/>
      <c r="AE3393" s="4"/>
      <c r="AF3393" s="4"/>
      <c r="AG3393" s="4"/>
      <c r="AH3393" s="4"/>
      <c r="AI3393" s="4"/>
      <c r="AJ3393" s="4"/>
      <c r="AK3393" s="4"/>
      <c r="AL3393" s="4"/>
      <c r="AM3393" s="4"/>
      <c r="AN3393" s="4"/>
      <c r="AO3393" s="4"/>
      <c r="AP3393" s="4"/>
    </row>
    <row r="3394" spans="1:42" s="2" customFormat="1" x14ac:dyDescent="0.25">
      <c r="A3394" s="4"/>
      <c r="B3394" s="4"/>
      <c r="C3394" s="4"/>
      <c r="D3394" s="4"/>
      <c r="E3394" s="4"/>
      <c r="F3394" s="4"/>
      <c r="G3394" s="4"/>
      <c r="H3394" s="4"/>
      <c r="I3394" s="4"/>
      <c r="J3394" s="4"/>
      <c r="K3394" s="4"/>
      <c r="L3394" s="4"/>
      <c r="M3394" s="4"/>
      <c r="N3394" s="4"/>
      <c r="O3394" s="4"/>
      <c r="P3394" s="4"/>
      <c r="Q3394" s="4"/>
      <c r="R3394" s="4"/>
      <c r="S3394" s="4"/>
      <c r="T3394" s="4"/>
      <c r="U3394" s="4"/>
      <c r="V3394" s="4"/>
      <c r="W3394" s="4"/>
      <c r="X3394" s="4"/>
      <c r="Y3394" s="4"/>
      <c r="Z3394" s="4"/>
      <c r="AA3394" s="4"/>
      <c r="AB3394" s="4"/>
      <c r="AC3394" s="4"/>
      <c r="AD3394" s="4"/>
      <c r="AE3394" s="4"/>
      <c r="AF3394" s="4"/>
      <c r="AG3394" s="4"/>
      <c r="AH3394" s="4"/>
      <c r="AI3394" s="4"/>
      <c r="AJ3394" s="4"/>
      <c r="AK3394" s="4"/>
      <c r="AL3394" s="4"/>
      <c r="AM3394" s="4"/>
      <c r="AN3394" s="4"/>
      <c r="AO3394" s="4"/>
      <c r="AP3394" s="4"/>
    </row>
    <row r="3395" spans="1:42" s="2" customFormat="1" x14ac:dyDescent="0.25">
      <c r="A3395" s="4"/>
      <c r="B3395" s="4"/>
      <c r="C3395" s="4"/>
      <c r="D3395" s="4"/>
      <c r="E3395" s="4"/>
      <c r="F3395" s="4"/>
      <c r="G3395" s="4"/>
      <c r="H3395" s="4"/>
      <c r="I3395" s="4"/>
      <c r="J3395" s="4"/>
      <c r="K3395" s="4"/>
      <c r="L3395" s="4"/>
      <c r="M3395" s="4"/>
      <c r="N3395" s="4"/>
      <c r="O3395" s="4"/>
      <c r="P3395" s="4"/>
      <c r="Q3395" s="4"/>
      <c r="R3395" s="4"/>
      <c r="S3395" s="4"/>
      <c r="T3395" s="4"/>
      <c r="U3395" s="4"/>
      <c r="V3395" s="4"/>
      <c r="W3395" s="4"/>
      <c r="X3395" s="4"/>
      <c r="Y3395" s="4"/>
      <c r="Z3395" s="4"/>
      <c r="AA3395" s="4"/>
      <c r="AB3395" s="4"/>
      <c r="AC3395" s="4"/>
      <c r="AD3395" s="4"/>
      <c r="AE3395" s="4"/>
      <c r="AF3395" s="4"/>
      <c r="AG3395" s="4"/>
      <c r="AH3395" s="4"/>
      <c r="AI3395" s="4"/>
      <c r="AJ3395" s="4"/>
      <c r="AK3395" s="4"/>
      <c r="AL3395" s="4"/>
      <c r="AM3395" s="4"/>
      <c r="AN3395" s="4"/>
      <c r="AO3395" s="4"/>
      <c r="AP3395" s="4"/>
    </row>
    <row r="3396" spans="1:42" s="2" customFormat="1" x14ac:dyDescent="0.25">
      <c r="A3396" s="4"/>
      <c r="B3396" s="4"/>
      <c r="C3396" s="4"/>
      <c r="D3396" s="4"/>
      <c r="E3396" s="4"/>
      <c r="F3396" s="4"/>
      <c r="G3396" s="4"/>
      <c r="H3396" s="4"/>
      <c r="I3396" s="4"/>
      <c r="J3396" s="4"/>
      <c r="K3396" s="4"/>
      <c r="L3396" s="4"/>
      <c r="M3396" s="4"/>
      <c r="N3396" s="4"/>
      <c r="O3396" s="4"/>
      <c r="P3396" s="4"/>
      <c r="Q3396" s="4"/>
      <c r="R3396" s="4"/>
      <c r="S3396" s="4"/>
      <c r="T3396" s="4"/>
      <c r="U3396" s="4"/>
      <c r="V3396" s="4"/>
      <c r="W3396" s="4"/>
      <c r="X3396" s="4"/>
      <c r="Y3396" s="4"/>
      <c r="Z3396" s="4"/>
      <c r="AA3396" s="4"/>
      <c r="AB3396" s="4"/>
      <c r="AC3396" s="4"/>
      <c r="AD3396" s="4"/>
      <c r="AE3396" s="4"/>
      <c r="AF3396" s="4"/>
      <c r="AG3396" s="4"/>
      <c r="AH3396" s="4"/>
      <c r="AI3396" s="4"/>
      <c r="AJ3396" s="4"/>
      <c r="AK3396" s="4"/>
      <c r="AL3396" s="4"/>
      <c r="AM3396" s="4"/>
      <c r="AN3396" s="4"/>
      <c r="AO3396" s="4"/>
      <c r="AP3396" s="4"/>
    </row>
    <row r="3397" spans="1:42" s="2" customFormat="1" x14ac:dyDescent="0.25">
      <c r="A3397" s="4"/>
      <c r="B3397" s="4"/>
      <c r="C3397" s="4"/>
      <c r="D3397" s="4"/>
      <c r="E3397" s="4"/>
      <c r="F3397" s="4"/>
      <c r="G3397" s="4"/>
      <c r="H3397" s="4"/>
      <c r="I3397" s="4"/>
      <c r="J3397" s="4"/>
      <c r="K3397" s="4"/>
      <c r="L3397" s="4"/>
      <c r="M3397" s="4"/>
      <c r="N3397" s="4"/>
      <c r="O3397" s="4"/>
      <c r="P3397" s="4"/>
      <c r="Q3397" s="4"/>
      <c r="R3397" s="4"/>
      <c r="S3397" s="4"/>
      <c r="T3397" s="4"/>
      <c r="U3397" s="4"/>
      <c r="V3397" s="4"/>
      <c r="W3397" s="4"/>
      <c r="X3397" s="4"/>
      <c r="Y3397" s="4"/>
      <c r="Z3397" s="4"/>
      <c r="AA3397" s="4"/>
      <c r="AB3397" s="4"/>
      <c r="AC3397" s="4"/>
      <c r="AD3397" s="4"/>
      <c r="AE3397" s="4"/>
      <c r="AF3397" s="4"/>
      <c r="AG3397" s="4"/>
      <c r="AH3397" s="4"/>
      <c r="AI3397" s="4"/>
      <c r="AJ3397" s="4"/>
      <c r="AK3397" s="4"/>
      <c r="AL3397" s="4"/>
      <c r="AM3397" s="4"/>
      <c r="AN3397" s="4"/>
      <c r="AO3397" s="4"/>
      <c r="AP3397" s="4"/>
    </row>
    <row r="3398" spans="1:42" s="2" customFormat="1" x14ac:dyDescent="0.25">
      <c r="A3398" s="4"/>
      <c r="B3398" s="4"/>
      <c r="C3398" s="4"/>
      <c r="D3398" s="4"/>
      <c r="E3398" s="4"/>
      <c r="F3398" s="4"/>
      <c r="G3398" s="4"/>
      <c r="H3398" s="4"/>
      <c r="I3398" s="4"/>
      <c r="J3398" s="4"/>
      <c r="K3398" s="4"/>
      <c r="L3398" s="4"/>
      <c r="M3398" s="4"/>
      <c r="N3398" s="4"/>
      <c r="O3398" s="4"/>
      <c r="P3398" s="4"/>
      <c r="Q3398" s="4"/>
      <c r="R3398" s="4"/>
      <c r="S3398" s="4"/>
      <c r="T3398" s="4"/>
      <c r="U3398" s="4"/>
      <c r="V3398" s="4"/>
      <c r="W3398" s="4"/>
      <c r="X3398" s="4"/>
      <c r="Y3398" s="4"/>
      <c r="Z3398" s="4"/>
      <c r="AA3398" s="4"/>
      <c r="AB3398" s="4"/>
      <c r="AC3398" s="4"/>
      <c r="AD3398" s="4"/>
      <c r="AE3398" s="4"/>
      <c r="AF3398" s="4"/>
      <c r="AG3398" s="4"/>
      <c r="AH3398" s="4"/>
      <c r="AI3398" s="4"/>
      <c r="AJ3398" s="4"/>
      <c r="AK3398" s="4"/>
      <c r="AL3398" s="4"/>
      <c r="AM3398" s="4"/>
      <c r="AN3398" s="4"/>
      <c r="AO3398" s="4"/>
      <c r="AP3398" s="4"/>
    </row>
    <row r="3399" spans="1:42" s="2" customFormat="1" x14ac:dyDescent="0.25">
      <c r="A3399" s="4"/>
      <c r="B3399" s="4"/>
      <c r="C3399" s="4"/>
      <c r="D3399" s="4"/>
      <c r="E3399" s="4"/>
      <c r="F3399" s="4"/>
      <c r="G3399" s="4"/>
      <c r="H3399" s="4"/>
      <c r="I3399" s="4"/>
      <c r="J3399" s="4"/>
      <c r="K3399" s="4"/>
      <c r="L3399" s="4"/>
      <c r="M3399" s="4"/>
      <c r="N3399" s="4"/>
      <c r="O3399" s="4"/>
      <c r="P3399" s="4"/>
      <c r="Q3399" s="4"/>
      <c r="R3399" s="4"/>
      <c r="S3399" s="4"/>
      <c r="T3399" s="4"/>
      <c r="U3399" s="4"/>
      <c r="V3399" s="4"/>
      <c r="W3399" s="4"/>
      <c r="X3399" s="4"/>
      <c r="Y3399" s="4"/>
      <c r="Z3399" s="4"/>
      <c r="AA3399" s="4"/>
      <c r="AB3399" s="4"/>
      <c r="AC3399" s="4"/>
      <c r="AD3399" s="4"/>
      <c r="AE3399" s="4"/>
      <c r="AF3399" s="4"/>
      <c r="AG3399" s="4"/>
      <c r="AH3399" s="4"/>
      <c r="AI3399" s="4"/>
      <c r="AJ3399" s="4"/>
      <c r="AK3399" s="4"/>
      <c r="AL3399" s="4"/>
      <c r="AM3399" s="4"/>
      <c r="AN3399" s="4"/>
      <c r="AO3399" s="4"/>
      <c r="AP3399" s="4"/>
    </row>
    <row r="3400" spans="1:42" s="2" customFormat="1" x14ac:dyDescent="0.25">
      <c r="A3400" s="4"/>
      <c r="B3400" s="4"/>
      <c r="C3400" s="4"/>
      <c r="D3400" s="4"/>
      <c r="E3400" s="4"/>
      <c r="F3400" s="4"/>
      <c r="G3400" s="4"/>
      <c r="H3400" s="4"/>
      <c r="I3400" s="4"/>
      <c r="J3400" s="4"/>
      <c r="K3400" s="4"/>
      <c r="L3400" s="4"/>
      <c r="M3400" s="4"/>
      <c r="N3400" s="4"/>
      <c r="O3400" s="4"/>
      <c r="P3400" s="4"/>
      <c r="Q3400" s="4"/>
      <c r="R3400" s="4"/>
      <c r="S3400" s="4"/>
      <c r="T3400" s="4"/>
      <c r="U3400" s="4"/>
      <c r="V3400" s="4"/>
      <c r="W3400" s="4"/>
      <c r="X3400" s="4"/>
      <c r="Y3400" s="4"/>
      <c r="Z3400" s="4"/>
      <c r="AA3400" s="4"/>
      <c r="AB3400" s="4"/>
      <c r="AC3400" s="4"/>
      <c r="AD3400" s="4"/>
      <c r="AE3400" s="4"/>
      <c r="AF3400" s="4"/>
      <c r="AG3400" s="4"/>
      <c r="AH3400" s="4"/>
      <c r="AI3400" s="4"/>
      <c r="AJ3400" s="4"/>
      <c r="AK3400" s="4"/>
      <c r="AL3400" s="4"/>
      <c r="AM3400" s="4"/>
      <c r="AN3400" s="4"/>
      <c r="AO3400" s="4"/>
      <c r="AP3400" s="4"/>
    </row>
    <row r="3401" spans="1:42" s="2" customFormat="1" x14ac:dyDescent="0.25">
      <c r="A3401" s="4"/>
      <c r="B3401" s="4"/>
      <c r="C3401" s="4"/>
      <c r="D3401" s="4"/>
      <c r="E3401" s="4"/>
      <c r="F3401" s="4"/>
      <c r="G3401" s="4"/>
      <c r="H3401" s="4"/>
      <c r="I3401" s="4"/>
      <c r="J3401" s="4"/>
      <c r="K3401" s="4"/>
      <c r="L3401" s="4"/>
      <c r="M3401" s="4"/>
      <c r="N3401" s="4"/>
      <c r="O3401" s="4"/>
      <c r="P3401" s="4"/>
      <c r="Q3401" s="4"/>
      <c r="R3401" s="4"/>
      <c r="S3401" s="4"/>
      <c r="T3401" s="4"/>
      <c r="U3401" s="4"/>
      <c r="V3401" s="4"/>
      <c r="W3401" s="4"/>
      <c r="X3401" s="4"/>
      <c r="Y3401" s="4"/>
      <c r="Z3401" s="4"/>
      <c r="AA3401" s="4"/>
      <c r="AB3401" s="4"/>
      <c r="AC3401" s="4"/>
      <c r="AD3401" s="4"/>
      <c r="AE3401" s="4"/>
      <c r="AF3401" s="4"/>
      <c r="AG3401" s="4"/>
      <c r="AH3401" s="4"/>
      <c r="AI3401" s="4"/>
      <c r="AJ3401" s="4"/>
      <c r="AK3401" s="4"/>
      <c r="AL3401" s="4"/>
      <c r="AM3401" s="4"/>
      <c r="AN3401" s="4"/>
      <c r="AO3401" s="4"/>
      <c r="AP3401" s="4"/>
    </row>
    <row r="3402" spans="1:42" s="2" customFormat="1" x14ac:dyDescent="0.25">
      <c r="A3402" s="4"/>
      <c r="B3402" s="4"/>
      <c r="C3402" s="4"/>
      <c r="D3402" s="4"/>
      <c r="E3402" s="4"/>
      <c r="F3402" s="4"/>
      <c r="G3402" s="4"/>
      <c r="H3402" s="4"/>
      <c r="I3402" s="4"/>
      <c r="J3402" s="4"/>
      <c r="K3402" s="4"/>
      <c r="L3402" s="4"/>
      <c r="M3402" s="4"/>
      <c r="N3402" s="4"/>
      <c r="O3402" s="4"/>
      <c r="P3402" s="4"/>
      <c r="Q3402" s="4"/>
      <c r="R3402" s="4"/>
      <c r="S3402" s="4"/>
      <c r="T3402" s="4"/>
      <c r="U3402" s="4"/>
      <c r="V3402" s="4"/>
      <c r="W3402" s="4"/>
      <c r="X3402" s="4"/>
      <c r="Y3402" s="4"/>
      <c r="Z3402" s="4"/>
      <c r="AA3402" s="4"/>
      <c r="AB3402" s="4"/>
      <c r="AC3402" s="4"/>
      <c r="AD3402" s="4"/>
      <c r="AE3402" s="4"/>
      <c r="AF3402" s="4"/>
      <c r="AG3402" s="4"/>
      <c r="AH3402" s="4"/>
      <c r="AI3402" s="4"/>
      <c r="AJ3402" s="4"/>
      <c r="AK3402" s="4"/>
      <c r="AL3402" s="4"/>
      <c r="AM3402" s="4"/>
      <c r="AN3402" s="4"/>
      <c r="AO3402" s="4"/>
      <c r="AP3402" s="4"/>
    </row>
    <row r="3403" spans="1:42" s="2" customFormat="1" x14ac:dyDescent="0.25">
      <c r="A3403" s="4"/>
      <c r="B3403" s="4"/>
      <c r="C3403" s="4"/>
      <c r="D3403" s="4"/>
      <c r="E3403" s="4"/>
      <c r="F3403" s="4"/>
      <c r="G3403" s="4"/>
      <c r="H3403" s="4"/>
      <c r="I3403" s="4"/>
      <c r="J3403" s="4"/>
      <c r="K3403" s="4"/>
      <c r="L3403" s="4"/>
      <c r="M3403" s="4"/>
      <c r="N3403" s="4"/>
      <c r="O3403" s="4"/>
      <c r="P3403" s="4"/>
      <c r="Q3403" s="4"/>
      <c r="R3403" s="4"/>
      <c r="S3403" s="4"/>
      <c r="T3403" s="4"/>
      <c r="U3403" s="4"/>
      <c r="V3403" s="4"/>
      <c r="W3403" s="4"/>
      <c r="X3403" s="4"/>
      <c r="Y3403" s="4"/>
      <c r="Z3403" s="4"/>
      <c r="AA3403" s="4"/>
      <c r="AB3403" s="4"/>
      <c r="AC3403" s="4"/>
      <c r="AD3403" s="4"/>
      <c r="AE3403" s="4"/>
      <c r="AF3403" s="4"/>
      <c r="AG3403" s="4"/>
      <c r="AH3403" s="4"/>
      <c r="AI3403" s="4"/>
      <c r="AJ3403" s="4"/>
      <c r="AK3403" s="4"/>
      <c r="AL3403" s="4"/>
      <c r="AM3403" s="4"/>
      <c r="AN3403" s="4"/>
      <c r="AO3403" s="4"/>
      <c r="AP3403" s="4"/>
    </row>
    <row r="3404" spans="1:42" s="2" customFormat="1" x14ac:dyDescent="0.25">
      <c r="A3404" s="4"/>
      <c r="B3404" s="4"/>
      <c r="C3404" s="4"/>
      <c r="D3404" s="4"/>
      <c r="E3404" s="4"/>
      <c r="F3404" s="4"/>
      <c r="G3404" s="4"/>
      <c r="H3404" s="4"/>
      <c r="I3404" s="4"/>
      <c r="J3404" s="4"/>
      <c r="K3404" s="4"/>
      <c r="L3404" s="4"/>
      <c r="M3404" s="4"/>
      <c r="N3404" s="4"/>
      <c r="O3404" s="4"/>
      <c r="P3404" s="4"/>
      <c r="Q3404" s="4"/>
      <c r="R3404" s="4"/>
      <c r="S3404" s="4"/>
      <c r="T3404" s="4"/>
      <c r="U3404" s="4"/>
      <c r="V3404" s="4"/>
      <c r="W3404" s="4"/>
      <c r="X3404" s="4"/>
      <c r="Y3404" s="4"/>
      <c r="Z3404" s="4"/>
      <c r="AA3404" s="4"/>
      <c r="AB3404" s="4"/>
      <c r="AC3404" s="4"/>
      <c r="AD3404" s="4"/>
      <c r="AE3404" s="4"/>
      <c r="AF3404" s="4"/>
      <c r="AG3404" s="4"/>
      <c r="AH3404" s="4"/>
      <c r="AI3404" s="4"/>
      <c r="AJ3404" s="4"/>
      <c r="AK3404" s="4"/>
      <c r="AL3404" s="4"/>
      <c r="AM3404" s="4"/>
      <c r="AN3404" s="4"/>
      <c r="AO3404" s="4"/>
      <c r="AP3404" s="4"/>
    </row>
    <row r="3405" spans="1:42" s="2" customFormat="1" x14ac:dyDescent="0.25">
      <c r="A3405" s="4"/>
      <c r="B3405" s="4"/>
      <c r="C3405" s="4"/>
      <c r="D3405" s="4"/>
      <c r="E3405" s="4"/>
      <c r="F3405" s="4"/>
      <c r="G3405" s="4"/>
      <c r="H3405" s="4"/>
      <c r="I3405" s="4"/>
      <c r="J3405" s="4"/>
      <c r="K3405" s="4"/>
      <c r="L3405" s="4"/>
      <c r="M3405" s="4"/>
      <c r="N3405" s="4"/>
      <c r="O3405" s="4"/>
      <c r="P3405" s="4"/>
      <c r="Q3405" s="4"/>
      <c r="R3405" s="4"/>
      <c r="S3405" s="4"/>
      <c r="T3405" s="4"/>
      <c r="U3405" s="4"/>
      <c r="V3405" s="4"/>
      <c r="W3405" s="4"/>
      <c r="X3405" s="4"/>
      <c r="Y3405" s="4"/>
      <c r="Z3405" s="4"/>
      <c r="AA3405" s="4"/>
      <c r="AB3405" s="4"/>
      <c r="AC3405" s="4"/>
      <c r="AD3405" s="4"/>
      <c r="AE3405" s="4"/>
      <c r="AF3405" s="4"/>
      <c r="AG3405" s="4"/>
      <c r="AH3405" s="4"/>
      <c r="AI3405" s="4"/>
      <c r="AJ3405" s="4"/>
      <c r="AK3405" s="4"/>
      <c r="AL3405" s="4"/>
      <c r="AM3405" s="4"/>
      <c r="AN3405" s="4"/>
      <c r="AO3405" s="4"/>
      <c r="AP3405" s="4"/>
    </row>
    <row r="3406" spans="1:42" s="2" customFormat="1" x14ac:dyDescent="0.25">
      <c r="A3406" s="4"/>
      <c r="B3406" s="4"/>
      <c r="C3406" s="4"/>
      <c r="D3406" s="4"/>
      <c r="E3406" s="4"/>
      <c r="F3406" s="4"/>
      <c r="G3406" s="4"/>
      <c r="H3406" s="4"/>
      <c r="I3406" s="4"/>
      <c r="J3406" s="4"/>
      <c r="K3406" s="4"/>
      <c r="L3406" s="4"/>
      <c r="M3406" s="4"/>
      <c r="N3406" s="4"/>
      <c r="O3406" s="4"/>
      <c r="P3406" s="4"/>
      <c r="Q3406" s="4"/>
      <c r="R3406" s="4"/>
      <c r="S3406" s="4"/>
      <c r="T3406" s="4"/>
      <c r="U3406" s="4"/>
      <c r="V3406" s="4"/>
      <c r="W3406" s="4"/>
      <c r="X3406" s="4"/>
      <c r="Y3406" s="4"/>
      <c r="Z3406" s="4"/>
      <c r="AA3406" s="4"/>
      <c r="AB3406" s="4"/>
      <c r="AC3406" s="4"/>
      <c r="AD3406" s="4"/>
      <c r="AE3406" s="4"/>
      <c r="AF3406" s="4"/>
      <c r="AG3406" s="4"/>
      <c r="AH3406" s="4"/>
      <c r="AI3406" s="4"/>
      <c r="AJ3406" s="4"/>
      <c r="AK3406" s="4"/>
      <c r="AL3406" s="4"/>
      <c r="AM3406" s="4"/>
      <c r="AN3406" s="4"/>
      <c r="AO3406" s="4"/>
      <c r="AP3406" s="4"/>
    </row>
    <row r="3407" spans="1:42" s="2" customFormat="1" x14ac:dyDescent="0.25">
      <c r="A3407" s="4"/>
      <c r="B3407" s="4"/>
      <c r="C3407" s="4"/>
      <c r="D3407" s="4"/>
      <c r="E3407" s="4"/>
      <c r="F3407" s="4"/>
      <c r="G3407" s="4"/>
      <c r="H3407" s="4"/>
      <c r="I3407" s="4"/>
      <c r="J3407" s="4"/>
      <c r="K3407" s="4"/>
      <c r="L3407" s="4"/>
      <c r="M3407" s="4"/>
      <c r="N3407" s="4"/>
      <c r="O3407" s="4"/>
      <c r="P3407" s="4"/>
      <c r="Q3407" s="4"/>
      <c r="R3407" s="4"/>
      <c r="S3407" s="4"/>
      <c r="T3407" s="4"/>
      <c r="U3407" s="4"/>
      <c r="V3407" s="4"/>
      <c r="W3407" s="4"/>
      <c r="X3407" s="4"/>
      <c r="Y3407" s="4"/>
      <c r="Z3407" s="4"/>
      <c r="AA3407" s="4"/>
      <c r="AB3407" s="4"/>
      <c r="AC3407" s="4"/>
      <c r="AD3407" s="4"/>
      <c r="AE3407" s="4"/>
      <c r="AF3407" s="4"/>
      <c r="AG3407" s="4"/>
      <c r="AH3407" s="4"/>
      <c r="AI3407" s="4"/>
      <c r="AJ3407" s="4"/>
      <c r="AK3407" s="4"/>
      <c r="AL3407" s="4"/>
      <c r="AM3407" s="4"/>
      <c r="AN3407" s="4"/>
      <c r="AO3407" s="4"/>
      <c r="AP3407" s="4"/>
    </row>
    <row r="3408" spans="1:42" s="2" customFormat="1" x14ac:dyDescent="0.25">
      <c r="A3408" s="4"/>
      <c r="B3408" s="4"/>
      <c r="C3408" s="4"/>
      <c r="D3408" s="4"/>
      <c r="E3408" s="4"/>
      <c r="F3408" s="4"/>
      <c r="G3408" s="4"/>
      <c r="H3408" s="4"/>
      <c r="I3408" s="4"/>
      <c r="J3408" s="4"/>
      <c r="K3408" s="4"/>
      <c r="L3408" s="4"/>
      <c r="M3408" s="4"/>
      <c r="N3408" s="4"/>
      <c r="O3408" s="4"/>
      <c r="P3408" s="4"/>
      <c r="Q3408" s="4"/>
      <c r="R3408" s="4"/>
      <c r="S3408" s="4"/>
      <c r="T3408" s="4"/>
      <c r="U3408" s="4"/>
      <c r="V3408" s="4"/>
      <c r="W3408" s="4"/>
      <c r="X3408" s="4"/>
      <c r="Y3408" s="4"/>
      <c r="Z3408" s="4"/>
      <c r="AA3408" s="4"/>
      <c r="AB3408" s="4"/>
      <c r="AC3408" s="4"/>
      <c r="AD3408" s="4"/>
      <c r="AE3408" s="4"/>
      <c r="AF3408" s="4"/>
      <c r="AG3408" s="4"/>
      <c r="AH3408" s="4"/>
      <c r="AI3408" s="4"/>
      <c r="AJ3408" s="4"/>
      <c r="AK3408" s="4"/>
      <c r="AL3408" s="4"/>
      <c r="AM3408" s="4"/>
      <c r="AN3408" s="4"/>
      <c r="AO3408" s="4"/>
      <c r="AP3408" s="4"/>
    </row>
    <row r="3409" spans="1:42" s="2" customFormat="1" x14ac:dyDescent="0.25">
      <c r="A3409" s="4"/>
      <c r="B3409" s="4"/>
      <c r="C3409" s="4"/>
      <c r="D3409" s="4"/>
      <c r="E3409" s="4"/>
      <c r="F3409" s="4"/>
      <c r="G3409" s="4"/>
      <c r="H3409" s="4"/>
      <c r="I3409" s="4"/>
      <c r="J3409" s="4"/>
      <c r="K3409" s="4"/>
      <c r="L3409" s="4"/>
      <c r="M3409" s="4"/>
      <c r="N3409" s="4"/>
      <c r="O3409" s="4"/>
      <c r="P3409" s="4"/>
      <c r="Q3409" s="4"/>
      <c r="R3409" s="4"/>
      <c r="S3409" s="4"/>
      <c r="T3409" s="4"/>
      <c r="U3409" s="4"/>
      <c r="V3409" s="4"/>
      <c r="W3409" s="4"/>
      <c r="X3409" s="4"/>
      <c r="Y3409" s="4"/>
      <c r="Z3409" s="4"/>
      <c r="AA3409" s="4"/>
      <c r="AB3409" s="4"/>
      <c r="AC3409" s="4"/>
      <c r="AD3409" s="4"/>
      <c r="AE3409" s="4"/>
      <c r="AF3409" s="4"/>
      <c r="AG3409" s="4"/>
      <c r="AH3409" s="4"/>
      <c r="AI3409" s="4"/>
      <c r="AJ3409" s="4"/>
      <c r="AK3409" s="4"/>
      <c r="AL3409" s="4"/>
      <c r="AM3409" s="4"/>
      <c r="AN3409" s="4"/>
      <c r="AO3409" s="4"/>
      <c r="AP3409" s="4"/>
    </row>
    <row r="3410" spans="1:42" s="2" customFormat="1" x14ac:dyDescent="0.25">
      <c r="A3410" s="4"/>
      <c r="B3410" s="4"/>
      <c r="C3410" s="4"/>
      <c r="D3410" s="4"/>
      <c r="E3410" s="4"/>
      <c r="F3410" s="4"/>
      <c r="G3410" s="4"/>
      <c r="H3410" s="4"/>
      <c r="I3410" s="4"/>
      <c r="J3410" s="4"/>
      <c r="K3410" s="4"/>
      <c r="L3410" s="4"/>
      <c r="M3410" s="4"/>
      <c r="N3410" s="4"/>
      <c r="O3410" s="4"/>
      <c r="P3410" s="4"/>
      <c r="Q3410" s="4"/>
      <c r="R3410" s="4"/>
      <c r="S3410" s="4"/>
      <c r="T3410" s="4"/>
      <c r="U3410" s="4"/>
      <c r="V3410" s="4"/>
      <c r="W3410" s="4"/>
      <c r="X3410" s="4"/>
      <c r="Y3410" s="4"/>
      <c r="Z3410" s="4"/>
      <c r="AA3410" s="4"/>
      <c r="AB3410" s="4"/>
      <c r="AC3410" s="4"/>
      <c r="AD3410" s="4"/>
      <c r="AE3410" s="4"/>
      <c r="AF3410" s="4"/>
      <c r="AG3410" s="4"/>
      <c r="AH3410" s="4"/>
      <c r="AI3410" s="4"/>
      <c r="AJ3410" s="4"/>
      <c r="AK3410" s="4"/>
      <c r="AL3410" s="4"/>
      <c r="AM3410" s="4"/>
      <c r="AN3410" s="4"/>
      <c r="AO3410" s="4"/>
      <c r="AP3410" s="4"/>
    </row>
    <row r="3411" spans="1:42" s="2" customFormat="1" x14ac:dyDescent="0.25">
      <c r="A3411" s="4"/>
      <c r="B3411" s="4"/>
      <c r="C3411" s="4"/>
      <c r="D3411" s="4"/>
      <c r="E3411" s="4"/>
      <c r="F3411" s="4"/>
      <c r="G3411" s="4"/>
      <c r="H3411" s="4"/>
      <c r="I3411" s="4"/>
      <c r="J3411" s="4"/>
      <c r="K3411" s="4"/>
      <c r="L3411" s="4"/>
      <c r="M3411" s="4"/>
      <c r="N3411" s="4"/>
      <c r="O3411" s="4"/>
      <c r="P3411" s="4"/>
      <c r="Q3411" s="4"/>
      <c r="R3411" s="4"/>
      <c r="S3411" s="4"/>
      <c r="T3411" s="4"/>
      <c r="U3411" s="4"/>
      <c r="V3411" s="4"/>
      <c r="W3411" s="4"/>
      <c r="X3411" s="4"/>
      <c r="Y3411" s="4"/>
      <c r="Z3411" s="4"/>
      <c r="AA3411" s="4"/>
      <c r="AB3411" s="4"/>
      <c r="AC3411" s="4"/>
      <c r="AD3411" s="4"/>
      <c r="AE3411" s="4"/>
      <c r="AF3411" s="4"/>
      <c r="AG3411" s="4"/>
      <c r="AH3411" s="4"/>
      <c r="AI3411" s="4"/>
      <c r="AJ3411" s="4"/>
      <c r="AK3411" s="4"/>
      <c r="AL3411" s="4"/>
      <c r="AM3411" s="4"/>
      <c r="AN3411" s="4"/>
      <c r="AO3411" s="4"/>
      <c r="AP3411" s="4"/>
    </row>
    <row r="3412" spans="1:42" s="2" customFormat="1" x14ac:dyDescent="0.25">
      <c r="A3412" s="4"/>
      <c r="B3412" s="4"/>
      <c r="C3412" s="4"/>
      <c r="D3412" s="4"/>
      <c r="E3412" s="4"/>
      <c r="F3412" s="4"/>
      <c r="G3412" s="4"/>
      <c r="H3412" s="4"/>
      <c r="I3412" s="4"/>
      <c r="J3412" s="4"/>
      <c r="K3412" s="4"/>
      <c r="L3412" s="4"/>
      <c r="M3412" s="4"/>
      <c r="N3412" s="4"/>
      <c r="O3412" s="4"/>
      <c r="P3412" s="4"/>
      <c r="Q3412" s="4"/>
      <c r="R3412" s="4"/>
      <c r="S3412" s="4"/>
      <c r="T3412" s="4"/>
      <c r="U3412" s="4"/>
      <c r="V3412" s="4"/>
      <c r="W3412" s="4"/>
      <c r="X3412" s="4"/>
      <c r="Y3412" s="4"/>
      <c r="Z3412" s="4"/>
      <c r="AA3412" s="4"/>
      <c r="AB3412" s="4"/>
      <c r="AC3412" s="4"/>
      <c r="AD3412" s="4"/>
      <c r="AE3412" s="4"/>
      <c r="AF3412" s="4"/>
      <c r="AG3412" s="4"/>
      <c r="AH3412" s="4"/>
      <c r="AI3412" s="4"/>
      <c r="AJ3412" s="4"/>
      <c r="AK3412" s="4"/>
      <c r="AL3412" s="4"/>
      <c r="AM3412" s="4"/>
      <c r="AN3412" s="4"/>
      <c r="AO3412" s="4"/>
      <c r="AP3412" s="4"/>
    </row>
    <row r="3413" spans="1:42" s="2" customFormat="1" x14ac:dyDescent="0.25">
      <c r="A3413" s="4"/>
      <c r="B3413" s="4"/>
      <c r="C3413" s="4"/>
      <c r="D3413" s="4"/>
      <c r="E3413" s="4"/>
      <c r="F3413" s="4"/>
      <c r="G3413" s="4"/>
      <c r="H3413" s="4"/>
      <c r="I3413" s="4"/>
      <c r="J3413" s="4"/>
      <c r="K3413" s="4"/>
      <c r="L3413" s="4"/>
      <c r="M3413" s="4"/>
      <c r="N3413" s="4"/>
      <c r="O3413" s="4"/>
      <c r="P3413" s="4"/>
      <c r="Q3413" s="4"/>
      <c r="R3413" s="4"/>
      <c r="S3413" s="4"/>
      <c r="T3413" s="4"/>
      <c r="U3413" s="4"/>
      <c r="V3413" s="4"/>
      <c r="W3413" s="4"/>
      <c r="X3413" s="4"/>
      <c r="Y3413" s="4"/>
      <c r="Z3413" s="4"/>
      <c r="AA3413" s="4"/>
      <c r="AB3413" s="4"/>
      <c r="AC3413" s="4"/>
      <c r="AD3413" s="4"/>
      <c r="AE3413" s="4"/>
      <c r="AF3413" s="4"/>
      <c r="AG3413" s="4"/>
      <c r="AH3413" s="4"/>
      <c r="AI3413" s="4"/>
      <c r="AJ3413" s="4"/>
      <c r="AK3413" s="4"/>
      <c r="AL3413" s="4"/>
      <c r="AM3413" s="4"/>
      <c r="AN3413" s="4"/>
      <c r="AO3413" s="4"/>
      <c r="AP3413" s="4"/>
    </row>
    <row r="3414" spans="1:42" s="2" customFormat="1" x14ac:dyDescent="0.25">
      <c r="A3414" s="4"/>
      <c r="B3414" s="4"/>
      <c r="C3414" s="4"/>
      <c r="D3414" s="4"/>
      <c r="E3414" s="4"/>
      <c r="F3414" s="4"/>
      <c r="G3414" s="4"/>
      <c r="H3414" s="4"/>
      <c r="I3414" s="4"/>
      <c r="J3414" s="4"/>
      <c r="K3414" s="4"/>
      <c r="L3414" s="4"/>
      <c r="M3414" s="4"/>
      <c r="N3414" s="4"/>
      <c r="O3414" s="4"/>
      <c r="P3414" s="4"/>
      <c r="Q3414" s="4"/>
      <c r="R3414" s="4"/>
      <c r="S3414" s="4"/>
      <c r="T3414" s="4"/>
      <c r="U3414" s="4"/>
      <c r="V3414" s="4"/>
      <c r="W3414" s="4"/>
      <c r="X3414" s="4"/>
      <c r="Y3414" s="4"/>
      <c r="Z3414" s="4"/>
      <c r="AA3414" s="4"/>
      <c r="AB3414" s="4"/>
      <c r="AC3414" s="4"/>
      <c r="AD3414" s="4"/>
      <c r="AE3414" s="4"/>
      <c r="AF3414" s="4"/>
      <c r="AG3414" s="4"/>
      <c r="AH3414" s="4"/>
      <c r="AI3414" s="4"/>
      <c r="AJ3414" s="4"/>
      <c r="AK3414" s="4"/>
      <c r="AL3414" s="4"/>
      <c r="AM3414" s="4"/>
      <c r="AN3414" s="4"/>
      <c r="AO3414" s="4"/>
      <c r="AP3414" s="4"/>
    </row>
    <row r="3415" spans="1:42" s="2" customFormat="1" x14ac:dyDescent="0.25">
      <c r="A3415" s="4"/>
      <c r="B3415" s="4"/>
      <c r="C3415" s="4"/>
      <c r="D3415" s="4"/>
      <c r="E3415" s="4"/>
      <c r="F3415" s="4"/>
      <c r="G3415" s="4"/>
      <c r="H3415" s="4"/>
      <c r="I3415" s="4"/>
      <c r="J3415" s="4"/>
      <c r="K3415" s="4"/>
      <c r="L3415" s="4"/>
      <c r="M3415" s="4"/>
      <c r="N3415" s="4"/>
      <c r="O3415" s="4"/>
      <c r="P3415" s="4"/>
      <c r="Q3415" s="4"/>
      <c r="R3415" s="4"/>
      <c r="S3415" s="4"/>
      <c r="T3415" s="4"/>
      <c r="U3415" s="4"/>
      <c r="V3415" s="4"/>
      <c r="W3415" s="4"/>
      <c r="X3415" s="4"/>
      <c r="Y3415" s="4"/>
      <c r="Z3415" s="4"/>
      <c r="AA3415" s="4"/>
      <c r="AB3415" s="4"/>
      <c r="AC3415" s="4"/>
      <c r="AD3415" s="4"/>
      <c r="AE3415" s="4"/>
      <c r="AF3415" s="4"/>
      <c r="AG3415" s="4"/>
      <c r="AH3415" s="4"/>
      <c r="AI3415" s="4"/>
      <c r="AJ3415" s="4"/>
      <c r="AK3415" s="4"/>
      <c r="AL3415" s="4"/>
      <c r="AM3415" s="4"/>
      <c r="AN3415" s="4"/>
      <c r="AO3415" s="4"/>
      <c r="AP3415" s="4"/>
    </row>
    <row r="3416" spans="1:42" s="2" customFormat="1" x14ac:dyDescent="0.25">
      <c r="A3416" s="4"/>
      <c r="B3416" s="4"/>
      <c r="C3416" s="4"/>
      <c r="D3416" s="4"/>
      <c r="E3416" s="4"/>
      <c r="F3416" s="4"/>
      <c r="G3416" s="4"/>
      <c r="H3416" s="4"/>
      <c r="I3416" s="4"/>
      <c r="J3416" s="4"/>
      <c r="K3416" s="4"/>
      <c r="L3416" s="4"/>
      <c r="M3416" s="4"/>
      <c r="N3416" s="4"/>
      <c r="O3416" s="4"/>
      <c r="P3416" s="4"/>
      <c r="Q3416" s="4"/>
      <c r="R3416" s="4"/>
      <c r="S3416" s="4"/>
      <c r="T3416" s="4"/>
      <c r="U3416" s="4"/>
      <c r="V3416" s="4"/>
      <c r="W3416" s="4"/>
      <c r="X3416" s="4"/>
      <c r="Y3416" s="4"/>
      <c r="Z3416" s="4"/>
      <c r="AA3416" s="4"/>
      <c r="AB3416" s="4"/>
      <c r="AC3416" s="4"/>
      <c r="AD3416" s="4"/>
      <c r="AE3416" s="4"/>
      <c r="AF3416" s="4"/>
      <c r="AG3416" s="4"/>
      <c r="AH3416" s="4"/>
      <c r="AI3416" s="4"/>
      <c r="AJ3416" s="4"/>
      <c r="AK3416" s="4"/>
      <c r="AL3416" s="4"/>
      <c r="AM3416" s="4"/>
      <c r="AN3416" s="4"/>
      <c r="AO3416" s="4"/>
      <c r="AP3416" s="4"/>
    </row>
    <row r="3417" spans="1:42" s="2" customFormat="1" x14ac:dyDescent="0.25">
      <c r="A3417" s="4"/>
      <c r="B3417" s="4"/>
      <c r="C3417" s="4"/>
      <c r="D3417" s="4"/>
      <c r="E3417" s="4"/>
      <c r="F3417" s="4"/>
      <c r="G3417" s="4"/>
      <c r="H3417" s="4"/>
      <c r="I3417" s="4"/>
      <c r="J3417" s="4"/>
      <c r="K3417" s="4"/>
      <c r="L3417" s="4"/>
      <c r="M3417" s="4"/>
      <c r="N3417" s="4"/>
      <c r="O3417" s="4"/>
      <c r="P3417" s="4"/>
      <c r="Q3417" s="4"/>
      <c r="R3417" s="4"/>
      <c r="S3417" s="4"/>
      <c r="T3417" s="4"/>
      <c r="U3417" s="4"/>
      <c r="V3417" s="4"/>
      <c r="W3417" s="4"/>
      <c r="X3417" s="4"/>
      <c r="Y3417" s="4"/>
      <c r="Z3417" s="4"/>
      <c r="AA3417" s="4"/>
      <c r="AB3417" s="4"/>
      <c r="AC3417" s="4"/>
      <c r="AD3417" s="4"/>
      <c r="AE3417" s="4"/>
      <c r="AF3417" s="4"/>
      <c r="AG3417" s="4"/>
      <c r="AH3417" s="4"/>
      <c r="AI3417" s="4"/>
      <c r="AJ3417" s="4"/>
      <c r="AK3417" s="4"/>
      <c r="AL3417" s="4"/>
      <c r="AM3417" s="4"/>
      <c r="AN3417" s="4"/>
      <c r="AO3417" s="4"/>
      <c r="AP3417" s="4"/>
    </row>
    <row r="3418" spans="1:42" s="2" customFormat="1" x14ac:dyDescent="0.25">
      <c r="A3418" s="4"/>
      <c r="B3418" s="4"/>
      <c r="C3418" s="4"/>
      <c r="D3418" s="4"/>
      <c r="E3418" s="4"/>
      <c r="F3418" s="4"/>
      <c r="G3418" s="4"/>
      <c r="H3418" s="4"/>
      <c r="I3418" s="4"/>
      <c r="J3418" s="4"/>
      <c r="K3418" s="4"/>
      <c r="L3418" s="4"/>
      <c r="M3418" s="4"/>
      <c r="N3418" s="4"/>
      <c r="O3418" s="4"/>
      <c r="P3418" s="4"/>
      <c r="Q3418" s="4"/>
      <c r="R3418" s="4"/>
      <c r="S3418" s="4"/>
      <c r="T3418" s="4"/>
      <c r="U3418" s="4"/>
      <c r="V3418" s="4"/>
      <c r="W3418" s="4"/>
      <c r="X3418" s="4"/>
      <c r="Y3418" s="4"/>
      <c r="Z3418" s="4"/>
      <c r="AA3418" s="4"/>
      <c r="AB3418" s="4"/>
      <c r="AC3418" s="4"/>
      <c r="AD3418" s="4"/>
      <c r="AE3418" s="4"/>
      <c r="AF3418" s="4"/>
      <c r="AG3418" s="4"/>
      <c r="AH3418" s="4"/>
      <c r="AI3418" s="4"/>
      <c r="AJ3418" s="4"/>
      <c r="AK3418" s="4"/>
      <c r="AL3418" s="4"/>
      <c r="AM3418" s="4"/>
      <c r="AN3418" s="4"/>
      <c r="AO3418" s="4"/>
      <c r="AP3418" s="4"/>
    </row>
    <row r="3419" spans="1:42" s="2" customFormat="1" x14ac:dyDescent="0.25">
      <c r="A3419" s="4"/>
      <c r="B3419" s="4"/>
      <c r="C3419" s="4"/>
      <c r="D3419" s="4"/>
      <c r="E3419" s="4"/>
      <c r="F3419" s="4"/>
      <c r="G3419" s="4"/>
      <c r="H3419" s="4"/>
      <c r="I3419" s="4"/>
      <c r="J3419" s="4"/>
      <c r="K3419" s="4"/>
      <c r="L3419" s="4"/>
      <c r="M3419" s="4"/>
      <c r="N3419" s="4"/>
      <c r="O3419" s="4"/>
      <c r="P3419" s="4"/>
      <c r="Q3419" s="4"/>
      <c r="R3419" s="4"/>
      <c r="S3419" s="4"/>
      <c r="T3419" s="4"/>
      <c r="U3419" s="4"/>
      <c r="V3419" s="4"/>
      <c r="W3419" s="4"/>
      <c r="X3419" s="4"/>
      <c r="Y3419" s="4"/>
      <c r="Z3419" s="4"/>
      <c r="AA3419" s="4"/>
      <c r="AB3419" s="4"/>
      <c r="AC3419" s="4"/>
      <c r="AD3419" s="4"/>
      <c r="AE3419" s="4"/>
      <c r="AF3419" s="4"/>
      <c r="AG3419" s="4"/>
      <c r="AH3419" s="4"/>
      <c r="AI3419" s="4"/>
      <c r="AJ3419" s="4"/>
      <c r="AK3419" s="4"/>
      <c r="AL3419" s="4"/>
      <c r="AM3419" s="4"/>
      <c r="AN3419" s="4"/>
      <c r="AO3419" s="4"/>
      <c r="AP3419" s="4"/>
    </row>
    <row r="3420" spans="1:42" s="2" customFormat="1" x14ac:dyDescent="0.25">
      <c r="A3420" s="4"/>
      <c r="B3420" s="4"/>
      <c r="C3420" s="4"/>
      <c r="D3420" s="4"/>
      <c r="E3420" s="4"/>
      <c r="F3420" s="4"/>
      <c r="G3420" s="4"/>
      <c r="H3420" s="4"/>
      <c r="I3420" s="4"/>
      <c r="J3420" s="4"/>
      <c r="K3420" s="4"/>
      <c r="L3420" s="4"/>
      <c r="M3420" s="4"/>
      <c r="N3420" s="4"/>
      <c r="O3420" s="4"/>
      <c r="P3420" s="4"/>
      <c r="Q3420" s="4"/>
      <c r="R3420" s="4"/>
      <c r="S3420" s="4"/>
      <c r="T3420" s="4"/>
      <c r="U3420" s="4"/>
      <c r="V3420" s="4"/>
      <c r="W3420" s="4"/>
      <c r="X3420" s="4"/>
      <c r="Y3420" s="4"/>
      <c r="Z3420" s="4"/>
      <c r="AA3420" s="4"/>
      <c r="AB3420" s="4"/>
      <c r="AC3420" s="4"/>
      <c r="AD3420" s="4"/>
      <c r="AE3420" s="4"/>
      <c r="AF3420" s="4"/>
      <c r="AG3420" s="4"/>
      <c r="AH3420" s="4"/>
      <c r="AI3420" s="4"/>
      <c r="AJ3420" s="4"/>
      <c r="AK3420" s="4"/>
      <c r="AL3420" s="4"/>
      <c r="AM3420" s="4"/>
      <c r="AN3420" s="4"/>
      <c r="AO3420" s="4"/>
      <c r="AP3420" s="4"/>
    </row>
    <row r="3421" spans="1:42" s="2" customFormat="1" x14ac:dyDescent="0.25">
      <c r="A3421" s="4"/>
      <c r="B3421" s="4"/>
      <c r="C3421" s="4"/>
      <c r="D3421" s="4"/>
      <c r="E3421" s="4"/>
      <c r="F3421" s="4"/>
      <c r="G3421" s="4"/>
      <c r="H3421" s="4"/>
      <c r="I3421" s="4"/>
      <c r="J3421" s="4"/>
      <c r="K3421" s="4"/>
      <c r="L3421" s="4"/>
      <c r="M3421" s="4"/>
      <c r="N3421" s="4"/>
      <c r="O3421" s="4"/>
      <c r="P3421" s="4"/>
      <c r="Q3421" s="4"/>
      <c r="R3421" s="4"/>
      <c r="S3421" s="4"/>
      <c r="T3421" s="4"/>
      <c r="U3421" s="4"/>
      <c r="V3421" s="4"/>
      <c r="W3421" s="4"/>
      <c r="X3421" s="4"/>
      <c r="Y3421" s="4"/>
      <c r="Z3421" s="4"/>
      <c r="AA3421" s="4"/>
      <c r="AB3421" s="4"/>
      <c r="AC3421" s="4"/>
      <c r="AD3421" s="4"/>
      <c r="AE3421" s="4"/>
      <c r="AF3421" s="4"/>
      <c r="AG3421" s="4"/>
      <c r="AH3421" s="4"/>
      <c r="AI3421" s="4"/>
      <c r="AJ3421" s="4"/>
      <c r="AK3421" s="4"/>
      <c r="AL3421" s="4"/>
      <c r="AM3421" s="4"/>
      <c r="AN3421" s="4"/>
      <c r="AO3421" s="4"/>
      <c r="AP3421" s="4"/>
    </row>
    <row r="3422" spans="1:42" s="2" customFormat="1" x14ac:dyDescent="0.25">
      <c r="A3422" s="4"/>
      <c r="B3422" s="4"/>
      <c r="C3422" s="4"/>
      <c r="D3422" s="4"/>
      <c r="E3422" s="4"/>
      <c r="F3422" s="4"/>
      <c r="G3422" s="4"/>
      <c r="H3422" s="4"/>
      <c r="I3422" s="4"/>
      <c r="J3422" s="4"/>
      <c r="K3422" s="4"/>
      <c r="L3422" s="4"/>
      <c r="M3422" s="4"/>
      <c r="N3422" s="4"/>
      <c r="O3422" s="4"/>
      <c r="P3422" s="4"/>
      <c r="Q3422" s="4"/>
      <c r="R3422" s="4"/>
      <c r="S3422" s="4"/>
      <c r="T3422" s="4"/>
      <c r="U3422" s="4"/>
      <c r="V3422" s="4"/>
      <c r="W3422" s="4"/>
      <c r="X3422" s="4"/>
      <c r="Y3422" s="4"/>
      <c r="Z3422" s="4"/>
      <c r="AA3422" s="4"/>
      <c r="AB3422" s="4"/>
      <c r="AC3422" s="4"/>
      <c r="AD3422" s="4"/>
      <c r="AE3422" s="4"/>
      <c r="AF3422" s="4"/>
      <c r="AG3422" s="4"/>
      <c r="AH3422" s="4"/>
      <c r="AI3422" s="4"/>
      <c r="AJ3422" s="4"/>
      <c r="AK3422" s="4"/>
      <c r="AL3422" s="4"/>
      <c r="AM3422" s="4"/>
      <c r="AN3422" s="4"/>
      <c r="AO3422" s="4"/>
      <c r="AP3422" s="4"/>
    </row>
    <row r="3423" spans="1:42" s="2" customFormat="1" x14ac:dyDescent="0.25">
      <c r="A3423" s="4"/>
      <c r="B3423" s="4"/>
      <c r="C3423" s="4"/>
      <c r="D3423" s="4"/>
      <c r="E3423" s="4"/>
      <c r="F3423" s="4"/>
      <c r="G3423" s="4"/>
      <c r="H3423" s="4"/>
      <c r="I3423" s="4"/>
      <c r="J3423" s="4"/>
      <c r="K3423" s="4"/>
      <c r="L3423" s="4"/>
      <c r="M3423" s="4"/>
      <c r="N3423" s="4"/>
      <c r="O3423" s="4"/>
      <c r="P3423" s="4"/>
      <c r="Q3423" s="4"/>
      <c r="R3423" s="4"/>
      <c r="S3423" s="4"/>
      <c r="T3423" s="4"/>
      <c r="U3423" s="4"/>
      <c r="V3423" s="4"/>
      <c r="W3423" s="4"/>
      <c r="X3423" s="4"/>
      <c r="Y3423" s="4"/>
      <c r="Z3423" s="4"/>
      <c r="AA3423" s="4"/>
      <c r="AB3423" s="4"/>
      <c r="AC3423" s="4"/>
      <c r="AD3423" s="4"/>
      <c r="AE3423" s="4"/>
      <c r="AF3423" s="4"/>
      <c r="AG3423" s="4"/>
      <c r="AH3423" s="4"/>
      <c r="AI3423" s="4"/>
      <c r="AJ3423" s="4"/>
      <c r="AK3423" s="4"/>
      <c r="AL3423" s="4"/>
      <c r="AM3423" s="4"/>
      <c r="AN3423" s="4"/>
      <c r="AO3423" s="4"/>
      <c r="AP3423" s="4"/>
    </row>
    <row r="3424" spans="1:42" s="2" customFormat="1" x14ac:dyDescent="0.25">
      <c r="A3424" s="4"/>
      <c r="B3424" s="4"/>
      <c r="C3424" s="4"/>
      <c r="D3424" s="4"/>
      <c r="E3424" s="4"/>
      <c r="F3424" s="4"/>
      <c r="G3424" s="4"/>
      <c r="H3424" s="4"/>
      <c r="I3424" s="4"/>
      <c r="J3424" s="4"/>
      <c r="K3424" s="4"/>
      <c r="L3424" s="4"/>
      <c r="M3424" s="4"/>
      <c r="N3424" s="4"/>
      <c r="O3424" s="4"/>
      <c r="P3424" s="4"/>
      <c r="Q3424" s="4"/>
      <c r="R3424" s="4"/>
      <c r="S3424" s="4"/>
      <c r="T3424" s="4"/>
      <c r="U3424" s="4"/>
      <c r="V3424" s="4"/>
      <c r="W3424" s="4"/>
      <c r="X3424" s="4"/>
      <c r="Y3424" s="4"/>
      <c r="Z3424" s="4"/>
      <c r="AA3424" s="4"/>
      <c r="AB3424" s="4"/>
      <c r="AC3424" s="4"/>
      <c r="AD3424" s="4"/>
      <c r="AE3424" s="4"/>
      <c r="AF3424" s="4"/>
      <c r="AG3424" s="4"/>
      <c r="AH3424" s="4"/>
      <c r="AI3424" s="4"/>
      <c r="AJ3424" s="4"/>
      <c r="AK3424" s="4"/>
      <c r="AL3424" s="4"/>
      <c r="AM3424" s="4"/>
      <c r="AN3424" s="4"/>
      <c r="AO3424" s="4"/>
      <c r="AP3424" s="4"/>
    </row>
    <row r="3425" spans="1:42" s="2" customFormat="1" x14ac:dyDescent="0.25">
      <c r="A3425" s="4"/>
      <c r="B3425" s="4"/>
      <c r="C3425" s="4"/>
      <c r="D3425" s="4"/>
      <c r="E3425" s="4"/>
      <c r="F3425" s="4"/>
      <c r="G3425" s="4"/>
      <c r="H3425" s="4"/>
      <c r="I3425" s="4"/>
      <c r="J3425" s="4"/>
      <c r="K3425" s="4"/>
      <c r="L3425" s="4"/>
      <c r="M3425" s="4"/>
      <c r="N3425" s="4"/>
      <c r="O3425" s="4"/>
      <c r="P3425" s="4"/>
      <c r="Q3425" s="4"/>
      <c r="R3425" s="4"/>
      <c r="S3425" s="4"/>
      <c r="T3425" s="4"/>
      <c r="U3425" s="4"/>
      <c r="V3425" s="4"/>
      <c r="W3425" s="4"/>
      <c r="X3425" s="4"/>
      <c r="Y3425" s="4"/>
      <c r="Z3425" s="4"/>
      <c r="AA3425" s="4"/>
      <c r="AB3425" s="4"/>
      <c r="AC3425" s="4"/>
      <c r="AD3425" s="4"/>
      <c r="AE3425" s="4"/>
      <c r="AF3425" s="4"/>
      <c r="AG3425" s="4"/>
      <c r="AH3425" s="4"/>
      <c r="AI3425" s="4"/>
      <c r="AJ3425" s="4"/>
      <c r="AK3425" s="4"/>
      <c r="AL3425" s="4"/>
      <c r="AM3425" s="4"/>
      <c r="AN3425" s="4"/>
      <c r="AO3425" s="4"/>
      <c r="AP3425" s="4"/>
    </row>
    <row r="3426" spans="1:42" s="2" customFormat="1" x14ac:dyDescent="0.25">
      <c r="A3426" s="4"/>
      <c r="B3426" s="4"/>
      <c r="C3426" s="4"/>
      <c r="D3426" s="4"/>
      <c r="E3426" s="4"/>
      <c r="F3426" s="4"/>
      <c r="G3426" s="4"/>
      <c r="H3426" s="4"/>
      <c r="I3426" s="4"/>
      <c r="J3426" s="4"/>
      <c r="K3426" s="4"/>
      <c r="L3426" s="4"/>
      <c r="M3426" s="4"/>
      <c r="N3426" s="4"/>
      <c r="O3426" s="4"/>
      <c r="P3426" s="4"/>
      <c r="Q3426" s="4"/>
      <c r="R3426" s="4"/>
      <c r="S3426" s="4"/>
      <c r="T3426" s="4"/>
      <c r="U3426" s="4"/>
      <c r="V3426" s="4"/>
      <c r="W3426" s="4"/>
      <c r="X3426" s="4"/>
      <c r="Y3426" s="4"/>
      <c r="Z3426" s="4"/>
      <c r="AA3426" s="4"/>
      <c r="AB3426" s="4"/>
      <c r="AC3426" s="4"/>
      <c r="AD3426" s="4"/>
      <c r="AE3426" s="4"/>
      <c r="AF3426" s="4"/>
      <c r="AG3426" s="4"/>
      <c r="AH3426" s="4"/>
      <c r="AI3426" s="4"/>
      <c r="AJ3426" s="4"/>
      <c r="AK3426" s="4"/>
      <c r="AL3426" s="4"/>
      <c r="AM3426" s="4"/>
      <c r="AN3426" s="4"/>
      <c r="AO3426" s="4"/>
      <c r="AP3426" s="4"/>
    </row>
    <row r="3427" spans="1:42" s="2" customFormat="1" x14ac:dyDescent="0.25">
      <c r="A3427" s="4"/>
      <c r="B3427" s="4"/>
      <c r="C3427" s="4"/>
      <c r="D3427" s="4"/>
      <c r="E3427" s="4"/>
      <c r="F3427" s="4"/>
      <c r="G3427" s="4"/>
      <c r="H3427" s="4"/>
      <c r="I3427" s="4"/>
      <c r="J3427" s="4"/>
      <c r="K3427" s="4"/>
      <c r="L3427" s="4"/>
      <c r="M3427" s="4"/>
      <c r="N3427" s="4"/>
      <c r="O3427" s="4"/>
      <c r="P3427" s="4"/>
      <c r="Q3427" s="4"/>
      <c r="R3427" s="4"/>
      <c r="S3427" s="4"/>
      <c r="T3427" s="4"/>
      <c r="U3427" s="4"/>
      <c r="V3427" s="4"/>
      <c r="W3427" s="4"/>
      <c r="X3427" s="4"/>
      <c r="Y3427" s="4"/>
      <c r="Z3427" s="4"/>
      <c r="AA3427" s="4"/>
      <c r="AB3427" s="4"/>
      <c r="AC3427" s="4"/>
      <c r="AD3427" s="4"/>
      <c r="AE3427" s="4"/>
      <c r="AF3427" s="4"/>
      <c r="AG3427" s="4"/>
      <c r="AH3427" s="4"/>
      <c r="AI3427" s="4"/>
      <c r="AJ3427" s="4"/>
      <c r="AK3427" s="4"/>
      <c r="AL3427" s="4"/>
      <c r="AM3427" s="4"/>
      <c r="AN3427" s="4"/>
      <c r="AO3427" s="4"/>
      <c r="AP3427" s="4"/>
    </row>
    <row r="3428" spans="1:42" s="2" customFormat="1" x14ac:dyDescent="0.25">
      <c r="A3428" s="4"/>
      <c r="B3428" s="4"/>
      <c r="C3428" s="4"/>
      <c r="D3428" s="4"/>
      <c r="E3428" s="4"/>
      <c r="F3428" s="4"/>
      <c r="G3428" s="4"/>
      <c r="H3428" s="4"/>
      <c r="I3428" s="4"/>
      <c r="J3428" s="4"/>
      <c r="K3428" s="4"/>
      <c r="L3428" s="4"/>
      <c r="M3428" s="4"/>
      <c r="N3428" s="4"/>
      <c r="O3428" s="4"/>
      <c r="P3428" s="4"/>
      <c r="Q3428" s="4"/>
      <c r="R3428" s="4"/>
      <c r="S3428" s="4"/>
      <c r="T3428" s="4"/>
      <c r="U3428" s="4"/>
      <c r="V3428" s="4"/>
      <c r="W3428" s="4"/>
      <c r="X3428" s="4"/>
      <c r="Y3428" s="4"/>
      <c r="Z3428" s="4"/>
      <c r="AA3428" s="4"/>
      <c r="AB3428" s="4"/>
      <c r="AC3428" s="4"/>
      <c r="AD3428" s="4"/>
      <c r="AE3428" s="4"/>
      <c r="AF3428" s="4"/>
      <c r="AG3428" s="4"/>
      <c r="AH3428" s="4"/>
      <c r="AI3428" s="4"/>
      <c r="AJ3428" s="4"/>
      <c r="AK3428" s="4"/>
      <c r="AL3428" s="4"/>
      <c r="AM3428" s="4"/>
      <c r="AN3428" s="4"/>
      <c r="AO3428" s="4"/>
      <c r="AP3428" s="4"/>
    </row>
    <row r="3429" spans="1:42" s="2" customFormat="1" x14ac:dyDescent="0.25">
      <c r="A3429" s="4"/>
      <c r="B3429" s="4"/>
      <c r="C3429" s="4"/>
      <c r="D3429" s="4"/>
      <c r="E3429" s="4"/>
      <c r="F3429" s="4"/>
      <c r="G3429" s="4"/>
      <c r="H3429" s="4"/>
      <c r="I3429" s="4"/>
      <c r="J3429" s="4"/>
      <c r="K3429" s="4"/>
      <c r="L3429" s="4"/>
      <c r="M3429" s="4"/>
      <c r="N3429" s="4"/>
      <c r="O3429" s="4"/>
      <c r="P3429" s="4"/>
      <c r="Q3429" s="4"/>
      <c r="R3429" s="4"/>
      <c r="S3429" s="4"/>
      <c r="T3429" s="4"/>
      <c r="U3429" s="4"/>
      <c r="V3429" s="4"/>
      <c r="W3429" s="4"/>
      <c r="X3429" s="4"/>
      <c r="Y3429" s="4"/>
      <c r="Z3429" s="4"/>
      <c r="AA3429" s="4"/>
      <c r="AB3429" s="4"/>
      <c r="AC3429" s="4"/>
      <c r="AD3429" s="4"/>
      <c r="AE3429" s="4"/>
      <c r="AF3429" s="4"/>
      <c r="AG3429" s="4"/>
      <c r="AH3429" s="4"/>
      <c r="AI3429" s="4"/>
      <c r="AJ3429" s="4"/>
      <c r="AK3429" s="4"/>
      <c r="AL3429" s="4"/>
      <c r="AM3429" s="4"/>
      <c r="AN3429" s="4"/>
      <c r="AO3429" s="4"/>
      <c r="AP3429" s="4"/>
    </row>
    <row r="3430" spans="1:42" s="2" customFormat="1" x14ac:dyDescent="0.25">
      <c r="A3430" s="4"/>
      <c r="B3430" s="4"/>
      <c r="C3430" s="4"/>
      <c r="D3430" s="4"/>
      <c r="E3430" s="4"/>
      <c r="F3430" s="4"/>
      <c r="G3430" s="4"/>
      <c r="H3430" s="4"/>
      <c r="I3430" s="4"/>
      <c r="J3430" s="4"/>
      <c r="K3430" s="4"/>
      <c r="L3430" s="4"/>
      <c r="M3430" s="4"/>
      <c r="N3430" s="4"/>
      <c r="O3430" s="4"/>
      <c r="P3430" s="4"/>
      <c r="Q3430" s="4"/>
      <c r="R3430" s="4"/>
      <c r="S3430" s="4"/>
      <c r="T3430" s="4"/>
      <c r="U3430" s="4"/>
      <c r="V3430" s="4"/>
      <c r="W3430" s="4"/>
      <c r="X3430" s="4"/>
      <c r="Y3430" s="4"/>
      <c r="Z3430" s="4"/>
      <c r="AA3430" s="4"/>
      <c r="AB3430" s="4"/>
      <c r="AC3430" s="4"/>
      <c r="AD3430" s="4"/>
      <c r="AE3430" s="4"/>
      <c r="AF3430" s="4"/>
      <c r="AG3430" s="4"/>
      <c r="AH3430" s="4"/>
      <c r="AI3430" s="4"/>
      <c r="AJ3430" s="4"/>
      <c r="AK3430" s="4"/>
      <c r="AL3430" s="4"/>
      <c r="AM3430" s="4"/>
      <c r="AN3430" s="4"/>
      <c r="AO3430" s="4"/>
      <c r="AP3430" s="4"/>
    </row>
    <row r="3431" spans="1:42" s="2" customFormat="1" x14ac:dyDescent="0.25">
      <c r="A3431" s="4"/>
      <c r="B3431" s="4"/>
      <c r="C3431" s="4"/>
      <c r="D3431" s="4"/>
      <c r="E3431" s="4"/>
      <c r="F3431" s="4"/>
      <c r="G3431" s="4"/>
      <c r="H3431" s="4"/>
      <c r="I3431" s="4"/>
      <c r="J3431" s="4"/>
      <c r="K3431" s="4"/>
      <c r="L3431" s="4"/>
      <c r="M3431" s="4"/>
      <c r="N3431" s="4"/>
      <c r="O3431" s="4"/>
      <c r="P3431" s="4"/>
      <c r="Q3431" s="4"/>
      <c r="R3431" s="4"/>
      <c r="S3431" s="4"/>
      <c r="T3431" s="4"/>
      <c r="U3431" s="4"/>
      <c r="V3431" s="4"/>
      <c r="W3431" s="4"/>
      <c r="X3431" s="4"/>
      <c r="Y3431" s="4"/>
      <c r="Z3431" s="4"/>
      <c r="AA3431" s="4"/>
      <c r="AB3431" s="4"/>
      <c r="AC3431" s="4"/>
      <c r="AD3431" s="4"/>
      <c r="AE3431" s="4"/>
      <c r="AF3431" s="4"/>
      <c r="AG3431" s="4"/>
      <c r="AH3431" s="4"/>
      <c r="AI3431" s="4"/>
      <c r="AJ3431" s="4"/>
      <c r="AK3431" s="4"/>
      <c r="AL3431" s="4"/>
      <c r="AM3431" s="4"/>
      <c r="AN3431" s="4"/>
      <c r="AO3431" s="4"/>
      <c r="AP3431" s="4"/>
    </row>
    <row r="3432" spans="1:42" s="2" customFormat="1" x14ac:dyDescent="0.25">
      <c r="A3432" s="4"/>
      <c r="B3432" s="4"/>
      <c r="C3432" s="4"/>
      <c r="D3432" s="4"/>
      <c r="E3432" s="4"/>
      <c r="F3432" s="4"/>
      <c r="G3432" s="4"/>
      <c r="H3432" s="4"/>
      <c r="I3432" s="4"/>
      <c r="J3432" s="4"/>
      <c r="K3432" s="4"/>
      <c r="L3432" s="4"/>
      <c r="M3432" s="4"/>
      <c r="N3432" s="4"/>
      <c r="O3432" s="4"/>
      <c r="P3432" s="4"/>
      <c r="Q3432" s="4"/>
      <c r="R3432" s="4"/>
      <c r="S3432" s="4"/>
      <c r="T3432" s="4"/>
      <c r="U3432" s="4"/>
      <c r="V3432" s="4"/>
      <c r="W3432" s="4"/>
      <c r="X3432" s="4"/>
      <c r="Y3432" s="4"/>
      <c r="Z3432" s="4"/>
      <c r="AA3432" s="4"/>
      <c r="AB3432" s="4"/>
      <c r="AC3432" s="4"/>
      <c r="AD3432" s="4"/>
      <c r="AE3432" s="4"/>
      <c r="AF3432" s="4"/>
      <c r="AG3432" s="4"/>
      <c r="AH3432" s="4"/>
      <c r="AI3432" s="4"/>
      <c r="AJ3432" s="4"/>
      <c r="AK3432" s="4"/>
      <c r="AL3432" s="4"/>
      <c r="AM3432" s="4"/>
      <c r="AN3432" s="4"/>
      <c r="AO3432" s="4"/>
      <c r="AP3432" s="4"/>
    </row>
    <row r="3433" spans="1:42" s="2" customFormat="1" x14ac:dyDescent="0.25">
      <c r="A3433" s="4"/>
      <c r="B3433" s="4"/>
      <c r="C3433" s="4"/>
      <c r="D3433" s="4"/>
      <c r="E3433" s="4"/>
      <c r="F3433" s="4"/>
      <c r="G3433" s="4"/>
      <c r="H3433" s="4"/>
      <c r="I3433" s="4"/>
      <c r="J3433" s="4"/>
      <c r="K3433" s="4"/>
      <c r="L3433" s="4"/>
      <c r="M3433" s="4"/>
      <c r="N3433" s="4"/>
      <c r="O3433" s="4"/>
      <c r="P3433" s="4"/>
      <c r="Q3433" s="4"/>
      <c r="R3433" s="4"/>
      <c r="S3433" s="4"/>
      <c r="T3433" s="4"/>
      <c r="U3433" s="4"/>
      <c r="V3433" s="4"/>
      <c r="W3433" s="4"/>
      <c r="X3433" s="4"/>
      <c r="Y3433" s="4"/>
      <c r="Z3433" s="4"/>
      <c r="AA3433" s="4"/>
      <c r="AB3433" s="4"/>
      <c r="AC3433" s="4"/>
      <c r="AD3433" s="4"/>
      <c r="AE3433" s="4"/>
      <c r="AF3433" s="4"/>
      <c r="AG3433" s="4"/>
      <c r="AH3433" s="4"/>
      <c r="AI3433" s="4"/>
      <c r="AJ3433" s="4"/>
      <c r="AK3433" s="4"/>
      <c r="AL3433" s="4"/>
      <c r="AM3433" s="4"/>
      <c r="AN3433" s="4"/>
      <c r="AO3433" s="4"/>
      <c r="AP3433" s="4"/>
    </row>
    <row r="3434" spans="1:42" s="2" customFormat="1" x14ac:dyDescent="0.25">
      <c r="A3434" s="4"/>
      <c r="B3434" s="4"/>
      <c r="C3434" s="4"/>
      <c r="D3434" s="4"/>
      <c r="E3434" s="4"/>
      <c r="F3434" s="4"/>
      <c r="G3434" s="4"/>
      <c r="H3434" s="4"/>
      <c r="I3434" s="4"/>
      <c r="J3434" s="4"/>
      <c r="K3434" s="4"/>
      <c r="L3434" s="4"/>
      <c r="M3434" s="4"/>
      <c r="N3434" s="4"/>
      <c r="O3434" s="4"/>
      <c r="P3434" s="4"/>
      <c r="Q3434" s="4"/>
      <c r="R3434" s="4"/>
      <c r="S3434" s="4"/>
      <c r="T3434" s="4"/>
      <c r="U3434" s="4"/>
      <c r="V3434" s="4"/>
      <c r="W3434" s="4"/>
      <c r="X3434" s="4"/>
      <c r="Y3434" s="4"/>
      <c r="Z3434" s="4"/>
      <c r="AA3434" s="4"/>
      <c r="AB3434" s="4"/>
      <c r="AC3434" s="4"/>
      <c r="AD3434" s="4"/>
      <c r="AE3434" s="4"/>
      <c r="AF3434" s="4"/>
      <c r="AG3434" s="4"/>
      <c r="AH3434" s="4"/>
      <c r="AI3434" s="4"/>
      <c r="AJ3434" s="4"/>
      <c r="AK3434" s="4"/>
      <c r="AL3434" s="4"/>
      <c r="AM3434" s="4"/>
      <c r="AN3434" s="4"/>
      <c r="AO3434" s="4"/>
      <c r="AP3434" s="4"/>
    </row>
    <row r="3435" spans="1:42" s="2" customFormat="1" x14ac:dyDescent="0.25">
      <c r="A3435" s="4"/>
      <c r="B3435" s="4"/>
      <c r="C3435" s="4"/>
      <c r="D3435" s="4"/>
      <c r="E3435" s="4"/>
      <c r="F3435" s="4"/>
      <c r="G3435" s="4"/>
      <c r="H3435" s="4"/>
      <c r="I3435" s="4"/>
      <c r="J3435" s="4"/>
      <c r="K3435" s="4"/>
      <c r="L3435" s="4"/>
      <c r="M3435" s="4"/>
      <c r="N3435" s="4"/>
      <c r="O3435" s="4"/>
      <c r="P3435" s="4"/>
      <c r="Q3435" s="4"/>
      <c r="R3435" s="4"/>
      <c r="S3435" s="4"/>
      <c r="T3435" s="4"/>
      <c r="U3435" s="4"/>
      <c r="V3435" s="4"/>
      <c r="W3435" s="4"/>
      <c r="X3435" s="4"/>
      <c r="Y3435" s="4"/>
      <c r="Z3435" s="4"/>
      <c r="AA3435" s="4"/>
      <c r="AB3435" s="4"/>
      <c r="AC3435" s="4"/>
      <c r="AD3435" s="4"/>
      <c r="AE3435" s="4"/>
      <c r="AF3435" s="4"/>
      <c r="AG3435" s="4"/>
      <c r="AH3435" s="4"/>
      <c r="AI3435" s="4"/>
      <c r="AJ3435" s="4"/>
      <c r="AK3435" s="4"/>
      <c r="AL3435" s="4"/>
      <c r="AM3435" s="4"/>
      <c r="AN3435" s="4"/>
      <c r="AO3435" s="4"/>
      <c r="AP3435" s="4"/>
    </row>
    <row r="3436" spans="1:42" s="2" customFormat="1" x14ac:dyDescent="0.25">
      <c r="A3436" s="4"/>
      <c r="B3436" s="4"/>
      <c r="C3436" s="4"/>
      <c r="D3436" s="4"/>
      <c r="E3436" s="4"/>
      <c r="F3436" s="4"/>
      <c r="G3436" s="4"/>
      <c r="H3436" s="4"/>
      <c r="I3436" s="4"/>
      <c r="J3436" s="4"/>
      <c r="K3436" s="4"/>
      <c r="L3436" s="4"/>
      <c r="M3436" s="4"/>
      <c r="N3436" s="4"/>
      <c r="O3436" s="4"/>
      <c r="P3436" s="4"/>
      <c r="Q3436" s="4"/>
      <c r="R3436" s="4"/>
      <c r="S3436" s="4"/>
      <c r="T3436" s="4"/>
      <c r="U3436" s="4"/>
      <c r="V3436" s="4"/>
      <c r="W3436" s="4"/>
      <c r="X3436" s="4"/>
      <c r="Y3436" s="4"/>
      <c r="Z3436" s="4"/>
      <c r="AA3436" s="4"/>
      <c r="AB3436" s="4"/>
      <c r="AC3436" s="4"/>
      <c r="AD3436" s="4"/>
      <c r="AE3436" s="4"/>
      <c r="AF3436" s="4"/>
      <c r="AG3436" s="4"/>
      <c r="AH3436" s="4"/>
      <c r="AI3436" s="4"/>
      <c r="AJ3436" s="4"/>
      <c r="AK3436" s="4"/>
      <c r="AL3436" s="4"/>
      <c r="AM3436" s="4"/>
      <c r="AN3436" s="4"/>
      <c r="AO3436" s="4"/>
      <c r="AP3436" s="4"/>
    </row>
    <row r="3437" spans="1:42" s="2" customFormat="1" x14ac:dyDescent="0.25">
      <c r="A3437" s="4"/>
      <c r="B3437" s="4"/>
      <c r="C3437" s="4"/>
      <c r="D3437" s="4"/>
      <c r="E3437" s="4"/>
      <c r="F3437" s="4"/>
      <c r="G3437" s="4"/>
      <c r="H3437" s="4"/>
      <c r="I3437" s="4"/>
      <c r="J3437" s="4"/>
      <c r="K3437" s="4"/>
      <c r="L3437" s="4"/>
      <c r="M3437" s="4"/>
      <c r="N3437" s="4"/>
      <c r="O3437" s="4"/>
      <c r="P3437" s="4"/>
      <c r="Q3437" s="4"/>
      <c r="R3437" s="4"/>
      <c r="S3437" s="4"/>
      <c r="T3437" s="4"/>
      <c r="U3437" s="4"/>
      <c r="V3437" s="4"/>
      <c r="W3437" s="4"/>
      <c r="X3437" s="4"/>
      <c r="Y3437" s="4"/>
      <c r="Z3437" s="4"/>
      <c r="AA3437" s="4"/>
      <c r="AB3437" s="4"/>
      <c r="AC3437" s="4"/>
      <c r="AD3437" s="4"/>
      <c r="AE3437" s="4"/>
      <c r="AF3437" s="4"/>
      <c r="AG3437" s="4"/>
      <c r="AH3437" s="4"/>
      <c r="AI3437" s="4"/>
      <c r="AJ3437" s="4"/>
      <c r="AK3437" s="4"/>
      <c r="AL3437" s="4"/>
      <c r="AM3437" s="4"/>
      <c r="AN3437" s="4"/>
      <c r="AO3437" s="4"/>
      <c r="AP3437" s="4"/>
    </row>
    <row r="3438" spans="1:42" s="2" customFormat="1" x14ac:dyDescent="0.25">
      <c r="A3438" s="4"/>
      <c r="B3438" s="4"/>
      <c r="C3438" s="4"/>
      <c r="D3438" s="4"/>
      <c r="E3438" s="4"/>
      <c r="F3438" s="4"/>
      <c r="G3438" s="4"/>
      <c r="H3438" s="4"/>
      <c r="I3438" s="4"/>
      <c r="J3438" s="4"/>
      <c r="K3438" s="4"/>
      <c r="L3438" s="4"/>
      <c r="M3438" s="4"/>
      <c r="N3438" s="4"/>
      <c r="O3438" s="4"/>
      <c r="P3438" s="4"/>
      <c r="Q3438" s="4"/>
      <c r="R3438" s="4"/>
      <c r="S3438" s="4"/>
      <c r="T3438" s="4"/>
      <c r="U3438" s="4"/>
      <c r="V3438" s="4"/>
      <c r="W3438" s="4"/>
      <c r="X3438" s="4"/>
      <c r="Y3438" s="4"/>
      <c r="Z3438" s="4"/>
      <c r="AA3438" s="4"/>
      <c r="AB3438" s="4"/>
      <c r="AC3438" s="4"/>
      <c r="AD3438" s="4"/>
      <c r="AE3438" s="4"/>
      <c r="AF3438" s="4"/>
      <c r="AG3438" s="4"/>
      <c r="AH3438" s="4"/>
      <c r="AI3438" s="4"/>
      <c r="AJ3438" s="4"/>
      <c r="AK3438" s="4"/>
      <c r="AL3438" s="4"/>
      <c r="AM3438" s="4"/>
      <c r="AN3438" s="4"/>
      <c r="AO3438" s="4"/>
      <c r="AP3438" s="4"/>
    </row>
    <row r="3439" spans="1:42" s="2" customFormat="1" x14ac:dyDescent="0.25">
      <c r="A3439" s="4"/>
      <c r="B3439" s="4"/>
      <c r="C3439" s="4"/>
      <c r="D3439" s="4"/>
      <c r="E3439" s="4"/>
      <c r="F3439" s="4"/>
      <c r="G3439" s="4"/>
      <c r="H3439" s="4"/>
      <c r="I3439" s="4"/>
      <c r="J3439" s="4"/>
      <c r="K3439" s="4"/>
      <c r="L3439" s="4"/>
      <c r="M3439" s="4"/>
      <c r="N3439" s="4"/>
      <c r="O3439" s="4"/>
      <c r="P3439" s="4"/>
      <c r="Q3439" s="4"/>
      <c r="R3439" s="4"/>
      <c r="S3439" s="4"/>
      <c r="T3439" s="4"/>
      <c r="U3439" s="4"/>
      <c r="V3439" s="4"/>
      <c r="W3439" s="4"/>
      <c r="X3439" s="4"/>
      <c r="Y3439" s="4"/>
      <c r="Z3439" s="4"/>
      <c r="AA3439" s="4"/>
      <c r="AB3439" s="4"/>
      <c r="AC3439" s="4"/>
      <c r="AD3439" s="4"/>
      <c r="AE3439" s="4"/>
      <c r="AF3439" s="4"/>
      <c r="AG3439" s="4"/>
      <c r="AH3439" s="4"/>
      <c r="AI3439" s="4"/>
      <c r="AJ3439" s="4"/>
      <c r="AK3439" s="4"/>
      <c r="AL3439" s="4"/>
      <c r="AM3439" s="4"/>
      <c r="AN3439" s="4"/>
      <c r="AO3439" s="4"/>
      <c r="AP3439" s="4"/>
    </row>
    <row r="3440" spans="1:42" s="2" customFormat="1" x14ac:dyDescent="0.25">
      <c r="A3440" s="4"/>
      <c r="B3440" s="4"/>
      <c r="C3440" s="4"/>
      <c r="D3440" s="4"/>
      <c r="E3440" s="4"/>
      <c r="F3440" s="4"/>
      <c r="G3440" s="4"/>
      <c r="H3440" s="4"/>
      <c r="I3440" s="4"/>
      <c r="J3440" s="4"/>
      <c r="K3440" s="4"/>
      <c r="L3440" s="4"/>
      <c r="M3440" s="4"/>
      <c r="N3440" s="4"/>
      <c r="O3440" s="4"/>
      <c r="P3440" s="4"/>
      <c r="Q3440" s="4"/>
      <c r="R3440" s="4"/>
      <c r="S3440" s="4"/>
      <c r="T3440" s="4"/>
      <c r="U3440" s="4"/>
      <c r="V3440" s="4"/>
      <c r="W3440" s="4"/>
      <c r="X3440" s="4"/>
      <c r="Y3440" s="4"/>
      <c r="Z3440" s="4"/>
      <c r="AA3440" s="4"/>
      <c r="AB3440" s="4"/>
      <c r="AC3440" s="4"/>
      <c r="AD3440" s="4"/>
      <c r="AE3440" s="4"/>
      <c r="AF3440" s="4"/>
      <c r="AG3440" s="4"/>
      <c r="AH3440" s="4"/>
      <c r="AI3440" s="4"/>
      <c r="AJ3440" s="4"/>
      <c r="AK3440" s="4"/>
      <c r="AL3440" s="4"/>
      <c r="AM3440" s="4"/>
      <c r="AN3440" s="4"/>
      <c r="AO3440" s="4"/>
      <c r="AP3440" s="4"/>
    </row>
    <row r="3441" spans="1:42" s="2" customFormat="1" x14ac:dyDescent="0.25">
      <c r="A3441" s="4"/>
      <c r="B3441" s="4"/>
      <c r="C3441" s="4"/>
      <c r="D3441" s="4"/>
      <c r="E3441" s="4"/>
      <c r="F3441" s="4"/>
      <c r="G3441" s="4"/>
      <c r="H3441" s="4"/>
      <c r="I3441" s="4"/>
      <c r="J3441" s="4"/>
      <c r="K3441" s="4"/>
      <c r="L3441" s="4"/>
      <c r="M3441" s="4"/>
      <c r="N3441" s="4"/>
      <c r="O3441" s="4"/>
      <c r="P3441" s="4"/>
      <c r="Q3441" s="4"/>
      <c r="R3441" s="4"/>
      <c r="S3441" s="4"/>
      <c r="T3441" s="4"/>
      <c r="U3441" s="4"/>
      <c r="V3441" s="4"/>
      <c r="W3441" s="4"/>
      <c r="X3441" s="4"/>
      <c r="Y3441" s="4"/>
      <c r="Z3441" s="4"/>
      <c r="AA3441" s="4"/>
      <c r="AB3441" s="4"/>
      <c r="AC3441" s="4"/>
      <c r="AD3441" s="4"/>
      <c r="AE3441" s="4"/>
      <c r="AF3441" s="4"/>
      <c r="AG3441" s="4"/>
      <c r="AH3441" s="4"/>
      <c r="AI3441" s="4"/>
      <c r="AJ3441" s="4"/>
      <c r="AK3441" s="4"/>
      <c r="AL3441" s="4"/>
      <c r="AM3441" s="4"/>
      <c r="AN3441" s="4"/>
      <c r="AO3441" s="4"/>
      <c r="AP3441" s="4"/>
    </row>
    <row r="3442" spans="1:42" s="2" customFormat="1" x14ac:dyDescent="0.25">
      <c r="A3442" s="4"/>
      <c r="B3442" s="4"/>
      <c r="C3442" s="4"/>
      <c r="D3442" s="4"/>
      <c r="E3442" s="4"/>
      <c r="F3442" s="4"/>
      <c r="G3442" s="4"/>
      <c r="H3442" s="4"/>
      <c r="I3442" s="4"/>
      <c r="J3442" s="4"/>
      <c r="K3442" s="4"/>
      <c r="L3442" s="4"/>
      <c r="M3442" s="4"/>
      <c r="N3442" s="4"/>
      <c r="O3442" s="4"/>
      <c r="P3442" s="4"/>
      <c r="Q3442" s="4"/>
      <c r="R3442" s="4"/>
      <c r="S3442" s="4"/>
      <c r="T3442" s="4"/>
      <c r="U3442" s="4"/>
      <c r="V3442" s="4"/>
      <c r="W3442" s="4"/>
      <c r="X3442" s="4"/>
      <c r="Y3442" s="4"/>
      <c r="Z3442" s="4"/>
      <c r="AA3442" s="4"/>
      <c r="AB3442" s="4"/>
      <c r="AC3442" s="4"/>
      <c r="AD3442" s="4"/>
      <c r="AE3442" s="4"/>
      <c r="AF3442" s="4"/>
      <c r="AG3442" s="4"/>
      <c r="AH3442" s="4"/>
      <c r="AI3442" s="4"/>
      <c r="AJ3442" s="4"/>
      <c r="AK3442" s="4"/>
      <c r="AL3442" s="4"/>
      <c r="AM3442" s="4"/>
      <c r="AN3442" s="4"/>
      <c r="AO3442" s="4"/>
      <c r="AP3442" s="4"/>
    </row>
    <row r="3443" spans="1:42" s="2" customFormat="1" x14ac:dyDescent="0.25">
      <c r="A3443" s="4"/>
      <c r="B3443" s="4"/>
      <c r="C3443" s="4"/>
      <c r="D3443" s="4"/>
      <c r="E3443" s="4"/>
      <c r="F3443" s="4"/>
      <c r="G3443" s="4"/>
      <c r="H3443" s="4"/>
      <c r="I3443" s="4"/>
      <c r="J3443" s="4"/>
      <c r="K3443" s="4"/>
      <c r="L3443" s="4"/>
      <c r="M3443" s="4"/>
      <c r="N3443" s="4"/>
      <c r="O3443" s="4"/>
      <c r="P3443" s="4"/>
      <c r="Q3443" s="4"/>
      <c r="R3443" s="4"/>
      <c r="S3443" s="4"/>
      <c r="T3443" s="4"/>
      <c r="U3443" s="4"/>
      <c r="V3443" s="4"/>
      <c r="W3443" s="4"/>
      <c r="X3443" s="4"/>
      <c r="Y3443" s="4"/>
      <c r="Z3443" s="4"/>
      <c r="AA3443" s="4"/>
      <c r="AB3443" s="4"/>
      <c r="AC3443" s="4"/>
      <c r="AD3443" s="4"/>
      <c r="AE3443" s="4"/>
      <c r="AF3443" s="4"/>
      <c r="AG3443" s="4"/>
      <c r="AH3443" s="4"/>
      <c r="AI3443" s="4"/>
      <c r="AJ3443" s="4"/>
      <c r="AK3443" s="4"/>
      <c r="AL3443" s="4"/>
      <c r="AM3443" s="4"/>
      <c r="AN3443" s="4"/>
      <c r="AO3443" s="4"/>
      <c r="AP3443" s="4"/>
    </row>
    <row r="3444" spans="1:42" s="2" customFormat="1" x14ac:dyDescent="0.25">
      <c r="A3444" s="4"/>
      <c r="B3444" s="4"/>
      <c r="C3444" s="4"/>
      <c r="D3444" s="4"/>
      <c r="E3444" s="4"/>
      <c r="F3444" s="4"/>
      <c r="G3444" s="4"/>
      <c r="H3444" s="4"/>
      <c r="I3444" s="4"/>
      <c r="J3444" s="4"/>
      <c r="K3444" s="4"/>
      <c r="L3444" s="4"/>
      <c r="M3444" s="4"/>
      <c r="N3444" s="4"/>
      <c r="O3444" s="4"/>
      <c r="P3444" s="4"/>
      <c r="Q3444" s="4"/>
      <c r="R3444" s="4"/>
      <c r="S3444" s="4"/>
      <c r="T3444" s="4"/>
      <c r="U3444" s="4"/>
      <c r="V3444" s="4"/>
      <c r="W3444" s="4"/>
      <c r="X3444" s="4"/>
      <c r="Y3444" s="4"/>
      <c r="Z3444" s="4"/>
      <c r="AA3444" s="4"/>
      <c r="AB3444" s="4"/>
      <c r="AC3444" s="4"/>
      <c r="AD3444" s="4"/>
      <c r="AE3444" s="4"/>
      <c r="AF3444" s="4"/>
      <c r="AG3444" s="4"/>
      <c r="AH3444" s="4"/>
      <c r="AI3444" s="4"/>
      <c r="AJ3444" s="4"/>
      <c r="AK3444" s="4"/>
      <c r="AL3444" s="4"/>
      <c r="AM3444" s="4"/>
      <c r="AN3444" s="4"/>
      <c r="AO3444" s="4"/>
      <c r="AP3444" s="4"/>
    </row>
    <row r="3445" spans="1:42" s="2" customFormat="1" x14ac:dyDescent="0.25">
      <c r="A3445" s="4"/>
      <c r="B3445" s="4"/>
      <c r="C3445" s="4"/>
      <c r="D3445" s="4"/>
      <c r="E3445" s="4"/>
      <c r="F3445" s="4"/>
      <c r="G3445" s="4"/>
      <c r="H3445" s="4"/>
      <c r="I3445" s="4"/>
      <c r="J3445" s="4"/>
      <c r="K3445" s="4"/>
      <c r="L3445" s="4"/>
      <c r="M3445" s="4"/>
      <c r="N3445" s="4"/>
      <c r="O3445" s="4"/>
      <c r="P3445" s="4"/>
      <c r="Q3445" s="4"/>
      <c r="R3445" s="4"/>
      <c r="S3445" s="4"/>
      <c r="T3445" s="4"/>
      <c r="U3445" s="4"/>
      <c r="V3445" s="4"/>
      <c r="W3445" s="4"/>
      <c r="X3445" s="4"/>
      <c r="Y3445" s="4"/>
      <c r="Z3445" s="4"/>
      <c r="AA3445" s="4"/>
      <c r="AB3445" s="4"/>
      <c r="AC3445" s="4"/>
      <c r="AD3445" s="4"/>
      <c r="AE3445" s="4"/>
      <c r="AF3445" s="4"/>
      <c r="AG3445" s="4"/>
      <c r="AH3445" s="4"/>
      <c r="AI3445" s="4"/>
      <c r="AJ3445" s="4"/>
      <c r="AK3445" s="4"/>
      <c r="AL3445" s="4"/>
      <c r="AM3445" s="4"/>
      <c r="AN3445" s="4"/>
      <c r="AO3445" s="4"/>
      <c r="AP3445" s="4"/>
    </row>
    <row r="3446" spans="1:42" s="2" customFormat="1" x14ac:dyDescent="0.25">
      <c r="A3446" s="4"/>
      <c r="B3446" s="4"/>
      <c r="C3446" s="4"/>
      <c r="D3446" s="4"/>
      <c r="E3446" s="4"/>
      <c r="F3446" s="4"/>
      <c r="G3446" s="4"/>
      <c r="H3446" s="4"/>
      <c r="I3446" s="4"/>
      <c r="J3446" s="4"/>
      <c r="K3446" s="4"/>
      <c r="L3446" s="4"/>
      <c r="M3446" s="4"/>
      <c r="N3446" s="4"/>
      <c r="O3446" s="4"/>
      <c r="P3446" s="4"/>
      <c r="Q3446" s="4"/>
      <c r="R3446" s="4"/>
      <c r="S3446" s="4"/>
      <c r="T3446" s="4"/>
      <c r="U3446" s="4"/>
      <c r="V3446" s="4"/>
      <c r="W3446" s="4"/>
      <c r="X3446" s="4"/>
      <c r="Y3446" s="4"/>
      <c r="Z3446" s="4"/>
      <c r="AA3446" s="4"/>
      <c r="AB3446" s="4"/>
      <c r="AC3446" s="4"/>
      <c r="AD3446" s="4"/>
      <c r="AE3446" s="4"/>
      <c r="AF3446" s="4"/>
      <c r="AG3446" s="4"/>
      <c r="AH3446" s="4"/>
      <c r="AI3446" s="4"/>
      <c r="AJ3446" s="4"/>
      <c r="AK3446" s="4"/>
      <c r="AL3446" s="4"/>
      <c r="AM3446" s="4"/>
      <c r="AN3446" s="4"/>
      <c r="AO3446" s="4"/>
      <c r="AP3446" s="4"/>
    </row>
    <row r="3447" spans="1:42" s="2" customFormat="1" x14ac:dyDescent="0.25">
      <c r="A3447" s="4"/>
      <c r="B3447" s="4"/>
      <c r="C3447" s="4"/>
      <c r="D3447" s="4"/>
      <c r="E3447" s="4"/>
      <c r="F3447" s="4"/>
      <c r="G3447" s="4"/>
      <c r="H3447" s="4"/>
      <c r="I3447" s="4"/>
      <c r="J3447" s="4"/>
      <c r="K3447" s="4"/>
      <c r="L3447" s="4"/>
      <c r="M3447" s="4"/>
      <c r="N3447" s="4"/>
      <c r="O3447" s="4"/>
      <c r="P3447" s="4"/>
      <c r="Q3447" s="4"/>
      <c r="R3447" s="4"/>
      <c r="S3447" s="4"/>
      <c r="T3447" s="4"/>
      <c r="U3447" s="4"/>
      <c r="V3447" s="4"/>
      <c r="W3447" s="4"/>
      <c r="X3447" s="4"/>
      <c r="Y3447" s="4"/>
      <c r="Z3447" s="4"/>
      <c r="AA3447" s="4"/>
      <c r="AB3447" s="4"/>
      <c r="AC3447" s="4"/>
      <c r="AD3447" s="4"/>
      <c r="AE3447" s="4"/>
      <c r="AF3447" s="4"/>
      <c r="AG3447" s="4"/>
      <c r="AH3447" s="4"/>
      <c r="AI3447" s="4"/>
      <c r="AJ3447" s="4"/>
      <c r="AK3447" s="4"/>
      <c r="AL3447" s="4"/>
      <c r="AM3447" s="4"/>
      <c r="AN3447" s="4"/>
      <c r="AO3447" s="4"/>
      <c r="AP3447" s="4"/>
    </row>
    <row r="3448" spans="1:42" s="2" customFormat="1" x14ac:dyDescent="0.25">
      <c r="A3448" s="4"/>
      <c r="B3448" s="4"/>
      <c r="C3448" s="4"/>
      <c r="D3448" s="4"/>
      <c r="E3448" s="4"/>
      <c r="F3448" s="4"/>
      <c r="G3448" s="4"/>
      <c r="H3448" s="4"/>
      <c r="I3448" s="4"/>
      <c r="J3448" s="4"/>
      <c r="K3448" s="4"/>
      <c r="L3448" s="4"/>
      <c r="M3448" s="4"/>
      <c r="N3448" s="4"/>
      <c r="O3448" s="4"/>
      <c r="P3448" s="4"/>
      <c r="Q3448" s="4"/>
      <c r="R3448" s="4"/>
      <c r="S3448" s="4"/>
      <c r="T3448" s="4"/>
      <c r="U3448" s="4"/>
      <c r="V3448" s="4"/>
      <c r="W3448" s="4"/>
      <c r="X3448" s="4"/>
      <c r="Y3448" s="4"/>
      <c r="Z3448" s="4"/>
      <c r="AA3448" s="4"/>
      <c r="AB3448" s="4"/>
      <c r="AC3448" s="4"/>
      <c r="AD3448" s="4"/>
      <c r="AE3448" s="4"/>
      <c r="AF3448" s="4"/>
      <c r="AG3448" s="4"/>
      <c r="AH3448" s="4"/>
      <c r="AI3448" s="4"/>
      <c r="AJ3448" s="4"/>
      <c r="AK3448" s="4"/>
      <c r="AL3448" s="4"/>
      <c r="AM3448" s="4"/>
      <c r="AN3448" s="4"/>
      <c r="AO3448" s="4"/>
      <c r="AP3448" s="4"/>
    </row>
    <row r="3449" spans="1:42" s="2" customFormat="1" x14ac:dyDescent="0.25">
      <c r="A3449" s="4"/>
      <c r="B3449" s="4"/>
      <c r="C3449" s="4"/>
      <c r="D3449" s="4"/>
      <c r="E3449" s="4"/>
      <c r="F3449" s="4"/>
      <c r="G3449" s="4"/>
      <c r="H3449" s="4"/>
      <c r="I3449" s="4"/>
      <c r="J3449" s="4"/>
      <c r="K3449" s="4"/>
      <c r="L3449" s="4"/>
      <c r="M3449" s="4"/>
      <c r="N3449" s="4"/>
      <c r="O3449" s="4"/>
      <c r="P3449" s="4"/>
      <c r="Q3449" s="4"/>
      <c r="R3449" s="4"/>
      <c r="S3449" s="4"/>
      <c r="T3449" s="4"/>
      <c r="U3449" s="4"/>
      <c r="V3449" s="4"/>
      <c r="W3449" s="4"/>
      <c r="X3449" s="4"/>
      <c r="Y3449" s="4"/>
      <c r="Z3449" s="4"/>
      <c r="AA3449" s="4"/>
      <c r="AB3449" s="4"/>
      <c r="AC3449" s="4"/>
      <c r="AD3449" s="4"/>
      <c r="AE3449" s="4"/>
      <c r="AF3449" s="4"/>
      <c r="AG3449" s="4"/>
      <c r="AH3449" s="4"/>
      <c r="AI3449" s="4"/>
      <c r="AJ3449" s="4"/>
      <c r="AK3449" s="4"/>
      <c r="AL3449" s="4"/>
      <c r="AM3449" s="4"/>
      <c r="AN3449" s="4"/>
      <c r="AO3449" s="4"/>
      <c r="AP3449" s="4"/>
    </row>
    <row r="3450" spans="1:42" s="2" customFormat="1" x14ac:dyDescent="0.25">
      <c r="A3450" s="4"/>
      <c r="B3450" s="4"/>
      <c r="C3450" s="4"/>
      <c r="D3450" s="4"/>
      <c r="E3450" s="4"/>
      <c r="F3450" s="4"/>
      <c r="G3450" s="4"/>
      <c r="H3450" s="4"/>
      <c r="I3450" s="4"/>
      <c r="J3450" s="4"/>
      <c r="K3450" s="4"/>
      <c r="L3450" s="4"/>
      <c r="M3450" s="4"/>
      <c r="N3450" s="4"/>
      <c r="O3450" s="4"/>
      <c r="P3450" s="4"/>
      <c r="Q3450" s="4"/>
      <c r="R3450" s="4"/>
      <c r="S3450" s="4"/>
      <c r="T3450" s="4"/>
      <c r="U3450" s="4"/>
      <c r="V3450" s="4"/>
      <c r="W3450" s="4"/>
      <c r="X3450" s="4"/>
      <c r="Y3450" s="4"/>
      <c r="Z3450" s="4"/>
      <c r="AA3450" s="4"/>
      <c r="AB3450" s="4"/>
      <c r="AC3450" s="4"/>
      <c r="AD3450" s="4"/>
      <c r="AE3450" s="4"/>
      <c r="AF3450" s="4"/>
      <c r="AG3450" s="4"/>
      <c r="AH3450" s="4"/>
      <c r="AI3450" s="4"/>
      <c r="AJ3450" s="4"/>
      <c r="AK3450" s="4"/>
      <c r="AL3450" s="4"/>
      <c r="AM3450" s="4"/>
      <c r="AN3450" s="4"/>
      <c r="AO3450" s="4"/>
      <c r="AP3450" s="4"/>
    </row>
    <row r="3451" spans="1:42" s="2" customFormat="1" x14ac:dyDescent="0.25">
      <c r="A3451" s="4"/>
      <c r="B3451" s="4"/>
      <c r="C3451" s="4"/>
      <c r="D3451" s="4"/>
      <c r="E3451" s="4"/>
      <c r="F3451" s="4"/>
      <c r="G3451" s="4"/>
      <c r="H3451" s="4"/>
      <c r="I3451" s="4"/>
      <c r="J3451" s="4"/>
      <c r="K3451" s="4"/>
      <c r="L3451" s="4"/>
      <c r="M3451" s="4"/>
      <c r="N3451" s="4"/>
      <c r="O3451" s="4"/>
      <c r="P3451" s="4"/>
      <c r="Q3451" s="4"/>
      <c r="R3451" s="4"/>
      <c r="S3451" s="4"/>
      <c r="T3451" s="4"/>
      <c r="U3451" s="4"/>
      <c r="V3451" s="4"/>
      <c r="W3451" s="4"/>
      <c r="X3451" s="4"/>
      <c r="Y3451" s="4"/>
      <c r="Z3451" s="4"/>
      <c r="AA3451" s="4"/>
      <c r="AB3451" s="4"/>
      <c r="AC3451" s="4"/>
      <c r="AD3451" s="4"/>
      <c r="AE3451" s="4"/>
      <c r="AF3451" s="4"/>
      <c r="AG3451" s="4"/>
      <c r="AH3451" s="4"/>
      <c r="AI3451" s="4"/>
      <c r="AJ3451" s="4"/>
      <c r="AK3451" s="4"/>
      <c r="AL3451" s="4"/>
      <c r="AM3451" s="4"/>
      <c r="AN3451" s="4"/>
      <c r="AO3451" s="4"/>
      <c r="AP3451" s="4"/>
    </row>
    <row r="3452" spans="1:42" s="2" customFormat="1" x14ac:dyDescent="0.25">
      <c r="A3452" s="4"/>
      <c r="B3452" s="4"/>
      <c r="C3452" s="4"/>
      <c r="D3452" s="4"/>
      <c r="E3452" s="4"/>
      <c r="F3452" s="4"/>
      <c r="G3452" s="4"/>
      <c r="H3452" s="4"/>
      <c r="I3452" s="4"/>
      <c r="J3452" s="4"/>
      <c r="K3452" s="4"/>
      <c r="L3452" s="4"/>
      <c r="M3452" s="4"/>
      <c r="N3452" s="4"/>
      <c r="O3452" s="4"/>
      <c r="P3452" s="4"/>
      <c r="Q3452" s="4"/>
      <c r="R3452" s="4"/>
      <c r="S3452" s="4"/>
      <c r="T3452" s="4"/>
      <c r="U3452" s="4"/>
      <c r="V3452" s="4"/>
      <c r="W3452" s="4"/>
      <c r="X3452" s="4"/>
      <c r="Y3452" s="4"/>
      <c r="Z3452" s="4"/>
      <c r="AA3452" s="4"/>
      <c r="AB3452" s="4"/>
      <c r="AC3452" s="4"/>
      <c r="AD3452" s="4"/>
      <c r="AE3452" s="4"/>
      <c r="AF3452" s="4"/>
      <c r="AG3452" s="4"/>
      <c r="AH3452" s="4"/>
      <c r="AI3452" s="4"/>
      <c r="AJ3452" s="4"/>
      <c r="AK3452" s="4"/>
      <c r="AL3452" s="4"/>
      <c r="AM3452" s="4"/>
      <c r="AN3452" s="4"/>
      <c r="AO3452" s="4"/>
      <c r="AP3452" s="4"/>
    </row>
    <row r="3453" spans="1:42" s="2" customFormat="1" x14ac:dyDescent="0.25">
      <c r="A3453" s="4"/>
      <c r="B3453" s="4"/>
      <c r="C3453" s="4"/>
      <c r="D3453" s="4"/>
      <c r="E3453" s="4"/>
      <c r="F3453" s="4"/>
      <c r="G3453" s="4"/>
      <c r="H3453" s="4"/>
      <c r="I3453" s="4"/>
      <c r="J3453" s="4"/>
      <c r="K3453" s="4"/>
      <c r="L3453" s="4"/>
      <c r="M3453" s="4"/>
      <c r="N3453" s="4"/>
      <c r="O3453" s="4"/>
      <c r="P3453" s="4"/>
      <c r="Q3453" s="4"/>
      <c r="R3453" s="4"/>
      <c r="S3453" s="4"/>
      <c r="T3453" s="4"/>
      <c r="U3453" s="4"/>
      <c r="V3453" s="4"/>
      <c r="W3453" s="4"/>
      <c r="X3453" s="4"/>
      <c r="Y3453" s="4"/>
      <c r="Z3453" s="4"/>
      <c r="AA3453" s="4"/>
      <c r="AB3453" s="4"/>
      <c r="AC3453" s="4"/>
      <c r="AD3453" s="4"/>
      <c r="AE3453" s="4"/>
      <c r="AF3453" s="4"/>
      <c r="AG3453" s="4"/>
      <c r="AH3453" s="4"/>
      <c r="AI3453" s="4"/>
      <c r="AJ3453" s="4"/>
      <c r="AK3453" s="4"/>
      <c r="AL3453" s="4"/>
      <c r="AM3453" s="4"/>
      <c r="AN3453" s="4"/>
      <c r="AO3453" s="4"/>
      <c r="AP3453" s="4"/>
    </row>
    <row r="3454" spans="1:42" s="2" customFormat="1" x14ac:dyDescent="0.25">
      <c r="A3454" s="4"/>
      <c r="B3454" s="4"/>
      <c r="C3454" s="4"/>
      <c r="D3454" s="4"/>
      <c r="E3454" s="4"/>
      <c r="F3454" s="4"/>
      <c r="G3454" s="4"/>
      <c r="H3454" s="4"/>
      <c r="I3454" s="4"/>
      <c r="J3454" s="4"/>
      <c r="K3454" s="4"/>
      <c r="L3454" s="4"/>
      <c r="M3454" s="4"/>
      <c r="N3454" s="4"/>
      <c r="O3454" s="4"/>
      <c r="P3454" s="4"/>
      <c r="Q3454" s="4"/>
      <c r="R3454" s="4"/>
      <c r="S3454" s="4"/>
      <c r="T3454" s="4"/>
      <c r="U3454" s="4"/>
      <c r="V3454" s="4"/>
      <c r="W3454" s="4"/>
      <c r="X3454" s="4"/>
      <c r="Y3454" s="4"/>
      <c r="Z3454" s="4"/>
      <c r="AA3454" s="4"/>
      <c r="AB3454" s="4"/>
      <c r="AC3454" s="4"/>
      <c r="AD3454" s="4"/>
      <c r="AE3454" s="4"/>
      <c r="AF3454" s="4"/>
      <c r="AG3454" s="4"/>
      <c r="AH3454" s="4"/>
      <c r="AI3454" s="4"/>
      <c r="AJ3454" s="4"/>
      <c r="AK3454" s="4"/>
      <c r="AL3454" s="4"/>
      <c r="AM3454" s="4"/>
      <c r="AN3454" s="4"/>
      <c r="AO3454" s="4"/>
      <c r="AP3454" s="4"/>
    </row>
    <row r="3455" spans="1:42" s="2" customFormat="1" x14ac:dyDescent="0.25">
      <c r="A3455" s="4"/>
      <c r="B3455" s="4"/>
      <c r="C3455" s="4"/>
      <c r="D3455" s="4"/>
      <c r="E3455" s="4"/>
      <c r="F3455" s="4"/>
      <c r="G3455" s="4"/>
      <c r="H3455" s="4"/>
      <c r="I3455" s="4"/>
      <c r="J3455" s="4"/>
      <c r="K3455" s="4"/>
      <c r="L3455" s="4"/>
      <c r="M3455" s="4"/>
      <c r="N3455" s="4"/>
      <c r="O3455" s="4"/>
      <c r="P3455" s="4"/>
      <c r="Q3455" s="4"/>
      <c r="R3455" s="4"/>
      <c r="S3455" s="4"/>
      <c r="T3455" s="4"/>
      <c r="U3455" s="4"/>
      <c r="V3455" s="4"/>
      <c r="W3455" s="4"/>
      <c r="X3455" s="4"/>
      <c r="Y3455" s="4"/>
      <c r="Z3455" s="4"/>
      <c r="AA3455" s="4"/>
      <c r="AB3455" s="4"/>
      <c r="AC3455" s="4"/>
      <c r="AD3455" s="4"/>
      <c r="AE3455" s="4"/>
      <c r="AF3455" s="4"/>
      <c r="AG3455" s="4"/>
      <c r="AH3455" s="4"/>
      <c r="AI3455" s="4"/>
      <c r="AJ3455" s="4"/>
      <c r="AK3455" s="4"/>
      <c r="AL3455" s="4"/>
      <c r="AM3455" s="4"/>
      <c r="AN3455" s="4"/>
      <c r="AO3455" s="4"/>
      <c r="AP3455" s="4"/>
    </row>
    <row r="3456" spans="1:42" s="2" customFormat="1" x14ac:dyDescent="0.25">
      <c r="A3456" s="4"/>
      <c r="B3456" s="4"/>
      <c r="C3456" s="4"/>
      <c r="D3456" s="4"/>
      <c r="E3456" s="4"/>
      <c r="F3456" s="4"/>
      <c r="G3456" s="4"/>
      <c r="H3456" s="4"/>
      <c r="I3456" s="4"/>
      <c r="J3456" s="4"/>
      <c r="K3456" s="4"/>
      <c r="L3456" s="4"/>
      <c r="M3456" s="4"/>
      <c r="N3456" s="4"/>
      <c r="O3456" s="4"/>
      <c r="P3456" s="4"/>
      <c r="Q3456" s="4"/>
      <c r="R3456" s="4"/>
      <c r="S3456" s="4"/>
      <c r="T3456" s="4"/>
      <c r="U3456" s="4"/>
      <c r="V3456" s="4"/>
      <c r="W3456" s="4"/>
      <c r="X3456" s="4"/>
      <c r="Y3456" s="4"/>
      <c r="Z3456" s="4"/>
      <c r="AA3456" s="4"/>
      <c r="AB3456" s="4"/>
      <c r="AC3456" s="4"/>
      <c r="AD3456" s="4"/>
      <c r="AE3456" s="4"/>
      <c r="AF3456" s="4"/>
      <c r="AG3456" s="4"/>
      <c r="AH3456" s="4"/>
      <c r="AI3456" s="4"/>
      <c r="AJ3456" s="4"/>
      <c r="AK3456" s="4"/>
      <c r="AL3456" s="4"/>
      <c r="AM3456" s="4"/>
      <c r="AN3456" s="4"/>
      <c r="AO3456" s="4"/>
      <c r="AP3456" s="4"/>
    </row>
    <row r="3457" spans="1:42" s="2" customFormat="1" x14ac:dyDescent="0.25">
      <c r="A3457" s="4"/>
      <c r="B3457" s="4"/>
      <c r="C3457" s="4"/>
      <c r="D3457" s="4"/>
      <c r="E3457" s="4"/>
      <c r="F3457" s="4"/>
      <c r="G3457" s="4"/>
      <c r="H3457" s="4"/>
      <c r="I3457" s="4"/>
      <c r="J3457" s="4"/>
      <c r="K3457" s="4"/>
      <c r="L3457" s="4"/>
      <c r="M3457" s="4"/>
      <c r="N3457" s="4"/>
      <c r="O3457" s="4"/>
      <c r="P3457" s="4"/>
      <c r="Q3457" s="4"/>
      <c r="R3457" s="4"/>
      <c r="S3457" s="4"/>
      <c r="T3457" s="4"/>
      <c r="U3457" s="4"/>
      <c r="V3457" s="4"/>
      <c r="W3457" s="4"/>
      <c r="X3457" s="4"/>
      <c r="Y3457" s="4"/>
      <c r="Z3457" s="4"/>
      <c r="AA3457" s="4"/>
      <c r="AB3457" s="4"/>
      <c r="AC3457" s="4"/>
      <c r="AD3457" s="4"/>
      <c r="AE3457" s="4"/>
      <c r="AF3457" s="4"/>
      <c r="AG3457" s="4"/>
      <c r="AH3457" s="4"/>
      <c r="AI3457" s="4"/>
      <c r="AJ3457" s="4"/>
      <c r="AK3457" s="4"/>
      <c r="AL3457" s="4"/>
      <c r="AM3457" s="4"/>
      <c r="AN3457" s="4"/>
      <c r="AO3457" s="4"/>
      <c r="AP3457" s="4"/>
    </row>
    <row r="3458" spans="1:42" s="2" customFormat="1" x14ac:dyDescent="0.25">
      <c r="A3458" s="4"/>
      <c r="B3458" s="4"/>
      <c r="C3458" s="4"/>
      <c r="D3458" s="4"/>
      <c r="E3458" s="4"/>
      <c r="F3458" s="4"/>
      <c r="G3458" s="4"/>
      <c r="H3458" s="4"/>
      <c r="I3458" s="4"/>
      <c r="J3458" s="4"/>
      <c r="K3458" s="4"/>
      <c r="L3458" s="4"/>
      <c r="M3458" s="4"/>
      <c r="N3458" s="4"/>
      <c r="O3458" s="4"/>
      <c r="P3458" s="4"/>
      <c r="Q3458" s="4"/>
      <c r="R3458" s="4"/>
      <c r="S3458" s="4"/>
      <c r="T3458" s="4"/>
      <c r="U3458" s="4"/>
      <c r="V3458" s="4"/>
      <c r="W3458" s="4"/>
      <c r="X3458" s="4"/>
      <c r="Y3458" s="4"/>
      <c r="Z3458" s="4"/>
      <c r="AA3458" s="4"/>
      <c r="AB3458" s="4"/>
      <c r="AC3458" s="4"/>
      <c r="AD3458" s="4"/>
      <c r="AE3458" s="4"/>
      <c r="AF3458" s="4"/>
      <c r="AG3458" s="4"/>
      <c r="AH3458" s="4"/>
      <c r="AI3458" s="4"/>
      <c r="AJ3458" s="4"/>
      <c r="AK3458" s="4"/>
      <c r="AL3458" s="4"/>
      <c r="AM3458" s="4"/>
      <c r="AN3458" s="4"/>
      <c r="AO3458" s="4"/>
      <c r="AP3458" s="4"/>
    </row>
    <row r="3459" spans="1:42" s="2" customFormat="1" x14ac:dyDescent="0.25">
      <c r="A3459" s="4"/>
      <c r="B3459" s="4"/>
      <c r="C3459" s="4"/>
      <c r="D3459" s="4"/>
      <c r="E3459" s="4"/>
      <c r="F3459" s="4"/>
      <c r="G3459" s="4"/>
      <c r="H3459" s="4"/>
      <c r="I3459" s="4"/>
      <c r="J3459" s="4"/>
      <c r="K3459" s="4"/>
      <c r="L3459" s="4"/>
      <c r="M3459" s="4"/>
      <c r="N3459" s="4"/>
      <c r="O3459" s="4"/>
      <c r="P3459" s="4"/>
      <c r="Q3459" s="4"/>
      <c r="R3459" s="4"/>
      <c r="S3459" s="4"/>
      <c r="T3459" s="4"/>
      <c r="U3459" s="4"/>
      <c r="V3459" s="4"/>
      <c r="W3459" s="4"/>
      <c r="X3459" s="4"/>
      <c r="Y3459" s="4"/>
      <c r="Z3459" s="4"/>
      <c r="AA3459" s="4"/>
      <c r="AB3459" s="4"/>
      <c r="AC3459" s="4"/>
      <c r="AD3459" s="4"/>
      <c r="AE3459" s="4"/>
      <c r="AF3459" s="4"/>
      <c r="AG3459" s="4"/>
      <c r="AH3459" s="4"/>
      <c r="AI3459" s="4"/>
      <c r="AJ3459" s="4"/>
      <c r="AK3459" s="4"/>
      <c r="AL3459" s="4"/>
      <c r="AM3459" s="4"/>
      <c r="AN3459" s="4"/>
      <c r="AO3459" s="4"/>
      <c r="AP3459" s="4"/>
    </row>
    <row r="3460" spans="1:42" s="2" customFormat="1" x14ac:dyDescent="0.25">
      <c r="A3460" s="4"/>
      <c r="B3460" s="4"/>
      <c r="C3460" s="4"/>
      <c r="D3460" s="4"/>
      <c r="E3460" s="4"/>
      <c r="F3460" s="4"/>
      <c r="G3460" s="4"/>
      <c r="H3460" s="4"/>
      <c r="I3460" s="4"/>
      <c r="J3460" s="4"/>
      <c r="K3460" s="4"/>
      <c r="L3460" s="4"/>
      <c r="M3460" s="4"/>
      <c r="N3460" s="4"/>
      <c r="O3460" s="4"/>
      <c r="P3460" s="4"/>
      <c r="Q3460" s="4"/>
      <c r="R3460" s="4"/>
      <c r="S3460" s="4"/>
      <c r="T3460" s="4"/>
      <c r="U3460" s="4"/>
      <c r="V3460" s="4"/>
      <c r="W3460" s="4"/>
      <c r="X3460" s="4"/>
      <c r="Y3460" s="4"/>
      <c r="Z3460" s="4"/>
      <c r="AA3460" s="4"/>
      <c r="AB3460" s="4"/>
      <c r="AC3460" s="4"/>
      <c r="AD3460" s="4"/>
      <c r="AE3460" s="4"/>
      <c r="AF3460" s="4"/>
      <c r="AG3460" s="4"/>
      <c r="AH3460" s="4"/>
      <c r="AI3460" s="4"/>
      <c r="AJ3460" s="4"/>
      <c r="AK3460" s="4"/>
      <c r="AL3460" s="4"/>
      <c r="AM3460" s="4"/>
      <c r="AN3460" s="4"/>
      <c r="AO3460" s="4"/>
      <c r="AP3460" s="4"/>
    </row>
    <row r="3461" spans="1:42" s="2" customFormat="1" x14ac:dyDescent="0.25">
      <c r="A3461" s="4"/>
      <c r="B3461" s="4"/>
      <c r="C3461" s="4"/>
      <c r="D3461" s="4"/>
      <c r="E3461" s="4"/>
      <c r="F3461" s="4"/>
      <c r="G3461" s="4"/>
      <c r="H3461" s="4"/>
      <c r="I3461" s="4"/>
      <c r="J3461" s="4"/>
      <c r="K3461" s="4"/>
      <c r="L3461" s="4"/>
      <c r="M3461" s="4"/>
      <c r="N3461" s="4"/>
      <c r="O3461" s="4"/>
      <c r="P3461" s="4"/>
      <c r="Q3461" s="4"/>
      <c r="R3461" s="4"/>
      <c r="S3461" s="4"/>
      <c r="T3461" s="4"/>
      <c r="U3461" s="4"/>
      <c r="V3461" s="4"/>
      <c r="W3461" s="4"/>
      <c r="X3461" s="4"/>
      <c r="Y3461" s="4"/>
      <c r="Z3461" s="4"/>
      <c r="AA3461" s="4"/>
      <c r="AB3461" s="4"/>
      <c r="AC3461" s="4"/>
      <c r="AD3461" s="4"/>
      <c r="AE3461" s="4"/>
      <c r="AF3461" s="4"/>
      <c r="AG3461" s="4"/>
      <c r="AH3461" s="4"/>
      <c r="AI3461" s="4"/>
      <c r="AJ3461" s="4"/>
      <c r="AK3461" s="4"/>
      <c r="AL3461" s="4"/>
      <c r="AM3461" s="4"/>
      <c r="AN3461" s="4"/>
      <c r="AO3461" s="4"/>
      <c r="AP3461" s="4"/>
    </row>
    <row r="3462" spans="1:42" s="2" customFormat="1" x14ac:dyDescent="0.25">
      <c r="A3462" s="4"/>
      <c r="B3462" s="4"/>
      <c r="C3462" s="4"/>
      <c r="D3462" s="4"/>
      <c r="E3462" s="4"/>
      <c r="F3462" s="4"/>
      <c r="G3462" s="4"/>
      <c r="H3462" s="4"/>
      <c r="I3462" s="4"/>
      <c r="J3462" s="4"/>
      <c r="K3462" s="4"/>
      <c r="L3462" s="4"/>
      <c r="M3462" s="4"/>
      <c r="N3462" s="4"/>
      <c r="O3462" s="4"/>
      <c r="P3462" s="4"/>
      <c r="Q3462" s="4"/>
      <c r="R3462" s="4"/>
      <c r="S3462" s="4"/>
      <c r="T3462" s="4"/>
      <c r="U3462" s="4"/>
      <c r="V3462" s="4"/>
      <c r="W3462" s="4"/>
      <c r="X3462" s="4"/>
      <c r="Y3462" s="4"/>
      <c r="Z3462" s="4"/>
      <c r="AA3462" s="4"/>
      <c r="AB3462" s="4"/>
      <c r="AC3462" s="4"/>
      <c r="AD3462" s="4"/>
      <c r="AE3462" s="4"/>
      <c r="AF3462" s="4"/>
      <c r="AG3462" s="4"/>
      <c r="AH3462" s="4"/>
      <c r="AI3462" s="4"/>
      <c r="AJ3462" s="4"/>
      <c r="AK3462" s="4"/>
      <c r="AL3462" s="4"/>
      <c r="AM3462" s="4"/>
      <c r="AN3462" s="4"/>
      <c r="AO3462" s="4"/>
      <c r="AP3462" s="4"/>
    </row>
    <row r="3463" spans="1:42" s="2" customFormat="1" x14ac:dyDescent="0.25">
      <c r="A3463" s="4"/>
      <c r="B3463" s="4"/>
      <c r="C3463" s="4"/>
      <c r="D3463" s="4"/>
      <c r="E3463" s="4"/>
      <c r="F3463" s="4"/>
      <c r="G3463" s="4"/>
      <c r="H3463" s="4"/>
      <c r="I3463" s="4"/>
      <c r="J3463" s="4"/>
      <c r="K3463" s="4"/>
      <c r="L3463" s="4"/>
      <c r="M3463" s="4"/>
      <c r="N3463" s="4"/>
      <c r="O3463" s="4"/>
      <c r="P3463" s="4"/>
      <c r="Q3463" s="4"/>
      <c r="R3463" s="4"/>
      <c r="S3463" s="4"/>
      <c r="T3463" s="4"/>
      <c r="U3463" s="4"/>
      <c r="V3463" s="4"/>
      <c r="W3463" s="4"/>
      <c r="X3463" s="4"/>
      <c r="Y3463" s="4"/>
      <c r="Z3463" s="4"/>
      <c r="AA3463" s="4"/>
      <c r="AB3463" s="4"/>
      <c r="AC3463" s="4"/>
      <c r="AD3463" s="4"/>
      <c r="AE3463" s="4"/>
      <c r="AF3463" s="4"/>
      <c r="AG3463" s="4"/>
      <c r="AH3463" s="4"/>
      <c r="AI3463" s="4"/>
      <c r="AJ3463" s="4"/>
      <c r="AK3463" s="4"/>
      <c r="AL3463" s="4"/>
      <c r="AM3463" s="4"/>
      <c r="AN3463" s="4"/>
      <c r="AO3463" s="4"/>
      <c r="AP3463" s="4"/>
    </row>
    <row r="3464" spans="1:42" s="2" customFormat="1" x14ac:dyDescent="0.25">
      <c r="A3464" s="4"/>
      <c r="B3464" s="4"/>
      <c r="C3464" s="4"/>
      <c r="D3464" s="4"/>
      <c r="E3464" s="4"/>
      <c r="F3464" s="4"/>
      <c r="G3464" s="4"/>
      <c r="H3464" s="4"/>
      <c r="I3464" s="4"/>
      <c r="J3464" s="4"/>
      <c r="K3464" s="4"/>
      <c r="L3464" s="4"/>
      <c r="M3464" s="4"/>
      <c r="N3464" s="4"/>
      <c r="O3464" s="4"/>
      <c r="P3464" s="4"/>
      <c r="Q3464" s="4"/>
      <c r="R3464" s="4"/>
      <c r="S3464" s="4"/>
      <c r="T3464" s="4"/>
      <c r="U3464" s="4"/>
      <c r="V3464" s="4"/>
      <c r="W3464" s="4"/>
      <c r="X3464" s="4"/>
      <c r="Y3464" s="4"/>
      <c r="Z3464" s="4"/>
      <c r="AA3464" s="4"/>
      <c r="AB3464" s="4"/>
      <c r="AC3464" s="4"/>
      <c r="AD3464" s="4"/>
      <c r="AE3464" s="4"/>
      <c r="AF3464" s="4"/>
      <c r="AG3464" s="4"/>
      <c r="AH3464" s="4"/>
      <c r="AI3464" s="4"/>
      <c r="AJ3464" s="4"/>
      <c r="AK3464" s="4"/>
      <c r="AL3464" s="4"/>
      <c r="AM3464" s="4"/>
      <c r="AN3464" s="4"/>
      <c r="AO3464" s="4"/>
      <c r="AP3464" s="4"/>
    </row>
    <row r="3465" spans="1:42" s="2" customFormat="1" x14ac:dyDescent="0.25">
      <c r="A3465" s="4"/>
      <c r="B3465" s="4"/>
      <c r="C3465" s="4"/>
      <c r="D3465" s="4"/>
      <c r="E3465" s="4"/>
      <c r="F3465" s="4"/>
      <c r="G3465" s="4"/>
      <c r="H3465" s="4"/>
      <c r="I3465" s="4"/>
      <c r="J3465" s="4"/>
      <c r="K3465" s="4"/>
      <c r="L3465" s="4"/>
      <c r="M3465" s="4"/>
      <c r="N3465" s="4"/>
      <c r="O3465" s="4"/>
      <c r="P3465" s="4"/>
      <c r="Q3465" s="4"/>
      <c r="R3465" s="4"/>
      <c r="S3465" s="4"/>
      <c r="T3465" s="4"/>
      <c r="U3465" s="4"/>
      <c r="V3465" s="4"/>
      <c r="W3465" s="4"/>
      <c r="X3465" s="4"/>
      <c r="Y3465" s="4"/>
      <c r="Z3465" s="4"/>
      <c r="AA3465" s="4"/>
      <c r="AB3465" s="4"/>
      <c r="AC3465" s="4"/>
      <c r="AD3465" s="4"/>
      <c r="AE3465" s="4"/>
      <c r="AF3465" s="4"/>
      <c r="AG3465" s="4"/>
      <c r="AH3465" s="4"/>
      <c r="AI3465" s="4"/>
      <c r="AJ3465" s="4"/>
      <c r="AK3465" s="4"/>
      <c r="AL3465" s="4"/>
      <c r="AM3465" s="4"/>
      <c r="AN3465" s="4"/>
      <c r="AO3465" s="4"/>
      <c r="AP3465" s="4"/>
    </row>
    <row r="3466" spans="1:42" s="2" customFormat="1" x14ac:dyDescent="0.25">
      <c r="A3466" s="4"/>
      <c r="B3466" s="4"/>
      <c r="C3466" s="4"/>
      <c r="D3466" s="4"/>
      <c r="E3466" s="4"/>
      <c r="F3466" s="4"/>
      <c r="G3466" s="4"/>
      <c r="H3466" s="4"/>
      <c r="I3466" s="4"/>
      <c r="J3466" s="4"/>
      <c r="K3466" s="4"/>
      <c r="L3466" s="4"/>
      <c r="M3466" s="4"/>
      <c r="N3466" s="4"/>
      <c r="O3466" s="4"/>
      <c r="P3466" s="4"/>
      <c r="Q3466" s="4"/>
      <c r="R3466" s="4"/>
      <c r="S3466" s="4"/>
      <c r="T3466" s="4"/>
      <c r="U3466" s="4"/>
      <c r="V3466" s="4"/>
      <c r="W3466" s="4"/>
      <c r="X3466" s="4"/>
      <c r="Y3466" s="4"/>
      <c r="Z3466" s="4"/>
      <c r="AA3466" s="4"/>
      <c r="AB3466" s="4"/>
      <c r="AC3466" s="4"/>
      <c r="AD3466" s="4"/>
      <c r="AE3466" s="4"/>
      <c r="AF3466" s="4"/>
      <c r="AG3466" s="4"/>
      <c r="AH3466" s="4"/>
      <c r="AI3466" s="4"/>
      <c r="AJ3466" s="4"/>
      <c r="AK3466" s="4"/>
      <c r="AL3466" s="4"/>
      <c r="AM3466" s="4"/>
      <c r="AN3466" s="4"/>
      <c r="AO3466" s="4"/>
      <c r="AP3466" s="4"/>
    </row>
    <row r="3467" spans="1:42" s="2" customFormat="1" x14ac:dyDescent="0.25">
      <c r="A3467" s="4"/>
      <c r="B3467" s="4"/>
      <c r="C3467" s="4"/>
      <c r="D3467" s="4"/>
      <c r="E3467" s="4"/>
      <c r="F3467" s="4"/>
      <c r="G3467" s="4"/>
      <c r="H3467" s="4"/>
      <c r="I3467" s="4"/>
      <c r="J3467" s="4"/>
      <c r="K3467" s="4"/>
      <c r="L3467" s="4"/>
      <c r="M3467" s="4"/>
      <c r="N3467" s="4"/>
      <c r="O3467" s="4"/>
      <c r="P3467" s="4"/>
      <c r="Q3467" s="4"/>
      <c r="R3467" s="4"/>
      <c r="S3467" s="4"/>
      <c r="T3467" s="4"/>
      <c r="U3467" s="4"/>
      <c r="V3467" s="4"/>
      <c r="W3467" s="4"/>
      <c r="X3467" s="4"/>
      <c r="Y3467" s="4"/>
      <c r="Z3467" s="4"/>
      <c r="AA3467" s="4"/>
      <c r="AB3467" s="4"/>
      <c r="AC3467" s="4"/>
      <c r="AD3467" s="4"/>
      <c r="AE3467" s="4"/>
      <c r="AF3467" s="4"/>
      <c r="AG3467" s="4"/>
      <c r="AH3467" s="4"/>
      <c r="AI3467" s="4"/>
      <c r="AJ3467" s="4"/>
      <c r="AK3467" s="4"/>
      <c r="AL3467" s="4"/>
      <c r="AM3467" s="4"/>
      <c r="AN3467" s="4"/>
      <c r="AO3467" s="4"/>
      <c r="AP3467" s="4"/>
    </row>
    <row r="3468" spans="1:42" s="2" customFormat="1" x14ac:dyDescent="0.25">
      <c r="A3468" s="4"/>
      <c r="B3468" s="4"/>
      <c r="C3468" s="4"/>
      <c r="D3468" s="4"/>
      <c r="E3468" s="4"/>
      <c r="F3468" s="4"/>
      <c r="G3468" s="4"/>
      <c r="H3468" s="4"/>
      <c r="I3468" s="4"/>
      <c r="J3468" s="4"/>
      <c r="K3468" s="4"/>
      <c r="L3468" s="4"/>
      <c r="M3468" s="4"/>
      <c r="N3468" s="4"/>
      <c r="O3468" s="4"/>
      <c r="P3468" s="4"/>
      <c r="Q3468" s="4"/>
      <c r="R3468" s="4"/>
      <c r="S3468" s="4"/>
      <c r="T3468" s="4"/>
      <c r="U3468" s="4"/>
      <c r="V3468" s="4"/>
      <c r="W3468" s="4"/>
      <c r="X3468" s="4"/>
      <c r="Y3468" s="4"/>
      <c r="Z3468" s="4"/>
      <c r="AA3468" s="4"/>
      <c r="AB3468" s="4"/>
      <c r="AC3468" s="4"/>
      <c r="AD3468" s="4"/>
      <c r="AE3468" s="4"/>
      <c r="AF3468" s="4"/>
      <c r="AG3468" s="4"/>
      <c r="AH3468" s="4"/>
      <c r="AI3468" s="4"/>
      <c r="AJ3468" s="4"/>
      <c r="AK3468" s="4"/>
      <c r="AL3468" s="4"/>
      <c r="AM3468" s="4"/>
      <c r="AN3468" s="4"/>
      <c r="AO3468" s="4"/>
      <c r="AP3468" s="4"/>
    </row>
    <row r="3469" spans="1:42" s="2" customFormat="1" x14ac:dyDescent="0.25">
      <c r="A3469" s="4"/>
      <c r="B3469" s="4"/>
      <c r="C3469" s="4"/>
      <c r="D3469" s="4"/>
      <c r="E3469" s="4"/>
      <c r="F3469" s="4"/>
      <c r="G3469" s="4"/>
      <c r="H3469" s="4"/>
      <c r="I3469" s="4"/>
      <c r="J3469" s="4"/>
      <c r="K3469" s="4"/>
      <c r="L3469" s="4"/>
      <c r="M3469" s="4"/>
      <c r="N3469" s="4"/>
      <c r="O3469" s="4"/>
      <c r="P3469" s="4"/>
      <c r="Q3469" s="4"/>
      <c r="R3469" s="4"/>
      <c r="S3469" s="4"/>
      <c r="T3469" s="4"/>
      <c r="U3469" s="4"/>
      <c r="V3469" s="4"/>
      <c r="W3469" s="4"/>
      <c r="X3469" s="4"/>
      <c r="Y3469" s="4"/>
      <c r="Z3469" s="4"/>
      <c r="AA3469" s="4"/>
      <c r="AB3469" s="4"/>
      <c r="AC3469" s="4"/>
      <c r="AD3469" s="4"/>
      <c r="AE3469" s="4"/>
      <c r="AF3469" s="4"/>
      <c r="AG3469" s="4"/>
      <c r="AH3469" s="4"/>
      <c r="AI3469" s="4"/>
      <c r="AJ3469" s="4"/>
      <c r="AK3469" s="4"/>
      <c r="AL3469" s="4"/>
      <c r="AM3469" s="4"/>
      <c r="AN3469" s="4"/>
      <c r="AO3469" s="4"/>
      <c r="AP3469" s="4"/>
    </row>
    <row r="3470" spans="1:42" s="2" customFormat="1" x14ac:dyDescent="0.25">
      <c r="A3470" s="4"/>
      <c r="B3470" s="4"/>
      <c r="C3470" s="4"/>
      <c r="D3470" s="4"/>
      <c r="E3470" s="4"/>
      <c r="F3470" s="4"/>
      <c r="G3470" s="4"/>
      <c r="H3470" s="4"/>
      <c r="I3470" s="4"/>
      <c r="J3470" s="4"/>
      <c r="K3470" s="4"/>
      <c r="L3470" s="4"/>
      <c r="M3470" s="4"/>
      <c r="N3470" s="4"/>
      <c r="O3470" s="4"/>
      <c r="P3470" s="4"/>
      <c r="Q3470" s="4"/>
      <c r="R3470" s="4"/>
      <c r="S3470" s="4"/>
      <c r="T3470" s="4"/>
      <c r="U3470" s="4"/>
      <c r="V3470" s="4"/>
      <c r="W3470" s="4"/>
      <c r="X3470" s="4"/>
      <c r="Y3470" s="4"/>
      <c r="Z3470" s="4"/>
      <c r="AA3470" s="4"/>
      <c r="AB3470" s="4"/>
      <c r="AC3470" s="4"/>
      <c r="AD3470" s="4"/>
      <c r="AE3470" s="4"/>
      <c r="AF3470" s="4"/>
      <c r="AG3470" s="4"/>
      <c r="AH3470" s="4"/>
      <c r="AI3470" s="4"/>
      <c r="AJ3470" s="4"/>
      <c r="AK3470" s="4"/>
      <c r="AL3470" s="4"/>
      <c r="AM3470" s="4"/>
      <c r="AN3470" s="4"/>
      <c r="AO3470" s="4"/>
      <c r="AP3470" s="4"/>
    </row>
    <row r="3471" spans="1:42" s="2" customFormat="1" x14ac:dyDescent="0.25">
      <c r="A3471" s="4"/>
      <c r="B3471" s="4"/>
      <c r="C3471" s="4"/>
      <c r="D3471" s="4"/>
      <c r="E3471" s="4"/>
      <c r="F3471" s="4"/>
      <c r="G3471" s="4"/>
      <c r="H3471" s="4"/>
      <c r="I3471" s="4"/>
      <c r="J3471" s="4"/>
      <c r="K3471" s="4"/>
      <c r="L3471" s="4"/>
      <c r="M3471" s="4"/>
      <c r="N3471" s="4"/>
      <c r="O3471" s="4"/>
      <c r="P3471" s="4"/>
      <c r="Q3471" s="4"/>
      <c r="R3471" s="4"/>
      <c r="S3471" s="4"/>
      <c r="T3471" s="4"/>
      <c r="U3471" s="4"/>
      <c r="V3471" s="4"/>
      <c r="W3471" s="4"/>
      <c r="X3471" s="4"/>
      <c r="Y3471" s="4"/>
      <c r="Z3471" s="4"/>
      <c r="AA3471" s="4"/>
      <c r="AB3471" s="4"/>
      <c r="AC3471" s="4"/>
      <c r="AD3471" s="4"/>
      <c r="AE3471" s="4"/>
      <c r="AF3471" s="4"/>
      <c r="AG3471" s="4"/>
      <c r="AH3471" s="4"/>
      <c r="AI3471" s="4"/>
      <c r="AJ3471" s="4"/>
      <c r="AK3471" s="4"/>
      <c r="AL3471" s="4"/>
      <c r="AM3471" s="4"/>
      <c r="AN3471" s="4"/>
      <c r="AO3471" s="4"/>
      <c r="AP3471" s="4"/>
    </row>
    <row r="3472" spans="1:42" s="2" customFormat="1" x14ac:dyDescent="0.25">
      <c r="A3472" s="4"/>
      <c r="B3472" s="4"/>
      <c r="C3472" s="4"/>
      <c r="D3472" s="4"/>
      <c r="E3472" s="4"/>
      <c r="F3472" s="4"/>
      <c r="G3472" s="4"/>
      <c r="H3472" s="4"/>
      <c r="I3472" s="4"/>
      <c r="J3472" s="4"/>
      <c r="K3472" s="4"/>
      <c r="L3472" s="4"/>
      <c r="M3472" s="4"/>
      <c r="N3472" s="4"/>
      <c r="O3472" s="4"/>
      <c r="P3472" s="4"/>
      <c r="Q3472" s="4"/>
      <c r="R3472" s="4"/>
      <c r="S3472" s="4"/>
      <c r="T3472" s="4"/>
      <c r="U3472" s="4"/>
      <c r="V3472" s="4"/>
      <c r="W3472" s="4"/>
      <c r="X3472" s="4"/>
      <c r="Y3472" s="4"/>
      <c r="Z3472" s="4"/>
      <c r="AA3472" s="4"/>
      <c r="AB3472" s="4"/>
      <c r="AC3472" s="4"/>
      <c r="AD3472" s="4"/>
      <c r="AE3472" s="4"/>
      <c r="AF3472" s="4"/>
      <c r="AG3472" s="4"/>
      <c r="AH3472" s="4"/>
      <c r="AI3472" s="4"/>
      <c r="AJ3472" s="4"/>
      <c r="AK3472" s="4"/>
      <c r="AL3472" s="4"/>
      <c r="AM3472" s="4"/>
      <c r="AN3472" s="4"/>
      <c r="AO3472" s="4"/>
      <c r="AP3472" s="4"/>
    </row>
    <row r="3473" spans="1:42" s="2" customFormat="1" x14ac:dyDescent="0.25">
      <c r="A3473" s="4"/>
      <c r="B3473" s="4"/>
      <c r="C3473" s="4"/>
      <c r="D3473" s="4"/>
      <c r="E3473" s="4"/>
      <c r="F3473" s="4"/>
      <c r="G3473" s="4"/>
      <c r="H3473" s="4"/>
      <c r="I3473" s="4"/>
      <c r="J3473" s="4"/>
      <c r="K3473" s="4"/>
      <c r="L3473" s="4"/>
      <c r="M3473" s="4"/>
      <c r="N3473" s="4"/>
      <c r="O3473" s="4"/>
      <c r="P3473" s="4"/>
      <c r="Q3473" s="4"/>
      <c r="R3473" s="4"/>
      <c r="S3473" s="4"/>
      <c r="T3473" s="4"/>
      <c r="U3473" s="4"/>
      <c r="V3473" s="4"/>
      <c r="W3473" s="4"/>
      <c r="X3473" s="4"/>
      <c r="Y3473" s="4"/>
      <c r="Z3473" s="4"/>
      <c r="AA3473" s="4"/>
      <c r="AB3473" s="4"/>
      <c r="AC3473" s="4"/>
      <c r="AD3473" s="4"/>
      <c r="AE3473" s="4"/>
      <c r="AF3473" s="4"/>
      <c r="AG3473" s="4"/>
      <c r="AH3473" s="4"/>
      <c r="AI3473" s="4"/>
      <c r="AJ3473" s="4"/>
      <c r="AK3473" s="4"/>
      <c r="AL3473" s="4"/>
      <c r="AM3473" s="4"/>
      <c r="AN3473" s="4"/>
      <c r="AO3473" s="4"/>
      <c r="AP3473" s="4"/>
    </row>
    <row r="3474" spans="1:42" s="2" customFormat="1" x14ac:dyDescent="0.25">
      <c r="A3474" s="4"/>
      <c r="B3474" s="4"/>
      <c r="C3474" s="4"/>
      <c r="D3474" s="4"/>
      <c r="E3474" s="4"/>
      <c r="F3474" s="4"/>
      <c r="G3474" s="4"/>
      <c r="H3474" s="4"/>
      <c r="I3474" s="4"/>
      <c r="J3474" s="4"/>
      <c r="K3474" s="4"/>
      <c r="L3474" s="4"/>
      <c r="M3474" s="4"/>
      <c r="N3474" s="4"/>
      <c r="O3474" s="4"/>
      <c r="P3474" s="4"/>
      <c r="Q3474" s="4"/>
      <c r="R3474" s="4"/>
      <c r="S3474" s="4"/>
      <c r="T3474" s="4"/>
      <c r="U3474" s="4"/>
      <c r="V3474" s="4"/>
      <c r="W3474" s="4"/>
      <c r="X3474" s="4"/>
      <c r="Y3474" s="4"/>
      <c r="Z3474" s="4"/>
      <c r="AA3474" s="4"/>
      <c r="AB3474" s="4"/>
      <c r="AC3474" s="4"/>
      <c r="AD3474" s="4"/>
      <c r="AE3474" s="4"/>
      <c r="AF3474" s="4"/>
      <c r="AG3474" s="4"/>
      <c r="AH3474" s="4"/>
      <c r="AI3474" s="4"/>
      <c r="AJ3474" s="4"/>
      <c r="AK3474" s="4"/>
      <c r="AL3474" s="4"/>
      <c r="AM3474" s="4"/>
      <c r="AN3474" s="4"/>
      <c r="AO3474" s="4"/>
      <c r="AP3474" s="4"/>
    </row>
    <row r="3475" spans="1:42" s="2" customFormat="1" x14ac:dyDescent="0.25">
      <c r="A3475" s="4"/>
      <c r="B3475" s="4"/>
      <c r="C3475" s="4"/>
      <c r="D3475" s="4"/>
      <c r="E3475" s="4"/>
      <c r="F3475" s="4"/>
      <c r="G3475" s="4"/>
      <c r="H3475" s="4"/>
      <c r="I3475" s="4"/>
      <c r="J3475" s="4"/>
      <c r="K3475" s="4"/>
      <c r="L3475" s="4"/>
      <c r="M3475" s="4"/>
      <c r="N3475" s="4"/>
      <c r="O3475" s="4"/>
      <c r="P3475" s="4"/>
      <c r="Q3475" s="4"/>
      <c r="R3475" s="4"/>
      <c r="S3475" s="4"/>
      <c r="T3475" s="4"/>
      <c r="U3475" s="4"/>
      <c r="V3475" s="4"/>
      <c r="W3475" s="4"/>
      <c r="X3475" s="4"/>
      <c r="Y3475" s="4"/>
      <c r="Z3475" s="4"/>
      <c r="AA3475" s="4"/>
      <c r="AB3475" s="4"/>
      <c r="AC3475" s="4"/>
      <c r="AD3475" s="4"/>
      <c r="AE3475" s="4"/>
      <c r="AF3475" s="4"/>
      <c r="AG3475" s="4"/>
      <c r="AH3475" s="4"/>
      <c r="AI3475" s="4"/>
      <c r="AJ3475" s="4"/>
      <c r="AK3475" s="4"/>
      <c r="AL3475" s="4"/>
      <c r="AM3475" s="4"/>
      <c r="AN3475" s="4"/>
      <c r="AO3475" s="4"/>
      <c r="AP3475" s="4"/>
    </row>
    <row r="3476" spans="1:42" s="2" customFormat="1" x14ac:dyDescent="0.25">
      <c r="A3476" s="4"/>
      <c r="B3476" s="4"/>
      <c r="C3476" s="4"/>
      <c r="D3476" s="4"/>
      <c r="E3476" s="4"/>
      <c r="F3476" s="4"/>
      <c r="G3476" s="4"/>
      <c r="H3476" s="4"/>
      <c r="I3476" s="4"/>
      <c r="J3476" s="4"/>
      <c r="K3476" s="4"/>
      <c r="L3476" s="4"/>
      <c r="M3476" s="4"/>
      <c r="N3476" s="4"/>
      <c r="O3476" s="4"/>
      <c r="P3476" s="4"/>
      <c r="Q3476" s="4"/>
      <c r="R3476" s="4"/>
      <c r="S3476" s="4"/>
      <c r="T3476" s="4"/>
      <c r="U3476" s="4"/>
      <c r="V3476" s="4"/>
      <c r="W3476" s="4"/>
      <c r="X3476" s="4"/>
      <c r="Y3476" s="4"/>
      <c r="Z3476" s="4"/>
      <c r="AA3476" s="4"/>
      <c r="AB3476" s="4"/>
      <c r="AC3476" s="4"/>
      <c r="AD3476" s="4"/>
      <c r="AE3476" s="4"/>
      <c r="AF3476" s="4"/>
      <c r="AG3476" s="4"/>
      <c r="AH3476" s="4"/>
      <c r="AI3476" s="4"/>
      <c r="AJ3476" s="4"/>
      <c r="AK3476" s="4"/>
      <c r="AL3476" s="4"/>
      <c r="AM3476" s="4"/>
      <c r="AN3476" s="4"/>
      <c r="AO3476" s="4"/>
      <c r="AP3476" s="4"/>
    </row>
    <row r="3477" spans="1:42" s="2" customFormat="1" x14ac:dyDescent="0.25">
      <c r="A3477" s="4"/>
      <c r="B3477" s="4"/>
      <c r="C3477" s="4"/>
      <c r="D3477" s="4"/>
      <c r="E3477" s="4"/>
      <c r="F3477" s="4"/>
      <c r="G3477" s="4"/>
      <c r="H3477" s="4"/>
      <c r="I3477" s="4"/>
      <c r="J3477" s="4"/>
      <c r="K3477" s="4"/>
      <c r="L3477" s="4"/>
      <c r="M3477" s="4"/>
      <c r="N3477" s="4"/>
      <c r="O3477" s="4"/>
      <c r="P3477" s="4"/>
      <c r="Q3477" s="4"/>
      <c r="R3477" s="4"/>
      <c r="S3477" s="4"/>
      <c r="T3477" s="4"/>
      <c r="U3477" s="4"/>
      <c r="V3477" s="4"/>
      <c r="W3477" s="4"/>
      <c r="X3477" s="4"/>
      <c r="Y3477" s="4"/>
      <c r="Z3477" s="4"/>
      <c r="AA3477" s="4"/>
      <c r="AB3477" s="4"/>
      <c r="AC3477" s="4"/>
      <c r="AD3477" s="4"/>
      <c r="AE3477" s="4"/>
      <c r="AF3477" s="4"/>
      <c r="AG3477" s="4"/>
      <c r="AH3477" s="4"/>
      <c r="AI3477" s="4"/>
      <c r="AJ3477" s="4"/>
      <c r="AK3477" s="4"/>
      <c r="AL3477" s="4"/>
      <c r="AM3477" s="4"/>
      <c r="AN3477" s="4"/>
      <c r="AO3477" s="4"/>
      <c r="AP3477" s="4"/>
    </row>
    <row r="3478" spans="1:42" s="2" customFormat="1" x14ac:dyDescent="0.25">
      <c r="A3478" s="4"/>
      <c r="B3478" s="4"/>
      <c r="C3478" s="4"/>
      <c r="D3478" s="4"/>
      <c r="E3478" s="4"/>
      <c r="F3478" s="4"/>
      <c r="G3478" s="4"/>
      <c r="H3478" s="4"/>
      <c r="I3478" s="4"/>
      <c r="J3478" s="4"/>
      <c r="K3478" s="4"/>
      <c r="L3478" s="4"/>
      <c r="M3478" s="4"/>
      <c r="N3478" s="4"/>
      <c r="O3478" s="4"/>
      <c r="P3478" s="4"/>
      <c r="Q3478" s="4"/>
      <c r="R3478" s="4"/>
      <c r="S3478" s="4"/>
      <c r="T3478" s="4"/>
      <c r="U3478" s="4"/>
      <c r="V3478" s="4"/>
      <c r="W3478" s="4"/>
      <c r="X3478" s="4"/>
      <c r="Y3478" s="4"/>
      <c r="Z3478" s="4"/>
      <c r="AA3478" s="4"/>
      <c r="AB3478" s="4"/>
      <c r="AC3478" s="4"/>
      <c r="AD3478" s="4"/>
      <c r="AE3478" s="4"/>
      <c r="AF3478" s="4"/>
      <c r="AG3478" s="4"/>
      <c r="AH3478" s="4"/>
      <c r="AI3478" s="4"/>
      <c r="AJ3478" s="4"/>
      <c r="AK3478" s="4"/>
      <c r="AL3478" s="4"/>
      <c r="AM3478" s="4"/>
      <c r="AN3478" s="4"/>
      <c r="AO3478" s="4"/>
      <c r="AP3478" s="4"/>
    </row>
    <row r="3479" spans="1:42" s="2" customFormat="1" x14ac:dyDescent="0.25">
      <c r="A3479" s="4"/>
      <c r="B3479" s="4"/>
      <c r="C3479" s="4"/>
      <c r="D3479" s="4"/>
      <c r="E3479" s="4"/>
      <c r="F3479" s="4"/>
      <c r="G3479" s="4"/>
      <c r="H3479" s="4"/>
      <c r="I3479" s="4"/>
      <c r="J3479" s="4"/>
      <c r="K3479" s="4"/>
      <c r="L3479" s="4"/>
      <c r="M3479" s="4"/>
      <c r="N3479" s="4"/>
      <c r="O3479" s="4"/>
      <c r="P3479" s="4"/>
      <c r="Q3479" s="4"/>
      <c r="R3479" s="4"/>
      <c r="S3479" s="4"/>
      <c r="T3479" s="4"/>
      <c r="U3479" s="4"/>
      <c r="V3479" s="4"/>
      <c r="W3479" s="4"/>
      <c r="X3479" s="4"/>
      <c r="Y3479" s="4"/>
      <c r="Z3479" s="4"/>
      <c r="AA3479" s="4"/>
      <c r="AB3479" s="4"/>
      <c r="AC3479" s="4"/>
      <c r="AD3479" s="4"/>
      <c r="AE3479" s="4"/>
      <c r="AF3479" s="4"/>
      <c r="AG3479" s="4"/>
      <c r="AH3479" s="4"/>
      <c r="AI3479" s="4"/>
      <c r="AJ3479" s="4"/>
      <c r="AK3479" s="4"/>
      <c r="AL3479" s="4"/>
      <c r="AM3479" s="4"/>
      <c r="AN3479" s="4"/>
      <c r="AO3479" s="4"/>
      <c r="AP3479" s="4"/>
    </row>
    <row r="3480" spans="1:42" s="2" customFormat="1" x14ac:dyDescent="0.25">
      <c r="A3480" s="4"/>
      <c r="B3480" s="4"/>
      <c r="C3480" s="4"/>
      <c r="D3480" s="4"/>
      <c r="E3480" s="4"/>
      <c r="F3480" s="4"/>
      <c r="G3480" s="4"/>
      <c r="H3480" s="4"/>
      <c r="I3480" s="4"/>
      <c r="J3480" s="4"/>
      <c r="K3480" s="4"/>
      <c r="L3480" s="4"/>
      <c r="M3480" s="4"/>
      <c r="N3480" s="4"/>
      <c r="O3480" s="4"/>
      <c r="P3480" s="4"/>
      <c r="Q3480" s="4"/>
      <c r="R3480" s="4"/>
      <c r="S3480" s="4"/>
      <c r="T3480" s="4"/>
      <c r="U3480" s="4"/>
      <c r="V3480" s="4"/>
      <c r="W3480" s="4"/>
      <c r="X3480" s="4"/>
      <c r="Y3480" s="4"/>
      <c r="Z3480" s="4"/>
      <c r="AA3480" s="4"/>
      <c r="AB3480" s="4"/>
      <c r="AC3480" s="4"/>
      <c r="AD3480" s="4"/>
      <c r="AE3480" s="4"/>
      <c r="AF3480" s="4"/>
      <c r="AG3480" s="4"/>
      <c r="AH3480" s="4"/>
      <c r="AI3480" s="4"/>
      <c r="AJ3480" s="4"/>
      <c r="AK3480" s="4"/>
      <c r="AL3480" s="4"/>
      <c r="AM3480" s="4"/>
      <c r="AN3480" s="4"/>
      <c r="AO3480" s="4"/>
      <c r="AP3480" s="4"/>
    </row>
    <row r="3481" spans="1:42" s="2" customFormat="1" x14ac:dyDescent="0.25">
      <c r="A3481" s="4"/>
      <c r="B3481" s="4"/>
      <c r="C3481" s="4"/>
      <c r="D3481" s="4"/>
      <c r="E3481" s="4"/>
      <c r="F3481" s="4"/>
      <c r="G3481" s="4"/>
      <c r="H3481" s="4"/>
      <c r="I3481" s="4"/>
      <c r="J3481" s="4"/>
      <c r="K3481" s="4"/>
      <c r="L3481" s="4"/>
      <c r="M3481" s="4"/>
      <c r="N3481" s="4"/>
      <c r="O3481" s="4"/>
      <c r="P3481" s="4"/>
      <c r="Q3481" s="4"/>
      <c r="R3481" s="4"/>
      <c r="S3481" s="4"/>
      <c r="T3481" s="4"/>
      <c r="U3481" s="4"/>
      <c r="V3481" s="4"/>
      <c r="W3481" s="4"/>
      <c r="X3481" s="4"/>
      <c r="Y3481" s="4"/>
      <c r="Z3481" s="4"/>
      <c r="AA3481" s="4"/>
      <c r="AB3481" s="4"/>
      <c r="AC3481" s="4"/>
      <c r="AD3481" s="4"/>
      <c r="AE3481" s="4"/>
      <c r="AF3481" s="4"/>
      <c r="AG3481" s="4"/>
      <c r="AH3481" s="4"/>
      <c r="AI3481" s="4"/>
      <c r="AJ3481" s="4"/>
      <c r="AK3481" s="4"/>
      <c r="AL3481" s="4"/>
      <c r="AM3481" s="4"/>
      <c r="AN3481" s="4"/>
      <c r="AO3481" s="4"/>
      <c r="AP3481" s="4"/>
    </row>
    <row r="3482" spans="1:42" s="2" customFormat="1" x14ac:dyDescent="0.25">
      <c r="A3482" s="4"/>
      <c r="B3482" s="4"/>
      <c r="C3482" s="4"/>
      <c r="D3482" s="4"/>
      <c r="E3482" s="4"/>
      <c r="F3482" s="4"/>
      <c r="G3482" s="4"/>
      <c r="H3482" s="4"/>
      <c r="I3482" s="4"/>
      <c r="J3482" s="4"/>
      <c r="K3482" s="4"/>
      <c r="L3482" s="4"/>
      <c r="M3482" s="4"/>
      <c r="N3482" s="4"/>
      <c r="O3482" s="4"/>
      <c r="P3482" s="4"/>
      <c r="Q3482" s="4"/>
      <c r="R3482" s="4"/>
      <c r="S3482" s="4"/>
      <c r="T3482" s="4"/>
      <c r="U3482" s="4"/>
      <c r="V3482" s="4"/>
      <c r="W3482" s="4"/>
      <c r="X3482" s="4"/>
      <c r="Y3482" s="4"/>
      <c r="Z3482" s="4"/>
      <c r="AA3482" s="4"/>
      <c r="AB3482" s="4"/>
      <c r="AC3482" s="4"/>
      <c r="AD3482" s="4"/>
      <c r="AE3482" s="4"/>
      <c r="AF3482" s="4"/>
      <c r="AG3482" s="4"/>
      <c r="AH3482" s="4"/>
      <c r="AI3482" s="4"/>
      <c r="AJ3482" s="4"/>
      <c r="AK3482" s="4"/>
      <c r="AL3482" s="4"/>
      <c r="AM3482" s="4"/>
      <c r="AN3482" s="4"/>
      <c r="AO3482" s="4"/>
      <c r="AP3482" s="4"/>
    </row>
    <row r="3483" spans="1:42" s="2" customFormat="1" x14ac:dyDescent="0.25">
      <c r="A3483" s="4"/>
      <c r="B3483" s="4"/>
      <c r="C3483" s="4"/>
      <c r="D3483" s="4"/>
      <c r="E3483" s="4"/>
      <c r="F3483" s="4"/>
      <c r="G3483" s="4"/>
      <c r="H3483" s="4"/>
      <c r="I3483" s="4"/>
      <c r="J3483" s="4"/>
      <c r="K3483" s="4"/>
      <c r="L3483" s="4"/>
      <c r="M3483" s="4"/>
      <c r="N3483" s="4"/>
      <c r="O3483" s="4"/>
      <c r="P3483" s="4"/>
      <c r="Q3483" s="4"/>
      <c r="R3483" s="4"/>
      <c r="S3483" s="4"/>
      <c r="T3483" s="4"/>
      <c r="U3483" s="4"/>
      <c r="V3483" s="4"/>
      <c r="W3483" s="4"/>
      <c r="X3483" s="4"/>
      <c r="Y3483" s="4"/>
      <c r="Z3483" s="4"/>
      <c r="AA3483" s="4"/>
      <c r="AB3483" s="4"/>
      <c r="AC3483" s="4"/>
      <c r="AD3483" s="4"/>
      <c r="AE3483" s="4"/>
      <c r="AF3483" s="4"/>
      <c r="AG3483" s="4"/>
      <c r="AH3483" s="4"/>
      <c r="AI3483" s="4"/>
      <c r="AJ3483" s="4"/>
      <c r="AK3483" s="4"/>
      <c r="AL3483" s="4"/>
      <c r="AM3483" s="4"/>
      <c r="AN3483" s="4"/>
      <c r="AO3483" s="4"/>
      <c r="AP3483" s="4"/>
    </row>
    <row r="3484" spans="1:42" s="2" customFormat="1" x14ac:dyDescent="0.25">
      <c r="A3484" s="4"/>
      <c r="B3484" s="4"/>
      <c r="C3484" s="4"/>
      <c r="D3484" s="4"/>
      <c r="E3484" s="4"/>
      <c r="F3484" s="4"/>
      <c r="G3484" s="4"/>
      <c r="H3484" s="4"/>
      <c r="I3484" s="4"/>
      <c r="J3484" s="4"/>
      <c r="K3484" s="4"/>
      <c r="L3484" s="4"/>
      <c r="M3484" s="4"/>
      <c r="N3484" s="4"/>
      <c r="O3484" s="4"/>
      <c r="P3484" s="4"/>
      <c r="Q3484" s="4"/>
      <c r="R3484" s="4"/>
      <c r="S3484" s="4"/>
      <c r="T3484" s="4"/>
      <c r="U3484" s="4"/>
      <c r="V3484" s="4"/>
      <c r="W3484" s="4"/>
      <c r="X3484" s="4"/>
      <c r="Y3484" s="4"/>
      <c r="Z3484" s="4"/>
      <c r="AA3484" s="4"/>
      <c r="AB3484" s="4"/>
      <c r="AC3484" s="4"/>
      <c r="AD3484" s="4"/>
      <c r="AE3484" s="4"/>
      <c r="AF3484" s="4"/>
      <c r="AG3484" s="4"/>
      <c r="AH3484" s="4"/>
      <c r="AI3484" s="4"/>
      <c r="AJ3484" s="4"/>
      <c r="AK3484" s="4"/>
      <c r="AL3484" s="4"/>
      <c r="AM3484" s="4"/>
      <c r="AN3484" s="4"/>
      <c r="AO3484" s="4"/>
      <c r="AP3484" s="4"/>
    </row>
    <row r="3485" spans="1:42" s="2" customFormat="1" x14ac:dyDescent="0.25">
      <c r="A3485" s="4"/>
      <c r="B3485" s="4"/>
      <c r="C3485" s="4"/>
      <c r="D3485" s="4"/>
      <c r="E3485" s="4"/>
      <c r="F3485" s="4"/>
      <c r="G3485" s="4"/>
      <c r="H3485" s="4"/>
      <c r="I3485" s="4"/>
      <c r="J3485" s="4"/>
      <c r="K3485" s="4"/>
      <c r="L3485" s="4"/>
      <c r="M3485" s="4"/>
      <c r="N3485" s="4"/>
      <c r="O3485" s="4"/>
      <c r="P3485" s="4"/>
      <c r="Q3485" s="4"/>
      <c r="R3485" s="4"/>
      <c r="S3485" s="4"/>
      <c r="T3485" s="4"/>
      <c r="U3485" s="4"/>
      <c r="V3485" s="4"/>
      <c r="W3485" s="4"/>
      <c r="X3485" s="4"/>
      <c r="Y3485" s="4"/>
      <c r="Z3485" s="4"/>
      <c r="AA3485" s="4"/>
      <c r="AB3485" s="4"/>
      <c r="AC3485" s="4"/>
      <c r="AD3485" s="4"/>
      <c r="AE3485" s="4"/>
      <c r="AF3485" s="4"/>
      <c r="AG3485" s="4"/>
      <c r="AH3485" s="4"/>
      <c r="AI3485" s="4"/>
      <c r="AJ3485" s="4"/>
      <c r="AK3485" s="4"/>
      <c r="AL3485" s="4"/>
      <c r="AM3485" s="4"/>
      <c r="AN3485" s="4"/>
      <c r="AO3485" s="4"/>
      <c r="AP3485" s="4"/>
    </row>
    <row r="3486" spans="1:42" s="2" customFormat="1" x14ac:dyDescent="0.25">
      <c r="A3486" s="4"/>
      <c r="B3486" s="4"/>
      <c r="C3486" s="4"/>
      <c r="D3486" s="4"/>
      <c r="E3486" s="4"/>
      <c r="F3486" s="4"/>
      <c r="G3486" s="4"/>
      <c r="H3486" s="4"/>
      <c r="I3486" s="4"/>
      <c r="J3486" s="4"/>
      <c r="K3486" s="4"/>
      <c r="L3486" s="4"/>
      <c r="M3486" s="4"/>
      <c r="N3486" s="4"/>
      <c r="O3486" s="4"/>
      <c r="P3486" s="4"/>
      <c r="Q3486" s="4"/>
      <c r="R3486" s="4"/>
      <c r="S3486" s="4"/>
      <c r="T3486" s="4"/>
      <c r="U3486" s="4"/>
      <c r="V3486" s="4"/>
      <c r="W3486" s="4"/>
      <c r="X3486" s="4"/>
      <c r="Y3486" s="4"/>
      <c r="Z3486" s="4"/>
      <c r="AA3486" s="4"/>
      <c r="AB3486" s="4"/>
      <c r="AC3486" s="4"/>
      <c r="AD3486" s="4"/>
      <c r="AE3486" s="4"/>
      <c r="AF3486" s="4"/>
      <c r="AG3486" s="4"/>
      <c r="AH3486" s="4"/>
      <c r="AI3486" s="4"/>
      <c r="AJ3486" s="4"/>
      <c r="AK3486" s="4"/>
      <c r="AL3486" s="4"/>
      <c r="AM3486" s="4"/>
      <c r="AN3486" s="4"/>
      <c r="AO3486" s="4"/>
      <c r="AP3486" s="4"/>
    </row>
    <row r="3487" spans="1:42" s="2" customFormat="1" x14ac:dyDescent="0.25">
      <c r="A3487" s="4"/>
      <c r="B3487" s="4"/>
      <c r="C3487" s="4"/>
      <c r="D3487" s="4"/>
      <c r="E3487" s="4"/>
      <c r="F3487" s="4"/>
      <c r="G3487" s="4"/>
      <c r="H3487" s="4"/>
      <c r="I3487" s="4"/>
      <c r="J3487" s="4"/>
      <c r="K3487" s="4"/>
      <c r="L3487" s="4"/>
      <c r="M3487" s="4"/>
      <c r="N3487" s="4"/>
      <c r="O3487" s="4"/>
      <c r="P3487" s="4"/>
      <c r="Q3487" s="4"/>
      <c r="R3487" s="4"/>
      <c r="S3487" s="4"/>
      <c r="T3487" s="4"/>
      <c r="U3487" s="4"/>
      <c r="V3487" s="4"/>
      <c r="W3487" s="4"/>
      <c r="X3487" s="4"/>
      <c r="Y3487" s="4"/>
      <c r="Z3487" s="4"/>
      <c r="AA3487" s="4"/>
      <c r="AB3487" s="4"/>
      <c r="AC3487" s="4"/>
      <c r="AD3487" s="4"/>
      <c r="AE3487" s="4"/>
      <c r="AF3487" s="4"/>
      <c r="AG3487" s="4"/>
      <c r="AH3487" s="4"/>
      <c r="AI3487" s="4"/>
      <c r="AJ3487" s="4"/>
      <c r="AK3487" s="4"/>
      <c r="AL3487" s="4"/>
      <c r="AM3487" s="4"/>
      <c r="AN3487" s="4"/>
      <c r="AO3487" s="4"/>
      <c r="AP3487" s="4"/>
    </row>
    <row r="3488" spans="1:42" s="2" customFormat="1" x14ac:dyDescent="0.25">
      <c r="A3488" s="4"/>
      <c r="B3488" s="4"/>
      <c r="C3488" s="4"/>
      <c r="D3488" s="4"/>
      <c r="E3488" s="4"/>
      <c r="F3488" s="4"/>
      <c r="G3488" s="4"/>
      <c r="H3488" s="4"/>
      <c r="I3488" s="4"/>
      <c r="J3488" s="4"/>
      <c r="K3488" s="4"/>
      <c r="L3488" s="4"/>
      <c r="M3488" s="4"/>
      <c r="N3488" s="4"/>
      <c r="O3488" s="4"/>
      <c r="P3488" s="4"/>
      <c r="Q3488" s="4"/>
      <c r="R3488" s="4"/>
      <c r="S3488" s="4"/>
      <c r="T3488" s="4"/>
      <c r="U3488" s="4"/>
      <c r="V3488" s="4"/>
      <c r="W3488" s="4"/>
      <c r="X3488" s="4"/>
      <c r="Y3488" s="4"/>
      <c r="Z3488" s="4"/>
      <c r="AA3488" s="4"/>
      <c r="AB3488" s="4"/>
      <c r="AC3488" s="4"/>
      <c r="AD3488" s="4"/>
      <c r="AE3488" s="4"/>
      <c r="AF3488" s="4"/>
      <c r="AG3488" s="4"/>
      <c r="AH3488" s="4"/>
      <c r="AI3488" s="4"/>
      <c r="AJ3488" s="4"/>
      <c r="AK3488" s="4"/>
      <c r="AL3488" s="4"/>
      <c r="AM3488" s="4"/>
      <c r="AN3488" s="4"/>
      <c r="AO3488" s="4"/>
      <c r="AP3488" s="4"/>
    </row>
    <row r="3489" spans="1:42" s="2" customFormat="1" x14ac:dyDescent="0.25">
      <c r="A3489" s="4"/>
      <c r="B3489" s="4"/>
      <c r="C3489" s="4"/>
      <c r="D3489" s="4"/>
      <c r="E3489" s="4"/>
      <c r="F3489" s="4"/>
      <c r="G3489" s="4"/>
      <c r="H3489" s="4"/>
      <c r="I3489" s="4"/>
      <c r="J3489" s="4"/>
      <c r="K3489" s="4"/>
      <c r="L3489" s="4"/>
      <c r="M3489" s="4"/>
      <c r="N3489" s="4"/>
      <c r="O3489" s="4"/>
      <c r="P3489" s="4"/>
      <c r="Q3489" s="4"/>
      <c r="R3489" s="4"/>
      <c r="S3489" s="4"/>
      <c r="T3489" s="4"/>
      <c r="U3489" s="4"/>
      <c r="V3489" s="4"/>
      <c r="W3489" s="4"/>
      <c r="X3489" s="4"/>
      <c r="Y3489" s="4"/>
      <c r="Z3489" s="4"/>
      <c r="AA3489" s="4"/>
      <c r="AB3489" s="4"/>
      <c r="AC3489" s="4"/>
      <c r="AD3489" s="4"/>
      <c r="AE3489" s="4"/>
      <c r="AF3489" s="4"/>
      <c r="AG3489" s="4"/>
      <c r="AH3489" s="4"/>
      <c r="AI3489" s="4"/>
      <c r="AJ3489" s="4"/>
      <c r="AK3489" s="4"/>
      <c r="AL3489" s="4"/>
      <c r="AM3489" s="4"/>
      <c r="AN3489" s="4"/>
      <c r="AO3489" s="4"/>
      <c r="AP3489" s="4"/>
    </row>
    <row r="3490" spans="1:42" s="2" customFormat="1" x14ac:dyDescent="0.25">
      <c r="A3490" s="4"/>
      <c r="B3490" s="4"/>
      <c r="C3490" s="4"/>
      <c r="D3490" s="4"/>
      <c r="E3490" s="4"/>
      <c r="F3490" s="4"/>
      <c r="G3490" s="4"/>
      <c r="H3490" s="4"/>
      <c r="I3490" s="4"/>
      <c r="J3490" s="4"/>
      <c r="K3490" s="4"/>
      <c r="L3490" s="4"/>
      <c r="M3490" s="4"/>
      <c r="N3490" s="4"/>
      <c r="O3490" s="4"/>
      <c r="P3490" s="4"/>
      <c r="Q3490" s="4"/>
      <c r="R3490" s="4"/>
      <c r="S3490" s="4"/>
      <c r="T3490" s="4"/>
      <c r="U3490" s="4"/>
      <c r="V3490" s="4"/>
      <c r="W3490" s="4"/>
      <c r="X3490" s="4"/>
      <c r="Y3490" s="4"/>
      <c r="Z3490" s="4"/>
      <c r="AA3490" s="4"/>
      <c r="AB3490" s="4"/>
      <c r="AC3490" s="4"/>
      <c r="AD3490" s="4"/>
      <c r="AE3490" s="4"/>
      <c r="AF3490" s="4"/>
      <c r="AG3490" s="4"/>
      <c r="AH3490" s="4"/>
      <c r="AI3490" s="4"/>
      <c r="AJ3490" s="4"/>
      <c r="AK3490" s="4"/>
      <c r="AL3490" s="4"/>
      <c r="AM3490" s="4"/>
      <c r="AN3490" s="4"/>
      <c r="AO3490" s="4"/>
      <c r="AP3490" s="4"/>
    </row>
    <row r="3491" spans="1:42" s="2" customFormat="1" x14ac:dyDescent="0.25">
      <c r="A3491" s="4"/>
      <c r="B3491" s="4"/>
      <c r="C3491" s="4"/>
      <c r="D3491" s="4"/>
      <c r="E3491" s="4"/>
      <c r="F3491" s="4"/>
      <c r="G3491" s="4"/>
      <c r="H3491" s="4"/>
      <c r="I3491" s="4"/>
      <c r="J3491" s="4"/>
      <c r="K3491" s="4"/>
      <c r="L3491" s="4"/>
      <c r="M3491" s="4"/>
      <c r="N3491" s="4"/>
      <c r="O3491" s="4"/>
      <c r="P3491" s="4"/>
      <c r="Q3491" s="4"/>
      <c r="R3491" s="4"/>
      <c r="S3491" s="4"/>
      <c r="T3491" s="4"/>
      <c r="U3491" s="4"/>
      <c r="V3491" s="4"/>
      <c r="W3491" s="4"/>
      <c r="X3491" s="4"/>
      <c r="Y3491" s="4"/>
      <c r="Z3491" s="4"/>
      <c r="AA3491" s="4"/>
      <c r="AB3491" s="4"/>
      <c r="AC3491" s="4"/>
      <c r="AD3491" s="4"/>
      <c r="AE3491" s="4"/>
      <c r="AF3491" s="4"/>
      <c r="AG3491" s="4"/>
      <c r="AH3491" s="4"/>
      <c r="AI3491" s="4"/>
      <c r="AJ3491" s="4"/>
      <c r="AK3491" s="4"/>
      <c r="AL3491" s="4"/>
      <c r="AM3491" s="4"/>
      <c r="AN3491" s="4"/>
      <c r="AO3491" s="4"/>
      <c r="AP3491" s="4"/>
    </row>
    <row r="3492" spans="1:42" s="2" customFormat="1" x14ac:dyDescent="0.25">
      <c r="A3492" s="4"/>
      <c r="B3492" s="4"/>
      <c r="C3492" s="4"/>
      <c r="D3492" s="4"/>
      <c r="E3492" s="4"/>
      <c r="F3492" s="4"/>
      <c r="G3492" s="4"/>
      <c r="H3492" s="4"/>
      <c r="I3492" s="4"/>
      <c r="J3492" s="4"/>
      <c r="K3492" s="4"/>
      <c r="L3492" s="4"/>
      <c r="M3492" s="4"/>
      <c r="N3492" s="4"/>
      <c r="O3492" s="4"/>
      <c r="P3492" s="4"/>
      <c r="Q3492" s="4"/>
      <c r="R3492" s="4"/>
      <c r="S3492" s="4"/>
      <c r="T3492" s="4"/>
      <c r="U3492" s="4"/>
      <c r="V3492" s="4"/>
      <c r="W3492" s="4"/>
      <c r="X3492" s="4"/>
      <c r="Y3492" s="4"/>
      <c r="Z3492" s="4"/>
      <c r="AA3492" s="4"/>
      <c r="AB3492" s="4"/>
      <c r="AC3492" s="4"/>
      <c r="AD3492" s="4"/>
      <c r="AE3492" s="4"/>
      <c r="AF3492" s="4"/>
      <c r="AG3492" s="4"/>
      <c r="AH3492" s="4"/>
      <c r="AI3492" s="4"/>
      <c r="AJ3492" s="4"/>
      <c r="AK3492" s="4"/>
      <c r="AL3492" s="4"/>
      <c r="AM3492" s="4"/>
      <c r="AN3492" s="4"/>
      <c r="AO3492" s="4"/>
      <c r="AP3492" s="4"/>
    </row>
    <row r="3493" spans="1:42" s="2" customFormat="1" x14ac:dyDescent="0.25">
      <c r="A3493" s="4"/>
      <c r="B3493" s="4"/>
      <c r="C3493" s="4"/>
      <c r="D3493" s="4"/>
      <c r="E3493" s="4"/>
      <c r="F3493" s="4"/>
      <c r="G3493" s="4"/>
      <c r="H3493" s="4"/>
      <c r="I3493" s="4"/>
      <c r="J3493" s="4"/>
      <c r="K3493" s="4"/>
      <c r="L3493" s="4"/>
      <c r="M3493" s="4"/>
      <c r="N3493" s="4"/>
      <c r="O3493" s="4"/>
      <c r="P3493" s="4"/>
      <c r="Q3493" s="4"/>
      <c r="R3493" s="4"/>
      <c r="S3493" s="4"/>
      <c r="T3493" s="4"/>
      <c r="U3493" s="4"/>
      <c r="V3493" s="4"/>
      <c r="W3493" s="4"/>
      <c r="X3493" s="4"/>
      <c r="Y3493" s="4"/>
      <c r="Z3493" s="4"/>
      <c r="AA3493" s="4"/>
      <c r="AB3493" s="4"/>
      <c r="AC3493" s="4"/>
      <c r="AD3493" s="4"/>
      <c r="AE3493" s="4"/>
      <c r="AF3493" s="4"/>
      <c r="AG3493" s="4"/>
      <c r="AH3493" s="4"/>
      <c r="AI3493" s="4"/>
      <c r="AJ3493" s="4"/>
      <c r="AK3493" s="4"/>
      <c r="AL3493" s="4"/>
      <c r="AM3493" s="4"/>
      <c r="AN3493" s="4"/>
      <c r="AO3493" s="4"/>
      <c r="AP3493" s="4"/>
    </row>
    <row r="3494" spans="1:42" s="2" customFormat="1" x14ac:dyDescent="0.25">
      <c r="A3494" s="4"/>
      <c r="B3494" s="4"/>
      <c r="C3494" s="4"/>
      <c r="D3494" s="4"/>
      <c r="E3494" s="4"/>
      <c r="F3494" s="4"/>
      <c r="G3494" s="4"/>
      <c r="H3494" s="4"/>
      <c r="I3494" s="4"/>
      <c r="J3494" s="4"/>
      <c r="K3494" s="4"/>
      <c r="L3494" s="4"/>
      <c r="M3494" s="4"/>
      <c r="N3494" s="4"/>
      <c r="O3494" s="4"/>
      <c r="P3494" s="4"/>
      <c r="Q3494" s="4"/>
      <c r="R3494" s="4"/>
      <c r="S3494" s="4"/>
      <c r="T3494" s="4"/>
      <c r="U3494" s="4"/>
      <c r="V3494" s="4"/>
      <c r="W3494" s="4"/>
      <c r="X3494" s="4"/>
      <c r="Y3494" s="4"/>
      <c r="Z3494" s="4"/>
      <c r="AA3494" s="4"/>
      <c r="AB3494" s="4"/>
      <c r="AC3494" s="4"/>
      <c r="AD3494" s="4"/>
      <c r="AE3494" s="4"/>
      <c r="AF3494" s="4"/>
      <c r="AG3494" s="4"/>
      <c r="AH3494" s="4"/>
      <c r="AI3494" s="4"/>
      <c r="AJ3494" s="4"/>
      <c r="AK3494" s="4"/>
      <c r="AL3494" s="4"/>
      <c r="AM3494" s="4"/>
      <c r="AN3494" s="4"/>
      <c r="AO3494" s="4"/>
      <c r="AP3494" s="4"/>
    </row>
    <row r="3495" spans="1:42" s="2" customFormat="1" x14ac:dyDescent="0.25">
      <c r="A3495" s="4"/>
      <c r="B3495" s="4"/>
      <c r="C3495" s="4"/>
      <c r="D3495" s="4"/>
      <c r="E3495" s="4"/>
      <c r="F3495" s="4"/>
      <c r="G3495" s="4"/>
      <c r="H3495" s="4"/>
      <c r="I3495" s="4"/>
      <c r="J3495" s="4"/>
      <c r="K3495" s="4"/>
      <c r="L3495" s="4"/>
      <c r="M3495" s="4"/>
      <c r="N3495" s="4"/>
      <c r="O3495" s="4"/>
      <c r="P3495" s="4"/>
      <c r="Q3495" s="4"/>
      <c r="R3495" s="4"/>
      <c r="S3495" s="4"/>
      <c r="T3495" s="4"/>
      <c r="U3495" s="4"/>
      <c r="V3495" s="4"/>
      <c r="W3495" s="4"/>
      <c r="X3495" s="4"/>
      <c r="Y3495" s="4"/>
      <c r="Z3495" s="4"/>
      <c r="AA3495" s="4"/>
      <c r="AB3495" s="4"/>
      <c r="AC3495" s="4"/>
      <c r="AD3495" s="4"/>
      <c r="AE3495" s="4"/>
      <c r="AF3495" s="4"/>
      <c r="AG3495" s="4"/>
      <c r="AH3495" s="4"/>
      <c r="AI3495" s="4"/>
      <c r="AJ3495" s="4"/>
      <c r="AK3495" s="4"/>
      <c r="AL3495" s="4"/>
      <c r="AM3495" s="4"/>
      <c r="AN3495" s="4"/>
      <c r="AO3495" s="4"/>
      <c r="AP3495" s="4"/>
    </row>
    <row r="3496" spans="1:42" s="2" customFormat="1" x14ac:dyDescent="0.25">
      <c r="A3496" s="4"/>
      <c r="B3496" s="4"/>
      <c r="C3496" s="4"/>
      <c r="D3496" s="4"/>
      <c r="E3496" s="4"/>
      <c r="F3496" s="4"/>
      <c r="G3496" s="4"/>
      <c r="H3496" s="4"/>
      <c r="I3496" s="4"/>
      <c r="J3496" s="4"/>
      <c r="K3496" s="4"/>
      <c r="L3496" s="4"/>
      <c r="M3496" s="4"/>
      <c r="N3496" s="4"/>
      <c r="O3496" s="4"/>
      <c r="P3496" s="4"/>
      <c r="Q3496" s="4"/>
      <c r="R3496" s="4"/>
      <c r="S3496" s="4"/>
      <c r="T3496" s="4"/>
      <c r="U3496" s="4"/>
      <c r="V3496" s="4"/>
      <c r="W3496" s="4"/>
      <c r="X3496" s="4"/>
      <c r="Y3496" s="4"/>
      <c r="Z3496" s="4"/>
      <c r="AA3496" s="4"/>
      <c r="AB3496" s="4"/>
      <c r="AC3496" s="4"/>
      <c r="AD3496" s="4"/>
      <c r="AE3496" s="4"/>
      <c r="AF3496" s="4"/>
      <c r="AG3496" s="4"/>
      <c r="AH3496" s="4"/>
      <c r="AI3496" s="4"/>
      <c r="AJ3496" s="4"/>
      <c r="AK3496" s="4"/>
      <c r="AL3496" s="4"/>
      <c r="AM3496" s="4"/>
      <c r="AN3496" s="4"/>
      <c r="AO3496" s="4"/>
      <c r="AP3496" s="4"/>
    </row>
    <row r="3497" spans="1:42" s="2" customFormat="1" x14ac:dyDescent="0.25">
      <c r="A3497" s="4"/>
      <c r="B3497" s="4"/>
      <c r="C3497" s="4"/>
      <c r="D3497" s="4"/>
      <c r="E3497" s="4"/>
      <c r="F3497" s="4"/>
      <c r="G3497" s="4"/>
      <c r="H3497" s="4"/>
      <c r="I3497" s="4"/>
      <c r="J3497" s="4"/>
      <c r="K3497" s="4"/>
      <c r="L3497" s="4"/>
      <c r="M3497" s="4"/>
      <c r="N3497" s="4"/>
      <c r="O3497" s="4"/>
      <c r="P3497" s="4"/>
      <c r="Q3497" s="4"/>
      <c r="R3497" s="4"/>
      <c r="S3497" s="4"/>
      <c r="T3497" s="4"/>
      <c r="U3497" s="4"/>
      <c r="V3497" s="4"/>
      <c r="W3497" s="4"/>
      <c r="X3497" s="4"/>
      <c r="Y3497" s="4"/>
      <c r="Z3497" s="4"/>
      <c r="AA3497" s="4"/>
      <c r="AB3497" s="4"/>
      <c r="AC3497" s="4"/>
      <c r="AD3497" s="4"/>
      <c r="AE3497" s="4"/>
      <c r="AF3497" s="4"/>
      <c r="AG3497" s="4"/>
      <c r="AH3497" s="4"/>
      <c r="AI3497" s="4"/>
      <c r="AJ3497" s="4"/>
      <c r="AK3497" s="4"/>
      <c r="AL3497" s="4"/>
      <c r="AM3497" s="4"/>
      <c r="AN3497" s="4"/>
      <c r="AO3497" s="4"/>
      <c r="AP3497" s="4"/>
    </row>
    <row r="3498" spans="1:42" s="2" customFormat="1" x14ac:dyDescent="0.25">
      <c r="A3498" s="4"/>
      <c r="B3498" s="4"/>
      <c r="C3498" s="4"/>
      <c r="D3498" s="4"/>
      <c r="E3498" s="4"/>
      <c r="F3498" s="4"/>
      <c r="G3498" s="4"/>
      <c r="H3498" s="4"/>
      <c r="I3498" s="4"/>
      <c r="J3498" s="4"/>
      <c r="K3498" s="4"/>
      <c r="L3498" s="4"/>
      <c r="M3498" s="4"/>
      <c r="N3498" s="4"/>
      <c r="O3498" s="4"/>
      <c r="P3498" s="4"/>
      <c r="Q3498" s="4"/>
      <c r="R3498" s="4"/>
      <c r="S3498" s="4"/>
      <c r="T3498" s="4"/>
      <c r="U3498" s="4"/>
      <c r="V3498" s="4"/>
      <c r="W3498" s="4"/>
      <c r="X3498" s="4"/>
      <c r="Y3498" s="4"/>
      <c r="Z3498" s="4"/>
      <c r="AA3498" s="4"/>
      <c r="AB3498" s="4"/>
      <c r="AC3498" s="4"/>
      <c r="AD3498" s="4"/>
      <c r="AE3498" s="4"/>
      <c r="AF3498" s="4"/>
      <c r="AG3498" s="4"/>
      <c r="AH3498" s="4"/>
      <c r="AI3498" s="4"/>
      <c r="AJ3498" s="4"/>
      <c r="AK3498" s="4"/>
      <c r="AL3498" s="4"/>
      <c r="AM3498" s="4"/>
      <c r="AN3498" s="4"/>
      <c r="AO3498" s="4"/>
      <c r="AP3498" s="4"/>
    </row>
    <row r="3499" spans="1:42" s="2" customFormat="1" x14ac:dyDescent="0.25">
      <c r="A3499" s="4"/>
      <c r="B3499" s="4"/>
      <c r="C3499" s="4"/>
      <c r="D3499" s="4"/>
      <c r="E3499" s="4"/>
      <c r="F3499" s="4"/>
      <c r="G3499" s="4"/>
      <c r="H3499" s="4"/>
      <c r="I3499" s="4"/>
      <c r="J3499" s="4"/>
      <c r="K3499" s="4"/>
      <c r="L3499" s="4"/>
      <c r="M3499" s="4"/>
      <c r="N3499" s="4"/>
      <c r="O3499" s="4"/>
      <c r="P3499" s="4"/>
      <c r="Q3499" s="4"/>
      <c r="R3499" s="4"/>
      <c r="S3499" s="4"/>
      <c r="T3499" s="4"/>
      <c r="U3499" s="4"/>
      <c r="V3499" s="4"/>
      <c r="W3499" s="4"/>
      <c r="X3499" s="4"/>
      <c r="Y3499" s="4"/>
      <c r="Z3499" s="4"/>
      <c r="AA3499" s="4"/>
      <c r="AB3499" s="4"/>
      <c r="AC3499" s="4"/>
      <c r="AD3499" s="4"/>
      <c r="AE3499" s="4"/>
      <c r="AF3499" s="4"/>
      <c r="AG3499" s="4"/>
      <c r="AH3499" s="4"/>
      <c r="AI3499" s="4"/>
      <c r="AJ3499" s="4"/>
      <c r="AK3499" s="4"/>
      <c r="AL3499" s="4"/>
      <c r="AM3499" s="4"/>
      <c r="AN3499" s="4"/>
      <c r="AO3499" s="4"/>
      <c r="AP3499" s="4"/>
    </row>
    <row r="3500" spans="1:42" s="2" customFormat="1" x14ac:dyDescent="0.25">
      <c r="A3500" s="4"/>
      <c r="B3500" s="4"/>
      <c r="C3500" s="4"/>
      <c r="D3500" s="4"/>
      <c r="E3500" s="4"/>
      <c r="F3500" s="4"/>
      <c r="G3500" s="4"/>
      <c r="H3500" s="4"/>
      <c r="I3500" s="4"/>
      <c r="J3500" s="4"/>
      <c r="K3500" s="4"/>
      <c r="L3500" s="4"/>
      <c r="M3500" s="4"/>
      <c r="N3500" s="4"/>
      <c r="O3500" s="4"/>
      <c r="P3500" s="4"/>
      <c r="Q3500" s="4"/>
      <c r="R3500" s="4"/>
      <c r="S3500" s="4"/>
      <c r="T3500" s="4"/>
      <c r="U3500" s="4"/>
      <c r="V3500" s="4"/>
      <c r="W3500" s="4"/>
      <c r="X3500" s="4"/>
      <c r="Y3500" s="4"/>
      <c r="Z3500" s="4"/>
      <c r="AA3500" s="4"/>
      <c r="AB3500" s="4"/>
      <c r="AC3500" s="4"/>
      <c r="AD3500" s="4"/>
      <c r="AE3500" s="4"/>
      <c r="AF3500" s="4"/>
      <c r="AG3500" s="4"/>
      <c r="AH3500" s="4"/>
      <c r="AI3500" s="4"/>
      <c r="AJ3500" s="4"/>
      <c r="AK3500" s="4"/>
      <c r="AL3500" s="4"/>
      <c r="AM3500" s="4"/>
      <c r="AN3500" s="4"/>
      <c r="AO3500" s="4"/>
      <c r="AP3500" s="4"/>
    </row>
    <row r="3501" spans="1:42" s="2" customFormat="1" x14ac:dyDescent="0.25">
      <c r="A3501" s="4"/>
      <c r="B3501" s="4"/>
      <c r="C3501" s="4"/>
      <c r="D3501" s="4"/>
      <c r="E3501" s="4"/>
      <c r="F3501" s="4"/>
      <c r="G3501" s="4"/>
      <c r="H3501" s="4"/>
      <c r="I3501" s="4"/>
      <c r="J3501" s="4"/>
      <c r="K3501" s="4"/>
      <c r="L3501" s="4"/>
      <c r="M3501" s="4"/>
      <c r="N3501" s="4"/>
      <c r="O3501" s="4"/>
      <c r="P3501" s="4"/>
      <c r="Q3501" s="4"/>
      <c r="R3501" s="4"/>
      <c r="S3501" s="4"/>
      <c r="T3501" s="4"/>
      <c r="U3501" s="4"/>
      <c r="V3501" s="4"/>
      <c r="W3501" s="4"/>
      <c r="X3501" s="4"/>
      <c r="Y3501" s="4"/>
      <c r="Z3501" s="4"/>
      <c r="AA3501" s="4"/>
      <c r="AB3501" s="4"/>
      <c r="AC3501" s="4"/>
      <c r="AD3501" s="4"/>
      <c r="AE3501" s="4"/>
      <c r="AF3501" s="4"/>
      <c r="AG3501" s="4"/>
      <c r="AH3501" s="4"/>
      <c r="AI3501" s="4"/>
      <c r="AJ3501" s="4"/>
      <c r="AK3501" s="4"/>
      <c r="AL3501" s="4"/>
      <c r="AM3501" s="4"/>
      <c r="AN3501" s="4"/>
      <c r="AO3501" s="4"/>
      <c r="AP3501" s="4"/>
    </row>
    <row r="3502" spans="1:42" s="2" customFormat="1" x14ac:dyDescent="0.25">
      <c r="A3502" s="4"/>
      <c r="B3502" s="4"/>
      <c r="C3502" s="4"/>
      <c r="D3502" s="4"/>
      <c r="E3502" s="4"/>
      <c r="F3502" s="4"/>
      <c r="G3502" s="4"/>
      <c r="H3502" s="4"/>
      <c r="I3502" s="4"/>
      <c r="J3502" s="4"/>
      <c r="K3502" s="4"/>
      <c r="L3502" s="4"/>
      <c r="M3502" s="4"/>
      <c r="N3502" s="4"/>
      <c r="O3502" s="4"/>
      <c r="P3502" s="4"/>
      <c r="Q3502" s="4"/>
      <c r="R3502" s="4"/>
      <c r="S3502" s="4"/>
      <c r="T3502" s="4"/>
      <c r="U3502" s="4"/>
      <c r="V3502" s="4"/>
      <c r="W3502" s="4"/>
      <c r="X3502" s="4"/>
      <c r="Y3502" s="4"/>
      <c r="Z3502" s="4"/>
      <c r="AA3502" s="4"/>
      <c r="AB3502" s="4"/>
      <c r="AC3502" s="4"/>
      <c r="AD3502" s="4"/>
      <c r="AE3502" s="4"/>
      <c r="AF3502" s="4"/>
      <c r="AG3502" s="4"/>
      <c r="AH3502" s="4"/>
      <c r="AI3502" s="4"/>
      <c r="AJ3502" s="4"/>
      <c r="AK3502" s="4"/>
      <c r="AL3502" s="4"/>
      <c r="AM3502" s="4"/>
      <c r="AN3502" s="4"/>
      <c r="AO3502" s="4"/>
      <c r="AP3502" s="4"/>
    </row>
    <row r="3503" spans="1:42" s="2" customFormat="1" x14ac:dyDescent="0.25">
      <c r="A3503" s="4"/>
      <c r="B3503" s="4"/>
      <c r="C3503" s="4"/>
      <c r="D3503" s="4"/>
      <c r="E3503" s="4"/>
      <c r="F3503" s="4"/>
      <c r="G3503" s="4"/>
      <c r="H3503" s="4"/>
      <c r="I3503" s="4"/>
      <c r="J3503" s="4"/>
      <c r="K3503" s="4"/>
      <c r="L3503" s="4"/>
      <c r="M3503" s="4"/>
      <c r="N3503" s="4"/>
      <c r="O3503" s="4"/>
      <c r="P3503" s="4"/>
      <c r="Q3503" s="4"/>
      <c r="R3503" s="4"/>
      <c r="S3503" s="4"/>
      <c r="T3503" s="4"/>
      <c r="U3503" s="4"/>
      <c r="V3503" s="4"/>
      <c r="W3503" s="4"/>
      <c r="X3503" s="4"/>
      <c r="Y3503" s="4"/>
      <c r="Z3503" s="4"/>
      <c r="AA3503" s="4"/>
      <c r="AB3503" s="4"/>
      <c r="AC3503" s="4"/>
      <c r="AD3503" s="4"/>
      <c r="AE3503" s="4"/>
      <c r="AF3503" s="4"/>
      <c r="AG3503" s="4"/>
      <c r="AH3503" s="4"/>
      <c r="AI3503" s="4"/>
      <c r="AJ3503" s="4"/>
      <c r="AK3503" s="4"/>
      <c r="AL3503" s="4"/>
      <c r="AM3503" s="4"/>
      <c r="AN3503" s="4"/>
      <c r="AO3503" s="4"/>
      <c r="AP3503" s="4"/>
    </row>
    <row r="3504" spans="1:42" s="2" customFormat="1" x14ac:dyDescent="0.25">
      <c r="A3504" s="4"/>
      <c r="B3504" s="4"/>
      <c r="C3504" s="4"/>
      <c r="D3504" s="4"/>
      <c r="E3504" s="4"/>
      <c r="F3504" s="4"/>
      <c r="G3504" s="4"/>
      <c r="H3504" s="4"/>
      <c r="I3504" s="4"/>
      <c r="J3504" s="4"/>
      <c r="K3504" s="4"/>
      <c r="L3504" s="4"/>
      <c r="M3504" s="4"/>
      <c r="N3504" s="4"/>
      <c r="O3504" s="4"/>
      <c r="P3504" s="4"/>
      <c r="Q3504" s="4"/>
      <c r="R3504" s="4"/>
      <c r="S3504" s="4"/>
      <c r="T3504" s="4"/>
      <c r="U3504" s="4"/>
      <c r="V3504" s="4"/>
      <c r="W3504" s="4"/>
      <c r="X3504" s="4"/>
      <c r="Y3504" s="4"/>
      <c r="Z3504" s="4"/>
      <c r="AA3504" s="4"/>
      <c r="AB3504" s="4"/>
      <c r="AC3504" s="4"/>
      <c r="AD3504" s="4"/>
      <c r="AE3504" s="4"/>
      <c r="AF3504" s="4"/>
      <c r="AG3504" s="4"/>
      <c r="AH3504" s="4"/>
      <c r="AI3504" s="4"/>
      <c r="AJ3504" s="4"/>
      <c r="AK3504" s="4"/>
      <c r="AL3504" s="4"/>
      <c r="AM3504" s="4"/>
      <c r="AN3504" s="4"/>
      <c r="AO3504" s="4"/>
      <c r="AP3504" s="4"/>
    </row>
    <row r="3505" spans="1:42" s="2" customFormat="1" x14ac:dyDescent="0.25">
      <c r="A3505" s="4"/>
      <c r="B3505" s="4"/>
      <c r="C3505" s="4"/>
      <c r="D3505" s="4"/>
      <c r="E3505" s="4"/>
      <c r="F3505" s="4"/>
      <c r="G3505" s="4"/>
      <c r="H3505" s="4"/>
      <c r="I3505" s="4"/>
      <c r="J3505" s="4"/>
      <c r="K3505" s="4"/>
      <c r="L3505" s="4"/>
      <c r="M3505" s="4"/>
      <c r="N3505" s="4"/>
      <c r="O3505" s="4"/>
      <c r="P3505" s="4"/>
      <c r="Q3505" s="4"/>
      <c r="R3505" s="4"/>
      <c r="S3505" s="4"/>
      <c r="T3505" s="4"/>
      <c r="U3505" s="4"/>
      <c r="V3505" s="4"/>
      <c r="W3505" s="4"/>
      <c r="X3505" s="4"/>
      <c r="Y3505" s="4"/>
      <c r="Z3505" s="4"/>
      <c r="AA3505" s="4"/>
      <c r="AB3505" s="4"/>
      <c r="AC3505" s="4"/>
      <c r="AD3505" s="4"/>
      <c r="AE3505" s="4"/>
      <c r="AF3505" s="4"/>
      <c r="AG3505" s="4"/>
      <c r="AH3505" s="4"/>
      <c r="AI3505" s="4"/>
      <c r="AJ3505" s="4"/>
      <c r="AK3505" s="4"/>
      <c r="AL3505" s="4"/>
      <c r="AM3505" s="4"/>
      <c r="AN3505" s="4"/>
      <c r="AO3505" s="4"/>
      <c r="AP3505" s="4"/>
    </row>
    <row r="3506" spans="1:42" s="2" customFormat="1" x14ac:dyDescent="0.25">
      <c r="A3506" s="4"/>
      <c r="B3506" s="4"/>
      <c r="C3506" s="4"/>
      <c r="D3506" s="4"/>
      <c r="E3506" s="4"/>
      <c r="F3506" s="4"/>
      <c r="G3506" s="4"/>
      <c r="H3506" s="4"/>
      <c r="I3506" s="4"/>
      <c r="J3506" s="4"/>
      <c r="K3506" s="4"/>
      <c r="L3506" s="4"/>
      <c r="M3506" s="4"/>
      <c r="N3506" s="4"/>
      <c r="O3506" s="4"/>
      <c r="P3506" s="4"/>
      <c r="Q3506" s="4"/>
      <c r="R3506" s="4"/>
      <c r="S3506" s="4"/>
      <c r="T3506" s="4"/>
      <c r="U3506" s="4"/>
      <c r="V3506" s="4"/>
      <c r="W3506" s="4"/>
      <c r="X3506" s="4"/>
      <c r="Y3506" s="4"/>
      <c r="Z3506" s="4"/>
      <c r="AA3506" s="4"/>
      <c r="AB3506" s="4"/>
      <c r="AC3506" s="4"/>
      <c r="AD3506" s="4"/>
      <c r="AE3506" s="4"/>
      <c r="AF3506" s="4"/>
      <c r="AG3506" s="4"/>
      <c r="AH3506" s="4"/>
      <c r="AI3506" s="4"/>
      <c r="AJ3506" s="4"/>
      <c r="AK3506" s="4"/>
      <c r="AL3506" s="4"/>
      <c r="AM3506" s="4"/>
      <c r="AN3506" s="4"/>
      <c r="AO3506" s="4"/>
      <c r="AP3506" s="4"/>
    </row>
    <row r="3507" spans="1:42" s="2" customFormat="1" x14ac:dyDescent="0.25">
      <c r="A3507" s="4"/>
      <c r="B3507" s="4"/>
      <c r="C3507" s="4"/>
      <c r="D3507" s="4"/>
      <c r="E3507" s="4"/>
      <c r="F3507" s="4"/>
      <c r="G3507" s="4"/>
      <c r="H3507" s="4"/>
      <c r="I3507" s="4"/>
      <c r="J3507" s="4"/>
      <c r="K3507" s="4"/>
      <c r="L3507" s="4"/>
      <c r="M3507" s="4"/>
      <c r="N3507" s="4"/>
      <c r="O3507" s="4"/>
      <c r="P3507" s="4"/>
      <c r="Q3507" s="4"/>
      <c r="R3507" s="4"/>
      <c r="S3507" s="4"/>
      <c r="T3507" s="4"/>
      <c r="U3507" s="4"/>
      <c r="V3507" s="4"/>
      <c r="W3507" s="4"/>
      <c r="X3507" s="4"/>
      <c r="Y3507" s="4"/>
      <c r="Z3507" s="4"/>
      <c r="AA3507" s="4"/>
      <c r="AB3507" s="4"/>
      <c r="AC3507" s="4"/>
      <c r="AD3507" s="4"/>
      <c r="AE3507" s="4"/>
      <c r="AF3507" s="4"/>
      <c r="AG3507" s="4"/>
      <c r="AH3507" s="4"/>
      <c r="AI3507" s="4"/>
      <c r="AJ3507" s="4"/>
      <c r="AK3507" s="4"/>
      <c r="AL3507" s="4"/>
      <c r="AM3507" s="4"/>
      <c r="AN3507" s="4"/>
      <c r="AO3507" s="4"/>
      <c r="AP3507" s="4"/>
    </row>
    <row r="3508" spans="1:42" s="2" customFormat="1" x14ac:dyDescent="0.25">
      <c r="A3508" s="4"/>
      <c r="B3508" s="4"/>
      <c r="C3508" s="4"/>
      <c r="D3508" s="4"/>
      <c r="E3508" s="4"/>
      <c r="F3508" s="4"/>
      <c r="G3508" s="4"/>
      <c r="H3508" s="4"/>
      <c r="I3508" s="4"/>
      <c r="J3508" s="4"/>
      <c r="K3508" s="4"/>
      <c r="L3508" s="4"/>
      <c r="M3508" s="4"/>
      <c r="N3508" s="4"/>
      <c r="O3508" s="4"/>
      <c r="P3508" s="4"/>
      <c r="Q3508" s="4"/>
      <c r="R3508" s="4"/>
      <c r="S3508" s="4"/>
      <c r="T3508" s="4"/>
      <c r="U3508" s="4"/>
      <c r="V3508" s="4"/>
      <c r="W3508" s="4"/>
      <c r="X3508" s="4"/>
      <c r="Y3508" s="4"/>
      <c r="Z3508" s="4"/>
      <c r="AA3508" s="4"/>
      <c r="AB3508" s="4"/>
      <c r="AC3508" s="4"/>
      <c r="AD3508" s="4"/>
      <c r="AE3508" s="4"/>
      <c r="AF3508" s="4"/>
      <c r="AG3508" s="4"/>
      <c r="AH3508" s="4"/>
      <c r="AI3508" s="4"/>
      <c r="AJ3508" s="4"/>
      <c r="AK3508" s="4"/>
      <c r="AL3508" s="4"/>
      <c r="AM3508" s="4"/>
      <c r="AN3508" s="4"/>
      <c r="AO3508" s="4"/>
      <c r="AP3508" s="4"/>
    </row>
    <row r="3509" spans="1:42" s="2" customFormat="1" x14ac:dyDescent="0.25">
      <c r="A3509" s="4"/>
      <c r="B3509" s="4"/>
      <c r="C3509" s="4"/>
      <c r="D3509" s="4"/>
      <c r="E3509" s="4"/>
      <c r="F3509" s="4"/>
      <c r="G3509" s="4"/>
      <c r="H3509" s="4"/>
      <c r="I3509" s="4"/>
      <c r="J3509" s="4"/>
      <c r="K3509" s="4"/>
      <c r="L3509" s="4"/>
      <c r="M3509" s="4"/>
      <c r="N3509" s="4"/>
      <c r="O3509" s="4"/>
      <c r="P3509" s="4"/>
      <c r="Q3509" s="4"/>
      <c r="R3509" s="4"/>
      <c r="S3509" s="4"/>
      <c r="T3509" s="4"/>
      <c r="U3509" s="4"/>
      <c r="V3509" s="4"/>
      <c r="W3509" s="4"/>
      <c r="X3509" s="4"/>
      <c r="Y3509" s="4"/>
      <c r="Z3509" s="4"/>
      <c r="AA3509" s="4"/>
      <c r="AB3509" s="4"/>
      <c r="AC3509" s="4"/>
      <c r="AD3509" s="4"/>
      <c r="AE3509" s="4"/>
      <c r="AF3509" s="4"/>
      <c r="AG3509" s="4"/>
      <c r="AH3509" s="4"/>
      <c r="AI3509" s="4"/>
      <c r="AJ3509" s="4"/>
      <c r="AK3509" s="4"/>
      <c r="AL3509" s="4"/>
      <c r="AM3509" s="4"/>
      <c r="AN3509" s="4"/>
      <c r="AO3509" s="4"/>
      <c r="AP3509" s="4"/>
    </row>
    <row r="3510" spans="1:42" s="2" customFormat="1" x14ac:dyDescent="0.25">
      <c r="A3510" s="4"/>
      <c r="B3510" s="4"/>
      <c r="C3510" s="4"/>
      <c r="D3510" s="4"/>
      <c r="E3510" s="4"/>
      <c r="F3510" s="4"/>
      <c r="G3510" s="4"/>
      <c r="H3510" s="4"/>
      <c r="I3510" s="4"/>
      <c r="J3510" s="4"/>
      <c r="K3510" s="4"/>
      <c r="L3510" s="4"/>
      <c r="M3510" s="4"/>
      <c r="N3510" s="4"/>
      <c r="O3510" s="4"/>
      <c r="P3510" s="4"/>
      <c r="Q3510" s="4"/>
      <c r="R3510" s="4"/>
      <c r="S3510" s="4"/>
      <c r="T3510" s="4"/>
      <c r="U3510" s="4"/>
      <c r="V3510" s="4"/>
      <c r="W3510" s="4"/>
      <c r="X3510" s="4"/>
      <c r="Y3510" s="4"/>
      <c r="Z3510" s="4"/>
      <c r="AA3510" s="4"/>
      <c r="AB3510" s="4"/>
      <c r="AC3510" s="4"/>
      <c r="AD3510" s="4"/>
      <c r="AE3510" s="4"/>
      <c r="AF3510" s="4"/>
      <c r="AG3510" s="4"/>
      <c r="AH3510" s="4"/>
      <c r="AI3510" s="4"/>
      <c r="AJ3510" s="4"/>
      <c r="AK3510" s="4"/>
      <c r="AL3510" s="4"/>
      <c r="AM3510" s="4"/>
      <c r="AN3510" s="4"/>
      <c r="AO3510" s="4"/>
      <c r="AP3510" s="4"/>
    </row>
    <row r="3511" spans="1:42" s="2" customFormat="1" x14ac:dyDescent="0.25">
      <c r="A3511" s="4"/>
      <c r="B3511" s="4"/>
      <c r="C3511" s="4"/>
      <c r="D3511" s="4"/>
      <c r="E3511" s="4"/>
      <c r="F3511" s="4"/>
      <c r="G3511" s="4"/>
      <c r="H3511" s="4"/>
      <c r="I3511" s="4"/>
      <c r="J3511" s="4"/>
      <c r="K3511" s="4"/>
      <c r="L3511" s="4"/>
      <c r="M3511" s="4"/>
      <c r="N3511" s="4"/>
      <c r="O3511" s="4"/>
      <c r="P3511" s="4"/>
      <c r="Q3511" s="4"/>
      <c r="R3511" s="4"/>
      <c r="S3511" s="4"/>
      <c r="T3511" s="4"/>
      <c r="U3511" s="4"/>
      <c r="V3511" s="4"/>
      <c r="W3511" s="4"/>
      <c r="X3511" s="4"/>
      <c r="Y3511" s="4"/>
      <c r="Z3511" s="4"/>
      <c r="AA3511" s="4"/>
      <c r="AB3511" s="4"/>
      <c r="AC3511" s="4"/>
      <c r="AD3511" s="4"/>
      <c r="AE3511" s="4"/>
      <c r="AF3511" s="4"/>
      <c r="AG3511" s="4"/>
      <c r="AH3511" s="4"/>
      <c r="AI3511" s="4"/>
      <c r="AJ3511" s="4"/>
      <c r="AK3511" s="4"/>
      <c r="AL3511" s="4"/>
      <c r="AM3511" s="4"/>
      <c r="AN3511" s="4"/>
      <c r="AO3511" s="4"/>
      <c r="AP3511" s="4"/>
    </row>
    <row r="3512" spans="1:42" s="2" customFormat="1" x14ac:dyDescent="0.25">
      <c r="A3512" s="4"/>
      <c r="B3512" s="4"/>
      <c r="C3512" s="4"/>
      <c r="D3512" s="4"/>
      <c r="E3512" s="4"/>
      <c r="F3512" s="4"/>
      <c r="G3512" s="4"/>
      <c r="H3512" s="4"/>
      <c r="I3512" s="4"/>
      <c r="J3512" s="4"/>
      <c r="K3512" s="4"/>
      <c r="L3512" s="4"/>
      <c r="M3512" s="4"/>
      <c r="N3512" s="4"/>
      <c r="O3512" s="4"/>
      <c r="P3512" s="4"/>
      <c r="Q3512" s="4"/>
      <c r="R3512" s="4"/>
      <c r="S3512" s="4"/>
      <c r="T3512" s="4"/>
      <c r="U3512" s="4"/>
      <c r="V3512" s="4"/>
      <c r="W3512" s="4"/>
      <c r="X3512" s="4"/>
      <c r="Y3512" s="4"/>
      <c r="Z3512" s="4"/>
      <c r="AA3512" s="4"/>
      <c r="AB3512" s="4"/>
      <c r="AC3512" s="4"/>
      <c r="AD3512" s="4"/>
      <c r="AE3512" s="4"/>
      <c r="AF3512" s="4"/>
      <c r="AG3512" s="4"/>
      <c r="AH3512" s="4"/>
      <c r="AI3512" s="4"/>
      <c r="AJ3512" s="4"/>
      <c r="AK3512" s="4"/>
      <c r="AL3512" s="4"/>
      <c r="AM3512" s="4"/>
      <c r="AN3512" s="4"/>
      <c r="AO3512" s="4"/>
      <c r="AP3512" s="4"/>
    </row>
    <row r="3513" spans="1:42" s="2" customFormat="1" x14ac:dyDescent="0.25">
      <c r="A3513" s="4"/>
      <c r="B3513" s="4"/>
      <c r="C3513" s="4"/>
      <c r="D3513" s="4"/>
      <c r="E3513" s="4"/>
      <c r="F3513" s="4"/>
      <c r="G3513" s="4"/>
      <c r="H3513" s="4"/>
      <c r="I3513" s="4"/>
      <c r="J3513" s="4"/>
      <c r="K3513" s="4"/>
      <c r="L3513" s="4"/>
      <c r="M3513" s="4"/>
      <c r="N3513" s="4"/>
      <c r="O3513" s="4"/>
      <c r="P3513" s="4"/>
      <c r="Q3513" s="4"/>
      <c r="R3513" s="4"/>
      <c r="S3513" s="4"/>
      <c r="T3513" s="4"/>
      <c r="U3513" s="4"/>
      <c r="V3513" s="4"/>
      <c r="W3513" s="4"/>
      <c r="X3513" s="4"/>
      <c r="Y3513" s="4"/>
      <c r="Z3513" s="4"/>
      <c r="AA3513" s="4"/>
      <c r="AB3513" s="4"/>
      <c r="AC3513" s="4"/>
      <c r="AD3513" s="4"/>
      <c r="AE3513" s="4"/>
      <c r="AF3513" s="4"/>
      <c r="AG3513" s="4"/>
      <c r="AH3513" s="4"/>
      <c r="AI3513" s="4"/>
      <c r="AJ3513" s="4"/>
      <c r="AK3513" s="4"/>
      <c r="AL3513" s="4"/>
      <c r="AM3513" s="4"/>
      <c r="AN3513" s="4"/>
      <c r="AO3513" s="4"/>
      <c r="AP3513" s="4"/>
    </row>
    <row r="3514" spans="1:42" s="2" customFormat="1" x14ac:dyDescent="0.25">
      <c r="A3514" s="4"/>
      <c r="B3514" s="4"/>
      <c r="C3514" s="4"/>
      <c r="D3514" s="4"/>
      <c r="E3514" s="4"/>
      <c r="F3514" s="4"/>
      <c r="G3514" s="4"/>
      <c r="H3514" s="4"/>
      <c r="I3514" s="4"/>
      <c r="J3514" s="4"/>
      <c r="K3514" s="4"/>
      <c r="L3514" s="4"/>
      <c r="M3514" s="4"/>
      <c r="N3514" s="4"/>
      <c r="O3514" s="4"/>
      <c r="P3514" s="4"/>
      <c r="Q3514" s="4"/>
      <c r="R3514" s="4"/>
      <c r="S3514" s="4"/>
      <c r="T3514" s="4"/>
      <c r="U3514" s="4"/>
      <c r="V3514" s="4"/>
      <c r="W3514" s="4"/>
      <c r="X3514" s="4"/>
      <c r="Y3514" s="4"/>
      <c r="Z3514" s="4"/>
      <c r="AA3514" s="4"/>
      <c r="AB3514" s="4"/>
      <c r="AC3514" s="4"/>
      <c r="AD3514" s="4"/>
      <c r="AE3514" s="4"/>
      <c r="AF3514" s="4"/>
      <c r="AG3514" s="4"/>
      <c r="AH3514" s="4"/>
      <c r="AI3514" s="4"/>
      <c r="AJ3514" s="4"/>
      <c r="AK3514" s="4"/>
      <c r="AL3514" s="4"/>
      <c r="AM3514" s="4"/>
      <c r="AN3514" s="4"/>
      <c r="AO3514" s="4"/>
      <c r="AP3514" s="4"/>
    </row>
    <row r="3515" spans="1:42" s="2" customFormat="1" x14ac:dyDescent="0.25">
      <c r="A3515" s="4"/>
      <c r="B3515" s="4"/>
      <c r="C3515" s="4"/>
      <c r="D3515" s="4"/>
      <c r="E3515" s="4"/>
      <c r="F3515" s="4"/>
      <c r="G3515" s="4"/>
      <c r="H3515" s="4"/>
      <c r="I3515" s="4"/>
      <c r="J3515" s="4"/>
      <c r="K3515" s="4"/>
      <c r="L3515" s="4"/>
      <c r="M3515" s="4"/>
      <c r="N3515" s="4"/>
      <c r="O3515" s="4"/>
      <c r="P3515" s="4"/>
      <c r="Q3515" s="4"/>
      <c r="R3515" s="4"/>
      <c r="S3515" s="4"/>
      <c r="T3515" s="4"/>
      <c r="U3515" s="4"/>
      <c r="V3515" s="4"/>
      <c r="W3515" s="4"/>
      <c r="X3515" s="4"/>
      <c r="Y3515" s="4"/>
      <c r="Z3515" s="4"/>
      <c r="AA3515" s="4"/>
      <c r="AB3515" s="4"/>
      <c r="AC3515" s="4"/>
      <c r="AD3515" s="4"/>
      <c r="AE3515" s="4"/>
      <c r="AF3515" s="4"/>
      <c r="AG3515" s="4"/>
      <c r="AH3515" s="4"/>
      <c r="AI3515" s="4"/>
      <c r="AJ3515" s="4"/>
      <c r="AK3515" s="4"/>
      <c r="AL3515" s="4"/>
      <c r="AM3515" s="4"/>
      <c r="AN3515" s="4"/>
      <c r="AO3515" s="4"/>
      <c r="AP3515" s="4"/>
    </row>
    <row r="3516" spans="1:42" s="2" customFormat="1" x14ac:dyDescent="0.25">
      <c r="A3516" s="4"/>
      <c r="B3516" s="4"/>
      <c r="C3516" s="4"/>
      <c r="D3516" s="4"/>
      <c r="E3516" s="4"/>
      <c r="F3516" s="4"/>
      <c r="G3516" s="4"/>
      <c r="H3516" s="4"/>
      <c r="I3516" s="4"/>
      <c r="J3516" s="4"/>
      <c r="K3516" s="4"/>
      <c r="L3516" s="4"/>
      <c r="M3516" s="4"/>
      <c r="N3516" s="4"/>
      <c r="O3516" s="4"/>
      <c r="P3516" s="4"/>
      <c r="Q3516" s="4"/>
      <c r="R3516" s="4"/>
      <c r="S3516" s="4"/>
      <c r="T3516" s="4"/>
      <c r="U3516" s="4"/>
      <c r="V3516" s="4"/>
      <c r="W3516" s="4"/>
      <c r="X3516" s="4"/>
      <c r="Y3516" s="4"/>
      <c r="Z3516" s="4"/>
      <c r="AA3516" s="4"/>
      <c r="AB3516" s="4"/>
      <c r="AC3516" s="4"/>
      <c r="AD3516" s="4"/>
      <c r="AE3516" s="4"/>
      <c r="AF3516" s="4"/>
      <c r="AG3516" s="4"/>
      <c r="AH3516" s="4"/>
      <c r="AI3516" s="4"/>
      <c r="AJ3516" s="4"/>
      <c r="AK3516" s="4"/>
      <c r="AL3516" s="4"/>
      <c r="AM3516" s="4"/>
      <c r="AN3516" s="4"/>
      <c r="AO3516" s="4"/>
      <c r="AP3516" s="4"/>
    </row>
    <row r="3517" spans="1:42" s="2" customFormat="1" x14ac:dyDescent="0.25">
      <c r="A3517" s="4"/>
      <c r="B3517" s="4"/>
      <c r="C3517" s="4"/>
      <c r="D3517" s="4"/>
      <c r="E3517" s="4"/>
      <c r="F3517" s="4"/>
      <c r="G3517" s="4"/>
      <c r="H3517" s="4"/>
      <c r="I3517" s="4"/>
      <c r="J3517" s="4"/>
      <c r="K3517" s="4"/>
      <c r="L3517" s="4"/>
      <c r="M3517" s="4"/>
      <c r="N3517" s="4"/>
      <c r="O3517" s="4"/>
      <c r="P3517" s="4"/>
      <c r="Q3517" s="4"/>
      <c r="R3517" s="4"/>
      <c r="S3517" s="4"/>
      <c r="T3517" s="4"/>
      <c r="U3517" s="4"/>
      <c r="V3517" s="4"/>
      <c r="W3517" s="4"/>
      <c r="X3517" s="4"/>
      <c r="Y3517" s="4"/>
      <c r="Z3517" s="4"/>
      <c r="AA3517" s="4"/>
      <c r="AB3517" s="4"/>
      <c r="AC3517" s="4"/>
      <c r="AD3517" s="4"/>
      <c r="AE3517" s="4"/>
      <c r="AF3517" s="4"/>
      <c r="AG3517" s="4"/>
      <c r="AH3517" s="4"/>
      <c r="AI3517" s="4"/>
      <c r="AJ3517" s="4"/>
      <c r="AK3517" s="4"/>
      <c r="AL3517" s="4"/>
      <c r="AM3517" s="4"/>
      <c r="AN3517" s="4"/>
      <c r="AO3517" s="4"/>
      <c r="AP3517" s="4"/>
    </row>
    <row r="3518" spans="1:42" s="2" customFormat="1" x14ac:dyDescent="0.25">
      <c r="A3518" s="4"/>
      <c r="B3518" s="4"/>
      <c r="C3518" s="4"/>
      <c r="D3518" s="4"/>
      <c r="E3518" s="4"/>
      <c r="F3518" s="4"/>
      <c r="G3518" s="4"/>
      <c r="H3518" s="4"/>
      <c r="I3518" s="4"/>
      <c r="J3518" s="4"/>
      <c r="K3518" s="4"/>
      <c r="L3518" s="4"/>
      <c r="M3518" s="4"/>
      <c r="N3518" s="4"/>
      <c r="O3518" s="4"/>
      <c r="P3518" s="4"/>
      <c r="Q3518" s="4"/>
      <c r="R3518" s="4"/>
      <c r="S3518" s="4"/>
      <c r="T3518" s="4"/>
      <c r="U3518" s="4"/>
      <c r="V3518" s="4"/>
      <c r="W3518" s="4"/>
      <c r="X3518" s="4"/>
      <c r="Y3518" s="4"/>
      <c r="Z3518" s="4"/>
      <c r="AA3518" s="4"/>
      <c r="AB3518" s="4"/>
      <c r="AC3518" s="4"/>
      <c r="AD3518" s="4"/>
      <c r="AE3518" s="4"/>
      <c r="AF3518" s="4"/>
      <c r="AG3518" s="4"/>
      <c r="AH3518" s="4"/>
      <c r="AI3518" s="4"/>
      <c r="AJ3518" s="4"/>
      <c r="AK3518" s="4"/>
      <c r="AL3518" s="4"/>
      <c r="AM3518" s="4"/>
      <c r="AN3518" s="4"/>
      <c r="AO3518" s="4"/>
      <c r="AP3518" s="4"/>
    </row>
    <row r="3519" spans="1:42" s="2" customFormat="1" x14ac:dyDescent="0.25">
      <c r="A3519" s="4"/>
      <c r="B3519" s="4"/>
      <c r="C3519" s="4"/>
      <c r="D3519" s="4"/>
      <c r="E3519" s="4"/>
      <c r="F3519" s="4"/>
      <c r="G3519" s="4"/>
      <c r="H3519" s="4"/>
      <c r="I3519" s="4"/>
      <c r="J3519" s="4"/>
      <c r="K3519" s="4"/>
      <c r="L3519" s="4"/>
      <c r="M3519" s="4"/>
      <c r="N3519" s="4"/>
      <c r="O3519" s="4"/>
      <c r="P3519" s="4"/>
      <c r="Q3519" s="4"/>
      <c r="R3519" s="4"/>
      <c r="S3519" s="4"/>
      <c r="T3519" s="4"/>
      <c r="U3519" s="4"/>
      <c r="V3519" s="4"/>
      <c r="W3519" s="4"/>
      <c r="X3519" s="4"/>
      <c r="Y3519" s="4"/>
      <c r="Z3519" s="4"/>
      <c r="AA3519" s="4"/>
      <c r="AB3519" s="4"/>
      <c r="AC3519" s="4"/>
      <c r="AD3519" s="4"/>
      <c r="AE3519" s="4"/>
      <c r="AF3519" s="4"/>
      <c r="AG3519" s="4"/>
      <c r="AH3519" s="4"/>
      <c r="AI3519" s="4"/>
      <c r="AJ3519" s="4"/>
      <c r="AK3519" s="4"/>
      <c r="AL3519" s="4"/>
      <c r="AM3519" s="4"/>
      <c r="AN3519" s="4"/>
      <c r="AO3519" s="4"/>
      <c r="AP3519" s="4"/>
    </row>
    <row r="3520" spans="1:42" s="2" customFormat="1" x14ac:dyDescent="0.25">
      <c r="A3520" s="4"/>
      <c r="B3520" s="4"/>
      <c r="C3520" s="4"/>
      <c r="D3520" s="4"/>
      <c r="E3520" s="4"/>
      <c r="F3520" s="4"/>
      <c r="G3520" s="4"/>
      <c r="H3520" s="4"/>
      <c r="I3520" s="4"/>
      <c r="J3520" s="4"/>
      <c r="K3520" s="4"/>
      <c r="L3520" s="4"/>
      <c r="M3520" s="4"/>
      <c r="N3520" s="4"/>
      <c r="O3520" s="4"/>
      <c r="P3520" s="4"/>
      <c r="Q3520" s="4"/>
      <c r="R3520" s="4"/>
      <c r="S3520" s="4"/>
      <c r="T3520" s="4"/>
      <c r="U3520" s="4"/>
      <c r="V3520" s="4"/>
      <c r="W3520" s="4"/>
      <c r="X3520" s="4"/>
      <c r="Y3520" s="4"/>
      <c r="Z3520" s="4"/>
      <c r="AA3520" s="4"/>
      <c r="AB3520" s="4"/>
      <c r="AC3520" s="4"/>
      <c r="AD3520" s="4"/>
      <c r="AE3520" s="4"/>
      <c r="AF3520" s="4"/>
      <c r="AG3520" s="4"/>
      <c r="AH3520" s="4"/>
      <c r="AI3520" s="4"/>
      <c r="AJ3520" s="4"/>
      <c r="AK3520" s="4"/>
      <c r="AL3520" s="4"/>
      <c r="AM3520" s="4"/>
      <c r="AN3520" s="4"/>
      <c r="AO3520" s="4"/>
      <c r="AP3520" s="4"/>
    </row>
    <row r="3521" spans="1:42" s="2" customFormat="1" x14ac:dyDescent="0.25">
      <c r="A3521" s="4"/>
      <c r="B3521" s="4"/>
      <c r="C3521" s="4"/>
      <c r="D3521" s="4"/>
      <c r="E3521" s="4"/>
      <c r="F3521" s="4"/>
      <c r="G3521" s="4"/>
      <c r="H3521" s="4"/>
      <c r="I3521" s="4"/>
      <c r="J3521" s="4"/>
      <c r="K3521" s="4"/>
      <c r="L3521" s="4"/>
      <c r="M3521" s="4"/>
      <c r="N3521" s="4"/>
      <c r="O3521" s="4"/>
      <c r="P3521" s="4"/>
      <c r="Q3521" s="4"/>
      <c r="R3521" s="4"/>
      <c r="S3521" s="4"/>
      <c r="T3521" s="4"/>
      <c r="U3521" s="4"/>
      <c r="V3521" s="4"/>
      <c r="W3521" s="4"/>
      <c r="X3521" s="4"/>
      <c r="Y3521" s="4"/>
      <c r="Z3521" s="4"/>
      <c r="AA3521" s="4"/>
      <c r="AB3521" s="4"/>
      <c r="AC3521" s="4"/>
      <c r="AD3521" s="4"/>
      <c r="AE3521" s="4"/>
      <c r="AF3521" s="4"/>
      <c r="AG3521" s="4"/>
      <c r="AH3521" s="4"/>
      <c r="AI3521" s="4"/>
      <c r="AJ3521" s="4"/>
      <c r="AK3521" s="4"/>
      <c r="AL3521" s="4"/>
      <c r="AM3521" s="4"/>
      <c r="AN3521" s="4"/>
      <c r="AO3521" s="4"/>
      <c r="AP3521" s="4"/>
    </row>
    <row r="3522" spans="1:42" s="2" customFormat="1" x14ac:dyDescent="0.25">
      <c r="A3522" s="4"/>
      <c r="B3522" s="4"/>
      <c r="C3522" s="4"/>
      <c r="D3522" s="4"/>
      <c r="E3522" s="4"/>
      <c r="F3522" s="4"/>
      <c r="G3522" s="4"/>
      <c r="H3522" s="4"/>
      <c r="I3522" s="4"/>
      <c r="J3522" s="4"/>
      <c r="K3522" s="4"/>
      <c r="L3522" s="4"/>
      <c r="M3522" s="4"/>
      <c r="N3522" s="4"/>
      <c r="O3522" s="4"/>
      <c r="P3522" s="4"/>
      <c r="Q3522" s="4"/>
      <c r="R3522" s="4"/>
      <c r="S3522" s="4"/>
      <c r="T3522" s="4"/>
      <c r="U3522" s="4"/>
      <c r="V3522" s="4"/>
      <c r="W3522" s="4"/>
      <c r="X3522" s="4"/>
      <c r="Y3522" s="4"/>
      <c r="Z3522" s="4"/>
      <c r="AA3522" s="4"/>
      <c r="AB3522" s="4"/>
      <c r="AC3522" s="4"/>
      <c r="AD3522" s="4"/>
      <c r="AE3522" s="4"/>
      <c r="AF3522" s="4"/>
      <c r="AG3522" s="4"/>
      <c r="AH3522" s="4"/>
      <c r="AI3522" s="4"/>
      <c r="AJ3522" s="4"/>
      <c r="AK3522" s="4"/>
      <c r="AL3522" s="4"/>
      <c r="AM3522" s="4"/>
      <c r="AN3522" s="4"/>
      <c r="AO3522" s="4"/>
      <c r="AP3522" s="4"/>
    </row>
    <row r="3523" spans="1:42" s="2" customFormat="1" x14ac:dyDescent="0.25">
      <c r="A3523" s="4"/>
      <c r="B3523" s="4"/>
      <c r="C3523" s="4"/>
      <c r="D3523" s="4"/>
      <c r="E3523" s="4"/>
      <c r="F3523" s="4"/>
      <c r="G3523" s="4"/>
      <c r="H3523" s="4"/>
      <c r="I3523" s="4"/>
      <c r="J3523" s="4"/>
      <c r="K3523" s="4"/>
      <c r="L3523" s="4"/>
      <c r="M3523" s="4"/>
      <c r="N3523" s="4"/>
      <c r="O3523" s="4"/>
      <c r="P3523" s="4"/>
      <c r="Q3523" s="4"/>
      <c r="R3523" s="4"/>
      <c r="S3523" s="4"/>
      <c r="T3523" s="4"/>
      <c r="U3523" s="4"/>
      <c r="V3523" s="4"/>
      <c r="W3523" s="4"/>
      <c r="X3523" s="4"/>
      <c r="Y3523" s="4"/>
      <c r="Z3523" s="4"/>
      <c r="AA3523" s="4"/>
      <c r="AB3523" s="4"/>
      <c r="AC3523" s="4"/>
      <c r="AD3523" s="4"/>
      <c r="AE3523" s="4"/>
      <c r="AF3523" s="4"/>
      <c r="AG3523" s="4"/>
      <c r="AH3523" s="4"/>
      <c r="AI3523" s="4"/>
      <c r="AJ3523" s="4"/>
      <c r="AK3523" s="4"/>
      <c r="AL3523" s="4"/>
      <c r="AM3523" s="4"/>
      <c r="AN3523" s="4"/>
      <c r="AO3523" s="4"/>
      <c r="AP3523" s="4"/>
    </row>
    <row r="3524" spans="1:42" s="2" customFormat="1" x14ac:dyDescent="0.25">
      <c r="A3524" s="4"/>
      <c r="B3524" s="4"/>
      <c r="C3524" s="4"/>
      <c r="D3524" s="4"/>
      <c r="E3524" s="4"/>
      <c r="F3524" s="4"/>
      <c r="G3524" s="4"/>
      <c r="H3524" s="4"/>
      <c r="I3524" s="4"/>
      <c r="J3524" s="4"/>
      <c r="K3524" s="4"/>
      <c r="L3524" s="4"/>
      <c r="M3524" s="4"/>
      <c r="N3524" s="4"/>
      <c r="O3524" s="4"/>
      <c r="P3524" s="4"/>
      <c r="Q3524" s="4"/>
      <c r="R3524" s="4"/>
      <c r="S3524" s="4"/>
      <c r="T3524" s="4"/>
      <c r="U3524" s="4"/>
      <c r="V3524" s="4"/>
      <c r="W3524" s="4"/>
      <c r="X3524" s="4"/>
      <c r="Y3524" s="4"/>
      <c r="Z3524" s="4"/>
      <c r="AA3524" s="4"/>
      <c r="AB3524" s="4"/>
      <c r="AC3524" s="4"/>
      <c r="AD3524" s="4"/>
      <c r="AE3524" s="4"/>
      <c r="AF3524" s="4"/>
      <c r="AG3524" s="4"/>
      <c r="AH3524" s="4"/>
      <c r="AI3524" s="4"/>
      <c r="AJ3524" s="4"/>
      <c r="AK3524" s="4"/>
      <c r="AL3524" s="4"/>
      <c r="AM3524" s="4"/>
      <c r="AN3524" s="4"/>
      <c r="AO3524" s="4"/>
      <c r="AP3524" s="4"/>
    </row>
    <row r="3525" spans="1:42" s="2" customFormat="1" x14ac:dyDescent="0.25">
      <c r="A3525" s="4"/>
      <c r="B3525" s="4"/>
      <c r="C3525" s="4"/>
      <c r="D3525" s="4"/>
      <c r="E3525" s="4"/>
      <c r="F3525" s="4"/>
      <c r="G3525" s="4"/>
      <c r="H3525" s="4"/>
      <c r="I3525" s="4"/>
      <c r="J3525" s="4"/>
      <c r="K3525" s="4"/>
      <c r="L3525" s="4"/>
      <c r="M3525" s="4"/>
      <c r="N3525" s="4"/>
      <c r="O3525" s="4"/>
      <c r="P3525" s="4"/>
      <c r="Q3525" s="4"/>
      <c r="R3525" s="4"/>
      <c r="S3525" s="4"/>
      <c r="T3525" s="4"/>
      <c r="U3525" s="4"/>
      <c r="V3525" s="4"/>
      <c r="W3525" s="4"/>
      <c r="X3525" s="4"/>
      <c r="Y3525" s="4"/>
      <c r="Z3525" s="4"/>
      <c r="AA3525" s="4"/>
      <c r="AB3525" s="4"/>
      <c r="AC3525" s="4"/>
      <c r="AD3525" s="4"/>
      <c r="AE3525" s="4"/>
      <c r="AF3525" s="4"/>
      <c r="AG3525" s="4"/>
      <c r="AH3525" s="4"/>
      <c r="AI3525" s="4"/>
      <c r="AJ3525" s="4"/>
      <c r="AK3525" s="4"/>
      <c r="AL3525" s="4"/>
      <c r="AM3525" s="4"/>
      <c r="AN3525" s="4"/>
      <c r="AO3525" s="4"/>
      <c r="AP3525" s="4"/>
    </row>
    <row r="3526" spans="1:42" s="2" customFormat="1" x14ac:dyDescent="0.25">
      <c r="A3526" s="4"/>
      <c r="B3526" s="4"/>
      <c r="C3526" s="4"/>
      <c r="D3526" s="4"/>
      <c r="E3526" s="4"/>
      <c r="F3526" s="4"/>
      <c r="G3526" s="4"/>
      <c r="H3526" s="4"/>
      <c r="I3526" s="4"/>
      <c r="J3526" s="4"/>
      <c r="K3526" s="4"/>
      <c r="L3526" s="4"/>
      <c r="M3526" s="4"/>
      <c r="N3526" s="4"/>
      <c r="O3526" s="4"/>
      <c r="P3526" s="4"/>
      <c r="Q3526" s="4"/>
      <c r="R3526" s="4"/>
      <c r="S3526" s="4"/>
      <c r="T3526" s="4"/>
      <c r="U3526" s="4"/>
      <c r="V3526" s="4"/>
      <c r="W3526" s="4"/>
      <c r="X3526" s="4"/>
      <c r="Y3526" s="4"/>
      <c r="Z3526" s="4"/>
      <c r="AA3526" s="4"/>
      <c r="AB3526" s="4"/>
      <c r="AC3526" s="4"/>
      <c r="AD3526" s="4"/>
      <c r="AE3526" s="4"/>
      <c r="AF3526" s="4"/>
      <c r="AG3526" s="4"/>
      <c r="AH3526" s="4"/>
      <c r="AI3526" s="4"/>
      <c r="AJ3526" s="4"/>
      <c r="AK3526" s="4"/>
      <c r="AL3526" s="4"/>
      <c r="AM3526" s="4"/>
      <c r="AN3526" s="4"/>
      <c r="AO3526" s="4"/>
      <c r="AP3526" s="4"/>
    </row>
    <row r="3527" spans="1:42" s="2" customFormat="1" x14ac:dyDescent="0.25">
      <c r="A3527" s="4"/>
      <c r="B3527" s="4"/>
      <c r="C3527" s="4"/>
      <c r="D3527" s="4"/>
      <c r="E3527" s="4"/>
      <c r="F3527" s="4"/>
      <c r="G3527" s="4"/>
      <c r="H3527" s="4"/>
      <c r="I3527" s="4"/>
      <c r="J3527" s="4"/>
      <c r="K3527" s="4"/>
      <c r="L3527" s="4"/>
      <c r="M3527" s="4"/>
      <c r="N3527" s="4"/>
      <c r="O3527" s="4"/>
      <c r="P3527" s="4"/>
      <c r="Q3527" s="4"/>
      <c r="R3527" s="4"/>
      <c r="S3527" s="4"/>
      <c r="T3527" s="4"/>
      <c r="U3527" s="4"/>
      <c r="V3527" s="4"/>
      <c r="W3527" s="4"/>
      <c r="X3527" s="4"/>
      <c r="Y3527" s="4"/>
      <c r="Z3527" s="4"/>
      <c r="AA3527" s="4"/>
      <c r="AB3527" s="4"/>
      <c r="AC3527" s="4"/>
      <c r="AD3527" s="4"/>
      <c r="AE3527" s="4"/>
      <c r="AF3527" s="4"/>
      <c r="AG3527" s="4"/>
      <c r="AH3527" s="4"/>
      <c r="AI3527" s="4"/>
      <c r="AJ3527" s="4"/>
      <c r="AK3527" s="4"/>
      <c r="AL3527" s="4"/>
      <c r="AM3527" s="4"/>
      <c r="AN3527" s="4"/>
      <c r="AO3527" s="4"/>
      <c r="AP3527" s="4"/>
    </row>
    <row r="3528" spans="1:42" s="2" customFormat="1" x14ac:dyDescent="0.25">
      <c r="A3528" s="4"/>
      <c r="B3528" s="4"/>
      <c r="C3528" s="4"/>
      <c r="D3528" s="4"/>
      <c r="E3528" s="4"/>
      <c r="F3528" s="4"/>
      <c r="G3528" s="4"/>
      <c r="H3528" s="4"/>
      <c r="I3528" s="4"/>
      <c r="J3528" s="4"/>
      <c r="K3528" s="4"/>
      <c r="L3528" s="4"/>
      <c r="M3528" s="4"/>
      <c r="N3528" s="4"/>
      <c r="O3528" s="4"/>
      <c r="P3528" s="4"/>
      <c r="Q3528" s="4"/>
      <c r="R3528" s="4"/>
      <c r="S3528" s="4"/>
      <c r="T3528" s="4"/>
      <c r="U3528" s="4"/>
      <c r="V3528" s="4"/>
      <c r="W3528" s="4"/>
      <c r="X3528" s="4"/>
      <c r="Y3528" s="4"/>
      <c r="Z3528" s="4"/>
      <c r="AA3528" s="4"/>
      <c r="AB3528" s="4"/>
      <c r="AC3528" s="4"/>
      <c r="AD3528" s="4"/>
      <c r="AE3528" s="4"/>
      <c r="AF3528" s="4"/>
      <c r="AG3528" s="4"/>
      <c r="AH3528" s="4"/>
      <c r="AI3528" s="4"/>
      <c r="AJ3528" s="4"/>
      <c r="AK3528" s="4"/>
      <c r="AL3528" s="4"/>
      <c r="AM3528" s="4"/>
      <c r="AN3528" s="4"/>
      <c r="AO3528" s="4"/>
      <c r="AP3528" s="4"/>
    </row>
    <row r="3529" spans="1:42" s="2" customFormat="1" x14ac:dyDescent="0.25">
      <c r="A3529" s="4"/>
      <c r="B3529" s="4"/>
      <c r="C3529" s="4"/>
      <c r="D3529" s="4"/>
      <c r="E3529" s="4"/>
      <c r="F3529" s="4"/>
      <c r="G3529" s="4"/>
      <c r="H3529" s="4"/>
      <c r="I3529" s="4"/>
      <c r="J3529" s="4"/>
      <c r="K3529" s="4"/>
      <c r="L3529" s="4"/>
      <c r="M3529" s="4"/>
      <c r="N3529" s="4"/>
      <c r="O3529" s="4"/>
      <c r="P3529" s="4"/>
      <c r="Q3529" s="4"/>
      <c r="R3529" s="4"/>
      <c r="S3529" s="4"/>
      <c r="T3529" s="4"/>
      <c r="U3529" s="4"/>
      <c r="V3529" s="4"/>
      <c r="W3529" s="4"/>
      <c r="X3529" s="4"/>
      <c r="Y3529" s="4"/>
      <c r="Z3529" s="4"/>
      <c r="AA3529" s="4"/>
      <c r="AB3529" s="4"/>
      <c r="AC3529" s="4"/>
      <c r="AD3529" s="4"/>
      <c r="AE3529" s="4"/>
      <c r="AF3529" s="4"/>
      <c r="AG3529" s="4"/>
      <c r="AH3529" s="4"/>
      <c r="AI3529" s="4"/>
      <c r="AJ3529" s="4"/>
      <c r="AK3529" s="4"/>
      <c r="AL3529" s="4"/>
      <c r="AM3529" s="4"/>
      <c r="AN3529" s="4"/>
      <c r="AO3529" s="4"/>
      <c r="AP3529" s="4"/>
    </row>
    <row r="3530" spans="1:42" s="2" customFormat="1" x14ac:dyDescent="0.25">
      <c r="A3530" s="4"/>
      <c r="B3530" s="4"/>
      <c r="C3530" s="4"/>
      <c r="D3530" s="4"/>
      <c r="E3530" s="4"/>
      <c r="F3530" s="4"/>
      <c r="G3530" s="4"/>
      <c r="H3530" s="4"/>
      <c r="I3530" s="4"/>
      <c r="J3530" s="4"/>
      <c r="K3530" s="4"/>
      <c r="L3530" s="4"/>
      <c r="M3530" s="4"/>
      <c r="N3530" s="4"/>
      <c r="O3530" s="4"/>
      <c r="P3530" s="4"/>
      <c r="Q3530" s="4"/>
      <c r="R3530" s="4"/>
      <c r="S3530" s="4"/>
      <c r="T3530" s="4"/>
      <c r="U3530" s="4"/>
      <c r="V3530" s="4"/>
      <c r="W3530" s="4"/>
      <c r="X3530" s="4"/>
      <c r="Y3530" s="4"/>
      <c r="Z3530" s="4"/>
      <c r="AA3530" s="4"/>
      <c r="AB3530" s="4"/>
      <c r="AC3530" s="4"/>
      <c r="AD3530" s="4"/>
      <c r="AE3530" s="4"/>
      <c r="AF3530" s="4"/>
      <c r="AG3530" s="4"/>
      <c r="AH3530" s="4"/>
      <c r="AI3530" s="4"/>
      <c r="AJ3530" s="4"/>
      <c r="AK3530" s="4"/>
      <c r="AL3530" s="4"/>
      <c r="AM3530" s="4"/>
      <c r="AN3530" s="4"/>
      <c r="AO3530" s="4"/>
      <c r="AP3530" s="4"/>
    </row>
    <row r="3531" spans="1:42" s="2" customFormat="1" x14ac:dyDescent="0.25">
      <c r="A3531" s="4"/>
      <c r="B3531" s="4"/>
      <c r="C3531" s="4"/>
      <c r="D3531" s="4"/>
      <c r="E3531" s="4"/>
      <c r="F3531" s="4"/>
      <c r="G3531" s="4"/>
      <c r="H3531" s="4"/>
      <c r="I3531" s="4"/>
      <c r="J3531" s="4"/>
      <c r="K3531" s="4"/>
      <c r="L3531" s="4"/>
      <c r="M3531" s="4"/>
      <c r="N3531" s="4"/>
      <c r="O3531" s="4"/>
      <c r="P3531" s="4"/>
      <c r="Q3531" s="4"/>
      <c r="R3531" s="4"/>
      <c r="S3531" s="4"/>
      <c r="T3531" s="4"/>
      <c r="U3531" s="4"/>
      <c r="V3531" s="4"/>
      <c r="W3531" s="4"/>
      <c r="X3531" s="4"/>
      <c r="Y3531" s="4"/>
      <c r="Z3531" s="4"/>
      <c r="AA3531" s="4"/>
      <c r="AB3531" s="4"/>
      <c r="AC3531" s="4"/>
      <c r="AD3531" s="4"/>
      <c r="AE3531" s="4"/>
      <c r="AF3531" s="4"/>
      <c r="AG3531" s="4"/>
      <c r="AH3531" s="4"/>
      <c r="AI3531" s="4"/>
      <c r="AJ3531" s="4"/>
      <c r="AK3531" s="4"/>
      <c r="AL3531" s="4"/>
      <c r="AM3531" s="4"/>
      <c r="AN3531" s="4"/>
      <c r="AO3531" s="4"/>
      <c r="AP3531" s="4"/>
    </row>
    <row r="3532" spans="1:42" s="2" customFormat="1" x14ac:dyDescent="0.25">
      <c r="A3532" s="4"/>
      <c r="B3532" s="4"/>
      <c r="C3532" s="4"/>
      <c r="D3532" s="4"/>
      <c r="E3532" s="4"/>
      <c r="F3532" s="4"/>
      <c r="G3532" s="4"/>
      <c r="H3532" s="4"/>
      <c r="I3532" s="4"/>
      <c r="J3532" s="4"/>
      <c r="K3532" s="4"/>
      <c r="L3532" s="4"/>
      <c r="M3532" s="4"/>
      <c r="N3532" s="4"/>
      <c r="O3532" s="4"/>
      <c r="P3532" s="4"/>
      <c r="Q3532" s="4"/>
      <c r="R3532" s="4"/>
      <c r="S3532" s="4"/>
      <c r="T3532" s="4"/>
      <c r="U3532" s="4"/>
      <c r="V3532" s="4"/>
      <c r="W3532" s="4"/>
      <c r="X3532" s="4"/>
      <c r="Y3532" s="4"/>
      <c r="Z3532" s="4"/>
      <c r="AA3532" s="4"/>
      <c r="AB3532" s="4"/>
      <c r="AC3532" s="4"/>
      <c r="AD3532" s="4"/>
      <c r="AE3532" s="4"/>
      <c r="AF3532" s="4"/>
      <c r="AG3532" s="4"/>
      <c r="AH3532" s="4"/>
      <c r="AI3532" s="4"/>
      <c r="AJ3532" s="4"/>
      <c r="AK3532" s="4"/>
      <c r="AL3532" s="4"/>
      <c r="AM3532" s="4"/>
      <c r="AN3532" s="4"/>
      <c r="AO3532" s="4"/>
      <c r="AP3532" s="4"/>
    </row>
    <row r="3533" spans="1:42" s="2" customFormat="1" x14ac:dyDescent="0.25">
      <c r="A3533" s="4"/>
      <c r="B3533" s="4"/>
      <c r="C3533" s="4"/>
      <c r="D3533" s="4"/>
      <c r="E3533" s="4"/>
      <c r="F3533" s="4"/>
      <c r="G3533" s="4"/>
      <c r="H3533" s="4"/>
      <c r="I3533" s="4"/>
      <c r="J3533" s="4"/>
      <c r="K3533" s="4"/>
      <c r="L3533" s="4"/>
      <c r="M3533" s="4"/>
      <c r="N3533" s="4"/>
      <c r="O3533" s="4"/>
      <c r="P3533" s="4"/>
      <c r="Q3533" s="4"/>
      <c r="R3533" s="4"/>
      <c r="S3533" s="4"/>
      <c r="T3533" s="4"/>
      <c r="U3533" s="4"/>
      <c r="V3533" s="4"/>
      <c r="W3533" s="4"/>
      <c r="X3533" s="4"/>
      <c r="Y3533" s="4"/>
      <c r="Z3533" s="4"/>
      <c r="AA3533" s="4"/>
      <c r="AB3533" s="4"/>
      <c r="AC3533" s="4"/>
      <c r="AD3533" s="4"/>
      <c r="AE3533" s="4"/>
      <c r="AF3533" s="4"/>
      <c r="AG3533" s="4"/>
      <c r="AH3533" s="4"/>
      <c r="AI3533" s="4"/>
      <c r="AJ3533" s="4"/>
      <c r="AK3533" s="4"/>
      <c r="AL3533" s="4"/>
      <c r="AM3533" s="4"/>
      <c r="AN3533" s="4"/>
      <c r="AO3533" s="4"/>
      <c r="AP3533" s="4"/>
    </row>
    <row r="3534" spans="1:42" s="2" customFormat="1" x14ac:dyDescent="0.25">
      <c r="A3534" s="4"/>
      <c r="B3534" s="4"/>
      <c r="C3534" s="4"/>
      <c r="D3534" s="4"/>
      <c r="E3534" s="4"/>
      <c r="F3534" s="4"/>
      <c r="G3534" s="4"/>
      <c r="H3534" s="4"/>
      <c r="I3534" s="4"/>
      <c r="J3534" s="4"/>
      <c r="K3534" s="4"/>
      <c r="L3534" s="4"/>
      <c r="M3534" s="4"/>
      <c r="N3534" s="4"/>
      <c r="O3534" s="4"/>
      <c r="P3534" s="4"/>
      <c r="Q3534" s="4"/>
      <c r="R3534" s="4"/>
      <c r="S3534" s="4"/>
      <c r="T3534" s="4"/>
      <c r="U3534" s="4"/>
      <c r="V3534" s="4"/>
      <c r="W3534" s="4"/>
      <c r="X3534" s="4"/>
      <c r="Y3534" s="4"/>
      <c r="Z3534" s="4"/>
      <c r="AA3534" s="4"/>
      <c r="AB3534" s="4"/>
      <c r="AC3534" s="4"/>
      <c r="AD3534" s="4"/>
      <c r="AE3534" s="4"/>
      <c r="AF3534" s="4"/>
      <c r="AG3534" s="4"/>
      <c r="AH3534" s="4"/>
      <c r="AI3534" s="4"/>
      <c r="AJ3534" s="4"/>
      <c r="AK3534" s="4"/>
      <c r="AL3534" s="4"/>
      <c r="AM3534" s="4"/>
      <c r="AN3534" s="4"/>
      <c r="AO3534" s="4"/>
      <c r="AP3534" s="4"/>
    </row>
    <row r="3535" spans="1:42" s="2" customFormat="1" x14ac:dyDescent="0.25">
      <c r="A3535" s="4"/>
      <c r="B3535" s="4"/>
      <c r="C3535" s="4"/>
      <c r="D3535" s="4"/>
      <c r="E3535" s="4"/>
      <c r="F3535" s="4"/>
      <c r="G3535" s="4"/>
      <c r="H3535" s="4"/>
      <c r="I3535" s="4"/>
      <c r="J3535" s="4"/>
      <c r="K3535" s="4"/>
      <c r="L3535" s="4"/>
      <c r="M3535" s="4"/>
      <c r="N3535" s="4"/>
      <c r="O3535" s="4"/>
      <c r="P3535" s="4"/>
      <c r="Q3535" s="4"/>
      <c r="R3535" s="4"/>
      <c r="S3535" s="4"/>
      <c r="T3535" s="4"/>
      <c r="U3535" s="4"/>
      <c r="V3535" s="4"/>
      <c r="W3535" s="4"/>
      <c r="X3535" s="4"/>
      <c r="Y3535" s="4"/>
      <c r="Z3535" s="4"/>
      <c r="AA3535" s="4"/>
      <c r="AB3535" s="4"/>
      <c r="AC3535" s="4"/>
      <c r="AD3535" s="4"/>
      <c r="AE3535" s="4"/>
      <c r="AF3535" s="4"/>
      <c r="AG3535" s="4"/>
      <c r="AH3535" s="4"/>
      <c r="AI3535" s="4"/>
      <c r="AJ3535" s="4"/>
      <c r="AK3535" s="4"/>
      <c r="AL3535" s="4"/>
      <c r="AM3535" s="4"/>
      <c r="AN3535" s="4"/>
      <c r="AO3535" s="4"/>
      <c r="AP3535" s="4"/>
    </row>
    <row r="3536" spans="1:42" s="2" customFormat="1" x14ac:dyDescent="0.25">
      <c r="A3536" s="4"/>
      <c r="B3536" s="4"/>
      <c r="C3536" s="4"/>
      <c r="D3536" s="4"/>
      <c r="E3536" s="4"/>
      <c r="F3536" s="4"/>
      <c r="G3536" s="4"/>
      <c r="H3536" s="4"/>
      <c r="I3536" s="4"/>
      <c r="J3536" s="4"/>
      <c r="K3536" s="4"/>
      <c r="L3536" s="4"/>
      <c r="M3536" s="4"/>
      <c r="N3536" s="4"/>
      <c r="O3536" s="4"/>
      <c r="P3536" s="4"/>
      <c r="Q3536" s="4"/>
      <c r="R3536" s="4"/>
      <c r="S3536" s="4"/>
      <c r="T3536" s="4"/>
      <c r="U3536" s="4"/>
      <c r="V3536" s="4"/>
      <c r="W3536" s="4"/>
      <c r="X3536" s="4"/>
      <c r="Y3536" s="4"/>
      <c r="Z3536" s="4"/>
      <c r="AA3536" s="4"/>
      <c r="AB3536" s="4"/>
      <c r="AC3536" s="4"/>
      <c r="AD3536" s="4"/>
      <c r="AE3536" s="4"/>
      <c r="AF3536" s="4"/>
      <c r="AG3536" s="4"/>
      <c r="AH3536" s="4"/>
      <c r="AI3536" s="4"/>
      <c r="AJ3536" s="4"/>
      <c r="AK3536" s="4"/>
      <c r="AL3536" s="4"/>
      <c r="AM3536" s="4"/>
      <c r="AN3536" s="4"/>
      <c r="AO3536" s="4"/>
      <c r="AP3536" s="4"/>
    </row>
    <row r="3537" spans="1:42" s="2" customFormat="1" x14ac:dyDescent="0.25">
      <c r="A3537" s="4"/>
      <c r="B3537" s="4"/>
      <c r="C3537" s="4"/>
      <c r="D3537" s="4"/>
      <c r="E3537" s="4"/>
      <c r="F3537" s="4"/>
      <c r="G3537" s="4"/>
      <c r="H3537" s="4"/>
      <c r="I3537" s="4"/>
      <c r="J3537" s="4"/>
      <c r="K3537" s="4"/>
      <c r="L3537" s="4"/>
      <c r="M3537" s="4"/>
      <c r="N3537" s="4"/>
      <c r="O3537" s="4"/>
      <c r="P3537" s="4"/>
      <c r="Q3537" s="4"/>
      <c r="R3537" s="4"/>
      <c r="S3537" s="4"/>
      <c r="T3537" s="4"/>
      <c r="U3537" s="4"/>
      <c r="V3537" s="4"/>
      <c r="W3537" s="4"/>
      <c r="X3537" s="4"/>
      <c r="Y3537" s="4"/>
      <c r="Z3537" s="4"/>
      <c r="AA3537" s="4"/>
      <c r="AB3537" s="4"/>
      <c r="AC3537" s="4"/>
      <c r="AD3537" s="4"/>
      <c r="AE3537" s="4"/>
      <c r="AF3537" s="4"/>
      <c r="AG3537" s="4"/>
      <c r="AH3537" s="4"/>
      <c r="AI3537" s="4"/>
      <c r="AJ3537" s="4"/>
      <c r="AK3537" s="4"/>
      <c r="AL3537" s="4"/>
      <c r="AM3537" s="4"/>
      <c r="AN3537" s="4"/>
      <c r="AO3537" s="4"/>
      <c r="AP3537" s="4"/>
    </row>
    <row r="3538" spans="1:42" s="2" customFormat="1" x14ac:dyDescent="0.25">
      <c r="A3538" s="4"/>
      <c r="B3538" s="4"/>
      <c r="C3538" s="4"/>
      <c r="D3538" s="4"/>
      <c r="E3538" s="4"/>
      <c r="F3538" s="4"/>
      <c r="G3538" s="4"/>
      <c r="H3538" s="4"/>
      <c r="I3538" s="4"/>
      <c r="J3538" s="4"/>
      <c r="K3538" s="4"/>
      <c r="L3538" s="4"/>
      <c r="M3538" s="4"/>
      <c r="N3538" s="4"/>
      <c r="O3538" s="4"/>
      <c r="P3538" s="4"/>
      <c r="Q3538" s="4"/>
      <c r="R3538" s="4"/>
      <c r="S3538" s="4"/>
      <c r="T3538" s="4"/>
      <c r="U3538" s="4"/>
      <c r="V3538" s="4"/>
      <c r="W3538" s="4"/>
      <c r="X3538" s="4"/>
      <c r="Y3538" s="4"/>
      <c r="Z3538" s="4"/>
      <c r="AA3538" s="4"/>
      <c r="AB3538" s="4"/>
      <c r="AC3538" s="4"/>
      <c r="AD3538" s="4"/>
      <c r="AE3538" s="4"/>
      <c r="AF3538" s="4"/>
      <c r="AG3538" s="4"/>
      <c r="AH3538" s="4"/>
      <c r="AI3538" s="4"/>
      <c r="AJ3538" s="4"/>
      <c r="AK3538" s="4"/>
      <c r="AL3538" s="4"/>
      <c r="AM3538" s="4"/>
      <c r="AN3538" s="4"/>
      <c r="AO3538" s="4"/>
      <c r="AP3538" s="4"/>
    </row>
    <row r="3539" spans="1:42" s="2" customFormat="1" x14ac:dyDescent="0.25">
      <c r="A3539" s="4"/>
      <c r="B3539" s="4"/>
      <c r="C3539" s="4"/>
      <c r="D3539" s="4"/>
      <c r="E3539" s="4"/>
      <c r="F3539" s="4"/>
      <c r="G3539" s="4"/>
      <c r="H3539" s="4"/>
      <c r="I3539" s="4"/>
      <c r="J3539" s="4"/>
      <c r="K3539" s="4"/>
      <c r="L3539" s="4"/>
      <c r="M3539" s="4"/>
      <c r="N3539" s="4"/>
      <c r="O3539" s="4"/>
      <c r="P3539" s="4"/>
      <c r="Q3539" s="4"/>
      <c r="R3539" s="4"/>
      <c r="S3539" s="4"/>
      <c r="T3539" s="4"/>
      <c r="U3539" s="4"/>
      <c r="V3539" s="4"/>
      <c r="W3539" s="4"/>
      <c r="X3539" s="4"/>
      <c r="Y3539" s="4"/>
      <c r="Z3539" s="4"/>
      <c r="AA3539" s="4"/>
      <c r="AB3539" s="4"/>
      <c r="AC3539" s="4"/>
      <c r="AD3539" s="4"/>
      <c r="AE3539" s="4"/>
      <c r="AF3539" s="4"/>
      <c r="AG3539" s="4"/>
      <c r="AH3539" s="4"/>
      <c r="AI3539" s="4"/>
      <c r="AJ3539" s="4"/>
      <c r="AK3539" s="4"/>
      <c r="AL3539" s="4"/>
      <c r="AM3539" s="4"/>
      <c r="AN3539" s="4"/>
      <c r="AO3539" s="4"/>
      <c r="AP3539" s="4"/>
    </row>
    <row r="3540" spans="1:42" s="2" customFormat="1" x14ac:dyDescent="0.25">
      <c r="A3540" s="4"/>
      <c r="B3540" s="4"/>
      <c r="C3540" s="4"/>
      <c r="D3540" s="4"/>
      <c r="E3540" s="4"/>
      <c r="F3540" s="4"/>
      <c r="G3540" s="4"/>
      <c r="H3540" s="4"/>
      <c r="I3540" s="4"/>
      <c r="J3540" s="4"/>
      <c r="K3540" s="4"/>
      <c r="L3540" s="4"/>
      <c r="M3540" s="4"/>
      <c r="N3540" s="4"/>
      <c r="O3540" s="4"/>
      <c r="P3540" s="4"/>
      <c r="Q3540" s="4"/>
      <c r="R3540" s="4"/>
      <c r="S3540" s="4"/>
      <c r="T3540" s="4"/>
      <c r="U3540" s="4"/>
      <c r="V3540" s="4"/>
      <c r="W3540" s="4"/>
      <c r="X3540" s="4"/>
      <c r="Y3540" s="4"/>
      <c r="Z3540" s="4"/>
      <c r="AA3540" s="4"/>
      <c r="AB3540" s="4"/>
      <c r="AC3540" s="4"/>
      <c r="AD3540" s="4"/>
      <c r="AE3540" s="4"/>
      <c r="AF3540" s="4"/>
      <c r="AG3540" s="4"/>
      <c r="AH3540" s="4"/>
      <c r="AI3540" s="4"/>
      <c r="AJ3540" s="4"/>
      <c r="AK3540" s="4"/>
      <c r="AL3540" s="4"/>
      <c r="AM3540" s="4"/>
      <c r="AN3540" s="4"/>
      <c r="AO3540" s="4"/>
      <c r="AP3540" s="4"/>
    </row>
    <row r="3541" spans="1:42" s="2" customFormat="1" x14ac:dyDescent="0.25">
      <c r="A3541" s="4"/>
      <c r="B3541" s="4"/>
      <c r="C3541" s="4"/>
      <c r="D3541" s="4"/>
      <c r="E3541" s="4"/>
      <c r="F3541" s="4"/>
      <c r="G3541" s="4"/>
      <c r="H3541" s="4"/>
      <c r="I3541" s="4"/>
      <c r="J3541" s="4"/>
      <c r="K3541" s="4"/>
      <c r="L3541" s="4"/>
      <c r="M3541" s="4"/>
      <c r="N3541" s="4"/>
      <c r="O3541" s="4"/>
      <c r="P3541" s="4"/>
      <c r="Q3541" s="4"/>
      <c r="R3541" s="4"/>
      <c r="S3541" s="4"/>
      <c r="T3541" s="4"/>
      <c r="U3541" s="4"/>
      <c r="V3541" s="4"/>
      <c r="W3541" s="4"/>
      <c r="X3541" s="4"/>
      <c r="Y3541" s="4"/>
      <c r="Z3541" s="4"/>
      <c r="AA3541" s="4"/>
      <c r="AB3541" s="4"/>
      <c r="AC3541" s="4"/>
      <c r="AD3541" s="4"/>
      <c r="AE3541" s="4"/>
      <c r="AF3541" s="4"/>
      <c r="AG3541" s="4"/>
      <c r="AH3541" s="4"/>
      <c r="AI3541" s="4"/>
      <c r="AJ3541" s="4"/>
      <c r="AK3541" s="4"/>
      <c r="AL3541" s="4"/>
      <c r="AM3541" s="4"/>
      <c r="AN3541" s="4"/>
      <c r="AO3541" s="4"/>
      <c r="AP3541" s="4"/>
    </row>
    <row r="3542" spans="1:42" s="2" customFormat="1" x14ac:dyDescent="0.25">
      <c r="A3542" s="4"/>
      <c r="B3542" s="4"/>
      <c r="C3542" s="4"/>
      <c r="D3542" s="4"/>
      <c r="E3542" s="4"/>
      <c r="F3542" s="4"/>
      <c r="G3542" s="4"/>
      <c r="H3542" s="4"/>
      <c r="I3542" s="4"/>
      <c r="J3542" s="4"/>
      <c r="K3542" s="4"/>
      <c r="L3542" s="4"/>
      <c r="M3542" s="4"/>
      <c r="N3542" s="4"/>
      <c r="O3542" s="4"/>
      <c r="P3542" s="4"/>
      <c r="Q3542" s="4"/>
      <c r="R3542" s="4"/>
      <c r="S3542" s="4"/>
      <c r="T3542" s="4"/>
      <c r="U3542" s="4"/>
      <c r="V3542" s="4"/>
      <c r="W3542" s="4"/>
      <c r="X3542" s="4"/>
      <c r="Y3542" s="4"/>
      <c r="Z3542" s="4"/>
      <c r="AA3542" s="4"/>
      <c r="AB3542" s="4"/>
      <c r="AC3542" s="4"/>
      <c r="AD3542" s="4"/>
      <c r="AE3542" s="4"/>
      <c r="AF3542" s="4"/>
      <c r="AG3542" s="4"/>
      <c r="AH3542" s="4"/>
      <c r="AI3542" s="4"/>
      <c r="AJ3542" s="4"/>
      <c r="AK3542" s="4"/>
      <c r="AL3542" s="4"/>
      <c r="AM3542" s="4"/>
      <c r="AN3542" s="4"/>
      <c r="AO3542" s="4"/>
      <c r="AP3542" s="4"/>
    </row>
    <row r="3543" spans="1:42" s="2" customFormat="1" x14ac:dyDescent="0.25">
      <c r="A3543" s="4"/>
      <c r="B3543" s="4"/>
      <c r="C3543" s="4"/>
      <c r="D3543" s="4"/>
      <c r="E3543" s="4"/>
      <c r="F3543" s="4"/>
      <c r="G3543" s="4"/>
      <c r="H3543" s="4"/>
      <c r="I3543" s="4"/>
      <c r="J3543" s="4"/>
      <c r="K3543" s="4"/>
      <c r="L3543" s="4"/>
      <c r="M3543" s="4"/>
      <c r="N3543" s="4"/>
      <c r="O3543" s="4"/>
      <c r="P3543" s="4"/>
      <c r="Q3543" s="4"/>
      <c r="R3543" s="4"/>
      <c r="S3543" s="4"/>
      <c r="T3543" s="4"/>
      <c r="U3543" s="4"/>
      <c r="V3543" s="4"/>
      <c r="W3543" s="4"/>
      <c r="X3543" s="4"/>
      <c r="Y3543" s="4"/>
      <c r="Z3543" s="4"/>
      <c r="AA3543" s="4"/>
      <c r="AB3543" s="4"/>
      <c r="AC3543" s="4"/>
      <c r="AD3543" s="4"/>
      <c r="AE3543" s="4"/>
      <c r="AF3543" s="4"/>
      <c r="AG3543" s="4"/>
      <c r="AH3543" s="4"/>
      <c r="AI3543" s="4"/>
      <c r="AJ3543" s="4"/>
      <c r="AK3543" s="4"/>
      <c r="AL3543" s="4"/>
      <c r="AM3543" s="4"/>
      <c r="AN3543" s="4"/>
      <c r="AO3543" s="4"/>
      <c r="AP3543" s="4"/>
    </row>
    <row r="3544" spans="1:42" s="2" customFormat="1" x14ac:dyDescent="0.25">
      <c r="A3544" s="4"/>
      <c r="B3544" s="4"/>
      <c r="C3544" s="4"/>
      <c r="D3544" s="4"/>
      <c r="E3544" s="4"/>
      <c r="F3544" s="4"/>
      <c r="G3544" s="4"/>
      <c r="H3544" s="4"/>
      <c r="I3544" s="4"/>
      <c r="J3544" s="4"/>
      <c r="K3544" s="4"/>
      <c r="L3544" s="4"/>
      <c r="M3544" s="4"/>
      <c r="N3544" s="4"/>
      <c r="O3544" s="4"/>
      <c r="P3544" s="4"/>
      <c r="Q3544" s="4"/>
      <c r="R3544" s="4"/>
      <c r="S3544" s="4"/>
      <c r="T3544" s="4"/>
      <c r="U3544" s="4"/>
      <c r="V3544" s="4"/>
      <c r="W3544" s="4"/>
      <c r="X3544" s="4"/>
      <c r="Y3544" s="4"/>
      <c r="Z3544" s="4"/>
      <c r="AA3544" s="4"/>
      <c r="AB3544" s="4"/>
      <c r="AC3544" s="4"/>
      <c r="AD3544" s="4"/>
      <c r="AE3544" s="4"/>
      <c r="AF3544" s="4"/>
      <c r="AG3544" s="4"/>
      <c r="AH3544" s="4"/>
      <c r="AI3544" s="4"/>
      <c r="AJ3544" s="4"/>
      <c r="AK3544" s="4"/>
      <c r="AL3544" s="4"/>
      <c r="AM3544" s="4"/>
      <c r="AN3544" s="4"/>
      <c r="AO3544" s="4"/>
      <c r="AP3544" s="4"/>
    </row>
    <row r="3545" spans="1:42" s="2" customFormat="1" x14ac:dyDescent="0.25">
      <c r="A3545" s="4"/>
      <c r="B3545" s="4"/>
      <c r="C3545" s="4"/>
      <c r="D3545" s="4"/>
      <c r="E3545" s="4"/>
      <c r="F3545" s="4"/>
      <c r="G3545" s="4"/>
      <c r="H3545" s="4"/>
      <c r="I3545" s="4"/>
      <c r="J3545" s="4"/>
      <c r="K3545" s="4"/>
      <c r="L3545" s="4"/>
      <c r="M3545" s="4"/>
      <c r="N3545" s="4"/>
      <c r="O3545" s="4"/>
      <c r="P3545" s="4"/>
      <c r="Q3545" s="4"/>
      <c r="R3545" s="4"/>
      <c r="S3545" s="4"/>
      <c r="T3545" s="4"/>
      <c r="U3545" s="4"/>
      <c r="V3545" s="4"/>
      <c r="W3545" s="4"/>
      <c r="X3545" s="4"/>
      <c r="Y3545" s="4"/>
      <c r="Z3545" s="4"/>
      <c r="AA3545" s="4"/>
      <c r="AB3545" s="4"/>
      <c r="AC3545" s="4"/>
      <c r="AD3545" s="4"/>
      <c r="AE3545" s="4"/>
      <c r="AF3545" s="4"/>
      <c r="AG3545" s="4"/>
      <c r="AH3545" s="4"/>
      <c r="AI3545" s="4"/>
      <c r="AJ3545" s="4"/>
      <c r="AK3545" s="4"/>
      <c r="AL3545" s="4"/>
      <c r="AM3545" s="4"/>
      <c r="AN3545" s="4"/>
      <c r="AO3545" s="4"/>
      <c r="AP3545" s="4"/>
    </row>
    <row r="3546" spans="1:42" s="2" customFormat="1" x14ac:dyDescent="0.25">
      <c r="A3546" s="4"/>
      <c r="B3546" s="4"/>
      <c r="C3546" s="4"/>
      <c r="D3546" s="4"/>
      <c r="E3546" s="4"/>
      <c r="F3546" s="4"/>
      <c r="G3546" s="4"/>
      <c r="H3546" s="4"/>
      <c r="I3546" s="4"/>
      <c r="J3546" s="4"/>
      <c r="K3546" s="4"/>
      <c r="L3546" s="4"/>
      <c r="M3546" s="4"/>
      <c r="N3546" s="4"/>
      <c r="O3546" s="4"/>
      <c r="P3546" s="4"/>
      <c r="Q3546" s="4"/>
      <c r="R3546" s="4"/>
      <c r="S3546" s="4"/>
      <c r="T3546" s="4"/>
      <c r="U3546" s="4"/>
      <c r="V3546" s="4"/>
      <c r="W3546" s="4"/>
      <c r="X3546" s="4"/>
      <c r="Y3546" s="4"/>
      <c r="Z3546" s="4"/>
      <c r="AA3546" s="4"/>
      <c r="AB3546" s="4"/>
      <c r="AC3546" s="4"/>
      <c r="AD3546" s="4"/>
      <c r="AE3546" s="4"/>
      <c r="AF3546" s="4"/>
      <c r="AG3546" s="4"/>
      <c r="AH3546" s="4"/>
      <c r="AI3546" s="4"/>
      <c r="AJ3546" s="4"/>
      <c r="AK3546" s="4"/>
      <c r="AL3546" s="4"/>
      <c r="AM3546" s="4"/>
      <c r="AN3546" s="4"/>
      <c r="AO3546" s="4"/>
      <c r="AP3546" s="4"/>
    </row>
    <row r="3547" spans="1:42" s="2" customFormat="1" x14ac:dyDescent="0.25">
      <c r="A3547" s="4"/>
      <c r="B3547" s="4"/>
      <c r="C3547" s="4"/>
      <c r="D3547" s="4"/>
      <c r="E3547" s="4"/>
      <c r="F3547" s="4"/>
      <c r="G3547" s="4"/>
      <c r="H3547" s="4"/>
      <c r="I3547" s="4"/>
      <c r="J3547" s="4"/>
      <c r="K3547" s="4"/>
      <c r="L3547" s="4"/>
      <c r="M3547" s="4"/>
      <c r="N3547" s="4"/>
      <c r="O3547" s="4"/>
      <c r="P3547" s="4"/>
      <c r="Q3547" s="4"/>
      <c r="R3547" s="4"/>
      <c r="S3547" s="4"/>
      <c r="T3547" s="4"/>
      <c r="U3547" s="4"/>
      <c r="V3547" s="4"/>
      <c r="W3547" s="4"/>
      <c r="X3547" s="4"/>
      <c r="Y3547" s="4"/>
      <c r="Z3547" s="4"/>
      <c r="AA3547" s="4"/>
      <c r="AB3547" s="4"/>
      <c r="AC3547" s="4"/>
      <c r="AD3547" s="4"/>
      <c r="AE3547" s="4"/>
      <c r="AF3547" s="4"/>
      <c r="AG3547" s="4"/>
      <c r="AH3547" s="4"/>
      <c r="AI3547" s="4"/>
      <c r="AJ3547" s="4"/>
      <c r="AK3547" s="4"/>
      <c r="AL3547" s="4"/>
      <c r="AM3547" s="4"/>
      <c r="AN3547" s="4"/>
      <c r="AO3547" s="4"/>
      <c r="AP3547" s="4"/>
    </row>
    <row r="3548" spans="1:42" s="2" customFormat="1" x14ac:dyDescent="0.25">
      <c r="A3548" s="4"/>
      <c r="B3548" s="4"/>
      <c r="C3548" s="4"/>
      <c r="D3548" s="4"/>
      <c r="E3548" s="4"/>
      <c r="F3548" s="4"/>
      <c r="G3548" s="4"/>
      <c r="H3548" s="4"/>
      <c r="I3548" s="4"/>
      <c r="J3548" s="4"/>
      <c r="K3548" s="4"/>
      <c r="L3548" s="4"/>
      <c r="M3548" s="4"/>
      <c r="N3548" s="4"/>
      <c r="O3548" s="4"/>
      <c r="P3548" s="4"/>
      <c r="Q3548" s="4"/>
      <c r="R3548" s="4"/>
      <c r="S3548" s="4"/>
      <c r="T3548" s="4"/>
      <c r="U3548" s="4"/>
      <c r="V3548" s="4"/>
      <c r="W3548" s="4"/>
      <c r="X3548" s="4"/>
      <c r="Y3548" s="4"/>
      <c r="Z3548" s="4"/>
      <c r="AA3548" s="4"/>
      <c r="AB3548" s="4"/>
      <c r="AC3548" s="4"/>
      <c r="AD3548" s="4"/>
      <c r="AE3548" s="4"/>
      <c r="AF3548" s="4"/>
      <c r="AG3548" s="4"/>
      <c r="AH3548" s="4"/>
      <c r="AI3548" s="4"/>
      <c r="AJ3548" s="4"/>
      <c r="AK3548" s="4"/>
      <c r="AL3548" s="4"/>
      <c r="AM3548" s="4"/>
      <c r="AN3548" s="4"/>
      <c r="AO3548" s="4"/>
      <c r="AP3548" s="4"/>
    </row>
    <row r="3549" spans="1:42" s="2" customFormat="1" x14ac:dyDescent="0.25">
      <c r="A3549" s="4"/>
      <c r="B3549" s="4"/>
      <c r="C3549" s="4"/>
      <c r="D3549" s="4"/>
      <c r="E3549" s="4"/>
      <c r="F3549" s="4"/>
      <c r="G3549" s="4"/>
      <c r="H3549" s="4"/>
      <c r="I3549" s="4"/>
      <c r="J3549" s="4"/>
      <c r="K3549" s="4"/>
      <c r="L3549" s="4"/>
      <c r="M3549" s="4"/>
      <c r="N3549" s="4"/>
      <c r="O3549" s="4"/>
      <c r="P3549" s="4"/>
      <c r="Q3549" s="4"/>
      <c r="R3549" s="4"/>
      <c r="S3549" s="4"/>
      <c r="T3549" s="4"/>
      <c r="U3549" s="4"/>
      <c r="V3549" s="4"/>
      <c r="W3549" s="4"/>
      <c r="X3549" s="4"/>
      <c r="Y3549" s="4"/>
      <c r="Z3549" s="4"/>
      <c r="AA3549" s="4"/>
      <c r="AB3549" s="4"/>
      <c r="AC3549" s="4"/>
      <c r="AD3549" s="4"/>
      <c r="AE3549" s="4"/>
      <c r="AF3549" s="4"/>
      <c r="AG3549" s="4"/>
      <c r="AH3549" s="4"/>
      <c r="AI3549" s="4"/>
      <c r="AJ3549" s="4"/>
      <c r="AK3549" s="4"/>
      <c r="AL3549" s="4"/>
      <c r="AM3549" s="4"/>
      <c r="AN3549" s="4"/>
      <c r="AO3549" s="4"/>
      <c r="AP3549" s="4"/>
    </row>
    <row r="3550" spans="1:42" s="2" customFormat="1" x14ac:dyDescent="0.25">
      <c r="A3550" s="4"/>
      <c r="B3550" s="4"/>
      <c r="C3550" s="4"/>
      <c r="D3550" s="4"/>
      <c r="E3550" s="4"/>
      <c r="F3550" s="4"/>
      <c r="G3550" s="4"/>
      <c r="H3550" s="4"/>
      <c r="I3550" s="4"/>
      <c r="J3550" s="4"/>
      <c r="K3550" s="4"/>
      <c r="L3550" s="4"/>
      <c r="M3550" s="4"/>
      <c r="N3550" s="4"/>
      <c r="O3550" s="4"/>
      <c r="P3550" s="4"/>
      <c r="Q3550" s="4"/>
      <c r="R3550" s="4"/>
      <c r="S3550" s="4"/>
      <c r="T3550" s="4"/>
      <c r="U3550" s="4"/>
      <c r="V3550" s="4"/>
      <c r="W3550" s="4"/>
      <c r="X3550" s="4"/>
      <c r="Y3550" s="4"/>
      <c r="Z3550" s="4"/>
      <c r="AA3550" s="4"/>
      <c r="AB3550" s="4"/>
      <c r="AC3550" s="4"/>
      <c r="AD3550" s="4"/>
      <c r="AE3550" s="4"/>
      <c r="AF3550" s="4"/>
      <c r="AG3550" s="4"/>
      <c r="AH3550" s="4"/>
      <c r="AI3550" s="4"/>
      <c r="AJ3550" s="4"/>
      <c r="AK3550" s="4"/>
      <c r="AL3550" s="4"/>
      <c r="AM3550" s="4"/>
      <c r="AN3550" s="4"/>
      <c r="AO3550" s="4"/>
      <c r="AP3550" s="4"/>
    </row>
    <row r="3551" spans="1:42" s="2" customFormat="1" x14ac:dyDescent="0.25">
      <c r="A3551" s="4"/>
      <c r="B3551" s="4"/>
      <c r="C3551" s="4"/>
      <c r="D3551" s="4"/>
      <c r="E3551" s="4"/>
      <c r="F3551" s="4"/>
      <c r="G3551" s="4"/>
      <c r="H3551" s="4"/>
      <c r="I3551" s="4"/>
      <c r="J3551" s="4"/>
      <c r="K3551" s="4"/>
      <c r="L3551" s="4"/>
      <c r="M3551" s="4"/>
      <c r="N3551" s="4"/>
      <c r="O3551" s="4"/>
      <c r="P3551" s="4"/>
      <c r="Q3551" s="4"/>
      <c r="R3551" s="4"/>
      <c r="S3551" s="4"/>
      <c r="T3551" s="4"/>
      <c r="U3551" s="4"/>
      <c r="V3551" s="4"/>
      <c r="W3551" s="4"/>
      <c r="X3551" s="4"/>
      <c r="Y3551" s="4"/>
      <c r="Z3551" s="4"/>
      <c r="AA3551" s="4"/>
      <c r="AB3551" s="4"/>
      <c r="AC3551" s="4"/>
      <c r="AD3551" s="4"/>
      <c r="AE3551" s="4"/>
      <c r="AF3551" s="4"/>
      <c r="AG3551" s="4"/>
      <c r="AH3551" s="4"/>
      <c r="AI3551" s="4"/>
      <c r="AJ3551" s="4"/>
      <c r="AK3551" s="4"/>
      <c r="AL3551" s="4"/>
      <c r="AM3551" s="4"/>
      <c r="AN3551" s="4"/>
      <c r="AO3551" s="4"/>
      <c r="AP3551" s="4"/>
    </row>
    <row r="3552" spans="1:42" s="2" customFormat="1" x14ac:dyDescent="0.25">
      <c r="A3552" s="4"/>
      <c r="B3552" s="4"/>
      <c r="C3552" s="4"/>
      <c r="D3552" s="4"/>
      <c r="E3552" s="4"/>
      <c r="F3552" s="4"/>
      <c r="G3552" s="4"/>
      <c r="H3552" s="4"/>
      <c r="I3552" s="4"/>
      <c r="J3552" s="4"/>
      <c r="K3552" s="4"/>
      <c r="L3552" s="4"/>
      <c r="M3552" s="4"/>
      <c r="N3552" s="4"/>
      <c r="O3552" s="4"/>
      <c r="P3552" s="4"/>
      <c r="Q3552" s="4"/>
      <c r="R3552" s="4"/>
      <c r="S3552" s="4"/>
      <c r="T3552" s="4"/>
      <c r="U3552" s="4"/>
      <c r="V3552" s="4"/>
      <c r="W3552" s="4"/>
      <c r="X3552" s="4"/>
      <c r="Y3552" s="4"/>
      <c r="Z3552" s="4"/>
      <c r="AA3552" s="4"/>
      <c r="AB3552" s="4"/>
      <c r="AC3552" s="4"/>
      <c r="AD3552" s="4"/>
      <c r="AE3552" s="4"/>
      <c r="AF3552" s="4"/>
      <c r="AG3552" s="4"/>
      <c r="AH3552" s="4"/>
      <c r="AI3552" s="4"/>
      <c r="AJ3552" s="4"/>
      <c r="AK3552" s="4"/>
      <c r="AL3552" s="4"/>
      <c r="AM3552" s="4"/>
      <c r="AN3552" s="4"/>
      <c r="AO3552" s="4"/>
      <c r="AP3552" s="4"/>
    </row>
    <row r="3553" spans="1:42" s="2" customFormat="1" x14ac:dyDescent="0.25">
      <c r="A3553" s="4"/>
      <c r="B3553" s="4"/>
      <c r="C3553" s="4"/>
      <c r="D3553" s="4"/>
      <c r="E3553" s="4"/>
      <c r="F3553" s="4"/>
      <c r="G3553" s="4"/>
      <c r="H3553" s="4"/>
      <c r="I3553" s="4"/>
      <c r="J3553" s="4"/>
      <c r="K3553" s="4"/>
      <c r="L3553" s="4"/>
      <c r="M3553" s="4"/>
      <c r="N3553" s="4"/>
      <c r="O3553" s="4"/>
      <c r="P3553" s="4"/>
      <c r="Q3553" s="4"/>
      <c r="R3553" s="4"/>
      <c r="S3553" s="4"/>
      <c r="T3553" s="4"/>
      <c r="U3553" s="4"/>
      <c r="V3553" s="4"/>
      <c r="W3553" s="4"/>
      <c r="X3553" s="4"/>
      <c r="Y3553" s="4"/>
      <c r="Z3553" s="4"/>
      <c r="AA3553" s="4"/>
      <c r="AB3553" s="4"/>
      <c r="AC3553" s="4"/>
      <c r="AD3553" s="4"/>
      <c r="AE3553" s="4"/>
      <c r="AF3553" s="4"/>
      <c r="AG3553" s="4"/>
      <c r="AH3553" s="4"/>
      <c r="AI3553" s="4"/>
      <c r="AJ3553" s="4"/>
      <c r="AK3553" s="4"/>
      <c r="AL3553" s="4"/>
      <c r="AM3553" s="4"/>
      <c r="AN3553" s="4"/>
      <c r="AO3553" s="4"/>
      <c r="AP3553" s="4"/>
    </row>
    <row r="3554" spans="1:42" s="2" customFormat="1" x14ac:dyDescent="0.25">
      <c r="A3554" s="4"/>
      <c r="B3554" s="4"/>
      <c r="C3554" s="4"/>
      <c r="D3554" s="4"/>
      <c r="E3554" s="4"/>
      <c r="F3554" s="4"/>
      <c r="G3554" s="4"/>
      <c r="H3554" s="4"/>
      <c r="I3554" s="4"/>
      <c r="J3554" s="4"/>
      <c r="K3554" s="4"/>
      <c r="L3554" s="4"/>
      <c r="M3554" s="4"/>
      <c r="N3554" s="4"/>
      <c r="O3554" s="4"/>
      <c r="P3554" s="4"/>
      <c r="Q3554" s="4"/>
      <c r="R3554" s="4"/>
      <c r="S3554" s="4"/>
      <c r="T3554" s="4"/>
      <c r="U3554" s="4"/>
      <c r="V3554" s="4"/>
      <c r="W3554" s="4"/>
      <c r="X3554" s="4"/>
      <c r="Y3554" s="4"/>
      <c r="Z3554" s="4"/>
      <c r="AA3554" s="4"/>
      <c r="AB3554" s="4"/>
      <c r="AC3554" s="4"/>
      <c r="AD3554" s="4"/>
      <c r="AE3554" s="4"/>
      <c r="AF3554" s="4"/>
      <c r="AG3554" s="4"/>
      <c r="AH3554" s="4"/>
      <c r="AI3554" s="4"/>
      <c r="AJ3554" s="4"/>
      <c r="AK3554" s="4"/>
      <c r="AL3554" s="4"/>
      <c r="AM3554" s="4"/>
      <c r="AN3554" s="4"/>
      <c r="AO3554" s="4"/>
      <c r="AP3554" s="4"/>
    </row>
    <row r="3555" spans="1:42" s="2" customFormat="1" x14ac:dyDescent="0.25">
      <c r="A3555" s="4"/>
      <c r="B3555" s="4"/>
      <c r="C3555" s="4"/>
      <c r="D3555" s="4"/>
      <c r="E3555" s="4"/>
      <c r="F3555" s="4"/>
      <c r="G3555" s="4"/>
      <c r="H3555" s="4"/>
      <c r="I3555" s="4"/>
      <c r="J3555" s="4"/>
      <c r="K3555" s="4"/>
      <c r="L3555" s="4"/>
      <c r="M3555" s="4"/>
      <c r="N3555" s="4"/>
      <c r="O3555" s="4"/>
      <c r="P3555" s="4"/>
      <c r="Q3555" s="4"/>
      <c r="R3555" s="4"/>
      <c r="S3555" s="4"/>
      <c r="T3555" s="4"/>
      <c r="U3555" s="4"/>
      <c r="V3555" s="4"/>
      <c r="W3555" s="4"/>
      <c r="X3555" s="4"/>
      <c r="Y3555" s="4"/>
      <c r="Z3555" s="4"/>
      <c r="AA3555" s="4"/>
      <c r="AB3555" s="4"/>
      <c r="AC3555" s="4"/>
      <c r="AD3555" s="4"/>
      <c r="AE3555" s="4"/>
      <c r="AF3555" s="4"/>
      <c r="AG3555" s="4"/>
      <c r="AH3555" s="4"/>
      <c r="AI3555" s="4"/>
      <c r="AJ3555" s="4"/>
      <c r="AK3555" s="4"/>
      <c r="AL3555" s="4"/>
      <c r="AM3555" s="4"/>
      <c r="AN3555" s="4"/>
      <c r="AO3555" s="4"/>
      <c r="AP3555" s="4"/>
    </row>
    <row r="3556" spans="1:42" s="2" customFormat="1" x14ac:dyDescent="0.25">
      <c r="A3556" s="4"/>
      <c r="B3556" s="4"/>
      <c r="C3556" s="4"/>
      <c r="D3556" s="4"/>
      <c r="E3556" s="4"/>
      <c r="F3556" s="4"/>
      <c r="G3556" s="4"/>
      <c r="H3556" s="4"/>
      <c r="I3556" s="4"/>
      <c r="J3556" s="4"/>
      <c r="K3556" s="4"/>
      <c r="L3556" s="4"/>
      <c r="M3556" s="4"/>
      <c r="N3556" s="4"/>
      <c r="O3556" s="4"/>
      <c r="P3556" s="4"/>
      <c r="Q3556" s="4"/>
      <c r="R3556" s="4"/>
      <c r="S3556" s="4"/>
      <c r="T3556" s="4"/>
      <c r="U3556" s="4"/>
      <c r="V3556" s="4"/>
      <c r="W3556" s="4"/>
      <c r="X3556" s="4"/>
      <c r="Y3556" s="4"/>
      <c r="Z3556" s="4"/>
      <c r="AA3556" s="4"/>
      <c r="AB3556" s="4"/>
      <c r="AC3556" s="4"/>
      <c r="AD3556" s="4"/>
      <c r="AE3556" s="4"/>
      <c r="AF3556" s="4"/>
      <c r="AG3556" s="4"/>
      <c r="AH3556" s="4"/>
      <c r="AI3556" s="4"/>
      <c r="AJ3556" s="4"/>
      <c r="AK3556" s="4"/>
      <c r="AL3556" s="4"/>
      <c r="AM3556" s="4"/>
      <c r="AN3556" s="4"/>
      <c r="AO3556" s="4"/>
      <c r="AP3556" s="4"/>
    </row>
    <row r="3557" spans="1:42" s="2" customFormat="1" x14ac:dyDescent="0.25">
      <c r="A3557" s="4"/>
      <c r="B3557" s="4"/>
      <c r="C3557" s="4"/>
      <c r="D3557" s="4"/>
      <c r="E3557" s="4"/>
      <c r="F3557" s="4"/>
      <c r="G3557" s="4"/>
      <c r="H3557" s="4"/>
      <c r="I3557" s="4"/>
      <c r="J3557" s="4"/>
      <c r="K3557" s="4"/>
      <c r="L3557" s="4"/>
      <c r="M3557" s="4"/>
      <c r="N3557" s="4"/>
      <c r="O3557" s="4"/>
      <c r="P3557" s="4"/>
      <c r="Q3557" s="4"/>
      <c r="R3557" s="4"/>
      <c r="S3557" s="4"/>
      <c r="T3557" s="4"/>
      <c r="U3557" s="4"/>
      <c r="V3557" s="4"/>
      <c r="W3557" s="4"/>
      <c r="X3557" s="4"/>
      <c r="Y3557" s="4"/>
      <c r="Z3557" s="4"/>
      <c r="AA3557" s="4"/>
      <c r="AB3557" s="4"/>
      <c r="AC3557" s="4"/>
      <c r="AD3557" s="4"/>
      <c r="AE3557" s="4"/>
      <c r="AF3557" s="4"/>
      <c r="AG3557" s="4"/>
      <c r="AH3557" s="4"/>
      <c r="AI3557" s="4"/>
      <c r="AJ3557" s="4"/>
      <c r="AK3557" s="4"/>
      <c r="AL3557" s="4"/>
      <c r="AM3557" s="4"/>
      <c r="AN3557" s="4"/>
      <c r="AO3557" s="4"/>
      <c r="AP3557" s="4"/>
    </row>
    <row r="3558" spans="1:42" s="2" customFormat="1" x14ac:dyDescent="0.25">
      <c r="A3558" s="4"/>
      <c r="B3558" s="4"/>
      <c r="C3558" s="4"/>
      <c r="D3558" s="4"/>
      <c r="E3558" s="4"/>
      <c r="F3558" s="4"/>
      <c r="G3558" s="4"/>
      <c r="H3558" s="4"/>
      <c r="I3558" s="4"/>
      <c r="J3558" s="4"/>
      <c r="K3558" s="4"/>
      <c r="L3558" s="4"/>
      <c r="M3558" s="4"/>
      <c r="N3558" s="4"/>
      <c r="O3558" s="4"/>
      <c r="P3558" s="4"/>
      <c r="Q3558" s="4"/>
      <c r="R3558" s="4"/>
      <c r="S3558" s="4"/>
      <c r="T3558" s="4"/>
      <c r="U3558" s="4"/>
      <c r="V3558" s="4"/>
      <c r="W3558" s="4"/>
      <c r="X3558" s="4"/>
      <c r="Y3558" s="4"/>
      <c r="Z3558" s="4"/>
      <c r="AA3558" s="4"/>
      <c r="AB3558" s="4"/>
      <c r="AC3558" s="4"/>
      <c r="AD3558" s="4"/>
      <c r="AE3558" s="4"/>
      <c r="AF3558" s="4"/>
      <c r="AG3558" s="4"/>
      <c r="AH3558" s="4"/>
      <c r="AI3558" s="4"/>
      <c r="AJ3558" s="4"/>
      <c r="AK3558" s="4"/>
      <c r="AL3558" s="4"/>
      <c r="AM3558" s="4"/>
      <c r="AN3558" s="4"/>
      <c r="AO3558" s="4"/>
      <c r="AP3558" s="4"/>
    </row>
    <row r="3559" spans="1:42" s="2" customFormat="1" x14ac:dyDescent="0.25">
      <c r="A3559" s="4"/>
      <c r="B3559" s="4"/>
      <c r="C3559" s="4"/>
      <c r="D3559" s="4"/>
      <c r="E3559" s="4"/>
      <c r="F3559" s="4"/>
      <c r="G3559" s="4"/>
      <c r="H3559" s="4"/>
      <c r="I3559" s="4"/>
      <c r="J3559" s="4"/>
      <c r="K3559" s="4"/>
      <c r="L3559" s="4"/>
      <c r="M3559" s="4"/>
      <c r="N3559" s="4"/>
      <c r="O3559" s="4"/>
      <c r="P3559" s="4"/>
      <c r="Q3559" s="4"/>
      <c r="R3559" s="4"/>
      <c r="S3559" s="4"/>
      <c r="T3559" s="4"/>
      <c r="U3559" s="4"/>
      <c r="V3559" s="4"/>
      <c r="W3559" s="4"/>
      <c r="X3559" s="4"/>
      <c r="Y3559" s="4"/>
      <c r="Z3559" s="4"/>
      <c r="AA3559" s="4"/>
      <c r="AB3559" s="4"/>
      <c r="AC3559" s="4"/>
      <c r="AD3559" s="4"/>
      <c r="AE3559" s="4"/>
      <c r="AF3559" s="4"/>
      <c r="AG3559" s="4"/>
      <c r="AH3559" s="4"/>
      <c r="AI3559" s="4"/>
      <c r="AJ3559" s="4"/>
      <c r="AK3559" s="4"/>
      <c r="AL3559" s="4"/>
      <c r="AM3559" s="4"/>
      <c r="AN3559" s="4"/>
      <c r="AO3559" s="4"/>
      <c r="AP3559" s="4"/>
    </row>
    <row r="3560" spans="1:42" s="2" customFormat="1" x14ac:dyDescent="0.25">
      <c r="A3560" s="4"/>
      <c r="B3560" s="4"/>
      <c r="C3560" s="4"/>
      <c r="D3560" s="4"/>
      <c r="E3560" s="4"/>
      <c r="F3560" s="4"/>
      <c r="G3560" s="4"/>
      <c r="H3560" s="4"/>
      <c r="I3560" s="4"/>
      <c r="J3560" s="4"/>
      <c r="K3560" s="4"/>
      <c r="L3560" s="4"/>
      <c r="M3560" s="4"/>
      <c r="N3560" s="4"/>
      <c r="O3560" s="4"/>
      <c r="P3560" s="4"/>
      <c r="Q3560" s="4"/>
      <c r="R3560" s="4"/>
      <c r="S3560" s="4"/>
      <c r="T3560" s="4"/>
      <c r="U3560" s="4"/>
      <c r="V3560" s="4"/>
      <c r="W3560" s="4"/>
      <c r="X3560" s="4"/>
      <c r="Y3560" s="4"/>
      <c r="Z3560" s="4"/>
      <c r="AA3560" s="4"/>
      <c r="AB3560" s="4"/>
      <c r="AC3560" s="4"/>
      <c r="AD3560" s="4"/>
      <c r="AE3560" s="4"/>
      <c r="AF3560" s="4"/>
      <c r="AG3560" s="4"/>
      <c r="AH3560" s="4"/>
      <c r="AI3560" s="4"/>
      <c r="AJ3560" s="4"/>
      <c r="AK3560" s="4"/>
      <c r="AL3560" s="4"/>
      <c r="AM3560" s="4"/>
      <c r="AN3560" s="4"/>
      <c r="AO3560" s="4"/>
      <c r="AP3560" s="4"/>
    </row>
    <row r="3561" spans="1:42" s="2" customFormat="1" x14ac:dyDescent="0.25">
      <c r="A3561" s="4"/>
      <c r="B3561" s="4"/>
      <c r="C3561" s="4"/>
      <c r="D3561" s="4"/>
      <c r="E3561" s="4"/>
      <c r="F3561" s="4"/>
      <c r="G3561" s="4"/>
      <c r="H3561" s="4"/>
      <c r="I3561" s="4"/>
      <c r="J3561" s="4"/>
      <c r="K3561" s="4"/>
      <c r="L3561" s="4"/>
      <c r="M3561" s="4"/>
      <c r="N3561" s="4"/>
      <c r="O3561" s="4"/>
      <c r="P3561" s="4"/>
      <c r="Q3561" s="4"/>
      <c r="R3561" s="4"/>
      <c r="S3561" s="4"/>
      <c r="T3561" s="4"/>
      <c r="U3561" s="4"/>
      <c r="V3561" s="4"/>
      <c r="W3561" s="4"/>
      <c r="X3561" s="4"/>
      <c r="Y3561" s="4"/>
      <c r="Z3561" s="4"/>
      <c r="AA3561" s="4"/>
      <c r="AB3561" s="4"/>
      <c r="AC3561" s="4"/>
      <c r="AD3561" s="4"/>
      <c r="AE3561" s="4"/>
      <c r="AF3561" s="4"/>
      <c r="AG3561" s="4"/>
      <c r="AH3561" s="4"/>
      <c r="AI3561" s="4"/>
      <c r="AJ3561" s="4"/>
      <c r="AK3561" s="4"/>
      <c r="AL3561" s="4"/>
      <c r="AM3561" s="4"/>
      <c r="AN3561" s="4"/>
      <c r="AO3561" s="4"/>
      <c r="AP3561" s="4"/>
    </row>
    <row r="3562" spans="1:42" s="2" customFormat="1" x14ac:dyDescent="0.25">
      <c r="A3562" s="4"/>
      <c r="B3562" s="4"/>
      <c r="C3562" s="4"/>
      <c r="D3562" s="4"/>
      <c r="E3562" s="4"/>
      <c r="F3562" s="4"/>
      <c r="G3562" s="4"/>
      <c r="H3562" s="4"/>
      <c r="I3562" s="4"/>
      <c r="J3562" s="4"/>
      <c r="K3562" s="4"/>
      <c r="L3562" s="4"/>
      <c r="M3562" s="4"/>
      <c r="N3562" s="4"/>
      <c r="O3562" s="4"/>
      <c r="P3562" s="4"/>
      <c r="Q3562" s="4"/>
      <c r="R3562" s="4"/>
      <c r="S3562" s="4"/>
      <c r="T3562" s="4"/>
      <c r="U3562" s="4"/>
      <c r="V3562" s="4"/>
      <c r="W3562" s="4"/>
      <c r="X3562" s="4"/>
      <c r="Y3562" s="4"/>
      <c r="Z3562" s="4"/>
      <c r="AA3562" s="4"/>
      <c r="AB3562" s="4"/>
      <c r="AC3562" s="4"/>
      <c r="AD3562" s="4"/>
      <c r="AE3562" s="4"/>
      <c r="AF3562" s="4"/>
      <c r="AG3562" s="4"/>
      <c r="AH3562" s="4"/>
      <c r="AI3562" s="4"/>
      <c r="AJ3562" s="4"/>
      <c r="AK3562" s="4"/>
      <c r="AL3562" s="4"/>
      <c r="AM3562" s="4"/>
      <c r="AN3562" s="4"/>
      <c r="AO3562" s="4"/>
      <c r="AP3562" s="4"/>
    </row>
    <row r="3563" spans="1:42" s="2" customFormat="1" x14ac:dyDescent="0.25">
      <c r="A3563" s="4"/>
      <c r="B3563" s="4"/>
      <c r="C3563" s="4"/>
      <c r="D3563" s="4"/>
      <c r="E3563" s="4"/>
      <c r="F3563" s="4"/>
      <c r="G3563" s="4"/>
      <c r="H3563" s="4"/>
      <c r="I3563" s="4"/>
      <c r="J3563" s="4"/>
      <c r="K3563" s="4"/>
      <c r="L3563" s="4"/>
      <c r="M3563" s="4"/>
      <c r="N3563" s="4"/>
      <c r="O3563" s="4"/>
      <c r="P3563" s="4"/>
      <c r="Q3563" s="4"/>
      <c r="R3563" s="4"/>
      <c r="S3563" s="4"/>
      <c r="T3563" s="4"/>
      <c r="U3563" s="4"/>
      <c r="V3563" s="4"/>
      <c r="W3563" s="4"/>
      <c r="X3563" s="4"/>
      <c r="Y3563" s="4"/>
      <c r="Z3563" s="4"/>
      <c r="AA3563" s="4"/>
      <c r="AB3563" s="4"/>
      <c r="AC3563" s="4"/>
      <c r="AD3563" s="4"/>
      <c r="AE3563" s="4"/>
      <c r="AF3563" s="4"/>
      <c r="AG3563" s="4"/>
      <c r="AH3563" s="4"/>
      <c r="AI3563" s="4"/>
      <c r="AJ3563" s="4"/>
      <c r="AK3563" s="4"/>
      <c r="AL3563" s="4"/>
      <c r="AM3563" s="4"/>
      <c r="AN3563" s="4"/>
      <c r="AO3563" s="4"/>
      <c r="AP3563" s="4"/>
    </row>
    <row r="3564" spans="1:42" s="2" customFormat="1" x14ac:dyDescent="0.25">
      <c r="A3564" s="4"/>
      <c r="B3564" s="4"/>
      <c r="C3564" s="4"/>
      <c r="D3564" s="4"/>
      <c r="E3564" s="4"/>
      <c r="F3564" s="4"/>
      <c r="G3564" s="4"/>
      <c r="H3564" s="4"/>
      <c r="I3564" s="4"/>
      <c r="J3564" s="4"/>
      <c r="K3564" s="4"/>
      <c r="L3564" s="4"/>
      <c r="M3564" s="4"/>
      <c r="N3564" s="4"/>
      <c r="O3564" s="4"/>
      <c r="P3564" s="4"/>
      <c r="Q3564" s="4"/>
      <c r="R3564" s="4"/>
      <c r="S3564" s="4"/>
      <c r="T3564" s="4"/>
      <c r="U3564" s="4"/>
      <c r="V3564" s="4"/>
      <c r="W3564" s="4"/>
      <c r="X3564" s="4"/>
      <c r="Y3564" s="4"/>
      <c r="Z3564" s="4"/>
      <c r="AA3564" s="4"/>
      <c r="AB3564" s="4"/>
      <c r="AC3564" s="4"/>
      <c r="AD3564" s="4"/>
      <c r="AE3564" s="4"/>
      <c r="AF3564" s="4"/>
      <c r="AG3564" s="4"/>
      <c r="AH3564" s="4"/>
      <c r="AI3564" s="4"/>
      <c r="AJ3564" s="4"/>
      <c r="AK3564" s="4"/>
      <c r="AL3564" s="4"/>
      <c r="AM3564" s="4"/>
      <c r="AN3564" s="4"/>
      <c r="AO3564" s="4"/>
      <c r="AP3564" s="4"/>
    </row>
    <row r="3565" spans="1:42" s="2" customFormat="1" x14ac:dyDescent="0.25">
      <c r="A3565" s="4"/>
      <c r="B3565" s="4"/>
      <c r="C3565" s="4"/>
      <c r="D3565" s="4"/>
      <c r="E3565" s="4"/>
      <c r="F3565" s="4"/>
      <c r="G3565" s="4"/>
      <c r="H3565" s="4"/>
      <c r="I3565" s="4"/>
      <c r="J3565" s="4"/>
      <c r="K3565" s="4"/>
      <c r="L3565" s="4"/>
      <c r="M3565" s="4"/>
      <c r="N3565" s="4"/>
      <c r="O3565" s="4"/>
      <c r="P3565" s="4"/>
      <c r="Q3565" s="4"/>
      <c r="R3565" s="4"/>
      <c r="S3565" s="4"/>
      <c r="T3565" s="4"/>
      <c r="U3565" s="4"/>
      <c r="V3565" s="4"/>
      <c r="W3565" s="4"/>
      <c r="X3565" s="4"/>
      <c r="Y3565" s="4"/>
      <c r="Z3565" s="4"/>
      <c r="AA3565" s="4"/>
      <c r="AB3565" s="4"/>
      <c r="AC3565" s="4"/>
      <c r="AD3565" s="4"/>
      <c r="AE3565" s="4"/>
      <c r="AF3565" s="4"/>
      <c r="AG3565" s="4"/>
      <c r="AH3565" s="4"/>
      <c r="AI3565" s="4"/>
      <c r="AJ3565" s="4"/>
      <c r="AK3565" s="4"/>
      <c r="AL3565" s="4"/>
      <c r="AM3565" s="4"/>
      <c r="AN3565" s="4"/>
      <c r="AO3565" s="4"/>
      <c r="AP3565" s="4"/>
    </row>
    <row r="3566" spans="1:42" s="2" customFormat="1" x14ac:dyDescent="0.25">
      <c r="A3566" s="4"/>
      <c r="B3566" s="4"/>
      <c r="C3566" s="4"/>
      <c r="D3566" s="4"/>
      <c r="E3566" s="4"/>
      <c r="F3566" s="4"/>
      <c r="G3566" s="4"/>
      <c r="H3566" s="4"/>
      <c r="I3566" s="4"/>
      <c r="J3566" s="4"/>
      <c r="K3566" s="4"/>
      <c r="L3566" s="4"/>
      <c r="M3566" s="4"/>
      <c r="N3566" s="4"/>
      <c r="O3566" s="4"/>
      <c r="P3566" s="4"/>
      <c r="Q3566" s="4"/>
      <c r="R3566" s="4"/>
      <c r="S3566" s="4"/>
      <c r="T3566" s="4"/>
      <c r="U3566" s="4"/>
      <c r="V3566" s="4"/>
      <c r="W3566" s="4"/>
      <c r="X3566" s="4"/>
      <c r="Y3566" s="4"/>
      <c r="Z3566" s="4"/>
      <c r="AA3566" s="4"/>
      <c r="AB3566" s="4"/>
      <c r="AC3566" s="4"/>
      <c r="AD3566" s="4"/>
      <c r="AE3566" s="4"/>
      <c r="AF3566" s="4"/>
      <c r="AG3566" s="4"/>
      <c r="AH3566" s="4"/>
      <c r="AI3566" s="4"/>
      <c r="AJ3566" s="4"/>
      <c r="AK3566" s="4"/>
      <c r="AL3566" s="4"/>
      <c r="AM3566" s="4"/>
      <c r="AN3566" s="4"/>
      <c r="AO3566" s="4"/>
      <c r="AP3566" s="4"/>
    </row>
    <row r="3567" spans="1:42" s="2" customFormat="1" x14ac:dyDescent="0.25">
      <c r="A3567" s="4"/>
      <c r="B3567" s="4"/>
      <c r="C3567" s="4"/>
      <c r="D3567" s="4"/>
      <c r="E3567" s="4"/>
      <c r="F3567" s="4"/>
      <c r="G3567" s="4"/>
      <c r="H3567" s="4"/>
      <c r="I3567" s="4"/>
      <c r="J3567" s="4"/>
      <c r="K3567" s="4"/>
      <c r="L3567" s="4"/>
      <c r="M3567" s="4"/>
      <c r="N3567" s="4"/>
      <c r="O3567" s="4"/>
      <c r="P3567" s="4"/>
      <c r="Q3567" s="4"/>
      <c r="R3567" s="4"/>
      <c r="S3567" s="4"/>
      <c r="T3567" s="4"/>
      <c r="U3567" s="4"/>
      <c r="V3567" s="4"/>
      <c r="W3567" s="4"/>
      <c r="X3567" s="4"/>
      <c r="Y3567" s="4"/>
      <c r="Z3567" s="4"/>
      <c r="AA3567" s="4"/>
      <c r="AB3567" s="4"/>
      <c r="AC3567" s="4"/>
      <c r="AD3567" s="4"/>
      <c r="AE3567" s="4"/>
      <c r="AF3567" s="4"/>
      <c r="AG3567" s="4"/>
      <c r="AH3567" s="4"/>
      <c r="AI3567" s="4"/>
      <c r="AJ3567" s="4"/>
      <c r="AK3567" s="4"/>
      <c r="AL3567" s="4"/>
      <c r="AM3567" s="4"/>
      <c r="AN3567" s="4"/>
      <c r="AO3567" s="4"/>
      <c r="AP3567" s="4"/>
    </row>
    <row r="3568" spans="1:42" s="2" customFormat="1" x14ac:dyDescent="0.25">
      <c r="A3568" s="4"/>
      <c r="B3568" s="4"/>
      <c r="C3568" s="4"/>
      <c r="D3568" s="4"/>
      <c r="E3568" s="4"/>
      <c r="F3568" s="4"/>
      <c r="G3568" s="4"/>
      <c r="H3568" s="4"/>
      <c r="I3568" s="4"/>
      <c r="J3568" s="4"/>
      <c r="K3568" s="4"/>
      <c r="L3568" s="4"/>
      <c r="M3568" s="4"/>
      <c r="N3568" s="4"/>
      <c r="O3568" s="4"/>
      <c r="P3568" s="4"/>
      <c r="Q3568" s="4"/>
      <c r="R3568" s="4"/>
      <c r="S3568" s="4"/>
      <c r="T3568" s="4"/>
      <c r="U3568" s="4"/>
      <c r="V3568" s="4"/>
      <c r="W3568" s="4"/>
      <c r="X3568" s="4"/>
      <c r="Y3568" s="4"/>
      <c r="Z3568" s="4"/>
      <c r="AA3568" s="4"/>
      <c r="AB3568" s="4"/>
      <c r="AC3568" s="4"/>
      <c r="AD3568" s="4"/>
      <c r="AE3568" s="4"/>
      <c r="AF3568" s="4"/>
      <c r="AG3568" s="4"/>
      <c r="AH3568" s="4"/>
      <c r="AI3568" s="4"/>
      <c r="AJ3568" s="4"/>
      <c r="AK3568" s="4"/>
      <c r="AL3568" s="4"/>
      <c r="AM3568" s="4"/>
      <c r="AN3568" s="4"/>
      <c r="AO3568" s="4"/>
      <c r="AP3568" s="4"/>
    </row>
    <row r="3569" spans="1:42" s="2" customFormat="1" x14ac:dyDescent="0.25">
      <c r="A3569" s="4"/>
      <c r="B3569" s="4"/>
      <c r="C3569" s="4"/>
      <c r="D3569" s="4"/>
      <c r="E3569" s="4"/>
      <c r="F3569" s="4"/>
      <c r="G3569" s="4"/>
      <c r="H3569" s="4"/>
      <c r="I3569" s="4"/>
      <c r="J3569" s="4"/>
      <c r="K3569" s="4"/>
      <c r="L3569" s="4"/>
      <c r="M3569" s="4"/>
      <c r="N3569" s="4"/>
      <c r="O3569" s="4"/>
      <c r="P3569" s="4"/>
      <c r="Q3569" s="4"/>
      <c r="R3569" s="4"/>
      <c r="S3569" s="4"/>
      <c r="T3569" s="4"/>
      <c r="U3569" s="4"/>
      <c r="V3569" s="4"/>
      <c r="W3569" s="4"/>
      <c r="X3569" s="4"/>
      <c r="Y3569" s="4"/>
      <c r="Z3569" s="4"/>
      <c r="AA3569" s="4"/>
      <c r="AB3569" s="4"/>
      <c r="AC3569" s="4"/>
      <c r="AD3569" s="4"/>
      <c r="AE3569" s="4"/>
      <c r="AF3569" s="4"/>
      <c r="AG3569" s="4"/>
      <c r="AH3569" s="4"/>
      <c r="AI3569" s="4"/>
      <c r="AJ3569" s="4"/>
      <c r="AK3569" s="4"/>
      <c r="AL3569" s="4"/>
      <c r="AM3569" s="4"/>
      <c r="AN3569" s="4"/>
      <c r="AO3569" s="4"/>
      <c r="AP3569" s="4"/>
    </row>
    <row r="3570" spans="1:42" s="2" customFormat="1" x14ac:dyDescent="0.25">
      <c r="A3570" s="4"/>
      <c r="B3570" s="4"/>
      <c r="C3570" s="4"/>
      <c r="D3570" s="4"/>
      <c r="E3570" s="4"/>
      <c r="F3570" s="4"/>
      <c r="G3570" s="4"/>
      <c r="H3570" s="4"/>
      <c r="I3570" s="4"/>
      <c r="J3570" s="4"/>
      <c r="K3570" s="4"/>
      <c r="L3570" s="4"/>
      <c r="M3570" s="4"/>
      <c r="N3570" s="4"/>
      <c r="O3570" s="4"/>
      <c r="P3570" s="4"/>
      <c r="Q3570" s="4"/>
      <c r="R3570" s="4"/>
      <c r="S3570" s="4"/>
      <c r="T3570" s="4"/>
      <c r="U3570" s="4"/>
      <c r="V3570" s="4"/>
      <c r="W3570" s="4"/>
      <c r="X3570" s="4"/>
      <c r="Y3570" s="4"/>
      <c r="Z3570" s="4"/>
      <c r="AA3570" s="4"/>
      <c r="AB3570" s="4"/>
      <c r="AC3570" s="4"/>
      <c r="AD3570" s="4"/>
      <c r="AE3570" s="4"/>
      <c r="AF3570" s="4"/>
      <c r="AG3570" s="4"/>
      <c r="AH3570" s="4"/>
      <c r="AI3570" s="4"/>
      <c r="AJ3570" s="4"/>
      <c r="AK3570" s="4"/>
      <c r="AL3570" s="4"/>
      <c r="AM3570" s="4"/>
      <c r="AN3570" s="4"/>
      <c r="AO3570" s="4"/>
      <c r="AP3570" s="4"/>
    </row>
    <row r="3571" spans="1:42" s="2" customFormat="1" x14ac:dyDescent="0.25">
      <c r="A3571" s="4"/>
      <c r="B3571" s="4"/>
      <c r="C3571" s="4"/>
      <c r="D3571" s="4"/>
      <c r="E3571" s="4"/>
      <c r="F3571" s="4"/>
      <c r="G3571" s="4"/>
      <c r="H3571" s="4"/>
      <c r="I3571" s="4"/>
      <c r="J3571" s="4"/>
      <c r="K3571" s="4"/>
      <c r="L3571" s="4"/>
      <c r="M3571" s="4"/>
      <c r="N3571" s="4"/>
      <c r="O3571" s="4"/>
      <c r="P3571" s="4"/>
      <c r="Q3571" s="4"/>
      <c r="R3571" s="4"/>
      <c r="S3571" s="4"/>
      <c r="T3571" s="4"/>
      <c r="U3571" s="4"/>
      <c r="V3571" s="4"/>
      <c r="W3571" s="4"/>
      <c r="X3571" s="4"/>
      <c r="Y3571" s="4"/>
      <c r="Z3571" s="4"/>
      <c r="AA3571" s="4"/>
      <c r="AB3571" s="4"/>
      <c r="AC3571" s="4"/>
      <c r="AD3571" s="4"/>
      <c r="AE3571" s="4"/>
      <c r="AF3571" s="4"/>
      <c r="AG3571" s="4"/>
      <c r="AH3571" s="4"/>
      <c r="AI3571" s="4"/>
      <c r="AJ3571" s="4"/>
      <c r="AK3571" s="4"/>
      <c r="AL3571" s="4"/>
      <c r="AM3571" s="4"/>
      <c r="AN3571" s="4"/>
      <c r="AO3571" s="4"/>
      <c r="AP3571" s="4"/>
    </row>
    <row r="3572" spans="1:42" s="2" customFormat="1" x14ac:dyDescent="0.25">
      <c r="A3572" s="4"/>
      <c r="B3572" s="4"/>
      <c r="C3572" s="4"/>
      <c r="D3572" s="4"/>
      <c r="E3572" s="4"/>
      <c r="F3572" s="4"/>
      <c r="G3572" s="4"/>
      <c r="H3572" s="4"/>
      <c r="I3572" s="4"/>
      <c r="J3572" s="4"/>
      <c r="K3572" s="4"/>
      <c r="L3572" s="4"/>
      <c r="M3572" s="4"/>
      <c r="N3572" s="4"/>
      <c r="O3572" s="4"/>
      <c r="P3572" s="4"/>
      <c r="Q3572" s="4"/>
      <c r="R3572" s="4"/>
      <c r="S3572" s="4"/>
      <c r="T3572" s="4"/>
      <c r="U3572" s="4"/>
      <c r="V3572" s="4"/>
      <c r="W3572" s="4"/>
      <c r="X3572" s="4"/>
      <c r="Y3572" s="4"/>
      <c r="Z3572" s="4"/>
      <c r="AA3572" s="4"/>
      <c r="AB3572" s="4"/>
      <c r="AC3572" s="4"/>
      <c r="AD3572" s="4"/>
      <c r="AE3572" s="4"/>
      <c r="AF3572" s="4"/>
      <c r="AG3572" s="4"/>
      <c r="AH3572" s="4"/>
      <c r="AI3572" s="4"/>
      <c r="AJ3572" s="4"/>
      <c r="AK3572" s="4"/>
      <c r="AL3572" s="4"/>
      <c r="AM3572" s="4"/>
      <c r="AN3572" s="4"/>
      <c r="AO3572" s="4"/>
      <c r="AP3572" s="4"/>
    </row>
    <row r="3573" spans="1:42" s="2" customFormat="1" x14ac:dyDescent="0.25">
      <c r="A3573" s="4"/>
      <c r="B3573" s="4"/>
      <c r="C3573" s="4"/>
      <c r="D3573" s="4"/>
      <c r="E3573" s="4"/>
      <c r="F3573" s="4"/>
      <c r="G3573" s="4"/>
      <c r="H3573" s="4"/>
      <c r="I3573" s="4"/>
      <c r="J3573" s="4"/>
      <c r="K3573" s="4"/>
      <c r="L3573" s="4"/>
      <c r="M3573" s="4"/>
      <c r="N3573" s="4"/>
      <c r="O3573" s="4"/>
      <c r="P3573" s="4"/>
      <c r="Q3573" s="4"/>
      <c r="R3573" s="4"/>
      <c r="S3573" s="4"/>
      <c r="T3573" s="4"/>
      <c r="U3573" s="4"/>
      <c r="V3573" s="4"/>
      <c r="W3573" s="4"/>
      <c r="X3573" s="4"/>
      <c r="Y3573" s="4"/>
      <c r="Z3573" s="4"/>
      <c r="AA3573" s="4"/>
      <c r="AB3573" s="4"/>
      <c r="AC3573" s="4"/>
      <c r="AD3573" s="4"/>
      <c r="AE3573" s="4"/>
      <c r="AF3573" s="4"/>
      <c r="AG3573" s="4"/>
      <c r="AH3573" s="4"/>
      <c r="AI3573" s="4"/>
      <c r="AJ3573" s="4"/>
      <c r="AK3573" s="4"/>
      <c r="AL3573" s="4"/>
      <c r="AM3573" s="4"/>
      <c r="AN3573" s="4"/>
      <c r="AO3573" s="4"/>
      <c r="AP3573" s="4"/>
    </row>
    <row r="3574" spans="1:42" s="2" customFormat="1" x14ac:dyDescent="0.25">
      <c r="A3574" s="4"/>
      <c r="B3574" s="4"/>
      <c r="C3574" s="4"/>
      <c r="D3574" s="4"/>
      <c r="E3574" s="4"/>
      <c r="F3574" s="4"/>
      <c r="G3574" s="4"/>
      <c r="H3574" s="4"/>
      <c r="I3574" s="4"/>
      <c r="J3574" s="4"/>
      <c r="K3574" s="4"/>
      <c r="L3574" s="4"/>
      <c r="M3574" s="4"/>
      <c r="N3574" s="4"/>
      <c r="O3574" s="4"/>
      <c r="P3574" s="4"/>
      <c r="Q3574" s="4"/>
      <c r="R3574" s="4"/>
      <c r="S3574" s="4"/>
      <c r="T3574" s="4"/>
      <c r="U3574" s="4"/>
      <c r="V3574" s="4"/>
      <c r="W3574" s="4"/>
      <c r="X3574" s="4"/>
      <c r="Y3574" s="4"/>
      <c r="Z3574" s="4"/>
      <c r="AA3574" s="4"/>
      <c r="AB3574" s="4"/>
      <c r="AC3574" s="4"/>
      <c r="AD3574" s="4"/>
      <c r="AE3574" s="4"/>
      <c r="AF3574" s="4"/>
      <c r="AG3574" s="4"/>
      <c r="AH3574" s="4"/>
      <c r="AI3574" s="4"/>
      <c r="AJ3574" s="4"/>
      <c r="AK3574" s="4"/>
      <c r="AL3574" s="4"/>
      <c r="AM3574" s="4"/>
      <c r="AN3574" s="4"/>
      <c r="AO3574" s="4"/>
      <c r="AP3574" s="4"/>
    </row>
    <row r="3575" spans="1:42" s="2" customFormat="1" x14ac:dyDescent="0.25">
      <c r="A3575" s="4"/>
      <c r="B3575" s="4"/>
      <c r="C3575" s="4"/>
      <c r="D3575" s="4"/>
      <c r="E3575" s="4"/>
      <c r="F3575" s="4"/>
      <c r="G3575" s="4"/>
      <c r="H3575" s="4"/>
      <c r="I3575" s="4"/>
      <c r="J3575" s="4"/>
      <c r="K3575" s="4"/>
      <c r="L3575" s="4"/>
      <c r="M3575" s="4"/>
      <c r="N3575" s="4"/>
      <c r="O3575" s="4"/>
      <c r="P3575" s="4"/>
      <c r="Q3575" s="4"/>
      <c r="R3575" s="4"/>
      <c r="S3575" s="4"/>
      <c r="T3575" s="4"/>
      <c r="U3575" s="4"/>
      <c r="V3575" s="4"/>
      <c r="W3575" s="4"/>
      <c r="X3575" s="4"/>
      <c r="Y3575" s="4"/>
      <c r="Z3575" s="4"/>
      <c r="AA3575" s="4"/>
      <c r="AB3575" s="4"/>
      <c r="AC3575" s="4"/>
      <c r="AD3575" s="4"/>
      <c r="AE3575" s="4"/>
      <c r="AF3575" s="4"/>
      <c r="AG3575" s="4"/>
      <c r="AH3575" s="4"/>
      <c r="AI3575" s="4"/>
      <c r="AJ3575" s="4"/>
      <c r="AK3575" s="4"/>
      <c r="AL3575" s="4"/>
      <c r="AM3575" s="4"/>
      <c r="AN3575" s="4"/>
      <c r="AO3575" s="4"/>
      <c r="AP3575" s="4"/>
    </row>
    <row r="3576" spans="1:42" s="2" customFormat="1" x14ac:dyDescent="0.25">
      <c r="A3576" s="4"/>
      <c r="B3576" s="4"/>
      <c r="C3576" s="4"/>
      <c r="D3576" s="4"/>
      <c r="E3576" s="4"/>
      <c r="F3576" s="4"/>
      <c r="G3576" s="4"/>
      <c r="H3576" s="4"/>
      <c r="I3576" s="4"/>
      <c r="J3576" s="4"/>
      <c r="K3576" s="4"/>
      <c r="L3576" s="4"/>
      <c r="M3576" s="4"/>
      <c r="N3576" s="4"/>
      <c r="O3576" s="4"/>
      <c r="P3576" s="4"/>
      <c r="Q3576" s="4"/>
      <c r="R3576" s="4"/>
      <c r="S3576" s="4"/>
      <c r="T3576" s="4"/>
      <c r="U3576" s="4"/>
      <c r="V3576" s="4"/>
      <c r="W3576" s="4"/>
      <c r="X3576" s="4"/>
      <c r="Y3576" s="4"/>
      <c r="Z3576" s="4"/>
      <c r="AA3576" s="4"/>
      <c r="AB3576" s="4"/>
      <c r="AC3576" s="4"/>
      <c r="AD3576" s="4"/>
      <c r="AE3576" s="4"/>
      <c r="AF3576" s="4"/>
      <c r="AG3576" s="4"/>
      <c r="AH3576" s="4"/>
      <c r="AI3576" s="4"/>
      <c r="AJ3576" s="4"/>
      <c r="AK3576" s="4"/>
      <c r="AL3576" s="4"/>
      <c r="AM3576" s="4"/>
      <c r="AN3576" s="4"/>
      <c r="AO3576" s="4"/>
      <c r="AP3576" s="4"/>
    </row>
    <row r="3577" spans="1:42" s="2" customFormat="1" x14ac:dyDescent="0.25">
      <c r="A3577" s="4"/>
      <c r="B3577" s="4"/>
      <c r="C3577" s="4"/>
      <c r="D3577" s="4"/>
      <c r="E3577" s="4"/>
      <c r="F3577" s="4"/>
      <c r="G3577" s="4"/>
      <c r="H3577" s="4"/>
      <c r="I3577" s="4"/>
      <c r="J3577" s="4"/>
      <c r="K3577" s="4"/>
      <c r="L3577" s="4"/>
      <c r="M3577" s="4"/>
      <c r="N3577" s="4"/>
      <c r="O3577" s="4"/>
      <c r="P3577" s="4"/>
      <c r="Q3577" s="4"/>
      <c r="R3577" s="4"/>
      <c r="S3577" s="4"/>
      <c r="T3577" s="4"/>
      <c r="U3577" s="4"/>
      <c r="V3577" s="4"/>
      <c r="W3577" s="4"/>
      <c r="X3577" s="4"/>
      <c r="Y3577" s="4"/>
      <c r="Z3577" s="4"/>
      <c r="AA3577" s="4"/>
      <c r="AB3577" s="4"/>
      <c r="AC3577" s="4"/>
      <c r="AD3577" s="4"/>
      <c r="AE3577" s="4"/>
      <c r="AF3577" s="4"/>
      <c r="AG3577" s="4"/>
      <c r="AH3577" s="4"/>
      <c r="AI3577" s="4"/>
      <c r="AJ3577" s="4"/>
      <c r="AK3577" s="4"/>
      <c r="AL3577" s="4"/>
      <c r="AM3577" s="4"/>
      <c r="AN3577" s="4"/>
      <c r="AO3577" s="4"/>
      <c r="AP3577" s="4"/>
    </row>
    <row r="3578" spans="1:42" s="2" customFormat="1" x14ac:dyDescent="0.25">
      <c r="A3578" s="4"/>
      <c r="B3578" s="4"/>
      <c r="C3578" s="4"/>
      <c r="D3578" s="4"/>
      <c r="E3578" s="4"/>
      <c r="F3578" s="4"/>
      <c r="G3578" s="4"/>
      <c r="H3578" s="4"/>
      <c r="I3578" s="4"/>
      <c r="J3578" s="4"/>
      <c r="K3578" s="4"/>
      <c r="L3578" s="4"/>
      <c r="M3578" s="4"/>
      <c r="N3578" s="4"/>
      <c r="O3578" s="4"/>
      <c r="P3578" s="4"/>
      <c r="Q3578" s="4"/>
      <c r="R3578" s="4"/>
      <c r="S3578" s="4"/>
      <c r="T3578" s="4"/>
      <c r="U3578" s="4"/>
      <c r="V3578" s="4"/>
      <c r="W3578" s="4"/>
      <c r="X3578" s="4"/>
      <c r="Y3578" s="4"/>
      <c r="Z3578" s="4"/>
      <c r="AA3578" s="4"/>
      <c r="AB3578" s="4"/>
      <c r="AC3578" s="4"/>
      <c r="AD3578" s="4"/>
      <c r="AE3578" s="4"/>
      <c r="AF3578" s="4"/>
      <c r="AG3578" s="4"/>
      <c r="AH3578" s="4"/>
      <c r="AI3578" s="4"/>
      <c r="AJ3578" s="4"/>
      <c r="AK3578" s="4"/>
      <c r="AL3578" s="4"/>
      <c r="AM3578" s="4"/>
      <c r="AN3578" s="4"/>
      <c r="AO3578" s="4"/>
      <c r="AP3578" s="4"/>
    </row>
    <row r="3579" spans="1:42" s="2" customFormat="1" x14ac:dyDescent="0.25">
      <c r="A3579" s="4"/>
      <c r="B3579" s="4"/>
      <c r="C3579" s="4"/>
      <c r="D3579" s="4"/>
      <c r="E3579" s="4"/>
      <c r="F3579" s="4"/>
      <c r="G3579" s="4"/>
      <c r="H3579" s="4"/>
      <c r="I3579" s="4"/>
      <c r="J3579" s="4"/>
      <c r="K3579" s="4"/>
      <c r="L3579" s="4"/>
      <c r="M3579" s="4"/>
      <c r="N3579" s="4"/>
      <c r="O3579" s="4"/>
      <c r="P3579" s="4"/>
      <c r="Q3579" s="4"/>
      <c r="R3579" s="4"/>
      <c r="S3579" s="4"/>
      <c r="T3579" s="4"/>
      <c r="U3579" s="4"/>
      <c r="V3579" s="4"/>
      <c r="W3579" s="4"/>
      <c r="X3579" s="4"/>
      <c r="Y3579" s="4"/>
      <c r="Z3579" s="4"/>
      <c r="AA3579" s="4"/>
      <c r="AB3579" s="4"/>
      <c r="AC3579" s="4"/>
      <c r="AD3579" s="4"/>
      <c r="AE3579" s="4"/>
      <c r="AF3579" s="4"/>
      <c r="AG3579" s="4"/>
      <c r="AH3579" s="4"/>
      <c r="AI3579" s="4"/>
      <c r="AJ3579" s="4"/>
      <c r="AK3579" s="4"/>
      <c r="AL3579" s="4"/>
      <c r="AM3579" s="4"/>
      <c r="AN3579" s="4"/>
      <c r="AO3579" s="4"/>
      <c r="AP3579" s="4"/>
    </row>
    <row r="3580" spans="1:42" s="2" customFormat="1" x14ac:dyDescent="0.25">
      <c r="A3580" s="4"/>
      <c r="B3580" s="4"/>
      <c r="C3580" s="4"/>
      <c r="D3580" s="4"/>
      <c r="E3580" s="4"/>
      <c r="F3580" s="4"/>
      <c r="G3580" s="4"/>
      <c r="H3580" s="4"/>
      <c r="I3580" s="4"/>
      <c r="J3580" s="4"/>
      <c r="K3580" s="4"/>
      <c r="L3580" s="4"/>
      <c r="M3580" s="4"/>
      <c r="N3580" s="4"/>
      <c r="O3580" s="4"/>
      <c r="P3580" s="4"/>
      <c r="Q3580" s="4"/>
      <c r="R3580" s="4"/>
      <c r="S3580" s="4"/>
      <c r="T3580" s="4"/>
      <c r="U3580" s="4"/>
      <c r="V3580" s="4"/>
      <c r="W3580" s="4"/>
      <c r="X3580" s="4"/>
      <c r="Y3580" s="4"/>
      <c r="Z3580" s="4"/>
      <c r="AA3580" s="4"/>
      <c r="AB3580" s="4"/>
      <c r="AC3580" s="4"/>
      <c r="AD3580" s="4"/>
      <c r="AE3580" s="4"/>
      <c r="AF3580" s="4"/>
      <c r="AG3580" s="4"/>
      <c r="AH3580" s="4"/>
      <c r="AI3580" s="4"/>
      <c r="AJ3580" s="4"/>
      <c r="AK3580" s="4"/>
      <c r="AL3580" s="4"/>
      <c r="AM3580" s="4"/>
      <c r="AN3580" s="4"/>
      <c r="AO3580" s="4"/>
      <c r="AP3580" s="4"/>
    </row>
    <row r="3581" spans="1:42" s="2" customFormat="1" x14ac:dyDescent="0.25">
      <c r="A3581" s="4"/>
      <c r="B3581" s="4"/>
      <c r="C3581" s="4"/>
      <c r="D3581" s="4"/>
      <c r="E3581" s="4"/>
      <c r="F3581" s="4"/>
      <c r="G3581" s="4"/>
      <c r="H3581" s="4"/>
      <c r="I3581" s="4"/>
      <c r="J3581" s="4"/>
      <c r="K3581" s="4"/>
      <c r="L3581" s="4"/>
      <c r="M3581" s="4"/>
      <c r="N3581" s="4"/>
      <c r="O3581" s="4"/>
      <c r="P3581" s="4"/>
      <c r="Q3581" s="4"/>
      <c r="R3581" s="4"/>
      <c r="S3581" s="4"/>
      <c r="T3581" s="4"/>
      <c r="U3581" s="4"/>
      <c r="V3581" s="4"/>
      <c r="W3581" s="4"/>
      <c r="X3581" s="4"/>
      <c r="Y3581" s="4"/>
      <c r="Z3581" s="4"/>
      <c r="AA3581" s="4"/>
      <c r="AB3581" s="4"/>
      <c r="AC3581" s="4"/>
      <c r="AD3581" s="4"/>
      <c r="AE3581" s="4"/>
      <c r="AF3581" s="4"/>
      <c r="AG3581" s="4"/>
      <c r="AH3581" s="4"/>
      <c r="AI3581" s="4"/>
      <c r="AJ3581" s="4"/>
      <c r="AK3581" s="4"/>
      <c r="AL3581" s="4"/>
      <c r="AM3581" s="4"/>
      <c r="AN3581" s="4"/>
      <c r="AO3581" s="4"/>
      <c r="AP3581" s="4"/>
    </row>
    <row r="3582" spans="1:42" s="2" customFormat="1" x14ac:dyDescent="0.25">
      <c r="A3582" s="4"/>
      <c r="B3582" s="4"/>
      <c r="C3582" s="4"/>
      <c r="D3582" s="4"/>
      <c r="E3582" s="4"/>
      <c r="F3582" s="4"/>
      <c r="G3582" s="4"/>
      <c r="H3582" s="4"/>
      <c r="I3582" s="4"/>
      <c r="J3582" s="4"/>
      <c r="K3582" s="4"/>
      <c r="L3582" s="4"/>
      <c r="M3582" s="4"/>
      <c r="N3582" s="4"/>
      <c r="O3582" s="4"/>
      <c r="P3582" s="4"/>
      <c r="Q3582" s="4"/>
      <c r="R3582" s="4"/>
      <c r="S3582" s="4"/>
      <c r="T3582" s="4"/>
      <c r="U3582" s="4"/>
      <c r="V3582" s="4"/>
      <c r="W3582" s="4"/>
      <c r="X3582" s="4"/>
      <c r="Y3582" s="4"/>
      <c r="Z3582" s="4"/>
      <c r="AA3582" s="4"/>
      <c r="AB3582" s="4"/>
      <c r="AC3582" s="4"/>
      <c r="AD3582" s="4"/>
      <c r="AE3582" s="4"/>
      <c r="AF3582" s="4"/>
      <c r="AG3582" s="4"/>
      <c r="AH3582" s="4"/>
      <c r="AI3582" s="4"/>
      <c r="AJ3582" s="4"/>
      <c r="AK3582" s="4"/>
      <c r="AL3582" s="4"/>
      <c r="AM3582" s="4"/>
      <c r="AN3582" s="4"/>
      <c r="AO3582" s="4"/>
      <c r="AP3582" s="4"/>
    </row>
    <row r="3583" spans="1:42" s="2" customFormat="1" x14ac:dyDescent="0.25">
      <c r="A3583" s="4"/>
      <c r="B3583" s="4"/>
      <c r="C3583" s="4"/>
      <c r="D3583" s="4"/>
      <c r="E3583" s="4"/>
      <c r="F3583" s="4"/>
      <c r="G3583" s="4"/>
      <c r="H3583" s="4"/>
      <c r="I3583" s="4"/>
      <c r="J3583" s="4"/>
      <c r="K3583" s="4"/>
      <c r="L3583" s="4"/>
      <c r="M3583" s="4"/>
      <c r="N3583" s="4"/>
      <c r="O3583" s="4"/>
      <c r="P3583" s="4"/>
      <c r="Q3583" s="4"/>
      <c r="R3583" s="4"/>
      <c r="S3583" s="4"/>
      <c r="T3583" s="4"/>
      <c r="U3583" s="4"/>
      <c r="V3583" s="4"/>
      <c r="W3583" s="4"/>
      <c r="X3583" s="4"/>
      <c r="Y3583" s="4"/>
      <c r="Z3583" s="4"/>
      <c r="AA3583" s="4"/>
      <c r="AB3583" s="4"/>
      <c r="AC3583" s="4"/>
      <c r="AD3583" s="4"/>
      <c r="AE3583" s="4"/>
      <c r="AF3583" s="4"/>
      <c r="AG3583" s="4"/>
      <c r="AH3583" s="4"/>
      <c r="AI3583" s="4"/>
      <c r="AJ3583" s="4"/>
      <c r="AK3583" s="4"/>
      <c r="AL3583" s="4"/>
      <c r="AM3583" s="4"/>
      <c r="AN3583" s="4"/>
      <c r="AO3583" s="4"/>
      <c r="AP3583" s="4"/>
    </row>
    <row r="3584" spans="1:42" s="2" customFormat="1" x14ac:dyDescent="0.25">
      <c r="A3584" s="4"/>
      <c r="B3584" s="4"/>
      <c r="C3584" s="4"/>
      <c r="D3584" s="4"/>
      <c r="E3584" s="4"/>
      <c r="F3584" s="4"/>
      <c r="G3584" s="4"/>
      <c r="H3584" s="4"/>
      <c r="I3584" s="4"/>
      <c r="J3584" s="4"/>
      <c r="K3584" s="4"/>
      <c r="L3584" s="4"/>
      <c r="M3584" s="4"/>
      <c r="N3584" s="4"/>
      <c r="O3584" s="4"/>
      <c r="P3584" s="4"/>
      <c r="Q3584" s="4"/>
      <c r="R3584" s="4"/>
      <c r="S3584" s="4"/>
      <c r="T3584" s="4"/>
      <c r="U3584" s="4"/>
      <c r="V3584" s="4"/>
      <c r="W3584" s="4"/>
      <c r="X3584" s="4"/>
      <c r="Y3584" s="4"/>
      <c r="Z3584" s="4"/>
      <c r="AA3584" s="4"/>
      <c r="AB3584" s="4"/>
      <c r="AC3584" s="4"/>
      <c r="AD3584" s="4"/>
      <c r="AE3584" s="4"/>
      <c r="AF3584" s="4"/>
      <c r="AG3584" s="4"/>
      <c r="AH3584" s="4"/>
      <c r="AI3584" s="4"/>
      <c r="AJ3584" s="4"/>
      <c r="AK3584" s="4"/>
      <c r="AL3584" s="4"/>
      <c r="AM3584" s="4"/>
      <c r="AN3584" s="4"/>
      <c r="AO3584" s="4"/>
      <c r="AP3584" s="4"/>
    </row>
    <row r="3585" spans="1:42" s="2" customFormat="1" x14ac:dyDescent="0.25">
      <c r="A3585" s="4"/>
      <c r="B3585" s="4"/>
      <c r="C3585" s="4"/>
      <c r="D3585" s="4"/>
      <c r="E3585" s="4"/>
      <c r="F3585" s="4"/>
      <c r="G3585" s="4"/>
      <c r="H3585" s="4"/>
      <c r="I3585" s="4"/>
      <c r="J3585" s="4"/>
      <c r="K3585" s="4"/>
      <c r="L3585" s="4"/>
      <c r="M3585" s="4"/>
      <c r="N3585" s="4"/>
      <c r="O3585" s="4"/>
      <c r="P3585" s="4"/>
      <c r="Q3585" s="4"/>
      <c r="R3585" s="4"/>
      <c r="S3585" s="4"/>
      <c r="T3585" s="4"/>
      <c r="U3585" s="4"/>
      <c r="V3585" s="4"/>
      <c r="W3585" s="4"/>
      <c r="X3585" s="4"/>
      <c r="Y3585" s="4"/>
      <c r="Z3585" s="4"/>
      <c r="AA3585" s="4"/>
      <c r="AB3585" s="4"/>
      <c r="AC3585" s="4"/>
      <c r="AD3585" s="4"/>
      <c r="AE3585" s="4"/>
      <c r="AF3585" s="4"/>
      <c r="AG3585" s="4"/>
      <c r="AH3585" s="4"/>
      <c r="AI3585" s="4"/>
      <c r="AJ3585" s="4"/>
      <c r="AK3585" s="4"/>
      <c r="AL3585" s="4"/>
      <c r="AM3585" s="4"/>
      <c r="AN3585" s="4"/>
      <c r="AO3585" s="4"/>
      <c r="AP3585" s="4"/>
    </row>
    <row r="3586" spans="1:42" s="2" customFormat="1" x14ac:dyDescent="0.25">
      <c r="A3586" s="4"/>
      <c r="B3586" s="4"/>
      <c r="C3586" s="4"/>
      <c r="D3586" s="4"/>
      <c r="E3586" s="4"/>
      <c r="F3586" s="4"/>
      <c r="G3586" s="4"/>
      <c r="H3586" s="4"/>
      <c r="I3586" s="4"/>
      <c r="J3586" s="4"/>
      <c r="K3586" s="4"/>
      <c r="L3586" s="4"/>
      <c r="M3586" s="4"/>
      <c r="N3586" s="4"/>
      <c r="O3586" s="4"/>
      <c r="P3586" s="4"/>
      <c r="Q3586" s="4"/>
      <c r="R3586" s="4"/>
      <c r="S3586" s="4"/>
      <c r="T3586" s="4"/>
      <c r="U3586" s="4"/>
      <c r="V3586" s="4"/>
      <c r="W3586" s="4"/>
      <c r="X3586" s="4"/>
      <c r="Y3586" s="4"/>
      <c r="Z3586" s="4"/>
      <c r="AA3586" s="4"/>
      <c r="AB3586" s="4"/>
      <c r="AC3586" s="4"/>
      <c r="AD3586" s="4"/>
      <c r="AE3586" s="4"/>
      <c r="AF3586" s="4"/>
      <c r="AG3586" s="4"/>
      <c r="AH3586" s="4"/>
      <c r="AI3586" s="4"/>
      <c r="AJ3586" s="4"/>
      <c r="AK3586" s="4"/>
      <c r="AL3586" s="4"/>
      <c r="AM3586" s="4"/>
      <c r="AN3586" s="4"/>
      <c r="AO3586" s="4"/>
      <c r="AP3586" s="4"/>
    </row>
    <row r="3587" spans="1:42" s="2" customFormat="1" x14ac:dyDescent="0.25">
      <c r="A3587" s="4"/>
      <c r="B3587" s="4"/>
      <c r="C3587" s="4"/>
      <c r="D3587" s="4"/>
      <c r="E3587" s="4"/>
      <c r="F3587" s="4"/>
      <c r="G3587" s="4"/>
      <c r="H3587" s="4"/>
      <c r="I3587" s="4"/>
      <c r="J3587" s="4"/>
      <c r="K3587" s="4"/>
      <c r="L3587" s="4"/>
      <c r="M3587" s="4"/>
      <c r="N3587" s="4"/>
      <c r="O3587" s="4"/>
      <c r="P3587" s="4"/>
      <c r="Q3587" s="4"/>
      <c r="R3587" s="4"/>
      <c r="S3587" s="4"/>
      <c r="T3587" s="4"/>
      <c r="U3587" s="4"/>
      <c r="V3587" s="4"/>
      <c r="W3587" s="4"/>
      <c r="X3587" s="4"/>
      <c r="Y3587" s="4"/>
      <c r="Z3587" s="4"/>
      <c r="AA3587" s="4"/>
      <c r="AB3587" s="4"/>
      <c r="AC3587" s="4"/>
      <c r="AD3587" s="4"/>
      <c r="AE3587" s="4"/>
      <c r="AF3587" s="4"/>
      <c r="AG3587" s="4"/>
      <c r="AH3587" s="4"/>
      <c r="AI3587" s="4"/>
      <c r="AJ3587" s="4"/>
      <c r="AK3587" s="4"/>
      <c r="AL3587" s="4"/>
      <c r="AM3587" s="4"/>
      <c r="AN3587" s="4"/>
      <c r="AO3587" s="4"/>
      <c r="AP3587" s="4"/>
    </row>
    <row r="3588" spans="1:42" s="2" customFormat="1" x14ac:dyDescent="0.25">
      <c r="A3588" s="4"/>
      <c r="B3588" s="4"/>
      <c r="C3588" s="4"/>
      <c r="D3588" s="4"/>
      <c r="E3588" s="4"/>
      <c r="F3588" s="4"/>
      <c r="G3588" s="4"/>
      <c r="H3588" s="4"/>
      <c r="I3588" s="4"/>
      <c r="J3588" s="4"/>
      <c r="K3588" s="4"/>
      <c r="L3588" s="4"/>
      <c r="M3588" s="4"/>
      <c r="N3588" s="4"/>
      <c r="O3588" s="4"/>
      <c r="P3588" s="4"/>
      <c r="Q3588" s="4"/>
      <c r="R3588" s="4"/>
      <c r="S3588" s="4"/>
      <c r="T3588" s="4"/>
      <c r="U3588" s="4"/>
      <c r="V3588" s="4"/>
      <c r="W3588" s="4"/>
      <c r="X3588" s="4"/>
      <c r="Y3588" s="4"/>
      <c r="Z3588" s="4"/>
      <c r="AA3588" s="4"/>
      <c r="AB3588" s="4"/>
      <c r="AC3588" s="4"/>
      <c r="AD3588" s="4"/>
      <c r="AE3588" s="4"/>
      <c r="AF3588" s="4"/>
      <c r="AG3588" s="4"/>
      <c r="AH3588" s="4"/>
      <c r="AI3588" s="4"/>
      <c r="AJ3588" s="4"/>
      <c r="AK3588" s="4"/>
      <c r="AL3588" s="4"/>
      <c r="AM3588" s="4"/>
      <c r="AN3588" s="4"/>
      <c r="AO3588" s="4"/>
      <c r="AP3588" s="4"/>
    </row>
    <row r="3589" spans="1:42" s="2" customFormat="1" x14ac:dyDescent="0.25">
      <c r="A3589" s="4"/>
      <c r="B3589" s="4"/>
      <c r="C3589" s="4"/>
      <c r="D3589" s="4"/>
      <c r="E3589" s="4"/>
      <c r="F3589" s="4"/>
      <c r="G3589" s="4"/>
      <c r="H3589" s="4"/>
      <c r="I3589" s="4"/>
      <c r="J3589" s="4"/>
      <c r="K3589" s="4"/>
      <c r="L3589" s="4"/>
      <c r="M3589" s="4"/>
      <c r="N3589" s="4"/>
      <c r="O3589" s="4"/>
      <c r="P3589" s="4"/>
      <c r="Q3589" s="4"/>
      <c r="R3589" s="4"/>
      <c r="S3589" s="4"/>
      <c r="T3589" s="4"/>
      <c r="U3589" s="4"/>
      <c r="V3589" s="4"/>
      <c r="W3589" s="4"/>
      <c r="X3589" s="4"/>
      <c r="Y3589" s="4"/>
      <c r="Z3589" s="4"/>
      <c r="AA3589" s="4"/>
      <c r="AB3589" s="4"/>
      <c r="AC3589" s="4"/>
      <c r="AD3589" s="4"/>
      <c r="AE3589" s="4"/>
      <c r="AF3589" s="4"/>
      <c r="AG3589" s="4"/>
      <c r="AH3589" s="4"/>
      <c r="AI3589" s="4"/>
      <c r="AJ3589" s="4"/>
      <c r="AK3589" s="4"/>
      <c r="AL3589" s="4"/>
      <c r="AM3589" s="4"/>
      <c r="AN3589" s="4"/>
      <c r="AO3589" s="4"/>
      <c r="AP3589" s="4"/>
    </row>
    <row r="3590" spans="1:42" s="2" customFormat="1" x14ac:dyDescent="0.25">
      <c r="A3590" s="4"/>
      <c r="B3590" s="4"/>
      <c r="C3590" s="4"/>
      <c r="D3590" s="4"/>
      <c r="E3590" s="4"/>
      <c r="F3590" s="4"/>
      <c r="G3590" s="4"/>
      <c r="H3590" s="4"/>
      <c r="I3590" s="4"/>
      <c r="J3590" s="4"/>
      <c r="K3590" s="4"/>
      <c r="L3590" s="4"/>
      <c r="M3590" s="4"/>
      <c r="N3590" s="4"/>
      <c r="O3590" s="4"/>
      <c r="P3590" s="4"/>
      <c r="Q3590" s="4"/>
      <c r="R3590" s="4"/>
      <c r="S3590" s="4"/>
      <c r="T3590" s="4"/>
      <c r="U3590" s="4"/>
      <c r="V3590" s="4"/>
      <c r="W3590" s="4"/>
      <c r="X3590" s="4"/>
      <c r="Y3590" s="4"/>
      <c r="Z3590" s="4"/>
      <c r="AA3590" s="4"/>
      <c r="AB3590" s="4"/>
      <c r="AC3590" s="4"/>
      <c r="AD3590" s="4"/>
      <c r="AE3590" s="4"/>
      <c r="AF3590" s="4"/>
      <c r="AG3590" s="4"/>
      <c r="AH3590" s="4"/>
      <c r="AI3590" s="4"/>
      <c r="AJ3590" s="4"/>
      <c r="AK3590" s="4"/>
      <c r="AL3590" s="4"/>
      <c r="AM3590" s="4"/>
      <c r="AN3590" s="4"/>
      <c r="AO3590" s="4"/>
      <c r="AP3590" s="4"/>
    </row>
    <row r="3591" spans="1:42" s="2" customFormat="1" x14ac:dyDescent="0.25">
      <c r="A3591" s="4"/>
      <c r="B3591" s="4"/>
      <c r="C3591" s="4"/>
      <c r="D3591" s="4"/>
      <c r="E3591" s="4"/>
      <c r="F3591" s="4"/>
      <c r="G3591" s="4"/>
      <c r="H3591" s="4"/>
      <c r="I3591" s="4"/>
      <c r="J3591" s="4"/>
      <c r="K3591" s="4"/>
      <c r="L3591" s="4"/>
      <c r="M3591" s="4"/>
      <c r="N3591" s="4"/>
      <c r="O3591" s="4"/>
      <c r="P3591" s="4"/>
      <c r="Q3591" s="4"/>
      <c r="R3591" s="4"/>
      <c r="S3591" s="4"/>
      <c r="T3591" s="4"/>
      <c r="U3591" s="4"/>
      <c r="V3591" s="4"/>
      <c r="W3591" s="4"/>
      <c r="X3591" s="4"/>
      <c r="Y3591" s="4"/>
      <c r="Z3591" s="4"/>
      <c r="AA3591" s="4"/>
      <c r="AB3591" s="4"/>
      <c r="AC3591" s="4"/>
      <c r="AD3591" s="4"/>
      <c r="AE3591" s="4"/>
      <c r="AF3591" s="4"/>
      <c r="AG3591" s="4"/>
      <c r="AH3591" s="4"/>
      <c r="AI3591" s="4"/>
      <c r="AJ3591" s="4"/>
      <c r="AK3591" s="4"/>
      <c r="AL3591" s="4"/>
      <c r="AM3591" s="4"/>
      <c r="AN3591" s="4"/>
      <c r="AO3591" s="4"/>
      <c r="AP3591" s="4"/>
    </row>
    <row r="3592" spans="1:42" s="2" customFormat="1" x14ac:dyDescent="0.25">
      <c r="A3592" s="4"/>
      <c r="B3592" s="4"/>
      <c r="C3592" s="4"/>
      <c r="D3592" s="4"/>
      <c r="E3592" s="4"/>
      <c r="F3592" s="4"/>
      <c r="G3592" s="4"/>
      <c r="H3592" s="4"/>
      <c r="I3592" s="4"/>
      <c r="J3592" s="4"/>
      <c r="K3592" s="4"/>
      <c r="L3592" s="4"/>
      <c r="M3592" s="4"/>
      <c r="N3592" s="4"/>
      <c r="O3592" s="4"/>
      <c r="P3592" s="4"/>
      <c r="Q3592" s="4"/>
      <c r="R3592" s="4"/>
      <c r="S3592" s="4"/>
      <c r="T3592" s="4"/>
      <c r="U3592" s="4"/>
      <c r="V3592" s="4"/>
      <c r="W3592" s="4"/>
      <c r="X3592" s="4"/>
      <c r="Y3592" s="4"/>
      <c r="Z3592" s="4"/>
      <c r="AA3592" s="4"/>
      <c r="AB3592" s="4"/>
      <c r="AC3592" s="4"/>
      <c r="AD3592" s="4"/>
      <c r="AE3592" s="4"/>
      <c r="AF3592" s="4"/>
      <c r="AG3592" s="4"/>
      <c r="AH3592" s="4"/>
      <c r="AI3592" s="4"/>
      <c r="AJ3592" s="4"/>
      <c r="AK3592" s="4"/>
      <c r="AL3592" s="4"/>
      <c r="AM3592" s="4"/>
      <c r="AN3592" s="4"/>
      <c r="AO3592" s="4"/>
      <c r="AP3592" s="4"/>
    </row>
    <row r="3593" spans="1:42" s="2" customFormat="1" x14ac:dyDescent="0.25">
      <c r="A3593" s="4"/>
      <c r="B3593" s="4"/>
      <c r="C3593" s="4"/>
      <c r="D3593" s="4"/>
      <c r="E3593" s="4"/>
      <c r="F3593" s="4"/>
      <c r="G3593" s="4"/>
      <c r="H3593" s="4"/>
      <c r="I3593" s="4"/>
      <c r="J3593" s="4"/>
      <c r="K3593" s="4"/>
      <c r="L3593" s="4"/>
      <c r="M3593" s="4"/>
      <c r="N3593" s="4"/>
      <c r="O3593" s="4"/>
      <c r="P3593" s="4"/>
      <c r="Q3593" s="4"/>
      <c r="R3593" s="4"/>
      <c r="S3593" s="4"/>
      <c r="T3593" s="4"/>
      <c r="U3593" s="4"/>
      <c r="V3593" s="4"/>
      <c r="W3593" s="4"/>
      <c r="X3593" s="4"/>
      <c r="Y3593" s="4"/>
      <c r="Z3593" s="4"/>
      <c r="AA3593" s="4"/>
      <c r="AB3593" s="4"/>
      <c r="AC3593" s="4"/>
      <c r="AD3593" s="4"/>
      <c r="AE3593" s="4"/>
      <c r="AF3593" s="4"/>
      <c r="AG3593" s="4"/>
      <c r="AH3593" s="4"/>
      <c r="AI3593" s="4"/>
      <c r="AJ3593" s="4"/>
      <c r="AK3593" s="4"/>
      <c r="AL3593" s="4"/>
      <c r="AM3593" s="4"/>
      <c r="AN3593" s="4"/>
      <c r="AO3593" s="4"/>
      <c r="AP3593" s="4"/>
    </row>
    <row r="3594" spans="1:42" s="2" customFormat="1" x14ac:dyDescent="0.25">
      <c r="A3594" s="4"/>
      <c r="B3594" s="4"/>
      <c r="C3594" s="4"/>
      <c r="D3594" s="4"/>
      <c r="E3594" s="4"/>
      <c r="F3594" s="4"/>
      <c r="G3594" s="4"/>
      <c r="H3594" s="4"/>
      <c r="I3594" s="4"/>
      <c r="J3594" s="4"/>
      <c r="K3594" s="4"/>
      <c r="L3594" s="4"/>
      <c r="M3594" s="4"/>
      <c r="N3594" s="4"/>
      <c r="O3594" s="4"/>
      <c r="P3594" s="4"/>
      <c r="Q3594" s="4"/>
      <c r="R3594" s="4"/>
      <c r="S3594" s="4"/>
      <c r="T3594" s="4"/>
      <c r="U3594" s="4"/>
      <c r="V3594" s="4"/>
      <c r="W3594" s="4"/>
      <c r="X3594" s="4"/>
      <c r="Y3594" s="4"/>
      <c r="Z3594" s="4"/>
      <c r="AA3594" s="4"/>
      <c r="AB3594" s="4"/>
      <c r="AC3594" s="4"/>
      <c r="AD3594" s="4"/>
      <c r="AE3594" s="4"/>
      <c r="AF3594" s="4"/>
      <c r="AG3594" s="4"/>
      <c r="AH3594" s="4"/>
      <c r="AI3594" s="4"/>
      <c r="AJ3594" s="4"/>
      <c r="AK3594" s="4"/>
      <c r="AL3594" s="4"/>
      <c r="AM3594" s="4"/>
      <c r="AN3594" s="4"/>
      <c r="AO3594" s="4"/>
      <c r="AP3594" s="4"/>
    </row>
    <row r="3595" spans="1:42" s="2" customFormat="1" x14ac:dyDescent="0.25">
      <c r="A3595" s="4"/>
      <c r="B3595" s="4"/>
      <c r="C3595" s="4"/>
      <c r="D3595" s="4"/>
      <c r="E3595" s="4"/>
      <c r="F3595" s="4"/>
      <c r="G3595" s="4"/>
      <c r="H3595" s="4"/>
      <c r="I3595" s="4"/>
      <c r="J3595" s="4"/>
      <c r="K3595" s="4"/>
      <c r="L3595" s="4"/>
      <c r="M3595" s="4"/>
      <c r="N3595" s="4"/>
      <c r="O3595" s="4"/>
      <c r="P3595" s="4"/>
      <c r="Q3595" s="4"/>
      <c r="R3595" s="4"/>
      <c r="S3595" s="4"/>
      <c r="T3595" s="4"/>
      <c r="U3595" s="4"/>
      <c r="V3595" s="4"/>
      <c r="W3595" s="4"/>
      <c r="X3595" s="4"/>
      <c r="Y3595" s="4"/>
      <c r="Z3595" s="4"/>
      <c r="AA3595" s="4"/>
      <c r="AB3595" s="4"/>
      <c r="AC3595" s="4"/>
      <c r="AD3595" s="4"/>
      <c r="AE3595" s="4"/>
      <c r="AF3595" s="4"/>
      <c r="AG3595" s="4"/>
      <c r="AH3595" s="4"/>
      <c r="AI3595" s="4"/>
      <c r="AJ3595" s="4"/>
      <c r="AK3595" s="4"/>
      <c r="AL3595" s="4"/>
      <c r="AM3595" s="4"/>
      <c r="AN3595" s="4"/>
      <c r="AO3595" s="4"/>
      <c r="AP3595" s="4"/>
    </row>
    <row r="3596" spans="1:42" s="2" customFormat="1" x14ac:dyDescent="0.25">
      <c r="A3596" s="4"/>
      <c r="B3596" s="4"/>
      <c r="C3596" s="4"/>
      <c r="D3596" s="4"/>
      <c r="E3596" s="4"/>
      <c r="F3596" s="4"/>
      <c r="G3596" s="4"/>
      <c r="H3596" s="4"/>
      <c r="I3596" s="4"/>
      <c r="J3596" s="4"/>
      <c r="K3596" s="4"/>
      <c r="L3596" s="4"/>
      <c r="M3596" s="4"/>
      <c r="N3596" s="4"/>
      <c r="O3596" s="4"/>
      <c r="P3596" s="4"/>
      <c r="Q3596" s="4"/>
      <c r="R3596" s="4"/>
      <c r="S3596" s="4"/>
      <c r="T3596" s="4"/>
      <c r="U3596" s="4"/>
      <c r="V3596" s="4"/>
      <c r="W3596" s="4"/>
      <c r="X3596" s="4"/>
      <c r="Y3596" s="4"/>
      <c r="Z3596" s="4"/>
      <c r="AA3596" s="4"/>
      <c r="AB3596" s="4"/>
      <c r="AC3596" s="4"/>
      <c r="AD3596" s="4"/>
      <c r="AE3596" s="4"/>
      <c r="AF3596" s="4"/>
      <c r="AG3596" s="4"/>
      <c r="AH3596" s="4"/>
      <c r="AI3596" s="4"/>
      <c r="AJ3596" s="4"/>
      <c r="AK3596" s="4"/>
      <c r="AL3596" s="4"/>
      <c r="AM3596" s="4"/>
      <c r="AN3596" s="4"/>
      <c r="AO3596" s="4"/>
      <c r="AP3596" s="4"/>
    </row>
    <row r="3597" spans="1:42" s="2" customFormat="1" x14ac:dyDescent="0.25">
      <c r="A3597" s="4"/>
      <c r="B3597" s="4"/>
      <c r="C3597" s="4"/>
      <c r="D3597" s="4"/>
      <c r="E3597" s="4"/>
      <c r="F3597" s="4"/>
      <c r="G3597" s="4"/>
      <c r="H3597" s="4"/>
      <c r="I3597" s="4"/>
      <c r="J3597" s="4"/>
      <c r="K3597" s="4"/>
      <c r="L3597" s="4"/>
      <c r="M3597" s="4"/>
      <c r="N3597" s="4"/>
      <c r="O3597" s="4"/>
      <c r="P3597" s="4"/>
      <c r="Q3597" s="4"/>
      <c r="R3597" s="4"/>
      <c r="S3597" s="4"/>
      <c r="T3597" s="4"/>
      <c r="U3597" s="4"/>
      <c r="V3597" s="4"/>
      <c r="W3597" s="4"/>
      <c r="X3597" s="4"/>
      <c r="Y3597" s="4"/>
      <c r="Z3597" s="4"/>
      <c r="AA3597" s="4"/>
      <c r="AB3597" s="4"/>
      <c r="AC3597" s="4"/>
      <c r="AD3597" s="4"/>
      <c r="AE3597" s="4"/>
      <c r="AF3597" s="4"/>
      <c r="AG3597" s="4"/>
      <c r="AH3597" s="4"/>
      <c r="AI3597" s="4"/>
      <c r="AJ3597" s="4"/>
      <c r="AK3597" s="4"/>
      <c r="AL3597" s="4"/>
      <c r="AM3597" s="4"/>
      <c r="AN3597" s="4"/>
      <c r="AO3597" s="4"/>
      <c r="AP3597" s="4"/>
    </row>
    <row r="3598" spans="1:42" s="2" customFormat="1" x14ac:dyDescent="0.25">
      <c r="A3598" s="4"/>
      <c r="B3598" s="4"/>
      <c r="C3598" s="4"/>
      <c r="D3598" s="4"/>
      <c r="E3598" s="4"/>
      <c r="F3598" s="4"/>
      <c r="G3598" s="4"/>
      <c r="H3598" s="4"/>
      <c r="I3598" s="4"/>
      <c r="J3598" s="4"/>
      <c r="K3598" s="4"/>
      <c r="L3598" s="4"/>
      <c r="M3598" s="4"/>
      <c r="N3598" s="4"/>
      <c r="O3598" s="4"/>
      <c r="P3598" s="4"/>
      <c r="Q3598" s="4"/>
      <c r="R3598" s="4"/>
      <c r="S3598" s="4"/>
      <c r="T3598" s="4"/>
      <c r="U3598" s="4"/>
      <c r="V3598" s="4"/>
      <c r="W3598" s="4"/>
      <c r="X3598" s="4"/>
      <c r="Y3598" s="4"/>
      <c r="Z3598" s="4"/>
      <c r="AA3598" s="4"/>
      <c r="AB3598" s="4"/>
      <c r="AC3598" s="4"/>
      <c r="AD3598" s="4"/>
      <c r="AE3598" s="4"/>
      <c r="AF3598" s="4"/>
      <c r="AG3598" s="4"/>
      <c r="AH3598" s="4"/>
      <c r="AI3598" s="4"/>
      <c r="AJ3598" s="4"/>
      <c r="AK3598" s="4"/>
      <c r="AL3598" s="4"/>
      <c r="AM3598" s="4"/>
      <c r="AN3598" s="4"/>
      <c r="AO3598" s="4"/>
      <c r="AP3598" s="4"/>
    </row>
    <row r="3599" spans="1:42" s="2" customFormat="1" x14ac:dyDescent="0.25">
      <c r="A3599" s="4"/>
      <c r="B3599" s="4"/>
      <c r="C3599" s="4"/>
      <c r="D3599" s="4"/>
      <c r="E3599" s="4"/>
      <c r="F3599" s="4"/>
      <c r="G3599" s="4"/>
      <c r="H3599" s="4"/>
      <c r="I3599" s="4"/>
      <c r="J3599" s="4"/>
      <c r="K3599" s="4"/>
      <c r="L3599" s="4"/>
      <c r="M3599" s="4"/>
      <c r="N3599" s="4"/>
      <c r="O3599" s="4"/>
      <c r="P3599" s="4"/>
      <c r="Q3599" s="4"/>
      <c r="R3599" s="4"/>
      <c r="S3599" s="4"/>
      <c r="T3599" s="4"/>
      <c r="U3599" s="4"/>
      <c r="V3599" s="4"/>
      <c r="W3599" s="4"/>
      <c r="X3599" s="4"/>
      <c r="Y3599" s="4"/>
      <c r="Z3599" s="4"/>
      <c r="AA3599" s="4"/>
      <c r="AB3599" s="4"/>
      <c r="AC3599" s="4"/>
      <c r="AD3599" s="4"/>
      <c r="AE3599" s="4"/>
      <c r="AF3599" s="4"/>
      <c r="AG3599" s="4"/>
      <c r="AH3599" s="4"/>
      <c r="AI3599" s="4"/>
      <c r="AJ3599" s="4"/>
      <c r="AK3599" s="4"/>
      <c r="AL3599" s="4"/>
      <c r="AM3599" s="4"/>
      <c r="AN3599" s="4"/>
      <c r="AO3599" s="4"/>
      <c r="AP3599" s="4"/>
    </row>
    <row r="3600" spans="1:42" s="2" customFormat="1" x14ac:dyDescent="0.25">
      <c r="A3600" s="4"/>
      <c r="B3600" s="4"/>
      <c r="C3600" s="4"/>
      <c r="D3600" s="4"/>
      <c r="E3600" s="4"/>
      <c r="F3600" s="4"/>
      <c r="G3600" s="4"/>
      <c r="H3600" s="4"/>
      <c r="I3600" s="4"/>
      <c r="J3600" s="4"/>
      <c r="K3600" s="4"/>
      <c r="L3600" s="4"/>
      <c r="M3600" s="4"/>
      <c r="N3600" s="4"/>
      <c r="O3600" s="4"/>
      <c r="P3600" s="4"/>
      <c r="Q3600" s="4"/>
      <c r="R3600" s="4"/>
      <c r="S3600" s="4"/>
      <c r="T3600" s="4"/>
      <c r="U3600" s="4"/>
      <c r="V3600" s="4"/>
      <c r="W3600" s="4"/>
      <c r="X3600" s="4"/>
      <c r="Y3600" s="4"/>
      <c r="Z3600" s="4"/>
      <c r="AA3600" s="4"/>
      <c r="AB3600" s="4"/>
      <c r="AC3600" s="4"/>
      <c r="AD3600" s="4"/>
      <c r="AE3600" s="4"/>
      <c r="AF3600" s="4"/>
      <c r="AG3600" s="4"/>
      <c r="AH3600" s="4"/>
      <c r="AI3600" s="4"/>
      <c r="AJ3600" s="4"/>
      <c r="AK3600" s="4"/>
      <c r="AL3600" s="4"/>
      <c r="AM3600" s="4"/>
      <c r="AN3600" s="4"/>
      <c r="AO3600" s="4"/>
      <c r="AP3600" s="4"/>
    </row>
    <row r="3601" spans="1:42" s="2" customFormat="1" x14ac:dyDescent="0.25">
      <c r="A3601" s="4"/>
      <c r="B3601" s="4"/>
      <c r="C3601" s="4"/>
      <c r="D3601" s="4"/>
      <c r="E3601" s="4"/>
      <c r="F3601" s="4"/>
      <c r="G3601" s="4"/>
      <c r="H3601" s="4"/>
      <c r="I3601" s="4"/>
      <c r="J3601" s="4"/>
      <c r="K3601" s="4"/>
      <c r="L3601" s="4"/>
      <c r="M3601" s="4"/>
      <c r="N3601" s="4"/>
      <c r="O3601" s="4"/>
      <c r="P3601" s="4"/>
      <c r="Q3601" s="4"/>
      <c r="R3601" s="4"/>
      <c r="S3601" s="4"/>
      <c r="T3601" s="4"/>
      <c r="U3601" s="4"/>
      <c r="V3601" s="4"/>
      <c r="W3601" s="4"/>
      <c r="X3601" s="4"/>
      <c r="Y3601" s="4"/>
      <c r="Z3601" s="4"/>
      <c r="AA3601" s="4"/>
      <c r="AB3601" s="4"/>
      <c r="AC3601" s="4"/>
      <c r="AD3601" s="4"/>
      <c r="AE3601" s="4"/>
      <c r="AF3601" s="4"/>
      <c r="AG3601" s="4"/>
      <c r="AH3601" s="4"/>
      <c r="AI3601" s="4"/>
      <c r="AJ3601" s="4"/>
      <c r="AK3601" s="4"/>
      <c r="AL3601" s="4"/>
      <c r="AM3601" s="4"/>
      <c r="AN3601" s="4"/>
      <c r="AO3601" s="4"/>
      <c r="AP3601" s="4"/>
    </row>
    <row r="3602" spans="1:42" s="2" customFormat="1" x14ac:dyDescent="0.25">
      <c r="A3602" s="4"/>
      <c r="B3602" s="4"/>
      <c r="C3602" s="4"/>
      <c r="D3602" s="4"/>
      <c r="E3602" s="4"/>
      <c r="F3602" s="4"/>
      <c r="G3602" s="4"/>
      <c r="H3602" s="4"/>
      <c r="I3602" s="4"/>
      <c r="J3602" s="4"/>
      <c r="K3602" s="4"/>
      <c r="L3602" s="4"/>
      <c r="M3602" s="4"/>
      <c r="N3602" s="4"/>
      <c r="O3602" s="4"/>
      <c r="P3602" s="4"/>
      <c r="Q3602" s="4"/>
      <c r="R3602" s="4"/>
      <c r="S3602" s="4"/>
      <c r="T3602" s="4"/>
      <c r="U3602" s="4"/>
      <c r="V3602" s="4"/>
      <c r="W3602" s="4"/>
      <c r="X3602" s="4"/>
      <c r="Y3602" s="4"/>
      <c r="Z3602" s="4"/>
      <c r="AA3602" s="4"/>
      <c r="AB3602" s="4"/>
      <c r="AC3602" s="4"/>
      <c r="AD3602" s="4"/>
      <c r="AE3602" s="4"/>
      <c r="AF3602" s="4"/>
      <c r="AG3602" s="4"/>
      <c r="AH3602" s="4"/>
      <c r="AI3602" s="4"/>
      <c r="AJ3602" s="4"/>
      <c r="AK3602" s="4"/>
      <c r="AL3602" s="4"/>
      <c r="AM3602" s="4"/>
      <c r="AN3602" s="4"/>
      <c r="AO3602" s="4"/>
      <c r="AP3602" s="4"/>
    </row>
    <row r="3603" spans="1:42" s="2" customFormat="1" x14ac:dyDescent="0.25">
      <c r="A3603" s="4"/>
      <c r="B3603" s="4"/>
      <c r="C3603" s="4"/>
      <c r="D3603" s="4"/>
      <c r="E3603" s="4"/>
      <c r="F3603" s="4"/>
      <c r="G3603" s="4"/>
      <c r="H3603" s="4"/>
      <c r="I3603" s="4"/>
      <c r="J3603" s="4"/>
      <c r="K3603" s="4"/>
      <c r="L3603" s="4"/>
      <c r="M3603" s="4"/>
      <c r="N3603" s="4"/>
      <c r="O3603" s="4"/>
      <c r="P3603" s="4"/>
      <c r="Q3603" s="4"/>
      <c r="R3603" s="4"/>
      <c r="S3603" s="4"/>
      <c r="T3603" s="4"/>
      <c r="U3603" s="4"/>
      <c r="V3603" s="4"/>
      <c r="W3603" s="4"/>
      <c r="X3603" s="4"/>
      <c r="Y3603" s="4"/>
      <c r="Z3603" s="4"/>
      <c r="AA3603" s="4"/>
      <c r="AB3603" s="4"/>
      <c r="AC3603" s="4"/>
      <c r="AD3603" s="4"/>
      <c r="AE3603" s="4"/>
      <c r="AF3603" s="4"/>
      <c r="AG3603" s="4"/>
      <c r="AH3603" s="4"/>
      <c r="AI3603" s="4"/>
      <c r="AJ3603" s="4"/>
      <c r="AK3603" s="4"/>
      <c r="AL3603" s="4"/>
      <c r="AM3603" s="4"/>
      <c r="AN3603" s="4"/>
      <c r="AO3603" s="4"/>
      <c r="AP3603" s="4"/>
    </row>
    <row r="3604" spans="1:42" s="2" customFormat="1" x14ac:dyDescent="0.25">
      <c r="A3604" s="4"/>
      <c r="B3604" s="4"/>
      <c r="C3604" s="4"/>
      <c r="D3604" s="4"/>
      <c r="E3604" s="4"/>
      <c r="F3604" s="4"/>
      <c r="G3604" s="4"/>
      <c r="H3604" s="4"/>
      <c r="I3604" s="4"/>
      <c r="J3604" s="4"/>
      <c r="K3604" s="4"/>
      <c r="L3604" s="4"/>
      <c r="M3604" s="4"/>
      <c r="N3604" s="4"/>
      <c r="O3604" s="4"/>
      <c r="P3604" s="4"/>
      <c r="Q3604" s="4"/>
      <c r="R3604" s="4"/>
      <c r="S3604" s="4"/>
      <c r="T3604" s="4"/>
      <c r="U3604" s="4"/>
      <c r="V3604" s="4"/>
      <c r="W3604" s="4"/>
      <c r="X3604" s="4"/>
      <c r="Y3604" s="4"/>
      <c r="Z3604" s="4"/>
      <c r="AA3604" s="4"/>
      <c r="AB3604" s="4"/>
      <c r="AC3604" s="4"/>
      <c r="AD3604" s="4"/>
      <c r="AE3604" s="4"/>
      <c r="AF3604" s="4"/>
      <c r="AG3604" s="4"/>
      <c r="AH3604" s="4"/>
      <c r="AI3604" s="4"/>
      <c r="AJ3604" s="4"/>
      <c r="AK3604" s="4"/>
      <c r="AL3604" s="4"/>
      <c r="AM3604" s="4"/>
      <c r="AN3604" s="4"/>
      <c r="AO3604" s="4"/>
      <c r="AP3604" s="4"/>
    </row>
    <row r="3605" spans="1:42" s="2" customFormat="1" x14ac:dyDescent="0.25">
      <c r="A3605" s="4"/>
      <c r="B3605" s="4"/>
      <c r="C3605" s="4"/>
      <c r="D3605" s="4"/>
      <c r="E3605" s="4"/>
      <c r="F3605" s="4"/>
      <c r="G3605" s="4"/>
      <c r="H3605" s="4"/>
      <c r="I3605" s="4"/>
      <c r="J3605" s="4"/>
      <c r="K3605" s="4"/>
      <c r="L3605" s="4"/>
      <c r="M3605" s="4"/>
      <c r="N3605" s="4"/>
      <c r="O3605" s="4"/>
      <c r="P3605" s="4"/>
      <c r="Q3605" s="4"/>
      <c r="R3605" s="4"/>
      <c r="S3605" s="4"/>
      <c r="T3605" s="4"/>
      <c r="U3605" s="4"/>
      <c r="V3605" s="4"/>
      <c r="W3605" s="4"/>
      <c r="X3605" s="4"/>
      <c r="Y3605" s="4"/>
      <c r="Z3605" s="4"/>
      <c r="AA3605" s="4"/>
      <c r="AB3605" s="4"/>
      <c r="AC3605" s="4"/>
      <c r="AD3605" s="4"/>
      <c r="AE3605" s="4"/>
      <c r="AF3605" s="4"/>
      <c r="AG3605" s="4"/>
      <c r="AH3605" s="4"/>
      <c r="AI3605" s="4"/>
      <c r="AJ3605" s="4"/>
      <c r="AK3605" s="4"/>
      <c r="AL3605" s="4"/>
      <c r="AM3605" s="4"/>
      <c r="AN3605" s="4"/>
      <c r="AO3605" s="4"/>
      <c r="AP3605" s="4"/>
    </row>
    <row r="3606" spans="1:42" s="2" customFormat="1" x14ac:dyDescent="0.25">
      <c r="A3606" s="4"/>
      <c r="B3606" s="4"/>
      <c r="C3606" s="4"/>
      <c r="D3606" s="4"/>
      <c r="E3606" s="4"/>
      <c r="F3606" s="4"/>
      <c r="G3606" s="4"/>
      <c r="H3606" s="4"/>
      <c r="I3606" s="4"/>
      <c r="J3606" s="4"/>
      <c r="K3606" s="4"/>
      <c r="L3606" s="4"/>
      <c r="M3606" s="4"/>
      <c r="N3606" s="4"/>
      <c r="O3606" s="4"/>
      <c r="P3606" s="4"/>
      <c r="Q3606" s="4"/>
      <c r="R3606" s="4"/>
      <c r="S3606" s="4"/>
      <c r="T3606" s="4"/>
      <c r="U3606" s="4"/>
      <c r="V3606" s="4"/>
      <c r="W3606" s="4"/>
      <c r="X3606" s="4"/>
      <c r="Y3606" s="4"/>
      <c r="Z3606" s="4"/>
      <c r="AA3606" s="4"/>
      <c r="AB3606" s="4"/>
      <c r="AC3606" s="4"/>
      <c r="AD3606" s="4"/>
      <c r="AE3606" s="4"/>
      <c r="AF3606" s="4"/>
      <c r="AG3606" s="4"/>
      <c r="AH3606" s="4"/>
      <c r="AI3606" s="4"/>
      <c r="AJ3606" s="4"/>
      <c r="AK3606" s="4"/>
      <c r="AL3606" s="4"/>
      <c r="AM3606" s="4"/>
      <c r="AN3606" s="4"/>
      <c r="AO3606" s="4"/>
      <c r="AP3606" s="4"/>
    </row>
    <row r="3607" spans="1:42" s="2" customFormat="1" x14ac:dyDescent="0.25">
      <c r="A3607" s="4"/>
      <c r="B3607" s="4"/>
      <c r="C3607" s="4"/>
      <c r="D3607" s="4"/>
      <c r="E3607" s="4"/>
      <c r="F3607" s="4"/>
      <c r="G3607" s="4"/>
      <c r="H3607" s="4"/>
      <c r="I3607" s="4"/>
      <c r="J3607" s="4"/>
      <c r="K3607" s="4"/>
      <c r="L3607" s="4"/>
      <c r="M3607" s="4"/>
      <c r="N3607" s="4"/>
      <c r="O3607" s="4"/>
      <c r="P3607" s="4"/>
      <c r="Q3607" s="4"/>
      <c r="R3607" s="4"/>
      <c r="S3607" s="4"/>
      <c r="T3607" s="4"/>
      <c r="U3607" s="4"/>
      <c r="V3607" s="4"/>
      <c r="W3607" s="4"/>
      <c r="X3607" s="4"/>
      <c r="Y3607" s="4"/>
      <c r="Z3607" s="4"/>
      <c r="AA3607" s="4"/>
      <c r="AB3607" s="4"/>
      <c r="AC3607" s="4"/>
      <c r="AD3607" s="4"/>
      <c r="AE3607" s="4"/>
      <c r="AF3607" s="4"/>
      <c r="AG3607" s="4"/>
      <c r="AH3607" s="4"/>
      <c r="AI3607" s="4"/>
      <c r="AJ3607" s="4"/>
      <c r="AK3607" s="4"/>
      <c r="AL3607" s="4"/>
      <c r="AM3607" s="4"/>
      <c r="AN3607" s="4"/>
      <c r="AO3607" s="4"/>
      <c r="AP3607" s="4"/>
    </row>
    <row r="3608" spans="1:42" s="2" customFormat="1" x14ac:dyDescent="0.25">
      <c r="A3608" s="4"/>
      <c r="B3608" s="4"/>
      <c r="C3608" s="4"/>
      <c r="D3608" s="4"/>
      <c r="E3608" s="4"/>
      <c r="F3608" s="4"/>
      <c r="G3608" s="4"/>
      <c r="H3608" s="4"/>
      <c r="I3608" s="4"/>
      <c r="J3608" s="4"/>
      <c r="K3608" s="4"/>
      <c r="L3608" s="4"/>
      <c r="M3608" s="4"/>
      <c r="N3608" s="4"/>
      <c r="O3608" s="4"/>
      <c r="P3608" s="4"/>
      <c r="Q3608" s="4"/>
      <c r="R3608" s="4"/>
      <c r="S3608" s="4"/>
      <c r="T3608" s="4"/>
      <c r="U3608" s="4"/>
      <c r="V3608" s="4"/>
      <c r="W3608" s="4"/>
      <c r="X3608" s="4"/>
      <c r="Y3608" s="4"/>
      <c r="Z3608" s="4"/>
      <c r="AA3608" s="4"/>
      <c r="AB3608" s="4"/>
      <c r="AC3608" s="4"/>
      <c r="AD3608" s="4"/>
      <c r="AE3608" s="4"/>
      <c r="AF3608" s="4"/>
      <c r="AG3608" s="4"/>
      <c r="AH3608" s="4"/>
      <c r="AI3608" s="4"/>
      <c r="AJ3608" s="4"/>
      <c r="AK3608" s="4"/>
      <c r="AL3608" s="4"/>
      <c r="AM3608" s="4"/>
      <c r="AN3608" s="4"/>
      <c r="AO3608" s="4"/>
      <c r="AP3608" s="4"/>
    </row>
    <row r="3609" spans="1:42" s="2" customFormat="1" x14ac:dyDescent="0.25">
      <c r="A3609" s="4"/>
      <c r="B3609" s="4"/>
      <c r="C3609" s="4"/>
      <c r="D3609" s="4"/>
      <c r="E3609" s="4"/>
      <c r="F3609" s="4"/>
      <c r="G3609" s="4"/>
      <c r="H3609" s="4"/>
      <c r="I3609" s="4"/>
      <c r="J3609" s="4"/>
      <c r="K3609" s="4"/>
      <c r="L3609" s="4"/>
      <c r="M3609" s="4"/>
      <c r="N3609" s="4"/>
      <c r="O3609" s="4"/>
      <c r="P3609" s="4"/>
      <c r="Q3609" s="4"/>
      <c r="R3609" s="4"/>
      <c r="S3609" s="4"/>
      <c r="T3609" s="4"/>
      <c r="U3609" s="4"/>
      <c r="V3609" s="4"/>
      <c r="W3609" s="4"/>
      <c r="X3609" s="4"/>
      <c r="Y3609" s="4"/>
      <c r="Z3609" s="4"/>
      <c r="AA3609" s="4"/>
      <c r="AB3609" s="4"/>
      <c r="AC3609" s="4"/>
      <c r="AD3609" s="4"/>
      <c r="AE3609" s="4"/>
      <c r="AF3609" s="4"/>
      <c r="AG3609" s="4"/>
      <c r="AH3609" s="4"/>
      <c r="AI3609" s="4"/>
      <c r="AJ3609" s="4"/>
      <c r="AK3609" s="4"/>
      <c r="AL3609" s="4"/>
      <c r="AM3609" s="4"/>
      <c r="AN3609" s="4"/>
      <c r="AO3609" s="4"/>
      <c r="AP3609" s="4"/>
    </row>
    <row r="3610" spans="1:42" s="2" customFormat="1" x14ac:dyDescent="0.25">
      <c r="A3610" s="4"/>
      <c r="B3610" s="4"/>
      <c r="C3610" s="4"/>
      <c r="D3610" s="4"/>
      <c r="E3610" s="4"/>
      <c r="F3610" s="4"/>
      <c r="G3610" s="4"/>
      <c r="H3610" s="4"/>
      <c r="I3610" s="4"/>
      <c r="J3610" s="4"/>
      <c r="K3610" s="4"/>
      <c r="L3610" s="4"/>
      <c r="M3610" s="4"/>
      <c r="N3610" s="4"/>
      <c r="O3610" s="4"/>
      <c r="P3610" s="4"/>
      <c r="Q3610" s="4"/>
      <c r="R3610" s="4"/>
      <c r="S3610" s="4"/>
      <c r="T3610" s="4"/>
      <c r="U3610" s="4"/>
      <c r="V3610" s="4"/>
      <c r="W3610" s="4"/>
      <c r="X3610" s="4"/>
      <c r="Y3610" s="4"/>
      <c r="Z3610" s="4"/>
      <c r="AA3610" s="4"/>
      <c r="AB3610" s="4"/>
      <c r="AC3610" s="4"/>
      <c r="AD3610" s="4"/>
      <c r="AE3610" s="4"/>
      <c r="AF3610" s="4"/>
      <c r="AG3610" s="4"/>
      <c r="AH3610" s="4"/>
      <c r="AI3610" s="4"/>
      <c r="AJ3610" s="4"/>
      <c r="AK3610" s="4"/>
      <c r="AL3610" s="4"/>
      <c r="AM3610" s="4"/>
      <c r="AN3610" s="4"/>
      <c r="AO3610" s="4"/>
      <c r="AP3610" s="4"/>
    </row>
    <row r="3611" spans="1:42" s="2" customFormat="1" x14ac:dyDescent="0.25">
      <c r="A3611" s="4"/>
      <c r="B3611" s="4"/>
      <c r="C3611" s="4"/>
      <c r="D3611" s="4"/>
      <c r="E3611" s="4"/>
      <c r="F3611" s="4"/>
      <c r="G3611" s="4"/>
      <c r="H3611" s="4"/>
      <c r="I3611" s="4"/>
      <c r="J3611" s="4"/>
      <c r="K3611" s="4"/>
      <c r="L3611" s="4"/>
      <c r="M3611" s="4"/>
      <c r="N3611" s="4"/>
      <c r="O3611" s="4"/>
      <c r="P3611" s="4"/>
      <c r="Q3611" s="4"/>
      <c r="R3611" s="4"/>
      <c r="S3611" s="4"/>
      <c r="T3611" s="4"/>
      <c r="U3611" s="4"/>
      <c r="V3611" s="4"/>
      <c r="W3611" s="4"/>
      <c r="X3611" s="4"/>
      <c r="Y3611" s="4"/>
      <c r="Z3611" s="4"/>
      <c r="AA3611" s="4"/>
      <c r="AB3611" s="4"/>
      <c r="AC3611" s="4"/>
      <c r="AD3611" s="4"/>
      <c r="AE3611" s="4"/>
      <c r="AF3611" s="4"/>
      <c r="AG3611" s="4"/>
      <c r="AH3611" s="4"/>
      <c r="AI3611" s="4"/>
      <c r="AJ3611" s="4"/>
      <c r="AK3611" s="4"/>
      <c r="AL3611" s="4"/>
      <c r="AM3611" s="4"/>
      <c r="AN3611" s="4"/>
      <c r="AO3611" s="4"/>
      <c r="AP3611" s="4"/>
    </row>
    <row r="3612" spans="1:42" s="2" customFormat="1" x14ac:dyDescent="0.25">
      <c r="A3612" s="4"/>
      <c r="B3612" s="4"/>
      <c r="C3612" s="4"/>
      <c r="D3612" s="4"/>
      <c r="E3612" s="4"/>
      <c r="F3612" s="4"/>
      <c r="G3612" s="4"/>
      <c r="H3612" s="4"/>
      <c r="I3612" s="4"/>
      <c r="J3612" s="4"/>
      <c r="K3612" s="4"/>
      <c r="L3612" s="4"/>
      <c r="M3612" s="4"/>
      <c r="N3612" s="4"/>
      <c r="O3612" s="4"/>
      <c r="P3612" s="4"/>
      <c r="Q3612" s="4"/>
      <c r="R3612" s="4"/>
      <c r="S3612" s="4"/>
      <c r="T3612" s="4"/>
      <c r="U3612" s="4"/>
      <c r="V3612" s="4"/>
      <c r="W3612" s="4"/>
      <c r="X3612" s="4"/>
      <c r="Y3612" s="4"/>
      <c r="Z3612" s="4"/>
      <c r="AA3612" s="4"/>
      <c r="AB3612" s="4"/>
      <c r="AC3612" s="4"/>
      <c r="AD3612" s="4"/>
      <c r="AE3612" s="4"/>
      <c r="AF3612" s="4"/>
      <c r="AG3612" s="4"/>
      <c r="AH3612" s="4"/>
      <c r="AI3612" s="4"/>
      <c r="AJ3612" s="4"/>
      <c r="AK3612" s="4"/>
      <c r="AL3612" s="4"/>
      <c r="AM3612" s="4"/>
      <c r="AN3612" s="4"/>
      <c r="AO3612" s="4"/>
      <c r="AP3612" s="4"/>
    </row>
    <row r="3613" spans="1:42" s="2" customFormat="1" x14ac:dyDescent="0.25">
      <c r="A3613" s="4"/>
      <c r="B3613" s="4"/>
      <c r="C3613" s="4"/>
      <c r="D3613" s="4"/>
      <c r="E3613" s="4"/>
      <c r="F3613" s="4"/>
      <c r="G3613" s="4"/>
      <c r="H3613" s="4"/>
      <c r="I3613" s="4"/>
      <c r="J3613" s="4"/>
      <c r="K3613" s="4"/>
      <c r="L3613" s="4"/>
      <c r="M3613" s="4"/>
      <c r="N3613" s="4"/>
      <c r="O3613" s="4"/>
      <c r="P3613" s="4"/>
      <c r="Q3613" s="4"/>
      <c r="R3613" s="4"/>
      <c r="S3613" s="4"/>
      <c r="T3613" s="4"/>
      <c r="U3613" s="4"/>
      <c r="V3613" s="4"/>
      <c r="W3613" s="4"/>
      <c r="X3613" s="4"/>
      <c r="Y3613" s="4"/>
      <c r="Z3613" s="4"/>
      <c r="AA3613" s="4"/>
      <c r="AB3613" s="4"/>
      <c r="AC3613" s="4"/>
      <c r="AD3613" s="4"/>
      <c r="AE3613" s="4"/>
      <c r="AF3613" s="4"/>
      <c r="AG3613" s="4"/>
      <c r="AH3613" s="4"/>
      <c r="AI3613" s="4"/>
      <c r="AJ3613" s="4"/>
      <c r="AK3613" s="4"/>
      <c r="AL3613" s="4"/>
      <c r="AM3613" s="4"/>
      <c r="AN3613" s="4"/>
      <c r="AO3613" s="4"/>
      <c r="AP3613" s="4"/>
    </row>
    <row r="3614" spans="1:42" s="2" customFormat="1" x14ac:dyDescent="0.25">
      <c r="A3614" s="4"/>
      <c r="B3614" s="4"/>
      <c r="C3614" s="4"/>
      <c r="D3614" s="4"/>
      <c r="E3614" s="4"/>
      <c r="F3614" s="4"/>
      <c r="G3614" s="4"/>
      <c r="H3614" s="4"/>
      <c r="I3614" s="4"/>
      <c r="J3614" s="4"/>
      <c r="K3614" s="4"/>
      <c r="L3614" s="4"/>
      <c r="M3614" s="4"/>
      <c r="N3614" s="4"/>
      <c r="O3614" s="4"/>
      <c r="P3614" s="4"/>
      <c r="Q3614" s="4"/>
      <c r="R3614" s="4"/>
      <c r="S3614" s="4"/>
      <c r="T3614" s="4"/>
      <c r="U3614" s="4"/>
      <c r="V3614" s="4"/>
      <c r="W3614" s="4"/>
      <c r="X3614" s="4"/>
      <c r="Y3614" s="4"/>
      <c r="Z3614" s="4"/>
      <c r="AA3614" s="4"/>
      <c r="AB3614" s="4"/>
      <c r="AC3614" s="4"/>
      <c r="AD3614" s="4"/>
      <c r="AE3614" s="4"/>
      <c r="AF3614" s="4"/>
      <c r="AG3614" s="4"/>
      <c r="AH3614" s="4"/>
      <c r="AI3614" s="4"/>
      <c r="AJ3614" s="4"/>
      <c r="AK3614" s="4"/>
      <c r="AL3614" s="4"/>
      <c r="AM3614" s="4"/>
      <c r="AN3614" s="4"/>
      <c r="AO3614" s="4"/>
      <c r="AP3614" s="4"/>
    </row>
    <row r="3615" spans="1:42" s="2" customFormat="1" x14ac:dyDescent="0.25">
      <c r="A3615" s="4"/>
      <c r="B3615" s="4"/>
      <c r="C3615" s="4"/>
      <c r="D3615" s="4"/>
      <c r="E3615" s="4"/>
      <c r="F3615" s="4"/>
      <c r="G3615" s="4"/>
      <c r="H3615" s="4"/>
      <c r="I3615" s="4"/>
      <c r="J3615" s="4"/>
      <c r="K3615" s="4"/>
      <c r="L3615" s="4"/>
      <c r="M3615" s="4"/>
      <c r="N3615" s="4"/>
      <c r="O3615" s="4"/>
      <c r="P3615" s="4"/>
      <c r="Q3615" s="4"/>
      <c r="R3615" s="4"/>
      <c r="S3615" s="4"/>
      <c r="T3615" s="4"/>
      <c r="U3615" s="4"/>
      <c r="V3615" s="4"/>
      <c r="W3615" s="4"/>
      <c r="X3615" s="4"/>
      <c r="Y3615" s="4"/>
      <c r="Z3615" s="4"/>
      <c r="AA3615" s="4"/>
      <c r="AB3615" s="4"/>
      <c r="AC3615" s="4"/>
      <c r="AD3615" s="4"/>
      <c r="AE3615" s="4"/>
      <c r="AF3615" s="4"/>
      <c r="AG3615" s="4"/>
      <c r="AH3615" s="4"/>
      <c r="AI3615" s="4"/>
      <c r="AJ3615" s="4"/>
      <c r="AK3615" s="4"/>
      <c r="AL3615" s="4"/>
      <c r="AM3615" s="4"/>
      <c r="AN3615" s="4"/>
      <c r="AO3615" s="4"/>
      <c r="AP3615" s="4"/>
    </row>
    <row r="3616" spans="1:42" s="2" customFormat="1" x14ac:dyDescent="0.25">
      <c r="A3616" s="4"/>
      <c r="B3616" s="4"/>
      <c r="C3616" s="4"/>
      <c r="D3616" s="4"/>
      <c r="E3616" s="4"/>
      <c r="F3616" s="4"/>
      <c r="G3616" s="4"/>
      <c r="H3616" s="4"/>
      <c r="I3616" s="4"/>
      <c r="J3616" s="4"/>
      <c r="K3616" s="4"/>
      <c r="L3616" s="4"/>
      <c r="M3616" s="4"/>
      <c r="N3616" s="4"/>
      <c r="O3616" s="4"/>
      <c r="P3616" s="4"/>
      <c r="Q3616" s="4"/>
      <c r="R3616" s="4"/>
      <c r="S3616" s="4"/>
      <c r="T3616" s="4"/>
      <c r="U3616" s="4"/>
      <c r="V3616" s="4"/>
      <c r="W3616" s="4"/>
      <c r="X3616" s="4"/>
      <c r="Y3616" s="4"/>
      <c r="Z3616" s="4"/>
      <c r="AA3616" s="4"/>
      <c r="AB3616" s="4"/>
      <c r="AC3616" s="4"/>
      <c r="AD3616" s="4"/>
      <c r="AE3616" s="4"/>
      <c r="AF3616" s="4"/>
      <c r="AG3616" s="4"/>
      <c r="AH3616" s="4"/>
      <c r="AI3616" s="4"/>
      <c r="AJ3616" s="4"/>
      <c r="AK3616" s="4"/>
      <c r="AL3616" s="4"/>
      <c r="AM3616" s="4"/>
      <c r="AN3616" s="4"/>
      <c r="AO3616" s="4"/>
      <c r="AP3616" s="4"/>
    </row>
    <row r="3617" spans="1:42" s="2" customFormat="1" x14ac:dyDescent="0.25">
      <c r="A3617" s="4"/>
      <c r="B3617" s="4"/>
      <c r="C3617" s="4"/>
      <c r="D3617" s="4"/>
      <c r="E3617" s="4"/>
      <c r="F3617" s="4"/>
      <c r="G3617" s="4"/>
      <c r="H3617" s="4"/>
      <c r="I3617" s="4"/>
      <c r="J3617" s="4"/>
      <c r="K3617" s="4"/>
      <c r="L3617" s="4"/>
      <c r="M3617" s="4"/>
      <c r="N3617" s="4"/>
      <c r="O3617" s="4"/>
      <c r="P3617" s="4"/>
      <c r="Q3617" s="4"/>
      <c r="R3617" s="4"/>
      <c r="S3617" s="4"/>
      <c r="T3617" s="4"/>
      <c r="U3617" s="4"/>
      <c r="V3617" s="4"/>
      <c r="W3617" s="4"/>
      <c r="X3617" s="4"/>
      <c r="Y3617" s="4"/>
      <c r="Z3617" s="4"/>
      <c r="AA3617" s="4"/>
      <c r="AB3617" s="4"/>
      <c r="AC3617" s="4"/>
      <c r="AD3617" s="4"/>
      <c r="AE3617" s="4"/>
      <c r="AF3617" s="4"/>
      <c r="AG3617" s="4"/>
      <c r="AH3617" s="4"/>
      <c r="AI3617" s="4"/>
      <c r="AJ3617" s="4"/>
      <c r="AK3617" s="4"/>
      <c r="AL3617" s="4"/>
      <c r="AM3617" s="4"/>
      <c r="AN3617" s="4"/>
      <c r="AO3617" s="4"/>
      <c r="AP3617" s="4"/>
    </row>
    <row r="3618" spans="1:42" s="2" customFormat="1" x14ac:dyDescent="0.25">
      <c r="A3618" s="4"/>
      <c r="B3618" s="4"/>
      <c r="C3618" s="4"/>
      <c r="D3618" s="4"/>
      <c r="E3618" s="4"/>
      <c r="F3618" s="4"/>
      <c r="G3618" s="4"/>
      <c r="H3618" s="4"/>
      <c r="I3618" s="4"/>
      <c r="J3618" s="4"/>
      <c r="K3618" s="4"/>
      <c r="L3618" s="4"/>
      <c r="M3618" s="4"/>
      <c r="N3618" s="4"/>
      <c r="O3618" s="4"/>
      <c r="P3618" s="4"/>
      <c r="Q3618" s="4"/>
      <c r="R3618" s="4"/>
      <c r="S3618" s="4"/>
      <c r="T3618" s="4"/>
      <c r="U3618" s="4"/>
      <c r="V3618" s="4"/>
      <c r="W3618" s="4"/>
      <c r="X3618" s="4"/>
      <c r="Y3618" s="4"/>
      <c r="Z3618" s="4"/>
      <c r="AA3618" s="4"/>
      <c r="AB3618" s="4"/>
      <c r="AC3618" s="4"/>
      <c r="AD3618" s="4"/>
      <c r="AE3618" s="4"/>
      <c r="AF3618" s="4"/>
      <c r="AG3618" s="4"/>
      <c r="AH3618" s="4"/>
      <c r="AI3618" s="4"/>
      <c r="AJ3618" s="4"/>
      <c r="AK3618" s="4"/>
      <c r="AL3618" s="4"/>
      <c r="AM3618" s="4"/>
      <c r="AN3618" s="4"/>
      <c r="AO3618" s="4"/>
      <c r="AP3618" s="4"/>
    </row>
    <row r="3619" spans="1:42" s="2" customFormat="1" x14ac:dyDescent="0.25">
      <c r="A3619" s="4"/>
      <c r="B3619" s="4"/>
      <c r="C3619" s="4"/>
      <c r="D3619" s="4"/>
      <c r="E3619" s="4"/>
      <c r="F3619" s="4"/>
      <c r="G3619" s="4"/>
      <c r="H3619" s="4"/>
      <c r="I3619" s="4"/>
      <c r="J3619" s="4"/>
      <c r="K3619" s="4"/>
      <c r="L3619" s="4"/>
      <c r="M3619" s="4"/>
      <c r="N3619" s="4"/>
      <c r="O3619" s="4"/>
      <c r="P3619" s="4"/>
      <c r="Q3619" s="4"/>
      <c r="R3619" s="4"/>
      <c r="S3619" s="4"/>
      <c r="T3619" s="4"/>
      <c r="U3619" s="4"/>
      <c r="V3619" s="4"/>
      <c r="W3619" s="4"/>
      <c r="X3619" s="4"/>
      <c r="Y3619" s="4"/>
      <c r="Z3619" s="4"/>
      <c r="AA3619" s="4"/>
      <c r="AB3619" s="4"/>
      <c r="AC3619" s="4"/>
      <c r="AD3619" s="4"/>
      <c r="AE3619" s="4"/>
      <c r="AF3619" s="4"/>
      <c r="AG3619" s="4"/>
      <c r="AH3619" s="4"/>
      <c r="AI3619" s="4"/>
      <c r="AJ3619" s="4"/>
      <c r="AK3619" s="4"/>
      <c r="AL3619" s="4"/>
      <c r="AM3619" s="4"/>
      <c r="AN3619" s="4"/>
      <c r="AO3619" s="4"/>
      <c r="AP3619" s="4"/>
    </row>
    <row r="3620" spans="1:42" s="2" customFormat="1" x14ac:dyDescent="0.25">
      <c r="A3620" s="4"/>
      <c r="B3620" s="4"/>
      <c r="C3620" s="4"/>
      <c r="D3620" s="4"/>
      <c r="E3620" s="4"/>
      <c r="F3620" s="4"/>
      <c r="G3620" s="4"/>
      <c r="H3620" s="4"/>
      <c r="I3620" s="4"/>
      <c r="J3620" s="4"/>
      <c r="K3620" s="4"/>
      <c r="L3620" s="4"/>
      <c r="M3620" s="4"/>
      <c r="N3620" s="4"/>
      <c r="O3620" s="4"/>
      <c r="P3620" s="4"/>
      <c r="Q3620" s="4"/>
      <c r="R3620" s="4"/>
      <c r="S3620" s="4"/>
      <c r="T3620" s="4"/>
      <c r="U3620" s="4"/>
      <c r="V3620" s="4"/>
      <c r="W3620" s="4"/>
      <c r="X3620" s="4"/>
      <c r="Y3620" s="4"/>
      <c r="Z3620" s="4"/>
      <c r="AA3620" s="4"/>
      <c r="AB3620" s="4"/>
      <c r="AC3620" s="4"/>
      <c r="AD3620" s="4"/>
      <c r="AE3620" s="4"/>
      <c r="AF3620" s="4"/>
      <c r="AG3620" s="4"/>
      <c r="AH3620" s="4"/>
      <c r="AI3620" s="4"/>
      <c r="AJ3620" s="4"/>
      <c r="AK3620" s="4"/>
      <c r="AL3620" s="4"/>
      <c r="AM3620" s="4"/>
      <c r="AN3620" s="4"/>
      <c r="AO3620" s="4"/>
      <c r="AP3620" s="4"/>
    </row>
    <row r="3621" spans="1:42" s="2" customFormat="1" x14ac:dyDescent="0.25">
      <c r="A3621" s="4"/>
      <c r="B3621" s="4"/>
      <c r="C3621" s="4"/>
      <c r="D3621" s="4"/>
      <c r="E3621" s="4"/>
      <c r="F3621" s="4"/>
      <c r="G3621" s="4"/>
      <c r="H3621" s="4"/>
      <c r="I3621" s="4"/>
      <c r="J3621" s="4"/>
      <c r="K3621" s="4"/>
      <c r="L3621" s="4"/>
      <c r="M3621" s="4"/>
      <c r="N3621" s="4"/>
      <c r="O3621" s="4"/>
      <c r="P3621" s="4"/>
      <c r="Q3621" s="4"/>
      <c r="R3621" s="4"/>
      <c r="S3621" s="4"/>
      <c r="T3621" s="4"/>
      <c r="U3621" s="4"/>
      <c r="V3621" s="4"/>
      <c r="W3621" s="4"/>
      <c r="X3621" s="4"/>
      <c r="Y3621" s="4"/>
      <c r="Z3621" s="4"/>
      <c r="AA3621" s="4"/>
      <c r="AB3621" s="4"/>
      <c r="AC3621" s="4"/>
      <c r="AD3621" s="4"/>
      <c r="AE3621" s="4"/>
      <c r="AF3621" s="4"/>
      <c r="AG3621" s="4"/>
      <c r="AH3621" s="4"/>
      <c r="AI3621" s="4"/>
      <c r="AJ3621" s="4"/>
      <c r="AK3621" s="4"/>
      <c r="AL3621" s="4"/>
      <c r="AM3621" s="4"/>
      <c r="AN3621" s="4"/>
      <c r="AO3621" s="4"/>
      <c r="AP3621" s="4"/>
    </row>
    <row r="3622" spans="1:42" s="2" customFormat="1" x14ac:dyDescent="0.25">
      <c r="A3622" s="4"/>
      <c r="B3622" s="4"/>
      <c r="C3622" s="4"/>
      <c r="D3622" s="4"/>
      <c r="E3622" s="4"/>
      <c r="F3622" s="4"/>
      <c r="G3622" s="4"/>
      <c r="H3622" s="4"/>
      <c r="I3622" s="4"/>
      <c r="J3622" s="4"/>
      <c r="K3622" s="4"/>
      <c r="L3622" s="4"/>
      <c r="M3622" s="4"/>
      <c r="N3622" s="4"/>
      <c r="O3622" s="4"/>
      <c r="P3622" s="4"/>
      <c r="Q3622" s="4"/>
      <c r="R3622" s="4"/>
      <c r="S3622" s="4"/>
      <c r="T3622" s="4"/>
      <c r="U3622" s="4"/>
      <c r="V3622" s="4"/>
      <c r="W3622" s="4"/>
      <c r="X3622" s="4"/>
      <c r="Y3622" s="4"/>
      <c r="Z3622" s="4"/>
      <c r="AA3622" s="4"/>
      <c r="AB3622" s="4"/>
      <c r="AC3622" s="4"/>
      <c r="AD3622" s="4"/>
      <c r="AE3622" s="4"/>
      <c r="AF3622" s="4"/>
      <c r="AG3622" s="4"/>
      <c r="AH3622" s="4"/>
      <c r="AI3622" s="4"/>
      <c r="AJ3622" s="4"/>
      <c r="AK3622" s="4"/>
      <c r="AL3622" s="4"/>
      <c r="AM3622" s="4"/>
      <c r="AN3622" s="4"/>
      <c r="AO3622" s="4"/>
      <c r="AP3622" s="4"/>
    </row>
    <row r="3623" spans="1:42" s="2" customFormat="1" x14ac:dyDescent="0.25">
      <c r="A3623" s="4"/>
      <c r="B3623" s="4"/>
      <c r="C3623" s="4"/>
      <c r="D3623" s="4"/>
      <c r="E3623" s="4"/>
      <c r="F3623" s="4"/>
      <c r="G3623" s="4"/>
      <c r="H3623" s="4"/>
      <c r="I3623" s="4"/>
      <c r="J3623" s="4"/>
      <c r="K3623" s="4"/>
      <c r="L3623" s="4"/>
      <c r="M3623" s="4"/>
      <c r="N3623" s="4"/>
      <c r="O3623" s="4"/>
      <c r="P3623" s="4"/>
      <c r="Q3623" s="4"/>
      <c r="R3623" s="4"/>
      <c r="S3623" s="4"/>
      <c r="T3623" s="4"/>
      <c r="U3623" s="4"/>
      <c r="V3623" s="4"/>
      <c r="W3623" s="4"/>
      <c r="X3623" s="4"/>
      <c r="Y3623" s="4"/>
      <c r="Z3623" s="4"/>
      <c r="AA3623" s="4"/>
      <c r="AB3623" s="4"/>
      <c r="AC3623" s="4"/>
      <c r="AD3623" s="4"/>
      <c r="AE3623" s="4"/>
      <c r="AF3623" s="4"/>
      <c r="AG3623" s="4"/>
      <c r="AH3623" s="4"/>
      <c r="AI3623" s="4"/>
      <c r="AJ3623" s="4"/>
      <c r="AK3623" s="4"/>
      <c r="AL3623" s="4"/>
      <c r="AM3623" s="4"/>
      <c r="AN3623" s="4"/>
      <c r="AO3623" s="4"/>
      <c r="AP3623" s="4"/>
    </row>
    <row r="3624" spans="1:42" s="2" customFormat="1" x14ac:dyDescent="0.25">
      <c r="A3624" s="4"/>
      <c r="B3624" s="4"/>
      <c r="C3624" s="4"/>
      <c r="D3624" s="4"/>
      <c r="E3624" s="4"/>
      <c r="F3624" s="4"/>
      <c r="G3624" s="4"/>
      <c r="H3624" s="4"/>
      <c r="I3624" s="4"/>
      <c r="J3624" s="4"/>
      <c r="K3624" s="4"/>
      <c r="L3624" s="4"/>
      <c r="M3624" s="4"/>
      <c r="N3624" s="4"/>
      <c r="O3624" s="4"/>
      <c r="P3624" s="4"/>
      <c r="Q3624" s="4"/>
      <c r="R3624" s="4"/>
      <c r="S3624" s="4"/>
      <c r="T3624" s="4"/>
      <c r="U3624" s="4"/>
      <c r="V3624" s="4"/>
      <c r="W3624" s="4"/>
      <c r="X3624" s="4"/>
      <c r="Y3624" s="4"/>
      <c r="Z3624" s="4"/>
      <c r="AA3624" s="4"/>
      <c r="AB3624" s="4"/>
      <c r="AC3624" s="4"/>
      <c r="AD3624" s="4"/>
      <c r="AE3624" s="4"/>
      <c r="AF3624" s="4"/>
      <c r="AG3624" s="4"/>
      <c r="AH3624" s="4"/>
      <c r="AI3624" s="4"/>
      <c r="AJ3624" s="4"/>
      <c r="AK3624" s="4"/>
      <c r="AL3624" s="4"/>
      <c r="AM3624" s="4"/>
      <c r="AN3624" s="4"/>
      <c r="AO3624" s="4"/>
      <c r="AP3624" s="4"/>
    </row>
    <row r="3625" spans="1:42" s="2" customFormat="1" x14ac:dyDescent="0.25">
      <c r="A3625" s="4"/>
      <c r="B3625" s="4"/>
      <c r="C3625" s="4"/>
      <c r="D3625" s="4"/>
      <c r="E3625" s="4"/>
      <c r="F3625" s="4"/>
      <c r="G3625" s="4"/>
      <c r="H3625" s="4"/>
      <c r="I3625" s="4"/>
      <c r="J3625" s="4"/>
      <c r="K3625" s="4"/>
      <c r="L3625" s="4"/>
      <c r="M3625" s="4"/>
      <c r="N3625" s="4"/>
      <c r="O3625" s="4"/>
      <c r="P3625" s="4"/>
      <c r="Q3625" s="4"/>
      <c r="R3625" s="4"/>
      <c r="S3625" s="4"/>
      <c r="T3625" s="4"/>
      <c r="U3625" s="4"/>
      <c r="V3625" s="4"/>
      <c r="W3625" s="4"/>
      <c r="X3625" s="4"/>
      <c r="Y3625" s="4"/>
      <c r="Z3625" s="4"/>
      <c r="AA3625" s="4"/>
      <c r="AB3625" s="4"/>
      <c r="AC3625" s="4"/>
      <c r="AD3625" s="4"/>
      <c r="AE3625" s="4"/>
      <c r="AF3625" s="4"/>
      <c r="AG3625" s="4"/>
      <c r="AH3625" s="4"/>
      <c r="AI3625" s="4"/>
      <c r="AJ3625" s="4"/>
      <c r="AK3625" s="4"/>
      <c r="AL3625" s="4"/>
      <c r="AM3625" s="4"/>
      <c r="AN3625" s="4"/>
      <c r="AO3625" s="4"/>
      <c r="AP3625" s="4"/>
    </row>
    <row r="3626" spans="1:42" s="2" customFormat="1" x14ac:dyDescent="0.25">
      <c r="A3626" s="4"/>
      <c r="B3626" s="4"/>
      <c r="C3626" s="4"/>
      <c r="D3626" s="4"/>
      <c r="E3626" s="4"/>
      <c r="F3626" s="4"/>
      <c r="G3626" s="4"/>
      <c r="H3626" s="4"/>
      <c r="I3626" s="4"/>
      <c r="J3626" s="4"/>
      <c r="K3626" s="4"/>
      <c r="L3626" s="4"/>
      <c r="M3626" s="4"/>
      <c r="N3626" s="4"/>
      <c r="O3626" s="4"/>
      <c r="P3626" s="4"/>
      <c r="Q3626" s="4"/>
      <c r="R3626" s="4"/>
      <c r="S3626" s="4"/>
      <c r="T3626" s="4"/>
      <c r="U3626" s="4"/>
      <c r="V3626" s="4"/>
      <c r="W3626" s="4"/>
      <c r="X3626" s="4"/>
      <c r="Y3626" s="4"/>
      <c r="Z3626" s="4"/>
      <c r="AA3626" s="4"/>
      <c r="AB3626" s="4"/>
      <c r="AC3626" s="4"/>
      <c r="AD3626" s="4"/>
      <c r="AE3626" s="4"/>
      <c r="AF3626" s="4"/>
      <c r="AG3626" s="4"/>
      <c r="AH3626" s="4"/>
      <c r="AI3626" s="4"/>
      <c r="AJ3626" s="4"/>
      <c r="AK3626" s="4"/>
      <c r="AL3626" s="4"/>
      <c r="AM3626" s="4"/>
      <c r="AN3626" s="4"/>
      <c r="AO3626" s="4"/>
      <c r="AP3626" s="4"/>
    </row>
    <row r="3627" spans="1:42" s="2" customFormat="1" x14ac:dyDescent="0.25">
      <c r="A3627" s="4"/>
      <c r="B3627" s="4"/>
      <c r="C3627" s="4"/>
      <c r="D3627" s="4"/>
      <c r="E3627" s="4"/>
      <c r="F3627" s="4"/>
      <c r="G3627" s="4"/>
      <c r="H3627" s="4"/>
      <c r="I3627" s="4"/>
      <c r="J3627" s="4"/>
      <c r="K3627" s="4"/>
      <c r="L3627" s="4"/>
      <c r="M3627" s="4"/>
      <c r="N3627" s="4"/>
      <c r="O3627" s="4"/>
      <c r="P3627" s="4"/>
      <c r="Q3627" s="4"/>
      <c r="R3627" s="4"/>
      <c r="S3627" s="4"/>
      <c r="T3627" s="4"/>
      <c r="U3627" s="4"/>
      <c r="V3627" s="4"/>
      <c r="W3627" s="4"/>
      <c r="X3627" s="4"/>
      <c r="Y3627" s="4"/>
      <c r="Z3627" s="4"/>
      <c r="AA3627" s="4"/>
      <c r="AB3627" s="4"/>
      <c r="AC3627" s="4"/>
      <c r="AD3627" s="4"/>
      <c r="AE3627" s="4"/>
      <c r="AF3627" s="4"/>
      <c r="AG3627" s="4"/>
      <c r="AH3627" s="4"/>
      <c r="AI3627" s="4"/>
      <c r="AJ3627" s="4"/>
      <c r="AK3627" s="4"/>
      <c r="AL3627" s="4"/>
      <c r="AM3627" s="4"/>
      <c r="AN3627" s="4"/>
      <c r="AO3627" s="4"/>
      <c r="AP3627" s="4"/>
    </row>
    <row r="3628" spans="1:42" s="2" customFormat="1" x14ac:dyDescent="0.25">
      <c r="A3628" s="4"/>
      <c r="B3628" s="4"/>
      <c r="C3628" s="4"/>
      <c r="D3628" s="4"/>
      <c r="E3628" s="4"/>
      <c r="F3628" s="4"/>
      <c r="G3628" s="4"/>
      <c r="H3628" s="4"/>
      <c r="I3628" s="4"/>
      <c r="J3628" s="4"/>
      <c r="K3628" s="4"/>
      <c r="L3628" s="4"/>
      <c r="M3628" s="4"/>
      <c r="N3628" s="4"/>
      <c r="O3628" s="4"/>
      <c r="P3628" s="4"/>
      <c r="Q3628" s="4"/>
      <c r="R3628" s="4"/>
      <c r="S3628" s="4"/>
      <c r="T3628" s="4"/>
      <c r="U3628" s="4"/>
      <c r="V3628" s="4"/>
      <c r="W3628" s="4"/>
      <c r="X3628" s="4"/>
      <c r="Y3628" s="4"/>
      <c r="Z3628" s="4"/>
      <c r="AA3628" s="4"/>
      <c r="AB3628" s="4"/>
      <c r="AC3628" s="4"/>
      <c r="AD3628" s="4"/>
      <c r="AE3628" s="4"/>
      <c r="AF3628" s="4"/>
      <c r="AG3628" s="4"/>
      <c r="AH3628" s="4"/>
      <c r="AI3628" s="4"/>
      <c r="AJ3628" s="4"/>
      <c r="AK3628" s="4"/>
      <c r="AL3628" s="4"/>
      <c r="AM3628" s="4"/>
      <c r="AN3628" s="4"/>
      <c r="AO3628" s="4"/>
      <c r="AP3628" s="4"/>
    </row>
    <row r="3629" spans="1:42" s="2" customFormat="1" x14ac:dyDescent="0.25">
      <c r="A3629" s="4"/>
      <c r="B3629" s="4"/>
      <c r="C3629" s="4"/>
      <c r="D3629" s="4"/>
      <c r="E3629" s="4"/>
      <c r="F3629" s="4"/>
      <c r="G3629" s="4"/>
      <c r="H3629" s="4"/>
      <c r="I3629" s="4"/>
      <c r="J3629" s="4"/>
      <c r="K3629" s="4"/>
      <c r="L3629" s="4"/>
      <c r="M3629" s="4"/>
      <c r="N3629" s="4"/>
      <c r="O3629" s="4"/>
      <c r="P3629" s="4"/>
      <c r="Q3629" s="4"/>
      <c r="R3629" s="4"/>
      <c r="S3629" s="4"/>
      <c r="T3629" s="4"/>
      <c r="U3629" s="4"/>
      <c r="V3629" s="4"/>
      <c r="W3629" s="4"/>
      <c r="X3629" s="4"/>
      <c r="Y3629" s="4"/>
      <c r="Z3629" s="4"/>
      <c r="AA3629" s="4"/>
      <c r="AB3629" s="4"/>
      <c r="AC3629" s="4"/>
      <c r="AD3629" s="4"/>
      <c r="AE3629" s="4"/>
      <c r="AF3629" s="4"/>
      <c r="AG3629" s="4"/>
      <c r="AH3629" s="4"/>
      <c r="AI3629" s="4"/>
      <c r="AJ3629" s="4"/>
      <c r="AK3629" s="4"/>
      <c r="AL3629" s="4"/>
      <c r="AM3629" s="4"/>
      <c r="AN3629" s="4"/>
      <c r="AO3629" s="4"/>
      <c r="AP3629" s="4"/>
    </row>
    <row r="3630" spans="1:42" s="2" customFormat="1" x14ac:dyDescent="0.25">
      <c r="A3630" s="4"/>
      <c r="B3630" s="4"/>
      <c r="C3630" s="4"/>
      <c r="D3630" s="4"/>
      <c r="E3630" s="4"/>
      <c r="F3630" s="4"/>
      <c r="G3630" s="4"/>
      <c r="H3630" s="4"/>
      <c r="I3630" s="4"/>
      <c r="J3630" s="4"/>
      <c r="K3630" s="4"/>
      <c r="L3630" s="4"/>
      <c r="M3630" s="4"/>
      <c r="N3630" s="4"/>
      <c r="O3630" s="4"/>
      <c r="P3630" s="4"/>
      <c r="Q3630" s="4"/>
      <c r="R3630" s="4"/>
      <c r="S3630" s="4"/>
      <c r="T3630" s="4"/>
      <c r="U3630" s="4"/>
      <c r="V3630" s="4"/>
      <c r="W3630" s="4"/>
      <c r="X3630" s="4"/>
      <c r="Y3630" s="4"/>
      <c r="Z3630" s="4"/>
      <c r="AA3630" s="4"/>
      <c r="AB3630" s="4"/>
      <c r="AC3630" s="4"/>
      <c r="AD3630" s="4"/>
      <c r="AE3630" s="4"/>
      <c r="AF3630" s="4"/>
      <c r="AG3630" s="4"/>
      <c r="AH3630" s="4"/>
      <c r="AI3630" s="4"/>
      <c r="AJ3630" s="4"/>
      <c r="AK3630" s="4"/>
      <c r="AL3630" s="4"/>
      <c r="AM3630" s="4"/>
      <c r="AN3630" s="4"/>
      <c r="AO3630" s="4"/>
      <c r="AP3630" s="4"/>
    </row>
    <row r="3631" spans="1:42" s="2" customFormat="1" x14ac:dyDescent="0.25">
      <c r="A3631" s="4"/>
      <c r="B3631" s="4"/>
      <c r="C3631" s="4"/>
      <c r="D3631" s="4"/>
      <c r="E3631" s="4"/>
      <c r="F3631" s="4"/>
      <c r="G3631" s="4"/>
      <c r="H3631" s="4"/>
      <c r="I3631" s="4"/>
      <c r="J3631" s="4"/>
      <c r="K3631" s="4"/>
      <c r="L3631" s="4"/>
      <c r="M3631" s="4"/>
      <c r="N3631" s="4"/>
      <c r="O3631" s="4"/>
      <c r="P3631" s="4"/>
      <c r="Q3631" s="4"/>
      <c r="R3631" s="4"/>
      <c r="S3631" s="4"/>
      <c r="T3631" s="4"/>
      <c r="U3631" s="4"/>
      <c r="V3631" s="4"/>
      <c r="W3631" s="4"/>
      <c r="X3631" s="4"/>
      <c r="Y3631" s="4"/>
      <c r="Z3631" s="4"/>
      <c r="AA3631" s="4"/>
      <c r="AB3631" s="4"/>
      <c r="AC3631" s="4"/>
      <c r="AD3631" s="4"/>
      <c r="AE3631" s="4"/>
      <c r="AF3631" s="4"/>
      <c r="AG3631" s="4"/>
      <c r="AH3631" s="4"/>
      <c r="AI3631" s="4"/>
      <c r="AJ3631" s="4"/>
      <c r="AK3631" s="4"/>
      <c r="AL3631" s="4"/>
      <c r="AM3631" s="4"/>
      <c r="AN3631" s="4"/>
      <c r="AO3631" s="4"/>
      <c r="AP3631" s="4"/>
    </row>
    <row r="3632" spans="1:42" s="2" customFormat="1" x14ac:dyDescent="0.25">
      <c r="A3632" s="4"/>
      <c r="B3632" s="4"/>
      <c r="C3632" s="4"/>
      <c r="D3632" s="4"/>
      <c r="E3632" s="4"/>
      <c r="F3632" s="4"/>
      <c r="G3632" s="4"/>
      <c r="H3632" s="4"/>
      <c r="I3632" s="4"/>
      <c r="J3632" s="4"/>
      <c r="K3632" s="4"/>
      <c r="L3632" s="4"/>
      <c r="M3632" s="4"/>
      <c r="N3632" s="4"/>
      <c r="O3632" s="4"/>
      <c r="P3632" s="4"/>
      <c r="Q3632" s="4"/>
      <c r="R3632" s="4"/>
      <c r="S3632" s="4"/>
      <c r="T3632" s="4"/>
      <c r="U3632" s="4"/>
      <c r="V3632" s="4"/>
      <c r="W3632" s="4"/>
      <c r="X3632" s="4"/>
      <c r="Y3632" s="4"/>
      <c r="Z3632" s="4"/>
      <c r="AA3632" s="4"/>
      <c r="AB3632" s="4"/>
      <c r="AC3632" s="4"/>
      <c r="AD3632" s="4"/>
      <c r="AE3632" s="4"/>
      <c r="AF3632" s="4"/>
      <c r="AG3632" s="4"/>
      <c r="AH3632" s="4"/>
      <c r="AI3632" s="4"/>
      <c r="AJ3632" s="4"/>
      <c r="AK3632" s="4"/>
      <c r="AL3632" s="4"/>
      <c r="AM3632" s="4"/>
      <c r="AN3632" s="4"/>
      <c r="AO3632" s="4"/>
      <c r="AP3632" s="4"/>
    </row>
    <row r="3633" spans="1:42" s="2" customFormat="1" x14ac:dyDescent="0.25">
      <c r="A3633" s="4"/>
      <c r="B3633" s="4"/>
      <c r="C3633" s="4"/>
      <c r="D3633" s="4"/>
      <c r="E3633" s="4"/>
      <c r="F3633" s="4"/>
      <c r="G3633" s="4"/>
      <c r="H3633" s="4"/>
      <c r="I3633" s="4"/>
      <c r="J3633" s="4"/>
      <c r="K3633" s="4"/>
      <c r="L3633" s="4"/>
      <c r="M3633" s="4"/>
      <c r="N3633" s="4"/>
      <c r="O3633" s="4"/>
      <c r="P3633" s="4"/>
      <c r="Q3633" s="4"/>
      <c r="R3633" s="4"/>
      <c r="S3633" s="4"/>
      <c r="T3633" s="4"/>
      <c r="U3633" s="4"/>
      <c r="V3633" s="4"/>
      <c r="W3633" s="4"/>
      <c r="X3633" s="4"/>
      <c r="Y3633" s="4"/>
      <c r="Z3633" s="4"/>
      <c r="AA3633" s="4"/>
      <c r="AB3633" s="4"/>
      <c r="AC3633" s="4"/>
      <c r="AD3633" s="4"/>
      <c r="AE3633" s="4"/>
      <c r="AF3633" s="4"/>
      <c r="AG3633" s="4"/>
      <c r="AH3633" s="4"/>
      <c r="AI3633" s="4"/>
      <c r="AJ3633" s="4"/>
      <c r="AK3633" s="4"/>
      <c r="AL3633" s="4"/>
      <c r="AM3633" s="4"/>
      <c r="AN3633" s="4"/>
      <c r="AO3633" s="4"/>
      <c r="AP3633" s="4"/>
    </row>
    <row r="3634" spans="1:42" s="2" customFormat="1" x14ac:dyDescent="0.25">
      <c r="A3634" s="4"/>
      <c r="B3634" s="4"/>
      <c r="C3634" s="4"/>
      <c r="D3634" s="4"/>
      <c r="E3634" s="4"/>
      <c r="F3634" s="4"/>
      <c r="G3634" s="4"/>
      <c r="H3634" s="4"/>
      <c r="I3634" s="4"/>
      <c r="J3634" s="4"/>
      <c r="K3634" s="4"/>
      <c r="L3634" s="4"/>
      <c r="M3634" s="4"/>
      <c r="N3634" s="4"/>
      <c r="O3634" s="4"/>
      <c r="P3634" s="4"/>
      <c r="Q3634" s="4"/>
      <c r="R3634" s="4"/>
      <c r="S3634" s="4"/>
      <c r="T3634" s="4"/>
      <c r="U3634" s="4"/>
      <c r="V3634" s="4"/>
      <c r="W3634" s="4"/>
      <c r="X3634" s="4"/>
      <c r="Y3634" s="4"/>
      <c r="Z3634" s="4"/>
      <c r="AA3634" s="4"/>
      <c r="AB3634" s="4"/>
      <c r="AC3634" s="4"/>
      <c r="AD3634" s="4"/>
      <c r="AE3634" s="4"/>
      <c r="AF3634" s="4"/>
      <c r="AG3634" s="4"/>
      <c r="AH3634" s="4"/>
      <c r="AI3634" s="4"/>
      <c r="AJ3634" s="4"/>
      <c r="AK3634" s="4"/>
      <c r="AL3634" s="4"/>
      <c r="AM3634" s="4"/>
      <c r="AN3634" s="4"/>
      <c r="AO3634" s="4"/>
      <c r="AP3634" s="4"/>
    </row>
    <row r="3635" spans="1:42" s="2" customFormat="1" x14ac:dyDescent="0.25">
      <c r="A3635" s="4"/>
      <c r="B3635" s="4"/>
      <c r="C3635" s="4"/>
      <c r="D3635" s="4"/>
      <c r="E3635" s="4"/>
      <c r="F3635" s="4"/>
      <c r="G3635" s="4"/>
      <c r="H3635" s="4"/>
      <c r="I3635" s="4"/>
      <c r="J3635" s="4"/>
      <c r="K3635" s="4"/>
      <c r="L3635" s="4"/>
      <c r="M3635" s="4"/>
      <c r="N3635" s="4"/>
      <c r="O3635" s="4"/>
      <c r="P3635" s="4"/>
      <c r="Q3635" s="4"/>
      <c r="R3635" s="4"/>
      <c r="S3635" s="4"/>
      <c r="T3635" s="4"/>
      <c r="U3635" s="4"/>
      <c r="V3635" s="4"/>
      <c r="W3635" s="4"/>
      <c r="X3635" s="4"/>
      <c r="Y3635" s="4"/>
      <c r="Z3635" s="4"/>
      <c r="AA3635" s="4"/>
      <c r="AB3635" s="4"/>
      <c r="AC3635" s="4"/>
      <c r="AD3635" s="4"/>
      <c r="AE3635" s="4"/>
      <c r="AF3635" s="4"/>
      <c r="AG3635" s="4"/>
      <c r="AH3635" s="4"/>
      <c r="AI3635" s="4"/>
      <c r="AJ3635" s="4"/>
      <c r="AK3635" s="4"/>
      <c r="AL3635" s="4"/>
      <c r="AM3635" s="4"/>
      <c r="AN3635" s="4"/>
      <c r="AO3635" s="4"/>
      <c r="AP3635" s="4"/>
    </row>
    <row r="3636" spans="1:42" s="2" customFormat="1" x14ac:dyDescent="0.25">
      <c r="A3636" s="4"/>
      <c r="B3636" s="4"/>
      <c r="C3636" s="4"/>
      <c r="D3636" s="4"/>
      <c r="E3636" s="4"/>
      <c r="F3636" s="4"/>
      <c r="G3636" s="4"/>
      <c r="H3636" s="4"/>
      <c r="I3636" s="4"/>
      <c r="J3636" s="4"/>
      <c r="K3636" s="4"/>
      <c r="L3636" s="4"/>
      <c r="M3636" s="4"/>
      <c r="N3636" s="4"/>
      <c r="O3636" s="4"/>
      <c r="P3636" s="4"/>
      <c r="Q3636" s="4"/>
      <c r="R3636" s="4"/>
      <c r="S3636" s="4"/>
      <c r="T3636" s="4"/>
      <c r="U3636" s="4"/>
      <c r="V3636" s="4"/>
      <c r="W3636" s="4"/>
      <c r="X3636" s="4"/>
      <c r="Y3636" s="4"/>
      <c r="Z3636" s="4"/>
      <c r="AA3636" s="4"/>
      <c r="AB3636" s="4"/>
      <c r="AC3636" s="4"/>
      <c r="AD3636" s="4"/>
      <c r="AE3636" s="4"/>
      <c r="AF3636" s="4"/>
      <c r="AG3636" s="4"/>
      <c r="AH3636" s="4"/>
      <c r="AI3636" s="4"/>
      <c r="AJ3636" s="4"/>
      <c r="AK3636" s="4"/>
      <c r="AL3636" s="4"/>
      <c r="AM3636" s="4"/>
      <c r="AN3636" s="4"/>
      <c r="AO3636" s="4"/>
      <c r="AP3636" s="4"/>
    </row>
    <row r="3637" spans="1:42" s="2" customFormat="1" x14ac:dyDescent="0.25">
      <c r="A3637" s="4"/>
      <c r="B3637" s="4"/>
      <c r="C3637" s="4"/>
      <c r="D3637" s="4"/>
      <c r="E3637" s="4"/>
      <c r="F3637" s="4"/>
      <c r="G3637" s="4"/>
      <c r="H3637" s="4"/>
      <c r="I3637" s="4"/>
      <c r="J3637" s="4"/>
      <c r="K3637" s="4"/>
      <c r="L3637" s="4"/>
      <c r="M3637" s="4"/>
      <c r="N3637" s="4"/>
      <c r="O3637" s="4"/>
      <c r="P3637" s="4"/>
      <c r="Q3637" s="4"/>
      <c r="R3637" s="4"/>
      <c r="S3637" s="4"/>
      <c r="T3637" s="4"/>
      <c r="U3637" s="4"/>
      <c r="V3637" s="4"/>
      <c r="W3637" s="4"/>
      <c r="X3637" s="4"/>
      <c r="Y3637" s="4"/>
      <c r="Z3637" s="4"/>
      <c r="AA3637" s="4"/>
      <c r="AB3637" s="4"/>
      <c r="AC3637" s="4"/>
      <c r="AD3637" s="4"/>
      <c r="AE3637" s="4"/>
      <c r="AF3637" s="4"/>
      <c r="AG3637" s="4"/>
      <c r="AH3637" s="4"/>
      <c r="AI3637" s="4"/>
      <c r="AJ3637" s="4"/>
      <c r="AK3637" s="4"/>
      <c r="AL3637" s="4"/>
      <c r="AM3637" s="4"/>
      <c r="AN3637" s="4"/>
      <c r="AO3637" s="4"/>
      <c r="AP3637" s="4"/>
    </row>
    <row r="3638" spans="1:42" s="2" customFormat="1" x14ac:dyDescent="0.25">
      <c r="A3638" s="4"/>
      <c r="B3638" s="4"/>
      <c r="C3638" s="4"/>
      <c r="D3638" s="4"/>
      <c r="E3638" s="4"/>
      <c r="F3638" s="4"/>
      <c r="G3638" s="4"/>
      <c r="H3638" s="4"/>
      <c r="I3638" s="4"/>
      <c r="J3638" s="4"/>
      <c r="K3638" s="4"/>
      <c r="L3638" s="4"/>
      <c r="M3638" s="4"/>
      <c r="N3638" s="4"/>
      <c r="O3638" s="4"/>
      <c r="P3638" s="4"/>
      <c r="Q3638" s="4"/>
      <c r="R3638" s="4"/>
      <c r="S3638" s="4"/>
      <c r="T3638" s="4"/>
      <c r="U3638" s="4"/>
      <c r="V3638" s="4"/>
      <c r="W3638" s="4"/>
      <c r="X3638" s="4"/>
      <c r="Y3638" s="4"/>
      <c r="Z3638" s="4"/>
      <c r="AA3638" s="4"/>
      <c r="AB3638" s="4"/>
      <c r="AC3638" s="4"/>
      <c r="AD3638" s="4"/>
      <c r="AE3638" s="4"/>
      <c r="AF3638" s="4"/>
      <c r="AG3638" s="4"/>
      <c r="AH3638" s="4"/>
      <c r="AI3638" s="4"/>
      <c r="AJ3638" s="4"/>
      <c r="AK3638" s="4"/>
      <c r="AL3638" s="4"/>
      <c r="AM3638" s="4"/>
      <c r="AN3638" s="4"/>
      <c r="AO3638" s="4"/>
      <c r="AP3638" s="4"/>
    </row>
    <row r="3639" spans="1:42" s="2" customFormat="1" x14ac:dyDescent="0.25">
      <c r="A3639" s="4"/>
      <c r="B3639" s="4"/>
      <c r="C3639" s="4"/>
      <c r="D3639" s="4"/>
      <c r="E3639" s="4"/>
      <c r="F3639" s="4"/>
      <c r="G3639" s="4"/>
      <c r="H3639" s="4"/>
      <c r="I3639" s="4"/>
      <c r="J3639" s="4"/>
      <c r="K3639" s="4"/>
      <c r="L3639" s="4"/>
      <c r="M3639" s="4"/>
      <c r="N3639" s="4"/>
      <c r="O3639" s="4"/>
      <c r="P3639" s="4"/>
      <c r="Q3639" s="4"/>
      <c r="R3639" s="4"/>
      <c r="S3639" s="4"/>
      <c r="T3639" s="4"/>
      <c r="U3639" s="4"/>
      <c r="V3639" s="4"/>
      <c r="W3639" s="4"/>
      <c r="X3639" s="4"/>
      <c r="Y3639" s="4"/>
      <c r="Z3639" s="4"/>
      <c r="AA3639" s="4"/>
      <c r="AB3639" s="4"/>
      <c r="AC3639" s="4"/>
      <c r="AD3639" s="4"/>
      <c r="AE3639" s="4"/>
      <c r="AF3639" s="4"/>
      <c r="AG3639" s="4"/>
      <c r="AH3639" s="4"/>
      <c r="AI3639" s="4"/>
      <c r="AJ3639" s="4"/>
      <c r="AK3639" s="4"/>
      <c r="AL3639" s="4"/>
      <c r="AM3639" s="4"/>
      <c r="AN3639" s="4"/>
      <c r="AO3639" s="4"/>
      <c r="AP3639" s="4"/>
    </row>
    <row r="3640" spans="1:42" s="2" customFormat="1" x14ac:dyDescent="0.25">
      <c r="A3640" s="4"/>
      <c r="B3640" s="4"/>
      <c r="C3640" s="4"/>
      <c r="D3640" s="4"/>
      <c r="E3640" s="4"/>
      <c r="F3640" s="4"/>
      <c r="G3640" s="4"/>
      <c r="H3640" s="4"/>
      <c r="I3640" s="4"/>
      <c r="J3640" s="4"/>
      <c r="K3640" s="4"/>
      <c r="L3640" s="4"/>
      <c r="M3640" s="4"/>
      <c r="N3640" s="4"/>
      <c r="O3640" s="4"/>
      <c r="P3640" s="4"/>
      <c r="Q3640" s="4"/>
      <c r="R3640" s="4"/>
      <c r="S3640" s="4"/>
      <c r="T3640" s="4"/>
      <c r="U3640" s="4"/>
      <c r="V3640" s="4"/>
      <c r="W3640" s="4"/>
      <c r="X3640" s="4"/>
      <c r="Y3640" s="4"/>
      <c r="Z3640" s="4"/>
      <c r="AA3640" s="4"/>
      <c r="AB3640" s="4"/>
      <c r="AC3640" s="4"/>
      <c r="AD3640" s="4"/>
      <c r="AE3640" s="4"/>
      <c r="AF3640" s="4"/>
      <c r="AG3640" s="4"/>
      <c r="AH3640" s="4"/>
      <c r="AI3640" s="4"/>
      <c r="AJ3640" s="4"/>
      <c r="AK3640" s="4"/>
      <c r="AL3640" s="4"/>
      <c r="AM3640" s="4"/>
      <c r="AN3640" s="4"/>
      <c r="AO3640" s="4"/>
      <c r="AP3640" s="4"/>
    </row>
    <row r="3641" spans="1:42" s="2" customFormat="1" x14ac:dyDescent="0.25">
      <c r="A3641" s="4"/>
      <c r="B3641" s="4"/>
      <c r="C3641" s="4"/>
      <c r="D3641" s="4"/>
      <c r="E3641" s="4"/>
      <c r="F3641" s="4"/>
      <c r="G3641" s="4"/>
      <c r="H3641" s="4"/>
      <c r="I3641" s="4"/>
      <c r="J3641" s="4"/>
      <c r="K3641" s="4"/>
      <c r="L3641" s="4"/>
      <c r="M3641" s="4"/>
      <c r="N3641" s="4"/>
      <c r="O3641" s="4"/>
      <c r="P3641" s="4"/>
      <c r="Q3641" s="4"/>
      <c r="R3641" s="4"/>
      <c r="S3641" s="4"/>
      <c r="T3641" s="4"/>
      <c r="U3641" s="4"/>
      <c r="V3641" s="4"/>
      <c r="W3641" s="4"/>
      <c r="X3641" s="4"/>
      <c r="Y3641" s="4"/>
      <c r="Z3641" s="4"/>
      <c r="AA3641" s="4"/>
      <c r="AB3641" s="4"/>
      <c r="AC3641" s="4"/>
      <c r="AD3641" s="4"/>
      <c r="AE3641" s="4"/>
      <c r="AF3641" s="4"/>
      <c r="AG3641" s="4"/>
      <c r="AH3641" s="4"/>
      <c r="AI3641" s="4"/>
      <c r="AJ3641" s="4"/>
      <c r="AK3641" s="4"/>
      <c r="AL3641" s="4"/>
      <c r="AM3641" s="4"/>
      <c r="AN3641" s="4"/>
      <c r="AO3641" s="4"/>
      <c r="AP3641" s="4"/>
    </row>
    <row r="3642" spans="1:42" s="2" customFormat="1" x14ac:dyDescent="0.25">
      <c r="A3642" s="4"/>
      <c r="B3642" s="4"/>
      <c r="C3642" s="4"/>
      <c r="D3642" s="4"/>
      <c r="E3642" s="4"/>
      <c r="F3642" s="4"/>
      <c r="G3642" s="4"/>
      <c r="H3642" s="4"/>
      <c r="I3642" s="4"/>
      <c r="J3642" s="4"/>
      <c r="K3642" s="4"/>
      <c r="L3642" s="4"/>
      <c r="M3642" s="4"/>
      <c r="N3642" s="4"/>
      <c r="O3642" s="4"/>
      <c r="P3642" s="4"/>
      <c r="Q3642" s="4"/>
      <c r="R3642" s="4"/>
      <c r="S3642" s="4"/>
      <c r="T3642" s="4"/>
      <c r="U3642" s="4"/>
      <c r="V3642" s="4"/>
      <c r="W3642" s="4"/>
      <c r="X3642" s="4"/>
      <c r="Y3642" s="4"/>
      <c r="Z3642" s="4"/>
      <c r="AA3642" s="4"/>
      <c r="AB3642" s="4"/>
      <c r="AC3642" s="4"/>
      <c r="AD3642" s="4"/>
      <c r="AE3642" s="4"/>
      <c r="AF3642" s="4"/>
      <c r="AG3642" s="4"/>
      <c r="AH3642" s="4"/>
      <c r="AI3642" s="4"/>
      <c r="AJ3642" s="4"/>
      <c r="AK3642" s="4"/>
      <c r="AL3642" s="4"/>
      <c r="AM3642" s="4"/>
      <c r="AN3642" s="4"/>
      <c r="AO3642" s="4"/>
      <c r="AP3642" s="4"/>
    </row>
    <row r="3643" spans="1:42" s="2" customFormat="1" x14ac:dyDescent="0.25">
      <c r="A3643" s="4"/>
      <c r="B3643" s="4"/>
      <c r="C3643" s="4"/>
      <c r="D3643" s="4"/>
      <c r="E3643" s="4"/>
      <c r="F3643" s="4"/>
      <c r="G3643" s="4"/>
      <c r="H3643" s="4"/>
      <c r="I3643" s="4"/>
      <c r="J3643" s="4"/>
      <c r="K3643" s="4"/>
      <c r="L3643" s="4"/>
      <c r="M3643" s="4"/>
      <c r="N3643" s="4"/>
      <c r="O3643" s="4"/>
      <c r="P3643" s="4"/>
      <c r="Q3643" s="4"/>
      <c r="R3643" s="4"/>
      <c r="S3643" s="4"/>
      <c r="T3643" s="4"/>
      <c r="U3643" s="4"/>
      <c r="V3643" s="4"/>
      <c r="W3643" s="4"/>
      <c r="X3643" s="4"/>
      <c r="Y3643" s="4"/>
      <c r="Z3643" s="4"/>
      <c r="AA3643" s="4"/>
      <c r="AB3643" s="4"/>
      <c r="AC3643" s="4"/>
      <c r="AD3643" s="4"/>
      <c r="AE3643" s="4"/>
      <c r="AF3643" s="4"/>
      <c r="AG3643" s="4"/>
      <c r="AH3643" s="4"/>
      <c r="AI3643" s="4"/>
      <c r="AJ3643" s="4"/>
      <c r="AK3643" s="4"/>
      <c r="AL3643" s="4"/>
      <c r="AM3643" s="4"/>
      <c r="AN3643" s="4"/>
      <c r="AO3643" s="4"/>
      <c r="AP3643" s="4"/>
    </row>
    <row r="3644" spans="1:42" s="2" customFormat="1" x14ac:dyDescent="0.25">
      <c r="A3644" s="4"/>
      <c r="B3644" s="4"/>
      <c r="C3644" s="4"/>
      <c r="D3644" s="4"/>
      <c r="E3644" s="4"/>
      <c r="F3644" s="4"/>
      <c r="G3644" s="4"/>
      <c r="H3644" s="4"/>
      <c r="I3644" s="4"/>
      <c r="J3644" s="4"/>
      <c r="K3644" s="4"/>
      <c r="L3644" s="4"/>
      <c r="M3644" s="4"/>
      <c r="N3644" s="4"/>
      <c r="O3644" s="4"/>
      <c r="P3644" s="4"/>
      <c r="Q3644" s="4"/>
      <c r="R3644" s="4"/>
      <c r="S3644" s="4"/>
      <c r="T3644" s="4"/>
      <c r="U3644" s="4"/>
      <c r="V3644" s="4"/>
      <c r="W3644" s="4"/>
      <c r="X3644" s="4"/>
      <c r="Y3644" s="4"/>
      <c r="Z3644" s="4"/>
      <c r="AA3644" s="4"/>
      <c r="AB3644" s="4"/>
      <c r="AC3644" s="4"/>
      <c r="AD3644" s="4"/>
      <c r="AE3644" s="4"/>
      <c r="AF3644" s="4"/>
      <c r="AG3644" s="4"/>
      <c r="AH3644" s="4"/>
      <c r="AI3644" s="4"/>
      <c r="AJ3644" s="4"/>
      <c r="AK3644" s="4"/>
      <c r="AL3644" s="4"/>
      <c r="AM3644" s="4"/>
      <c r="AN3644" s="4"/>
      <c r="AO3644" s="4"/>
      <c r="AP3644" s="4"/>
    </row>
    <row r="3645" spans="1:42" s="2" customFormat="1" x14ac:dyDescent="0.25">
      <c r="A3645" s="4"/>
      <c r="B3645" s="4"/>
      <c r="C3645" s="4"/>
      <c r="D3645" s="4"/>
      <c r="E3645" s="4"/>
      <c r="F3645" s="4"/>
      <c r="G3645" s="4"/>
      <c r="H3645" s="4"/>
      <c r="I3645" s="4"/>
      <c r="J3645" s="4"/>
      <c r="K3645" s="4"/>
      <c r="L3645" s="4"/>
      <c r="M3645" s="4"/>
      <c r="N3645" s="4"/>
      <c r="O3645" s="4"/>
      <c r="P3645" s="4"/>
      <c r="Q3645" s="4"/>
      <c r="R3645" s="4"/>
      <c r="S3645" s="4"/>
      <c r="T3645" s="4"/>
      <c r="U3645" s="4"/>
      <c r="V3645" s="4"/>
      <c r="W3645" s="4"/>
      <c r="X3645" s="4"/>
      <c r="Y3645" s="4"/>
      <c r="Z3645" s="4"/>
      <c r="AA3645" s="4"/>
      <c r="AB3645" s="4"/>
      <c r="AC3645" s="4"/>
      <c r="AD3645" s="4"/>
      <c r="AE3645" s="4"/>
      <c r="AF3645" s="4"/>
      <c r="AG3645" s="4"/>
      <c r="AH3645" s="4"/>
      <c r="AI3645" s="4"/>
      <c r="AJ3645" s="4"/>
      <c r="AK3645" s="4"/>
      <c r="AL3645" s="4"/>
      <c r="AM3645" s="4"/>
      <c r="AN3645" s="4"/>
      <c r="AO3645" s="4"/>
      <c r="AP3645" s="4"/>
    </row>
    <row r="3646" spans="1:42" s="2" customFormat="1" x14ac:dyDescent="0.25">
      <c r="A3646" s="4"/>
      <c r="B3646" s="4"/>
      <c r="C3646" s="4"/>
      <c r="D3646" s="4"/>
      <c r="E3646" s="4"/>
      <c r="F3646" s="4"/>
      <c r="G3646" s="4"/>
      <c r="H3646" s="4"/>
      <c r="I3646" s="4"/>
      <c r="J3646" s="4"/>
      <c r="K3646" s="4"/>
      <c r="L3646" s="4"/>
      <c r="M3646" s="4"/>
      <c r="N3646" s="4"/>
      <c r="O3646" s="4"/>
      <c r="P3646" s="4"/>
      <c r="Q3646" s="4"/>
      <c r="R3646" s="4"/>
      <c r="S3646" s="4"/>
      <c r="T3646" s="4"/>
      <c r="U3646" s="4"/>
      <c r="V3646" s="4"/>
      <c r="W3646" s="4"/>
      <c r="X3646" s="4"/>
      <c r="Y3646" s="4"/>
      <c r="Z3646" s="4"/>
      <c r="AA3646" s="4"/>
      <c r="AB3646" s="4"/>
      <c r="AC3646" s="4"/>
      <c r="AD3646" s="4"/>
      <c r="AE3646" s="4"/>
      <c r="AF3646" s="4"/>
      <c r="AG3646" s="4"/>
      <c r="AH3646" s="4"/>
      <c r="AI3646" s="4"/>
      <c r="AJ3646" s="4"/>
      <c r="AK3646" s="4"/>
      <c r="AL3646" s="4"/>
      <c r="AM3646" s="4"/>
      <c r="AN3646" s="4"/>
      <c r="AO3646" s="4"/>
      <c r="AP3646" s="4"/>
    </row>
    <row r="3647" spans="1:42" s="2" customFormat="1" x14ac:dyDescent="0.25">
      <c r="A3647" s="4"/>
      <c r="B3647" s="4"/>
      <c r="C3647" s="4"/>
      <c r="D3647" s="4"/>
      <c r="E3647" s="4"/>
      <c r="F3647" s="4"/>
      <c r="G3647" s="4"/>
      <c r="H3647" s="4"/>
      <c r="I3647" s="4"/>
      <c r="J3647" s="4"/>
      <c r="K3647" s="4"/>
      <c r="L3647" s="4"/>
      <c r="M3647" s="4"/>
      <c r="N3647" s="4"/>
      <c r="O3647" s="4"/>
      <c r="P3647" s="4"/>
      <c r="Q3647" s="4"/>
      <c r="R3647" s="4"/>
      <c r="S3647" s="4"/>
      <c r="T3647" s="4"/>
      <c r="U3647" s="4"/>
      <c r="V3647" s="4"/>
      <c r="W3647" s="4"/>
      <c r="X3647" s="4"/>
      <c r="Y3647" s="4"/>
      <c r="Z3647" s="4"/>
      <c r="AA3647" s="4"/>
      <c r="AB3647" s="4"/>
      <c r="AC3647" s="4"/>
      <c r="AD3647" s="4"/>
      <c r="AE3647" s="4"/>
      <c r="AF3647" s="4"/>
      <c r="AG3647" s="4"/>
      <c r="AH3647" s="4"/>
      <c r="AI3647" s="4"/>
      <c r="AJ3647" s="4"/>
      <c r="AK3647" s="4"/>
      <c r="AL3647" s="4"/>
      <c r="AM3647" s="4"/>
      <c r="AN3647" s="4"/>
      <c r="AO3647" s="4"/>
      <c r="AP3647" s="4"/>
    </row>
    <row r="3648" spans="1:42" s="2" customFormat="1" x14ac:dyDescent="0.25">
      <c r="A3648" s="4"/>
      <c r="B3648" s="4"/>
      <c r="C3648" s="4"/>
      <c r="D3648" s="4"/>
      <c r="E3648" s="4"/>
      <c r="F3648" s="4"/>
      <c r="G3648" s="4"/>
      <c r="H3648" s="4"/>
      <c r="I3648" s="4"/>
      <c r="J3648" s="4"/>
      <c r="K3648" s="4"/>
      <c r="L3648" s="4"/>
      <c r="M3648" s="4"/>
      <c r="N3648" s="4"/>
      <c r="O3648" s="4"/>
      <c r="P3648" s="4"/>
      <c r="Q3648" s="4"/>
      <c r="R3648" s="4"/>
      <c r="S3648" s="4"/>
      <c r="T3648" s="4"/>
      <c r="U3648" s="4"/>
      <c r="V3648" s="4"/>
      <c r="W3648" s="4"/>
      <c r="X3648" s="4"/>
      <c r="Y3648" s="4"/>
      <c r="Z3648" s="4"/>
      <c r="AA3648" s="4"/>
      <c r="AB3648" s="4"/>
      <c r="AC3648" s="4"/>
      <c r="AD3648" s="4"/>
      <c r="AE3648" s="4"/>
      <c r="AF3648" s="4"/>
      <c r="AG3648" s="4"/>
      <c r="AH3648" s="4"/>
      <c r="AI3648" s="4"/>
      <c r="AJ3648" s="4"/>
      <c r="AK3648" s="4"/>
      <c r="AL3648" s="4"/>
      <c r="AM3648" s="4"/>
      <c r="AN3648" s="4"/>
      <c r="AO3648" s="4"/>
      <c r="AP3648" s="4"/>
    </row>
    <row r="3649" spans="1:42" s="2" customFormat="1" x14ac:dyDescent="0.25">
      <c r="A3649" s="4"/>
      <c r="B3649" s="4"/>
      <c r="C3649" s="4"/>
      <c r="D3649" s="4"/>
      <c r="E3649" s="4"/>
      <c r="F3649" s="4"/>
      <c r="G3649" s="4"/>
      <c r="H3649" s="4"/>
      <c r="I3649" s="4"/>
      <c r="J3649" s="4"/>
      <c r="K3649" s="4"/>
      <c r="L3649" s="4"/>
      <c r="M3649" s="4"/>
      <c r="N3649" s="4"/>
      <c r="O3649" s="4"/>
      <c r="P3649" s="4"/>
      <c r="Q3649" s="4"/>
      <c r="R3649" s="4"/>
      <c r="S3649" s="4"/>
      <c r="T3649" s="4"/>
      <c r="U3649" s="4"/>
      <c r="V3649" s="4"/>
      <c r="W3649" s="4"/>
      <c r="X3649" s="4"/>
      <c r="Y3649" s="4"/>
      <c r="Z3649" s="4"/>
      <c r="AA3649" s="4"/>
      <c r="AB3649" s="4"/>
      <c r="AC3649" s="4"/>
      <c r="AD3649" s="4"/>
      <c r="AE3649" s="4"/>
      <c r="AF3649" s="4"/>
      <c r="AG3649" s="4"/>
      <c r="AH3649" s="4"/>
      <c r="AI3649" s="4"/>
      <c r="AJ3649" s="4"/>
      <c r="AK3649" s="4"/>
      <c r="AL3649" s="4"/>
      <c r="AM3649" s="4"/>
      <c r="AN3649" s="4"/>
      <c r="AO3649" s="4"/>
      <c r="AP3649" s="4"/>
    </row>
    <row r="3650" spans="1:42" s="2" customFormat="1" x14ac:dyDescent="0.25">
      <c r="A3650" s="4"/>
      <c r="B3650" s="4"/>
      <c r="C3650" s="4"/>
      <c r="D3650" s="4"/>
      <c r="E3650" s="4"/>
      <c r="F3650" s="4"/>
      <c r="G3650" s="4"/>
      <c r="H3650" s="4"/>
      <c r="I3650" s="4"/>
      <c r="J3650" s="4"/>
      <c r="K3650" s="4"/>
      <c r="L3650" s="4"/>
      <c r="M3650" s="4"/>
      <c r="N3650" s="4"/>
      <c r="O3650" s="4"/>
      <c r="P3650" s="4"/>
      <c r="Q3650" s="4"/>
      <c r="R3650" s="4"/>
      <c r="S3650" s="4"/>
      <c r="T3650" s="4"/>
      <c r="U3650" s="4"/>
      <c r="V3650" s="4"/>
      <c r="W3650" s="4"/>
      <c r="X3650" s="4"/>
      <c r="Y3650" s="4"/>
      <c r="Z3650" s="4"/>
      <c r="AA3650" s="4"/>
      <c r="AB3650" s="4"/>
      <c r="AC3650" s="4"/>
      <c r="AD3650" s="4"/>
      <c r="AE3650" s="4"/>
      <c r="AF3650" s="4"/>
      <c r="AG3650" s="4"/>
      <c r="AH3650" s="4"/>
      <c r="AI3650" s="4"/>
      <c r="AJ3650" s="4"/>
      <c r="AK3650" s="4"/>
      <c r="AL3650" s="4"/>
      <c r="AM3650" s="4"/>
      <c r="AN3650" s="4"/>
      <c r="AO3650" s="4"/>
      <c r="AP3650" s="4"/>
    </row>
    <row r="3651" spans="1:42" s="2" customFormat="1" x14ac:dyDescent="0.25">
      <c r="A3651" s="4"/>
      <c r="B3651" s="4"/>
      <c r="C3651" s="4"/>
      <c r="D3651" s="4"/>
      <c r="E3651" s="4"/>
      <c r="F3651" s="4"/>
      <c r="G3651" s="4"/>
      <c r="H3651" s="4"/>
      <c r="I3651" s="4"/>
      <c r="J3651" s="4"/>
      <c r="K3651" s="4"/>
      <c r="L3651" s="4"/>
      <c r="M3651" s="4"/>
      <c r="N3651" s="4"/>
      <c r="O3651" s="4"/>
      <c r="P3651" s="4"/>
      <c r="Q3651" s="4"/>
      <c r="R3651" s="4"/>
      <c r="S3651" s="4"/>
      <c r="T3651" s="4"/>
      <c r="U3651" s="4"/>
      <c r="V3651" s="4"/>
      <c r="W3651" s="4"/>
      <c r="X3651" s="4"/>
      <c r="Y3651" s="4"/>
      <c r="Z3651" s="4"/>
      <c r="AA3651" s="4"/>
      <c r="AB3651" s="4"/>
      <c r="AC3651" s="4"/>
      <c r="AD3651" s="4"/>
      <c r="AE3651" s="4"/>
      <c r="AF3651" s="4"/>
      <c r="AG3651" s="4"/>
      <c r="AH3651" s="4"/>
      <c r="AI3651" s="4"/>
      <c r="AJ3651" s="4"/>
      <c r="AK3651" s="4"/>
      <c r="AL3651" s="4"/>
      <c r="AM3651" s="4"/>
      <c r="AN3651" s="4"/>
      <c r="AO3651" s="4"/>
      <c r="AP3651" s="4"/>
    </row>
    <row r="3652" spans="1:42" s="2" customFormat="1" x14ac:dyDescent="0.25">
      <c r="A3652" s="4"/>
      <c r="B3652" s="4"/>
      <c r="C3652" s="4"/>
      <c r="D3652" s="4"/>
      <c r="E3652" s="4"/>
      <c r="F3652" s="4"/>
      <c r="G3652" s="4"/>
      <c r="H3652" s="4"/>
      <c r="I3652" s="4"/>
      <c r="J3652" s="4"/>
      <c r="K3652" s="4"/>
      <c r="L3652" s="4"/>
      <c r="M3652" s="4"/>
      <c r="N3652" s="4"/>
      <c r="O3652" s="4"/>
      <c r="P3652" s="4"/>
      <c r="Q3652" s="4"/>
      <c r="R3652" s="4"/>
      <c r="S3652" s="4"/>
      <c r="T3652" s="4"/>
      <c r="U3652" s="4"/>
      <c r="V3652" s="4"/>
      <c r="W3652" s="4"/>
      <c r="X3652" s="4"/>
      <c r="Y3652" s="4"/>
      <c r="Z3652" s="4"/>
      <c r="AA3652" s="4"/>
      <c r="AB3652" s="4"/>
      <c r="AC3652" s="4"/>
      <c r="AD3652" s="4"/>
      <c r="AE3652" s="4"/>
      <c r="AF3652" s="4"/>
      <c r="AG3652" s="4"/>
      <c r="AH3652" s="4"/>
      <c r="AI3652" s="4"/>
      <c r="AJ3652" s="4"/>
      <c r="AK3652" s="4"/>
      <c r="AL3652" s="4"/>
      <c r="AM3652" s="4"/>
      <c r="AN3652" s="4"/>
      <c r="AO3652" s="4"/>
      <c r="AP3652" s="4"/>
    </row>
    <row r="3653" spans="1:42" s="2" customFormat="1" x14ac:dyDescent="0.25">
      <c r="A3653" s="4"/>
      <c r="B3653" s="4"/>
      <c r="C3653" s="4"/>
      <c r="D3653" s="4"/>
      <c r="E3653" s="4"/>
      <c r="F3653" s="4"/>
      <c r="G3653" s="4"/>
      <c r="H3653" s="4"/>
      <c r="I3653" s="4"/>
      <c r="J3653" s="4"/>
      <c r="K3653" s="4"/>
      <c r="L3653" s="4"/>
      <c r="M3653" s="4"/>
      <c r="N3653" s="4"/>
      <c r="O3653" s="4"/>
      <c r="P3653" s="4"/>
      <c r="Q3653" s="4"/>
      <c r="R3653" s="4"/>
      <c r="S3653" s="4"/>
      <c r="T3653" s="4"/>
      <c r="U3653" s="4"/>
      <c r="V3653" s="4"/>
      <c r="W3653" s="4"/>
      <c r="X3653" s="4"/>
      <c r="Y3653" s="4"/>
      <c r="Z3653" s="4"/>
      <c r="AA3653" s="4"/>
      <c r="AB3653" s="4"/>
      <c r="AC3653" s="4"/>
      <c r="AD3653" s="4"/>
      <c r="AE3653" s="4"/>
      <c r="AF3653" s="4"/>
      <c r="AG3653" s="4"/>
      <c r="AH3653" s="4"/>
      <c r="AI3653" s="4"/>
      <c r="AJ3653" s="4"/>
      <c r="AK3653" s="4"/>
      <c r="AL3653" s="4"/>
      <c r="AM3653" s="4"/>
      <c r="AN3653" s="4"/>
      <c r="AO3653" s="4"/>
      <c r="AP3653" s="4"/>
    </row>
    <row r="3654" spans="1:42" s="2" customFormat="1" x14ac:dyDescent="0.25">
      <c r="A3654" s="4"/>
      <c r="B3654" s="4"/>
      <c r="C3654" s="4"/>
      <c r="D3654" s="4"/>
      <c r="E3654" s="4"/>
      <c r="F3654" s="4"/>
      <c r="G3654" s="4"/>
      <c r="H3654" s="4"/>
      <c r="I3654" s="4"/>
      <c r="J3654" s="4"/>
      <c r="K3654" s="4"/>
      <c r="L3654" s="4"/>
      <c r="M3654" s="4"/>
      <c r="N3654" s="4"/>
      <c r="O3654" s="4"/>
      <c r="P3654" s="4"/>
      <c r="Q3654" s="4"/>
      <c r="R3654" s="4"/>
      <c r="S3654" s="4"/>
      <c r="T3654" s="4"/>
      <c r="U3654" s="4"/>
      <c r="V3654" s="4"/>
      <c r="W3654" s="4"/>
      <c r="X3654" s="4"/>
      <c r="Y3654" s="4"/>
      <c r="Z3654" s="4"/>
      <c r="AA3654" s="4"/>
      <c r="AB3654" s="4"/>
      <c r="AC3654" s="4"/>
      <c r="AD3654" s="4"/>
      <c r="AE3654" s="4"/>
      <c r="AF3654" s="4"/>
      <c r="AG3654" s="4"/>
      <c r="AH3654" s="4"/>
      <c r="AI3654" s="4"/>
      <c r="AJ3654" s="4"/>
      <c r="AK3654" s="4"/>
      <c r="AL3654" s="4"/>
      <c r="AM3654" s="4"/>
      <c r="AN3654" s="4"/>
      <c r="AO3654" s="4"/>
      <c r="AP3654" s="4"/>
    </row>
    <row r="3655" spans="1:42" s="2" customFormat="1" x14ac:dyDescent="0.25">
      <c r="A3655" s="4"/>
      <c r="B3655" s="4"/>
      <c r="C3655" s="4"/>
      <c r="D3655" s="4"/>
      <c r="E3655" s="4"/>
      <c r="F3655" s="4"/>
      <c r="G3655" s="4"/>
      <c r="H3655" s="4"/>
      <c r="I3655" s="4"/>
      <c r="J3655" s="4"/>
      <c r="K3655" s="4"/>
      <c r="L3655" s="4"/>
      <c r="M3655" s="4"/>
      <c r="N3655" s="4"/>
      <c r="O3655" s="4"/>
      <c r="P3655" s="4"/>
      <c r="Q3655" s="4"/>
      <c r="R3655" s="4"/>
      <c r="S3655" s="4"/>
      <c r="T3655" s="4"/>
      <c r="U3655" s="4"/>
      <c r="V3655" s="4"/>
      <c r="W3655" s="4"/>
      <c r="X3655" s="4"/>
      <c r="Y3655" s="4"/>
      <c r="Z3655" s="4"/>
      <c r="AA3655" s="4"/>
      <c r="AB3655" s="4"/>
      <c r="AC3655" s="4"/>
      <c r="AD3655" s="4"/>
      <c r="AE3655" s="4"/>
      <c r="AF3655" s="4"/>
      <c r="AG3655" s="4"/>
      <c r="AH3655" s="4"/>
      <c r="AI3655" s="4"/>
      <c r="AJ3655" s="4"/>
      <c r="AK3655" s="4"/>
      <c r="AL3655" s="4"/>
      <c r="AM3655" s="4"/>
      <c r="AN3655" s="4"/>
      <c r="AO3655" s="4"/>
      <c r="AP3655" s="4"/>
    </row>
    <row r="3656" spans="1:42" s="2" customFormat="1" x14ac:dyDescent="0.25">
      <c r="A3656" s="4"/>
      <c r="B3656" s="4"/>
      <c r="C3656" s="4"/>
      <c r="D3656" s="4"/>
      <c r="E3656" s="4"/>
      <c r="F3656" s="4"/>
      <c r="G3656" s="4"/>
      <c r="H3656" s="4"/>
      <c r="I3656" s="4"/>
      <c r="J3656" s="4"/>
      <c r="K3656" s="4"/>
      <c r="L3656" s="4"/>
      <c r="M3656" s="4"/>
      <c r="N3656" s="4"/>
      <c r="O3656" s="4"/>
      <c r="P3656" s="4"/>
      <c r="Q3656" s="4"/>
      <c r="R3656" s="4"/>
      <c r="S3656" s="4"/>
      <c r="T3656" s="4"/>
      <c r="U3656" s="4"/>
      <c r="V3656" s="4"/>
      <c r="W3656" s="4"/>
      <c r="X3656" s="4"/>
      <c r="Y3656" s="4"/>
      <c r="Z3656" s="4"/>
      <c r="AA3656" s="4"/>
      <c r="AB3656" s="4"/>
      <c r="AC3656" s="4"/>
      <c r="AD3656" s="4"/>
      <c r="AE3656" s="4"/>
      <c r="AF3656" s="4"/>
      <c r="AG3656" s="4"/>
      <c r="AH3656" s="4"/>
      <c r="AI3656" s="4"/>
      <c r="AJ3656" s="4"/>
      <c r="AK3656" s="4"/>
      <c r="AL3656" s="4"/>
      <c r="AM3656" s="4"/>
      <c r="AN3656" s="4"/>
      <c r="AO3656" s="4"/>
      <c r="AP3656" s="4"/>
    </row>
    <row r="3657" spans="1:42" s="2" customFormat="1" x14ac:dyDescent="0.25">
      <c r="A3657" s="4"/>
      <c r="B3657" s="4"/>
      <c r="C3657" s="4"/>
      <c r="D3657" s="4"/>
      <c r="E3657" s="4"/>
      <c r="F3657" s="4"/>
      <c r="G3657" s="4"/>
      <c r="H3657" s="4"/>
      <c r="I3657" s="4"/>
      <c r="J3657" s="4"/>
      <c r="K3657" s="4"/>
      <c r="L3657" s="4"/>
      <c r="M3657" s="4"/>
      <c r="N3657" s="4"/>
      <c r="O3657" s="4"/>
      <c r="P3657" s="4"/>
      <c r="Q3657" s="4"/>
      <c r="R3657" s="4"/>
      <c r="S3657" s="4"/>
      <c r="T3657" s="4"/>
      <c r="U3657" s="4"/>
      <c r="V3657" s="4"/>
      <c r="W3657" s="4"/>
      <c r="X3657" s="4"/>
      <c r="Y3657" s="4"/>
      <c r="Z3657" s="4"/>
      <c r="AA3657" s="4"/>
      <c r="AB3657" s="4"/>
      <c r="AC3657" s="4"/>
      <c r="AD3657" s="4"/>
      <c r="AE3657" s="4"/>
      <c r="AF3657" s="4"/>
      <c r="AG3657" s="4"/>
      <c r="AH3657" s="4"/>
      <c r="AI3657" s="4"/>
      <c r="AJ3657" s="4"/>
      <c r="AK3657" s="4"/>
      <c r="AL3657" s="4"/>
      <c r="AM3657" s="4"/>
      <c r="AN3657" s="4"/>
      <c r="AO3657" s="4"/>
      <c r="AP3657" s="4"/>
    </row>
    <row r="3658" spans="1:42" s="2" customFormat="1" x14ac:dyDescent="0.25">
      <c r="A3658" s="4"/>
      <c r="B3658" s="4"/>
      <c r="C3658" s="4"/>
      <c r="D3658" s="4"/>
      <c r="E3658" s="4"/>
      <c r="F3658" s="4"/>
      <c r="G3658" s="4"/>
      <c r="H3658" s="4"/>
      <c r="I3658" s="4"/>
      <c r="J3658" s="4"/>
      <c r="K3658" s="4"/>
      <c r="L3658" s="4"/>
      <c r="M3658" s="4"/>
      <c r="N3658" s="4"/>
      <c r="O3658" s="4"/>
      <c r="P3658" s="4"/>
      <c r="Q3658" s="4"/>
      <c r="R3658" s="4"/>
      <c r="S3658" s="4"/>
      <c r="T3658" s="4"/>
      <c r="U3658" s="4"/>
      <c r="V3658" s="4"/>
      <c r="W3658" s="4"/>
      <c r="X3658" s="4"/>
      <c r="Y3658" s="4"/>
      <c r="Z3658" s="4"/>
      <c r="AA3658" s="4"/>
      <c r="AB3658" s="4"/>
      <c r="AC3658" s="4"/>
      <c r="AD3658" s="4"/>
      <c r="AE3658" s="4"/>
      <c r="AF3658" s="4"/>
      <c r="AG3658" s="4"/>
      <c r="AH3658" s="4"/>
      <c r="AI3658" s="4"/>
      <c r="AJ3658" s="4"/>
      <c r="AK3658" s="4"/>
      <c r="AL3658" s="4"/>
      <c r="AM3658" s="4"/>
      <c r="AN3658" s="4"/>
      <c r="AO3658" s="4"/>
      <c r="AP3658" s="4"/>
    </row>
    <row r="3659" spans="1:42" s="2" customFormat="1" x14ac:dyDescent="0.25">
      <c r="A3659" s="4"/>
      <c r="B3659" s="4"/>
      <c r="C3659" s="4"/>
      <c r="D3659" s="4"/>
      <c r="E3659" s="4"/>
      <c r="F3659" s="4"/>
      <c r="G3659" s="4"/>
      <c r="H3659" s="4"/>
      <c r="I3659" s="4"/>
      <c r="J3659" s="4"/>
      <c r="K3659" s="4"/>
      <c r="L3659" s="4"/>
      <c r="M3659" s="4"/>
      <c r="N3659" s="4"/>
      <c r="O3659" s="4"/>
      <c r="P3659" s="4"/>
      <c r="Q3659" s="4"/>
      <c r="R3659" s="4"/>
      <c r="S3659" s="4"/>
      <c r="T3659" s="4"/>
      <c r="U3659" s="4"/>
      <c r="V3659" s="4"/>
      <c r="W3659" s="4"/>
      <c r="X3659" s="4"/>
      <c r="Y3659" s="4"/>
      <c r="Z3659" s="4"/>
      <c r="AA3659" s="4"/>
      <c r="AB3659" s="4"/>
      <c r="AC3659" s="4"/>
      <c r="AD3659" s="4"/>
      <c r="AE3659" s="4"/>
      <c r="AF3659" s="4"/>
      <c r="AG3659" s="4"/>
      <c r="AH3659" s="4"/>
      <c r="AI3659" s="4"/>
      <c r="AJ3659" s="4"/>
      <c r="AK3659" s="4"/>
      <c r="AL3659" s="4"/>
      <c r="AM3659" s="4"/>
      <c r="AN3659" s="4"/>
      <c r="AO3659" s="4"/>
      <c r="AP3659" s="4"/>
    </row>
    <row r="3660" spans="1:42" s="2" customFormat="1" x14ac:dyDescent="0.25">
      <c r="A3660" s="4"/>
      <c r="B3660" s="4"/>
      <c r="C3660" s="4"/>
      <c r="D3660" s="4"/>
      <c r="E3660" s="4"/>
      <c r="F3660" s="4"/>
      <c r="G3660" s="4"/>
      <c r="H3660" s="4"/>
      <c r="I3660" s="4"/>
      <c r="J3660" s="4"/>
      <c r="K3660" s="4"/>
      <c r="L3660" s="4"/>
      <c r="M3660" s="4"/>
      <c r="N3660" s="4"/>
      <c r="O3660" s="4"/>
      <c r="P3660" s="4"/>
      <c r="Q3660" s="4"/>
      <c r="R3660" s="4"/>
      <c r="S3660" s="4"/>
      <c r="T3660" s="4"/>
      <c r="U3660" s="4"/>
      <c r="V3660" s="4"/>
      <c r="W3660" s="4"/>
      <c r="X3660" s="4"/>
      <c r="Y3660" s="4"/>
      <c r="Z3660" s="4"/>
      <c r="AA3660" s="4"/>
      <c r="AB3660" s="4"/>
      <c r="AC3660" s="4"/>
      <c r="AD3660" s="4"/>
      <c r="AE3660" s="4"/>
      <c r="AF3660" s="4"/>
      <c r="AG3660" s="4"/>
      <c r="AH3660" s="4"/>
      <c r="AI3660" s="4"/>
      <c r="AJ3660" s="4"/>
      <c r="AK3660" s="4"/>
      <c r="AL3660" s="4"/>
      <c r="AM3660" s="4"/>
      <c r="AN3660" s="4"/>
      <c r="AO3660" s="4"/>
      <c r="AP3660" s="4"/>
    </row>
    <row r="3661" spans="1:42" s="2" customFormat="1" x14ac:dyDescent="0.25">
      <c r="A3661" s="4"/>
      <c r="B3661" s="4"/>
      <c r="C3661" s="4"/>
      <c r="D3661" s="4"/>
      <c r="E3661" s="4"/>
      <c r="F3661" s="4"/>
      <c r="G3661" s="4"/>
      <c r="H3661" s="4"/>
      <c r="I3661" s="4"/>
      <c r="J3661" s="4"/>
      <c r="K3661" s="4"/>
      <c r="L3661" s="4"/>
      <c r="M3661" s="4"/>
      <c r="N3661" s="4"/>
      <c r="O3661" s="4"/>
      <c r="P3661" s="4"/>
      <c r="Q3661" s="4"/>
      <c r="R3661" s="4"/>
      <c r="S3661" s="4"/>
      <c r="T3661" s="4"/>
      <c r="U3661" s="4"/>
      <c r="V3661" s="4"/>
      <c r="W3661" s="4"/>
      <c r="X3661" s="4"/>
      <c r="Y3661" s="4"/>
      <c r="Z3661" s="4"/>
      <c r="AA3661" s="4"/>
      <c r="AB3661" s="4"/>
      <c r="AC3661" s="4"/>
      <c r="AD3661" s="4"/>
      <c r="AE3661" s="4"/>
      <c r="AF3661" s="4"/>
      <c r="AG3661" s="4"/>
      <c r="AH3661" s="4"/>
      <c r="AI3661" s="4"/>
      <c r="AJ3661" s="4"/>
      <c r="AK3661" s="4"/>
      <c r="AL3661" s="4"/>
      <c r="AM3661" s="4"/>
      <c r="AN3661" s="4"/>
      <c r="AO3661" s="4"/>
      <c r="AP3661" s="4"/>
    </row>
    <row r="3662" spans="1:42" s="2" customFormat="1" x14ac:dyDescent="0.25">
      <c r="A3662" s="4"/>
      <c r="B3662" s="4"/>
      <c r="C3662" s="4"/>
      <c r="D3662" s="4"/>
      <c r="E3662" s="4"/>
      <c r="F3662" s="4"/>
      <c r="G3662" s="4"/>
      <c r="H3662" s="4"/>
      <c r="I3662" s="4"/>
      <c r="J3662" s="4"/>
      <c r="K3662" s="4"/>
      <c r="L3662" s="4"/>
      <c r="M3662" s="4"/>
      <c r="N3662" s="4"/>
      <c r="O3662" s="4"/>
      <c r="P3662" s="4"/>
      <c r="Q3662" s="4"/>
      <c r="R3662" s="4"/>
      <c r="S3662" s="4"/>
      <c r="T3662" s="4"/>
      <c r="U3662" s="4"/>
      <c r="V3662" s="4"/>
      <c r="W3662" s="4"/>
      <c r="X3662" s="4"/>
      <c r="Y3662" s="4"/>
      <c r="Z3662" s="4"/>
      <c r="AA3662" s="4"/>
      <c r="AB3662" s="4"/>
      <c r="AC3662" s="4"/>
      <c r="AD3662" s="4"/>
      <c r="AE3662" s="4"/>
      <c r="AF3662" s="4"/>
      <c r="AG3662" s="4"/>
      <c r="AH3662" s="4"/>
      <c r="AI3662" s="4"/>
      <c r="AJ3662" s="4"/>
      <c r="AK3662" s="4"/>
      <c r="AL3662" s="4"/>
      <c r="AM3662" s="4"/>
      <c r="AN3662" s="4"/>
      <c r="AO3662" s="4"/>
      <c r="AP3662" s="4"/>
    </row>
    <row r="3663" spans="1:42" s="2" customFormat="1" x14ac:dyDescent="0.25">
      <c r="A3663" s="4"/>
      <c r="B3663" s="4"/>
      <c r="C3663" s="4"/>
      <c r="D3663" s="4"/>
      <c r="E3663" s="4"/>
      <c r="F3663" s="4"/>
      <c r="G3663" s="4"/>
      <c r="H3663" s="4"/>
      <c r="I3663" s="4"/>
      <c r="J3663" s="4"/>
      <c r="K3663" s="4"/>
      <c r="L3663" s="4"/>
      <c r="M3663" s="4"/>
      <c r="N3663" s="4"/>
      <c r="O3663" s="4"/>
      <c r="P3663" s="4"/>
      <c r="Q3663" s="4"/>
      <c r="R3663" s="4"/>
      <c r="S3663" s="4"/>
      <c r="T3663" s="4"/>
      <c r="U3663" s="4"/>
      <c r="V3663" s="4"/>
      <c r="W3663" s="4"/>
      <c r="X3663" s="4"/>
      <c r="Y3663" s="4"/>
      <c r="Z3663" s="4"/>
      <c r="AA3663" s="4"/>
      <c r="AB3663" s="4"/>
      <c r="AC3663" s="4"/>
      <c r="AD3663" s="4"/>
      <c r="AE3663" s="4"/>
      <c r="AF3663" s="4"/>
      <c r="AG3663" s="4"/>
      <c r="AH3663" s="4"/>
      <c r="AI3663" s="4"/>
      <c r="AJ3663" s="4"/>
      <c r="AK3663" s="4"/>
      <c r="AL3663" s="4"/>
      <c r="AM3663" s="4"/>
      <c r="AN3663" s="4"/>
      <c r="AO3663" s="4"/>
      <c r="AP3663" s="4"/>
    </row>
    <row r="3664" spans="1:42" s="2" customFormat="1" x14ac:dyDescent="0.25">
      <c r="A3664" s="4"/>
      <c r="B3664" s="4"/>
      <c r="C3664" s="4"/>
      <c r="D3664" s="4"/>
      <c r="E3664" s="4"/>
      <c r="F3664" s="4"/>
      <c r="G3664" s="4"/>
      <c r="H3664" s="4"/>
      <c r="I3664" s="4"/>
      <c r="J3664" s="4"/>
      <c r="K3664" s="4"/>
      <c r="L3664" s="4"/>
      <c r="M3664" s="4"/>
      <c r="N3664" s="4"/>
      <c r="O3664" s="4"/>
      <c r="P3664" s="4"/>
      <c r="Q3664" s="4"/>
      <c r="R3664" s="4"/>
      <c r="S3664" s="4"/>
      <c r="T3664" s="4"/>
      <c r="U3664" s="4"/>
      <c r="V3664" s="4"/>
      <c r="W3664" s="4"/>
      <c r="X3664" s="4"/>
      <c r="Y3664" s="4"/>
      <c r="Z3664" s="4"/>
      <c r="AA3664" s="4"/>
      <c r="AB3664" s="4"/>
      <c r="AC3664" s="4"/>
      <c r="AD3664" s="4"/>
      <c r="AE3664" s="4"/>
      <c r="AF3664" s="4"/>
      <c r="AG3664" s="4"/>
      <c r="AH3664" s="4"/>
      <c r="AI3664" s="4"/>
      <c r="AJ3664" s="4"/>
      <c r="AK3664" s="4"/>
      <c r="AL3664" s="4"/>
      <c r="AM3664" s="4"/>
      <c r="AN3664" s="4"/>
      <c r="AO3664" s="4"/>
      <c r="AP3664" s="4"/>
    </row>
    <row r="3665" spans="1:42" s="2" customFormat="1" x14ac:dyDescent="0.25">
      <c r="A3665" s="4"/>
      <c r="B3665" s="4"/>
      <c r="C3665" s="4"/>
      <c r="D3665" s="4"/>
      <c r="E3665" s="4"/>
      <c r="F3665" s="4"/>
      <c r="G3665" s="4"/>
      <c r="H3665" s="4"/>
      <c r="I3665" s="4"/>
      <c r="J3665" s="4"/>
      <c r="K3665" s="4"/>
      <c r="L3665" s="4"/>
      <c r="M3665" s="4"/>
      <c r="N3665" s="4"/>
      <c r="O3665" s="4"/>
      <c r="P3665" s="4"/>
      <c r="Q3665" s="4"/>
      <c r="R3665" s="4"/>
      <c r="S3665" s="4"/>
      <c r="T3665" s="4"/>
      <c r="U3665" s="4"/>
      <c r="V3665" s="4"/>
      <c r="W3665" s="4"/>
      <c r="X3665" s="4"/>
      <c r="Y3665" s="4"/>
      <c r="Z3665" s="4"/>
      <c r="AA3665" s="4"/>
      <c r="AB3665" s="4"/>
      <c r="AC3665" s="4"/>
      <c r="AD3665" s="4"/>
      <c r="AE3665" s="4"/>
      <c r="AF3665" s="4"/>
      <c r="AG3665" s="4"/>
      <c r="AH3665" s="4"/>
      <c r="AI3665" s="4"/>
      <c r="AJ3665" s="4"/>
      <c r="AK3665" s="4"/>
      <c r="AL3665" s="4"/>
      <c r="AM3665" s="4"/>
      <c r="AN3665" s="4"/>
      <c r="AO3665" s="4"/>
      <c r="AP3665" s="4"/>
    </row>
    <row r="3666" spans="1:42" s="2" customFormat="1" x14ac:dyDescent="0.25">
      <c r="A3666" s="4"/>
      <c r="B3666" s="4"/>
      <c r="C3666" s="4"/>
      <c r="D3666" s="4"/>
      <c r="E3666" s="4"/>
      <c r="F3666" s="4"/>
      <c r="G3666" s="4"/>
      <c r="H3666" s="4"/>
      <c r="I3666" s="4"/>
      <c r="J3666" s="4"/>
      <c r="K3666" s="4"/>
      <c r="L3666" s="4"/>
      <c r="M3666" s="4"/>
      <c r="N3666" s="4"/>
      <c r="O3666" s="4"/>
      <c r="P3666" s="4"/>
      <c r="Q3666" s="4"/>
      <c r="R3666" s="4"/>
      <c r="S3666" s="4"/>
      <c r="T3666" s="4"/>
      <c r="U3666" s="4"/>
      <c r="V3666" s="4"/>
      <c r="W3666" s="4"/>
      <c r="X3666" s="4"/>
      <c r="Y3666" s="4"/>
      <c r="Z3666" s="4"/>
      <c r="AA3666" s="4"/>
      <c r="AB3666" s="4"/>
      <c r="AC3666" s="4"/>
      <c r="AD3666" s="4"/>
      <c r="AE3666" s="4"/>
      <c r="AF3666" s="4"/>
      <c r="AG3666" s="4"/>
      <c r="AH3666" s="4"/>
      <c r="AI3666" s="4"/>
      <c r="AJ3666" s="4"/>
      <c r="AK3666" s="4"/>
      <c r="AL3666" s="4"/>
      <c r="AM3666" s="4"/>
      <c r="AN3666" s="4"/>
      <c r="AO3666" s="4"/>
      <c r="AP3666" s="4"/>
    </row>
    <row r="3667" spans="1:42" s="2" customFormat="1" x14ac:dyDescent="0.25">
      <c r="A3667" s="4"/>
      <c r="B3667" s="4"/>
      <c r="C3667" s="4"/>
      <c r="D3667" s="4"/>
      <c r="E3667" s="4"/>
      <c r="F3667" s="4"/>
      <c r="G3667" s="4"/>
      <c r="H3667" s="4"/>
      <c r="I3667" s="4"/>
      <c r="J3667" s="4"/>
      <c r="K3667" s="4"/>
      <c r="L3667" s="4"/>
      <c r="M3667" s="4"/>
      <c r="N3667" s="4"/>
      <c r="O3667" s="4"/>
      <c r="P3667" s="4"/>
      <c r="Q3667" s="4"/>
      <c r="R3667" s="4"/>
      <c r="S3667" s="4"/>
      <c r="T3667" s="4"/>
      <c r="U3667" s="4"/>
      <c r="V3667" s="4"/>
      <c r="W3667" s="4"/>
      <c r="X3667" s="4"/>
      <c r="Y3667" s="4"/>
      <c r="Z3667" s="4"/>
      <c r="AA3667" s="4"/>
      <c r="AB3667" s="4"/>
      <c r="AC3667" s="4"/>
      <c r="AD3667" s="4"/>
      <c r="AE3667" s="4"/>
      <c r="AF3667" s="4"/>
      <c r="AG3667" s="4"/>
      <c r="AH3667" s="4"/>
      <c r="AI3667" s="4"/>
      <c r="AJ3667" s="4"/>
      <c r="AK3667" s="4"/>
      <c r="AL3667" s="4"/>
      <c r="AM3667" s="4"/>
      <c r="AN3667" s="4"/>
      <c r="AO3667" s="4"/>
      <c r="AP3667" s="4"/>
    </row>
    <row r="3668" spans="1:42" s="2" customFormat="1" x14ac:dyDescent="0.25">
      <c r="A3668" s="4"/>
      <c r="B3668" s="4"/>
      <c r="C3668" s="4"/>
      <c r="D3668" s="4"/>
      <c r="E3668" s="4"/>
      <c r="F3668" s="4"/>
      <c r="G3668" s="4"/>
      <c r="H3668" s="4"/>
      <c r="I3668" s="4"/>
      <c r="J3668" s="4"/>
      <c r="K3668" s="4"/>
      <c r="L3668" s="4"/>
      <c r="M3668" s="4"/>
      <c r="N3668" s="4"/>
      <c r="O3668" s="4"/>
      <c r="P3668" s="4"/>
      <c r="Q3668" s="4"/>
      <c r="R3668" s="4"/>
      <c r="S3668" s="4"/>
      <c r="T3668" s="4"/>
      <c r="U3668" s="4"/>
      <c r="V3668" s="4"/>
      <c r="W3668" s="4"/>
      <c r="X3668" s="4"/>
      <c r="Y3668" s="4"/>
      <c r="Z3668" s="4"/>
      <c r="AA3668" s="4"/>
      <c r="AB3668" s="4"/>
      <c r="AC3668" s="4"/>
      <c r="AD3668" s="4"/>
      <c r="AE3668" s="4"/>
      <c r="AF3668" s="4"/>
      <c r="AG3668" s="4"/>
      <c r="AH3668" s="4"/>
      <c r="AI3668" s="4"/>
      <c r="AJ3668" s="4"/>
      <c r="AK3668" s="4"/>
      <c r="AL3668" s="4"/>
      <c r="AM3668" s="4"/>
      <c r="AN3668" s="4"/>
      <c r="AO3668" s="4"/>
      <c r="AP3668" s="4"/>
    </row>
    <row r="3669" spans="1:42" s="2" customFormat="1" x14ac:dyDescent="0.25">
      <c r="A3669" s="4"/>
      <c r="B3669" s="4"/>
      <c r="C3669" s="4"/>
      <c r="D3669" s="4"/>
      <c r="E3669" s="4"/>
      <c r="F3669" s="4"/>
      <c r="G3669" s="4"/>
      <c r="H3669" s="4"/>
      <c r="I3669" s="4"/>
      <c r="J3669" s="4"/>
      <c r="K3669" s="4"/>
      <c r="L3669" s="4"/>
      <c r="M3669" s="4"/>
      <c r="N3669" s="4"/>
      <c r="O3669" s="4"/>
      <c r="P3669" s="4"/>
      <c r="Q3669" s="4"/>
      <c r="R3669" s="4"/>
      <c r="S3669" s="4"/>
      <c r="T3669" s="4"/>
      <c r="U3669" s="4"/>
      <c r="V3669" s="4"/>
      <c r="W3669" s="4"/>
      <c r="X3669" s="4"/>
      <c r="Y3669" s="4"/>
      <c r="Z3669" s="4"/>
      <c r="AA3669" s="4"/>
      <c r="AB3669" s="4"/>
      <c r="AC3669" s="4"/>
      <c r="AD3669" s="4"/>
      <c r="AE3669" s="4"/>
      <c r="AF3669" s="4"/>
      <c r="AG3669" s="4"/>
      <c r="AH3669" s="4"/>
      <c r="AI3669" s="4"/>
      <c r="AJ3669" s="4"/>
      <c r="AK3669" s="4"/>
      <c r="AL3669" s="4"/>
      <c r="AM3669" s="4"/>
      <c r="AN3669" s="4"/>
      <c r="AO3669" s="4"/>
      <c r="AP3669" s="4"/>
    </row>
    <row r="3670" spans="1:42" s="2" customFormat="1" x14ac:dyDescent="0.25">
      <c r="A3670" s="4"/>
      <c r="B3670" s="4"/>
      <c r="C3670" s="4"/>
      <c r="D3670" s="4"/>
      <c r="E3670" s="4"/>
      <c r="F3670" s="4"/>
      <c r="G3670" s="4"/>
      <c r="H3670" s="4"/>
      <c r="I3670" s="4"/>
      <c r="J3670" s="4"/>
      <c r="K3670" s="4"/>
      <c r="L3670" s="4"/>
      <c r="M3670" s="4"/>
      <c r="N3670" s="4"/>
      <c r="O3670" s="4"/>
      <c r="P3670" s="4"/>
      <c r="Q3670" s="4"/>
      <c r="R3670" s="4"/>
      <c r="S3670" s="4"/>
      <c r="T3670" s="4"/>
      <c r="U3670" s="4"/>
      <c r="V3670" s="4"/>
      <c r="W3670" s="4"/>
      <c r="X3670" s="4"/>
      <c r="Y3670" s="4"/>
      <c r="Z3670" s="4"/>
      <c r="AA3670" s="4"/>
      <c r="AB3670" s="4"/>
      <c r="AC3670" s="4"/>
      <c r="AD3670" s="4"/>
      <c r="AE3670" s="4"/>
      <c r="AF3670" s="4"/>
      <c r="AG3670" s="4"/>
      <c r="AH3670" s="4"/>
      <c r="AI3670" s="4"/>
      <c r="AJ3670" s="4"/>
      <c r="AK3670" s="4"/>
      <c r="AL3670" s="4"/>
      <c r="AM3670" s="4"/>
      <c r="AN3670" s="4"/>
      <c r="AO3670" s="4"/>
      <c r="AP3670" s="4"/>
    </row>
    <row r="3671" spans="1:42" s="2" customFormat="1" x14ac:dyDescent="0.25">
      <c r="A3671" s="4"/>
      <c r="B3671" s="4"/>
      <c r="C3671" s="4"/>
      <c r="D3671" s="4"/>
      <c r="E3671" s="4"/>
      <c r="F3671" s="4"/>
      <c r="G3671" s="4"/>
      <c r="H3671" s="4"/>
      <c r="I3671" s="4"/>
      <c r="J3671" s="4"/>
      <c r="K3671" s="4"/>
      <c r="L3671" s="4"/>
      <c r="M3671" s="4"/>
      <c r="N3671" s="4"/>
      <c r="O3671" s="4"/>
      <c r="P3671" s="4"/>
      <c r="Q3671" s="4"/>
      <c r="R3671" s="4"/>
      <c r="S3671" s="4"/>
      <c r="T3671" s="4"/>
      <c r="U3671" s="4"/>
      <c r="V3671" s="4"/>
      <c r="W3671" s="4"/>
      <c r="X3671" s="4"/>
      <c r="Y3671" s="4"/>
      <c r="Z3671" s="4"/>
      <c r="AA3671" s="4"/>
      <c r="AB3671" s="4"/>
      <c r="AC3671" s="4"/>
      <c r="AD3671" s="4"/>
      <c r="AE3671" s="4"/>
      <c r="AF3671" s="4"/>
      <c r="AG3671" s="4"/>
      <c r="AH3671" s="4"/>
      <c r="AI3671" s="4"/>
      <c r="AJ3671" s="4"/>
      <c r="AK3671" s="4"/>
      <c r="AL3671" s="4"/>
      <c r="AM3671" s="4"/>
      <c r="AN3671" s="4"/>
      <c r="AO3671" s="4"/>
      <c r="AP3671" s="4"/>
    </row>
    <row r="3672" spans="1:42" s="2" customFormat="1" x14ac:dyDescent="0.25">
      <c r="A3672" s="4"/>
      <c r="B3672" s="4"/>
      <c r="C3672" s="4"/>
      <c r="D3672" s="4"/>
      <c r="E3672" s="4"/>
      <c r="F3672" s="4"/>
      <c r="G3672" s="4"/>
      <c r="H3672" s="4"/>
      <c r="I3672" s="4"/>
      <c r="J3672" s="4"/>
      <c r="K3672" s="4"/>
      <c r="L3672" s="4"/>
      <c r="M3672" s="4"/>
      <c r="N3672" s="4"/>
      <c r="O3672" s="4"/>
      <c r="P3672" s="4"/>
      <c r="Q3672" s="4"/>
      <c r="R3672" s="4"/>
      <c r="S3672" s="4"/>
      <c r="T3672" s="4"/>
      <c r="U3672" s="4"/>
      <c r="V3672" s="4"/>
      <c r="W3672" s="4"/>
      <c r="X3672" s="4"/>
      <c r="Y3672" s="4"/>
      <c r="Z3672" s="4"/>
      <c r="AA3672" s="4"/>
      <c r="AB3672" s="4"/>
      <c r="AC3672" s="4"/>
      <c r="AD3672" s="4"/>
      <c r="AE3672" s="4"/>
      <c r="AF3672" s="4"/>
      <c r="AG3672" s="4"/>
      <c r="AH3672" s="4"/>
      <c r="AI3672" s="4"/>
      <c r="AJ3672" s="4"/>
      <c r="AK3672" s="4"/>
      <c r="AL3672" s="4"/>
      <c r="AM3672" s="4"/>
      <c r="AN3672" s="4"/>
      <c r="AO3672" s="4"/>
      <c r="AP3672" s="4"/>
    </row>
    <row r="3673" spans="1:42" s="2" customFormat="1" x14ac:dyDescent="0.25">
      <c r="A3673" s="4"/>
      <c r="B3673" s="4"/>
      <c r="C3673" s="4"/>
      <c r="D3673" s="4"/>
      <c r="E3673" s="4"/>
      <c r="F3673" s="4"/>
      <c r="G3673" s="4"/>
      <c r="H3673" s="4"/>
      <c r="I3673" s="4"/>
      <c r="J3673" s="4"/>
      <c r="K3673" s="4"/>
      <c r="L3673" s="4"/>
      <c r="M3673" s="4"/>
      <c r="N3673" s="4"/>
      <c r="O3673" s="4"/>
      <c r="P3673" s="4"/>
      <c r="Q3673" s="4"/>
      <c r="R3673" s="4"/>
      <c r="S3673" s="4"/>
      <c r="T3673" s="4"/>
      <c r="U3673" s="4"/>
      <c r="V3673" s="4"/>
      <c r="W3673" s="4"/>
      <c r="X3673" s="4"/>
      <c r="Y3673" s="4"/>
      <c r="Z3673" s="4"/>
      <c r="AA3673" s="4"/>
      <c r="AB3673" s="4"/>
      <c r="AC3673" s="4"/>
      <c r="AD3673" s="4"/>
      <c r="AE3673" s="4"/>
      <c r="AF3673" s="4"/>
      <c r="AG3673" s="4"/>
      <c r="AH3673" s="4"/>
      <c r="AI3673" s="4"/>
      <c r="AJ3673" s="4"/>
      <c r="AK3673" s="4"/>
      <c r="AL3673" s="4"/>
      <c r="AM3673" s="4"/>
      <c r="AN3673" s="4"/>
      <c r="AO3673" s="4"/>
      <c r="AP3673" s="4"/>
    </row>
    <row r="3674" spans="1:42" s="2" customFormat="1" x14ac:dyDescent="0.25">
      <c r="A3674" s="4"/>
      <c r="B3674" s="4"/>
      <c r="C3674" s="4"/>
      <c r="D3674" s="4"/>
      <c r="E3674" s="4"/>
      <c r="F3674" s="4"/>
      <c r="G3674" s="4"/>
      <c r="H3674" s="4"/>
      <c r="I3674" s="4"/>
      <c r="J3674" s="4"/>
      <c r="K3674" s="4"/>
      <c r="L3674" s="4"/>
      <c r="M3674" s="4"/>
      <c r="N3674" s="4"/>
      <c r="O3674" s="4"/>
      <c r="P3674" s="4"/>
      <c r="Q3674" s="4"/>
      <c r="R3674" s="4"/>
      <c r="S3674" s="4"/>
      <c r="T3674" s="4"/>
      <c r="U3674" s="4"/>
      <c r="V3674" s="4"/>
      <c r="W3674" s="4"/>
      <c r="X3674" s="4"/>
      <c r="Y3674" s="4"/>
      <c r="Z3674" s="4"/>
      <c r="AA3674" s="4"/>
      <c r="AB3674" s="4"/>
      <c r="AC3674" s="4"/>
      <c r="AD3674" s="4"/>
      <c r="AE3674" s="4"/>
      <c r="AF3674" s="4"/>
      <c r="AG3674" s="4"/>
      <c r="AH3674" s="4"/>
      <c r="AI3674" s="4"/>
      <c r="AJ3674" s="4"/>
      <c r="AK3674" s="4"/>
      <c r="AL3674" s="4"/>
      <c r="AM3674" s="4"/>
      <c r="AN3674" s="4"/>
      <c r="AO3674" s="4"/>
      <c r="AP3674" s="4"/>
    </row>
    <row r="3675" spans="1:42" s="2" customFormat="1" x14ac:dyDescent="0.25">
      <c r="A3675" s="4"/>
      <c r="B3675" s="4"/>
      <c r="C3675" s="4"/>
      <c r="D3675" s="4"/>
      <c r="E3675" s="4"/>
      <c r="F3675" s="4"/>
      <c r="G3675" s="4"/>
      <c r="H3675" s="4"/>
      <c r="I3675" s="4"/>
      <c r="J3675" s="4"/>
      <c r="K3675" s="4"/>
      <c r="L3675" s="4"/>
      <c r="M3675" s="4"/>
      <c r="N3675" s="4"/>
      <c r="O3675" s="4"/>
      <c r="P3675" s="4"/>
      <c r="Q3675" s="4"/>
      <c r="R3675" s="4"/>
      <c r="S3675" s="4"/>
      <c r="T3675" s="4"/>
      <c r="U3675" s="4"/>
      <c r="V3675" s="4"/>
      <c r="W3675" s="4"/>
      <c r="X3675" s="4"/>
      <c r="Y3675" s="4"/>
      <c r="Z3675" s="4"/>
      <c r="AA3675" s="4"/>
      <c r="AB3675" s="4"/>
      <c r="AC3675" s="4"/>
      <c r="AD3675" s="4"/>
      <c r="AE3675" s="4"/>
      <c r="AF3675" s="4"/>
      <c r="AG3675" s="4"/>
      <c r="AH3675" s="4"/>
      <c r="AI3675" s="4"/>
      <c r="AJ3675" s="4"/>
      <c r="AK3675" s="4"/>
      <c r="AL3675" s="4"/>
      <c r="AM3675" s="4"/>
      <c r="AN3675" s="4"/>
      <c r="AO3675" s="4"/>
      <c r="AP3675" s="4"/>
    </row>
    <row r="3676" spans="1:42" s="2" customFormat="1" x14ac:dyDescent="0.25">
      <c r="A3676" s="4"/>
      <c r="B3676" s="4"/>
      <c r="C3676" s="4"/>
      <c r="D3676" s="4"/>
      <c r="E3676" s="4"/>
      <c r="F3676" s="4"/>
      <c r="G3676" s="4"/>
      <c r="H3676" s="4"/>
      <c r="I3676" s="4"/>
      <c r="J3676" s="4"/>
      <c r="K3676" s="4"/>
      <c r="L3676" s="4"/>
      <c r="M3676" s="4"/>
      <c r="N3676" s="4"/>
      <c r="O3676" s="4"/>
      <c r="P3676" s="4"/>
      <c r="Q3676" s="4"/>
      <c r="R3676" s="4"/>
      <c r="S3676" s="4"/>
      <c r="T3676" s="4"/>
      <c r="U3676" s="4"/>
      <c r="V3676" s="4"/>
      <c r="W3676" s="4"/>
      <c r="X3676" s="4"/>
      <c r="Y3676" s="4"/>
      <c r="Z3676" s="4"/>
      <c r="AA3676" s="4"/>
      <c r="AB3676" s="4"/>
      <c r="AC3676" s="4"/>
      <c r="AD3676" s="4"/>
      <c r="AE3676" s="4"/>
      <c r="AF3676" s="4"/>
      <c r="AG3676" s="4"/>
      <c r="AH3676" s="4"/>
      <c r="AI3676" s="4"/>
      <c r="AJ3676" s="4"/>
      <c r="AK3676" s="4"/>
      <c r="AL3676" s="4"/>
      <c r="AM3676" s="4"/>
      <c r="AN3676" s="4"/>
      <c r="AO3676" s="4"/>
      <c r="AP3676" s="4"/>
    </row>
    <row r="3677" spans="1:42" s="2" customFormat="1" x14ac:dyDescent="0.25">
      <c r="A3677" s="4"/>
      <c r="B3677" s="4"/>
      <c r="C3677" s="4"/>
      <c r="D3677" s="4"/>
      <c r="E3677" s="4"/>
      <c r="F3677" s="4"/>
      <c r="G3677" s="4"/>
      <c r="H3677" s="4"/>
      <c r="I3677" s="4"/>
      <c r="J3677" s="4"/>
      <c r="K3677" s="4"/>
      <c r="L3677" s="4"/>
      <c r="M3677" s="4"/>
      <c r="N3677" s="4"/>
      <c r="O3677" s="4"/>
      <c r="P3677" s="4"/>
      <c r="Q3677" s="4"/>
      <c r="R3677" s="4"/>
      <c r="S3677" s="4"/>
      <c r="T3677" s="4"/>
      <c r="U3677" s="4"/>
      <c r="V3677" s="4"/>
      <c r="W3677" s="4"/>
      <c r="X3677" s="4"/>
      <c r="Y3677" s="4"/>
      <c r="Z3677" s="4"/>
      <c r="AA3677" s="4"/>
      <c r="AB3677" s="4"/>
      <c r="AC3677" s="4"/>
      <c r="AD3677" s="4"/>
      <c r="AE3677" s="4"/>
      <c r="AF3677" s="4"/>
      <c r="AG3677" s="4"/>
      <c r="AH3677" s="4"/>
      <c r="AI3677" s="4"/>
      <c r="AJ3677" s="4"/>
      <c r="AK3677" s="4"/>
      <c r="AL3677" s="4"/>
      <c r="AM3677" s="4"/>
      <c r="AN3677" s="4"/>
      <c r="AO3677" s="4"/>
      <c r="AP3677" s="4"/>
    </row>
    <row r="3678" spans="1:42" s="2" customFormat="1" x14ac:dyDescent="0.25">
      <c r="A3678" s="4"/>
      <c r="B3678" s="4"/>
      <c r="C3678" s="4"/>
      <c r="D3678" s="4"/>
      <c r="E3678" s="4"/>
      <c r="F3678" s="4"/>
      <c r="G3678" s="4"/>
      <c r="H3678" s="4"/>
      <c r="I3678" s="4"/>
      <c r="J3678" s="4"/>
      <c r="K3678" s="4"/>
      <c r="L3678" s="4"/>
      <c r="M3678" s="4"/>
      <c r="N3678" s="4"/>
      <c r="O3678" s="4"/>
      <c r="P3678" s="4"/>
      <c r="Q3678" s="4"/>
      <c r="R3678" s="4"/>
      <c r="S3678" s="4"/>
      <c r="T3678" s="4"/>
      <c r="U3678" s="4"/>
      <c r="V3678" s="4"/>
      <c r="W3678" s="4"/>
      <c r="X3678" s="4"/>
      <c r="Y3678" s="4"/>
      <c r="Z3678" s="4"/>
      <c r="AA3678" s="4"/>
      <c r="AB3678" s="4"/>
      <c r="AC3678" s="4"/>
      <c r="AD3678" s="4"/>
      <c r="AE3678" s="4"/>
      <c r="AF3678" s="4"/>
      <c r="AG3678" s="4"/>
      <c r="AH3678" s="4"/>
      <c r="AI3678" s="4"/>
      <c r="AJ3678" s="4"/>
      <c r="AK3678" s="4"/>
      <c r="AL3678" s="4"/>
      <c r="AM3678" s="4"/>
      <c r="AN3678" s="4"/>
      <c r="AO3678" s="4"/>
      <c r="AP3678" s="4"/>
    </row>
    <row r="3679" spans="1:42" s="2" customFormat="1" x14ac:dyDescent="0.25">
      <c r="A3679" s="4"/>
      <c r="B3679" s="4"/>
      <c r="C3679" s="4"/>
      <c r="D3679" s="4"/>
      <c r="E3679" s="4"/>
      <c r="F3679" s="4"/>
      <c r="G3679" s="4"/>
      <c r="H3679" s="4"/>
      <c r="I3679" s="4"/>
      <c r="J3679" s="4"/>
      <c r="K3679" s="4"/>
      <c r="L3679" s="4"/>
      <c r="M3679" s="4"/>
      <c r="N3679" s="4"/>
      <c r="O3679" s="4"/>
      <c r="P3679" s="4"/>
      <c r="Q3679" s="4"/>
      <c r="R3679" s="4"/>
      <c r="S3679" s="4"/>
      <c r="T3679" s="4"/>
      <c r="U3679" s="4"/>
      <c r="V3679" s="4"/>
      <c r="W3679" s="4"/>
      <c r="X3679" s="4"/>
      <c r="Y3679" s="4"/>
      <c r="Z3679" s="4"/>
      <c r="AA3679" s="4"/>
      <c r="AB3679" s="4"/>
      <c r="AC3679" s="4"/>
      <c r="AD3679" s="4"/>
      <c r="AE3679" s="4"/>
      <c r="AF3679" s="4"/>
      <c r="AG3679" s="4"/>
      <c r="AH3679" s="4"/>
      <c r="AI3679" s="4"/>
      <c r="AJ3679" s="4"/>
      <c r="AK3679" s="4"/>
      <c r="AL3679" s="4"/>
      <c r="AM3679" s="4"/>
      <c r="AN3679" s="4"/>
      <c r="AO3679" s="4"/>
      <c r="AP3679" s="4"/>
    </row>
    <row r="3680" spans="1:42" s="2" customFormat="1" x14ac:dyDescent="0.25">
      <c r="A3680" s="4"/>
      <c r="B3680" s="4"/>
      <c r="C3680" s="4"/>
      <c r="D3680" s="4"/>
      <c r="E3680" s="4"/>
      <c r="F3680" s="4"/>
      <c r="G3680" s="4"/>
      <c r="H3680" s="4"/>
      <c r="I3680" s="4"/>
      <c r="J3680" s="4"/>
      <c r="K3680" s="4"/>
      <c r="L3680" s="4"/>
      <c r="M3680" s="4"/>
      <c r="N3680" s="4"/>
      <c r="O3680" s="4"/>
      <c r="P3680" s="4"/>
      <c r="Q3680" s="4"/>
      <c r="R3680" s="4"/>
      <c r="S3680" s="4"/>
      <c r="T3680" s="4"/>
      <c r="U3680" s="4"/>
      <c r="V3680" s="4"/>
      <c r="W3680" s="4"/>
      <c r="X3680" s="4"/>
      <c r="Y3680" s="4"/>
      <c r="Z3680" s="4"/>
      <c r="AA3680" s="4"/>
      <c r="AB3680" s="4"/>
      <c r="AC3680" s="4"/>
      <c r="AD3680" s="4"/>
      <c r="AE3680" s="4"/>
      <c r="AF3680" s="4"/>
      <c r="AG3680" s="4"/>
      <c r="AH3680" s="4"/>
      <c r="AI3680" s="4"/>
      <c r="AJ3680" s="4"/>
      <c r="AK3680" s="4"/>
      <c r="AL3680" s="4"/>
      <c r="AM3680" s="4"/>
      <c r="AN3680" s="4"/>
      <c r="AO3680" s="4"/>
      <c r="AP3680" s="4"/>
    </row>
    <row r="3681" spans="1:42" s="2" customFormat="1" x14ac:dyDescent="0.25">
      <c r="A3681" s="4"/>
      <c r="B3681" s="4"/>
      <c r="C3681" s="4"/>
      <c r="D3681" s="4"/>
      <c r="E3681" s="4"/>
      <c r="F3681" s="4"/>
      <c r="G3681" s="4"/>
      <c r="H3681" s="4"/>
      <c r="I3681" s="4"/>
      <c r="J3681" s="4"/>
      <c r="K3681" s="4"/>
      <c r="L3681" s="4"/>
      <c r="M3681" s="4"/>
      <c r="N3681" s="4"/>
      <c r="O3681" s="4"/>
      <c r="P3681" s="4"/>
      <c r="Q3681" s="4"/>
      <c r="R3681" s="4"/>
      <c r="S3681" s="4"/>
      <c r="T3681" s="4"/>
      <c r="U3681" s="4"/>
      <c r="V3681" s="4"/>
      <c r="W3681" s="4"/>
      <c r="X3681" s="4"/>
      <c r="Y3681" s="4"/>
      <c r="Z3681" s="4"/>
      <c r="AA3681" s="4"/>
      <c r="AB3681" s="4"/>
      <c r="AC3681" s="4"/>
      <c r="AD3681" s="4"/>
      <c r="AE3681" s="4"/>
      <c r="AF3681" s="4"/>
      <c r="AG3681" s="4"/>
      <c r="AH3681" s="4"/>
      <c r="AI3681" s="4"/>
      <c r="AJ3681" s="4"/>
      <c r="AK3681" s="4"/>
      <c r="AL3681" s="4"/>
      <c r="AM3681" s="4"/>
      <c r="AN3681" s="4"/>
      <c r="AO3681" s="4"/>
      <c r="AP3681" s="4"/>
    </row>
    <row r="3682" spans="1:42" s="2" customFormat="1" x14ac:dyDescent="0.25">
      <c r="A3682" s="4"/>
      <c r="B3682" s="4"/>
      <c r="C3682" s="4"/>
      <c r="D3682" s="4"/>
      <c r="E3682" s="4"/>
      <c r="F3682" s="4"/>
      <c r="G3682" s="4"/>
      <c r="H3682" s="4"/>
      <c r="I3682" s="4"/>
      <c r="J3682" s="4"/>
      <c r="K3682" s="4"/>
      <c r="L3682" s="4"/>
      <c r="M3682" s="4"/>
      <c r="N3682" s="4"/>
      <c r="O3682" s="4"/>
      <c r="P3682" s="4"/>
      <c r="Q3682" s="4"/>
      <c r="R3682" s="4"/>
      <c r="S3682" s="4"/>
      <c r="T3682" s="4"/>
      <c r="U3682" s="4"/>
      <c r="V3682" s="4"/>
      <c r="W3682" s="4"/>
      <c r="X3682" s="4"/>
      <c r="Y3682" s="4"/>
      <c r="Z3682" s="4"/>
      <c r="AA3682" s="4"/>
      <c r="AB3682" s="4"/>
      <c r="AC3682" s="4"/>
      <c r="AD3682" s="4"/>
      <c r="AE3682" s="4"/>
      <c r="AF3682" s="4"/>
      <c r="AG3682" s="4"/>
      <c r="AH3682" s="4"/>
      <c r="AI3682" s="4"/>
      <c r="AJ3682" s="4"/>
      <c r="AK3682" s="4"/>
      <c r="AL3682" s="4"/>
      <c r="AM3682" s="4"/>
      <c r="AN3682" s="4"/>
      <c r="AO3682" s="4"/>
      <c r="AP3682" s="4"/>
    </row>
    <row r="3683" spans="1:42" s="2" customFormat="1" x14ac:dyDescent="0.25">
      <c r="A3683" s="4"/>
      <c r="B3683" s="4"/>
      <c r="C3683" s="4"/>
      <c r="D3683" s="4"/>
      <c r="E3683" s="4"/>
      <c r="F3683" s="4"/>
      <c r="G3683" s="4"/>
      <c r="H3683" s="4"/>
      <c r="I3683" s="4"/>
      <c r="J3683" s="4"/>
      <c r="K3683" s="4"/>
      <c r="L3683" s="4"/>
      <c r="M3683" s="4"/>
      <c r="N3683" s="4"/>
      <c r="O3683" s="4"/>
      <c r="P3683" s="4"/>
      <c r="Q3683" s="4"/>
      <c r="R3683" s="4"/>
      <c r="S3683" s="4"/>
      <c r="T3683" s="4"/>
      <c r="U3683" s="4"/>
      <c r="V3683" s="4"/>
      <c r="W3683" s="4"/>
      <c r="X3683" s="4"/>
      <c r="Y3683" s="4"/>
      <c r="Z3683" s="4"/>
      <c r="AA3683" s="4"/>
      <c r="AB3683" s="4"/>
      <c r="AC3683" s="4"/>
      <c r="AD3683" s="4"/>
      <c r="AE3683" s="4"/>
      <c r="AF3683" s="4"/>
      <c r="AG3683" s="4"/>
      <c r="AH3683" s="4"/>
      <c r="AI3683" s="4"/>
      <c r="AJ3683" s="4"/>
      <c r="AK3683" s="4"/>
      <c r="AL3683" s="4"/>
      <c r="AM3683" s="4"/>
      <c r="AN3683" s="4"/>
      <c r="AO3683" s="4"/>
      <c r="AP3683" s="4"/>
    </row>
    <row r="3684" spans="1:42" s="2" customFormat="1" x14ac:dyDescent="0.25">
      <c r="A3684" s="4"/>
      <c r="B3684" s="4"/>
      <c r="C3684" s="4"/>
      <c r="D3684" s="4"/>
      <c r="E3684" s="4"/>
      <c r="F3684" s="4"/>
      <c r="G3684" s="4"/>
      <c r="H3684" s="4"/>
      <c r="I3684" s="4"/>
      <c r="J3684" s="4"/>
      <c r="K3684" s="4"/>
      <c r="L3684" s="4"/>
      <c r="M3684" s="4"/>
      <c r="N3684" s="4"/>
      <c r="O3684" s="4"/>
      <c r="P3684" s="4"/>
      <c r="Q3684" s="4"/>
      <c r="R3684" s="4"/>
      <c r="S3684" s="4"/>
      <c r="T3684" s="4"/>
      <c r="U3684" s="4"/>
      <c r="V3684" s="4"/>
      <c r="W3684" s="4"/>
      <c r="X3684" s="4"/>
      <c r="Y3684" s="4"/>
      <c r="Z3684" s="4"/>
      <c r="AA3684" s="4"/>
      <c r="AB3684" s="4"/>
      <c r="AC3684" s="4"/>
      <c r="AD3684" s="4"/>
      <c r="AE3684" s="4"/>
      <c r="AF3684" s="4"/>
      <c r="AG3684" s="4"/>
      <c r="AH3684" s="4"/>
      <c r="AI3684" s="4"/>
      <c r="AJ3684" s="4"/>
      <c r="AK3684" s="4"/>
      <c r="AL3684" s="4"/>
      <c r="AM3684" s="4"/>
      <c r="AN3684" s="4"/>
      <c r="AO3684" s="4"/>
      <c r="AP3684" s="4"/>
    </row>
    <row r="3685" spans="1:42" s="2" customFormat="1" x14ac:dyDescent="0.25">
      <c r="A3685" s="4"/>
      <c r="B3685" s="4"/>
      <c r="C3685" s="4"/>
      <c r="D3685" s="4"/>
      <c r="E3685" s="4"/>
      <c r="F3685" s="4"/>
      <c r="G3685" s="4"/>
      <c r="H3685" s="4"/>
      <c r="I3685" s="4"/>
      <c r="J3685" s="4"/>
      <c r="K3685" s="4"/>
      <c r="L3685" s="4"/>
      <c r="M3685" s="4"/>
      <c r="N3685" s="4"/>
      <c r="O3685" s="4"/>
      <c r="P3685" s="4"/>
      <c r="Q3685" s="4"/>
      <c r="R3685" s="4"/>
      <c r="S3685" s="4"/>
      <c r="T3685" s="4"/>
      <c r="U3685" s="4"/>
      <c r="V3685" s="4"/>
      <c r="W3685" s="4"/>
      <c r="X3685" s="4"/>
      <c r="Y3685" s="4"/>
      <c r="Z3685" s="4"/>
      <c r="AA3685" s="4"/>
      <c r="AB3685" s="4"/>
      <c r="AC3685" s="4"/>
      <c r="AD3685" s="4"/>
      <c r="AE3685" s="4"/>
      <c r="AF3685" s="4"/>
      <c r="AG3685" s="4"/>
      <c r="AH3685" s="4"/>
      <c r="AI3685" s="4"/>
      <c r="AJ3685" s="4"/>
      <c r="AK3685" s="4"/>
      <c r="AL3685" s="4"/>
      <c r="AM3685" s="4"/>
      <c r="AN3685" s="4"/>
      <c r="AO3685" s="4"/>
      <c r="AP3685" s="4"/>
    </row>
    <row r="3686" spans="1:42" s="2" customFormat="1" x14ac:dyDescent="0.25">
      <c r="A3686" s="4"/>
      <c r="B3686" s="4"/>
      <c r="C3686" s="4"/>
      <c r="D3686" s="4"/>
      <c r="E3686" s="4"/>
      <c r="F3686" s="4"/>
      <c r="G3686" s="4"/>
      <c r="H3686" s="4"/>
      <c r="I3686" s="4"/>
      <c r="J3686" s="4"/>
      <c r="K3686" s="4"/>
      <c r="L3686" s="4"/>
      <c r="M3686" s="4"/>
      <c r="N3686" s="4"/>
      <c r="O3686" s="4"/>
      <c r="P3686" s="4"/>
      <c r="Q3686" s="4"/>
      <c r="R3686" s="4"/>
      <c r="S3686" s="4"/>
      <c r="T3686" s="4"/>
      <c r="U3686" s="4"/>
      <c r="V3686" s="4"/>
      <c r="W3686" s="4"/>
      <c r="X3686" s="4"/>
      <c r="Y3686" s="4"/>
      <c r="Z3686" s="4"/>
      <c r="AA3686" s="4"/>
      <c r="AB3686" s="4"/>
      <c r="AC3686" s="4"/>
      <c r="AD3686" s="4"/>
      <c r="AE3686" s="4"/>
      <c r="AF3686" s="4"/>
      <c r="AG3686" s="4"/>
      <c r="AH3686" s="4"/>
      <c r="AI3686" s="4"/>
      <c r="AJ3686" s="4"/>
      <c r="AK3686" s="4"/>
      <c r="AL3686" s="4"/>
      <c r="AM3686" s="4"/>
      <c r="AN3686" s="4"/>
      <c r="AO3686" s="4"/>
      <c r="AP3686" s="4"/>
    </row>
    <row r="3687" spans="1:42" s="2" customFormat="1" x14ac:dyDescent="0.25">
      <c r="A3687" s="4"/>
      <c r="B3687" s="4"/>
      <c r="C3687" s="4"/>
      <c r="D3687" s="4"/>
      <c r="E3687" s="4"/>
      <c r="F3687" s="4"/>
      <c r="G3687" s="4"/>
      <c r="H3687" s="4"/>
      <c r="I3687" s="4"/>
      <c r="J3687" s="4"/>
      <c r="K3687" s="4"/>
      <c r="L3687" s="4"/>
      <c r="M3687" s="4"/>
      <c r="N3687" s="4"/>
      <c r="O3687" s="4"/>
      <c r="P3687" s="4"/>
      <c r="Q3687" s="4"/>
      <c r="R3687" s="4"/>
      <c r="S3687" s="4"/>
      <c r="T3687" s="4"/>
      <c r="U3687" s="4"/>
      <c r="V3687" s="4"/>
      <c r="W3687" s="4"/>
      <c r="X3687" s="4"/>
      <c r="Y3687" s="4"/>
      <c r="Z3687" s="4"/>
      <c r="AA3687" s="4"/>
      <c r="AB3687" s="4"/>
      <c r="AC3687" s="4"/>
      <c r="AD3687" s="4"/>
      <c r="AE3687" s="4"/>
      <c r="AF3687" s="4"/>
      <c r="AG3687" s="4"/>
      <c r="AH3687" s="4"/>
      <c r="AI3687" s="4"/>
      <c r="AJ3687" s="4"/>
      <c r="AK3687" s="4"/>
      <c r="AL3687" s="4"/>
      <c r="AM3687" s="4"/>
      <c r="AN3687" s="4"/>
      <c r="AO3687" s="4"/>
      <c r="AP3687" s="4"/>
    </row>
    <row r="3688" spans="1:42" s="2" customFormat="1" x14ac:dyDescent="0.25">
      <c r="A3688" s="4"/>
      <c r="B3688" s="4"/>
      <c r="C3688" s="4"/>
      <c r="D3688" s="4"/>
      <c r="E3688" s="4"/>
      <c r="F3688" s="4"/>
      <c r="G3688" s="4"/>
      <c r="H3688" s="4"/>
      <c r="I3688" s="4"/>
      <c r="J3688" s="4"/>
      <c r="K3688" s="4"/>
      <c r="L3688" s="4"/>
      <c r="M3688" s="4"/>
      <c r="N3688" s="4"/>
      <c r="O3688" s="4"/>
      <c r="P3688" s="4"/>
      <c r="Q3688" s="4"/>
      <c r="R3688" s="4"/>
      <c r="S3688" s="4"/>
      <c r="T3688" s="4"/>
      <c r="U3688" s="4"/>
      <c r="V3688" s="4"/>
      <c r="W3688" s="4"/>
      <c r="X3688" s="4"/>
      <c r="Y3688" s="4"/>
      <c r="Z3688" s="4"/>
      <c r="AA3688" s="4"/>
      <c r="AB3688" s="4"/>
      <c r="AC3688" s="4"/>
      <c r="AD3688" s="4"/>
      <c r="AE3688" s="4"/>
      <c r="AF3688" s="4"/>
      <c r="AG3688" s="4"/>
      <c r="AH3688" s="4"/>
      <c r="AI3688" s="4"/>
      <c r="AJ3688" s="4"/>
      <c r="AK3688" s="4"/>
      <c r="AL3688" s="4"/>
      <c r="AM3688" s="4"/>
      <c r="AN3688" s="4"/>
      <c r="AO3688" s="4"/>
      <c r="AP3688" s="4"/>
    </row>
    <row r="3689" spans="1:42" s="2" customFormat="1" x14ac:dyDescent="0.25">
      <c r="A3689" s="4"/>
      <c r="B3689" s="4"/>
      <c r="C3689" s="4"/>
      <c r="D3689" s="4"/>
      <c r="E3689" s="4"/>
      <c r="F3689" s="4"/>
      <c r="G3689" s="4"/>
      <c r="H3689" s="4"/>
      <c r="I3689" s="4"/>
      <c r="J3689" s="4"/>
      <c r="K3689" s="4"/>
      <c r="L3689" s="4"/>
      <c r="M3689" s="4"/>
      <c r="N3689" s="4"/>
      <c r="O3689" s="4"/>
      <c r="P3689" s="4"/>
      <c r="Q3689" s="4"/>
      <c r="R3689" s="4"/>
      <c r="S3689" s="4"/>
      <c r="T3689" s="4"/>
      <c r="U3689" s="4"/>
      <c r="V3689" s="4"/>
      <c r="W3689" s="4"/>
      <c r="X3689" s="4"/>
      <c r="Y3689" s="4"/>
      <c r="Z3689" s="4"/>
      <c r="AA3689" s="4"/>
      <c r="AB3689" s="4"/>
      <c r="AC3689" s="4"/>
      <c r="AD3689" s="4"/>
      <c r="AE3689" s="4"/>
      <c r="AF3689" s="4"/>
      <c r="AG3689" s="4"/>
      <c r="AH3689" s="4"/>
      <c r="AI3689" s="4"/>
      <c r="AJ3689" s="4"/>
      <c r="AK3689" s="4"/>
      <c r="AL3689" s="4"/>
      <c r="AM3689" s="4"/>
      <c r="AN3689" s="4"/>
      <c r="AO3689" s="4"/>
      <c r="AP3689" s="4"/>
    </row>
    <row r="3690" spans="1:42" s="2" customFormat="1" x14ac:dyDescent="0.25">
      <c r="A3690" s="4"/>
      <c r="B3690" s="4"/>
      <c r="C3690" s="4"/>
      <c r="D3690" s="4"/>
      <c r="E3690" s="4"/>
      <c r="F3690" s="4"/>
      <c r="G3690" s="4"/>
      <c r="H3690" s="4"/>
      <c r="I3690" s="4"/>
      <c r="J3690" s="4"/>
      <c r="K3690" s="4"/>
      <c r="L3690" s="4"/>
      <c r="M3690" s="4"/>
      <c r="N3690" s="4"/>
      <c r="O3690" s="4"/>
      <c r="P3690" s="4"/>
      <c r="Q3690" s="4"/>
      <c r="R3690" s="4"/>
      <c r="S3690" s="4"/>
      <c r="T3690" s="4"/>
      <c r="U3690" s="4"/>
      <c r="V3690" s="4"/>
      <c r="W3690" s="4"/>
      <c r="X3690" s="4"/>
      <c r="Y3690" s="4"/>
      <c r="Z3690" s="4"/>
      <c r="AA3690" s="4"/>
      <c r="AB3690" s="4"/>
      <c r="AC3690" s="4"/>
      <c r="AD3690" s="4"/>
      <c r="AE3690" s="4"/>
      <c r="AF3690" s="4"/>
      <c r="AG3690" s="4"/>
      <c r="AH3690" s="4"/>
      <c r="AI3690" s="4"/>
      <c r="AJ3690" s="4"/>
      <c r="AK3690" s="4"/>
      <c r="AL3690" s="4"/>
      <c r="AM3690" s="4"/>
      <c r="AN3690" s="4"/>
      <c r="AO3690" s="4"/>
      <c r="AP3690" s="4"/>
    </row>
    <row r="3691" spans="1:42" s="2" customFormat="1" x14ac:dyDescent="0.25">
      <c r="A3691" s="4"/>
      <c r="B3691" s="4"/>
      <c r="C3691" s="4"/>
      <c r="D3691" s="4"/>
      <c r="E3691" s="4"/>
      <c r="F3691" s="4"/>
      <c r="G3691" s="4"/>
      <c r="H3691" s="4"/>
      <c r="I3691" s="4"/>
      <c r="J3691" s="4"/>
      <c r="K3691" s="4"/>
      <c r="L3691" s="4"/>
      <c r="M3691" s="4"/>
      <c r="N3691" s="4"/>
      <c r="O3691" s="4"/>
      <c r="P3691" s="4"/>
      <c r="Q3691" s="4"/>
      <c r="R3691" s="4"/>
      <c r="S3691" s="4"/>
      <c r="T3691" s="4"/>
      <c r="U3691" s="4"/>
      <c r="V3691" s="4"/>
      <c r="W3691" s="4"/>
      <c r="X3691" s="4"/>
      <c r="Y3691" s="4"/>
      <c r="Z3691" s="4"/>
      <c r="AA3691" s="4"/>
      <c r="AB3691" s="4"/>
      <c r="AC3691" s="4"/>
      <c r="AD3691" s="4"/>
      <c r="AE3691" s="4"/>
      <c r="AF3691" s="4"/>
      <c r="AG3691" s="4"/>
      <c r="AH3691" s="4"/>
      <c r="AI3691" s="4"/>
      <c r="AJ3691" s="4"/>
      <c r="AK3691" s="4"/>
      <c r="AL3691" s="4"/>
      <c r="AM3691" s="4"/>
      <c r="AN3691" s="4"/>
      <c r="AO3691" s="4"/>
      <c r="AP3691" s="4"/>
    </row>
    <row r="3692" spans="1:42" s="2" customFormat="1" x14ac:dyDescent="0.25">
      <c r="A3692" s="4"/>
      <c r="B3692" s="4"/>
      <c r="C3692" s="4"/>
      <c r="D3692" s="4"/>
      <c r="E3692" s="4"/>
      <c r="F3692" s="4"/>
      <c r="G3692" s="4"/>
      <c r="H3692" s="4"/>
      <c r="I3692" s="4"/>
      <c r="J3692" s="4"/>
      <c r="K3692" s="4"/>
      <c r="L3692" s="4"/>
      <c r="M3692" s="4"/>
      <c r="N3692" s="4"/>
      <c r="O3692" s="4"/>
      <c r="P3692" s="4"/>
      <c r="Q3692" s="4"/>
      <c r="R3692" s="4"/>
      <c r="S3692" s="4"/>
      <c r="T3692" s="4"/>
      <c r="U3692" s="4"/>
      <c r="V3692" s="4"/>
      <c r="W3692" s="4"/>
      <c r="X3692" s="4"/>
      <c r="Y3692" s="4"/>
      <c r="Z3692" s="4"/>
      <c r="AA3692" s="4"/>
      <c r="AB3692" s="4"/>
      <c r="AC3692" s="4"/>
      <c r="AD3692" s="4"/>
      <c r="AE3692" s="4"/>
      <c r="AF3692" s="4"/>
      <c r="AG3692" s="4"/>
      <c r="AH3692" s="4"/>
      <c r="AI3692" s="4"/>
      <c r="AJ3692" s="4"/>
      <c r="AK3692" s="4"/>
      <c r="AL3692" s="4"/>
      <c r="AM3692" s="4"/>
      <c r="AN3692" s="4"/>
      <c r="AO3692" s="4"/>
      <c r="AP3692" s="4"/>
    </row>
    <row r="3693" spans="1:42" s="2" customFormat="1" x14ac:dyDescent="0.25">
      <c r="A3693" s="4"/>
      <c r="B3693" s="4"/>
      <c r="C3693" s="4"/>
      <c r="D3693" s="4"/>
      <c r="E3693" s="4"/>
      <c r="F3693" s="4"/>
      <c r="G3693" s="4"/>
      <c r="H3693" s="4"/>
      <c r="I3693" s="4"/>
      <c r="J3693" s="4"/>
      <c r="K3693" s="4"/>
      <c r="L3693" s="4"/>
      <c r="M3693" s="4"/>
      <c r="N3693" s="4"/>
      <c r="O3693" s="4"/>
      <c r="P3693" s="4"/>
      <c r="Q3693" s="4"/>
      <c r="R3693" s="4"/>
      <c r="S3693" s="4"/>
      <c r="T3693" s="4"/>
      <c r="U3693" s="4"/>
      <c r="V3693" s="4"/>
      <c r="W3693" s="4"/>
      <c r="X3693" s="4"/>
      <c r="Y3693" s="4"/>
      <c r="Z3693" s="4"/>
      <c r="AA3693" s="4"/>
      <c r="AB3693" s="4"/>
      <c r="AC3693" s="4"/>
      <c r="AD3693" s="4"/>
      <c r="AE3693" s="4"/>
      <c r="AF3693" s="4"/>
      <c r="AG3693" s="4"/>
      <c r="AH3693" s="4"/>
      <c r="AI3693" s="4"/>
      <c r="AJ3693" s="4"/>
      <c r="AK3693" s="4"/>
      <c r="AL3693" s="4"/>
      <c r="AM3693" s="4"/>
      <c r="AN3693" s="4"/>
      <c r="AO3693" s="4"/>
      <c r="AP3693" s="4"/>
    </row>
    <row r="3694" spans="1:42" s="2" customFormat="1" x14ac:dyDescent="0.25">
      <c r="A3694" s="4"/>
      <c r="B3694" s="4"/>
      <c r="C3694" s="4"/>
      <c r="D3694" s="4"/>
      <c r="E3694" s="4"/>
      <c r="F3694" s="4"/>
      <c r="G3694" s="4"/>
      <c r="H3694" s="4"/>
      <c r="I3694" s="4"/>
      <c r="J3694" s="4"/>
      <c r="K3694" s="4"/>
      <c r="L3694" s="4"/>
      <c r="M3694" s="4"/>
      <c r="N3694" s="4"/>
      <c r="O3694" s="4"/>
      <c r="P3694" s="4"/>
      <c r="Q3694" s="4"/>
      <c r="R3694" s="4"/>
      <c r="S3694" s="4"/>
      <c r="T3694" s="4"/>
      <c r="U3694" s="4"/>
      <c r="V3694" s="4"/>
      <c r="W3694" s="4"/>
      <c r="X3694" s="4"/>
      <c r="Y3694" s="4"/>
      <c r="Z3694" s="4"/>
      <c r="AA3694" s="4"/>
      <c r="AB3694" s="4"/>
      <c r="AC3694" s="4"/>
      <c r="AD3694" s="4"/>
      <c r="AE3694" s="4"/>
      <c r="AF3694" s="4"/>
      <c r="AG3694" s="4"/>
      <c r="AH3694" s="4"/>
      <c r="AI3694" s="4"/>
      <c r="AJ3694" s="4"/>
      <c r="AK3694" s="4"/>
      <c r="AL3694" s="4"/>
      <c r="AM3694" s="4"/>
      <c r="AN3694" s="4"/>
      <c r="AO3694" s="4"/>
      <c r="AP3694" s="4"/>
    </row>
    <row r="3695" spans="1:42" s="2" customFormat="1" x14ac:dyDescent="0.25">
      <c r="A3695" s="4"/>
      <c r="B3695" s="4"/>
      <c r="C3695" s="4"/>
      <c r="D3695" s="4"/>
      <c r="E3695" s="4"/>
      <c r="F3695" s="4"/>
      <c r="G3695" s="4"/>
      <c r="H3695" s="4"/>
      <c r="I3695" s="4"/>
      <c r="J3695" s="4"/>
      <c r="K3695" s="4"/>
      <c r="L3695" s="4"/>
      <c r="M3695" s="4"/>
      <c r="N3695" s="4"/>
      <c r="O3695" s="4"/>
      <c r="P3695" s="4"/>
      <c r="Q3695" s="4"/>
      <c r="R3695" s="4"/>
      <c r="S3695" s="4"/>
      <c r="T3695" s="4"/>
      <c r="U3695" s="4"/>
      <c r="V3695" s="4"/>
      <c r="W3695" s="4"/>
      <c r="X3695" s="4"/>
      <c r="Y3695" s="4"/>
      <c r="Z3695" s="4"/>
      <c r="AA3695" s="4"/>
      <c r="AB3695" s="4"/>
      <c r="AC3695" s="4"/>
      <c r="AD3695" s="4"/>
      <c r="AE3695" s="4"/>
      <c r="AF3695" s="4"/>
      <c r="AG3695" s="4"/>
      <c r="AH3695" s="4"/>
      <c r="AI3695" s="4"/>
      <c r="AJ3695" s="4"/>
      <c r="AK3695" s="4"/>
      <c r="AL3695" s="4"/>
      <c r="AM3695" s="4"/>
      <c r="AN3695" s="4"/>
      <c r="AO3695" s="4"/>
      <c r="AP3695" s="4"/>
    </row>
    <row r="3696" spans="1:42" s="2" customFormat="1" x14ac:dyDescent="0.25">
      <c r="A3696" s="4"/>
      <c r="B3696" s="4"/>
      <c r="C3696" s="4"/>
      <c r="D3696" s="4"/>
      <c r="E3696" s="4"/>
      <c r="F3696" s="4"/>
      <c r="G3696" s="4"/>
      <c r="H3696" s="4"/>
      <c r="I3696" s="4"/>
      <c r="J3696" s="4"/>
      <c r="K3696" s="4"/>
      <c r="L3696" s="4"/>
      <c r="M3696" s="4"/>
      <c r="N3696" s="4"/>
      <c r="O3696" s="4"/>
      <c r="P3696" s="4"/>
      <c r="Q3696" s="4"/>
      <c r="R3696" s="4"/>
      <c r="S3696" s="4"/>
      <c r="T3696" s="4"/>
      <c r="U3696" s="4"/>
      <c r="V3696" s="4"/>
      <c r="W3696" s="4"/>
      <c r="X3696" s="4"/>
      <c r="Y3696" s="4"/>
      <c r="Z3696" s="4"/>
      <c r="AA3696" s="4"/>
      <c r="AB3696" s="4"/>
      <c r="AC3696" s="4"/>
      <c r="AD3696" s="4"/>
      <c r="AE3696" s="4"/>
      <c r="AF3696" s="4"/>
      <c r="AG3696" s="4"/>
      <c r="AH3696" s="4"/>
      <c r="AI3696" s="4"/>
      <c r="AJ3696" s="4"/>
      <c r="AK3696" s="4"/>
      <c r="AL3696" s="4"/>
      <c r="AM3696" s="4"/>
      <c r="AN3696" s="4"/>
      <c r="AO3696" s="4"/>
      <c r="AP3696" s="4"/>
    </row>
    <row r="3697" spans="1:42" s="2" customFormat="1" x14ac:dyDescent="0.25">
      <c r="A3697" s="4"/>
      <c r="B3697" s="4"/>
      <c r="C3697" s="4"/>
      <c r="D3697" s="4"/>
      <c r="E3697" s="4"/>
      <c r="F3697" s="4"/>
      <c r="G3697" s="4"/>
      <c r="H3697" s="4"/>
      <c r="I3697" s="4"/>
      <c r="J3697" s="4"/>
      <c r="K3697" s="4"/>
      <c r="L3697" s="4"/>
      <c r="M3697" s="4"/>
      <c r="N3697" s="4"/>
      <c r="O3697" s="4"/>
      <c r="P3697" s="4"/>
      <c r="Q3697" s="4"/>
      <c r="R3697" s="4"/>
      <c r="S3697" s="4"/>
      <c r="T3697" s="4"/>
      <c r="U3697" s="4"/>
      <c r="V3697" s="4"/>
      <c r="W3697" s="4"/>
      <c r="X3697" s="4"/>
      <c r="Y3697" s="4"/>
      <c r="Z3697" s="4"/>
      <c r="AA3697" s="4"/>
      <c r="AB3697" s="4"/>
      <c r="AC3697" s="4"/>
      <c r="AD3697" s="4"/>
      <c r="AE3697" s="4"/>
      <c r="AF3697" s="4"/>
      <c r="AG3697" s="4"/>
      <c r="AH3697" s="4"/>
      <c r="AI3697" s="4"/>
      <c r="AJ3697" s="4"/>
      <c r="AK3697" s="4"/>
      <c r="AL3697" s="4"/>
      <c r="AM3697" s="4"/>
      <c r="AN3697" s="4"/>
      <c r="AO3697" s="4"/>
      <c r="AP3697" s="4"/>
    </row>
    <row r="3698" spans="1:42" s="2" customFormat="1" x14ac:dyDescent="0.25">
      <c r="A3698" s="4"/>
      <c r="B3698" s="4"/>
      <c r="C3698" s="4"/>
      <c r="D3698" s="4"/>
      <c r="E3698" s="4"/>
      <c r="F3698" s="4"/>
      <c r="G3698" s="4"/>
      <c r="H3698" s="4"/>
      <c r="I3698" s="4"/>
      <c r="J3698" s="4"/>
      <c r="K3698" s="4"/>
      <c r="L3698" s="4"/>
      <c r="M3698" s="4"/>
      <c r="N3698" s="4"/>
      <c r="O3698" s="4"/>
      <c r="P3698" s="4"/>
      <c r="Q3698" s="4"/>
      <c r="R3698" s="4"/>
      <c r="S3698" s="4"/>
      <c r="T3698" s="4"/>
      <c r="U3698" s="4"/>
      <c r="V3698" s="4"/>
      <c r="W3698" s="4"/>
      <c r="X3698" s="4"/>
      <c r="Y3698" s="4"/>
      <c r="Z3698" s="4"/>
      <c r="AA3698" s="4"/>
      <c r="AB3698" s="4"/>
      <c r="AC3698" s="4"/>
      <c r="AD3698" s="4"/>
      <c r="AE3698" s="4"/>
      <c r="AF3698" s="4"/>
      <c r="AG3698" s="4"/>
      <c r="AH3698" s="4"/>
      <c r="AI3698" s="4"/>
      <c r="AJ3698" s="4"/>
      <c r="AK3698" s="4"/>
      <c r="AL3698" s="4"/>
      <c r="AM3698" s="4"/>
      <c r="AN3698" s="4"/>
      <c r="AO3698" s="4"/>
      <c r="AP3698" s="4"/>
    </row>
    <row r="3699" spans="1:42" s="2" customFormat="1" x14ac:dyDescent="0.25">
      <c r="A3699" s="4"/>
      <c r="B3699" s="4"/>
      <c r="C3699" s="4"/>
      <c r="D3699" s="4"/>
      <c r="E3699" s="4"/>
      <c r="F3699" s="4"/>
      <c r="G3699" s="4"/>
      <c r="H3699" s="4"/>
      <c r="I3699" s="4"/>
      <c r="J3699" s="4"/>
      <c r="K3699" s="4"/>
      <c r="L3699" s="4"/>
      <c r="M3699" s="4"/>
      <c r="N3699" s="4"/>
      <c r="O3699" s="4"/>
      <c r="P3699" s="4"/>
      <c r="Q3699" s="4"/>
      <c r="R3699" s="4"/>
      <c r="S3699" s="4"/>
      <c r="T3699" s="4"/>
      <c r="U3699" s="4"/>
      <c r="V3699" s="4"/>
      <c r="W3699" s="4"/>
      <c r="X3699" s="4"/>
      <c r="Y3699" s="4"/>
      <c r="Z3699" s="4"/>
      <c r="AA3699" s="4"/>
      <c r="AB3699" s="4"/>
      <c r="AC3699" s="4"/>
      <c r="AD3699" s="4"/>
      <c r="AE3699" s="4"/>
      <c r="AF3699" s="4"/>
      <c r="AG3699" s="4"/>
      <c r="AH3699" s="4"/>
      <c r="AI3699" s="4"/>
      <c r="AJ3699" s="4"/>
      <c r="AK3699" s="4"/>
      <c r="AL3699" s="4"/>
      <c r="AM3699" s="4"/>
      <c r="AN3699" s="4"/>
      <c r="AO3699" s="4"/>
      <c r="AP3699" s="4"/>
    </row>
    <row r="3700" spans="1:42" s="2" customFormat="1" x14ac:dyDescent="0.25">
      <c r="A3700" s="4"/>
      <c r="B3700" s="4"/>
      <c r="C3700" s="4"/>
      <c r="D3700" s="4"/>
      <c r="E3700" s="4"/>
      <c r="F3700" s="4"/>
      <c r="G3700" s="4"/>
      <c r="H3700" s="4"/>
      <c r="I3700" s="4"/>
      <c r="J3700" s="4"/>
      <c r="K3700" s="4"/>
      <c r="L3700" s="4"/>
      <c r="M3700" s="4"/>
      <c r="N3700" s="4"/>
      <c r="O3700" s="4"/>
      <c r="P3700" s="4"/>
      <c r="Q3700" s="4"/>
      <c r="R3700" s="4"/>
      <c r="S3700" s="4"/>
      <c r="T3700" s="4"/>
      <c r="U3700" s="4"/>
      <c r="V3700" s="4"/>
      <c r="W3700" s="4"/>
      <c r="X3700" s="4"/>
      <c r="Y3700" s="4"/>
      <c r="Z3700" s="4"/>
      <c r="AA3700" s="4"/>
      <c r="AB3700" s="4"/>
      <c r="AC3700" s="4"/>
      <c r="AD3700" s="4"/>
      <c r="AE3700" s="4"/>
      <c r="AF3700" s="4"/>
      <c r="AG3700" s="4"/>
      <c r="AH3700" s="4"/>
      <c r="AI3700" s="4"/>
      <c r="AJ3700" s="4"/>
      <c r="AK3700" s="4"/>
      <c r="AL3700" s="4"/>
      <c r="AM3700" s="4"/>
      <c r="AN3700" s="4"/>
      <c r="AO3700" s="4"/>
      <c r="AP3700" s="4"/>
    </row>
    <row r="3701" spans="1:42" s="2" customFormat="1" x14ac:dyDescent="0.25">
      <c r="A3701" s="4"/>
      <c r="B3701" s="4"/>
      <c r="C3701" s="4"/>
      <c r="D3701" s="4"/>
      <c r="E3701" s="4"/>
      <c r="F3701" s="4"/>
      <c r="G3701" s="4"/>
      <c r="H3701" s="4"/>
      <c r="I3701" s="4"/>
      <c r="J3701" s="4"/>
      <c r="K3701" s="4"/>
      <c r="L3701" s="4"/>
      <c r="M3701" s="4"/>
      <c r="N3701" s="4"/>
      <c r="O3701" s="4"/>
      <c r="P3701" s="4"/>
      <c r="Q3701" s="4"/>
      <c r="R3701" s="4"/>
      <c r="S3701" s="4"/>
      <c r="T3701" s="4"/>
      <c r="U3701" s="4"/>
      <c r="V3701" s="4"/>
      <c r="W3701" s="4"/>
      <c r="X3701" s="4"/>
      <c r="Y3701" s="4"/>
      <c r="Z3701" s="4"/>
      <c r="AA3701" s="4"/>
      <c r="AB3701" s="4"/>
      <c r="AC3701" s="4"/>
      <c r="AD3701" s="4"/>
      <c r="AE3701" s="4"/>
      <c r="AF3701" s="4"/>
      <c r="AG3701" s="4"/>
      <c r="AH3701" s="4"/>
      <c r="AI3701" s="4"/>
      <c r="AJ3701" s="4"/>
      <c r="AK3701" s="4"/>
      <c r="AL3701" s="4"/>
      <c r="AM3701" s="4"/>
      <c r="AN3701" s="4"/>
      <c r="AO3701" s="4"/>
      <c r="AP3701" s="4"/>
    </row>
    <row r="3702" spans="1:42" s="2" customFormat="1" x14ac:dyDescent="0.25">
      <c r="A3702" s="4"/>
      <c r="B3702" s="4"/>
      <c r="C3702" s="4"/>
      <c r="D3702" s="4"/>
      <c r="E3702" s="4"/>
      <c r="F3702" s="4"/>
      <c r="G3702" s="4"/>
      <c r="H3702" s="4"/>
      <c r="I3702" s="4"/>
      <c r="J3702" s="4"/>
      <c r="K3702" s="4"/>
      <c r="L3702" s="4"/>
      <c r="M3702" s="4"/>
      <c r="N3702" s="4"/>
      <c r="O3702" s="4"/>
      <c r="P3702" s="4"/>
      <c r="Q3702" s="4"/>
      <c r="R3702" s="4"/>
      <c r="S3702" s="4"/>
      <c r="T3702" s="4"/>
      <c r="U3702" s="4"/>
      <c r="V3702" s="4"/>
      <c r="W3702" s="4"/>
      <c r="X3702" s="4"/>
      <c r="Y3702" s="4"/>
      <c r="Z3702" s="4"/>
      <c r="AA3702" s="4"/>
      <c r="AB3702" s="4"/>
      <c r="AC3702" s="4"/>
      <c r="AD3702" s="4"/>
      <c r="AE3702" s="4"/>
      <c r="AF3702" s="4"/>
      <c r="AG3702" s="4"/>
      <c r="AH3702" s="4"/>
      <c r="AI3702" s="4"/>
      <c r="AJ3702" s="4"/>
      <c r="AK3702" s="4"/>
      <c r="AL3702" s="4"/>
      <c r="AM3702" s="4"/>
      <c r="AN3702" s="4"/>
      <c r="AO3702" s="4"/>
      <c r="AP3702" s="4"/>
    </row>
    <row r="3703" spans="1:42" s="2" customFormat="1" x14ac:dyDescent="0.25">
      <c r="A3703" s="4"/>
      <c r="B3703" s="4"/>
      <c r="C3703" s="4"/>
      <c r="D3703" s="4"/>
      <c r="E3703" s="4"/>
      <c r="F3703" s="4"/>
      <c r="G3703" s="4"/>
      <c r="H3703" s="4"/>
      <c r="I3703" s="4"/>
      <c r="J3703" s="4"/>
      <c r="K3703" s="4"/>
      <c r="L3703" s="4"/>
      <c r="M3703" s="4"/>
      <c r="N3703" s="4"/>
      <c r="O3703" s="4"/>
      <c r="P3703" s="4"/>
      <c r="Q3703" s="4"/>
      <c r="R3703" s="4"/>
      <c r="S3703" s="4"/>
      <c r="T3703" s="4"/>
      <c r="U3703" s="4"/>
      <c r="V3703" s="4"/>
      <c r="W3703" s="4"/>
      <c r="X3703" s="4"/>
      <c r="Y3703" s="4"/>
      <c r="Z3703" s="4"/>
      <c r="AA3703" s="4"/>
      <c r="AB3703" s="4"/>
      <c r="AC3703" s="4"/>
      <c r="AD3703" s="4"/>
      <c r="AE3703" s="4"/>
      <c r="AF3703" s="4"/>
      <c r="AG3703" s="4"/>
      <c r="AH3703" s="4"/>
      <c r="AI3703" s="4"/>
      <c r="AJ3703" s="4"/>
      <c r="AK3703" s="4"/>
      <c r="AL3703" s="4"/>
      <c r="AM3703" s="4"/>
      <c r="AN3703" s="4"/>
      <c r="AO3703" s="4"/>
      <c r="AP3703" s="4"/>
    </row>
    <row r="3704" spans="1:42" s="2" customFormat="1" x14ac:dyDescent="0.25">
      <c r="A3704" s="4"/>
      <c r="B3704" s="4"/>
      <c r="C3704" s="4"/>
      <c r="D3704" s="4"/>
      <c r="E3704" s="4"/>
      <c r="F3704" s="4"/>
      <c r="G3704" s="4"/>
      <c r="H3704" s="4"/>
      <c r="I3704" s="4"/>
      <c r="J3704" s="4"/>
      <c r="K3704" s="4"/>
      <c r="L3704" s="4"/>
      <c r="M3704" s="4"/>
      <c r="N3704" s="4"/>
      <c r="O3704" s="4"/>
      <c r="P3704" s="4"/>
      <c r="Q3704" s="4"/>
      <c r="R3704" s="4"/>
      <c r="S3704" s="4"/>
      <c r="T3704" s="4"/>
      <c r="U3704" s="4"/>
      <c r="V3704" s="4"/>
      <c r="W3704" s="4"/>
      <c r="X3704" s="4"/>
      <c r="Y3704" s="4"/>
      <c r="Z3704" s="4"/>
      <c r="AA3704" s="4"/>
      <c r="AB3704" s="4"/>
      <c r="AC3704" s="4"/>
      <c r="AD3704" s="4"/>
      <c r="AE3704" s="4"/>
      <c r="AF3704" s="4"/>
      <c r="AG3704" s="4"/>
      <c r="AH3704" s="4"/>
      <c r="AI3704" s="4"/>
      <c r="AJ3704" s="4"/>
      <c r="AK3704" s="4"/>
      <c r="AL3704" s="4"/>
      <c r="AM3704" s="4"/>
      <c r="AN3704" s="4"/>
      <c r="AO3704" s="4"/>
      <c r="AP3704" s="4"/>
    </row>
    <row r="3705" spans="1:42" s="2" customFormat="1" x14ac:dyDescent="0.25">
      <c r="A3705" s="4"/>
      <c r="B3705" s="4"/>
      <c r="C3705" s="4"/>
      <c r="D3705" s="4"/>
      <c r="E3705" s="4"/>
      <c r="F3705" s="4"/>
      <c r="G3705" s="4"/>
      <c r="H3705" s="4"/>
      <c r="I3705" s="4"/>
      <c r="J3705" s="4"/>
      <c r="K3705" s="4"/>
      <c r="L3705" s="4"/>
      <c r="M3705" s="4"/>
      <c r="N3705" s="4"/>
      <c r="O3705" s="4"/>
      <c r="P3705" s="4"/>
      <c r="Q3705" s="4"/>
      <c r="R3705" s="4"/>
      <c r="S3705" s="4"/>
      <c r="T3705" s="4"/>
      <c r="U3705" s="4"/>
      <c r="V3705" s="4"/>
      <c r="W3705" s="4"/>
      <c r="X3705" s="4"/>
      <c r="Y3705" s="4"/>
      <c r="Z3705" s="4"/>
      <c r="AA3705" s="4"/>
      <c r="AB3705" s="4"/>
      <c r="AC3705" s="4"/>
      <c r="AD3705" s="4"/>
      <c r="AE3705" s="4"/>
      <c r="AF3705" s="4"/>
      <c r="AG3705" s="4"/>
      <c r="AH3705" s="4"/>
      <c r="AI3705" s="4"/>
      <c r="AJ3705" s="4"/>
      <c r="AK3705" s="4"/>
      <c r="AL3705" s="4"/>
      <c r="AM3705" s="4"/>
      <c r="AN3705" s="4"/>
      <c r="AO3705" s="4"/>
      <c r="AP3705" s="4"/>
    </row>
    <row r="3706" spans="1:42" s="2" customFormat="1" x14ac:dyDescent="0.25">
      <c r="A3706" s="4"/>
      <c r="B3706" s="4"/>
      <c r="C3706" s="4"/>
      <c r="D3706" s="4"/>
      <c r="E3706" s="4"/>
      <c r="F3706" s="4"/>
      <c r="G3706" s="4"/>
      <c r="H3706" s="4"/>
      <c r="I3706" s="4"/>
      <c r="J3706" s="4"/>
      <c r="K3706" s="4"/>
      <c r="L3706" s="4"/>
      <c r="M3706" s="4"/>
      <c r="N3706" s="4"/>
      <c r="O3706" s="4"/>
      <c r="P3706" s="4"/>
      <c r="Q3706" s="4"/>
      <c r="R3706" s="4"/>
      <c r="S3706" s="4"/>
      <c r="T3706" s="4"/>
      <c r="U3706" s="4"/>
      <c r="V3706" s="4"/>
      <c r="W3706" s="4"/>
      <c r="X3706" s="4"/>
      <c r="Y3706" s="4"/>
      <c r="Z3706" s="4"/>
      <c r="AA3706" s="4"/>
      <c r="AB3706" s="4"/>
      <c r="AC3706" s="4"/>
      <c r="AD3706" s="4"/>
      <c r="AE3706" s="4"/>
      <c r="AF3706" s="4"/>
      <c r="AG3706" s="4"/>
      <c r="AH3706" s="4"/>
      <c r="AI3706" s="4"/>
      <c r="AJ3706" s="4"/>
      <c r="AK3706" s="4"/>
      <c r="AL3706" s="4"/>
      <c r="AM3706" s="4"/>
      <c r="AN3706" s="4"/>
      <c r="AO3706" s="4"/>
      <c r="AP3706" s="4"/>
    </row>
    <row r="3707" spans="1:42" s="2" customFormat="1" x14ac:dyDescent="0.25">
      <c r="A3707" s="4"/>
      <c r="B3707" s="4"/>
      <c r="C3707" s="4"/>
      <c r="D3707" s="4"/>
      <c r="E3707" s="4"/>
      <c r="F3707" s="4"/>
      <c r="G3707" s="4"/>
      <c r="H3707" s="4"/>
      <c r="I3707" s="4"/>
      <c r="J3707" s="4"/>
      <c r="K3707" s="4"/>
      <c r="L3707" s="4"/>
      <c r="M3707" s="4"/>
      <c r="N3707" s="4"/>
      <c r="O3707" s="4"/>
      <c r="P3707" s="4"/>
      <c r="Q3707" s="4"/>
      <c r="R3707" s="4"/>
      <c r="S3707" s="4"/>
      <c r="T3707" s="4"/>
      <c r="U3707" s="4"/>
      <c r="V3707" s="4"/>
      <c r="W3707" s="4"/>
      <c r="X3707" s="4"/>
      <c r="Y3707" s="4"/>
      <c r="Z3707" s="4"/>
      <c r="AA3707" s="4"/>
      <c r="AB3707" s="4"/>
      <c r="AC3707" s="4"/>
      <c r="AD3707" s="4"/>
      <c r="AE3707" s="4"/>
      <c r="AF3707" s="4"/>
      <c r="AG3707" s="4"/>
      <c r="AH3707" s="4"/>
      <c r="AI3707" s="4"/>
      <c r="AJ3707" s="4"/>
      <c r="AK3707" s="4"/>
      <c r="AL3707" s="4"/>
      <c r="AM3707" s="4"/>
      <c r="AN3707" s="4"/>
      <c r="AO3707" s="4"/>
      <c r="AP3707" s="4"/>
    </row>
    <row r="3708" spans="1:42" s="2" customFormat="1" x14ac:dyDescent="0.25">
      <c r="A3708" s="4"/>
      <c r="B3708" s="4"/>
      <c r="C3708" s="4"/>
      <c r="D3708" s="4"/>
      <c r="E3708" s="4"/>
      <c r="F3708" s="4"/>
      <c r="G3708" s="4"/>
      <c r="H3708" s="4"/>
      <c r="I3708" s="4"/>
      <c r="J3708" s="4"/>
      <c r="K3708" s="4"/>
      <c r="L3708" s="4"/>
      <c r="M3708" s="4"/>
      <c r="N3708" s="4"/>
      <c r="O3708" s="4"/>
      <c r="P3708" s="4"/>
      <c r="Q3708" s="4"/>
      <c r="R3708" s="4"/>
      <c r="S3708" s="4"/>
      <c r="T3708" s="4"/>
      <c r="U3708" s="4"/>
      <c r="V3708" s="4"/>
      <c r="W3708" s="4"/>
      <c r="X3708" s="4"/>
      <c r="Y3708" s="4"/>
      <c r="Z3708" s="4"/>
      <c r="AA3708" s="4"/>
      <c r="AB3708" s="4"/>
      <c r="AC3708" s="4"/>
      <c r="AD3708" s="4"/>
      <c r="AE3708" s="4"/>
      <c r="AF3708" s="4"/>
      <c r="AG3708" s="4"/>
      <c r="AH3708" s="4"/>
      <c r="AI3708" s="4"/>
      <c r="AJ3708" s="4"/>
      <c r="AK3708" s="4"/>
      <c r="AL3708" s="4"/>
      <c r="AM3708" s="4"/>
      <c r="AN3708" s="4"/>
      <c r="AO3708" s="4"/>
      <c r="AP3708" s="4"/>
    </row>
    <row r="3709" spans="1:42" s="2" customFormat="1" x14ac:dyDescent="0.25">
      <c r="A3709" s="4"/>
      <c r="B3709" s="4"/>
      <c r="C3709" s="4"/>
      <c r="D3709" s="4"/>
      <c r="E3709" s="4"/>
      <c r="F3709" s="4"/>
      <c r="G3709" s="4"/>
      <c r="H3709" s="4"/>
      <c r="I3709" s="4"/>
      <c r="J3709" s="4"/>
      <c r="K3709" s="4"/>
      <c r="L3709" s="4"/>
      <c r="M3709" s="4"/>
      <c r="N3709" s="4"/>
      <c r="O3709" s="4"/>
      <c r="P3709" s="4"/>
      <c r="Q3709" s="4"/>
      <c r="R3709" s="4"/>
      <c r="S3709" s="4"/>
      <c r="T3709" s="4"/>
      <c r="U3709" s="4"/>
      <c r="V3709" s="4"/>
      <c r="W3709" s="4"/>
      <c r="X3709" s="4"/>
      <c r="Y3709" s="4"/>
      <c r="Z3709" s="4"/>
      <c r="AA3709" s="4"/>
      <c r="AB3709" s="4"/>
      <c r="AC3709" s="4"/>
      <c r="AD3709" s="4"/>
      <c r="AE3709" s="4"/>
      <c r="AF3709" s="4"/>
      <c r="AG3709" s="4"/>
      <c r="AH3709" s="4"/>
      <c r="AI3709" s="4"/>
      <c r="AJ3709" s="4"/>
      <c r="AK3709" s="4"/>
      <c r="AL3709" s="4"/>
      <c r="AM3709" s="4"/>
      <c r="AN3709" s="4"/>
      <c r="AO3709" s="4"/>
      <c r="AP3709" s="4"/>
    </row>
    <row r="3710" spans="1:42" s="2" customFormat="1" x14ac:dyDescent="0.25">
      <c r="A3710" s="4"/>
      <c r="B3710" s="4"/>
      <c r="C3710" s="4"/>
      <c r="D3710" s="4"/>
      <c r="E3710" s="4"/>
      <c r="F3710" s="4"/>
      <c r="G3710" s="4"/>
      <c r="H3710" s="4"/>
      <c r="I3710" s="4"/>
      <c r="J3710" s="4"/>
      <c r="K3710" s="4"/>
      <c r="L3710" s="4"/>
      <c r="M3710" s="4"/>
      <c r="N3710" s="4"/>
      <c r="O3710" s="4"/>
      <c r="P3710" s="4"/>
      <c r="Q3710" s="4"/>
      <c r="R3710" s="4"/>
      <c r="S3710" s="4"/>
      <c r="T3710" s="4"/>
      <c r="U3710" s="4"/>
      <c r="V3710" s="4"/>
      <c r="W3710" s="4"/>
      <c r="X3710" s="4"/>
      <c r="Y3710" s="4"/>
      <c r="Z3710" s="4"/>
      <c r="AA3710" s="4"/>
      <c r="AB3710" s="4"/>
      <c r="AC3710" s="4"/>
      <c r="AD3710" s="4"/>
      <c r="AE3710" s="4"/>
      <c r="AF3710" s="4"/>
      <c r="AG3710" s="4"/>
      <c r="AH3710" s="4"/>
      <c r="AI3710" s="4"/>
      <c r="AJ3710" s="4"/>
      <c r="AK3710" s="4"/>
      <c r="AL3710" s="4"/>
      <c r="AM3710" s="4"/>
      <c r="AN3710" s="4"/>
      <c r="AO3710" s="4"/>
      <c r="AP3710" s="4"/>
    </row>
    <row r="3711" spans="1:42" s="2" customFormat="1" x14ac:dyDescent="0.25">
      <c r="A3711" s="4"/>
      <c r="B3711" s="4"/>
      <c r="C3711" s="4"/>
      <c r="D3711" s="4"/>
      <c r="E3711" s="4"/>
      <c r="F3711" s="4"/>
      <c r="G3711" s="4"/>
      <c r="H3711" s="4"/>
      <c r="I3711" s="4"/>
      <c r="J3711" s="4"/>
      <c r="K3711" s="4"/>
      <c r="L3711" s="4"/>
      <c r="M3711" s="4"/>
      <c r="N3711" s="4"/>
      <c r="O3711" s="4"/>
      <c r="P3711" s="4"/>
      <c r="Q3711" s="4"/>
      <c r="R3711" s="4"/>
      <c r="S3711" s="4"/>
      <c r="T3711" s="4"/>
      <c r="U3711" s="4"/>
      <c r="V3711" s="4"/>
      <c r="W3711" s="4"/>
      <c r="X3711" s="4"/>
      <c r="Y3711" s="4"/>
      <c r="Z3711" s="4"/>
      <c r="AA3711" s="4"/>
      <c r="AB3711" s="4"/>
      <c r="AC3711" s="4"/>
      <c r="AD3711" s="4"/>
      <c r="AE3711" s="4"/>
      <c r="AF3711" s="4"/>
      <c r="AG3711" s="4"/>
      <c r="AH3711" s="4"/>
      <c r="AI3711" s="4"/>
      <c r="AJ3711" s="4"/>
      <c r="AK3711" s="4"/>
      <c r="AL3711" s="4"/>
      <c r="AM3711" s="4"/>
      <c r="AN3711" s="4"/>
      <c r="AO3711" s="4"/>
      <c r="AP3711" s="4"/>
    </row>
    <row r="3712" spans="1:42" s="2" customFormat="1" x14ac:dyDescent="0.25">
      <c r="A3712" s="4"/>
      <c r="B3712" s="4"/>
      <c r="C3712" s="4"/>
      <c r="D3712" s="4"/>
      <c r="E3712" s="4"/>
      <c r="F3712" s="4"/>
      <c r="G3712" s="4"/>
      <c r="H3712" s="4"/>
      <c r="I3712" s="4"/>
      <c r="J3712" s="4"/>
      <c r="K3712" s="4"/>
      <c r="L3712" s="4"/>
      <c r="M3712" s="4"/>
      <c r="N3712" s="4"/>
      <c r="O3712" s="4"/>
      <c r="P3712" s="4"/>
      <c r="Q3712" s="4"/>
      <c r="R3712" s="4"/>
      <c r="S3712" s="4"/>
      <c r="T3712" s="4"/>
      <c r="U3712" s="4"/>
      <c r="V3712" s="4"/>
      <c r="W3712" s="4"/>
      <c r="X3712" s="4"/>
      <c r="Y3712" s="4"/>
      <c r="Z3712" s="4"/>
      <c r="AA3712" s="4"/>
      <c r="AB3712" s="4"/>
      <c r="AC3712" s="4"/>
      <c r="AD3712" s="4"/>
      <c r="AE3712" s="4"/>
      <c r="AF3712" s="4"/>
      <c r="AG3712" s="4"/>
      <c r="AH3712" s="4"/>
      <c r="AI3712" s="4"/>
      <c r="AJ3712" s="4"/>
      <c r="AK3712" s="4"/>
      <c r="AL3712" s="4"/>
      <c r="AM3712" s="4"/>
      <c r="AN3712" s="4"/>
      <c r="AO3712" s="4"/>
      <c r="AP3712" s="4"/>
    </row>
    <row r="3713" spans="1:42" s="2" customFormat="1" x14ac:dyDescent="0.25">
      <c r="A3713" s="4"/>
      <c r="B3713" s="4"/>
      <c r="C3713" s="4"/>
      <c r="D3713" s="4"/>
      <c r="E3713" s="4"/>
      <c r="F3713" s="4"/>
      <c r="G3713" s="4"/>
      <c r="H3713" s="4"/>
      <c r="I3713" s="4"/>
      <c r="J3713" s="4"/>
      <c r="K3713" s="4"/>
      <c r="L3713" s="4"/>
      <c r="M3713" s="4"/>
      <c r="N3713" s="4"/>
      <c r="O3713" s="4"/>
      <c r="P3713" s="4"/>
      <c r="Q3713" s="4"/>
      <c r="R3713" s="4"/>
      <c r="S3713" s="4"/>
      <c r="T3713" s="4"/>
      <c r="U3713" s="4"/>
      <c r="V3713" s="4"/>
      <c r="W3713" s="4"/>
      <c r="X3713" s="4"/>
      <c r="Y3713" s="4"/>
      <c r="Z3713" s="4"/>
      <c r="AA3713" s="4"/>
      <c r="AB3713" s="4"/>
      <c r="AC3713" s="4"/>
      <c r="AD3713" s="4"/>
      <c r="AE3713" s="4"/>
      <c r="AF3713" s="4"/>
      <c r="AG3713" s="4"/>
      <c r="AH3713" s="4"/>
      <c r="AI3713" s="4"/>
      <c r="AJ3713" s="4"/>
      <c r="AK3713" s="4"/>
      <c r="AL3713" s="4"/>
      <c r="AM3713" s="4"/>
      <c r="AN3713" s="4"/>
      <c r="AO3713" s="4"/>
      <c r="AP3713" s="4"/>
    </row>
    <row r="3714" spans="1:42" s="2" customFormat="1" x14ac:dyDescent="0.25">
      <c r="A3714" s="4"/>
      <c r="B3714" s="4"/>
      <c r="C3714" s="4"/>
      <c r="D3714" s="4"/>
      <c r="E3714" s="4"/>
      <c r="F3714" s="4"/>
      <c r="G3714" s="4"/>
      <c r="H3714" s="4"/>
      <c r="I3714" s="4"/>
      <c r="J3714" s="4"/>
      <c r="K3714" s="4"/>
      <c r="L3714" s="4"/>
      <c r="M3714" s="4"/>
      <c r="N3714" s="4"/>
      <c r="O3714" s="4"/>
      <c r="P3714" s="4"/>
      <c r="Q3714" s="4"/>
      <c r="R3714" s="4"/>
      <c r="S3714" s="4"/>
      <c r="T3714" s="4"/>
      <c r="U3714" s="4"/>
      <c r="V3714" s="4"/>
      <c r="W3714" s="4"/>
      <c r="X3714" s="4"/>
      <c r="Y3714" s="4"/>
      <c r="Z3714" s="4"/>
      <c r="AA3714" s="4"/>
      <c r="AB3714" s="4"/>
      <c r="AC3714" s="4"/>
      <c r="AD3714" s="4"/>
      <c r="AE3714" s="4"/>
      <c r="AF3714" s="4"/>
      <c r="AG3714" s="4"/>
      <c r="AH3714" s="4"/>
      <c r="AI3714" s="4"/>
      <c r="AJ3714" s="4"/>
      <c r="AK3714" s="4"/>
      <c r="AL3714" s="4"/>
      <c r="AM3714" s="4"/>
      <c r="AN3714" s="4"/>
      <c r="AO3714" s="4"/>
      <c r="AP3714" s="4"/>
    </row>
    <row r="3715" spans="1:42" s="2" customFormat="1" x14ac:dyDescent="0.25">
      <c r="A3715" s="4"/>
      <c r="B3715" s="4"/>
      <c r="C3715" s="4"/>
      <c r="D3715" s="4"/>
      <c r="E3715" s="4"/>
      <c r="F3715" s="4"/>
      <c r="G3715" s="4"/>
      <c r="H3715" s="4"/>
      <c r="I3715" s="4"/>
      <c r="J3715" s="4"/>
      <c r="K3715" s="4"/>
      <c r="L3715" s="4"/>
      <c r="M3715" s="4"/>
      <c r="N3715" s="4"/>
      <c r="O3715" s="4"/>
      <c r="P3715" s="4"/>
      <c r="Q3715" s="4"/>
      <c r="R3715" s="4"/>
      <c r="S3715" s="4"/>
      <c r="T3715" s="4"/>
      <c r="U3715" s="4"/>
      <c r="V3715" s="4"/>
      <c r="W3715" s="4"/>
      <c r="X3715" s="4"/>
      <c r="Y3715" s="4"/>
      <c r="Z3715" s="4"/>
      <c r="AA3715" s="4"/>
      <c r="AB3715" s="4"/>
      <c r="AC3715" s="4"/>
      <c r="AD3715" s="4"/>
      <c r="AE3715" s="4"/>
      <c r="AF3715" s="4"/>
      <c r="AG3715" s="4"/>
      <c r="AH3715" s="4"/>
      <c r="AI3715" s="4"/>
      <c r="AJ3715" s="4"/>
      <c r="AK3715" s="4"/>
      <c r="AL3715" s="4"/>
      <c r="AM3715" s="4"/>
      <c r="AN3715" s="4"/>
      <c r="AO3715" s="4"/>
      <c r="AP3715" s="4"/>
    </row>
    <row r="3716" spans="1:42" s="2" customFormat="1" x14ac:dyDescent="0.25">
      <c r="A3716" s="4"/>
      <c r="B3716" s="4"/>
      <c r="C3716" s="4"/>
      <c r="D3716" s="4"/>
      <c r="E3716" s="4"/>
      <c r="F3716" s="4"/>
      <c r="G3716" s="4"/>
      <c r="H3716" s="4"/>
      <c r="I3716" s="4"/>
      <c r="J3716" s="4"/>
      <c r="K3716" s="4"/>
      <c r="L3716" s="4"/>
      <c r="M3716" s="4"/>
      <c r="N3716" s="4"/>
      <c r="O3716" s="4"/>
      <c r="P3716" s="4"/>
      <c r="Q3716" s="4"/>
      <c r="R3716" s="4"/>
      <c r="S3716" s="4"/>
      <c r="T3716" s="4"/>
      <c r="U3716" s="4"/>
      <c r="V3716" s="4"/>
      <c r="W3716" s="4"/>
      <c r="X3716" s="4"/>
      <c r="Y3716" s="4"/>
      <c r="Z3716" s="4"/>
      <c r="AA3716" s="4"/>
      <c r="AB3716" s="4"/>
      <c r="AC3716" s="4"/>
      <c r="AD3716" s="4"/>
      <c r="AE3716" s="4"/>
      <c r="AF3716" s="4"/>
      <c r="AG3716" s="4"/>
      <c r="AH3716" s="4"/>
      <c r="AI3716" s="4"/>
      <c r="AJ3716" s="4"/>
      <c r="AK3716" s="4"/>
      <c r="AL3716" s="4"/>
      <c r="AM3716" s="4"/>
      <c r="AN3716" s="4"/>
      <c r="AO3716" s="4"/>
      <c r="AP3716" s="4"/>
    </row>
    <row r="3717" spans="1:42" s="2" customFormat="1" x14ac:dyDescent="0.25">
      <c r="A3717" s="4"/>
      <c r="B3717" s="4"/>
      <c r="C3717" s="4"/>
      <c r="D3717" s="4"/>
      <c r="E3717" s="4"/>
      <c r="F3717" s="4"/>
      <c r="G3717" s="4"/>
      <c r="H3717" s="4"/>
      <c r="I3717" s="4"/>
      <c r="J3717" s="4"/>
      <c r="K3717" s="4"/>
      <c r="L3717" s="4"/>
      <c r="M3717" s="4"/>
      <c r="N3717" s="4"/>
      <c r="O3717" s="4"/>
      <c r="P3717" s="4"/>
      <c r="Q3717" s="4"/>
      <c r="R3717" s="4"/>
      <c r="S3717" s="4"/>
      <c r="T3717" s="4"/>
      <c r="U3717" s="4"/>
      <c r="V3717" s="4"/>
      <c r="W3717" s="4"/>
      <c r="X3717" s="4"/>
      <c r="Y3717" s="4"/>
      <c r="Z3717" s="4"/>
      <c r="AA3717" s="4"/>
      <c r="AB3717" s="4"/>
      <c r="AC3717" s="4"/>
      <c r="AD3717" s="4"/>
      <c r="AE3717" s="4"/>
      <c r="AF3717" s="4"/>
      <c r="AG3717" s="4"/>
      <c r="AH3717" s="4"/>
      <c r="AI3717" s="4"/>
      <c r="AJ3717" s="4"/>
      <c r="AK3717" s="4"/>
      <c r="AL3717" s="4"/>
      <c r="AM3717" s="4"/>
      <c r="AN3717" s="4"/>
      <c r="AO3717" s="4"/>
      <c r="AP3717" s="4"/>
    </row>
    <row r="3718" spans="1:42" s="2" customFormat="1" x14ac:dyDescent="0.25">
      <c r="A3718" s="4"/>
      <c r="B3718" s="4"/>
      <c r="C3718" s="4"/>
      <c r="D3718" s="4"/>
      <c r="E3718" s="4"/>
      <c r="F3718" s="4"/>
      <c r="G3718" s="4"/>
      <c r="H3718" s="4"/>
      <c r="I3718" s="4"/>
      <c r="J3718" s="4"/>
      <c r="K3718" s="4"/>
      <c r="L3718" s="4"/>
      <c r="M3718" s="4"/>
      <c r="N3718" s="4"/>
      <c r="O3718" s="4"/>
      <c r="P3718" s="4"/>
      <c r="Q3718" s="4"/>
      <c r="R3718" s="4"/>
      <c r="S3718" s="4"/>
      <c r="T3718" s="4"/>
      <c r="U3718" s="4"/>
      <c r="V3718" s="4"/>
      <c r="W3718" s="4"/>
      <c r="X3718" s="4"/>
      <c r="Y3718" s="4"/>
      <c r="Z3718" s="4"/>
      <c r="AA3718" s="4"/>
      <c r="AB3718" s="4"/>
      <c r="AC3718" s="4"/>
      <c r="AD3718" s="4"/>
      <c r="AE3718" s="4"/>
      <c r="AF3718" s="4"/>
      <c r="AG3718" s="4"/>
      <c r="AH3718" s="4"/>
      <c r="AI3718" s="4"/>
      <c r="AJ3718" s="4"/>
      <c r="AK3718" s="4"/>
      <c r="AL3718" s="4"/>
      <c r="AM3718" s="4"/>
      <c r="AN3718" s="4"/>
      <c r="AO3718" s="4"/>
      <c r="AP3718" s="4"/>
    </row>
    <row r="3719" spans="1:42" s="2" customFormat="1" x14ac:dyDescent="0.25">
      <c r="A3719" s="4"/>
      <c r="B3719" s="4"/>
      <c r="C3719" s="4"/>
      <c r="D3719" s="4"/>
      <c r="E3719" s="4"/>
      <c r="F3719" s="4"/>
      <c r="G3719" s="4"/>
      <c r="H3719" s="4"/>
      <c r="I3719" s="4"/>
      <c r="J3719" s="4"/>
      <c r="K3719" s="4"/>
      <c r="L3719" s="4"/>
      <c r="M3719" s="4"/>
      <c r="N3719" s="4"/>
      <c r="O3719" s="4"/>
      <c r="P3719" s="4"/>
      <c r="Q3719" s="4"/>
      <c r="R3719" s="4"/>
      <c r="S3719" s="4"/>
      <c r="T3719" s="4"/>
      <c r="U3719" s="4"/>
      <c r="V3719" s="4"/>
      <c r="W3719" s="4"/>
      <c r="X3719" s="4"/>
      <c r="Y3719" s="4"/>
      <c r="Z3719" s="4"/>
      <c r="AA3719" s="4"/>
      <c r="AB3719" s="4"/>
      <c r="AC3719" s="4"/>
      <c r="AD3719" s="4"/>
      <c r="AE3719" s="4"/>
      <c r="AF3719" s="4"/>
      <c r="AG3719" s="4"/>
      <c r="AH3719" s="4"/>
      <c r="AI3719" s="4"/>
      <c r="AJ3719" s="4"/>
      <c r="AK3719" s="4"/>
      <c r="AL3719" s="4"/>
      <c r="AM3719" s="4"/>
      <c r="AN3719" s="4"/>
      <c r="AO3719" s="4"/>
      <c r="AP3719" s="4"/>
    </row>
    <row r="3720" spans="1:42" s="2" customFormat="1" x14ac:dyDescent="0.25">
      <c r="A3720" s="4"/>
      <c r="B3720" s="4"/>
      <c r="C3720" s="4"/>
      <c r="D3720" s="4"/>
      <c r="E3720" s="4"/>
      <c r="F3720" s="4"/>
      <c r="G3720" s="4"/>
      <c r="H3720" s="4"/>
      <c r="I3720" s="4"/>
      <c r="J3720" s="4"/>
      <c r="K3720" s="4"/>
      <c r="L3720" s="4"/>
      <c r="M3720" s="4"/>
      <c r="N3720" s="4"/>
      <c r="O3720" s="4"/>
      <c r="P3720" s="4"/>
      <c r="Q3720" s="4"/>
      <c r="R3720" s="4"/>
      <c r="S3720" s="4"/>
      <c r="T3720" s="4"/>
      <c r="U3720" s="4"/>
      <c r="V3720" s="4"/>
      <c r="W3720" s="4"/>
      <c r="X3720" s="4"/>
      <c r="Y3720" s="4"/>
      <c r="Z3720" s="4"/>
      <c r="AA3720" s="4"/>
      <c r="AB3720" s="4"/>
      <c r="AC3720" s="4"/>
      <c r="AD3720" s="4"/>
      <c r="AE3720" s="4"/>
      <c r="AF3720" s="4"/>
      <c r="AG3720" s="4"/>
      <c r="AH3720" s="4"/>
      <c r="AI3720" s="4"/>
      <c r="AJ3720" s="4"/>
      <c r="AK3720" s="4"/>
      <c r="AL3720" s="4"/>
      <c r="AM3720" s="4"/>
      <c r="AN3720" s="4"/>
      <c r="AO3720" s="4"/>
      <c r="AP3720" s="4"/>
    </row>
    <row r="3721" spans="1:42" s="2" customFormat="1" x14ac:dyDescent="0.25">
      <c r="A3721" s="4"/>
      <c r="B3721" s="4"/>
      <c r="C3721" s="4"/>
      <c r="D3721" s="4"/>
      <c r="E3721" s="4"/>
      <c r="F3721" s="4"/>
      <c r="G3721" s="4"/>
      <c r="H3721" s="4"/>
      <c r="I3721" s="4"/>
      <c r="J3721" s="4"/>
      <c r="K3721" s="4"/>
      <c r="L3721" s="4"/>
      <c r="M3721" s="4"/>
      <c r="N3721" s="4"/>
      <c r="O3721" s="4"/>
      <c r="P3721" s="4"/>
      <c r="Q3721" s="4"/>
      <c r="R3721" s="4"/>
      <c r="S3721" s="4"/>
      <c r="T3721" s="4"/>
      <c r="U3721" s="4"/>
      <c r="V3721" s="4"/>
      <c r="W3721" s="4"/>
      <c r="X3721" s="4"/>
      <c r="Y3721" s="4"/>
      <c r="Z3721" s="4"/>
      <c r="AA3721" s="4"/>
      <c r="AB3721" s="4"/>
      <c r="AC3721" s="4"/>
      <c r="AD3721" s="4"/>
      <c r="AE3721" s="4"/>
      <c r="AF3721" s="4"/>
      <c r="AG3721" s="4"/>
      <c r="AH3721" s="4"/>
      <c r="AI3721" s="4"/>
      <c r="AJ3721" s="4"/>
      <c r="AK3721" s="4"/>
      <c r="AL3721" s="4"/>
      <c r="AM3721" s="4"/>
      <c r="AN3721" s="4"/>
      <c r="AO3721" s="4"/>
      <c r="AP3721" s="4"/>
    </row>
    <row r="3722" spans="1:42" s="2" customFormat="1" x14ac:dyDescent="0.25">
      <c r="A3722" s="4"/>
      <c r="B3722" s="4"/>
      <c r="C3722" s="4"/>
      <c r="D3722" s="4"/>
      <c r="E3722" s="4"/>
      <c r="F3722" s="4"/>
      <c r="G3722" s="4"/>
      <c r="H3722" s="4"/>
      <c r="I3722" s="4"/>
      <c r="J3722" s="4"/>
      <c r="K3722" s="4"/>
      <c r="L3722" s="4"/>
      <c r="M3722" s="4"/>
      <c r="N3722" s="4"/>
      <c r="O3722" s="4"/>
      <c r="P3722" s="4"/>
      <c r="Q3722" s="4"/>
      <c r="R3722" s="4"/>
      <c r="S3722" s="4"/>
      <c r="T3722" s="4"/>
      <c r="U3722" s="4"/>
      <c r="V3722" s="4"/>
      <c r="W3722" s="4"/>
      <c r="X3722" s="4"/>
      <c r="Y3722" s="4"/>
      <c r="Z3722" s="4"/>
      <c r="AA3722" s="4"/>
      <c r="AB3722" s="4"/>
      <c r="AC3722" s="4"/>
      <c r="AD3722" s="4"/>
      <c r="AE3722" s="4"/>
      <c r="AF3722" s="4"/>
      <c r="AG3722" s="4"/>
      <c r="AH3722" s="4"/>
      <c r="AI3722" s="4"/>
      <c r="AJ3722" s="4"/>
      <c r="AK3722" s="4"/>
      <c r="AL3722" s="4"/>
      <c r="AM3722" s="4"/>
      <c r="AN3722" s="4"/>
      <c r="AO3722" s="4"/>
      <c r="AP3722" s="4"/>
    </row>
    <row r="3723" spans="1:42" s="2" customFormat="1" x14ac:dyDescent="0.25">
      <c r="A3723" s="4"/>
      <c r="B3723" s="4"/>
      <c r="C3723" s="4"/>
      <c r="D3723" s="4"/>
      <c r="E3723" s="4"/>
      <c r="F3723" s="4"/>
      <c r="G3723" s="4"/>
      <c r="H3723" s="4"/>
      <c r="I3723" s="4"/>
      <c r="J3723" s="4"/>
      <c r="K3723" s="4"/>
      <c r="L3723" s="4"/>
      <c r="M3723" s="4"/>
      <c r="N3723" s="4"/>
      <c r="O3723" s="4"/>
      <c r="P3723" s="4"/>
      <c r="Q3723" s="4"/>
      <c r="R3723" s="4"/>
      <c r="S3723" s="4"/>
      <c r="T3723" s="4"/>
      <c r="U3723" s="4"/>
      <c r="V3723" s="4"/>
      <c r="W3723" s="4"/>
      <c r="X3723" s="4"/>
      <c r="Y3723" s="4"/>
      <c r="Z3723" s="4"/>
      <c r="AA3723" s="4"/>
      <c r="AB3723" s="4"/>
      <c r="AC3723" s="4"/>
      <c r="AD3723" s="4"/>
      <c r="AE3723" s="4"/>
      <c r="AF3723" s="4"/>
      <c r="AG3723" s="4"/>
      <c r="AH3723" s="4"/>
      <c r="AI3723" s="4"/>
      <c r="AJ3723" s="4"/>
      <c r="AK3723" s="4"/>
      <c r="AL3723" s="4"/>
      <c r="AM3723" s="4"/>
      <c r="AN3723" s="4"/>
      <c r="AO3723" s="4"/>
      <c r="AP3723" s="4"/>
    </row>
    <row r="3724" spans="1:42" s="2" customFormat="1" x14ac:dyDescent="0.25">
      <c r="A3724" s="4"/>
      <c r="B3724" s="4"/>
      <c r="C3724" s="4"/>
      <c r="D3724" s="4"/>
      <c r="E3724" s="4"/>
      <c r="F3724" s="4"/>
      <c r="G3724" s="4"/>
      <c r="H3724" s="4"/>
      <c r="I3724" s="4"/>
      <c r="J3724" s="4"/>
      <c r="K3724" s="4"/>
      <c r="L3724" s="4"/>
      <c r="M3724" s="4"/>
      <c r="N3724" s="4"/>
      <c r="O3724" s="4"/>
      <c r="P3724" s="4"/>
      <c r="Q3724" s="4"/>
      <c r="R3724" s="4"/>
      <c r="S3724" s="4"/>
      <c r="T3724" s="4"/>
      <c r="U3724" s="4"/>
      <c r="V3724" s="4"/>
      <c r="W3724" s="4"/>
      <c r="X3724" s="4"/>
      <c r="Y3724" s="4"/>
      <c r="Z3724" s="4"/>
      <c r="AA3724" s="4"/>
      <c r="AB3724" s="4"/>
      <c r="AC3724" s="4"/>
      <c r="AD3724" s="4"/>
      <c r="AE3724" s="4"/>
      <c r="AF3724" s="4"/>
      <c r="AG3724" s="4"/>
      <c r="AH3724" s="4"/>
      <c r="AI3724" s="4"/>
      <c r="AJ3724" s="4"/>
      <c r="AK3724" s="4"/>
      <c r="AL3724" s="4"/>
      <c r="AM3724" s="4"/>
      <c r="AN3724" s="4"/>
      <c r="AO3724" s="4"/>
      <c r="AP3724" s="4"/>
    </row>
    <row r="3725" spans="1:42" s="2" customFormat="1" x14ac:dyDescent="0.25">
      <c r="A3725" s="4"/>
      <c r="B3725" s="4"/>
      <c r="C3725" s="4"/>
      <c r="D3725" s="4"/>
      <c r="E3725" s="4"/>
      <c r="F3725" s="4"/>
      <c r="G3725" s="4"/>
      <c r="H3725" s="4"/>
      <c r="I3725" s="4"/>
      <c r="J3725" s="4"/>
      <c r="K3725" s="4"/>
      <c r="L3725" s="4"/>
      <c r="M3725" s="4"/>
      <c r="N3725" s="4"/>
      <c r="O3725" s="4"/>
      <c r="P3725" s="4"/>
      <c r="Q3725" s="4"/>
      <c r="R3725" s="4"/>
      <c r="S3725" s="4"/>
      <c r="T3725" s="4"/>
      <c r="U3725" s="4"/>
      <c r="V3725" s="4"/>
      <c r="W3725" s="4"/>
      <c r="X3725" s="4"/>
      <c r="Y3725" s="4"/>
      <c r="Z3725" s="4"/>
      <c r="AA3725" s="4"/>
      <c r="AB3725" s="4"/>
      <c r="AC3725" s="4"/>
      <c r="AD3725" s="4"/>
      <c r="AE3725" s="4"/>
      <c r="AF3725" s="4"/>
      <c r="AG3725" s="4"/>
      <c r="AH3725" s="4"/>
      <c r="AI3725" s="4"/>
      <c r="AJ3725" s="4"/>
      <c r="AK3725" s="4"/>
      <c r="AL3725" s="4"/>
      <c r="AM3725" s="4"/>
      <c r="AN3725" s="4"/>
      <c r="AO3725" s="4"/>
      <c r="AP3725" s="4"/>
    </row>
    <row r="3726" spans="1:42" s="2" customFormat="1" x14ac:dyDescent="0.25">
      <c r="A3726" s="4"/>
      <c r="B3726" s="4"/>
      <c r="C3726" s="4"/>
      <c r="D3726" s="4"/>
      <c r="E3726" s="4"/>
      <c r="F3726" s="4"/>
      <c r="G3726" s="4"/>
      <c r="H3726" s="4"/>
      <c r="I3726" s="4"/>
      <c r="J3726" s="4"/>
      <c r="K3726" s="4"/>
      <c r="L3726" s="4"/>
      <c r="M3726" s="4"/>
      <c r="N3726" s="4"/>
      <c r="O3726" s="4"/>
      <c r="P3726" s="4"/>
      <c r="Q3726" s="4"/>
      <c r="R3726" s="4"/>
      <c r="S3726" s="4"/>
      <c r="T3726" s="4"/>
      <c r="U3726" s="4"/>
      <c r="V3726" s="4"/>
      <c r="W3726" s="4"/>
      <c r="X3726" s="4"/>
      <c r="Y3726" s="4"/>
      <c r="Z3726" s="4"/>
      <c r="AA3726" s="4"/>
      <c r="AB3726" s="4"/>
      <c r="AC3726" s="4"/>
      <c r="AD3726" s="4"/>
      <c r="AE3726" s="4"/>
      <c r="AF3726" s="4"/>
      <c r="AG3726" s="4"/>
      <c r="AH3726" s="4"/>
      <c r="AI3726" s="4"/>
      <c r="AJ3726" s="4"/>
      <c r="AK3726" s="4"/>
      <c r="AL3726" s="4"/>
      <c r="AM3726" s="4"/>
      <c r="AN3726" s="4"/>
      <c r="AO3726" s="4"/>
      <c r="AP3726" s="4"/>
    </row>
    <row r="3727" spans="1:42" s="2" customFormat="1" x14ac:dyDescent="0.25">
      <c r="A3727" s="4"/>
      <c r="B3727" s="4"/>
      <c r="C3727" s="4"/>
      <c r="D3727" s="4"/>
      <c r="E3727" s="4"/>
      <c r="F3727" s="4"/>
      <c r="G3727" s="4"/>
      <c r="H3727" s="4"/>
      <c r="I3727" s="4"/>
      <c r="J3727" s="4"/>
      <c r="K3727" s="4"/>
      <c r="L3727" s="4"/>
      <c r="M3727" s="4"/>
      <c r="N3727" s="4"/>
      <c r="O3727" s="4"/>
      <c r="P3727" s="4"/>
      <c r="Q3727" s="4"/>
      <c r="R3727" s="4"/>
      <c r="S3727" s="4"/>
      <c r="T3727" s="4"/>
      <c r="U3727" s="4"/>
      <c r="V3727" s="4"/>
      <c r="W3727" s="4"/>
      <c r="X3727" s="4"/>
      <c r="Y3727" s="4"/>
      <c r="Z3727" s="4"/>
      <c r="AA3727" s="4"/>
      <c r="AB3727" s="4"/>
      <c r="AC3727" s="4"/>
      <c r="AD3727" s="4"/>
      <c r="AE3727" s="4"/>
      <c r="AF3727" s="4"/>
      <c r="AG3727" s="4"/>
      <c r="AH3727" s="4"/>
      <c r="AI3727" s="4"/>
      <c r="AJ3727" s="4"/>
      <c r="AK3727" s="4"/>
      <c r="AL3727" s="4"/>
      <c r="AM3727" s="4"/>
      <c r="AN3727" s="4"/>
      <c r="AO3727" s="4"/>
      <c r="AP3727" s="4"/>
    </row>
    <row r="3728" spans="1:42" s="2" customFormat="1" x14ac:dyDescent="0.25">
      <c r="A3728" s="4"/>
      <c r="B3728" s="4"/>
      <c r="C3728" s="4"/>
      <c r="D3728" s="4"/>
      <c r="E3728" s="4"/>
      <c r="F3728" s="4"/>
      <c r="G3728" s="4"/>
      <c r="H3728" s="4"/>
      <c r="I3728" s="4"/>
      <c r="J3728" s="4"/>
      <c r="K3728" s="4"/>
      <c r="L3728" s="4"/>
      <c r="M3728" s="4"/>
      <c r="N3728" s="4"/>
      <c r="O3728" s="4"/>
      <c r="P3728" s="4"/>
      <c r="Q3728" s="4"/>
      <c r="R3728" s="4"/>
      <c r="S3728" s="4"/>
      <c r="T3728" s="4"/>
      <c r="U3728" s="4"/>
      <c r="V3728" s="4"/>
      <c r="W3728" s="4"/>
      <c r="X3728" s="4"/>
      <c r="Y3728" s="4"/>
      <c r="Z3728" s="4"/>
      <c r="AA3728" s="4"/>
      <c r="AB3728" s="4"/>
      <c r="AC3728" s="4"/>
      <c r="AD3728" s="4"/>
      <c r="AE3728" s="4"/>
      <c r="AF3728" s="4"/>
      <c r="AG3728" s="4"/>
      <c r="AH3728" s="4"/>
      <c r="AI3728" s="4"/>
      <c r="AJ3728" s="4"/>
      <c r="AK3728" s="4"/>
      <c r="AL3728" s="4"/>
      <c r="AM3728" s="4"/>
      <c r="AN3728" s="4"/>
      <c r="AO3728" s="4"/>
      <c r="AP3728" s="4"/>
    </row>
    <row r="3729" spans="1:42" s="2" customFormat="1" x14ac:dyDescent="0.25">
      <c r="A3729" s="4"/>
      <c r="B3729" s="4"/>
      <c r="C3729" s="4"/>
      <c r="D3729" s="4"/>
      <c r="E3729" s="4"/>
      <c r="F3729" s="4"/>
      <c r="G3729" s="4"/>
      <c r="H3729" s="4"/>
      <c r="I3729" s="4"/>
      <c r="J3729" s="4"/>
      <c r="K3729" s="4"/>
      <c r="L3729" s="4"/>
      <c r="M3729" s="4"/>
      <c r="N3729" s="4"/>
      <c r="O3729" s="4"/>
      <c r="P3729" s="4"/>
      <c r="Q3729" s="4"/>
      <c r="R3729" s="4"/>
      <c r="S3729" s="4"/>
      <c r="T3729" s="4"/>
      <c r="U3729" s="4"/>
      <c r="V3729" s="4"/>
      <c r="W3729" s="4"/>
      <c r="X3729" s="4"/>
      <c r="Y3729" s="4"/>
      <c r="Z3729" s="4"/>
      <c r="AA3729" s="4"/>
      <c r="AB3729" s="4"/>
      <c r="AC3729" s="4"/>
      <c r="AD3729" s="4"/>
      <c r="AE3729" s="4"/>
      <c r="AF3729" s="4"/>
      <c r="AG3729" s="4"/>
      <c r="AH3729" s="4"/>
      <c r="AI3729" s="4"/>
      <c r="AJ3729" s="4"/>
      <c r="AK3729" s="4"/>
      <c r="AL3729" s="4"/>
      <c r="AM3729" s="4"/>
      <c r="AN3729" s="4"/>
      <c r="AO3729" s="4"/>
      <c r="AP3729" s="4"/>
    </row>
    <row r="3730" spans="1:42" s="2" customFormat="1" x14ac:dyDescent="0.25">
      <c r="A3730" s="4"/>
      <c r="B3730" s="4"/>
      <c r="C3730" s="4"/>
      <c r="D3730" s="4"/>
      <c r="E3730" s="4"/>
      <c r="F3730" s="4"/>
      <c r="G3730" s="4"/>
      <c r="H3730" s="4"/>
      <c r="I3730" s="4"/>
      <c r="J3730" s="4"/>
      <c r="K3730" s="4"/>
      <c r="L3730" s="4"/>
      <c r="M3730" s="4"/>
      <c r="N3730" s="4"/>
      <c r="O3730" s="4"/>
      <c r="P3730" s="4"/>
      <c r="Q3730" s="4"/>
      <c r="R3730" s="4"/>
      <c r="S3730" s="4"/>
      <c r="T3730" s="4"/>
      <c r="U3730" s="4"/>
      <c r="V3730" s="4"/>
      <c r="W3730" s="4"/>
      <c r="X3730" s="4"/>
      <c r="Y3730" s="4"/>
      <c r="Z3730" s="4"/>
      <c r="AA3730" s="4"/>
      <c r="AB3730" s="4"/>
      <c r="AC3730" s="4"/>
      <c r="AD3730" s="4"/>
      <c r="AE3730" s="4"/>
      <c r="AF3730" s="4"/>
      <c r="AG3730" s="4"/>
      <c r="AH3730" s="4"/>
      <c r="AI3730" s="4"/>
      <c r="AJ3730" s="4"/>
      <c r="AK3730" s="4"/>
      <c r="AL3730" s="4"/>
      <c r="AM3730" s="4"/>
      <c r="AN3730" s="4"/>
      <c r="AO3730" s="4"/>
      <c r="AP3730" s="4"/>
    </row>
    <row r="3731" spans="1:42" s="2" customFormat="1" x14ac:dyDescent="0.25">
      <c r="A3731" s="4"/>
      <c r="B3731" s="4"/>
      <c r="C3731" s="4"/>
      <c r="D3731" s="4"/>
      <c r="E3731" s="4"/>
      <c r="F3731" s="4"/>
      <c r="G3731" s="4"/>
      <c r="H3731" s="4"/>
      <c r="I3731" s="4"/>
      <c r="J3731" s="4"/>
      <c r="K3731" s="4"/>
      <c r="L3731" s="4"/>
      <c r="M3731" s="4"/>
      <c r="N3731" s="4"/>
      <c r="O3731" s="4"/>
      <c r="P3731" s="4"/>
      <c r="Q3731" s="4"/>
      <c r="R3731" s="4"/>
      <c r="S3731" s="4"/>
      <c r="T3731" s="4"/>
      <c r="U3731" s="4"/>
      <c r="V3731" s="4"/>
      <c r="W3731" s="4"/>
      <c r="X3731" s="4"/>
      <c r="Y3731" s="4"/>
      <c r="Z3731" s="4"/>
      <c r="AA3731" s="4"/>
      <c r="AB3731" s="4"/>
      <c r="AC3731" s="4"/>
      <c r="AD3731" s="4"/>
      <c r="AE3731" s="4"/>
      <c r="AF3731" s="4"/>
      <c r="AG3731" s="4"/>
      <c r="AH3731" s="4"/>
      <c r="AI3731" s="4"/>
      <c r="AJ3731" s="4"/>
      <c r="AK3731" s="4"/>
      <c r="AL3731" s="4"/>
      <c r="AM3731" s="4"/>
      <c r="AN3731" s="4"/>
      <c r="AO3731" s="4"/>
      <c r="AP3731" s="4"/>
    </row>
    <row r="3732" spans="1:42" s="2" customFormat="1" x14ac:dyDescent="0.25">
      <c r="A3732" s="4"/>
      <c r="B3732" s="4"/>
      <c r="C3732" s="4"/>
      <c r="D3732" s="4"/>
      <c r="E3732" s="4"/>
      <c r="F3732" s="4"/>
      <c r="G3732" s="4"/>
      <c r="H3732" s="4"/>
      <c r="I3732" s="4"/>
      <c r="J3732" s="4"/>
      <c r="K3732" s="4"/>
      <c r="L3732" s="4"/>
      <c r="M3732" s="4"/>
      <c r="N3732" s="4"/>
      <c r="O3732" s="4"/>
      <c r="P3732" s="4"/>
      <c r="Q3732" s="4"/>
      <c r="R3732" s="4"/>
      <c r="S3732" s="4"/>
      <c r="T3732" s="4"/>
      <c r="U3732" s="4"/>
      <c r="V3732" s="4"/>
      <c r="W3732" s="4"/>
      <c r="X3732" s="4"/>
      <c r="Y3732" s="4"/>
      <c r="Z3732" s="4"/>
      <c r="AA3732" s="4"/>
      <c r="AB3732" s="4"/>
      <c r="AC3732" s="4"/>
      <c r="AD3732" s="4"/>
      <c r="AE3732" s="4"/>
      <c r="AF3732" s="4"/>
      <c r="AG3732" s="4"/>
      <c r="AH3732" s="4"/>
      <c r="AI3732" s="4"/>
      <c r="AJ3732" s="4"/>
      <c r="AK3732" s="4"/>
      <c r="AL3732" s="4"/>
      <c r="AM3732" s="4"/>
      <c r="AN3732" s="4"/>
      <c r="AO3732" s="4"/>
      <c r="AP3732" s="4"/>
    </row>
    <row r="3733" spans="1:42" s="2" customFormat="1" x14ac:dyDescent="0.25">
      <c r="A3733" s="4"/>
      <c r="B3733" s="4"/>
      <c r="C3733" s="4"/>
      <c r="D3733" s="4"/>
      <c r="E3733" s="4"/>
      <c r="F3733" s="4"/>
      <c r="G3733" s="4"/>
      <c r="H3733" s="4"/>
      <c r="I3733" s="4"/>
      <c r="J3733" s="4"/>
      <c r="K3733" s="4"/>
      <c r="L3733" s="4"/>
      <c r="M3733" s="4"/>
      <c r="N3733" s="4"/>
      <c r="O3733" s="4"/>
      <c r="P3733" s="4"/>
      <c r="Q3733" s="4"/>
      <c r="R3733" s="4"/>
      <c r="S3733" s="4"/>
      <c r="T3733" s="4"/>
      <c r="U3733" s="4"/>
      <c r="V3733" s="4"/>
      <c r="W3733" s="4"/>
      <c r="X3733" s="4"/>
      <c r="Y3733" s="4"/>
      <c r="Z3733" s="4"/>
      <c r="AA3733" s="4"/>
      <c r="AB3733" s="4"/>
      <c r="AC3733" s="4"/>
      <c r="AD3733" s="4"/>
      <c r="AE3733" s="4"/>
      <c r="AF3733" s="4"/>
      <c r="AG3733" s="4"/>
      <c r="AH3733" s="4"/>
      <c r="AI3733" s="4"/>
      <c r="AJ3733" s="4"/>
      <c r="AK3733" s="4"/>
      <c r="AL3733" s="4"/>
      <c r="AM3733" s="4"/>
      <c r="AN3733" s="4"/>
      <c r="AO3733" s="4"/>
      <c r="AP3733" s="4"/>
    </row>
    <row r="3734" spans="1:42" s="2" customFormat="1" x14ac:dyDescent="0.25">
      <c r="A3734" s="4"/>
      <c r="B3734" s="4"/>
      <c r="C3734" s="4"/>
      <c r="D3734" s="4"/>
      <c r="E3734" s="4"/>
      <c r="F3734" s="4"/>
      <c r="G3734" s="4"/>
      <c r="H3734" s="4"/>
      <c r="I3734" s="4"/>
      <c r="J3734" s="4"/>
      <c r="K3734" s="4"/>
      <c r="L3734" s="4"/>
      <c r="M3734" s="4"/>
      <c r="N3734" s="4"/>
      <c r="O3734" s="4"/>
      <c r="P3734" s="4"/>
      <c r="Q3734" s="4"/>
      <c r="R3734" s="4"/>
      <c r="S3734" s="4"/>
      <c r="T3734" s="4"/>
      <c r="U3734" s="4"/>
      <c r="V3734" s="4"/>
      <c r="W3734" s="4"/>
      <c r="X3734" s="4"/>
      <c r="Y3734" s="4"/>
      <c r="Z3734" s="4"/>
      <c r="AA3734" s="4"/>
      <c r="AB3734" s="4"/>
      <c r="AC3734" s="4"/>
      <c r="AD3734" s="4"/>
      <c r="AE3734" s="4"/>
      <c r="AF3734" s="4"/>
      <c r="AG3734" s="4"/>
      <c r="AH3734" s="4"/>
      <c r="AI3734" s="4"/>
      <c r="AJ3734" s="4"/>
      <c r="AK3734" s="4"/>
      <c r="AL3734" s="4"/>
      <c r="AM3734" s="4"/>
      <c r="AN3734" s="4"/>
      <c r="AO3734" s="4"/>
      <c r="AP3734" s="4"/>
    </row>
    <row r="3735" spans="1:42" s="2" customFormat="1" x14ac:dyDescent="0.25">
      <c r="A3735" s="4"/>
      <c r="B3735" s="4"/>
      <c r="C3735" s="4"/>
      <c r="D3735" s="4"/>
      <c r="E3735" s="4"/>
      <c r="F3735" s="4"/>
      <c r="G3735" s="4"/>
      <c r="H3735" s="4"/>
      <c r="I3735" s="4"/>
      <c r="J3735" s="4"/>
      <c r="K3735" s="4"/>
      <c r="L3735" s="4"/>
      <c r="M3735" s="4"/>
      <c r="N3735" s="4"/>
      <c r="O3735" s="4"/>
      <c r="P3735" s="4"/>
      <c r="Q3735" s="4"/>
      <c r="R3735" s="4"/>
      <c r="S3735" s="4"/>
      <c r="T3735" s="4"/>
      <c r="U3735" s="4"/>
      <c r="V3735" s="4"/>
      <c r="W3735" s="4"/>
      <c r="X3735" s="4"/>
      <c r="Y3735" s="4"/>
      <c r="Z3735" s="4"/>
      <c r="AA3735" s="4"/>
      <c r="AB3735" s="4"/>
      <c r="AC3735" s="4"/>
      <c r="AD3735" s="4"/>
      <c r="AE3735" s="4"/>
      <c r="AF3735" s="4"/>
      <c r="AG3735" s="4"/>
      <c r="AH3735" s="4"/>
      <c r="AI3735" s="4"/>
      <c r="AJ3735" s="4"/>
      <c r="AK3735" s="4"/>
      <c r="AL3735" s="4"/>
      <c r="AM3735" s="4"/>
      <c r="AN3735" s="4"/>
      <c r="AO3735" s="4"/>
      <c r="AP3735" s="4"/>
    </row>
    <row r="3736" spans="1:42" s="2" customFormat="1" x14ac:dyDescent="0.25">
      <c r="A3736" s="4"/>
      <c r="B3736" s="4"/>
      <c r="C3736" s="4"/>
      <c r="D3736" s="4"/>
      <c r="E3736" s="4"/>
      <c r="F3736" s="4"/>
      <c r="G3736" s="4"/>
      <c r="H3736" s="4"/>
      <c r="I3736" s="4"/>
      <c r="J3736" s="4"/>
      <c r="K3736" s="4"/>
      <c r="L3736" s="4"/>
      <c r="M3736" s="4"/>
      <c r="N3736" s="4"/>
      <c r="O3736" s="4"/>
      <c r="P3736" s="4"/>
      <c r="Q3736" s="4"/>
      <c r="R3736" s="4"/>
      <c r="S3736" s="4"/>
      <c r="T3736" s="4"/>
      <c r="U3736" s="4"/>
      <c r="V3736" s="4"/>
      <c r="W3736" s="4"/>
      <c r="X3736" s="4"/>
      <c r="Y3736" s="4"/>
      <c r="Z3736" s="4"/>
      <c r="AA3736" s="4"/>
      <c r="AB3736" s="4"/>
      <c r="AC3736" s="4"/>
      <c r="AD3736" s="4"/>
      <c r="AE3736" s="4"/>
      <c r="AF3736" s="4"/>
      <c r="AG3736" s="4"/>
      <c r="AH3736" s="4"/>
      <c r="AI3736" s="4"/>
      <c r="AJ3736" s="4"/>
      <c r="AK3736" s="4"/>
      <c r="AL3736" s="4"/>
      <c r="AM3736" s="4"/>
      <c r="AN3736" s="4"/>
      <c r="AO3736" s="4"/>
      <c r="AP3736" s="4"/>
    </row>
    <row r="3737" spans="1:42" s="2" customFormat="1" x14ac:dyDescent="0.25">
      <c r="A3737" s="4"/>
      <c r="B3737" s="4"/>
      <c r="C3737" s="4"/>
      <c r="D3737" s="4"/>
      <c r="E3737" s="4"/>
      <c r="F3737" s="4"/>
      <c r="G3737" s="4"/>
      <c r="H3737" s="4"/>
      <c r="I3737" s="4"/>
      <c r="J3737" s="4"/>
      <c r="K3737" s="4"/>
      <c r="L3737" s="4"/>
      <c r="M3737" s="4"/>
      <c r="N3737" s="4"/>
      <c r="O3737" s="4"/>
      <c r="P3737" s="4"/>
      <c r="Q3737" s="4"/>
      <c r="R3737" s="4"/>
      <c r="S3737" s="4"/>
      <c r="T3737" s="4"/>
      <c r="U3737" s="4"/>
      <c r="V3737" s="4"/>
      <c r="W3737" s="4"/>
      <c r="X3737" s="4"/>
      <c r="Y3737" s="4"/>
      <c r="Z3737" s="4"/>
      <c r="AA3737" s="4"/>
      <c r="AB3737" s="4"/>
      <c r="AC3737" s="4"/>
      <c r="AD3737" s="4"/>
      <c r="AE3737" s="4"/>
      <c r="AF3737" s="4"/>
      <c r="AG3737" s="4"/>
      <c r="AH3737" s="4"/>
      <c r="AI3737" s="4"/>
      <c r="AJ3737" s="4"/>
      <c r="AK3737" s="4"/>
      <c r="AL3737" s="4"/>
      <c r="AM3737" s="4"/>
      <c r="AN3737" s="4"/>
      <c r="AO3737" s="4"/>
      <c r="AP3737" s="4"/>
    </row>
    <row r="3738" spans="1:42" s="2" customFormat="1" x14ac:dyDescent="0.25">
      <c r="A3738" s="4"/>
      <c r="B3738" s="4"/>
      <c r="C3738" s="4"/>
      <c r="D3738" s="4"/>
      <c r="E3738" s="4"/>
      <c r="F3738" s="4"/>
      <c r="G3738" s="4"/>
      <c r="H3738" s="4"/>
      <c r="I3738" s="4"/>
      <c r="J3738" s="4"/>
      <c r="K3738" s="4"/>
      <c r="L3738" s="4"/>
      <c r="M3738" s="4"/>
      <c r="N3738" s="4"/>
      <c r="O3738" s="4"/>
      <c r="P3738" s="4"/>
      <c r="Q3738" s="4"/>
      <c r="R3738" s="4"/>
      <c r="S3738" s="4"/>
      <c r="T3738" s="4"/>
      <c r="U3738" s="4"/>
      <c r="V3738" s="4"/>
      <c r="W3738" s="4"/>
      <c r="X3738" s="4"/>
      <c r="Y3738" s="4"/>
      <c r="Z3738" s="4"/>
      <c r="AA3738" s="4"/>
      <c r="AB3738" s="4"/>
      <c r="AC3738" s="4"/>
      <c r="AD3738" s="4"/>
      <c r="AE3738" s="4"/>
      <c r="AF3738" s="4"/>
      <c r="AG3738" s="4"/>
      <c r="AH3738" s="4"/>
      <c r="AI3738" s="4"/>
      <c r="AJ3738" s="4"/>
      <c r="AK3738" s="4"/>
      <c r="AL3738" s="4"/>
      <c r="AM3738" s="4"/>
      <c r="AN3738" s="4"/>
      <c r="AO3738" s="4"/>
      <c r="AP3738" s="4"/>
    </row>
    <row r="3739" spans="1:42" s="2" customFormat="1" x14ac:dyDescent="0.25">
      <c r="A3739" s="4"/>
      <c r="B3739" s="4"/>
      <c r="C3739" s="4"/>
      <c r="D3739" s="4"/>
      <c r="E3739" s="4"/>
      <c r="F3739" s="4"/>
      <c r="G3739" s="4"/>
      <c r="H3739" s="4"/>
      <c r="I3739" s="4"/>
      <c r="J3739" s="4"/>
      <c r="K3739" s="4"/>
      <c r="L3739" s="4"/>
      <c r="M3739" s="4"/>
      <c r="N3739" s="4"/>
      <c r="O3739" s="4"/>
      <c r="P3739" s="4"/>
      <c r="Q3739" s="4"/>
      <c r="R3739" s="4"/>
      <c r="S3739" s="4"/>
      <c r="T3739" s="4"/>
      <c r="U3739" s="4"/>
      <c r="V3739" s="4"/>
      <c r="W3739" s="4"/>
      <c r="X3739" s="4"/>
      <c r="Y3739" s="4"/>
      <c r="Z3739" s="4"/>
      <c r="AA3739" s="4"/>
      <c r="AB3739" s="4"/>
      <c r="AC3739" s="4"/>
      <c r="AD3739" s="4"/>
      <c r="AE3739" s="4"/>
      <c r="AF3739" s="4"/>
      <c r="AG3739" s="4"/>
      <c r="AH3739" s="4"/>
      <c r="AI3739" s="4"/>
      <c r="AJ3739" s="4"/>
      <c r="AK3739" s="4"/>
      <c r="AL3739" s="4"/>
      <c r="AM3739" s="4"/>
      <c r="AN3739" s="4"/>
      <c r="AO3739" s="4"/>
      <c r="AP3739" s="4"/>
    </row>
    <row r="3740" spans="1:42" s="2" customFormat="1" x14ac:dyDescent="0.25">
      <c r="A3740" s="4"/>
      <c r="B3740" s="4"/>
      <c r="C3740" s="4"/>
      <c r="D3740" s="4"/>
      <c r="E3740" s="4"/>
      <c r="F3740" s="4"/>
      <c r="G3740" s="4"/>
      <c r="H3740" s="4"/>
      <c r="I3740" s="4"/>
      <c r="J3740" s="4"/>
      <c r="K3740" s="4"/>
      <c r="L3740" s="4"/>
      <c r="M3740" s="4"/>
      <c r="N3740" s="4"/>
      <c r="O3740" s="4"/>
      <c r="P3740" s="4"/>
      <c r="Q3740" s="4"/>
      <c r="R3740" s="4"/>
      <c r="S3740" s="4"/>
      <c r="T3740" s="4"/>
      <c r="U3740" s="4"/>
      <c r="V3740" s="4"/>
      <c r="W3740" s="4"/>
      <c r="X3740" s="4"/>
      <c r="Y3740" s="4"/>
      <c r="Z3740" s="4"/>
      <c r="AA3740" s="4"/>
      <c r="AB3740" s="4"/>
      <c r="AC3740" s="4"/>
      <c r="AD3740" s="4"/>
      <c r="AE3740" s="4"/>
      <c r="AF3740" s="4"/>
      <c r="AG3740" s="4"/>
      <c r="AH3740" s="4"/>
      <c r="AI3740" s="4"/>
      <c r="AJ3740" s="4"/>
      <c r="AK3740" s="4"/>
      <c r="AL3740" s="4"/>
      <c r="AM3740" s="4"/>
      <c r="AN3740" s="4"/>
      <c r="AO3740" s="4"/>
      <c r="AP3740" s="4"/>
    </row>
    <row r="3741" spans="1:42" s="2" customFormat="1" x14ac:dyDescent="0.25">
      <c r="A3741" s="4"/>
      <c r="B3741" s="4"/>
      <c r="C3741" s="4"/>
      <c r="D3741" s="4"/>
      <c r="E3741" s="4"/>
      <c r="F3741" s="4"/>
      <c r="G3741" s="4"/>
      <c r="H3741" s="4"/>
      <c r="I3741" s="4"/>
      <c r="J3741" s="4"/>
      <c r="K3741" s="4"/>
      <c r="L3741" s="4"/>
      <c r="M3741" s="4"/>
      <c r="N3741" s="4"/>
      <c r="O3741" s="4"/>
      <c r="P3741" s="4"/>
      <c r="Q3741" s="4"/>
      <c r="R3741" s="4"/>
      <c r="S3741" s="4"/>
      <c r="T3741" s="4"/>
      <c r="U3741" s="4"/>
      <c r="V3741" s="4"/>
      <c r="W3741" s="4"/>
      <c r="X3741" s="4"/>
      <c r="Y3741" s="4"/>
      <c r="Z3741" s="4"/>
      <c r="AA3741" s="4"/>
      <c r="AB3741" s="4"/>
      <c r="AC3741" s="4"/>
      <c r="AD3741" s="4"/>
      <c r="AE3741" s="4"/>
      <c r="AF3741" s="4"/>
      <c r="AG3741" s="4"/>
      <c r="AH3741" s="4"/>
      <c r="AI3741" s="4"/>
      <c r="AJ3741" s="4"/>
      <c r="AK3741" s="4"/>
      <c r="AL3741" s="4"/>
      <c r="AM3741" s="4"/>
      <c r="AN3741" s="4"/>
      <c r="AO3741" s="4"/>
      <c r="AP3741" s="4"/>
    </row>
    <row r="3742" spans="1:42" s="2" customFormat="1" x14ac:dyDescent="0.25">
      <c r="A3742" s="4"/>
      <c r="B3742" s="4"/>
      <c r="C3742" s="4"/>
      <c r="D3742" s="4"/>
      <c r="E3742" s="4"/>
      <c r="F3742" s="4"/>
      <c r="G3742" s="4"/>
      <c r="H3742" s="4"/>
      <c r="I3742" s="4"/>
      <c r="J3742" s="4"/>
      <c r="K3742" s="4"/>
      <c r="L3742" s="4"/>
      <c r="M3742" s="4"/>
      <c r="N3742" s="4"/>
      <c r="O3742" s="4"/>
      <c r="P3742" s="4"/>
      <c r="Q3742" s="4"/>
      <c r="R3742" s="4"/>
      <c r="S3742" s="4"/>
      <c r="T3742" s="4"/>
      <c r="U3742" s="4"/>
      <c r="V3742" s="4"/>
      <c r="W3742" s="4"/>
      <c r="X3742" s="4"/>
      <c r="Y3742" s="4"/>
      <c r="Z3742" s="4"/>
      <c r="AA3742" s="4"/>
      <c r="AB3742" s="4"/>
      <c r="AC3742" s="4"/>
      <c r="AD3742" s="4"/>
      <c r="AE3742" s="4"/>
      <c r="AF3742" s="4"/>
      <c r="AG3742" s="4"/>
      <c r="AH3742" s="4"/>
      <c r="AI3742" s="4"/>
      <c r="AJ3742" s="4"/>
      <c r="AK3742" s="4"/>
      <c r="AL3742" s="4"/>
      <c r="AM3742" s="4"/>
      <c r="AN3742" s="4"/>
      <c r="AO3742" s="4"/>
      <c r="AP3742" s="4"/>
    </row>
    <row r="3743" spans="1:42" s="2" customFormat="1" x14ac:dyDescent="0.25">
      <c r="A3743" s="4"/>
      <c r="B3743" s="4"/>
      <c r="C3743" s="4"/>
      <c r="D3743" s="4"/>
      <c r="E3743" s="4"/>
      <c r="F3743" s="4"/>
      <c r="G3743" s="4"/>
      <c r="H3743" s="4"/>
      <c r="I3743" s="4"/>
      <c r="J3743" s="4"/>
      <c r="K3743" s="4"/>
      <c r="L3743" s="4"/>
      <c r="M3743" s="4"/>
      <c r="N3743" s="4"/>
      <c r="O3743" s="4"/>
      <c r="P3743" s="4"/>
      <c r="Q3743" s="4"/>
      <c r="R3743" s="4"/>
      <c r="S3743" s="4"/>
      <c r="T3743" s="4"/>
      <c r="U3743" s="4"/>
      <c r="V3743" s="4"/>
      <c r="W3743" s="4"/>
      <c r="X3743" s="4"/>
      <c r="Y3743" s="4"/>
      <c r="Z3743" s="4"/>
      <c r="AA3743" s="4"/>
      <c r="AB3743" s="4"/>
      <c r="AC3743" s="4"/>
      <c r="AD3743" s="4"/>
      <c r="AE3743" s="4"/>
      <c r="AF3743" s="4"/>
      <c r="AG3743" s="4"/>
      <c r="AH3743" s="4"/>
      <c r="AI3743" s="4"/>
      <c r="AJ3743" s="4"/>
      <c r="AK3743" s="4"/>
      <c r="AL3743" s="4"/>
      <c r="AM3743" s="4"/>
      <c r="AN3743" s="4"/>
      <c r="AO3743" s="4"/>
      <c r="AP3743" s="4"/>
    </row>
    <row r="3744" spans="1:42" s="2" customFormat="1" x14ac:dyDescent="0.25">
      <c r="A3744" s="4"/>
      <c r="B3744" s="4"/>
      <c r="C3744" s="4"/>
      <c r="D3744" s="4"/>
      <c r="E3744" s="4"/>
      <c r="F3744" s="4"/>
      <c r="G3744" s="4"/>
      <c r="H3744" s="4"/>
      <c r="I3744" s="4"/>
      <c r="J3744" s="4"/>
      <c r="K3744" s="4"/>
      <c r="L3744" s="4"/>
      <c r="M3744" s="4"/>
      <c r="N3744" s="4"/>
      <c r="O3744" s="4"/>
      <c r="P3744" s="4"/>
      <c r="Q3744" s="4"/>
      <c r="R3744" s="4"/>
      <c r="S3744" s="4"/>
      <c r="T3744" s="4"/>
      <c r="U3744" s="4"/>
      <c r="V3744" s="4"/>
      <c r="W3744" s="4"/>
      <c r="X3744" s="4"/>
      <c r="Y3744" s="4"/>
      <c r="Z3744" s="4"/>
      <c r="AA3744" s="4"/>
      <c r="AB3744" s="4"/>
      <c r="AC3744" s="4"/>
      <c r="AD3744" s="4"/>
      <c r="AE3744" s="4"/>
      <c r="AF3744" s="4"/>
      <c r="AG3744" s="4"/>
      <c r="AH3744" s="4"/>
      <c r="AI3744" s="4"/>
      <c r="AJ3744" s="4"/>
      <c r="AK3744" s="4"/>
      <c r="AL3744" s="4"/>
      <c r="AM3744" s="4"/>
      <c r="AN3744" s="4"/>
      <c r="AO3744" s="4"/>
      <c r="AP3744" s="4"/>
    </row>
    <row r="3745" spans="1:42" s="2" customFormat="1" x14ac:dyDescent="0.25">
      <c r="A3745" s="4"/>
      <c r="B3745" s="4"/>
      <c r="C3745" s="4"/>
      <c r="D3745" s="4"/>
      <c r="E3745" s="4"/>
      <c r="F3745" s="4"/>
      <c r="G3745" s="4"/>
      <c r="H3745" s="4"/>
      <c r="I3745" s="4"/>
      <c r="J3745" s="4"/>
      <c r="K3745" s="4"/>
      <c r="L3745" s="4"/>
      <c r="M3745" s="4"/>
      <c r="N3745" s="4"/>
      <c r="O3745" s="4"/>
      <c r="P3745" s="4"/>
      <c r="Q3745" s="4"/>
      <c r="R3745" s="4"/>
      <c r="S3745" s="4"/>
      <c r="T3745" s="4"/>
      <c r="U3745" s="4"/>
      <c r="V3745" s="4"/>
      <c r="W3745" s="4"/>
      <c r="X3745" s="4"/>
      <c r="Y3745" s="4"/>
      <c r="Z3745" s="4"/>
      <c r="AA3745" s="4"/>
      <c r="AB3745" s="4"/>
      <c r="AC3745" s="4"/>
      <c r="AD3745" s="4"/>
      <c r="AE3745" s="4"/>
      <c r="AF3745" s="4"/>
      <c r="AG3745" s="4"/>
      <c r="AH3745" s="4"/>
      <c r="AI3745" s="4"/>
      <c r="AJ3745" s="4"/>
      <c r="AK3745" s="4"/>
      <c r="AL3745" s="4"/>
      <c r="AM3745" s="4"/>
      <c r="AN3745" s="4"/>
      <c r="AO3745" s="4"/>
      <c r="AP3745" s="4"/>
    </row>
    <row r="3746" spans="1:42" s="2" customFormat="1" x14ac:dyDescent="0.25">
      <c r="A3746" s="4"/>
      <c r="B3746" s="4"/>
      <c r="C3746" s="4"/>
      <c r="D3746" s="4"/>
      <c r="E3746" s="4"/>
      <c r="F3746" s="4"/>
      <c r="G3746" s="4"/>
      <c r="H3746" s="4"/>
      <c r="I3746" s="4"/>
      <c r="J3746" s="4"/>
      <c r="K3746" s="4"/>
      <c r="L3746" s="4"/>
      <c r="M3746" s="4"/>
      <c r="N3746" s="4"/>
      <c r="O3746" s="4"/>
      <c r="P3746" s="4"/>
      <c r="Q3746" s="4"/>
      <c r="R3746" s="4"/>
      <c r="S3746" s="4"/>
      <c r="T3746" s="4"/>
      <c r="U3746" s="4"/>
      <c r="V3746" s="4"/>
      <c r="W3746" s="4"/>
      <c r="X3746" s="4"/>
      <c r="Y3746" s="4"/>
      <c r="Z3746" s="4"/>
      <c r="AA3746" s="4"/>
      <c r="AB3746" s="4"/>
      <c r="AC3746" s="4"/>
      <c r="AD3746" s="4"/>
      <c r="AE3746" s="4"/>
      <c r="AF3746" s="4"/>
      <c r="AG3746" s="4"/>
      <c r="AH3746" s="4"/>
      <c r="AI3746" s="4"/>
      <c r="AJ3746" s="4"/>
      <c r="AK3746" s="4"/>
      <c r="AL3746" s="4"/>
      <c r="AM3746" s="4"/>
      <c r="AN3746" s="4"/>
      <c r="AO3746" s="4"/>
      <c r="AP3746" s="4"/>
    </row>
    <row r="3747" spans="1:42" s="2" customFormat="1" x14ac:dyDescent="0.25">
      <c r="A3747" s="4"/>
      <c r="B3747" s="4"/>
      <c r="C3747" s="4"/>
      <c r="D3747" s="4"/>
      <c r="E3747" s="4"/>
      <c r="F3747" s="4"/>
      <c r="G3747" s="4"/>
      <c r="H3747" s="4"/>
      <c r="I3747" s="4"/>
      <c r="J3747" s="4"/>
      <c r="K3747" s="4"/>
      <c r="L3747" s="4"/>
      <c r="M3747" s="4"/>
      <c r="N3747" s="4"/>
      <c r="O3747" s="4"/>
      <c r="P3747" s="4"/>
      <c r="Q3747" s="4"/>
      <c r="R3747" s="4"/>
      <c r="S3747" s="4"/>
      <c r="T3747" s="4"/>
      <c r="U3747" s="4"/>
      <c r="V3747" s="4"/>
      <c r="W3747" s="4"/>
      <c r="X3747" s="4"/>
      <c r="Y3747" s="4"/>
      <c r="Z3747" s="4"/>
      <c r="AA3747" s="4"/>
      <c r="AB3747" s="4"/>
      <c r="AC3747" s="4"/>
      <c r="AD3747" s="4"/>
      <c r="AE3747" s="4"/>
      <c r="AF3747" s="4"/>
      <c r="AG3747" s="4"/>
      <c r="AH3747" s="4"/>
      <c r="AI3747" s="4"/>
      <c r="AJ3747" s="4"/>
      <c r="AK3747" s="4"/>
      <c r="AL3747" s="4"/>
      <c r="AM3747" s="4"/>
      <c r="AN3747" s="4"/>
      <c r="AO3747" s="4"/>
      <c r="AP3747" s="4"/>
    </row>
    <row r="3748" spans="1:42" s="2" customFormat="1" x14ac:dyDescent="0.25">
      <c r="A3748" s="4"/>
      <c r="B3748" s="4"/>
      <c r="C3748" s="4"/>
      <c r="D3748" s="4"/>
      <c r="E3748" s="4"/>
      <c r="F3748" s="4"/>
      <c r="G3748" s="4"/>
      <c r="H3748" s="4"/>
      <c r="I3748" s="4"/>
      <c r="J3748" s="4"/>
      <c r="K3748" s="4"/>
      <c r="L3748" s="4"/>
      <c r="M3748" s="4"/>
      <c r="N3748" s="4"/>
      <c r="O3748" s="4"/>
      <c r="P3748" s="4"/>
      <c r="Q3748" s="4"/>
      <c r="R3748" s="4"/>
      <c r="S3748" s="4"/>
      <c r="T3748" s="4"/>
      <c r="U3748" s="4"/>
      <c r="V3748" s="4"/>
      <c r="W3748" s="4"/>
      <c r="X3748" s="4"/>
      <c r="Y3748" s="4"/>
      <c r="Z3748" s="4"/>
      <c r="AA3748" s="4"/>
      <c r="AB3748" s="4"/>
      <c r="AC3748" s="4"/>
      <c r="AD3748" s="4"/>
      <c r="AE3748" s="4"/>
      <c r="AF3748" s="4"/>
      <c r="AG3748" s="4"/>
      <c r="AH3748" s="4"/>
      <c r="AI3748" s="4"/>
      <c r="AJ3748" s="4"/>
      <c r="AK3748" s="4"/>
      <c r="AL3748" s="4"/>
      <c r="AM3748" s="4"/>
      <c r="AN3748" s="4"/>
      <c r="AO3748" s="4"/>
      <c r="AP3748" s="4"/>
    </row>
    <row r="3749" spans="1:42" s="2" customFormat="1" x14ac:dyDescent="0.25">
      <c r="A3749" s="4"/>
      <c r="B3749" s="4"/>
      <c r="C3749" s="4"/>
      <c r="D3749" s="4"/>
      <c r="E3749" s="4"/>
      <c r="F3749" s="4"/>
      <c r="G3749" s="4"/>
      <c r="H3749" s="4"/>
      <c r="I3749" s="4"/>
      <c r="J3749" s="4"/>
      <c r="K3749" s="4"/>
      <c r="L3749" s="4"/>
      <c r="M3749" s="4"/>
      <c r="N3749" s="4"/>
      <c r="O3749" s="4"/>
      <c r="P3749" s="4"/>
      <c r="Q3749" s="4"/>
      <c r="R3749" s="4"/>
      <c r="S3749" s="4"/>
      <c r="T3749" s="4"/>
      <c r="U3749" s="4"/>
      <c r="V3749" s="4"/>
      <c r="W3749" s="4"/>
      <c r="X3749" s="4"/>
      <c r="Y3749" s="4"/>
      <c r="Z3749" s="4"/>
      <c r="AA3749" s="4"/>
      <c r="AB3749" s="4"/>
      <c r="AC3749" s="4"/>
      <c r="AD3749" s="4"/>
      <c r="AE3749" s="4"/>
      <c r="AF3749" s="4"/>
      <c r="AG3749" s="4"/>
      <c r="AH3749" s="4"/>
      <c r="AI3749" s="4"/>
      <c r="AJ3749" s="4"/>
      <c r="AK3749" s="4"/>
      <c r="AL3749" s="4"/>
      <c r="AM3749" s="4"/>
      <c r="AN3749" s="4"/>
      <c r="AO3749" s="4"/>
      <c r="AP3749" s="4"/>
    </row>
    <row r="3750" spans="1:42" s="2" customFormat="1" x14ac:dyDescent="0.25">
      <c r="A3750" s="4"/>
      <c r="B3750" s="4"/>
      <c r="C3750" s="4"/>
      <c r="D3750" s="4"/>
      <c r="E3750" s="4"/>
      <c r="F3750" s="4"/>
      <c r="G3750" s="4"/>
      <c r="H3750" s="4"/>
      <c r="I3750" s="4"/>
      <c r="J3750" s="4"/>
      <c r="K3750" s="4"/>
      <c r="L3750" s="4"/>
      <c r="M3750" s="4"/>
      <c r="N3750" s="4"/>
      <c r="O3750" s="4"/>
      <c r="P3750" s="4"/>
      <c r="Q3750" s="4"/>
      <c r="R3750" s="4"/>
      <c r="S3750" s="4"/>
      <c r="T3750" s="4"/>
      <c r="U3750" s="4"/>
      <c r="V3750" s="4"/>
      <c r="W3750" s="4"/>
      <c r="X3750" s="4"/>
      <c r="Y3750" s="4"/>
      <c r="Z3750" s="4"/>
      <c r="AA3750" s="4"/>
      <c r="AB3750" s="4"/>
      <c r="AC3750" s="4"/>
      <c r="AD3750" s="4"/>
      <c r="AE3750" s="4"/>
      <c r="AF3750" s="4"/>
      <c r="AG3750" s="4"/>
      <c r="AH3750" s="4"/>
      <c r="AI3750" s="4"/>
      <c r="AJ3750" s="4"/>
      <c r="AK3750" s="4"/>
      <c r="AL3750" s="4"/>
      <c r="AM3750" s="4"/>
      <c r="AN3750" s="4"/>
      <c r="AO3750" s="4"/>
      <c r="AP3750" s="4"/>
    </row>
    <row r="3751" spans="1:42" s="2" customFormat="1" x14ac:dyDescent="0.25">
      <c r="A3751" s="4"/>
      <c r="B3751" s="4"/>
      <c r="C3751" s="4"/>
      <c r="D3751" s="4"/>
      <c r="E3751" s="4"/>
      <c r="F3751" s="4"/>
      <c r="G3751" s="4"/>
      <c r="H3751" s="4"/>
      <c r="I3751" s="4"/>
      <c r="J3751" s="4"/>
      <c r="K3751" s="4"/>
      <c r="L3751" s="4"/>
      <c r="M3751" s="4"/>
      <c r="N3751" s="4"/>
      <c r="O3751" s="4"/>
      <c r="P3751" s="4"/>
      <c r="Q3751" s="4"/>
      <c r="R3751" s="4"/>
      <c r="S3751" s="4"/>
      <c r="T3751" s="4"/>
      <c r="U3751" s="4"/>
      <c r="V3751" s="4"/>
      <c r="W3751" s="4"/>
      <c r="X3751" s="4"/>
      <c r="Y3751" s="4"/>
      <c r="Z3751" s="4"/>
      <c r="AA3751" s="4"/>
      <c r="AB3751" s="4"/>
      <c r="AC3751" s="4"/>
      <c r="AD3751" s="4"/>
      <c r="AE3751" s="4"/>
      <c r="AF3751" s="4"/>
      <c r="AG3751" s="4"/>
      <c r="AH3751" s="4"/>
      <c r="AI3751" s="4"/>
      <c r="AJ3751" s="4"/>
      <c r="AK3751" s="4"/>
      <c r="AL3751" s="4"/>
      <c r="AM3751" s="4"/>
      <c r="AN3751" s="4"/>
      <c r="AO3751" s="4"/>
      <c r="AP3751" s="4"/>
    </row>
    <row r="3752" spans="1:42" s="2" customFormat="1" x14ac:dyDescent="0.25">
      <c r="A3752" s="4"/>
      <c r="B3752" s="4"/>
      <c r="C3752" s="4"/>
      <c r="D3752" s="4"/>
      <c r="E3752" s="4"/>
      <c r="F3752" s="4"/>
      <c r="G3752" s="4"/>
      <c r="H3752" s="4"/>
      <c r="I3752" s="4"/>
      <c r="J3752" s="4"/>
      <c r="K3752" s="4"/>
      <c r="L3752" s="4"/>
      <c r="M3752" s="4"/>
      <c r="N3752" s="4"/>
      <c r="O3752" s="4"/>
      <c r="P3752" s="4"/>
      <c r="Q3752" s="4"/>
      <c r="R3752" s="4"/>
      <c r="S3752" s="4"/>
      <c r="T3752" s="4"/>
      <c r="U3752" s="4"/>
      <c r="V3752" s="4"/>
      <c r="W3752" s="4"/>
      <c r="X3752" s="4"/>
      <c r="Y3752" s="4"/>
      <c r="Z3752" s="4"/>
      <c r="AA3752" s="4"/>
      <c r="AB3752" s="4"/>
      <c r="AC3752" s="4"/>
      <c r="AD3752" s="4"/>
      <c r="AE3752" s="4"/>
      <c r="AF3752" s="4"/>
      <c r="AG3752" s="4"/>
      <c r="AH3752" s="4"/>
      <c r="AI3752" s="4"/>
      <c r="AJ3752" s="4"/>
      <c r="AK3752" s="4"/>
      <c r="AL3752" s="4"/>
      <c r="AM3752" s="4"/>
      <c r="AN3752" s="4"/>
      <c r="AO3752" s="4"/>
      <c r="AP3752" s="4"/>
    </row>
    <row r="3753" spans="1:42" s="2" customFormat="1" x14ac:dyDescent="0.25">
      <c r="A3753" s="4"/>
      <c r="B3753" s="4"/>
      <c r="C3753" s="4"/>
      <c r="D3753" s="4"/>
      <c r="E3753" s="4"/>
      <c r="F3753" s="4"/>
      <c r="G3753" s="4"/>
      <c r="H3753" s="4"/>
      <c r="I3753" s="4"/>
      <c r="J3753" s="4"/>
      <c r="K3753" s="4"/>
      <c r="L3753" s="4"/>
      <c r="M3753" s="4"/>
      <c r="N3753" s="4"/>
      <c r="O3753" s="4"/>
      <c r="P3753" s="4"/>
      <c r="Q3753" s="4"/>
      <c r="R3753" s="4"/>
      <c r="S3753" s="4"/>
      <c r="T3753" s="4"/>
      <c r="U3753" s="4"/>
      <c r="V3753" s="4"/>
      <c r="W3753" s="4"/>
      <c r="X3753" s="4"/>
      <c r="Y3753" s="4"/>
      <c r="Z3753" s="4"/>
      <c r="AA3753" s="4"/>
      <c r="AB3753" s="4"/>
      <c r="AC3753" s="4"/>
      <c r="AD3753" s="4"/>
      <c r="AE3753" s="4"/>
      <c r="AF3753" s="4"/>
      <c r="AG3753" s="4"/>
      <c r="AH3753" s="4"/>
      <c r="AI3753" s="4"/>
      <c r="AJ3753" s="4"/>
      <c r="AK3753" s="4"/>
      <c r="AL3753" s="4"/>
      <c r="AM3753" s="4"/>
      <c r="AN3753" s="4"/>
      <c r="AO3753" s="4"/>
      <c r="AP3753" s="4"/>
    </row>
    <row r="3754" spans="1:42" s="2" customFormat="1" x14ac:dyDescent="0.25">
      <c r="A3754" s="4"/>
      <c r="B3754" s="4"/>
      <c r="C3754" s="4"/>
      <c r="D3754" s="4"/>
      <c r="E3754" s="4"/>
      <c r="F3754" s="4"/>
      <c r="G3754" s="4"/>
      <c r="H3754" s="4"/>
      <c r="I3754" s="4"/>
      <c r="J3754" s="4"/>
      <c r="K3754" s="4"/>
      <c r="L3754" s="4"/>
      <c r="M3754" s="4"/>
      <c r="N3754" s="4"/>
      <c r="O3754" s="4"/>
      <c r="P3754" s="4"/>
      <c r="Q3754" s="4"/>
      <c r="R3754" s="4"/>
      <c r="S3754" s="4"/>
      <c r="T3754" s="4"/>
      <c r="U3754" s="4"/>
      <c r="V3754" s="4"/>
      <c r="W3754" s="4"/>
      <c r="X3754" s="4"/>
      <c r="Y3754" s="4"/>
      <c r="Z3754" s="4"/>
      <c r="AA3754" s="4"/>
      <c r="AB3754" s="4"/>
      <c r="AC3754" s="4"/>
      <c r="AD3754" s="4"/>
      <c r="AE3754" s="4"/>
      <c r="AF3754" s="4"/>
      <c r="AG3754" s="4"/>
      <c r="AH3754" s="4"/>
      <c r="AI3754" s="4"/>
      <c r="AJ3754" s="4"/>
      <c r="AK3754" s="4"/>
      <c r="AL3754" s="4"/>
      <c r="AM3754" s="4"/>
      <c r="AN3754" s="4"/>
      <c r="AO3754" s="4"/>
      <c r="AP3754" s="4"/>
    </row>
    <row r="3755" spans="1:42" s="2" customFormat="1" x14ac:dyDescent="0.25">
      <c r="A3755" s="4"/>
      <c r="B3755" s="4"/>
      <c r="C3755" s="4"/>
      <c r="D3755" s="4"/>
      <c r="E3755" s="4"/>
      <c r="F3755" s="4"/>
      <c r="G3755" s="4"/>
      <c r="H3755" s="4"/>
      <c r="I3755" s="4"/>
      <c r="J3755" s="4"/>
      <c r="K3755" s="4"/>
      <c r="L3755" s="4"/>
      <c r="M3755" s="4"/>
      <c r="N3755" s="4"/>
      <c r="O3755" s="4"/>
      <c r="P3755" s="4"/>
      <c r="Q3755" s="4"/>
      <c r="R3755" s="4"/>
      <c r="S3755" s="4"/>
      <c r="T3755" s="4"/>
      <c r="U3755" s="4"/>
      <c r="V3755" s="4"/>
      <c r="W3755" s="4"/>
      <c r="X3755" s="4"/>
      <c r="Y3755" s="4"/>
      <c r="Z3755" s="4"/>
      <c r="AA3755" s="4"/>
      <c r="AB3755" s="4"/>
      <c r="AC3755" s="4"/>
      <c r="AD3755" s="4"/>
      <c r="AE3755" s="4"/>
      <c r="AF3755" s="4"/>
      <c r="AG3755" s="4"/>
      <c r="AH3755" s="4"/>
      <c r="AI3755" s="4"/>
      <c r="AJ3755" s="4"/>
      <c r="AK3755" s="4"/>
      <c r="AL3755" s="4"/>
      <c r="AM3755" s="4"/>
      <c r="AN3755" s="4"/>
      <c r="AO3755" s="4"/>
      <c r="AP3755" s="4"/>
    </row>
    <row r="3756" spans="1:42" s="2" customFormat="1" x14ac:dyDescent="0.25">
      <c r="A3756" s="4"/>
      <c r="B3756" s="4"/>
      <c r="C3756" s="4"/>
      <c r="D3756" s="4"/>
      <c r="E3756" s="4"/>
      <c r="F3756" s="4"/>
      <c r="G3756" s="4"/>
      <c r="H3756" s="4"/>
      <c r="I3756" s="4"/>
      <c r="J3756" s="4"/>
      <c r="K3756" s="4"/>
      <c r="L3756" s="4"/>
      <c r="M3756" s="4"/>
      <c r="N3756" s="4"/>
      <c r="O3756" s="4"/>
      <c r="P3756" s="4"/>
      <c r="Q3756" s="4"/>
      <c r="R3756" s="4"/>
      <c r="S3756" s="4"/>
      <c r="T3756" s="4"/>
      <c r="U3756" s="4"/>
      <c r="V3756" s="4"/>
      <c r="W3756" s="4"/>
      <c r="X3756" s="4"/>
      <c r="Y3756" s="4"/>
      <c r="Z3756" s="4"/>
      <c r="AA3756" s="4"/>
      <c r="AB3756" s="4"/>
      <c r="AC3756" s="4"/>
      <c r="AD3756" s="4"/>
      <c r="AE3756" s="4"/>
      <c r="AF3756" s="4"/>
      <c r="AG3756" s="4"/>
      <c r="AH3756" s="4"/>
      <c r="AI3756" s="4"/>
      <c r="AJ3756" s="4"/>
      <c r="AK3756" s="4"/>
      <c r="AL3756" s="4"/>
      <c r="AM3756" s="4"/>
      <c r="AN3756" s="4"/>
      <c r="AO3756" s="4"/>
      <c r="AP3756" s="4"/>
    </row>
    <row r="3757" spans="1:42" s="2" customFormat="1" x14ac:dyDescent="0.25">
      <c r="A3757" s="4"/>
      <c r="B3757" s="4"/>
      <c r="C3757" s="4"/>
      <c r="D3757" s="4"/>
      <c r="E3757" s="4"/>
      <c r="F3757" s="4"/>
      <c r="G3757" s="4"/>
      <c r="H3757" s="4"/>
      <c r="I3757" s="4"/>
      <c r="J3757" s="4"/>
      <c r="K3757" s="4"/>
      <c r="L3757" s="4"/>
      <c r="M3757" s="4"/>
      <c r="N3757" s="4"/>
      <c r="O3757" s="4"/>
      <c r="P3757" s="4"/>
      <c r="Q3757" s="4"/>
      <c r="R3757" s="4"/>
      <c r="S3757" s="4"/>
      <c r="T3757" s="4"/>
      <c r="U3757" s="4"/>
      <c r="V3757" s="4"/>
      <c r="W3757" s="4"/>
      <c r="X3757" s="4"/>
      <c r="Y3757" s="4"/>
      <c r="Z3757" s="4"/>
      <c r="AA3757" s="4"/>
      <c r="AB3757" s="4"/>
      <c r="AC3757" s="4"/>
      <c r="AD3757" s="4"/>
      <c r="AE3757" s="4"/>
      <c r="AF3757" s="4"/>
      <c r="AG3757" s="4"/>
      <c r="AH3757" s="4"/>
      <c r="AI3757" s="4"/>
      <c r="AJ3757" s="4"/>
      <c r="AK3757" s="4"/>
      <c r="AL3757" s="4"/>
      <c r="AM3757" s="4"/>
      <c r="AN3757" s="4"/>
      <c r="AO3757" s="4"/>
      <c r="AP3757" s="4"/>
    </row>
    <row r="3758" spans="1:42" s="2" customFormat="1" x14ac:dyDescent="0.25">
      <c r="A3758" s="4"/>
      <c r="B3758" s="4"/>
      <c r="C3758" s="4"/>
      <c r="D3758" s="4"/>
      <c r="E3758" s="4"/>
      <c r="F3758" s="4"/>
      <c r="G3758" s="4"/>
      <c r="H3758" s="4"/>
      <c r="I3758" s="4"/>
      <c r="J3758" s="4"/>
      <c r="K3758" s="4"/>
      <c r="L3758" s="4"/>
      <c r="M3758" s="4"/>
      <c r="N3758" s="4"/>
      <c r="O3758" s="4"/>
      <c r="P3758" s="4"/>
      <c r="Q3758" s="4"/>
      <c r="R3758" s="4"/>
      <c r="S3758" s="4"/>
      <c r="T3758" s="4"/>
      <c r="U3758" s="4"/>
      <c r="V3758" s="4"/>
      <c r="W3758" s="4"/>
      <c r="X3758" s="4"/>
      <c r="Y3758" s="4"/>
      <c r="Z3758" s="4"/>
      <c r="AA3758" s="4"/>
      <c r="AB3758" s="4"/>
      <c r="AC3758" s="4"/>
      <c r="AD3758" s="4"/>
      <c r="AE3758" s="4"/>
      <c r="AF3758" s="4"/>
      <c r="AG3758" s="4"/>
      <c r="AH3758" s="4"/>
      <c r="AI3758" s="4"/>
      <c r="AJ3758" s="4"/>
      <c r="AK3758" s="4"/>
      <c r="AL3758" s="4"/>
      <c r="AM3758" s="4"/>
      <c r="AN3758" s="4"/>
      <c r="AO3758" s="4"/>
      <c r="AP3758" s="4"/>
    </row>
    <row r="3759" spans="1:42" s="2" customFormat="1" x14ac:dyDescent="0.25">
      <c r="A3759" s="4"/>
      <c r="B3759" s="4"/>
      <c r="C3759" s="4"/>
      <c r="D3759" s="4"/>
      <c r="E3759" s="4"/>
      <c r="F3759" s="4"/>
      <c r="G3759" s="4"/>
      <c r="H3759" s="4"/>
      <c r="I3759" s="4"/>
      <c r="J3759" s="4"/>
      <c r="K3759" s="4"/>
      <c r="L3759" s="4"/>
      <c r="M3759" s="4"/>
      <c r="N3759" s="4"/>
      <c r="O3759" s="4"/>
      <c r="P3759" s="4"/>
      <c r="Q3759" s="4"/>
      <c r="R3759" s="4"/>
      <c r="S3759" s="4"/>
      <c r="T3759" s="4"/>
      <c r="U3759" s="4"/>
      <c r="V3759" s="4"/>
      <c r="W3759" s="4"/>
      <c r="X3759" s="4"/>
      <c r="Y3759" s="4"/>
      <c r="Z3759" s="4"/>
      <c r="AA3759" s="4"/>
      <c r="AB3759" s="4"/>
      <c r="AC3759" s="4"/>
      <c r="AD3759" s="4"/>
      <c r="AE3759" s="4"/>
      <c r="AF3759" s="4"/>
      <c r="AG3759" s="4"/>
      <c r="AH3759" s="4"/>
      <c r="AI3759" s="4"/>
      <c r="AJ3759" s="4"/>
      <c r="AK3759" s="4"/>
      <c r="AL3759" s="4"/>
      <c r="AM3759" s="4"/>
      <c r="AN3759" s="4"/>
      <c r="AO3759" s="4"/>
      <c r="AP3759" s="4"/>
    </row>
    <row r="3760" spans="1:42" s="2" customFormat="1" x14ac:dyDescent="0.25">
      <c r="A3760" s="4"/>
      <c r="B3760" s="4"/>
      <c r="C3760" s="4"/>
      <c r="D3760" s="4"/>
      <c r="E3760" s="4"/>
      <c r="F3760" s="4"/>
      <c r="G3760" s="4"/>
      <c r="H3760" s="4"/>
      <c r="I3760" s="4"/>
      <c r="J3760" s="4"/>
      <c r="K3760" s="4"/>
      <c r="L3760" s="4"/>
      <c r="M3760" s="4"/>
      <c r="N3760" s="4"/>
      <c r="O3760" s="4"/>
      <c r="P3760" s="4"/>
      <c r="Q3760" s="4"/>
      <c r="R3760" s="4"/>
      <c r="S3760" s="4"/>
      <c r="T3760" s="4"/>
      <c r="U3760" s="4"/>
      <c r="V3760" s="4"/>
      <c r="W3760" s="4"/>
      <c r="X3760" s="4"/>
      <c r="Y3760" s="4"/>
      <c r="Z3760" s="4"/>
      <c r="AA3760" s="4"/>
      <c r="AB3760" s="4"/>
      <c r="AC3760" s="4"/>
      <c r="AD3760" s="4"/>
      <c r="AE3760" s="4"/>
      <c r="AF3760" s="4"/>
      <c r="AG3760" s="4"/>
      <c r="AH3760" s="4"/>
      <c r="AI3760" s="4"/>
      <c r="AJ3760" s="4"/>
      <c r="AK3760" s="4"/>
      <c r="AL3760" s="4"/>
      <c r="AM3760" s="4"/>
      <c r="AN3760" s="4"/>
      <c r="AO3760" s="4"/>
      <c r="AP3760" s="4"/>
    </row>
    <row r="3761" spans="1:42" s="2" customFormat="1" x14ac:dyDescent="0.25">
      <c r="A3761" s="4"/>
      <c r="B3761" s="4"/>
      <c r="C3761" s="4"/>
      <c r="D3761" s="4"/>
      <c r="E3761" s="4"/>
      <c r="F3761" s="4"/>
      <c r="G3761" s="4"/>
      <c r="H3761" s="4"/>
      <c r="I3761" s="4"/>
      <c r="J3761" s="4"/>
      <c r="K3761" s="4"/>
      <c r="L3761" s="4"/>
      <c r="M3761" s="4"/>
      <c r="N3761" s="4"/>
      <c r="O3761" s="4"/>
      <c r="P3761" s="4"/>
      <c r="Q3761" s="4"/>
      <c r="R3761" s="4"/>
      <c r="S3761" s="4"/>
      <c r="T3761" s="4"/>
      <c r="U3761" s="4"/>
      <c r="V3761" s="4"/>
      <c r="W3761" s="4"/>
      <c r="X3761" s="4"/>
      <c r="Y3761" s="4"/>
      <c r="Z3761" s="4"/>
      <c r="AA3761" s="4"/>
      <c r="AB3761" s="4"/>
      <c r="AC3761" s="4"/>
      <c r="AD3761" s="4"/>
      <c r="AE3761" s="4"/>
      <c r="AF3761" s="4"/>
      <c r="AG3761" s="4"/>
      <c r="AH3761" s="4"/>
      <c r="AI3761" s="4"/>
      <c r="AJ3761" s="4"/>
      <c r="AK3761" s="4"/>
      <c r="AL3761" s="4"/>
      <c r="AM3761" s="4"/>
      <c r="AN3761" s="4"/>
      <c r="AO3761" s="4"/>
      <c r="AP3761" s="4"/>
    </row>
    <row r="3762" spans="1:42" s="2" customFormat="1" x14ac:dyDescent="0.25">
      <c r="A3762" s="4"/>
      <c r="B3762" s="4"/>
      <c r="C3762" s="4"/>
      <c r="D3762" s="4"/>
      <c r="E3762" s="4"/>
      <c r="F3762" s="4"/>
      <c r="G3762" s="4"/>
      <c r="H3762" s="4"/>
      <c r="I3762" s="4"/>
      <c r="J3762" s="4"/>
      <c r="K3762" s="4"/>
      <c r="L3762" s="4"/>
      <c r="M3762" s="4"/>
      <c r="N3762" s="4"/>
      <c r="O3762" s="4"/>
      <c r="P3762" s="4"/>
      <c r="Q3762" s="4"/>
      <c r="R3762" s="4"/>
      <c r="S3762" s="4"/>
      <c r="T3762" s="4"/>
      <c r="U3762" s="4"/>
      <c r="V3762" s="4"/>
      <c r="W3762" s="4"/>
      <c r="X3762" s="4"/>
      <c r="Y3762" s="4"/>
      <c r="Z3762" s="4"/>
      <c r="AA3762" s="4"/>
      <c r="AB3762" s="4"/>
      <c r="AC3762" s="4"/>
      <c r="AD3762" s="4"/>
      <c r="AE3762" s="4"/>
      <c r="AF3762" s="4"/>
      <c r="AG3762" s="4"/>
      <c r="AH3762" s="4"/>
      <c r="AI3762" s="4"/>
      <c r="AJ3762" s="4"/>
      <c r="AK3762" s="4"/>
      <c r="AL3762" s="4"/>
      <c r="AM3762" s="4"/>
      <c r="AN3762" s="4"/>
      <c r="AO3762" s="4"/>
      <c r="AP3762" s="4"/>
    </row>
    <row r="3763" spans="1:42" s="2" customFormat="1" x14ac:dyDescent="0.25">
      <c r="A3763" s="4"/>
      <c r="B3763" s="4"/>
      <c r="C3763" s="4"/>
      <c r="D3763" s="4"/>
      <c r="E3763" s="4"/>
      <c r="F3763" s="4"/>
      <c r="G3763" s="4"/>
      <c r="H3763" s="4"/>
      <c r="I3763" s="4"/>
      <c r="J3763" s="4"/>
      <c r="K3763" s="4"/>
      <c r="L3763" s="4"/>
      <c r="M3763" s="4"/>
      <c r="N3763" s="4"/>
      <c r="O3763" s="4"/>
      <c r="P3763" s="4"/>
      <c r="Q3763" s="4"/>
      <c r="R3763" s="4"/>
      <c r="S3763" s="4"/>
      <c r="T3763" s="4"/>
      <c r="U3763" s="4"/>
      <c r="V3763" s="4"/>
      <c r="W3763" s="4"/>
      <c r="X3763" s="4"/>
      <c r="Y3763" s="4"/>
      <c r="Z3763" s="4"/>
      <c r="AA3763" s="4"/>
      <c r="AB3763" s="4"/>
      <c r="AC3763" s="4"/>
      <c r="AD3763" s="4"/>
      <c r="AE3763" s="4"/>
      <c r="AF3763" s="4"/>
      <c r="AG3763" s="4"/>
      <c r="AH3763" s="4"/>
      <c r="AI3763" s="4"/>
      <c r="AJ3763" s="4"/>
      <c r="AK3763" s="4"/>
      <c r="AL3763" s="4"/>
      <c r="AM3763" s="4"/>
      <c r="AN3763" s="4"/>
      <c r="AO3763" s="4"/>
      <c r="AP3763" s="4"/>
    </row>
    <row r="3764" spans="1:42" s="2" customFormat="1" x14ac:dyDescent="0.25">
      <c r="A3764" s="4"/>
      <c r="B3764" s="4"/>
      <c r="C3764" s="4"/>
      <c r="D3764" s="4"/>
      <c r="E3764" s="4"/>
      <c r="F3764" s="4"/>
      <c r="G3764" s="4"/>
      <c r="H3764" s="4"/>
      <c r="I3764" s="4"/>
      <c r="J3764" s="4"/>
      <c r="K3764" s="4"/>
      <c r="L3764" s="4"/>
      <c r="M3764" s="4"/>
      <c r="N3764" s="4"/>
      <c r="O3764" s="4"/>
      <c r="P3764" s="4"/>
      <c r="Q3764" s="4"/>
      <c r="R3764" s="4"/>
      <c r="S3764" s="4"/>
      <c r="T3764" s="4"/>
      <c r="U3764" s="4"/>
      <c r="V3764" s="4"/>
      <c r="W3764" s="4"/>
      <c r="X3764" s="4"/>
      <c r="Y3764" s="4"/>
      <c r="Z3764" s="4"/>
      <c r="AA3764" s="4"/>
      <c r="AB3764" s="4"/>
      <c r="AC3764" s="4"/>
      <c r="AD3764" s="4"/>
      <c r="AE3764" s="4"/>
      <c r="AF3764" s="4"/>
      <c r="AG3764" s="4"/>
      <c r="AH3764" s="4"/>
      <c r="AI3764" s="4"/>
      <c r="AJ3764" s="4"/>
      <c r="AK3764" s="4"/>
      <c r="AL3764" s="4"/>
      <c r="AM3764" s="4"/>
      <c r="AN3764" s="4"/>
      <c r="AO3764" s="4"/>
      <c r="AP3764" s="4"/>
    </row>
    <row r="3765" spans="1:42" s="2" customFormat="1" x14ac:dyDescent="0.25">
      <c r="A3765" s="4"/>
      <c r="B3765" s="4"/>
      <c r="C3765" s="4"/>
      <c r="D3765" s="4"/>
      <c r="E3765" s="4"/>
      <c r="F3765" s="4"/>
      <c r="G3765" s="4"/>
      <c r="H3765" s="4"/>
      <c r="I3765" s="4"/>
      <c r="J3765" s="4"/>
      <c r="K3765" s="4"/>
      <c r="L3765" s="4"/>
      <c r="M3765" s="4"/>
      <c r="N3765" s="4"/>
      <c r="O3765" s="4"/>
      <c r="P3765" s="4"/>
      <c r="Q3765" s="4"/>
      <c r="R3765" s="4"/>
      <c r="S3765" s="4"/>
      <c r="T3765" s="4"/>
      <c r="U3765" s="4"/>
      <c r="V3765" s="4"/>
      <c r="W3765" s="4"/>
      <c r="X3765" s="4"/>
      <c r="Y3765" s="4"/>
      <c r="Z3765" s="4"/>
      <c r="AA3765" s="4"/>
      <c r="AB3765" s="4"/>
      <c r="AC3765" s="4"/>
      <c r="AD3765" s="4"/>
      <c r="AE3765" s="4"/>
      <c r="AF3765" s="4"/>
      <c r="AG3765" s="4"/>
      <c r="AH3765" s="4"/>
      <c r="AI3765" s="4"/>
      <c r="AJ3765" s="4"/>
      <c r="AK3765" s="4"/>
      <c r="AL3765" s="4"/>
      <c r="AM3765" s="4"/>
      <c r="AN3765" s="4"/>
      <c r="AO3765" s="4"/>
      <c r="AP3765" s="4"/>
    </row>
    <row r="3766" spans="1:42" s="2" customFormat="1" x14ac:dyDescent="0.25">
      <c r="A3766" s="4"/>
      <c r="B3766" s="4"/>
      <c r="C3766" s="4"/>
      <c r="D3766" s="4"/>
      <c r="E3766" s="4"/>
      <c r="F3766" s="4"/>
      <c r="G3766" s="4"/>
      <c r="H3766" s="4"/>
      <c r="I3766" s="4"/>
      <c r="J3766" s="4"/>
      <c r="K3766" s="4"/>
      <c r="L3766" s="4"/>
      <c r="M3766" s="4"/>
      <c r="N3766" s="4"/>
      <c r="O3766" s="4"/>
      <c r="P3766" s="4"/>
      <c r="Q3766" s="4"/>
      <c r="R3766" s="4"/>
      <c r="S3766" s="4"/>
      <c r="T3766" s="4"/>
      <c r="U3766" s="4"/>
      <c r="V3766" s="4"/>
      <c r="W3766" s="4"/>
      <c r="X3766" s="4"/>
      <c r="Y3766" s="4"/>
      <c r="Z3766" s="4"/>
      <c r="AA3766" s="4"/>
      <c r="AB3766" s="4"/>
      <c r="AC3766" s="4"/>
      <c r="AD3766" s="4"/>
      <c r="AE3766" s="4"/>
      <c r="AF3766" s="4"/>
      <c r="AG3766" s="4"/>
      <c r="AH3766" s="4"/>
      <c r="AI3766" s="4"/>
      <c r="AJ3766" s="4"/>
      <c r="AK3766" s="4"/>
      <c r="AL3766" s="4"/>
      <c r="AM3766" s="4"/>
      <c r="AN3766" s="4"/>
      <c r="AO3766" s="4"/>
      <c r="AP3766" s="4"/>
    </row>
    <row r="3767" spans="1:42" s="2" customFormat="1" x14ac:dyDescent="0.25">
      <c r="A3767" s="4"/>
      <c r="B3767" s="4"/>
      <c r="C3767" s="4"/>
      <c r="D3767" s="4"/>
      <c r="E3767" s="4"/>
      <c r="F3767" s="4"/>
      <c r="G3767" s="4"/>
      <c r="H3767" s="4"/>
      <c r="I3767" s="4"/>
      <c r="J3767" s="4"/>
      <c r="K3767" s="4"/>
      <c r="L3767" s="4"/>
      <c r="M3767" s="4"/>
      <c r="N3767" s="4"/>
      <c r="O3767" s="4"/>
      <c r="P3767" s="4"/>
      <c r="Q3767" s="4"/>
      <c r="R3767" s="4"/>
      <c r="S3767" s="4"/>
      <c r="T3767" s="4"/>
      <c r="U3767" s="4"/>
      <c r="V3767" s="4"/>
      <c r="W3767" s="4"/>
      <c r="X3767" s="4"/>
      <c r="Y3767" s="4"/>
      <c r="Z3767" s="4"/>
      <c r="AA3767" s="4"/>
      <c r="AB3767" s="4"/>
      <c r="AC3767" s="4"/>
      <c r="AD3767" s="4"/>
      <c r="AE3767" s="4"/>
      <c r="AF3767" s="4"/>
      <c r="AG3767" s="4"/>
      <c r="AH3767" s="4"/>
      <c r="AI3767" s="4"/>
      <c r="AJ3767" s="4"/>
      <c r="AK3767" s="4"/>
      <c r="AL3767" s="4"/>
      <c r="AM3767" s="4"/>
      <c r="AN3767" s="4"/>
      <c r="AO3767" s="4"/>
      <c r="AP3767" s="4"/>
    </row>
    <row r="3768" spans="1:42" s="2" customFormat="1" x14ac:dyDescent="0.25">
      <c r="A3768" s="4"/>
      <c r="B3768" s="4"/>
      <c r="C3768" s="4"/>
      <c r="D3768" s="4"/>
      <c r="E3768" s="4"/>
      <c r="F3768" s="4"/>
      <c r="G3768" s="4"/>
      <c r="H3768" s="4"/>
      <c r="I3768" s="4"/>
      <c r="J3768" s="4"/>
      <c r="K3768" s="4"/>
      <c r="L3768" s="4"/>
      <c r="M3768" s="4"/>
      <c r="N3768" s="4"/>
      <c r="O3768" s="4"/>
      <c r="P3768" s="4"/>
      <c r="Q3768" s="4"/>
      <c r="R3768" s="4"/>
      <c r="S3768" s="4"/>
      <c r="T3768" s="4"/>
      <c r="U3768" s="4"/>
      <c r="V3768" s="4"/>
      <c r="W3768" s="4"/>
      <c r="X3768" s="4"/>
      <c r="Y3768" s="4"/>
      <c r="Z3768" s="4"/>
      <c r="AA3768" s="4"/>
      <c r="AB3768" s="4"/>
      <c r="AC3768" s="4"/>
      <c r="AD3768" s="4"/>
      <c r="AE3768" s="4"/>
      <c r="AF3768" s="4"/>
      <c r="AG3768" s="4"/>
      <c r="AH3768" s="4"/>
      <c r="AI3768" s="4"/>
      <c r="AJ3768" s="4"/>
      <c r="AK3768" s="4"/>
      <c r="AL3768" s="4"/>
      <c r="AM3768" s="4"/>
      <c r="AN3768" s="4"/>
      <c r="AO3768" s="4"/>
      <c r="AP3768" s="4"/>
    </row>
    <row r="3769" spans="1:42" s="2" customFormat="1" x14ac:dyDescent="0.25">
      <c r="A3769" s="4"/>
      <c r="B3769" s="4"/>
      <c r="C3769" s="4"/>
      <c r="D3769" s="4"/>
      <c r="E3769" s="4"/>
      <c r="F3769" s="4"/>
      <c r="G3769" s="4"/>
      <c r="H3769" s="4"/>
      <c r="I3769" s="4"/>
      <c r="J3769" s="4"/>
      <c r="K3769" s="4"/>
      <c r="L3769" s="4"/>
      <c r="M3769" s="4"/>
      <c r="N3769" s="4"/>
      <c r="O3769" s="4"/>
      <c r="P3769" s="4"/>
      <c r="Q3769" s="4"/>
      <c r="R3769" s="4"/>
      <c r="S3769" s="4"/>
      <c r="T3769" s="4"/>
      <c r="U3769" s="4"/>
      <c r="V3769" s="4"/>
      <c r="W3769" s="4"/>
      <c r="X3769" s="4"/>
      <c r="Y3769" s="4"/>
      <c r="Z3769" s="4"/>
      <c r="AA3769" s="4"/>
      <c r="AB3769" s="4"/>
      <c r="AC3769" s="4"/>
      <c r="AD3769" s="4"/>
      <c r="AE3769" s="4"/>
      <c r="AF3769" s="4"/>
      <c r="AG3769" s="4"/>
      <c r="AH3769" s="4"/>
      <c r="AI3769" s="4"/>
      <c r="AJ3769" s="4"/>
      <c r="AK3769" s="4"/>
      <c r="AL3769" s="4"/>
      <c r="AM3769" s="4"/>
      <c r="AN3769" s="4"/>
      <c r="AO3769" s="4"/>
      <c r="AP3769" s="4"/>
    </row>
    <row r="3770" spans="1:42" s="2" customFormat="1" x14ac:dyDescent="0.25">
      <c r="A3770" s="4"/>
      <c r="B3770" s="4"/>
      <c r="C3770" s="4"/>
      <c r="D3770" s="4"/>
      <c r="E3770" s="4"/>
      <c r="F3770" s="4"/>
      <c r="G3770" s="4"/>
      <c r="H3770" s="4"/>
      <c r="I3770" s="4"/>
      <c r="J3770" s="4"/>
      <c r="K3770" s="4"/>
      <c r="L3770" s="4"/>
      <c r="M3770" s="4"/>
      <c r="N3770" s="4"/>
      <c r="O3770" s="4"/>
      <c r="P3770" s="4"/>
      <c r="Q3770" s="4"/>
      <c r="R3770" s="4"/>
      <c r="S3770" s="4"/>
      <c r="T3770" s="4"/>
      <c r="U3770" s="4"/>
      <c r="V3770" s="4"/>
      <c r="W3770" s="4"/>
      <c r="X3770" s="4"/>
      <c r="Y3770" s="4"/>
      <c r="Z3770" s="4"/>
      <c r="AA3770" s="4"/>
      <c r="AB3770" s="4"/>
      <c r="AC3770" s="4"/>
      <c r="AD3770" s="4"/>
      <c r="AE3770" s="4"/>
      <c r="AF3770" s="4"/>
      <c r="AG3770" s="4"/>
      <c r="AH3770" s="4"/>
      <c r="AI3770" s="4"/>
      <c r="AJ3770" s="4"/>
      <c r="AK3770" s="4"/>
      <c r="AL3770" s="4"/>
      <c r="AM3770" s="4"/>
      <c r="AN3770" s="4"/>
      <c r="AO3770" s="4"/>
      <c r="AP3770" s="4"/>
    </row>
    <row r="3771" spans="1:42" s="2" customFormat="1" x14ac:dyDescent="0.25">
      <c r="A3771" s="4"/>
      <c r="B3771" s="4"/>
      <c r="C3771" s="4"/>
      <c r="D3771" s="4"/>
      <c r="E3771" s="4"/>
      <c r="F3771" s="4"/>
      <c r="G3771" s="4"/>
      <c r="H3771" s="4"/>
      <c r="I3771" s="4"/>
      <c r="J3771" s="4"/>
      <c r="K3771" s="4"/>
      <c r="L3771" s="4"/>
      <c r="M3771" s="4"/>
      <c r="N3771" s="4"/>
      <c r="O3771" s="4"/>
      <c r="P3771" s="4"/>
      <c r="Q3771" s="4"/>
      <c r="R3771" s="4"/>
      <c r="S3771" s="4"/>
      <c r="T3771" s="4"/>
      <c r="U3771" s="4"/>
      <c r="V3771" s="4"/>
      <c r="W3771" s="4"/>
      <c r="X3771" s="4"/>
      <c r="Y3771" s="4"/>
      <c r="Z3771" s="4"/>
      <c r="AA3771" s="4"/>
      <c r="AB3771" s="4"/>
      <c r="AC3771" s="4"/>
      <c r="AD3771" s="4"/>
      <c r="AE3771" s="4"/>
      <c r="AF3771" s="4"/>
      <c r="AG3771" s="4"/>
      <c r="AH3771" s="4"/>
      <c r="AI3771" s="4"/>
      <c r="AJ3771" s="4"/>
      <c r="AK3771" s="4"/>
      <c r="AL3771" s="4"/>
      <c r="AM3771" s="4"/>
      <c r="AN3771" s="4"/>
      <c r="AO3771" s="4"/>
      <c r="AP3771" s="4"/>
    </row>
    <row r="3772" spans="1:42" s="2" customFormat="1" x14ac:dyDescent="0.25">
      <c r="A3772" s="4"/>
      <c r="B3772" s="4"/>
      <c r="C3772" s="4"/>
      <c r="D3772" s="4"/>
      <c r="E3772" s="4"/>
      <c r="F3772" s="4"/>
      <c r="G3772" s="4"/>
      <c r="H3772" s="4"/>
      <c r="I3772" s="4"/>
      <c r="J3772" s="4"/>
      <c r="K3772" s="4"/>
      <c r="L3772" s="4"/>
      <c r="M3772" s="4"/>
      <c r="N3772" s="4"/>
      <c r="O3772" s="4"/>
      <c r="P3772" s="4"/>
      <c r="Q3772" s="4"/>
      <c r="R3772" s="4"/>
      <c r="S3772" s="4"/>
      <c r="T3772" s="4"/>
      <c r="U3772" s="4"/>
      <c r="V3772" s="4"/>
      <c r="W3772" s="4"/>
      <c r="X3772" s="4"/>
      <c r="Y3772" s="4"/>
      <c r="Z3772" s="4"/>
      <c r="AA3772" s="4"/>
      <c r="AB3772" s="4"/>
      <c r="AC3772" s="4"/>
      <c r="AD3772" s="4"/>
      <c r="AE3772" s="4"/>
      <c r="AF3772" s="4"/>
      <c r="AG3772" s="4"/>
      <c r="AH3772" s="4"/>
      <c r="AI3772" s="4"/>
      <c r="AJ3772" s="4"/>
      <c r="AK3772" s="4"/>
      <c r="AL3772" s="4"/>
      <c r="AM3772" s="4"/>
      <c r="AN3772" s="4"/>
      <c r="AO3772" s="4"/>
      <c r="AP3772" s="4"/>
    </row>
    <row r="3773" spans="1:42" s="2" customFormat="1" x14ac:dyDescent="0.25">
      <c r="A3773" s="4"/>
      <c r="B3773" s="4"/>
      <c r="C3773" s="4"/>
      <c r="D3773" s="4"/>
      <c r="E3773" s="4"/>
      <c r="F3773" s="4"/>
      <c r="G3773" s="4"/>
      <c r="H3773" s="4"/>
      <c r="I3773" s="4"/>
      <c r="J3773" s="4"/>
      <c r="K3773" s="4"/>
      <c r="L3773" s="4"/>
      <c r="M3773" s="4"/>
      <c r="N3773" s="4"/>
      <c r="O3773" s="4"/>
      <c r="P3773" s="4"/>
      <c r="Q3773" s="4"/>
      <c r="R3773" s="4"/>
      <c r="S3773" s="4"/>
      <c r="T3773" s="4"/>
      <c r="U3773" s="4"/>
      <c r="V3773" s="4"/>
      <c r="W3773" s="4"/>
      <c r="X3773" s="4"/>
      <c r="Y3773" s="4"/>
      <c r="Z3773" s="4"/>
      <c r="AA3773" s="4"/>
      <c r="AB3773" s="4"/>
      <c r="AC3773" s="4"/>
      <c r="AD3773" s="4"/>
      <c r="AE3773" s="4"/>
      <c r="AF3773" s="4"/>
      <c r="AG3773" s="4"/>
      <c r="AH3773" s="4"/>
      <c r="AI3773" s="4"/>
      <c r="AJ3773" s="4"/>
      <c r="AK3773" s="4"/>
      <c r="AL3773" s="4"/>
      <c r="AM3773" s="4"/>
      <c r="AN3773" s="4"/>
      <c r="AO3773" s="4"/>
      <c r="AP3773" s="4"/>
    </row>
    <row r="3774" spans="1:42" s="2" customFormat="1" x14ac:dyDescent="0.25">
      <c r="A3774" s="4"/>
      <c r="B3774" s="4"/>
      <c r="C3774" s="4"/>
      <c r="D3774" s="4"/>
      <c r="E3774" s="4"/>
      <c r="F3774" s="4"/>
      <c r="G3774" s="4"/>
      <c r="H3774" s="4"/>
      <c r="I3774" s="4"/>
      <c r="J3774" s="4"/>
      <c r="K3774" s="4"/>
      <c r="L3774" s="4"/>
      <c r="M3774" s="4"/>
      <c r="N3774" s="4"/>
      <c r="O3774" s="4"/>
      <c r="P3774" s="4"/>
      <c r="Q3774" s="4"/>
      <c r="R3774" s="4"/>
      <c r="S3774" s="4"/>
      <c r="T3774" s="4"/>
      <c r="U3774" s="4"/>
      <c r="V3774" s="4"/>
      <c r="W3774" s="4"/>
      <c r="X3774" s="4"/>
      <c r="Y3774" s="4"/>
      <c r="Z3774" s="4"/>
      <c r="AA3774" s="4"/>
      <c r="AB3774" s="4"/>
      <c r="AC3774" s="4"/>
      <c r="AD3774" s="4"/>
      <c r="AE3774" s="4"/>
      <c r="AF3774" s="4"/>
      <c r="AG3774" s="4"/>
      <c r="AH3774" s="4"/>
      <c r="AI3774" s="4"/>
      <c r="AJ3774" s="4"/>
      <c r="AK3774" s="4"/>
      <c r="AL3774" s="4"/>
      <c r="AM3774" s="4"/>
      <c r="AN3774" s="4"/>
      <c r="AO3774" s="4"/>
      <c r="AP3774" s="4"/>
    </row>
    <row r="3775" spans="1:42" s="2" customFormat="1" x14ac:dyDescent="0.25">
      <c r="A3775" s="4"/>
      <c r="B3775" s="4"/>
      <c r="C3775" s="4"/>
      <c r="D3775" s="4"/>
      <c r="E3775" s="4"/>
      <c r="F3775" s="4"/>
      <c r="G3775" s="4"/>
      <c r="H3775" s="4"/>
      <c r="I3775" s="4"/>
      <c r="J3775" s="4"/>
      <c r="K3775" s="4"/>
      <c r="L3775" s="4"/>
      <c r="M3775" s="4"/>
      <c r="N3775" s="4"/>
      <c r="O3775" s="4"/>
      <c r="P3775" s="4"/>
      <c r="Q3775" s="4"/>
      <c r="R3775" s="4"/>
      <c r="S3775" s="4"/>
      <c r="T3775" s="4"/>
      <c r="U3775" s="4"/>
      <c r="V3775" s="4"/>
      <c r="W3775" s="4"/>
      <c r="X3775" s="4"/>
      <c r="Y3775" s="4"/>
      <c r="Z3775" s="4"/>
      <c r="AA3775" s="4"/>
      <c r="AB3775" s="4"/>
      <c r="AC3775" s="4"/>
      <c r="AD3775" s="4"/>
      <c r="AE3775" s="4"/>
      <c r="AF3775" s="4"/>
      <c r="AG3775" s="4"/>
      <c r="AH3775" s="4"/>
      <c r="AI3775" s="4"/>
      <c r="AJ3775" s="4"/>
      <c r="AK3775" s="4"/>
      <c r="AL3775" s="4"/>
      <c r="AM3775" s="4"/>
      <c r="AN3775" s="4"/>
      <c r="AO3775" s="4"/>
      <c r="AP3775" s="4"/>
    </row>
    <row r="3776" spans="1:42" s="2" customFormat="1" x14ac:dyDescent="0.25">
      <c r="A3776" s="4"/>
      <c r="B3776" s="4"/>
      <c r="C3776" s="4"/>
      <c r="D3776" s="4"/>
      <c r="E3776" s="4"/>
      <c r="F3776" s="4"/>
      <c r="G3776" s="4"/>
      <c r="H3776" s="4"/>
      <c r="I3776" s="4"/>
      <c r="J3776" s="4"/>
      <c r="K3776" s="4"/>
      <c r="L3776" s="4"/>
      <c r="M3776" s="4"/>
      <c r="N3776" s="4"/>
      <c r="O3776" s="4"/>
      <c r="P3776" s="4"/>
      <c r="Q3776" s="4"/>
      <c r="R3776" s="4"/>
      <c r="S3776" s="4"/>
      <c r="T3776" s="4"/>
      <c r="U3776" s="4"/>
      <c r="V3776" s="4"/>
      <c r="W3776" s="4"/>
      <c r="X3776" s="4"/>
      <c r="Y3776" s="4"/>
      <c r="Z3776" s="4"/>
      <c r="AA3776" s="4"/>
      <c r="AB3776" s="4"/>
      <c r="AC3776" s="4"/>
      <c r="AD3776" s="4"/>
      <c r="AE3776" s="4"/>
      <c r="AF3776" s="4"/>
      <c r="AG3776" s="4"/>
      <c r="AH3776" s="4"/>
      <c r="AI3776" s="4"/>
      <c r="AJ3776" s="4"/>
      <c r="AK3776" s="4"/>
      <c r="AL3776" s="4"/>
      <c r="AM3776" s="4"/>
      <c r="AN3776" s="4"/>
      <c r="AO3776" s="4"/>
      <c r="AP3776" s="4"/>
    </row>
    <row r="3777" spans="1:42" s="2" customFormat="1" x14ac:dyDescent="0.25">
      <c r="A3777" s="4"/>
      <c r="B3777" s="4"/>
      <c r="C3777" s="4"/>
      <c r="D3777" s="4"/>
      <c r="E3777" s="4"/>
      <c r="F3777" s="4"/>
      <c r="G3777" s="4"/>
      <c r="H3777" s="4"/>
      <c r="I3777" s="4"/>
      <c r="J3777" s="4"/>
      <c r="K3777" s="4"/>
      <c r="L3777" s="4"/>
      <c r="M3777" s="4"/>
      <c r="N3777" s="4"/>
      <c r="O3777" s="4"/>
      <c r="P3777" s="4"/>
      <c r="Q3777" s="4"/>
      <c r="R3777" s="4"/>
      <c r="S3777" s="4"/>
      <c r="T3777" s="4"/>
      <c r="U3777" s="4"/>
      <c r="V3777" s="4"/>
      <c r="W3777" s="4"/>
      <c r="X3777" s="4"/>
      <c r="Y3777" s="4"/>
      <c r="Z3777" s="4"/>
      <c r="AA3777" s="4"/>
      <c r="AB3777" s="4"/>
      <c r="AC3777" s="4"/>
      <c r="AD3777" s="4"/>
      <c r="AE3777" s="4"/>
      <c r="AF3777" s="4"/>
      <c r="AG3777" s="4"/>
      <c r="AH3777" s="4"/>
      <c r="AI3777" s="4"/>
      <c r="AJ3777" s="4"/>
      <c r="AK3777" s="4"/>
      <c r="AL3777" s="4"/>
      <c r="AM3777" s="4"/>
      <c r="AN3777" s="4"/>
      <c r="AO3777" s="4"/>
      <c r="AP3777" s="4"/>
    </row>
    <row r="3778" spans="1:42" s="2" customFormat="1" x14ac:dyDescent="0.25">
      <c r="A3778" s="4"/>
      <c r="B3778" s="4"/>
      <c r="C3778" s="4"/>
      <c r="D3778" s="4"/>
      <c r="E3778" s="4"/>
      <c r="F3778" s="4"/>
      <c r="G3778" s="4"/>
      <c r="H3778" s="4"/>
      <c r="I3778" s="4"/>
      <c r="J3778" s="4"/>
      <c r="K3778" s="4"/>
      <c r="L3778" s="4"/>
      <c r="M3778" s="4"/>
      <c r="N3778" s="4"/>
      <c r="O3778" s="4"/>
      <c r="P3778" s="4"/>
      <c r="Q3778" s="4"/>
      <c r="R3778" s="4"/>
      <c r="S3778" s="4"/>
      <c r="T3778" s="4"/>
      <c r="U3778" s="4"/>
      <c r="V3778" s="4"/>
      <c r="W3778" s="4"/>
      <c r="X3778" s="4"/>
      <c r="Y3778" s="4"/>
      <c r="Z3778" s="4"/>
      <c r="AA3778" s="4"/>
      <c r="AB3778" s="4"/>
      <c r="AC3778" s="4"/>
      <c r="AD3778" s="4"/>
      <c r="AE3778" s="4"/>
      <c r="AF3778" s="4"/>
      <c r="AG3778" s="4"/>
      <c r="AH3778" s="4"/>
      <c r="AI3778" s="4"/>
      <c r="AJ3778" s="4"/>
      <c r="AK3778" s="4"/>
      <c r="AL3778" s="4"/>
      <c r="AM3778" s="4"/>
      <c r="AN3778" s="4"/>
      <c r="AO3778" s="4"/>
      <c r="AP3778" s="4"/>
    </row>
    <row r="3779" spans="1:42" s="2" customFormat="1" x14ac:dyDescent="0.25">
      <c r="A3779" s="4"/>
      <c r="B3779" s="4"/>
      <c r="C3779" s="4"/>
      <c r="D3779" s="4"/>
      <c r="E3779" s="4"/>
      <c r="F3779" s="4"/>
      <c r="G3779" s="4"/>
      <c r="H3779" s="4"/>
      <c r="I3779" s="4"/>
      <c r="J3779" s="4"/>
      <c r="K3779" s="4"/>
      <c r="L3779" s="4"/>
      <c r="M3779" s="4"/>
      <c r="N3779" s="4"/>
      <c r="O3779" s="4"/>
      <c r="P3779" s="4"/>
      <c r="Q3779" s="4"/>
      <c r="R3779" s="4"/>
      <c r="S3779" s="4"/>
      <c r="T3779" s="4"/>
      <c r="U3779" s="4"/>
      <c r="V3779" s="4"/>
      <c r="W3779" s="4"/>
      <c r="X3779" s="4"/>
      <c r="Y3779" s="4"/>
      <c r="Z3779" s="4"/>
      <c r="AA3779" s="4"/>
      <c r="AB3779" s="4"/>
      <c r="AC3779" s="4"/>
      <c r="AD3779" s="4"/>
      <c r="AE3779" s="4"/>
      <c r="AF3779" s="4"/>
      <c r="AG3779" s="4"/>
      <c r="AH3779" s="4"/>
      <c r="AI3779" s="4"/>
      <c r="AJ3779" s="4"/>
      <c r="AK3779" s="4"/>
      <c r="AL3779" s="4"/>
      <c r="AM3779" s="4"/>
      <c r="AN3779" s="4"/>
      <c r="AO3779" s="4"/>
      <c r="AP3779" s="4"/>
    </row>
    <row r="3780" spans="1:42" s="2" customFormat="1" x14ac:dyDescent="0.25">
      <c r="A3780" s="4"/>
      <c r="B3780" s="4"/>
      <c r="C3780" s="4"/>
      <c r="D3780" s="4"/>
      <c r="E3780" s="4"/>
      <c r="F3780" s="4"/>
      <c r="G3780" s="4"/>
      <c r="H3780" s="4"/>
      <c r="I3780" s="4"/>
      <c r="J3780" s="4"/>
      <c r="K3780" s="4"/>
      <c r="L3780" s="4"/>
      <c r="M3780" s="4"/>
      <c r="N3780" s="4"/>
      <c r="O3780" s="4"/>
      <c r="P3780" s="4"/>
      <c r="Q3780" s="4"/>
      <c r="R3780" s="4"/>
      <c r="S3780" s="4"/>
      <c r="T3780" s="4"/>
      <c r="U3780" s="4"/>
      <c r="V3780" s="4"/>
      <c r="W3780" s="4"/>
      <c r="X3780" s="4"/>
      <c r="Y3780" s="4"/>
      <c r="Z3780" s="4"/>
      <c r="AA3780" s="4"/>
      <c r="AB3780" s="4"/>
      <c r="AC3780" s="4"/>
      <c r="AD3780" s="4"/>
      <c r="AE3780" s="4"/>
      <c r="AF3780" s="4"/>
      <c r="AG3780" s="4"/>
      <c r="AH3780" s="4"/>
      <c r="AI3780" s="4"/>
      <c r="AJ3780" s="4"/>
      <c r="AK3780" s="4"/>
      <c r="AL3780" s="4"/>
      <c r="AM3780" s="4"/>
      <c r="AN3780" s="4"/>
      <c r="AO3780" s="4"/>
      <c r="AP3780" s="4"/>
    </row>
    <row r="3781" spans="1:42" s="2" customFormat="1" x14ac:dyDescent="0.25">
      <c r="A3781" s="4"/>
      <c r="B3781" s="4"/>
      <c r="C3781" s="4"/>
      <c r="D3781" s="4"/>
      <c r="E3781" s="4"/>
      <c r="F3781" s="4"/>
      <c r="G3781" s="4"/>
      <c r="H3781" s="4"/>
      <c r="I3781" s="4"/>
      <c r="J3781" s="4"/>
      <c r="K3781" s="4"/>
      <c r="L3781" s="4"/>
      <c r="M3781" s="4"/>
      <c r="N3781" s="4"/>
      <c r="O3781" s="4"/>
      <c r="P3781" s="4"/>
      <c r="Q3781" s="4"/>
      <c r="R3781" s="4"/>
      <c r="S3781" s="4"/>
      <c r="T3781" s="4"/>
      <c r="U3781" s="4"/>
      <c r="V3781" s="4"/>
      <c r="W3781" s="4"/>
      <c r="X3781" s="4"/>
      <c r="Y3781" s="4"/>
      <c r="Z3781" s="4"/>
      <c r="AA3781" s="4"/>
      <c r="AB3781" s="4"/>
      <c r="AC3781" s="4"/>
      <c r="AD3781" s="4"/>
      <c r="AE3781" s="4"/>
      <c r="AF3781" s="4"/>
      <c r="AG3781" s="4"/>
      <c r="AH3781" s="4"/>
      <c r="AI3781" s="4"/>
      <c r="AJ3781" s="4"/>
      <c r="AK3781" s="4"/>
      <c r="AL3781" s="4"/>
      <c r="AM3781" s="4"/>
      <c r="AN3781" s="4"/>
      <c r="AO3781" s="4"/>
      <c r="AP3781" s="4"/>
    </row>
    <row r="3782" spans="1:42" s="2" customFormat="1" x14ac:dyDescent="0.25">
      <c r="A3782" s="4"/>
      <c r="B3782" s="4"/>
      <c r="C3782" s="4"/>
      <c r="D3782" s="4"/>
      <c r="E3782" s="4"/>
      <c r="F3782" s="4"/>
      <c r="G3782" s="4"/>
      <c r="H3782" s="4"/>
      <c r="I3782" s="4"/>
      <c r="J3782" s="4"/>
      <c r="K3782" s="4"/>
      <c r="L3782" s="4"/>
      <c r="M3782" s="4"/>
      <c r="N3782" s="4"/>
      <c r="O3782" s="4"/>
      <c r="P3782" s="4"/>
      <c r="Q3782" s="4"/>
      <c r="R3782" s="4"/>
      <c r="S3782" s="4"/>
      <c r="T3782" s="4"/>
      <c r="U3782" s="4"/>
      <c r="V3782" s="4"/>
      <c r="W3782" s="4"/>
      <c r="X3782" s="4"/>
      <c r="Y3782" s="4"/>
      <c r="Z3782" s="4"/>
      <c r="AA3782" s="4"/>
      <c r="AB3782" s="4"/>
      <c r="AC3782" s="4"/>
      <c r="AD3782" s="4"/>
      <c r="AE3782" s="4"/>
      <c r="AF3782" s="4"/>
      <c r="AG3782" s="4"/>
      <c r="AH3782" s="4"/>
      <c r="AI3782" s="4"/>
      <c r="AJ3782" s="4"/>
      <c r="AK3782" s="4"/>
      <c r="AL3782" s="4"/>
      <c r="AM3782" s="4"/>
      <c r="AN3782" s="4"/>
      <c r="AO3782" s="4"/>
      <c r="AP3782" s="4"/>
    </row>
    <row r="3783" spans="1:42" s="2" customFormat="1" x14ac:dyDescent="0.25">
      <c r="A3783" s="4"/>
      <c r="B3783" s="4"/>
      <c r="C3783" s="4"/>
      <c r="D3783" s="4"/>
      <c r="E3783" s="4"/>
      <c r="F3783" s="4"/>
      <c r="G3783" s="4"/>
      <c r="H3783" s="4"/>
      <c r="I3783" s="4"/>
      <c r="J3783" s="4"/>
      <c r="K3783" s="4"/>
      <c r="L3783" s="4"/>
      <c r="M3783" s="4"/>
      <c r="N3783" s="4"/>
      <c r="O3783" s="4"/>
      <c r="P3783" s="4"/>
      <c r="Q3783" s="4"/>
      <c r="R3783" s="4"/>
      <c r="S3783" s="4"/>
      <c r="T3783" s="4"/>
      <c r="U3783" s="4"/>
      <c r="V3783" s="4"/>
      <c r="W3783" s="4"/>
      <c r="X3783" s="4"/>
      <c r="Y3783" s="4"/>
      <c r="Z3783" s="4"/>
      <c r="AA3783" s="4"/>
      <c r="AB3783" s="4"/>
      <c r="AC3783" s="4"/>
      <c r="AD3783" s="4"/>
      <c r="AE3783" s="4"/>
      <c r="AF3783" s="4"/>
      <c r="AG3783" s="4"/>
      <c r="AH3783" s="4"/>
      <c r="AI3783" s="4"/>
      <c r="AJ3783" s="4"/>
      <c r="AK3783" s="4"/>
      <c r="AL3783" s="4"/>
      <c r="AM3783" s="4"/>
      <c r="AN3783" s="4"/>
      <c r="AO3783" s="4"/>
      <c r="AP3783" s="4"/>
    </row>
    <row r="3784" spans="1:42" s="2" customFormat="1" x14ac:dyDescent="0.25">
      <c r="A3784" s="4"/>
      <c r="B3784" s="4"/>
      <c r="C3784" s="4"/>
      <c r="D3784" s="4"/>
      <c r="E3784" s="4"/>
      <c r="F3784" s="4"/>
      <c r="G3784" s="4"/>
      <c r="H3784" s="4"/>
      <c r="I3784" s="4"/>
      <c r="J3784" s="4"/>
      <c r="K3784" s="4"/>
      <c r="L3784" s="4"/>
      <c r="M3784" s="4"/>
      <c r="N3784" s="4"/>
      <c r="O3784" s="4"/>
      <c r="P3784" s="4"/>
      <c r="Q3784" s="4"/>
      <c r="R3784" s="4"/>
      <c r="S3784" s="4"/>
      <c r="T3784" s="4"/>
      <c r="U3784" s="4"/>
      <c r="V3784" s="4"/>
      <c r="W3784" s="4"/>
      <c r="X3784" s="4"/>
      <c r="Y3784" s="4"/>
      <c r="Z3784" s="4"/>
      <c r="AA3784" s="4"/>
      <c r="AB3784" s="4"/>
      <c r="AC3784" s="4"/>
      <c r="AD3784" s="4"/>
      <c r="AE3784" s="4"/>
      <c r="AF3784" s="4"/>
      <c r="AG3784" s="4"/>
      <c r="AH3784" s="4"/>
      <c r="AI3784" s="4"/>
      <c r="AJ3784" s="4"/>
      <c r="AK3784" s="4"/>
      <c r="AL3784" s="4"/>
      <c r="AM3784" s="4"/>
      <c r="AN3784" s="4"/>
      <c r="AO3784" s="4"/>
      <c r="AP3784" s="4"/>
    </row>
    <row r="3785" spans="1:42" s="2" customFormat="1" x14ac:dyDescent="0.25">
      <c r="A3785" s="4"/>
      <c r="B3785" s="4"/>
      <c r="C3785" s="4"/>
      <c r="D3785" s="4"/>
      <c r="E3785" s="4"/>
      <c r="F3785" s="4"/>
      <c r="G3785" s="4"/>
      <c r="H3785" s="4"/>
      <c r="I3785" s="4"/>
      <c r="J3785" s="4"/>
      <c r="K3785" s="4"/>
      <c r="L3785" s="4"/>
      <c r="M3785" s="4"/>
      <c r="N3785" s="4"/>
      <c r="O3785" s="4"/>
      <c r="P3785" s="4"/>
      <c r="Q3785" s="4"/>
      <c r="R3785" s="4"/>
      <c r="S3785" s="4"/>
      <c r="T3785" s="4"/>
      <c r="U3785" s="4"/>
      <c r="V3785" s="4"/>
      <c r="W3785" s="4"/>
      <c r="X3785" s="4"/>
      <c r="Y3785" s="4"/>
      <c r="Z3785" s="4"/>
      <c r="AA3785" s="4"/>
      <c r="AB3785" s="4"/>
      <c r="AC3785" s="4"/>
      <c r="AD3785" s="4"/>
      <c r="AE3785" s="4"/>
      <c r="AF3785" s="4"/>
      <c r="AG3785" s="4"/>
      <c r="AH3785" s="4"/>
      <c r="AI3785" s="4"/>
      <c r="AJ3785" s="4"/>
      <c r="AK3785" s="4"/>
      <c r="AL3785" s="4"/>
      <c r="AM3785" s="4"/>
      <c r="AN3785" s="4"/>
      <c r="AO3785" s="4"/>
      <c r="AP3785" s="4"/>
    </row>
    <row r="3786" spans="1:42" s="2" customFormat="1" x14ac:dyDescent="0.25">
      <c r="A3786" s="4"/>
      <c r="B3786" s="4"/>
      <c r="C3786" s="4"/>
      <c r="D3786" s="4"/>
      <c r="E3786" s="4"/>
      <c r="F3786" s="4"/>
      <c r="G3786" s="4"/>
      <c r="H3786" s="4"/>
      <c r="I3786" s="4"/>
      <c r="J3786" s="4"/>
      <c r="K3786" s="4"/>
      <c r="L3786" s="4"/>
      <c r="M3786" s="4"/>
      <c r="N3786" s="4"/>
      <c r="O3786" s="4"/>
      <c r="P3786" s="4"/>
      <c r="Q3786" s="4"/>
      <c r="R3786" s="4"/>
      <c r="S3786" s="4"/>
      <c r="T3786" s="4"/>
      <c r="U3786" s="4"/>
      <c r="V3786" s="4"/>
      <c r="W3786" s="4"/>
      <c r="X3786" s="4"/>
      <c r="Y3786" s="4"/>
      <c r="Z3786" s="4"/>
      <c r="AA3786" s="4"/>
      <c r="AB3786" s="4"/>
      <c r="AC3786" s="4"/>
      <c r="AD3786" s="4"/>
      <c r="AE3786" s="4"/>
      <c r="AF3786" s="4"/>
      <c r="AG3786" s="4"/>
      <c r="AH3786" s="4"/>
      <c r="AI3786" s="4"/>
      <c r="AJ3786" s="4"/>
      <c r="AK3786" s="4"/>
      <c r="AL3786" s="4"/>
      <c r="AM3786" s="4"/>
      <c r="AN3786" s="4"/>
      <c r="AO3786" s="4"/>
      <c r="AP3786" s="4"/>
    </row>
    <row r="3787" spans="1:42" s="2" customFormat="1" x14ac:dyDescent="0.25">
      <c r="A3787" s="4"/>
      <c r="B3787" s="4"/>
      <c r="C3787" s="4"/>
      <c r="D3787" s="4"/>
      <c r="E3787" s="4"/>
      <c r="F3787" s="4"/>
      <c r="G3787" s="4"/>
      <c r="H3787" s="4"/>
      <c r="I3787" s="4"/>
      <c r="J3787" s="4"/>
      <c r="K3787" s="4"/>
      <c r="L3787" s="4"/>
      <c r="M3787" s="4"/>
      <c r="N3787" s="4"/>
      <c r="O3787" s="4"/>
      <c r="P3787" s="4"/>
      <c r="Q3787" s="4"/>
      <c r="R3787" s="4"/>
      <c r="S3787" s="4"/>
      <c r="T3787" s="4"/>
      <c r="U3787" s="4"/>
      <c r="V3787" s="4"/>
      <c r="W3787" s="4"/>
      <c r="X3787" s="4"/>
      <c r="Y3787" s="4"/>
      <c r="Z3787" s="4"/>
      <c r="AA3787" s="4"/>
      <c r="AB3787" s="4"/>
      <c r="AC3787" s="4"/>
      <c r="AD3787" s="4"/>
      <c r="AE3787" s="4"/>
      <c r="AF3787" s="4"/>
      <c r="AG3787" s="4"/>
      <c r="AH3787" s="4"/>
      <c r="AI3787" s="4"/>
      <c r="AJ3787" s="4"/>
      <c r="AK3787" s="4"/>
      <c r="AL3787" s="4"/>
      <c r="AM3787" s="4"/>
      <c r="AN3787" s="4"/>
      <c r="AO3787" s="4"/>
      <c r="AP3787" s="4"/>
    </row>
    <row r="3788" spans="1:42" s="2" customFormat="1" x14ac:dyDescent="0.25">
      <c r="A3788" s="4"/>
      <c r="B3788" s="4"/>
      <c r="C3788" s="4"/>
      <c r="D3788" s="4"/>
      <c r="E3788" s="4"/>
      <c r="F3788" s="4"/>
      <c r="G3788" s="4"/>
      <c r="H3788" s="4"/>
      <c r="I3788" s="4"/>
      <c r="J3788" s="4"/>
      <c r="K3788" s="4"/>
      <c r="L3788" s="4"/>
      <c r="M3788" s="4"/>
      <c r="N3788" s="4"/>
      <c r="O3788" s="4"/>
      <c r="P3788" s="4"/>
      <c r="Q3788" s="4"/>
      <c r="R3788" s="4"/>
      <c r="S3788" s="4"/>
      <c r="T3788" s="4"/>
      <c r="U3788" s="4"/>
      <c r="V3788" s="4"/>
      <c r="W3788" s="4"/>
      <c r="X3788" s="4"/>
      <c r="Y3788" s="4"/>
      <c r="Z3788" s="4"/>
      <c r="AA3788" s="4"/>
      <c r="AB3788" s="4"/>
      <c r="AC3788" s="4"/>
      <c r="AD3788" s="4"/>
      <c r="AE3788" s="4"/>
      <c r="AF3788" s="4"/>
      <c r="AG3788" s="4"/>
      <c r="AH3788" s="4"/>
      <c r="AI3788" s="4"/>
      <c r="AJ3788" s="4"/>
      <c r="AK3788" s="4"/>
      <c r="AL3788" s="4"/>
      <c r="AM3788" s="4"/>
      <c r="AN3788" s="4"/>
      <c r="AO3788" s="4"/>
      <c r="AP3788" s="4"/>
    </row>
    <row r="3789" spans="1:42" s="2" customFormat="1" x14ac:dyDescent="0.25">
      <c r="A3789" s="4"/>
      <c r="B3789" s="4"/>
      <c r="C3789" s="4"/>
      <c r="D3789" s="4"/>
      <c r="E3789" s="4"/>
      <c r="F3789" s="4"/>
      <c r="G3789" s="4"/>
      <c r="H3789" s="4"/>
      <c r="I3789" s="4"/>
      <c r="J3789" s="4"/>
      <c r="K3789" s="4"/>
      <c r="L3789" s="4"/>
      <c r="M3789" s="4"/>
      <c r="N3789" s="4"/>
      <c r="O3789" s="4"/>
      <c r="P3789" s="4"/>
      <c r="Q3789" s="4"/>
      <c r="R3789" s="4"/>
      <c r="S3789" s="4"/>
      <c r="T3789" s="4"/>
      <c r="U3789" s="4"/>
      <c r="V3789" s="4"/>
      <c r="W3789" s="4"/>
      <c r="X3789" s="4"/>
      <c r="Y3789" s="4"/>
      <c r="Z3789" s="4"/>
      <c r="AA3789" s="4"/>
      <c r="AB3789" s="4"/>
      <c r="AC3789" s="4"/>
      <c r="AD3789" s="4"/>
      <c r="AE3789" s="4"/>
      <c r="AF3789" s="4"/>
      <c r="AG3789" s="4"/>
      <c r="AH3789" s="4"/>
      <c r="AI3789" s="4"/>
      <c r="AJ3789" s="4"/>
      <c r="AK3789" s="4"/>
      <c r="AL3789" s="4"/>
      <c r="AM3789" s="4"/>
      <c r="AN3789" s="4"/>
      <c r="AO3789" s="4"/>
      <c r="AP3789" s="4"/>
    </row>
    <row r="3790" spans="1:42" s="2" customFormat="1" x14ac:dyDescent="0.25">
      <c r="A3790" s="4"/>
      <c r="B3790" s="4"/>
      <c r="C3790" s="4"/>
      <c r="D3790" s="4"/>
      <c r="E3790" s="4"/>
      <c r="F3790" s="4"/>
      <c r="G3790" s="4"/>
      <c r="H3790" s="4"/>
      <c r="I3790" s="4"/>
      <c r="J3790" s="4"/>
      <c r="K3790" s="4"/>
      <c r="L3790" s="4"/>
      <c r="M3790" s="4"/>
      <c r="N3790" s="4"/>
      <c r="O3790" s="4"/>
      <c r="P3790" s="4"/>
      <c r="Q3790" s="4"/>
      <c r="R3790" s="4"/>
      <c r="S3790" s="4"/>
      <c r="T3790" s="4"/>
      <c r="U3790" s="4"/>
      <c r="V3790" s="4"/>
      <c r="W3790" s="4"/>
      <c r="X3790" s="4"/>
      <c r="Y3790" s="4"/>
      <c r="Z3790" s="4"/>
      <c r="AA3790" s="4"/>
      <c r="AB3790" s="4"/>
      <c r="AC3790" s="4"/>
      <c r="AD3790" s="4"/>
      <c r="AE3790" s="4"/>
      <c r="AF3790" s="4"/>
      <c r="AG3790" s="4"/>
      <c r="AH3790" s="4"/>
      <c r="AI3790" s="4"/>
      <c r="AJ3790" s="4"/>
      <c r="AK3790" s="4"/>
      <c r="AL3790" s="4"/>
      <c r="AM3790" s="4"/>
      <c r="AN3790" s="4"/>
      <c r="AO3790" s="4"/>
      <c r="AP3790" s="4"/>
    </row>
    <row r="3791" spans="1:42" s="2" customFormat="1" x14ac:dyDescent="0.25">
      <c r="A3791" s="4"/>
      <c r="B3791" s="4"/>
      <c r="C3791" s="4"/>
      <c r="D3791" s="4"/>
      <c r="E3791" s="4"/>
      <c r="F3791" s="4"/>
      <c r="G3791" s="4"/>
      <c r="H3791" s="4"/>
      <c r="I3791" s="4"/>
      <c r="J3791" s="4"/>
      <c r="K3791" s="4"/>
      <c r="L3791" s="4"/>
      <c r="M3791" s="4"/>
      <c r="N3791" s="4"/>
      <c r="O3791" s="4"/>
      <c r="P3791" s="4"/>
      <c r="Q3791" s="4"/>
      <c r="R3791" s="4"/>
      <c r="S3791" s="4"/>
      <c r="T3791" s="4"/>
      <c r="U3791" s="4"/>
      <c r="V3791" s="4"/>
      <c r="W3791" s="4"/>
      <c r="X3791" s="4"/>
      <c r="Y3791" s="4"/>
      <c r="Z3791" s="4"/>
      <c r="AA3791" s="4"/>
      <c r="AB3791" s="4"/>
      <c r="AC3791" s="4"/>
      <c r="AD3791" s="4"/>
      <c r="AE3791" s="4"/>
      <c r="AF3791" s="4"/>
      <c r="AG3791" s="4"/>
      <c r="AH3791" s="4"/>
      <c r="AI3791" s="4"/>
      <c r="AJ3791" s="4"/>
      <c r="AK3791" s="4"/>
      <c r="AL3791" s="4"/>
      <c r="AM3791" s="4"/>
      <c r="AN3791" s="4"/>
      <c r="AO3791" s="4"/>
      <c r="AP3791" s="4"/>
    </row>
    <row r="3792" spans="1:42" s="2" customFormat="1" x14ac:dyDescent="0.25">
      <c r="A3792" s="4"/>
      <c r="B3792" s="4"/>
      <c r="C3792" s="4"/>
      <c r="D3792" s="4"/>
      <c r="E3792" s="4"/>
      <c r="F3792" s="4"/>
      <c r="G3792" s="4"/>
      <c r="H3792" s="4"/>
      <c r="I3792" s="4"/>
      <c r="J3792" s="4"/>
      <c r="K3792" s="4"/>
      <c r="L3792" s="4"/>
      <c r="M3792" s="4"/>
      <c r="N3792" s="4"/>
      <c r="O3792" s="4"/>
      <c r="P3792" s="4"/>
      <c r="Q3792" s="4"/>
      <c r="R3792" s="4"/>
      <c r="S3792" s="4"/>
      <c r="T3792" s="4"/>
      <c r="U3792" s="4"/>
      <c r="V3792" s="4"/>
      <c r="W3792" s="4"/>
      <c r="X3792" s="4"/>
      <c r="Y3792" s="4"/>
      <c r="Z3792" s="4"/>
      <c r="AA3792" s="4"/>
      <c r="AB3792" s="4"/>
      <c r="AC3792" s="4"/>
      <c r="AD3792" s="4"/>
      <c r="AE3792" s="4"/>
      <c r="AF3792" s="4"/>
      <c r="AG3792" s="4"/>
      <c r="AH3792" s="4"/>
      <c r="AI3792" s="4"/>
      <c r="AJ3792" s="4"/>
      <c r="AK3792" s="4"/>
      <c r="AL3792" s="4"/>
      <c r="AM3792" s="4"/>
      <c r="AN3792" s="4"/>
      <c r="AO3792" s="4"/>
      <c r="AP3792" s="4"/>
    </row>
    <row r="3793" spans="1:42" s="2" customFormat="1" x14ac:dyDescent="0.25">
      <c r="A3793" s="4"/>
      <c r="B3793" s="4"/>
      <c r="C3793" s="4"/>
      <c r="D3793" s="4"/>
      <c r="E3793" s="4"/>
      <c r="F3793" s="4"/>
      <c r="G3793" s="4"/>
      <c r="H3793" s="4"/>
      <c r="I3793" s="4"/>
      <c r="J3793" s="4"/>
      <c r="K3793" s="4"/>
      <c r="L3793" s="4"/>
      <c r="M3793" s="4"/>
      <c r="N3793" s="4"/>
      <c r="O3793" s="4"/>
      <c r="P3793" s="4"/>
      <c r="Q3793" s="4"/>
      <c r="R3793" s="4"/>
      <c r="S3793" s="4"/>
      <c r="T3793" s="4"/>
      <c r="U3793" s="4"/>
      <c r="V3793" s="4"/>
      <c r="W3793" s="4"/>
      <c r="X3793" s="4"/>
      <c r="Y3793" s="4"/>
      <c r="Z3793" s="4"/>
      <c r="AA3793" s="4"/>
      <c r="AB3793" s="4"/>
      <c r="AC3793" s="4"/>
      <c r="AD3793" s="4"/>
      <c r="AE3793" s="4"/>
      <c r="AF3793" s="4"/>
      <c r="AG3793" s="4"/>
      <c r="AH3793" s="4"/>
      <c r="AI3793" s="4"/>
      <c r="AJ3793" s="4"/>
      <c r="AK3793" s="4"/>
      <c r="AL3793" s="4"/>
      <c r="AM3793" s="4"/>
      <c r="AN3793" s="4"/>
      <c r="AO3793" s="4"/>
      <c r="AP3793" s="4"/>
    </row>
    <row r="3794" spans="1:42" s="2" customFormat="1" x14ac:dyDescent="0.25">
      <c r="A3794" s="4"/>
      <c r="B3794" s="4"/>
      <c r="C3794" s="4"/>
      <c r="D3794" s="4"/>
      <c r="E3794" s="4"/>
      <c r="F3794" s="4"/>
      <c r="G3794" s="4"/>
      <c r="H3794" s="4"/>
      <c r="I3794" s="4"/>
      <c r="J3794" s="4"/>
      <c r="K3794" s="4"/>
      <c r="L3794" s="4"/>
      <c r="M3794" s="4"/>
      <c r="N3794" s="4"/>
      <c r="O3794" s="4"/>
      <c r="P3794" s="4"/>
      <c r="Q3794" s="4"/>
      <c r="R3794" s="4"/>
      <c r="S3794" s="4"/>
      <c r="T3794" s="4"/>
      <c r="U3794" s="4"/>
      <c r="V3794" s="4"/>
      <c r="W3794" s="4"/>
      <c r="X3794" s="4"/>
      <c r="Y3794" s="4"/>
      <c r="Z3794" s="4"/>
      <c r="AA3794" s="4"/>
      <c r="AB3794" s="4"/>
      <c r="AC3794" s="4"/>
      <c r="AD3794" s="4"/>
      <c r="AE3794" s="4"/>
      <c r="AF3794" s="4"/>
      <c r="AG3794" s="4"/>
      <c r="AH3794" s="4"/>
      <c r="AI3794" s="4"/>
      <c r="AJ3794" s="4"/>
      <c r="AK3794" s="4"/>
      <c r="AL3794" s="4"/>
      <c r="AM3794" s="4"/>
      <c r="AN3794" s="4"/>
      <c r="AO3794" s="4"/>
      <c r="AP3794" s="4"/>
    </row>
    <row r="3795" spans="1:42" s="2" customFormat="1" x14ac:dyDescent="0.25">
      <c r="A3795" s="4"/>
      <c r="B3795" s="4"/>
      <c r="C3795" s="4"/>
      <c r="D3795" s="4"/>
      <c r="E3795" s="4"/>
      <c r="F3795" s="4"/>
      <c r="G3795" s="4"/>
      <c r="H3795" s="4"/>
      <c r="I3795" s="4"/>
      <c r="J3795" s="4"/>
      <c r="K3795" s="4"/>
      <c r="L3795" s="4"/>
      <c r="M3795" s="4"/>
      <c r="N3795" s="4"/>
      <c r="O3795" s="4"/>
      <c r="P3795" s="4"/>
      <c r="Q3795" s="4"/>
      <c r="R3795" s="4"/>
      <c r="S3795" s="4"/>
      <c r="T3795" s="4"/>
      <c r="U3795" s="4"/>
      <c r="V3795" s="4"/>
      <c r="W3795" s="4"/>
      <c r="X3795" s="4"/>
      <c r="Y3795" s="4"/>
      <c r="Z3795" s="4"/>
      <c r="AA3795" s="4"/>
      <c r="AB3795" s="4"/>
      <c r="AC3795" s="4"/>
      <c r="AD3795" s="4"/>
      <c r="AE3795" s="4"/>
      <c r="AF3795" s="4"/>
      <c r="AG3795" s="4"/>
      <c r="AH3795" s="4"/>
      <c r="AI3795" s="4"/>
      <c r="AJ3795" s="4"/>
      <c r="AK3795" s="4"/>
      <c r="AL3795" s="4"/>
      <c r="AM3795" s="4"/>
      <c r="AN3795" s="4"/>
      <c r="AO3795" s="4"/>
      <c r="AP3795" s="4"/>
    </row>
    <row r="3796" spans="1:42" s="2" customFormat="1" x14ac:dyDescent="0.25">
      <c r="A3796" s="4"/>
      <c r="B3796" s="4"/>
      <c r="C3796" s="4"/>
      <c r="D3796" s="4"/>
      <c r="E3796" s="4"/>
      <c r="F3796" s="4"/>
      <c r="G3796" s="4"/>
      <c r="H3796" s="4"/>
      <c r="I3796" s="4"/>
      <c r="J3796" s="4"/>
      <c r="K3796" s="4"/>
      <c r="L3796" s="4"/>
      <c r="M3796" s="4"/>
      <c r="N3796" s="4"/>
      <c r="O3796" s="4"/>
      <c r="P3796" s="4"/>
      <c r="Q3796" s="4"/>
      <c r="R3796" s="4"/>
      <c r="S3796" s="4"/>
      <c r="T3796" s="4"/>
      <c r="U3796" s="4"/>
      <c r="V3796" s="4"/>
      <c r="W3796" s="4"/>
      <c r="X3796" s="4"/>
      <c r="Y3796" s="4"/>
      <c r="Z3796" s="4"/>
      <c r="AA3796" s="4"/>
      <c r="AB3796" s="4"/>
      <c r="AC3796" s="4"/>
      <c r="AD3796" s="4"/>
      <c r="AE3796" s="4"/>
      <c r="AF3796" s="4"/>
      <c r="AG3796" s="4"/>
      <c r="AH3796" s="4"/>
      <c r="AI3796" s="4"/>
      <c r="AJ3796" s="4"/>
      <c r="AK3796" s="4"/>
      <c r="AL3796" s="4"/>
      <c r="AM3796" s="4"/>
      <c r="AN3796" s="4"/>
      <c r="AO3796" s="4"/>
      <c r="AP3796" s="4"/>
    </row>
    <row r="3797" spans="1:42" s="2" customFormat="1" x14ac:dyDescent="0.25">
      <c r="A3797" s="4"/>
      <c r="B3797" s="4"/>
      <c r="C3797" s="4"/>
      <c r="D3797" s="4"/>
      <c r="E3797" s="4"/>
      <c r="F3797" s="4"/>
      <c r="G3797" s="4"/>
      <c r="H3797" s="4"/>
      <c r="I3797" s="4"/>
      <c r="J3797" s="4"/>
      <c r="K3797" s="4"/>
      <c r="L3797" s="4"/>
      <c r="M3797" s="4"/>
      <c r="N3797" s="4"/>
      <c r="O3797" s="4"/>
      <c r="P3797" s="4"/>
      <c r="Q3797" s="4"/>
      <c r="R3797" s="4"/>
      <c r="S3797" s="4"/>
      <c r="T3797" s="4"/>
      <c r="U3797" s="4"/>
      <c r="V3797" s="4"/>
      <c r="W3797" s="4"/>
      <c r="X3797" s="4"/>
      <c r="Y3797" s="4"/>
      <c r="Z3797" s="4"/>
      <c r="AA3797" s="4"/>
      <c r="AB3797" s="4"/>
      <c r="AC3797" s="4"/>
      <c r="AD3797" s="4"/>
      <c r="AE3797" s="4"/>
      <c r="AF3797" s="4"/>
      <c r="AG3797" s="4"/>
      <c r="AH3797" s="4"/>
      <c r="AI3797" s="4"/>
      <c r="AJ3797" s="4"/>
      <c r="AK3797" s="4"/>
      <c r="AL3797" s="4"/>
      <c r="AM3797" s="4"/>
      <c r="AN3797" s="4"/>
      <c r="AO3797" s="4"/>
      <c r="AP3797" s="4"/>
    </row>
    <row r="3798" spans="1:42" s="2" customFormat="1" x14ac:dyDescent="0.25">
      <c r="A3798" s="4"/>
      <c r="B3798" s="4"/>
      <c r="C3798" s="4"/>
      <c r="D3798" s="4"/>
      <c r="E3798" s="4"/>
      <c r="F3798" s="4"/>
      <c r="G3798" s="4"/>
      <c r="H3798" s="4"/>
      <c r="I3798" s="4"/>
      <c r="J3798" s="4"/>
      <c r="K3798" s="4"/>
      <c r="L3798" s="4"/>
      <c r="M3798" s="4"/>
      <c r="N3798" s="4"/>
      <c r="O3798" s="4"/>
      <c r="P3798" s="4"/>
      <c r="Q3798" s="4"/>
      <c r="R3798" s="4"/>
      <c r="S3798" s="4"/>
      <c r="T3798" s="4"/>
      <c r="U3798" s="4"/>
      <c r="V3798" s="4"/>
      <c r="W3798" s="4"/>
      <c r="X3798" s="4"/>
      <c r="Y3798" s="4"/>
      <c r="Z3798" s="4"/>
      <c r="AA3798" s="4"/>
      <c r="AB3798" s="4"/>
      <c r="AC3798" s="4"/>
      <c r="AD3798" s="4"/>
      <c r="AE3798" s="4"/>
      <c r="AF3798" s="4"/>
      <c r="AG3798" s="4"/>
      <c r="AH3798" s="4"/>
      <c r="AI3798" s="4"/>
      <c r="AJ3798" s="4"/>
      <c r="AK3798" s="4"/>
      <c r="AL3798" s="4"/>
      <c r="AM3798" s="4"/>
      <c r="AN3798" s="4"/>
      <c r="AO3798" s="4"/>
      <c r="AP3798" s="4"/>
    </row>
    <row r="3799" spans="1:42" s="2" customFormat="1" x14ac:dyDescent="0.25">
      <c r="A3799" s="4"/>
      <c r="B3799" s="4"/>
      <c r="C3799" s="4"/>
      <c r="D3799" s="4"/>
      <c r="E3799" s="4"/>
      <c r="F3799" s="4"/>
      <c r="G3799" s="4"/>
      <c r="H3799" s="4"/>
      <c r="I3799" s="4"/>
      <c r="J3799" s="4"/>
      <c r="K3799" s="4"/>
      <c r="L3799" s="4"/>
      <c r="M3799" s="4"/>
      <c r="N3799" s="4"/>
      <c r="O3799" s="4"/>
      <c r="P3799" s="4"/>
      <c r="Q3799" s="4"/>
      <c r="R3799" s="4"/>
      <c r="S3799" s="4"/>
      <c r="T3799" s="4"/>
      <c r="U3799" s="4"/>
      <c r="V3799" s="4"/>
      <c r="W3799" s="4"/>
      <c r="X3799" s="4"/>
      <c r="Y3799" s="4"/>
      <c r="Z3799" s="4"/>
      <c r="AA3799" s="4"/>
      <c r="AB3799" s="4"/>
      <c r="AC3799" s="4"/>
      <c r="AD3799" s="4"/>
      <c r="AE3799" s="4"/>
      <c r="AF3799" s="4"/>
      <c r="AG3799" s="4"/>
      <c r="AH3799" s="4"/>
      <c r="AI3799" s="4"/>
      <c r="AJ3799" s="4"/>
      <c r="AK3799" s="4"/>
      <c r="AL3799" s="4"/>
      <c r="AM3799" s="4"/>
      <c r="AN3799" s="4"/>
      <c r="AO3799" s="4"/>
      <c r="AP3799" s="4"/>
    </row>
    <row r="3800" spans="1:42" s="2" customFormat="1" x14ac:dyDescent="0.25">
      <c r="A3800" s="4"/>
      <c r="B3800" s="4"/>
      <c r="C3800" s="4"/>
      <c r="D3800" s="4"/>
      <c r="E3800" s="4"/>
      <c r="F3800" s="4"/>
      <c r="G3800" s="4"/>
      <c r="H3800" s="4"/>
      <c r="I3800" s="4"/>
      <c r="J3800" s="4"/>
      <c r="K3800" s="4"/>
      <c r="L3800" s="4"/>
      <c r="M3800" s="4"/>
      <c r="N3800" s="4"/>
      <c r="O3800" s="4"/>
      <c r="P3800" s="4"/>
      <c r="Q3800" s="4"/>
      <c r="R3800" s="4"/>
      <c r="S3800" s="4"/>
      <c r="T3800" s="4"/>
      <c r="U3800" s="4"/>
      <c r="V3800" s="4"/>
      <c r="W3800" s="4"/>
      <c r="X3800" s="4"/>
      <c r="Y3800" s="4"/>
      <c r="Z3800" s="4"/>
      <c r="AA3800" s="4"/>
      <c r="AB3800" s="4"/>
      <c r="AC3800" s="4"/>
      <c r="AD3800" s="4"/>
      <c r="AE3800" s="4"/>
      <c r="AF3800" s="4"/>
      <c r="AG3800" s="4"/>
      <c r="AH3800" s="4"/>
      <c r="AI3800" s="4"/>
      <c r="AJ3800" s="4"/>
      <c r="AK3800" s="4"/>
      <c r="AL3800" s="4"/>
      <c r="AM3800" s="4"/>
      <c r="AN3800" s="4"/>
      <c r="AO3800" s="4"/>
      <c r="AP3800" s="4"/>
    </row>
    <row r="3801" spans="1:42" s="2" customFormat="1" x14ac:dyDescent="0.25">
      <c r="A3801" s="4"/>
      <c r="B3801" s="4"/>
      <c r="C3801" s="4"/>
      <c r="D3801" s="4"/>
      <c r="E3801" s="4"/>
      <c r="F3801" s="4"/>
      <c r="G3801" s="4"/>
      <c r="H3801" s="4"/>
      <c r="I3801" s="4"/>
      <c r="J3801" s="4"/>
      <c r="K3801" s="4"/>
      <c r="L3801" s="4"/>
      <c r="M3801" s="4"/>
      <c r="N3801" s="4"/>
      <c r="O3801" s="4"/>
      <c r="P3801" s="4"/>
      <c r="Q3801" s="4"/>
      <c r="R3801" s="4"/>
      <c r="S3801" s="4"/>
      <c r="T3801" s="4"/>
      <c r="U3801" s="4"/>
      <c r="V3801" s="4"/>
      <c r="W3801" s="4"/>
      <c r="X3801" s="4"/>
      <c r="Y3801" s="4"/>
      <c r="Z3801" s="4"/>
      <c r="AA3801" s="4"/>
      <c r="AB3801" s="4"/>
      <c r="AC3801" s="4"/>
      <c r="AD3801" s="4"/>
      <c r="AE3801" s="4"/>
      <c r="AF3801" s="4"/>
      <c r="AG3801" s="4"/>
      <c r="AH3801" s="4"/>
      <c r="AI3801" s="4"/>
      <c r="AJ3801" s="4"/>
      <c r="AK3801" s="4"/>
      <c r="AL3801" s="4"/>
      <c r="AM3801" s="4"/>
      <c r="AN3801" s="4"/>
      <c r="AO3801" s="4"/>
      <c r="AP3801" s="4"/>
    </row>
    <row r="3802" spans="1:42" s="2" customFormat="1" x14ac:dyDescent="0.25">
      <c r="A3802" s="4"/>
      <c r="B3802" s="4"/>
      <c r="C3802" s="4"/>
      <c r="D3802" s="4"/>
      <c r="E3802" s="4"/>
      <c r="F3802" s="4"/>
      <c r="G3802" s="4"/>
      <c r="H3802" s="4"/>
      <c r="I3802" s="4"/>
      <c r="J3802" s="4"/>
      <c r="K3802" s="4"/>
      <c r="L3802" s="4"/>
      <c r="M3802" s="4"/>
      <c r="N3802" s="4"/>
      <c r="O3802" s="4"/>
      <c r="P3802" s="4"/>
      <c r="Q3802" s="4"/>
      <c r="R3802" s="4"/>
      <c r="S3802" s="4"/>
      <c r="T3802" s="4"/>
      <c r="U3802" s="4"/>
      <c r="V3802" s="4"/>
      <c r="W3802" s="4"/>
      <c r="X3802" s="4"/>
      <c r="Y3802" s="4"/>
      <c r="Z3802" s="4"/>
      <c r="AA3802" s="4"/>
      <c r="AB3802" s="4"/>
      <c r="AC3802" s="4"/>
      <c r="AD3802" s="4"/>
      <c r="AE3802" s="4"/>
      <c r="AF3802" s="4"/>
      <c r="AG3802" s="4"/>
      <c r="AH3802" s="4"/>
      <c r="AI3802" s="4"/>
      <c r="AJ3802" s="4"/>
      <c r="AK3802" s="4"/>
      <c r="AL3802" s="4"/>
      <c r="AM3802" s="4"/>
      <c r="AN3802" s="4"/>
      <c r="AO3802" s="4"/>
      <c r="AP3802" s="4"/>
    </row>
    <row r="3803" spans="1:42" s="2" customFormat="1" x14ac:dyDescent="0.25">
      <c r="A3803" s="4"/>
      <c r="B3803" s="4"/>
      <c r="C3803" s="4"/>
      <c r="D3803" s="4"/>
      <c r="E3803" s="4"/>
      <c r="F3803" s="4"/>
      <c r="G3803" s="4"/>
      <c r="H3803" s="4"/>
      <c r="I3803" s="4"/>
      <c r="J3803" s="4"/>
      <c r="K3803" s="4"/>
      <c r="L3803" s="4"/>
      <c r="M3803" s="4"/>
      <c r="N3803" s="4"/>
      <c r="O3803" s="4"/>
      <c r="P3803" s="4"/>
      <c r="Q3803" s="4"/>
      <c r="R3803" s="4"/>
      <c r="S3803" s="4"/>
      <c r="T3803" s="4"/>
      <c r="U3803" s="4"/>
      <c r="V3803" s="4"/>
      <c r="W3803" s="4"/>
      <c r="X3803" s="4"/>
      <c r="Y3803" s="4"/>
      <c r="Z3803" s="4"/>
      <c r="AA3803" s="4"/>
      <c r="AB3803" s="4"/>
      <c r="AC3803" s="4"/>
      <c r="AD3803" s="4"/>
      <c r="AE3803" s="4"/>
      <c r="AF3803" s="4"/>
      <c r="AG3803" s="4"/>
      <c r="AH3803" s="4"/>
      <c r="AI3803" s="4"/>
      <c r="AJ3803" s="4"/>
      <c r="AK3803" s="4"/>
      <c r="AL3803" s="4"/>
      <c r="AM3803" s="4"/>
      <c r="AN3803" s="4"/>
      <c r="AO3803" s="4"/>
      <c r="AP3803" s="4"/>
    </row>
    <row r="3804" spans="1:42" s="2" customFormat="1" x14ac:dyDescent="0.25">
      <c r="A3804" s="4"/>
      <c r="B3804" s="4"/>
      <c r="C3804" s="4"/>
      <c r="D3804" s="4"/>
      <c r="E3804" s="4"/>
      <c r="F3804" s="4"/>
      <c r="G3804" s="4"/>
      <c r="H3804" s="4"/>
      <c r="I3804" s="4"/>
      <c r="J3804" s="4"/>
      <c r="K3804" s="4"/>
      <c r="L3804" s="4"/>
      <c r="M3804" s="4"/>
      <c r="N3804" s="4"/>
      <c r="O3804" s="4"/>
      <c r="P3804" s="4"/>
      <c r="Q3804" s="4"/>
      <c r="R3804" s="4"/>
      <c r="S3804" s="4"/>
      <c r="T3804" s="4"/>
      <c r="U3804" s="4"/>
      <c r="V3804" s="4"/>
      <c r="W3804" s="4"/>
      <c r="X3804" s="4"/>
      <c r="Y3804" s="4"/>
      <c r="Z3804" s="4"/>
      <c r="AA3804" s="4"/>
      <c r="AB3804" s="4"/>
      <c r="AC3804" s="4"/>
      <c r="AD3804" s="4"/>
      <c r="AE3804" s="4"/>
      <c r="AF3804" s="4"/>
      <c r="AG3804" s="4"/>
      <c r="AH3804" s="4"/>
      <c r="AI3804" s="4"/>
      <c r="AJ3804" s="4"/>
      <c r="AK3804" s="4"/>
      <c r="AL3804" s="4"/>
      <c r="AM3804" s="4"/>
      <c r="AN3804" s="4"/>
      <c r="AO3804" s="4"/>
      <c r="AP3804" s="4"/>
    </row>
    <row r="3805" spans="1:42" s="2" customFormat="1" x14ac:dyDescent="0.25">
      <c r="A3805" s="4"/>
      <c r="B3805" s="4"/>
      <c r="C3805" s="4"/>
      <c r="D3805" s="4"/>
      <c r="E3805" s="4"/>
      <c r="F3805" s="4"/>
      <c r="G3805" s="4"/>
      <c r="H3805" s="4"/>
      <c r="I3805" s="4"/>
      <c r="J3805" s="4"/>
      <c r="K3805" s="4"/>
      <c r="L3805" s="4"/>
      <c r="M3805" s="4"/>
      <c r="N3805" s="4"/>
      <c r="O3805" s="4"/>
      <c r="P3805" s="4"/>
      <c r="Q3805" s="4"/>
      <c r="R3805" s="4"/>
      <c r="S3805" s="4"/>
      <c r="T3805" s="4"/>
      <c r="U3805" s="4"/>
      <c r="V3805" s="4"/>
      <c r="W3805" s="4"/>
      <c r="X3805" s="4"/>
      <c r="Y3805" s="4"/>
      <c r="Z3805" s="4"/>
      <c r="AA3805" s="4"/>
      <c r="AB3805" s="4"/>
      <c r="AC3805" s="4"/>
      <c r="AD3805" s="4"/>
      <c r="AE3805" s="4"/>
      <c r="AF3805" s="4"/>
      <c r="AG3805" s="4"/>
      <c r="AH3805" s="4"/>
      <c r="AI3805" s="4"/>
      <c r="AJ3805" s="4"/>
      <c r="AK3805" s="4"/>
      <c r="AL3805" s="4"/>
      <c r="AM3805" s="4"/>
      <c r="AN3805" s="4"/>
      <c r="AO3805" s="4"/>
      <c r="AP3805" s="4"/>
    </row>
    <row r="3806" spans="1:42" s="2" customFormat="1" x14ac:dyDescent="0.25">
      <c r="A3806" s="4"/>
      <c r="B3806" s="4"/>
      <c r="C3806" s="4"/>
      <c r="D3806" s="4"/>
      <c r="E3806" s="4"/>
      <c r="F3806" s="4"/>
      <c r="G3806" s="4"/>
      <c r="H3806" s="4"/>
      <c r="I3806" s="4"/>
      <c r="J3806" s="4"/>
      <c r="K3806" s="4"/>
      <c r="L3806" s="4"/>
      <c r="M3806" s="4"/>
      <c r="N3806" s="4"/>
      <c r="O3806" s="4"/>
      <c r="P3806" s="4"/>
      <c r="Q3806" s="4"/>
      <c r="R3806" s="4"/>
      <c r="S3806" s="4"/>
      <c r="T3806" s="4"/>
      <c r="U3806" s="4"/>
      <c r="V3806" s="4"/>
      <c r="W3806" s="4"/>
      <c r="X3806" s="4"/>
      <c r="Y3806" s="4"/>
      <c r="Z3806" s="4"/>
      <c r="AA3806" s="4"/>
      <c r="AB3806" s="4"/>
      <c r="AC3806" s="4"/>
      <c r="AD3806" s="4"/>
      <c r="AE3806" s="4"/>
      <c r="AF3806" s="4"/>
      <c r="AG3806" s="4"/>
      <c r="AH3806" s="4"/>
      <c r="AI3806" s="4"/>
      <c r="AJ3806" s="4"/>
      <c r="AK3806" s="4"/>
      <c r="AL3806" s="4"/>
      <c r="AM3806" s="4"/>
      <c r="AN3806" s="4"/>
      <c r="AO3806" s="4"/>
      <c r="AP3806" s="4"/>
    </row>
    <row r="3807" spans="1:42" s="2" customFormat="1" x14ac:dyDescent="0.25">
      <c r="A3807" s="4"/>
      <c r="B3807" s="4"/>
      <c r="C3807" s="4"/>
      <c r="D3807" s="4"/>
      <c r="E3807" s="4"/>
      <c r="F3807" s="4"/>
      <c r="G3807" s="4"/>
      <c r="H3807" s="4"/>
      <c r="I3807" s="4"/>
      <c r="J3807" s="4"/>
      <c r="K3807" s="4"/>
      <c r="L3807" s="4"/>
      <c r="M3807" s="4"/>
      <c r="N3807" s="4"/>
      <c r="O3807" s="4"/>
      <c r="P3807" s="4"/>
      <c r="Q3807" s="4"/>
      <c r="R3807" s="4"/>
      <c r="S3807" s="4"/>
      <c r="T3807" s="4"/>
      <c r="U3807" s="4"/>
      <c r="V3807" s="4"/>
      <c r="W3807" s="4"/>
      <c r="X3807" s="4"/>
      <c r="Y3807" s="4"/>
      <c r="Z3807" s="4"/>
      <c r="AA3807" s="4"/>
      <c r="AB3807" s="4"/>
      <c r="AC3807" s="4"/>
      <c r="AD3807" s="4"/>
      <c r="AE3807" s="4"/>
      <c r="AF3807" s="4"/>
      <c r="AG3807" s="4"/>
      <c r="AH3807" s="4"/>
      <c r="AI3807" s="4"/>
      <c r="AJ3807" s="4"/>
      <c r="AK3807" s="4"/>
      <c r="AL3807" s="4"/>
      <c r="AM3807" s="4"/>
      <c r="AN3807" s="4"/>
      <c r="AO3807" s="4"/>
      <c r="AP3807" s="4"/>
    </row>
    <row r="3808" spans="1:42" s="2" customFormat="1" x14ac:dyDescent="0.25">
      <c r="A3808" s="4"/>
      <c r="B3808" s="4"/>
      <c r="C3808" s="4"/>
      <c r="D3808" s="4"/>
      <c r="E3808" s="4"/>
      <c r="F3808" s="4"/>
      <c r="G3808" s="4"/>
      <c r="H3808" s="4"/>
      <c r="I3808" s="4"/>
      <c r="J3808" s="4"/>
      <c r="K3808" s="4"/>
      <c r="L3808" s="4"/>
      <c r="M3808" s="4"/>
      <c r="N3808" s="4"/>
      <c r="O3808" s="4"/>
      <c r="P3808" s="4"/>
      <c r="Q3808" s="4"/>
      <c r="R3808" s="4"/>
      <c r="S3808" s="4"/>
      <c r="T3808" s="4"/>
      <c r="U3808" s="4"/>
      <c r="V3808" s="4"/>
      <c r="W3808" s="4"/>
      <c r="X3808" s="4"/>
      <c r="Y3808" s="4"/>
      <c r="Z3808" s="4"/>
      <c r="AA3808" s="4"/>
      <c r="AB3808" s="4"/>
      <c r="AC3808" s="4"/>
      <c r="AD3808" s="4"/>
      <c r="AE3808" s="4"/>
      <c r="AF3808" s="4"/>
      <c r="AG3808" s="4"/>
      <c r="AH3808" s="4"/>
      <c r="AI3808" s="4"/>
      <c r="AJ3808" s="4"/>
      <c r="AK3808" s="4"/>
      <c r="AL3808" s="4"/>
      <c r="AM3808" s="4"/>
      <c r="AN3808" s="4"/>
      <c r="AO3808" s="4"/>
      <c r="AP3808" s="4"/>
    </row>
    <row r="3809" spans="1:42" s="2" customFormat="1" x14ac:dyDescent="0.25">
      <c r="A3809" s="4"/>
      <c r="B3809" s="4"/>
      <c r="C3809" s="4"/>
      <c r="D3809" s="4"/>
      <c r="E3809" s="4"/>
      <c r="F3809" s="4"/>
      <c r="G3809" s="4"/>
      <c r="H3809" s="4"/>
      <c r="I3809" s="4"/>
      <c r="J3809" s="4"/>
      <c r="K3809" s="4"/>
      <c r="L3809" s="4"/>
      <c r="M3809" s="4"/>
      <c r="N3809" s="4"/>
      <c r="O3809" s="4"/>
      <c r="P3809" s="4"/>
      <c r="Q3809" s="4"/>
      <c r="R3809" s="4"/>
      <c r="S3809" s="4"/>
      <c r="T3809" s="4"/>
      <c r="U3809" s="4"/>
      <c r="V3809" s="4"/>
      <c r="W3809" s="4"/>
      <c r="X3809" s="4"/>
      <c r="Y3809" s="4"/>
      <c r="Z3809" s="4"/>
      <c r="AA3809" s="4"/>
      <c r="AB3809" s="4"/>
      <c r="AC3809" s="4"/>
      <c r="AD3809" s="4"/>
      <c r="AE3809" s="4"/>
      <c r="AF3809" s="4"/>
      <c r="AG3809" s="4"/>
      <c r="AH3809" s="4"/>
      <c r="AI3809" s="4"/>
      <c r="AJ3809" s="4"/>
      <c r="AK3809" s="4"/>
      <c r="AL3809" s="4"/>
      <c r="AM3809" s="4"/>
      <c r="AN3809" s="4"/>
      <c r="AO3809" s="4"/>
      <c r="AP3809" s="4"/>
    </row>
    <row r="3810" spans="1:42" s="2" customFormat="1" x14ac:dyDescent="0.25">
      <c r="A3810" s="4"/>
      <c r="B3810" s="4"/>
      <c r="C3810" s="4"/>
      <c r="D3810" s="4"/>
      <c r="E3810" s="4"/>
      <c r="F3810" s="4"/>
      <c r="G3810" s="4"/>
      <c r="H3810" s="4"/>
      <c r="I3810" s="4"/>
      <c r="J3810" s="4"/>
      <c r="K3810" s="4"/>
      <c r="L3810" s="4"/>
      <c r="M3810" s="4"/>
      <c r="N3810" s="4"/>
      <c r="O3810" s="4"/>
      <c r="P3810" s="4"/>
      <c r="Q3810" s="4"/>
      <c r="R3810" s="4"/>
      <c r="S3810" s="4"/>
      <c r="T3810" s="4"/>
      <c r="U3810" s="4"/>
      <c r="V3810" s="4"/>
      <c r="W3810" s="4"/>
      <c r="X3810" s="4"/>
      <c r="Y3810" s="4"/>
      <c r="Z3810" s="4"/>
      <c r="AA3810" s="4"/>
      <c r="AB3810" s="4"/>
      <c r="AC3810" s="4"/>
      <c r="AD3810" s="4"/>
      <c r="AE3810" s="4"/>
      <c r="AF3810" s="4"/>
      <c r="AG3810" s="4"/>
      <c r="AH3810" s="4"/>
      <c r="AI3810" s="4"/>
      <c r="AJ3810" s="4"/>
      <c r="AK3810" s="4"/>
      <c r="AL3810" s="4"/>
      <c r="AM3810" s="4"/>
      <c r="AN3810" s="4"/>
      <c r="AO3810" s="4"/>
      <c r="AP3810" s="4"/>
    </row>
    <row r="3811" spans="1:42" s="2" customFormat="1" x14ac:dyDescent="0.25">
      <c r="A3811" s="4"/>
      <c r="B3811" s="4"/>
      <c r="C3811" s="4"/>
      <c r="D3811" s="4"/>
      <c r="E3811" s="4"/>
      <c r="F3811" s="4"/>
      <c r="G3811" s="4"/>
      <c r="H3811" s="4"/>
      <c r="I3811" s="4"/>
      <c r="J3811" s="4"/>
      <c r="K3811" s="4"/>
      <c r="L3811" s="4"/>
      <c r="M3811" s="4"/>
      <c r="N3811" s="4"/>
      <c r="O3811" s="4"/>
      <c r="P3811" s="4"/>
      <c r="Q3811" s="4"/>
      <c r="R3811" s="4"/>
      <c r="S3811" s="4"/>
      <c r="T3811" s="4"/>
      <c r="U3811" s="4"/>
      <c r="V3811" s="4"/>
      <c r="W3811" s="4"/>
      <c r="X3811" s="4"/>
      <c r="Y3811" s="4"/>
      <c r="Z3811" s="4"/>
      <c r="AA3811" s="4"/>
      <c r="AB3811" s="4"/>
      <c r="AC3811" s="4"/>
      <c r="AD3811" s="4"/>
      <c r="AE3811" s="4"/>
      <c r="AF3811" s="4"/>
      <c r="AG3811" s="4"/>
      <c r="AH3811" s="4"/>
      <c r="AI3811" s="4"/>
      <c r="AJ3811" s="4"/>
      <c r="AK3811" s="4"/>
      <c r="AL3811" s="4"/>
      <c r="AM3811" s="4"/>
      <c r="AN3811" s="4"/>
      <c r="AO3811" s="4"/>
      <c r="AP3811" s="4"/>
    </row>
    <row r="3812" spans="1:42" s="2" customFormat="1" x14ac:dyDescent="0.25">
      <c r="A3812" s="4"/>
      <c r="B3812" s="4"/>
      <c r="C3812" s="4"/>
      <c r="D3812" s="4"/>
      <c r="E3812" s="4"/>
      <c r="F3812" s="4"/>
      <c r="G3812" s="4"/>
      <c r="H3812" s="4"/>
      <c r="I3812" s="4"/>
      <c r="J3812" s="4"/>
      <c r="K3812" s="4"/>
      <c r="L3812" s="4"/>
      <c r="M3812" s="4"/>
      <c r="N3812" s="4"/>
      <c r="O3812" s="4"/>
      <c r="P3812" s="4"/>
      <c r="Q3812" s="4"/>
      <c r="R3812" s="4"/>
      <c r="S3812" s="4"/>
      <c r="T3812" s="4"/>
      <c r="U3812" s="4"/>
      <c r="V3812" s="4"/>
      <c r="W3812" s="4"/>
      <c r="X3812" s="4"/>
      <c r="Y3812" s="4"/>
      <c r="Z3812" s="4"/>
      <c r="AA3812" s="4"/>
      <c r="AB3812" s="4"/>
      <c r="AC3812" s="4"/>
      <c r="AD3812" s="4"/>
      <c r="AE3812" s="4"/>
      <c r="AF3812" s="4"/>
      <c r="AG3812" s="4"/>
      <c r="AH3812" s="4"/>
      <c r="AI3812" s="4"/>
      <c r="AJ3812" s="4"/>
      <c r="AK3812" s="4"/>
      <c r="AL3812" s="4"/>
      <c r="AM3812" s="4"/>
      <c r="AN3812" s="4"/>
      <c r="AO3812" s="4"/>
      <c r="AP3812" s="4"/>
    </row>
    <row r="3813" spans="1:42" s="2" customFormat="1" x14ac:dyDescent="0.25">
      <c r="A3813" s="4"/>
      <c r="B3813" s="4"/>
      <c r="C3813" s="4"/>
      <c r="D3813" s="4"/>
      <c r="E3813" s="4"/>
      <c r="F3813" s="4"/>
      <c r="G3813" s="4"/>
      <c r="H3813" s="4"/>
      <c r="I3813" s="4"/>
      <c r="J3813" s="4"/>
      <c r="K3813" s="4"/>
      <c r="L3813" s="4"/>
      <c r="M3813" s="4"/>
      <c r="N3813" s="4"/>
      <c r="O3813" s="4"/>
      <c r="P3813" s="4"/>
      <c r="Q3813" s="4"/>
      <c r="R3813" s="4"/>
      <c r="S3813" s="4"/>
      <c r="T3813" s="4"/>
      <c r="U3813" s="4"/>
      <c r="V3813" s="4"/>
      <c r="W3813" s="4"/>
      <c r="X3813" s="4"/>
      <c r="Y3813" s="4"/>
      <c r="Z3813" s="4"/>
      <c r="AA3813" s="4"/>
      <c r="AB3813" s="4"/>
      <c r="AC3813" s="4"/>
      <c r="AD3813" s="4"/>
      <c r="AE3813" s="4"/>
      <c r="AF3813" s="4"/>
      <c r="AG3813" s="4"/>
      <c r="AH3813" s="4"/>
      <c r="AI3813" s="4"/>
      <c r="AJ3813" s="4"/>
      <c r="AK3813" s="4"/>
      <c r="AL3813" s="4"/>
      <c r="AM3813" s="4"/>
      <c r="AN3813" s="4"/>
      <c r="AO3813" s="4"/>
      <c r="AP3813" s="4"/>
    </row>
    <row r="3814" spans="1:42" s="2" customFormat="1" x14ac:dyDescent="0.25">
      <c r="A3814" s="4"/>
      <c r="B3814" s="4"/>
      <c r="C3814" s="4"/>
      <c r="D3814" s="4"/>
      <c r="E3814" s="4"/>
      <c r="F3814" s="4"/>
      <c r="G3814" s="4"/>
      <c r="H3814" s="4"/>
      <c r="I3814" s="4"/>
      <c r="J3814" s="4"/>
      <c r="K3814" s="4"/>
      <c r="L3814" s="4"/>
      <c r="M3814" s="4"/>
      <c r="N3814" s="4"/>
      <c r="O3814" s="4"/>
      <c r="P3814" s="4"/>
      <c r="Q3814" s="4"/>
      <c r="R3814" s="4"/>
      <c r="S3814" s="4"/>
      <c r="T3814" s="4"/>
      <c r="U3814" s="4"/>
      <c r="V3814" s="4"/>
      <c r="W3814" s="4"/>
      <c r="X3814" s="4"/>
      <c r="Y3814" s="4"/>
      <c r="Z3814" s="4"/>
      <c r="AA3814" s="4"/>
      <c r="AB3814" s="4"/>
      <c r="AC3814" s="4"/>
      <c r="AD3814" s="4"/>
      <c r="AE3814" s="4"/>
      <c r="AF3814" s="4"/>
      <c r="AG3814" s="4"/>
      <c r="AH3814" s="4"/>
      <c r="AI3814" s="4"/>
      <c r="AJ3814" s="4"/>
      <c r="AK3814" s="4"/>
      <c r="AL3814" s="4"/>
      <c r="AM3814" s="4"/>
      <c r="AN3814" s="4"/>
      <c r="AO3814" s="4"/>
      <c r="AP3814" s="4"/>
    </row>
    <row r="3815" spans="1:42" s="2" customFormat="1" x14ac:dyDescent="0.25">
      <c r="A3815" s="4"/>
      <c r="B3815" s="4"/>
      <c r="C3815" s="4"/>
      <c r="D3815" s="4"/>
      <c r="E3815" s="4"/>
      <c r="F3815" s="4"/>
      <c r="G3815" s="4"/>
      <c r="H3815" s="4"/>
      <c r="I3815" s="4"/>
      <c r="J3815" s="4"/>
      <c r="K3815" s="4"/>
      <c r="L3815" s="4"/>
      <c r="M3815" s="4"/>
      <c r="N3815" s="4"/>
      <c r="O3815" s="4"/>
      <c r="P3815" s="4"/>
      <c r="Q3815" s="4"/>
      <c r="R3815" s="4"/>
      <c r="S3815" s="4"/>
      <c r="T3815" s="4"/>
      <c r="U3815" s="4"/>
      <c r="V3815" s="4"/>
      <c r="W3815" s="4"/>
      <c r="X3815" s="4"/>
      <c r="Y3815" s="4"/>
      <c r="Z3815" s="4"/>
      <c r="AA3815" s="4"/>
      <c r="AB3815" s="4"/>
      <c r="AC3815" s="4"/>
      <c r="AD3815" s="4"/>
      <c r="AE3815" s="4"/>
      <c r="AF3815" s="4"/>
      <c r="AG3815" s="4"/>
      <c r="AH3815" s="4"/>
      <c r="AI3815" s="4"/>
      <c r="AJ3815" s="4"/>
      <c r="AK3815" s="4"/>
      <c r="AL3815" s="4"/>
      <c r="AM3815" s="4"/>
      <c r="AN3815" s="4"/>
      <c r="AO3815" s="4"/>
      <c r="AP3815" s="4"/>
    </row>
    <row r="3816" spans="1:42" s="2" customFormat="1" x14ac:dyDescent="0.25">
      <c r="A3816" s="4"/>
      <c r="B3816" s="4"/>
      <c r="C3816" s="4"/>
      <c r="D3816" s="4"/>
      <c r="E3816" s="4"/>
      <c r="F3816" s="4"/>
      <c r="G3816" s="4"/>
      <c r="H3816" s="4"/>
      <c r="I3816" s="4"/>
      <c r="J3816" s="4"/>
      <c r="K3816" s="4"/>
      <c r="L3816" s="4"/>
      <c r="M3816" s="4"/>
      <c r="N3816" s="4"/>
      <c r="O3816" s="4"/>
      <c r="P3816" s="4"/>
      <c r="Q3816" s="4"/>
      <c r="R3816" s="4"/>
      <c r="S3816" s="4"/>
      <c r="T3816" s="4"/>
      <c r="U3816" s="4"/>
      <c r="V3816" s="4"/>
      <c r="W3816" s="4"/>
      <c r="X3816" s="4"/>
      <c r="Y3816" s="4"/>
      <c r="Z3816" s="4"/>
      <c r="AA3816" s="4"/>
      <c r="AB3816" s="4"/>
      <c r="AC3816" s="4"/>
      <c r="AD3816" s="4"/>
      <c r="AE3816" s="4"/>
      <c r="AF3816" s="4"/>
      <c r="AG3816" s="4"/>
      <c r="AH3816" s="4"/>
      <c r="AI3816" s="4"/>
      <c r="AJ3816" s="4"/>
      <c r="AK3816" s="4"/>
      <c r="AL3816" s="4"/>
      <c r="AM3816" s="4"/>
      <c r="AN3816" s="4"/>
      <c r="AO3816" s="4"/>
      <c r="AP3816" s="4"/>
    </row>
    <row r="3817" spans="1:42" s="2" customFormat="1" x14ac:dyDescent="0.25">
      <c r="A3817" s="4"/>
      <c r="B3817" s="4"/>
      <c r="C3817" s="4"/>
      <c r="D3817" s="4"/>
      <c r="E3817" s="4"/>
      <c r="F3817" s="4"/>
      <c r="G3817" s="4"/>
      <c r="H3817" s="4"/>
      <c r="I3817" s="4"/>
      <c r="J3817" s="4"/>
      <c r="K3817" s="4"/>
      <c r="L3817" s="4"/>
      <c r="M3817" s="4"/>
      <c r="N3817" s="4"/>
      <c r="O3817" s="4"/>
      <c r="P3817" s="4"/>
      <c r="Q3817" s="4"/>
      <c r="R3817" s="4"/>
      <c r="S3817" s="4"/>
      <c r="T3817" s="4"/>
      <c r="U3817" s="4"/>
      <c r="V3817" s="4"/>
      <c r="W3817" s="4"/>
      <c r="X3817" s="4"/>
      <c r="Y3817" s="4"/>
      <c r="Z3817" s="4"/>
      <c r="AA3817" s="4"/>
      <c r="AB3817" s="4"/>
      <c r="AC3817" s="4"/>
      <c r="AD3817" s="4"/>
      <c r="AE3817" s="4"/>
      <c r="AF3817" s="4"/>
      <c r="AG3817" s="4"/>
      <c r="AH3817" s="4"/>
      <c r="AI3817" s="4"/>
      <c r="AJ3817" s="4"/>
      <c r="AK3817" s="4"/>
      <c r="AL3817" s="4"/>
      <c r="AM3817" s="4"/>
      <c r="AN3817" s="4"/>
      <c r="AO3817" s="4"/>
      <c r="AP3817" s="4"/>
    </row>
    <row r="3818" spans="1:42" s="2" customFormat="1" x14ac:dyDescent="0.25">
      <c r="A3818" s="4"/>
      <c r="B3818" s="4"/>
      <c r="C3818" s="4"/>
      <c r="D3818" s="4"/>
      <c r="E3818" s="4"/>
      <c r="F3818" s="4"/>
      <c r="G3818" s="4"/>
      <c r="H3818" s="4"/>
      <c r="I3818" s="4"/>
      <c r="J3818" s="4"/>
      <c r="K3818" s="4"/>
      <c r="L3818" s="4"/>
      <c r="M3818" s="4"/>
      <c r="N3818" s="4"/>
      <c r="O3818" s="4"/>
      <c r="P3818" s="4"/>
      <c r="Q3818" s="4"/>
      <c r="R3818" s="4"/>
      <c r="S3818" s="4"/>
      <c r="T3818" s="4"/>
      <c r="U3818" s="4"/>
      <c r="V3818" s="4"/>
      <c r="W3818" s="4"/>
      <c r="X3818" s="4"/>
      <c r="Y3818" s="4"/>
      <c r="Z3818" s="4"/>
      <c r="AA3818" s="4"/>
      <c r="AB3818" s="4"/>
      <c r="AC3818" s="4"/>
      <c r="AD3818" s="4"/>
      <c r="AE3818" s="4"/>
      <c r="AF3818" s="4"/>
      <c r="AG3818" s="4"/>
      <c r="AH3818" s="4"/>
      <c r="AI3818" s="4"/>
      <c r="AJ3818" s="4"/>
      <c r="AK3818" s="4"/>
      <c r="AL3818" s="4"/>
      <c r="AM3818" s="4"/>
      <c r="AN3818" s="4"/>
      <c r="AO3818" s="4"/>
      <c r="AP3818" s="4"/>
    </row>
    <row r="3819" spans="1:42" s="2" customFormat="1" x14ac:dyDescent="0.25">
      <c r="A3819" s="4"/>
      <c r="B3819" s="4"/>
      <c r="C3819" s="4"/>
      <c r="D3819" s="4"/>
      <c r="E3819" s="4"/>
      <c r="F3819" s="4"/>
      <c r="G3819" s="4"/>
      <c r="H3819" s="4"/>
      <c r="I3819" s="4"/>
      <c r="J3819" s="4"/>
      <c r="K3819" s="4"/>
      <c r="L3819" s="4"/>
      <c r="M3819" s="4"/>
      <c r="N3819" s="4"/>
      <c r="O3819" s="4"/>
      <c r="P3819" s="4"/>
      <c r="Q3819" s="4"/>
      <c r="R3819" s="4"/>
      <c r="S3819" s="4"/>
      <c r="T3819" s="4"/>
      <c r="U3819" s="4"/>
      <c r="V3819" s="4"/>
      <c r="W3819" s="4"/>
      <c r="X3819" s="4"/>
      <c r="Y3819" s="4"/>
      <c r="Z3819" s="4"/>
      <c r="AA3819" s="4"/>
      <c r="AB3819" s="4"/>
      <c r="AC3819" s="4"/>
      <c r="AD3819" s="4"/>
      <c r="AE3819" s="4"/>
      <c r="AF3819" s="4"/>
      <c r="AG3819" s="4"/>
      <c r="AH3819" s="4"/>
      <c r="AI3819" s="4"/>
      <c r="AJ3819" s="4"/>
      <c r="AK3819" s="4"/>
      <c r="AL3819" s="4"/>
      <c r="AM3819" s="4"/>
      <c r="AN3819" s="4"/>
      <c r="AO3819" s="4"/>
      <c r="AP3819" s="4"/>
    </row>
    <row r="3820" spans="1:42" s="2" customFormat="1" x14ac:dyDescent="0.25">
      <c r="A3820" s="4"/>
      <c r="B3820" s="4"/>
      <c r="C3820" s="4"/>
      <c r="D3820" s="4"/>
      <c r="E3820" s="4"/>
      <c r="F3820" s="4"/>
      <c r="G3820" s="4"/>
      <c r="H3820" s="4"/>
      <c r="I3820" s="4"/>
      <c r="J3820" s="4"/>
      <c r="K3820" s="4"/>
      <c r="L3820" s="4"/>
      <c r="M3820" s="4"/>
      <c r="N3820" s="4"/>
      <c r="O3820" s="4"/>
      <c r="P3820" s="4"/>
      <c r="Q3820" s="4"/>
      <c r="R3820" s="4"/>
      <c r="S3820" s="4"/>
      <c r="T3820" s="4"/>
      <c r="U3820" s="4"/>
      <c r="V3820" s="4"/>
      <c r="W3820" s="4"/>
      <c r="X3820" s="4"/>
      <c r="Y3820" s="4"/>
      <c r="Z3820" s="4"/>
      <c r="AA3820" s="4"/>
      <c r="AB3820" s="4"/>
      <c r="AC3820" s="4"/>
      <c r="AD3820" s="4"/>
      <c r="AE3820" s="4"/>
      <c r="AF3820" s="4"/>
      <c r="AG3820" s="4"/>
      <c r="AH3820" s="4"/>
      <c r="AI3820" s="4"/>
      <c r="AJ3820" s="4"/>
      <c r="AK3820" s="4"/>
      <c r="AL3820" s="4"/>
      <c r="AM3820" s="4"/>
      <c r="AN3820" s="4"/>
      <c r="AO3820" s="4"/>
      <c r="AP3820" s="4"/>
    </row>
    <row r="3821" spans="1:42" s="2" customFormat="1" x14ac:dyDescent="0.25">
      <c r="A3821" s="4"/>
      <c r="B3821" s="4"/>
      <c r="C3821" s="4"/>
      <c r="D3821" s="4"/>
      <c r="E3821" s="4"/>
      <c r="F3821" s="4"/>
      <c r="G3821" s="4"/>
      <c r="H3821" s="4"/>
      <c r="I3821" s="4"/>
      <c r="J3821" s="4"/>
      <c r="K3821" s="4"/>
      <c r="L3821" s="4"/>
      <c r="M3821" s="4"/>
      <c r="N3821" s="4"/>
      <c r="O3821" s="4"/>
      <c r="P3821" s="4"/>
      <c r="Q3821" s="4"/>
      <c r="R3821" s="4"/>
      <c r="S3821" s="4"/>
      <c r="T3821" s="4"/>
      <c r="U3821" s="4"/>
      <c r="V3821" s="4"/>
      <c r="W3821" s="4"/>
      <c r="X3821" s="4"/>
      <c r="Y3821" s="4"/>
      <c r="Z3821" s="4"/>
      <c r="AA3821" s="4"/>
      <c r="AB3821" s="4"/>
      <c r="AC3821" s="4"/>
      <c r="AD3821" s="4"/>
      <c r="AE3821" s="4"/>
      <c r="AF3821" s="4"/>
      <c r="AG3821" s="4"/>
      <c r="AH3821" s="4"/>
      <c r="AI3821" s="4"/>
      <c r="AJ3821" s="4"/>
      <c r="AK3821" s="4"/>
      <c r="AL3821" s="4"/>
      <c r="AM3821" s="4"/>
      <c r="AN3821" s="4"/>
      <c r="AO3821" s="4"/>
      <c r="AP3821" s="4"/>
    </row>
    <row r="3822" spans="1:42" s="2" customFormat="1" x14ac:dyDescent="0.25">
      <c r="A3822" s="4"/>
      <c r="B3822" s="4"/>
      <c r="C3822" s="4"/>
      <c r="D3822" s="4"/>
      <c r="E3822" s="4"/>
      <c r="F3822" s="4"/>
      <c r="G3822" s="4"/>
      <c r="H3822" s="4"/>
      <c r="I3822" s="4"/>
      <c r="J3822" s="4"/>
      <c r="K3822" s="4"/>
      <c r="L3822" s="4"/>
      <c r="M3822" s="4"/>
      <c r="N3822" s="4"/>
      <c r="O3822" s="4"/>
      <c r="P3822" s="4"/>
      <c r="Q3822" s="4"/>
      <c r="R3822" s="4"/>
      <c r="S3822" s="4"/>
      <c r="T3822" s="4"/>
      <c r="U3822" s="4"/>
      <c r="V3822" s="4"/>
      <c r="W3822" s="4"/>
      <c r="X3822" s="4"/>
      <c r="Y3822" s="4"/>
      <c r="Z3822" s="4"/>
      <c r="AA3822" s="4"/>
      <c r="AB3822" s="4"/>
      <c r="AC3822" s="4"/>
      <c r="AD3822" s="4"/>
      <c r="AE3822" s="4"/>
      <c r="AF3822" s="4"/>
      <c r="AG3822" s="4"/>
      <c r="AH3822" s="4"/>
      <c r="AI3822" s="4"/>
      <c r="AJ3822" s="4"/>
      <c r="AK3822" s="4"/>
      <c r="AL3822" s="4"/>
      <c r="AM3822" s="4"/>
      <c r="AN3822" s="4"/>
      <c r="AO3822" s="4"/>
      <c r="AP3822" s="4"/>
    </row>
    <row r="3823" spans="1:42" s="2" customFormat="1" x14ac:dyDescent="0.25">
      <c r="A3823" s="4"/>
      <c r="B3823" s="4"/>
      <c r="C3823" s="4"/>
      <c r="D3823" s="4"/>
      <c r="E3823" s="4"/>
      <c r="F3823" s="4"/>
      <c r="G3823" s="4"/>
      <c r="H3823" s="4"/>
      <c r="I3823" s="4"/>
      <c r="J3823" s="4"/>
      <c r="K3823" s="4"/>
      <c r="L3823" s="4"/>
      <c r="M3823" s="4"/>
      <c r="N3823" s="4"/>
      <c r="O3823" s="4"/>
      <c r="P3823" s="4"/>
      <c r="Q3823" s="4"/>
      <c r="R3823" s="4"/>
      <c r="S3823" s="4"/>
      <c r="T3823" s="4"/>
      <c r="U3823" s="4"/>
      <c r="V3823" s="4"/>
      <c r="W3823" s="4"/>
      <c r="X3823" s="4"/>
      <c r="Y3823" s="4"/>
      <c r="Z3823" s="4"/>
      <c r="AA3823" s="4"/>
      <c r="AB3823" s="4"/>
      <c r="AC3823" s="4"/>
      <c r="AD3823" s="4"/>
      <c r="AE3823" s="4"/>
      <c r="AF3823" s="4"/>
      <c r="AG3823" s="4"/>
      <c r="AH3823" s="4"/>
      <c r="AI3823" s="4"/>
      <c r="AJ3823" s="4"/>
      <c r="AK3823" s="4"/>
      <c r="AL3823" s="4"/>
      <c r="AM3823" s="4"/>
      <c r="AN3823" s="4"/>
      <c r="AO3823" s="4"/>
      <c r="AP3823" s="4"/>
    </row>
    <row r="3824" spans="1:42" s="2" customFormat="1" x14ac:dyDescent="0.25">
      <c r="A3824" s="4"/>
      <c r="B3824" s="4"/>
      <c r="C3824" s="4"/>
      <c r="D3824" s="4"/>
      <c r="E3824" s="4"/>
      <c r="F3824" s="4"/>
      <c r="G3824" s="4"/>
      <c r="H3824" s="4"/>
      <c r="I3824" s="4"/>
      <c r="J3824" s="4"/>
      <c r="K3824" s="4"/>
      <c r="L3824" s="4"/>
      <c r="M3824" s="4"/>
      <c r="N3824" s="4"/>
      <c r="O3824" s="4"/>
      <c r="P3824" s="4"/>
      <c r="Q3824" s="4"/>
      <c r="R3824" s="4"/>
      <c r="S3824" s="4"/>
      <c r="T3824" s="4"/>
      <c r="U3824" s="4"/>
      <c r="V3824" s="4"/>
      <c r="W3824" s="4"/>
      <c r="X3824" s="4"/>
      <c r="Y3824" s="4"/>
      <c r="Z3824" s="4"/>
      <c r="AA3824" s="4"/>
      <c r="AB3824" s="4"/>
      <c r="AC3824" s="4"/>
      <c r="AD3824" s="4"/>
      <c r="AE3824" s="4"/>
      <c r="AF3824" s="4"/>
      <c r="AG3824" s="4"/>
      <c r="AH3824" s="4"/>
      <c r="AI3824" s="4"/>
      <c r="AJ3824" s="4"/>
      <c r="AK3824" s="4"/>
      <c r="AL3824" s="4"/>
      <c r="AM3824" s="4"/>
      <c r="AN3824" s="4"/>
      <c r="AO3824" s="4"/>
      <c r="AP3824" s="4"/>
    </row>
    <row r="3825" spans="1:42" s="2" customFormat="1" x14ac:dyDescent="0.25">
      <c r="A3825" s="4"/>
      <c r="B3825" s="4"/>
      <c r="C3825" s="4"/>
      <c r="D3825" s="4"/>
      <c r="E3825" s="4"/>
      <c r="F3825" s="4"/>
      <c r="G3825" s="4"/>
      <c r="H3825" s="4"/>
      <c r="I3825" s="4"/>
      <c r="J3825" s="4"/>
      <c r="K3825" s="4"/>
      <c r="L3825" s="4"/>
      <c r="M3825" s="4"/>
      <c r="N3825" s="4"/>
      <c r="O3825" s="4"/>
      <c r="P3825" s="4"/>
      <c r="Q3825" s="4"/>
      <c r="R3825" s="4"/>
      <c r="S3825" s="4"/>
      <c r="T3825" s="4"/>
      <c r="U3825" s="4"/>
      <c r="V3825" s="4"/>
      <c r="W3825" s="4"/>
      <c r="X3825" s="4"/>
      <c r="Y3825" s="4"/>
      <c r="Z3825" s="4"/>
      <c r="AA3825" s="4"/>
      <c r="AB3825" s="4"/>
      <c r="AC3825" s="4"/>
      <c r="AD3825" s="4"/>
      <c r="AE3825" s="4"/>
      <c r="AF3825" s="4"/>
      <c r="AG3825" s="4"/>
      <c r="AH3825" s="4"/>
      <c r="AI3825" s="4"/>
      <c r="AJ3825" s="4"/>
      <c r="AK3825" s="4"/>
      <c r="AL3825" s="4"/>
      <c r="AM3825" s="4"/>
      <c r="AN3825" s="4"/>
      <c r="AO3825" s="4"/>
      <c r="AP3825" s="4"/>
    </row>
    <row r="3826" spans="1:42" s="2" customFormat="1" x14ac:dyDescent="0.25">
      <c r="A3826" s="4"/>
      <c r="B3826" s="4"/>
      <c r="C3826" s="4"/>
      <c r="D3826" s="4"/>
      <c r="E3826" s="4"/>
      <c r="F3826" s="4"/>
      <c r="G3826" s="4"/>
      <c r="H3826" s="4"/>
      <c r="I3826" s="4"/>
      <c r="J3826" s="4"/>
      <c r="K3826" s="4"/>
      <c r="L3826" s="4"/>
      <c r="M3826" s="4"/>
      <c r="N3826" s="4"/>
      <c r="O3826" s="4"/>
      <c r="P3826" s="4"/>
      <c r="Q3826" s="4"/>
      <c r="R3826" s="4"/>
      <c r="S3826" s="4"/>
      <c r="T3826" s="4"/>
      <c r="U3826" s="4"/>
      <c r="V3826" s="4"/>
      <c r="W3826" s="4"/>
      <c r="X3826" s="4"/>
      <c r="Y3826" s="4"/>
      <c r="Z3826" s="4"/>
      <c r="AA3826" s="4"/>
      <c r="AB3826" s="4"/>
      <c r="AC3826" s="4"/>
      <c r="AD3826" s="4"/>
      <c r="AE3826" s="4"/>
      <c r="AF3826" s="4"/>
      <c r="AG3826" s="4"/>
      <c r="AH3826" s="4"/>
      <c r="AI3826" s="4"/>
      <c r="AJ3826" s="4"/>
      <c r="AK3826" s="4"/>
      <c r="AL3826" s="4"/>
      <c r="AM3826" s="4"/>
      <c r="AN3826" s="4"/>
      <c r="AO3826" s="4"/>
      <c r="AP3826" s="4"/>
    </row>
    <row r="3827" spans="1:42" s="2" customFormat="1" x14ac:dyDescent="0.25">
      <c r="A3827" s="4"/>
      <c r="B3827" s="4"/>
      <c r="C3827" s="4"/>
      <c r="D3827" s="4"/>
      <c r="E3827" s="4"/>
      <c r="F3827" s="4"/>
      <c r="G3827" s="4"/>
      <c r="H3827" s="4"/>
      <c r="I3827" s="4"/>
      <c r="J3827" s="4"/>
      <c r="K3827" s="4"/>
      <c r="L3827" s="4"/>
      <c r="M3827" s="4"/>
      <c r="N3827" s="4"/>
      <c r="O3827" s="4"/>
      <c r="P3827" s="4"/>
      <c r="Q3827" s="4"/>
      <c r="R3827" s="4"/>
      <c r="S3827" s="4"/>
      <c r="T3827" s="4"/>
      <c r="U3827" s="4"/>
      <c r="V3827" s="4"/>
      <c r="W3827" s="4"/>
      <c r="X3827" s="4"/>
      <c r="Y3827" s="4"/>
      <c r="Z3827" s="4"/>
      <c r="AA3827" s="4"/>
      <c r="AB3827" s="4"/>
      <c r="AC3827" s="4"/>
      <c r="AD3827" s="4"/>
      <c r="AE3827" s="4"/>
      <c r="AF3827" s="4"/>
      <c r="AG3827" s="4"/>
      <c r="AH3827" s="4"/>
      <c r="AI3827" s="4"/>
      <c r="AJ3827" s="4"/>
      <c r="AK3827" s="4"/>
      <c r="AL3827" s="4"/>
      <c r="AM3827" s="4"/>
      <c r="AN3827" s="4"/>
      <c r="AO3827" s="4"/>
      <c r="AP3827" s="4"/>
    </row>
    <row r="3828" spans="1:42" s="2" customFormat="1" x14ac:dyDescent="0.25">
      <c r="A3828" s="4"/>
      <c r="B3828" s="4"/>
      <c r="C3828" s="4"/>
      <c r="D3828" s="4"/>
      <c r="E3828" s="4"/>
      <c r="F3828" s="4"/>
      <c r="G3828" s="4"/>
      <c r="H3828" s="4"/>
      <c r="I3828" s="4"/>
      <c r="J3828" s="4"/>
      <c r="K3828" s="4"/>
      <c r="L3828" s="4"/>
      <c r="M3828" s="4"/>
      <c r="N3828" s="4"/>
      <c r="O3828" s="4"/>
      <c r="P3828" s="4"/>
      <c r="Q3828" s="4"/>
      <c r="R3828" s="4"/>
      <c r="S3828" s="4"/>
      <c r="T3828" s="4"/>
      <c r="U3828" s="4"/>
      <c r="V3828" s="4"/>
      <c r="W3828" s="4"/>
      <c r="X3828" s="4"/>
      <c r="Y3828" s="4"/>
      <c r="Z3828" s="4"/>
      <c r="AA3828" s="4"/>
      <c r="AB3828" s="4"/>
      <c r="AC3828" s="4"/>
      <c r="AD3828" s="4"/>
      <c r="AE3828" s="4"/>
      <c r="AF3828" s="4"/>
      <c r="AG3828" s="4"/>
      <c r="AH3828" s="4"/>
      <c r="AI3828" s="4"/>
      <c r="AJ3828" s="4"/>
      <c r="AK3828" s="4"/>
      <c r="AL3828" s="4"/>
      <c r="AM3828" s="4"/>
      <c r="AN3828" s="4"/>
      <c r="AO3828" s="4"/>
      <c r="AP3828" s="4"/>
    </row>
    <row r="3829" spans="1:42" s="2" customFormat="1" x14ac:dyDescent="0.25">
      <c r="A3829" s="4"/>
      <c r="B3829" s="4"/>
      <c r="C3829" s="4"/>
      <c r="D3829" s="4"/>
      <c r="E3829" s="4"/>
      <c r="F3829" s="4"/>
      <c r="G3829" s="4"/>
      <c r="H3829" s="4"/>
      <c r="I3829" s="4"/>
      <c r="J3829" s="4"/>
      <c r="K3829" s="4"/>
      <c r="L3829" s="4"/>
      <c r="M3829" s="4"/>
      <c r="N3829" s="4"/>
      <c r="O3829" s="4"/>
      <c r="P3829" s="4"/>
      <c r="Q3829" s="4"/>
      <c r="R3829" s="4"/>
      <c r="S3829" s="4"/>
      <c r="T3829" s="4"/>
      <c r="U3829" s="4"/>
      <c r="V3829" s="4"/>
      <c r="W3829" s="4"/>
      <c r="X3829" s="4"/>
      <c r="Y3829" s="4"/>
      <c r="Z3829" s="4"/>
      <c r="AA3829" s="4"/>
      <c r="AB3829" s="4"/>
      <c r="AC3829" s="4"/>
      <c r="AD3829" s="4"/>
      <c r="AE3829" s="4"/>
      <c r="AF3829" s="4"/>
      <c r="AG3829" s="4"/>
      <c r="AH3829" s="4"/>
      <c r="AI3829" s="4"/>
      <c r="AJ3829" s="4"/>
      <c r="AK3829" s="4"/>
      <c r="AL3829" s="4"/>
      <c r="AM3829" s="4"/>
      <c r="AN3829" s="4"/>
      <c r="AO3829" s="4"/>
      <c r="AP3829" s="4"/>
    </row>
    <row r="3830" spans="1:42" s="2" customFormat="1" x14ac:dyDescent="0.25">
      <c r="A3830" s="4"/>
      <c r="B3830" s="4"/>
      <c r="C3830" s="4"/>
      <c r="D3830" s="4"/>
      <c r="E3830" s="4"/>
      <c r="F3830" s="4"/>
      <c r="G3830" s="4"/>
      <c r="H3830" s="4"/>
      <c r="I3830" s="4"/>
      <c r="J3830" s="4"/>
      <c r="K3830" s="4"/>
      <c r="L3830" s="4"/>
      <c r="M3830" s="4"/>
      <c r="N3830" s="4"/>
      <c r="O3830" s="4"/>
      <c r="P3830" s="4"/>
      <c r="Q3830" s="4"/>
      <c r="R3830" s="4"/>
      <c r="S3830" s="4"/>
      <c r="T3830" s="4"/>
      <c r="U3830" s="4"/>
      <c r="V3830" s="4"/>
      <c r="W3830" s="4"/>
      <c r="X3830" s="4"/>
      <c r="Y3830" s="4"/>
      <c r="Z3830" s="4"/>
      <c r="AA3830" s="4"/>
      <c r="AB3830" s="4"/>
      <c r="AC3830" s="4"/>
      <c r="AD3830" s="4"/>
      <c r="AE3830" s="4"/>
      <c r="AF3830" s="4"/>
      <c r="AG3830" s="4"/>
      <c r="AH3830" s="4"/>
      <c r="AI3830" s="4"/>
      <c r="AJ3830" s="4"/>
      <c r="AK3830" s="4"/>
      <c r="AL3830" s="4"/>
      <c r="AM3830" s="4"/>
      <c r="AN3830" s="4"/>
      <c r="AO3830" s="4"/>
      <c r="AP3830" s="4"/>
    </row>
    <row r="3831" spans="1:42" s="2" customFormat="1" x14ac:dyDescent="0.25">
      <c r="A3831" s="4"/>
      <c r="B3831" s="4"/>
      <c r="C3831" s="4"/>
      <c r="D3831" s="4"/>
      <c r="E3831" s="4"/>
      <c r="F3831" s="4"/>
      <c r="G3831" s="4"/>
      <c r="H3831" s="4"/>
      <c r="I3831" s="4"/>
      <c r="J3831" s="4"/>
      <c r="K3831" s="4"/>
      <c r="L3831" s="4"/>
      <c r="M3831" s="4"/>
      <c r="N3831" s="4"/>
      <c r="O3831" s="4"/>
      <c r="P3831" s="4"/>
      <c r="Q3831" s="4"/>
      <c r="R3831" s="4"/>
      <c r="S3831" s="4"/>
      <c r="T3831" s="4"/>
      <c r="U3831" s="4"/>
      <c r="V3831" s="4"/>
      <c r="W3831" s="4"/>
      <c r="X3831" s="4"/>
      <c r="Y3831" s="4"/>
      <c r="Z3831" s="4"/>
      <c r="AA3831" s="4"/>
      <c r="AB3831" s="4"/>
      <c r="AC3831" s="4"/>
      <c r="AD3831" s="4"/>
      <c r="AE3831" s="4"/>
      <c r="AF3831" s="4"/>
      <c r="AG3831" s="4"/>
      <c r="AH3831" s="4"/>
      <c r="AI3831" s="4"/>
      <c r="AJ3831" s="4"/>
      <c r="AK3831" s="4"/>
      <c r="AL3831" s="4"/>
      <c r="AM3831" s="4"/>
      <c r="AN3831" s="4"/>
      <c r="AO3831" s="4"/>
      <c r="AP3831" s="4"/>
    </row>
    <row r="3832" spans="1:42" s="2" customFormat="1" x14ac:dyDescent="0.25">
      <c r="A3832" s="4"/>
      <c r="B3832" s="4"/>
      <c r="C3832" s="4"/>
      <c r="D3832" s="4"/>
      <c r="E3832" s="4"/>
      <c r="F3832" s="4"/>
      <c r="G3832" s="4"/>
      <c r="H3832" s="4"/>
      <c r="I3832" s="4"/>
      <c r="J3832" s="4"/>
      <c r="K3832" s="4"/>
      <c r="L3832" s="4"/>
      <c r="M3832" s="4"/>
      <c r="N3832" s="4"/>
      <c r="O3832" s="4"/>
      <c r="P3832" s="4"/>
      <c r="Q3832" s="4"/>
      <c r="R3832" s="4"/>
      <c r="S3832" s="4"/>
      <c r="T3832" s="4"/>
      <c r="U3832" s="4"/>
      <c r="V3832" s="4"/>
      <c r="W3832" s="4"/>
      <c r="X3832" s="4"/>
      <c r="Y3832" s="4"/>
      <c r="Z3832" s="4"/>
      <c r="AA3832" s="4"/>
      <c r="AB3832" s="4"/>
      <c r="AC3832" s="4"/>
      <c r="AD3832" s="4"/>
      <c r="AE3832" s="4"/>
      <c r="AF3832" s="4"/>
      <c r="AG3832" s="4"/>
      <c r="AH3832" s="4"/>
      <c r="AI3832" s="4"/>
      <c r="AJ3832" s="4"/>
      <c r="AK3832" s="4"/>
      <c r="AL3832" s="4"/>
      <c r="AM3832" s="4"/>
      <c r="AN3832" s="4"/>
      <c r="AO3832" s="4"/>
      <c r="AP3832" s="4"/>
    </row>
    <row r="3833" spans="1:42" s="2" customFormat="1" x14ac:dyDescent="0.25">
      <c r="A3833" s="4"/>
      <c r="B3833" s="4"/>
      <c r="C3833" s="4"/>
      <c r="D3833" s="4"/>
      <c r="E3833" s="4"/>
      <c r="F3833" s="4"/>
      <c r="G3833" s="4"/>
      <c r="H3833" s="4"/>
      <c r="I3833" s="4"/>
      <c r="J3833" s="4"/>
      <c r="K3833" s="4"/>
      <c r="L3833" s="4"/>
      <c r="M3833" s="4"/>
      <c r="N3833" s="4"/>
      <c r="O3833" s="4"/>
      <c r="P3833" s="4"/>
      <c r="Q3833" s="4"/>
      <c r="R3833" s="4"/>
      <c r="S3833" s="4"/>
      <c r="T3833" s="4"/>
      <c r="U3833" s="4"/>
      <c r="V3833" s="4"/>
      <c r="W3833" s="4"/>
      <c r="X3833" s="4"/>
      <c r="Y3833" s="4"/>
      <c r="Z3833" s="4"/>
      <c r="AA3833" s="4"/>
      <c r="AB3833" s="4"/>
      <c r="AC3833" s="4"/>
      <c r="AD3833" s="4"/>
      <c r="AE3833" s="4"/>
      <c r="AF3833" s="4"/>
      <c r="AG3833" s="4"/>
      <c r="AH3833" s="4"/>
      <c r="AI3833" s="4"/>
      <c r="AJ3833" s="4"/>
      <c r="AK3833" s="4"/>
      <c r="AL3833" s="4"/>
      <c r="AM3833" s="4"/>
      <c r="AN3833" s="4"/>
      <c r="AO3833" s="4"/>
      <c r="AP3833" s="4"/>
    </row>
    <row r="3834" spans="1:42" s="2" customFormat="1" x14ac:dyDescent="0.25">
      <c r="A3834" s="4"/>
      <c r="B3834" s="4"/>
      <c r="C3834" s="4"/>
      <c r="D3834" s="4"/>
      <c r="E3834" s="4"/>
      <c r="F3834" s="4"/>
      <c r="G3834" s="4"/>
      <c r="H3834" s="4"/>
      <c r="I3834" s="4"/>
      <c r="J3834" s="4"/>
      <c r="K3834" s="4"/>
      <c r="L3834" s="4"/>
      <c r="M3834" s="4"/>
      <c r="N3834" s="4"/>
      <c r="O3834" s="4"/>
      <c r="P3834" s="4"/>
      <c r="Q3834" s="4"/>
      <c r="R3834" s="4"/>
      <c r="S3834" s="4"/>
      <c r="T3834" s="4"/>
      <c r="U3834" s="4"/>
      <c r="V3834" s="4"/>
      <c r="W3834" s="4"/>
      <c r="X3834" s="4"/>
      <c r="Y3834" s="4"/>
      <c r="Z3834" s="4"/>
      <c r="AA3834" s="4"/>
      <c r="AB3834" s="4"/>
      <c r="AC3834" s="4"/>
      <c r="AD3834" s="4"/>
      <c r="AE3834" s="4"/>
      <c r="AF3834" s="4"/>
      <c r="AG3834" s="4"/>
      <c r="AH3834" s="4"/>
      <c r="AI3834" s="4"/>
      <c r="AJ3834" s="4"/>
      <c r="AK3834" s="4"/>
      <c r="AL3834" s="4"/>
      <c r="AM3834" s="4"/>
      <c r="AN3834" s="4"/>
      <c r="AO3834" s="4"/>
      <c r="AP3834" s="4"/>
    </row>
    <row r="3835" spans="1:42" s="2" customFormat="1" x14ac:dyDescent="0.25">
      <c r="A3835" s="4"/>
      <c r="B3835" s="4"/>
      <c r="C3835" s="4"/>
      <c r="D3835" s="4"/>
      <c r="E3835" s="4"/>
      <c r="F3835" s="4"/>
      <c r="G3835" s="4"/>
      <c r="H3835" s="4"/>
      <c r="I3835" s="4"/>
      <c r="J3835" s="4"/>
      <c r="K3835" s="4"/>
      <c r="L3835" s="4"/>
      <c r="M3835" s="4"/>
      <c r="N3835" s="4"/>
      <c r="O3835" s="4"/>
      <c r="P3835" s="4"/>
      <c r="Q3835" s="4"/>
      <c r="R3835" s="4"/>
      <c r="S3835" s="4"/>
      <c r="T3835" s="4"/>
      <c r="U3835" s="4"/>
      <c r="V3835" s="4"/>
      <c r="W3835" s="4"/>
      <c r="X3835" s="4"/>
      <c r="Y3835" s="4"/>
      <c r="Z3835" s="4"/>
      <c r="AA3835" s="4"/>
      <c r="AB3835" s="4"/>
      <c r="AC3835" s="4"/>
      <c r="AD3835" s="4"/>
      <c r="AE3835" s="4"/>
      <c r="AF3835" s="4"/>
      <c r="AG3835" s="4"/>
      <c r="AH3835" s="4"/>
      <c r="AI3835" s="4"/>
      <c r="AJ3835" s="4"/>
      <c r="AK3835" s="4"/>
      <c r="AL3835" s="4"/>
      <c r="AM3835" s="4"/>
      <c r="AN3835" s="4"/>
      <c r="AO3835" s="4"/>
      <c r="AP3835" s="4"/>
    </row>
    <row r="3836" spans="1:42" s="2" customFormat="1" x14ac:dyDescent="0.25">
      <c r="A3836" s="4"/>
      <c r="B3836" s="4"/>
      <c r="C3836" s="4"/>
      <c r="D3836" s="4"/>
      <c r="E3836" s="4"/>
      <c r="F3836" s="4"/>
      <c r="G3836" s="4"/>
      <c r="H3836" s="4"/>
      <c r="I3836" s="4"/>
      <c r="J3836" s="4"/>
      <c r="K3836" s="4"/>
      <c r="L3836" s="4"/>
      <c r="M3836" s="4"/>
      <c r="N3836" s="4"/>
      <c r="O3836" s="4"/>
      <c r="P3836" s="4"/>
      <c r="Q3836" s="4"/>
      <c r="R3836" s="4"/>
      <c r="S3836" s="4"/>
      <c r="T3836" s="4"/>
      <c r="U3836" s="4"/>
      <c r="V3836" s="4"/>
      <c r="W3836" s="4"/>
      <c r="X3836" s="4"/>
      <c r="Y3836" s="4"/>
      <c r="Z3836" s="4"/>
      <c r="AA3836" s="4"/>
      <c r="AB3836" s="4"/>
      <c r="AC3836" s="4"/>
      <c r="AD3836" s="4"/>
      <c r="AE3836" s="4"/>
      <c r="AF3836" s="4"/>
      <c r="AG3836" s="4"/>
      <c r="AH3836" s="4"/>
      <c r="AI3836" s="4"/>
      <c r="AJ3836" s="4"/>
      <c r="AK3836" s="4"/>
      <c r="AL3836" s="4"/>
      <c r="AM3836" s="4"/>
      <c r="AN3836" s="4"/>
      <c r="AO3836" s="4"/>
      <c r="AP3836" s="4"/>
    </row>
    <row r="3837" spans="1:42" s="2" customFormat="1" x14ac:dyDescent="0.25">
      <c r="A3837" s="4"/>
      <c r="B3837" s="4"/>
      <c r="C3837" s="4"/>
      <c r="D3837" s="4"/>
      <c r="E3837" s="4"/>
      <c r="F3837" s="4"/>
      <c r="G3837" s="4"/>
      <c r="H3837" s="4"/>
      <c r="I3837" s="4"/>
      <c r="J3837" s="4"/>
      <c r="K3837" s="4"/>
      <c r="L3837" s="4"/>
      <c r="M3837" s="4"/>
      <c r="N3837" s="4"/>
      <c r="O3837" s="4"/>
      <c r="P3837" s="4"/>
      <c r="Q3837" s="4"/>
      <c r="R3837" s="4"/>
      <c r="S3837" s="4"/>
      <c r="T3837" s="4"/>
      <c r="U3837" s="4"/>
      <c r="V3837" s="4"/>
      <c r="W3837" s="4"/>
      <c r="X3837" s="4"/>
      <c r="Y3837" s="4"/>
      <c r="Z3837" s="4"/>
      <c r="AA3837" s="4"/>
      <c r="AB3837" s="4"/>
      <c r="AC3837" s="4"/>
      <c r="AD3837" s="4"/>
      <c r="AE3837" s="4"/>
      <c r="AF3837" s="4"/>
      <c r="AG3837" s="4"/>
      <c r="AH3837" s="4"/>
      <c r="AI3837" s="4"/>
      <c r="AJ3837" s="4"/>
      <c r="AK3837" s="4"/>
      <c r="AL3837" s="4"/>
      <c r="AM3837" s="4"/>
      <c r="AN3837" s="4"/>
      <c r="AO3837" s="4"/>
      <c r="AP3837" s="4"/>
    </row>
    <row r="3838" spans="1:42" s="2" customFormat="1" x14ac:dyDescent="0.25">
      <c r="A3838" s="4"/>
      <c r="B3838" s="4"/>
      <c r="C3838" s="4"/>
      <c r="D3838" s="4"/>
      <c r="E3838" s="4"/>
      <c r="F3838" s="4"/>
      <c r="G3838" s="4"/>
      <c r="H3838" s="4"/>
      <c r="I3838" s="4"/>
      <c r="J3838" s="4"/>
      <c r="K3838" s="4"/>
      <c r="L3838" s="4"/>
      <c r="M3838" s="4"/>
      <c r="N3838" s="4"/>
      <c r="O3838" s="4"/>
      <c r="P3838" s="4"/>
      <c r="Q3838" s="4"/>
      <c r="R3838" s="4"/>
      <c r="S3838" s="4"/>
      <c r="T3838" s="4"/>
      <c r="U3838" s="4"/>
      <c r="V3838" s="4"/>
      <c r="W3838" s="4"/>
      <c r="X3838" s="4"/>
      <c r="Y3838" s="4"/>
      <c r="Z3838" s="4"/>
      <c r="AA3838" s="4"/>
      <c r="AB3838" s="4"/>
      <c r="AC3838" s="4"/>
      <c r="AD3838" s="4"/>
      <c r="AE3838" s="4"/>
      <c r="AF3838" s="4"/>
      <c r="AG3838" s="4"/>
      <c r="AH3838" s="4"/>
      <c r="AI3838" s="4"/>
      <c r="AJ3838" s="4"/>
      <c r="AK3838" s="4"/>
      <c r="AL3838" s="4"/>
      <c r="AM3838" s="4"/>
      <c r="AN3838" s="4"/>
      <c r="AO3838" s="4"/>
      <c r="AP3838" s="4"/>
    </row>
    <row r="3839" spans="1:42" s="2" customFormat="1" x14ac:dyDescent="0.25">
      <c r="A3839" s="4"/>
      <c r="B3839" s="4"/>
      <c r="C3839" s="4"/>
      <c r="D3839" s="4"/>
      <c r="E3839" s="4"/>
      <c r="F3839" s="4"/>
      <c r="G3839" s="4"/>
      <c r="H3839" s="4"/>
      <c r="I3839" s="4"/>
      <c r="J3839" s="4"/>
      <c r="K3839" s="4"/>
      <c r="L3839" s="4"/>
      <c r="M3839" s="4"/>
      <c r="N3839" s="4"/>
      <c r="O3839" s="4"/>
      <c r="P3839" s="4"/>
      <c r="Q3839" s="4"/>
      <c r="R3839" s="4"/>
      <c r="S3839" s="4"/>
      <c r="T3839" s="4"/>
      <c r="U3839" s="4"/>
      <c r="V3839" s="4"/>
      <c r="W3839" s="4"/>
      <c r="X3839" s="4"/>
      <c r="Y3839" s="4"/>
      <c r="Z3839" s="4"/>
      <c r="AA3839" s="4"/>
      <c r="AB3839" s="4"/>
      <c r="AC3839" s="4"/>
      <c r="AD3839" s="4"/>
      <c r="AE3839" s="4"/>
      <c r="AF3839" s="4"/>
      <c r="AG3839" s="4"/>
      <c r="AH3839" s="4"/>
      <c r="AI3839" s="4"/>
      <c r="AJ3839" s="4"/>
      <c r="AK3839" s="4"/>
      <c r="AL3839" s="4"/>
      <c r="AM3839" s="4"/>
      <c r="AN3839" s="4"/>
      <c r="AO3839" s="4"/>
      <c r="AP3839" s="4"/>
    </row>
    <row r="3840" spans="1:42" s="2" customFormat="1" x14ac:dyDescent="0.25">
      <c r="A3840" s="4"/>
      <c r="B3840" s="4"/>
      <c r="C3840" s="4"/>
      <c r="D3840" s="4"/>
      <c r="E3840" s="4"/>
      <c r="F3840" s="4"/>
      <c r="G3840" s="4"/>
      <c r="H3840" s="4"/>
      <c r="I3840" s="4"/>
      <c r="J3840" s="4"/>
      <c r="K3840" s="4"/>
      <c r="L3840" s="4"/>
      <c r="M3840" s="4"/>
      <c r="N3840" s="4"/>
      <c r="O3840" s="4"/>
      <c r="P3840" s="4"/>
      <c r="Q3840" s="4"/>
      <c r="R3840" s="4"/>
      <c r="S3840" s="4"/>
      <c r="T3840" s="4"/>
      <c r="U3840" s="4"/>
      <c r="V3840" s="4"/>
      <c r="W3840" s="4"/>
      <c r="X3840" s="4"/>
      <c r="Y3840" s="4"/>
      <c r="Z3840" s="4"/>
      <c r="AA3840" s="4"/>
      <c r="AB3840" s="4"/>
      <c r="AC3840" s="4"/>
      <c r="AD3840" s="4"/>
      <c r="AE3840" s="4"/>
      <c r="AF3840" s="4"/>
      <c r="AG3840" s="4"/>
      <c r="AH3840" s="4"/>
      <c r="AI3840" s="4"/>
      <c r="AJ3840" s="4"/>
      <c r="AK3840" s="4"/>
      <c r="AL3840" s="4"/>
      <c r="AM3840" s="4"/>
      <c r="AN3840" s="4"/>
      <c r="AO3840" s="4"/>
      <c r="AP3840" s="4"/>
    </row>
    <row r="3841" spans="1:42" s="2" customFormat="1" x14ac:dyDescent="0.25">
      <c r="A3841" s="4"/>
      <c r="B3841" s="4"/>
      <c r="C3841" s="4"/>
      <c r="D3841" s="4"/>
      <c r="E3841" s="4"/>
      <c r="F3841" s="4"/>
      <c r="G3841" s="4"/>
      <c r="H3841" s="4"/>
      <c r="I3841" s="4"/>
      <c r="J3841" s="4"/>
      <c r="K3841" s="4"/>
      <c r="L3841" s="4"/>
      <c r="M3841" s="4"/>
      <c r="N3841" s="4"/>
      <c r="O3841" s="4"/>
      <c r="P3841" s="4"/>
      <c r="Q3841" s="4"/>
      <c r="R3841" s="4"/>
      <c r="S3841" s="4"/>
      <c r="T3841" s="4"/>
      <c r="U3841" s="4"/>
      <c r="V3841" s="4"/>
      <c r="W3841" s="4"/>
      <c r="X3841" s="4"/>
      <c r="Y3841" s="4"/>
      <c r="Z3841" s="4"/>
      <c r="AA3841" s="4"/>
      <c r="AB3841" s="4"/>
      <c r="AC3841" s="4"/>
      <c r="AD3841" s="4"/>
      <c r="AE3841" s="4"/>
      <c r="AF3841" s="4"/>
      <c r="AG3841" s="4"/>
      <c r="AH3841" s="4"/>
      <c r="AI3841" s="4"/>
      <c r="AJ3841" s="4"/>
      <c r="AK3841" s="4"/>
      <c r="AL3841" s="4"/>
      <c r="AM3841" s="4"/>
      <c r="AN3841" s="4"/>
      <c r="AO3841" s="4"/>
      <c r="AP3841" s="4"/>
    </row>
    <row r="3842" spans="1:42" s="2" customFormat="1" x14ac:dyDescent="0.25">
      <c r="A3842" s="4"/>
      <c r="B3842" s="4"/>
      <c r="C3842" s="4"/>
      <c r="D3842" s="4"/>
      <c r="E3842" s="4"/>
      <c r="F3842" s="4"/>
      <c r="G3842" s="4"/>
      <c r="H3842" s="4"/>
      <c r="I3842" s="4"/>
      <c r="J3842" s="4"/>
      <c r="K3842" s="4"/>
      <c r="L3842" s="4"/>
      <c r="M3842" s="4"/>
      <c r="N3842" s="4"/>
      <c r="O3842" s="4"/>
      <c r="P3842" s="4"/>
      <c r="Q3842" s="4"/>
      <c r="R3842" s="4"/>
      <c r="S3842" s="4"/>
      <c r="T3842" s="4"/>
      <c r="U3842" s="4"/>
      <c r="V3842" s="4"/>
      <c r="W3842" s="4"/>
      <c r="X3842" s="4"/>
      <c r="Y3842" s="4"/>
      <c r="Z3842" s="4"/>
      <c r="AA3842" s="4"/>
      <c r="AB3842" s="4"/>
      <c r="AC3842" s="4"/>
      <c r="AD3842" s="4"/>
      <c r="AE3842" s="4"/>
      <c r="AF3842" s="4"/>
      <c r="AG3842" s="4"/>
      <c r="AH3842" s="4"/>
      <c r="AI3842" s="4"/>
      <c r="AJ3842" s="4"/>
      <c r="AK3842" s="4"/>
      <c r="AL3842" s="4"/>
      <c r="AM3842" s="4"/>
      <c r="AN3842" s="4"/>
      <c r="AO3842" s="4"/>
      <c r="AP3842" s="4"/>
    </row>
    <row r="3843" spans="1:42" s="2" customFormat="1" x14ac:dyDescent="0.25">
      <c r="A3843" s="4"/>
      <c r="B3843" s="4"/>
      <c r="C3843" s="4"/>
      <c r="D3843" s="4"/>
      <c r="E3843" s="4"/>
      <c r="F3843" s="4"/>
      <c r="G3843" s="4"/>
      <c r="H3843" s="4"/>
      <c r="I3843" s="4"/>
      <c r="J3843" s="4"/>
      <c r="K3843" s="4"/>
      <c r="L3843" s="4"/>
      <c r="M3843" s="4"/>
      <c r="N3843" s="4"/>
      <c r="O3843" s="4"/>
      <c r="P3843" s="4"/>
      <c r="Q3843" s="4"/>
      <c r="R3843" s="4"/>
      <c r="S3843" s="4"/>
      <c r="T3843" s="4"/>
      <c r="U3843" s="4"/>
      <c r="V3843" s="4"/>
      <c r="W3843" s="4"/>
      <c r="X3843" s="4"/>
      <c r="Y3843" s="4"/>
      <c r="Z3843" s="4"/>
      <c r="AA3843" s="4"/>
      <c r="AB3843" s="4"/>
      <c r="AC3843" s="4"/>
      <c r="AD3843" s="4"/>
      <c r="AE3843" s="4"/>
      <c r="AF3843" s="4"/>
      <c r="AG3843" s="4"/>
      <c r="AH3843" s="4"/>
      <c r="AI3843" s="4"/>
      <c r="AJ3843" s="4"/>
      <c r="AK3843" s="4"/>
      <c r="AL3843" s="4"/>
      <c r="AM3843" s="4"/>
      <c r="AN3843" s="4"/>
      <c r="AO3843" s="4"/>
      <c r="AP3843" s="4"/>
    </row>
    <row r="3844" spans="1:42" s="2" customFormat="1" x14ac:dyDescent="0.25">
      <c r="A3844" s="4"/>
      <c r="B3844" s="4"/>
      <c r="C3844" s="4"/>
      <c r="D3844" s="4"/>
      <c r="E3844" s="4"/>
      <c r="F3844" s="4"/>
      <c r="G3844" s="4"/>
      <c r="H3844" s="4"/>
      <c r="I3844" s="4"/>
      <c r="J3844" s="4"/>
      <c r="K3844" s="4"/>
      <c r="L3844" s="4"/>
      <c r="M3844" s="4"/>
      <c r="N3844" s="4"/>
      <c r="O3844" s="4"/>
      <c r="P3844" s="4"/>
      <c r="Q3844" s="4"/>
      <c r="R3844" s="4"/>
      <c r="S3844" s="4"/>
      <c r="T3844" s="4"/>
      <c r="U3844" s="4"/>
      <c r="V3844" s="4"/>
      <c r="W3844" s="4"/>
      <c r="X3844" s="4"/>
      <c r="Y3844" s="4"/>
      <c r="Z3844" s="4"/>
      <c r="AA3844" s="4"/>
      <c r="AB3844" s="4"/>
      <c r="AC3844" s="4"/>
      <c r="AD3844" s="4"/>
      <c r="AE3844" s="4"/>
      <c r="AF3844" s="4"/>
      <c r="AG3844" s="4"/>
      <c r="AH3844" s="4"/>
      <c r="AI3844" s="4"/>
      <c r="AJ3844" s="4"/>
      <c r="AK3844" s="4"/>
      <c r="AL3844" s="4"/>
      <c r="AM3844" s="4"/>
      <c r="AN3844" s="4"/>
      <c r="AO3844" s="4"/>
      <c r="AP3844" s="4"/>
    </row>
    <row r="3845" spans="1:42" s="2" customFormat="1" x14ac:dyDescent="0.25">
      <c r="A3845" s="4"/>
      <c r="B3845" s="4"/>
      <c r="C3845" s="4"/>
      <c r="D3845" s="4"/>
      <c r="E3845" s="4"/>
      <c r="F3845" s="4"/>
      <c r="G3845" s="4"/>
      <c r="H3845" s="4"/>
      <c r="I3845" s="4"/>
      <c r="J3845" s="4"/>
      <c r="K3845" s="4"/>
      <c r="L3845" s="4"/>
      <c r="M3845" s="4"/>
      <c r="N3845" s="4"/>
      <c r="O3845" s="4"/>
      <c r="P3845" s="4"/>
      <c r="Q3845" s="4"/>
      <c r="R3845" s="4"/>
      <c r="S3845" s="4"/>
      <c r="T3845" s="4"/>
      <c r="U3845" s="4"/>
      <c r="V3845" s="4"/>
      <c r="W3845" s="4"/>
      <c r="X3845" s="4"/>
      <c r="Y3845" s="4"/>
      <c r="Z3845" s="4"/>
      <c r="AA3845" s="4"/>
      <c r="AB3845" s="4"/>
      <c r="AC3845" s="4"/>
      <c r="AD3845" s="4"/>
      <c r="AE3845" s="4"/>
      <c r="AF3845" s="4"/>
      <c r="AG3845" s="4"/>
      <c r="AH3845" s="4"/>
      <c r="AI3845" s="4"/>
      <c r="AJ3845" s="4"/>
      <c r="AK3845" s="4"/>
      <c r="AL3845" s="4"/>
      <c r="AM3845" s="4"/>
      <c r="AN3845" s="4"/>
      <c r="AO3845" s="4"/>
      <c r="AP3845" s="4"/>
    </row>
    <row r="3846" spans="1:42" s="2" customFormat="1" x14ac:dyDescent="0.25">
      <c r="A3846" s="4"/>
      <c r="B3846" s="4"/>
      <c r="C3846" s="4"/>
      <c r="D3846" s="4"/>
      <c r="E3846" s="4"/>
      <c r="F3846" s="4"/>
      <c r="G3846" s="4"/>
      <c r="H3846" s="4"/>
      <c r="I3846" s="4"/>
      <c r="J3846" s="4"/>
      <c r="K3846" s="4"/>
      <c r="L3846" s="4"/>
      <c r="M3846" s="4"/>
      <c r="N3846" s="4"/>
      <c r="O3846" s="4"/>
      <c r="P3846" s="4"/>
      <c r="Q3846" s="4"/>
      <c r="R3846" s="4"/>
      <c r="S3846" s="4"/>
      <c r="T3846" s="4"/>
      <c r="U3846" s="4"/>
      <c r="V3846" s="4"/>
      <c r="W3846" s="4"/>
      <c r="X3846" s="4"/>
      <c r="Y3846" s="4"/>
      <c r="Z3846" s="4"/>
      <c r="AA3846" s="4"/>
      <c r="AB3846" s="4"/>
      <c r="AC3846" s="4"/>
      <c r="AD3846" s="4"/>
      <c r="AE3846" s="4"/>
      <c r="AF3846" s="4"/>
      <c r="AG3846" s="4"/>
      <c r="AH3846" s="4"/>
      <c r="AI3846" s="4"/>
      <c r="AJ3846" s="4"/>
      <c r="AK3846" s="4"/>
      <c r="AL3846" s="4"/>
      <c r="AM3846" s="4"/>
      <c r="AN3846" s="4"/>
      <c r="AO3846" s="4"/>
      <c r="AP3846" s="4"/>
    </row>
    <row r="3847" spans="1:42" s="2" customFormat="1" x14ac:dyDescent="0.25">
      <c r="A3847" s="4"/>
      <c r="B3847" s="4"/>
      <c r="C3847" s="4"/>
      <c r="D3847" s="4"/>
      <c r="E3847" s="4"/>
      <c r="F3847" s="4"/>
      <c r="G3847" s="4"/>
      <c r="H3847" s="4"/>
      <c r="I3847" s="4"/>
      <c r="J3847" s="4"/>
      <c r="K3847" s="4"/>
      <c r="L3847" s="4"/>
      <c r="M3847" s="4"/>
      <c r="N3847" s="4"/>
      <c r="O3847" s="4"/>
      <c r="P3847" s="4"/>
      <c r="Q3847" s="4"/>
      <c r="R3847" s="4"/>
      <c r="S3847" s="4"/>
      <c r="T3847" s="4"/>
      <c r="U3847" s="4"/>
      <c r="V3847" s="4"/>
      <c r="W3847" s="4"/>
      <c r="X3847" s="4"/>
      <c r="Y3847" s="4"/>
      <c r="Z3847" s="4"/>
      <c r="AA3847" s="4"/>
      <c r="AB3847" s="4"/>
      <c r="AC3847" s="4"/>
      <c r="AD3847" s="4"/>
      <c r="AE3847" s="4"/>
      <c r="AF3847" s="4"/>
      <c r="AG3847" s="4"/>
      <c r="AH3847" s="4"/>
      <c r="AI3847" s="4"/>
      <c r="AJ3847" s="4"/>
      <c r="AK3847" s="4"/>
      <c r="AL3847" s="4"/>
      <c r="AM3847" s="4"/>
      <c r="AN3847" s="4"/>
      <c r="AO3847" s="4"/>
      <c r="AP3847" s="4"/>
    </row>
    <row r="3848" spans="1:42" s="2" customFormat="1" x14ac:dyDescent="0.25">
      <c r="A3848" s="4"/>
      <c r="B3848" s="4"/>
      <c r="C3848" s="4"/>
      <c r="D3848" s="4"/>
      <c r="E3848" s="4"/>
      <c r="F3848" s="4"/>
      <c r="G3848" s="4"/>
      <c r="H3848" s="4"/>
      <c r="I3848" s="4"/>
      <c r="J3848" s="4"/>
      <c r="K3848" s="4"/>
      <c r="L3848" s="4"/>
      <c r="M3848" s="4"/>
      <c r="N3848" s="4"/>
      <c r="O3848" s="4"/>
      <c r="P3848" s="4"/>
      <c r="Q3848" s="4"/>
      <c r="R3848" s="4"/>
      <c r="S3848" s="4"/>
      <c r="T3848" s="4"/>
      <c r="U3848" s="4"/>
      <c r="V3848" s="4"/>
      <c r="W3848" s="4"/>
      <c r="X3848" s="4"/>
      <c r="Y3848" s="4"/>
      <c r="Z3848" s="4"/>
      <c r="AA3848" s="4"/>
      <c r="AB3848" s="4"/>
      <c r="AC3848" s="4"/>
      <c r="AD3848" s="4"/>
      <c r="AE3848" s="4"/>
      <c r="AF3848" s="4"/>
      <c r="AG3848" s="4"/>
      <c r="AH3848" s="4"/>
      <c r="AI3848" s="4"/>
      <c r="AJ3848" s="4"/>
      <c r="AK3848" s="4"/>
      <c r="AL3848" s="4"/>
      <c r="AM3848" s="4"/>
      <c r="AN3848" s="4"/>
      <c r="AO3848" s="4"/>
      <c r="AP3848" s="4"/>
    </row>
    <row r="3849" spans="1:42" s="2" customFormat="1" x14ac:dyDescent="0.25">
      <c r="A3849" s="4"/>
      <c r="B3849" s="4"/>
      <c r="C3849" s="4"/>
      <c r="D3849" s="4"/>
      <c r="E3849" s="4"/>
      <c r="F3849" s="4"/>
      <c r="G3849" s="4"/>
      <c r="H3849" s="4"/>
      <c r="I3849" s="4"/>
      <c r="J3849" s="4"/>
      <c r="K3849" s="4"/>
      <c r="L3849" s="4"/>
      <c r="M3849" s="4"/>
      <c r="N3849" s="4"/>
      <c r="O3849" s="4"/>
      <c r="P3849" s="4"/>
      <c r="Q3849" s="4"/>
      <c r="R3849" s="4"/>
      <c r="S3849" s="4"/>
      <c r="T3849" s="4"/>
      <c r="U3849" s="4"/>
      <c r="V3849" s="4"/>
      <c r="W3849" s="4"/>
      <c r="X3849" s="4"/>
      <c r="Y3849" s="4"/>
      <c r="Z3849" s="4"/>
      <c r="AA3849" s="4"/>
      <c r="AB3849" s="4"/>
      <c r="AC3849" s="4"/>
      <c r="AD3849" s="4"/>
      <c r="AE3849" s="4"/>
      <c r="AF3849" s="4"/>
      <c r="AG3849" s="4"/>
      <c r="AH3849" s="4"/>
      <c r="AI3849" s="4"/>
      <c r="AJ3849" s="4"/>
      <c r="AK3849" s="4"/>
      <c r="AL3849" s="4"/>
      <c r="AM3849" s="4"/>
      <c r="AN3849" s="4"/>
      <c r="AO3849" s="4"/>
      <c r="AP3849" s="4"/>
    </row>
    <row r="3850" spans="1:42" s="2" customFormat="1" x14ac:dyDescent="0.25">
      <c r="A3850" s="4"/>
      <c r="B3850" s="4"/>
      <c r="C3850" s="4"/>
      <c r="D3850" s="4"/>
      <c r="E3850" s="4"/>
      <c r="F3850" s="4"/>
      <c r="G3850" s="4"/>
      <c r="H3850" s="4"/>
      <c r="I3850" s="4"/>
      <c r="J3850" s="4"/>
      <c r="K3850" s="4"/>
      <c r="L3850" s="4"/>
      <c r="M3850" s="4"/>
      <c r="N3850" s="4"/>
      <c r="O3850" s="4"/>
      <c r="P3850" s="4"/>
      <c r="Q3850" s="4"/>
      <c r="R3850" s="4"/>
      <c r="S3850" s="4"/>
      <c r="T3850" s="4"/>
      <c r="U3850" s="4"/>
      <c r="V3850" s="4"/>
      <c r="W3850" s="4"/>
      <c r="X3850" s="4"/>
      <c r="Y3850" s="4"/>
      <c r="Z3850" s="4"/>
      <c r="AA3850" s="4"/>
      <c r="AB3850" s="4"/>
      <c r="AC3850" s="4"/>
      <c r="AD3850" s="4"/>
      <c r="AE3850" s="4"/>
      <c r="AF3850" s="4"/>
      <c r="AG3850" s="4"/>
      <c r="AH3850" s="4"/>
      <c r="AI3850" s="4"/>
      <c r="AJ3850" s="4"/>
      <c r="AK3850" s="4"/>
      <c r="AL3850" s="4"/>
      <c r="AM3850" s="4"/>
      <c r="AN3850" s="4"/>
      <c r="AO3850" s="4"/>
      <c r="AP3850" s="4"/>
    </row>
    <row r="3851" spans="1:42" s="2" customFormat="1" x14ac:dyDescent="0.25">
      <c r="A3851" s="4"/>
      <c r="B3851" s="4"/>
      <c r="C3851" s="4"/>
      <c r="D3851" s="4"/>
      <c r="E3851" s="4"/>
      <c r="F3851" s="4"/>
      <c r="G3851" s="4"/>
      <c r="H3851" s="4"/>
      <c r="I3851" s="4"/>
      <c r="J3851" s="4"/>
      <c r="K3851" s="4"/>
      <c r="L3851" s="4"/>
      <c r="M3851" s="4"/>
      <c r="N3851" s="4"/>
      <c r="O3851" s="4"/>
      <c r="P3851" s="4"/>
      <c r="Q3851" s="4"/>
      <c r="R3851" s="4"/>
      <c r="S3851" s="4"/>
      <c r="T3851" s="4"/>
      <c r="U3851" s="4"/>
      <c r="V3851" s="4"/>
      <c r="W3851" s="4"/>
      <c r="X3851" s="4"/>
      <c r="Y3851" s="4"/>
      <c r="Z3851" s="4"/>
      <c r="AA3851" s="4"/>
      <c r="AB3851" s="4"/>
      <c r="AC3851" s="4"/>
      <c r="AD3851" s="4"/>
      <c r="AE3851" s="4"/>
      <c r="AF3851" s="4"/>
      <c r="AG3851" s="4"/>
      <c r="AH3851" s="4"/>
      <c r="AI3851" s="4"/>
      <c r="AJ3851" s="4"/>
      <c r="AK3851" s="4"/>
      <c r="AL3851" s="4"/>
      <c r="AM3851" s="4"/>
      <c r="AN3851" s="4"/>
      <c r="AO3851" s="4"/>
      <c r="AP3851" s="4"/>
    </row>
    <row r="3852" spans="1:42" s="2" customFormat="1" x14ac:dyDescent="0.25">
      <c r="A3852" s="4"/>
      <c r="B3852" s="4"/>
      <c r="C3852" s="4"/>
      <c r="D3852" s="4"/>
      <c r="E3852" s="4"/>
      <c r="F3852" s="4"/>
      <c r="G3852" s="4"/>
      <c r="H3852" s="4"/>
      <c r="I3852" s="4"/>
      <c r="J3852" s="4"/>
      <c r="K3852" s="4"/>
      <c r="L3852" s="4"/>
      <c r="M3852" s="4"/>
      <c r="N3852" s="4"/>
      <c r="O3852" s="4"/>
      <c r="P3852" s="4"/>
      <c r="Q3852" s="4"/>
      <c r="R3852" s="4"/>
      <c r="S3852" s="4"/>
      <c r="T3852" s="4"/>
      <c r="U3852" s="4"/>
      <c r="V3852" s="4"/>
      <c r="W3852" s="4"/>
      <c r="X3852" s="4"/>
      <c r="Y3852" s="4"/>
      <c r="Z3852" s="4"/>
      <c r="AA3852" s="4"/>
      <c r="AB3852" s="4"/>
      <c r="AC3852" s="4"/>
      <c r="AD3852" s="4"/>
      <c r="AE3852" s="4"/>
      <c r="AF3852" s="4"/>
      <c r="AG3852" s="4"/>
      <c r="AH3852" s="4"/>
      <c r="AI3852" s="4"/>
      <c r="AJ3852" s="4"/>
      <c r="AK3852" s="4"/>
      <c r="AL3852" s="4"/>
      <c r="AM3852" s="4"/>
      <c r="AN3852" s="4"/>
      <c r="AO3852" s="4"/>
      <c r="AP3852" s="4"/>
    </row>
    <row r="3853" spans="1:42" s="2" customFormat="1" x14ac:dyDescent="0.25">
      <c r="A3853" s="4"/>
      <c r="B3853" s="4"/>
      <c r="C3853" s="4"/>
      <c r="D3853" s="4"/>
      <c r="E3853" s="4"/>
      <c r="F3853" s="4"/>
      <c r="G3853" s="4"/>
      <c r="H3853" s="4"/>
      <c r="I3853" s="4"/>
      <c r="J3853" s="4"/>
      <c r="K3853" s="4"/>
      <c r="L3853" s="4"/>
      <c r="M3853" s="4"/>
      <c r="N3853" s="4"/>
      <c r="O3853" s="4"/>
      <c r="P3853" s="4"/>
      <c r="Q3853" s="4"/>
      <c r="R3853" s="4"/>
      <c r="S3853" s="4"/>
      <c r="T3853" s="4"/>
      <c r="U3853" s="4"/>
      <c r="V3853" s="4"/>
      <c r="W3853" s="4"/>
      <c r="X3853" s="4"/>
      <c r="Y3853" s="4"/>
      <c r="Z3853" s="4"/>
      <c r="AA3853" s="4"/>
      <c r="AB3853" s="4"/>
      <c r="AC3853" s="4"/>
      <c r="AD3853" s="4"/>
      <c r="AE3853" s="4"/>
      <c r="AF3853" s="4"/>
      <c r="AG3853" s="4"/>
      <c r="AH3853" s="4"/>
      <c r="AI3853" s="4"/>
      <c r="AJ3853" s="4"/>
      <c r="AK3853" s="4"/>
      <c r="AL3853" s="4"/>
      <c r="AM3853" s="4"/>
      <c r="AN3853" s="4"/>
      <c r="AO3853" s="4"/>
      <c r="AP3853" s="4"/>
    </row>
    <row r="3854" spans="1:42" s="2" customFormat="1" x14ac:dyDescent="0.25">
      <c r="A3854" s="4"/>
      <c r="B3854" s="4"/>
      <c r="C3854" s="4"/>
      <c r="D3854" s="4"/>
      <c r="E3854" s="4"/>
      <c r="F3854" s="4"/>
      <c r="G3854" s="4"/>
      <c r="H3854" s="4"/>
      <c r="I3854" s="4"/>
      <c r="J3854" s="4"/>
      <c r="K3854" s="4"/>
      <c r="L3854" s="4"/>
      <c r="M3854" s="4"/>
      <c r="N3854" s="4"/>
      <c r="O3854" s="4"/>
      <c r="P3854" s="4"/>
      <c r="Q3854" s="4"/>
      <c r="R3854" s="4"/>
      <c r="S3854" s="4"/>
      <c r="T3854" s="4"/>
      <c r="U3854" s="4"/>
      <c r="V3854" s="4"/>
      <c r="W3854" s="4"/>
      <c r="X3854" s="4"/>
      <c r="Y3854" s="4"/>
      <c r="Z3854" s="4"/>
      <c r="AA3854" s="4"/>
      <c r="AB3854" s="4"/>
      <c r="AC3854" s="4"/>
      <c r="AD3854" s="4"/>
      <c r="AE3854" s="4"/>
      <c r="AF3854" s="4"/>
      <c r="AG3854" s="4"/>
      <c r="AH3854" s="4"/>
      <c r="AI3854" s="4"/>
      <c r="AJ3854" s="4"/>
      <c r="AK3854" s="4"/>
      <c r="AL3854" s="4"/>
      <c r="AM3854" s="4"/>
      <c r="AN3854" s="4"/>
      <c r="AO3854" s="4"/>
      <c r="AP3854" s="4"/>
    </row>
    <row r="3855" spans="1:42" s="2" customFormat="1" x14ac:dyDescent="0.25">
      <c r="A3855" s="4"/>
      <c r="B3855" s="4"/>
      <c r="C3855" s="4"/>
      <c r="D3855" s="4"/>
      <c r="E3855" s="4"/>
      <c r="F3855" s="4"/>
      <c r="G3855" s="4"/>
      <c r="H3855" s="4"/>
      <c r="I3855" s="4"/>
      <c r="J3855" s="4"/>
      <c r="K3855" s="4"/>
      <c r="L3855" s="4"/>
      <c r="M3855" s="4"/>
      <c r="N3855" s="4"/>
      <c r="O3855" s="4"/>
      <c r="P3855" s="4"/>
      <c r="Q3855" s="4"/>
      <c r="R3855" s="4"/>
      <c r="S3855" s="4"/>
      <c r="T3855" s="4"/>
      <c r="U3855" s="4"/>
      <c r="V3855" s="4"/>
      <c r="W3855" s="4"/>
      <c r="X3855" s="4"/>
      <c r="Y3855" s="4"/>
      <c r="Z3855" s="4"/>
      <c r="AA3855" s="4"/>
      <c r="AB3855" s="4"/>
      <c r="AC3855" s="4"/>
      <c r="AD3855" s="4"/>
      <c r="AE3855" s="4"/>
      <c r="AF3855" s="4"/>
      <c r="AG3855" s="4"/>
      <c r="AH3855" s="4"/>
      <c r="AI3855" s="4"/>
      <c r="AJ3855" s="4"/>
      <c r="AK3855" s="4"/>
      <c r="AL3855" s="4"/>
      <c r="AM3855" s="4"/>
      <c r="AN3855" s="4"/>
      <c r="AO3855" s="4"/>
      <c r="AP3855" s="4"/>
    </row>
    <row r="3856" spans="1:42" s="2" customFormat="1" x14ac:dyDescent="0.25">
      <c r="A3856" s="4"/>
      <c r="B3856" s="4"/>
      <c r="C3856" s="4"/>
      <c r="D3856" s="4"/>
      <c r="E3856" s="4"/>
      <c r="F3856" s="4"/>
      <c r="G3856" s="4"/>
      <c r="H3856" s="4"/>
      <c r="I3856" s="4"/>
      <c r="J3856" s="4"/>
      <c r="K3856" s="4"/>
      <c r="L3856" s="4"/>
      <c r="M3856" s="4"/>
      <c r="N3856" s="4"/>
      <c r="O3856" s="4"/>
      <c r="P3856" s="4"/>
      <c r="Q3856" s="4"/>
      <c r="R3856" s="4"/>
      <c r="S3856" s="4"/>
      <c r="T3856" s="4"/>
      <c r="U3856" s="4"/>
      <c r="V3856" s="4"/>
      <c r="W3856" s="4"/>
      <c r="X3856" s="4"/>
      <c r="Y3856" s="4"/>
      <c r="Z3856" s="4"/>
      <c r="AA3856" s="4"/>
      <c r="AB3856" s="4"/>
      <c r="AC3856" s="4"/>
      <c r="AD3856" s="4"/>
      <c r="AE3856" s="4"/>
      <c r="AF3856" s="4"/>
      <c r="AG3856" s="4"/>
      <c r="AH3856" s="4"/>
      <c r="AI3856" s="4"/>
      <c r="AJ3856" s="4"/>
      <c r="AK3856" s="4"/>
      <c r="AL3856" s="4"/>
      <c r="AM3856" s="4"/>
      <c r="AN3856" s="4"/>
      <c r="AO3856" s="4"/>
      <c r="AP3856" s="4"/>
    </row>
    <row r="3857" spans="1:42" s="2" customFormat="1" x14ac:dyDescent="0.25">
      <c r="A3857" s="4"/>
      <c r="B3857" s="4"/>
      <c r="C3857" s="4"/>
      <c r="D3857" s="4"/>
      <c r="E3857" s="4"/>
      <c r="F3857" s="4"/>
      <c r="G3857" s="4"/>
      <c r="H3857" s="4"/>
      <c r="I3857" s="4"/>
      <c r="J3857" s="4"/>
      <c r="K3857" s="4"/>
      <c r="L3857" s="4"/>
      <c r="M3857" s="4"/>
      <c r="N3857" s="4"/>
      <c r="O3857" s="4"/>
      <c r="P3857" s="4"/>
      <c r="Q3857" s="4"/>
      <c r="R3857" s="4"/>
      <c r="S3857" s="4"/>
      <c r="T3857" s="4"/>
      <c r="U3857" s="4"/>
      <c r="V3857" s="4"/>
      <c r="W3857" s="4"/>
      <c r="X3857" s="4"/>
      <c r="Y3857" s="4"/>
      <c r="Z3857" s="4"/>
      <c r="AA3857" s="4"/>
      <c r="AB3857" s="4"/>
      <c r="AC3857" s="4"/>
      <c r="AD3857" s="4"/>
      <c r="AE3857" s="4"/>
      <c r="AF3857" s="4"/>
      <c r="AG3857" s="4"/>
      <c r="AH3857" s="4"/>
      <c r="AI3857" s="4"/>
      <c r="AJ3857" s="4"/>
      <c r="AK3857" s="4"/>
      <c r="AL3857" s="4"/>
      <c r="AM3857" s="4"/>
      <c r="AN3857" s="4"/>
      <c r="AO3857" s="4"/>
      <c r="AP3857" s="4"/>
    </row>
    <row r="3858" spans="1:42" s="2" customFormat="1" x14ac:dyDescent="0.25">
      <c r="A3858" s="4"/>
      <c r="B3858" s="4"/>
      <c r="C3858" s="4"/>
      <c r="D3858" s="4"/>
      <c r="E3858" s="4"/>
      <c r="F3858" s="4"/>
      <c r="G3858" s="4"/>
      <c r="H3858" s="4"/>
      <c r="I3858" s="4"/>
      <c r="J3858" s="4"/>
      <c r="K3858" s="4"/>
      <c r="L3858" s="4"/>
      <c r="M3858" s="4"/>
      <c r="N3858" s="4"/>
      <c r="O3858" s="4"/>
      <c r="P3858" s="4"/>
      <c r="Q3858" s="4"/>
      <c r="R3858" s="4"/>
      <c r="S3858" s="4"/>
      <c r="T3858" s="4"/>
      <c r="U3858" s="4"/>
      <c r="V3858" s="4"/>
      <c r="W3858" s="4"/>
      <c r="X3858" s="4"/>
      <c r="Y3858" s="4"/>
      <c r="Z3858" s="4"/>
      <c r="AA3858" s="4"/>
      <c r="AB3858" s="4"/>
      <c r="AC3858" s="4"/>
      <c r="AD3858" s="4"/>
      <c r="AE3858" s="4"/>
      <c r="AF3858" s="4"/>
      <c r="AG3858" s="4"/>
      <c r="AH3858" s="4"/>
      <c r="AI3858" s="4"/>
      <c r="AJ3858" s="4"/>
      <c r="AK3858" s="4"/>
      <c r="AL3858" s="4"/>
      <c r="AM3858" s="4"/>
      <c r="AN3858" s="4"/>
      <c r="AO3858" s="4"/>
      <c r="AP3858" s="4"/>
    </row>
    <row r="3859" spans="1:42" s="2" customFormat="1" x14ac:dyDescent="0.25">
      <c r="A3859" s="4"/>
      <c r="B3859" s="4"/>
      <c r="C3859" s="4"/>
      <c r="D3859" s="4"/>
      <c r="E3859" s="4"/>
      <c r="F3859" s="4"/>
      <c r="G3859" s="4"/>
      <c r="H3859" s="4"/>
      <c r="I3859" s="4"/>
      <c r="J3859" s="4"/>
      <c r="K3859" s="4"/>
      <c r="L3859" s="4"/>
      <c r="M3859" s="4"/>
      <c r="N3859" s="4"/>
      <c r="O3859" s="4"/>
      <c r="P3859" s="4"/>
      <c r="Q3859" s="4"/>
      <c r="R3859" s="4"/>
      <c r="S3859" s="4"/>
      <c r="T3859" s="4"/>
      <c r="U3859" s="4"/>
      <c r="V3859" s="4"/>
      <c r="W3859" s="4"/>
      <c r="X3859" s="4"/>
      <c r="Y3859" s="4"/>
      <c r="Z3859" s="4"/>
      <c r="AA3859" s="4"/>
      <c r="AB3859" s="4"/>
      <c r="AC3859" s="4"/>
      <c r="AD3859" s="4"/>
      <c r="AE3859" s="4"/>
      <c r="AF3859" s="4"/>
      <c r="AG3859" s="4"/>
      <c r="AH3859" s="4"/>
      <c r="AI3859" s="4"/>
      <c r="AJ3859" s="4"/>
      <c r="AK3859" s="4"/>
      <c r="AL3859" s="4"/>
      <c r="AM3859" s="4"/>
      <c r="AN3859" s="4"/>
      <c r="AO3859" s="4"/>
      <c r="AP3859" s="4"/>
    </row>
    <row r="3860" spans="1:42" s="2" customFormat="1" x14ac:dyDescent="0.25">
      <c r="A3860" s="4"/>
      <c r="B3860" s="4"/>
      <c r="C3860" s="4"/>
      <c r="D3860" s="4"/>
      <c r="E3860" s="4"/>
      <c r="F3860" s="4"/>
      <c r="G3860" s="4"/>
      <c r="H3860" s="4"/>
      <c r="I3860" s="4"/>
      <c r="J3860" s="4"/>
      <c r="K3860" s="4"/>
      <c r="L3860" s="4"/>
      <c r="M3860" s="4"/>
      <c r="N3860" s="4"/>
      <c r="O3860" s="4"/>
      <c r="P3860" s="4"/>
      <c r="Q3860" s="4"/>
      <c r="R3860" s="4"/>
      <c r="S3860" s="4"/>
      <c r="T3860" s="4"/>
      <c r="U3860" s="4"/>
      <c r="V3860" s="4"/>
      <c r="W3860" s="4"/>
      <c r="X3860" s="4"/>
      <c r="Y3860" s="4"/>
      <c r="Z3860" s="4"/>
      <c r="AA3860" s="4"/>
      <c r="AB3860" s="4"/>
      <c r="AC3860" s="4"/>
      <c r="AD3860" s="4"/>
      <c r="AE3860" s="4"/>
      <c r="AF3860" s="4"/>
      <c r="AG3860" s="4"/>
      <c r="AH3860" s="4"/>
      <c r="AI3860" s="4"/>
      <c r="AJ3860" s="4"/>
      <c r="AK3860" s="4"/>
      <c r="AL3860" s="4"/>
      <c r="AM3860" s="4"/>
      <c r="AN3860" s="4"/>
      <c r="AO3860" s="4"/>
      <c r="AP3860" s="4"/>
    </row>
    <row r="3861" spans="1:42" s="2" customFormat="1" x14ac:dyDescent="0.25">
      <c r="A3861" s="4"/>
      <c r="B3861" s="4"/>
      <c r="C3861" s="4"/>
      <c r="D3861" s="4"/>
      <c r="E3861" s="4"/>
      <c r="F3861" s="4"/>
      <c r="G3861" s="4"/>
      <c r="H3861" s="4"/>
      <c r="I3861" s="4"/>
      <c r="J3861" s="4"/>
      <c r="K3861" s="4"/>
      <c r="L3861" s="4"/>
      <c r="M3861" s="4"/>
      <c r="N3861" s="4"/>
      <c r="O3861" s="4"/>
      <c r="P3861" s="4"/>
      <c r="Q3861" s="4"/>
      <c r="R3861" s="4"/>
      <c r="S3861" s="4"/>
      <c r="T3861" s="4"/>
      <c r="U3861" s="4"/>
      <c r="V3861" s="4"/>
      <c r="W3861" s="4"/>
      <c r="X3861" s="4"/>
      <c r="Y3861" s="4"/>
      <c r="Z3861" s="4"/>
      <c r="AA3861" s="4"/>
      <c r="AB3861" s="4"/>
      <c r="AC3861" s="4"/>
      <c r="AD3861" s="4"/>
      <c r="AE3861" s="4"/>
      <c r="AF3861" s="4"/>
      <c r="AG3861" s="4"/>
      <c r="AH3861" s="4"/>
      <c r="AI3861" s="4"/>
      <c r="AJ3861" s="4"/>
      <c r="AK3861" s="4"/>
      <c r="AL3861" s="4"/>
      <c r="AM3861" s="4"/>
      <c r="AN3861" s="4"/>
      <c r="AO3861" s="4"/>
      <c r="AP3861" s="4"/>
    </row>
    <row r="3862" spans="1:42" s="2" customFormat="1" x14ac:dyDescent="0.25">
      <c r="A3862" s="4"/>
      <c r="B3862" s="4"/>
      <c r="C3862" s="4"/>
      <c r="D3862" s="4"/>
      <c r="E3862" s="4"/>
      <c r="F3862" s="4"/>
      <c r="G3862" s="4"/>
      <c r="H3862" s="4"/>
      <c r="I3862" s="4"/>
      <c r="J3862" s="4"/>
      <c r="K3862" s="4"/>
      <c r="L3862" s="4"/>
      <c r="M3862" s="4"/>
      <c r="N3862" s="4"/>
      <c r="O3862" s="4"/>
      <c r="P3862" s="4"/>
      <c r="Q3862" s="4"/>
      <c r="R3862" s="4"/>
      <c r="S3862" s="4"/>
      <c r="T3862" s="4"/>
      <c r="U3862" s="4"/>
      <c r="V3862" s="4"/>
      <c r="W3862" s="4"/>
      <c r="X3862" s="4"/>
      <c r="Y3862" s="4"/>
      <c r="Z3862" s="4"/>
      <c r="AA3862" s="4"/>
      <c r="AB3862" s="4"/>
      <c r="AC3862" s="4"/>
      <c r="AD3862" s="4"/>
      <c r="AE3862" s="4"/>
      <c r="AF3862" s="4"/>
      <c r="AG3862" s="4"/>
      <c r="AH3862" s="4"/>
      <c r="AI3862" s="4"/>
      <c r="AJ3862" s="4"/>
      <c r="AK3862" s="4"/>
      <c r="AL3862" s="4"/>
      <c r="AM3862" s="4"/>
      <c r="AN3862" s="4"/>
      <c r="AO3862" s="4"/>
      <c r="AP3862" s="4"/>
    </row>
    <row r="3863" spans="1:42" s="2" customFormat="1" x14ac:dyDescent="0.25">
      <c r="A3863" s="4"/>
      <c r="B3863" s="4"/>
      <c r="C3863" s="4"/>
      <c r="D3863" s="4"/>
      <c r="E3863" s="4"/>
      <c r="F3863" s="4"/>
      <c r="G3863" s="4"/>
      <c r="H3863" s="4"/>
      <c r="I3863" s="4"/>
      <c r="J3863" s="4"/>
      <c r="K3863" s="4"/>
      <c r="L3863" s="4"/>
      <c r="M3863" s="4"/>
      <c r="N3863" s="4"/>
      <c r="O3863" s="4"/>
      <c r="P3863" s="4"/>
      <c r="Q3863" s="4"/>
      <c r="R3863" s="4"/>
      <c r="S3863" s="4"/>
      <c r="T3863" s="4"/>
      <c r="U3863" s="4"/>
      <c r="V3863" s="4"/>
      <c r="W3863" s="4"/>
      <c r="X3863" s="4"/>
      <c r="Y3863" s="4"/>
      <c r="Z3863" s="4"/>
      <c r="AA3863" s="4"/>
      <c r="AB3863" s="4"/>
      <c r="AC3863" s="4"/>
      <c r="AD3863" s="4"/>
      <c r="AE3863" s="4"/>
      <c r="AF3863" s="4"/>
      <c r="AG3863" s="4"/>
      <c r="AH3863" s="4"/>
      <c r="AI3863" s="4"/>
      <c r="AJ3863" s="4"/>
      <c r="AK3863" s="4"/>
      <c r="AL3863" s="4"/>
      <c r="AM3863" s="4"/>
      <c r="AN3863" s="4"/>
      <c r="AO3863" s="4"/>
      <c r="AP3863" s="4"/>
    </row>
    <row r="3864" spans="1:42" s="2" customFormat="1" x14ac:dyDescent="0.25">
      <c r="A3864" s="4"/>
      <c r="B3864" s="4"/>
      <c r="C3864" s="4"/>
      <c r="D3864" s="4"/>
      <c r="E3864" s="4"/>
      <c r="F3864" s="4"/>
      <c r="G3864" s="4"/>
      <c r="H3864" s="4"/>
      <c r="I3864" s="4"/>
      <c r="J3864" s="4"/>
      <c r="K3864" s="4"/>
      <c r="L3864" s="4"/>
      <c r="M3864" s="4"/>
      <c r="N3864" s="4"/>
      <c r="O3864" s="4"/>
      <c r="P3864" s="4"/>
      <c r="Q3864" s="4"/>
      <c r="R3864" s="4"/>
      <c r="S3864" s="4"/>
      <c r="T3864" s="4"/>
      <c r="U3864" s="4"/>
      <c r="V3864" s="4"/>
      <c r="W3864" s="4"/>
      <c r="X3864" s="4"/>
      <c r="Y3864" s="4"/>
      <c r="Z3864" s="4"/>
      <c r="AA3864" s="4"/>
      <c r="AB3864" s="4"/>
      <c r="AC3864" s="4"/>
      <c r="AD3864" s="4"/>
      <c r="AE3864" s="4"/>
      <c r="AF3864" s="4"/>
      <c r="AG3864" s="4"/>
      <c r="AH3864" s="4"/>
      <c r="AI3864" s="4"/>
      <c r="AJ3864" s="4"/>
      <c r="AK3864" s="4"/>
      <c r="AL3864" s="4"/>
      <c r="AM3864" s="4"/>
      <c r="AN3864" s="4"/>
      <c r="AO3864" s="4"/>
      <c r="AP3864" s="4"/>
    </row>
    <row r="3865" spans="1:42" s="2" customFormat="1" x14ac:dyDescent="0.25">
      <c r="A3865" s="4"/>
      <c r="B3865" s="4"/>
      <c r="C3865" s="4"/>
      <c r="D3865" s="4"/>
      <c r="E3865" s="4"/>
      <c r="F3865" s="4"/>
      <c r="G3865" s="4"/>
      <c r="H3865" s="4"/>
      <c r="I3865" s="4"/>
      <c r="J3865" s="4"/>
      <c r="K3865" s="4"/>
      <c r="L3865" s="4"/>
      <c r="M3865" s="4"/>
      <c r="N3865" s="4"/>
      <c r="O3865" s="4"/>
      <c r="P3865" s="4"/>
      <c r="Q3865" s="4"/>
      <c r="R3865" s="4"/>
      <c r="S3865" s="4"/>
      <c r="T3865" s="4"/>
      <c r="U3865" s="4"/>
      <c r="V3865" s="4"/>
      <c r="W3865" s="4"/>
      <c r="X3865" s="4"/>
      <c r="Y3865" s="4"/>
      <c r="Z3865" s="4"/>
      <c r="AA3865" s="4"/>
      <c r="AB3865" s="4"/>
      <c r="AC3865" s="4"/>
      <c r="AD3865" s="4"/>
      <c r="AE3865" s="4"/>
      <c r="AF3865" s="4"/>
      <c r="AG3865" s="4"/>
      <c r="AH3865" s="4"/>
      <c r="AI3865" s="4"/>
      <c r="AJ3865" s="4"/>
      <c r="AK3865" s="4"/>
      <c r="AL3865" s="4"/>
      <c r="AM3865" s="4"/>
      <c r="AN3865" s="4"/>
      <c r="AO3865" s="4"/>
      <c r="AP3865" s="4"/>
    </row>
    <row r="3866" spans="1:42" s="2" customFormat="1" x14ac:dyDescent="0.25">
      <c r="A3866" s="4"/>
      <c r="B3866" s="4"/>
      <c r="C3866" s="4"/>
      <c r="D3866" s="4"/>
      <c r="E3866" s="4"/>
      <c r="F3866" s="4"/>
      <c r="G3866" s="4"/>
      <c r="H3866" s="4"/>
      <c r="I3866" s="4"/>
      <c r="J3866" s="4"/>
      <c r="K3866" s="4"/>
      <c r="L3866" s="4"/>
      <c r="M3866" s="4"/>
      <c r="N3866" s="4"/>
      <c r="O3866" s="4"/>
      <c r="P3866" s="4"/>
      <c r="Q3866" s="4"/>
      <c r="R3866" s="4"/>
      <c r="S3866" s="4"/>
      <c r="T3866" s="4"/>
      <c r="U3866" s="4"/>
      <c r="V3866" s="4"/>
      <c r="W3866" s="4"/>
      <c r="X3866" s="4"/>
      <c r="Y3866" s="4"/>
      <c r="Z3866" s="4"/>
      <c r="AA3866" s="4"/>
      <c r="AB3866" s="4"/>
      <c r="AC3866" s="4"/>
      <c r="AD3866" s="4"/>
      <c r="AE3866" s="4"/>
      <c r="AF3866" s="4"/>
      <c r="AG3866" s="4"/>
      <c r="AH3866" s="4"/>
      <c r="AI3866" s="4"/>
      <c r="AJ3866" s="4"/>
      <c r="AK3866" s="4"/>
      <c r="AL3866" s="4"/>
      <c r="AM3866" s="4"/>
      <c r="AN3866" s="4"/>
      <c r="AO3866" s="4"/>
      <c r="AP3866" s="4"/>
    </row>
    <row r="3867" spans="1:42" s="2" customFormat="1" x14ac:dyDescent="0.25">
      <c r="A3867" s="4"/>
      <c r="B3867" s="4"/>
      <c r="C3867" s="4"/>
      <c r="D3867" s="4"/>
      <c r="E3867" s="4"/>
      <c r="F3867" s="4"/>
      <c r="G3867" s="4"/>
      <c r="H3867" s="4"/>
      <c r="I3867" s="4"/>
      <c r="J3867" s="4"/>
      <c r="K3867" s="4"/>
      <c r="L3867" s="4"/>
      <c r="M3867" s="4"/>
      <c r="N3867" s="4"/>
      <c r="O3867" s="4"/>
      <c r="P3867" s="4"/>
      <c r="Q3867" s="4"/>
      <c r="R3867" s="4"/>
      <c r="S3867" s="4"/>
      <c r="T3867" s="4"/>
      <c r="U3867" s="4"/>
      <c r="V3867" s="4"/>
      <c r="W3867" s="4"/>
      <c r="X3867" s="4"/>
      <c r="Y3867" s="4"/>
      <c r="Z3867" s="4"/>
      <c r="AA3867" s="4"/>
      <c r="AB3867" s="4"/>
      <c r="AC3867" s="4"/>
      <c r="AD3867" s="4"/>
      <c r="AE3867" s="4"/>
      <c r="AF3867" s="4"/>
      <c r="AG3867" s="4"/>
      <c r="AH3867" s="4"/>
      <c r="AI3867" s="4"/>
      <c r="AJ3867" s="4"/>
      <c r="AK3867" s="4"/>
      <c r="AL3867" s="4"/>
      <c r="AM3867" s="4"/>
      <c r="AN3867" s="4"/>
      <c r="AO3867" s="4"/>
      <c r="AP3867" s="4"/>
    </row>
    <row r="3868" spans="1:42" s="2" customFormat="1" x14ac:dyDescent="0.25">
      <c r="A3868" s="4"/>
      <c r="B3868" s="4"/>
      <c r="C3868" s="4"/>
      <c r="D3868" s="4"/>
      <c r="E3868" s="4"/>
      <c r="F3868" s="4"/>
      <c r="G3868" s="4"/>
      <c r="H3868" s="4"/>
      <c r="I3868" s="4"/>
      <c r="J3868" s="4"/>
      <c r="K3868" s="4"/>
      <c r="L3868" s="4"/>
      <c r="M3868" s="4"/>
      <c r="N3868" s="4"/>
      <c r="O3868" s="4"/>
      <c r="P3868" s="4"/>
      <c r="Q3868" s="4"/>
      <c r="R3868" s="4"/>
      <c r="S3868" s="4"/>
      <c r="T3868" s="4"/>
      <c r="U3868" s="4"/>
      <c r="V3868" s="4"/>
      <c r="W3868" s="4"/>
      <c r="X3868" s="4"/>
      <c r="Y3868" s="4"/>
      <c r="Z3868" s="4"/>
      <c r="AA3868" s="4"/>
      <c r="AB3868" s="4"/>
      <c r="AC3868" s="4"/>
      <c r="AD3868" s="4"/>
      <c r="AE3868" s="4"/>
      <c r="AF3868" s="4"/>
      <c r="AG3868" s="4"/>
      <c r="AH3868" s="4"/>
      <c r="AI3868" s="4"/>
      <c r="AJ3868" s="4"/>
      <c r="AK3868" s="4"/>
      <c r="AL3868" s="4"/>
      <c r="AM3868" s="4"/>
      <c r="AN3868" s="4"/>
      <c r="AO3868" s="4"/>
      <c r="AP3868" s="4"/>
    </row>
    <row r="3869" spans="1:42" s="2" customFormat="1" x14ac:dyDescent="0.25">
      <c r="A3869" s="4"/>
      <c r="B3869" s="4"/>
      <c r="C3869" s="4"/>
      <c r="D3869" s="4"/>
      <c r="E3869" s="4"/>
      <c r="F3869" s="4"/>
      <c r="G3869" s="4"/>
      <c r="H3869" s="4"/>
      <c r="I3869" s="4"/>
      <c r="J3869" s="4"/>
      <c r="K3869" s="4"/>
      <c r="L3869" s="4"/>
      <c r="M3869" s="4"/>
      <c r="N3869" s="4"/>
      <c r="O3869" s="4"/>
      <c r="P3869" s="4"/>
      <c r="Q3869" s="4"/>
      <c r="R3869" s="4"/>
      <c r="S3869" s="4"/>
      <c r="T3869" s="4"/>
      <c r="U3869" s="4"/>
      <c r="V3869" s="4"/>
      <c r="W3869" s="4"/>
      <c r="X3869" s="4"/>
      <c r="Y3869" s="4"/>
      <c r="Z3869" s="4"/>
      <c r="AA3869" s="4"/>
      <c r="AB3869" s="4"/>
      <c r="AC3869" s="4"/>
      <c r="AD3869" s="4"/>
      <c r="AE3869" s="4"/>
      <c r="AF3869" s="4"/>
      <c r="AG3869" s="4"/>
      <c r="AH3869" s="4"/>
      <c r="AI3869" s="4"/>
      <c r="AJ3869" s="4"/>
      <c r="AK3869" s="4"/>
      <c r="AL3869" s="4"/>
      <c r="AM3869" s="4"/>
      <c r="AN3869" s="4"/>
      <c r="AO3869" s="4"/>
      <c r="AP3869" s="4"/>
    </row>
    <row r="3870" spans="1:42" s="2" customFormat="1" x14ac:dyDescent="0.25">
      <c r="A3870" s="4"/>
      <c r="B3870" s="4"/>
      <c r="C3870" s="4"/>
      <c r="D3870" s="4"/>
      <c r="E3870" s="4"/>
      <c r="F3870" s="4"/>
      <c r="G3870" s="4"/>
      <c r="H3870" s="4"/>
      <c r="I3870" s="4"/>
      <c r="J3870" s="4"/>
      <c r="K3870" s="4"/>
      <c r="L3870" s="4"/>
      <c r="M3870" s="4"/>
      <c r="N3870" s="4"/>
      <c r="O3870" s="4"/>
      <c r="P3870" s="4"/>
      <c r="Q3870" s="4"/>
      <c r="R3870" s="4"/>
      <c r="S3870" s="4"/>
      <c r="T3870" s="4"/>
      <c r="U3870" s="4"/>
      <c r="V3870" s="4"/>
      <c r="W3870" s="4"/>
      <c r="X3870" s="4"/>
      <c r="Y3870" s="4"/>
      <c r="Z3870" s="4"/>
      <c r="AA3870" s="4"/>
      <c r="AB3870" s="4"/>
      <c r="AC3870" s="4"/>
      <c r="AD3870" s="4"/>
      <c r="AE3870" s="4"/>
      <c r="AF3870" s="4"/>
      <c r="AG3870" s="4"/>
      <c r="AH3870" s="4"/>
      <c r="AI3870" s="4"/>
      <c r="AJ3870" s="4"/>
      <c r="AK3870" s="4"/>
      <c r="AL3870" s="4"/>
      <c r="AM3870" s="4"/>
      <c r="AN3870" s="4"/>
      <c r="AO3870" s="4"/>
      <c r="AP3870" s="4"/>
    </row>
    <row r="3871" spans="1:42" s="2" customFormat="1" x14ac:dyDescent="0.25">
      <c r="A3871" s="4"/>
      <c r="B3871" s="4"/>
      <c r="C3871" s="4"/>
      <c r="D3871" s="4"/>
      <c r="E3871" s="4"/>
      <c r="F3871" s="4"/>
      <c r="G3871" s="4"/>
      <c r="H3871" s="4"/>
      <c r="I3871" s="4"/>
      <c r="J3871" s="4"/>
      <c r="K3871" s="4"/>
      <c r="L3871" s="4"/>
      <c r="M3871" s="4"/>
      <c r="N3871" s="4"/>
      <c r="O3871" s="4"/>
      <c r="P3871" s="4"/>
      <c r="Q3871" s="4"/>
      <c r="R3871" s="4"/>
      <c r="S3871" s="4"/>
      <c r="T3871" s="4"/>
      <c r="U3871" s="4"/>
      <c r="V3871" s="4"/>
      <c r="W3871" s="4"/>
      <c r="X3871" s="4"/>
      <c r="Y3871" s="4"/>
      <c r="Z3871" s="4"/>
      <c r="AA3871" s="4"/>
      <c r="AB3871" s="4"/>
      <c r="AC3871" s="4"/>
      <c r="AD3871" s="4"/>
      <c r="AE3871" s="4"/>
      <c r="AF3871" s="4"/>
      <c r="AG3871" s="4"/>
      <c r="AH3871" s="4"/>
      <c r="AI3871" s="4"/>
      <c r="AJ3871" s="4"/>
      <c r="AK3871" s="4"/>
      <c r="AL3871" s="4"/>
      <c r="AM3871" s="4"/>
      <c r="AN3871" s="4"/>
      <c r="AO3871" s="4"/>
      <c r="AP3871" s="4"/>
    </row>
    <row r="3872" spans="1:42" s="2" customFormat="1" x14ac:dyDescent="0.25">
      <c r="A3872" s="4"/>
      <c r="B3872" s="4"/>
      <c r="C3872" s="4"/>
      <c r="D3872" s="4"/>
      <c r="E3872" s="4"/>
      <c r="F3872" s="4"/>
      <c r="G3872" s="4"/>
      <c r="H3872" s="4"/>
      <c r="I3872" s="4"/>
      <c r="J3872" s="4"/>
      <c r="K3872" s="4"/>
      <c r="L3872" s="4"/>
      <c r="M3872" s="4"/>
      <c r="N3872" s="4"/>
      <c r="O3872" s="4"/>
      <c r="P3872" s="4"/>
      <c r="Q3872" s="4"/>
      <c r="R3872" s="4"/>
      <c r="S3872" s="4"/>
      <c r="T3872" s="4"/>
      <c r="U3872" s="4"/>
      <c r="V3872" s="4"/>
      <c r="W3872" s="4"/>
      <c r="X3872" s="4"/>
      <c r="Y3872" s="4"/>
      <c r="Z3872" s="4"/>
      <c r="AA3872" s="4"/>
      <c r="AB3872" s="4"/>
      <c r="AC3872" s="4"/>
      <c r="AD3872" s="4"/>
      <c r="AE3872" s="4"/>
      <c r="AF3872" s="4"/>
      <c r="AG3872" s="4"/>
      <c r="AH3872" s="4"/>
      <c r="AI3872" s="4"/>
      <c r="AJ3872" s="4"/>
      <c r="AK3872" s="4"/>
      <c r="AL3872" s="4"/>
      <c r="AM3872" s="4"/>
      <c r="AN3872" s="4"/>
      <c r="AO3872" s="4"/>
      <c r="AP3872" s="4"/>
    </row>
    <row r="3873" spans="1:42" s="2" customFormat="1" x14ac:dyDescent="0.25">
      <c r="A3873" s="4"/>
      <c r="B3873" s="4"/>
      <c r="C3873" s="4"/>
      <c r="D3873" s="4"/>
      <c r="E3873" s="4"/>
      <c r="F3873" s="4"/>
      <c r="G3873" s="4"/>
      <c r="H3873" s="4"/>
      <c r="I3873" s="4"/>
      <c r="J3873" s="4"/>
      <c r="K3873" s="4"/>
      <c r="L3873" s="4"/>
      <c r="M3873" s="4"/>
      <c r="N3873" s="4"/>
      <c r="O3873" s="4"/>
      <c r="P3873" s="4"/>
      <c r="Q3873" s="4"/>
      <c r="R3873" s="4"/>
      <c r="S3873" s="4"/>
      <c r="T3873" s="4"/>
      <c r="U3873" s="4"/>
      <c r="V3873" s="4"/>
      <c r="W3873" s="4"/>
      <c r="X3873" s="4"/>
      <c r="Y3873" s="4"/>
      <c r="Z3873" s="4"/>
      <c r="AA3873" s="4"/>
      <c r="AB3873" s="4"/>
      <c r="AC3873" s="4"/>
      <c r="AD3873" s="4"/>
      <c r="AE3873" s="4"/>
      <c r="AF3873" s="4"/>
      <c r="AG3873" s="4"/>
      <c r="AH3873" s="4"/>
      <c r="AI3873" s="4"/>
      <c r="AJ3873" s="4"/>
      <c r="AK3873" s="4"/>
      <c r="AL3873" s="4"/>
      <c r="AM3873" s="4"/>
      <c r="AN3873" s="4"/>
      <c r="AO3873" s="4"/>
      <c r="AP3873" s="4"/>
    </row>
    <row r="3874" spans="1:42" s="2" customFormat="1" x14ac:dyDescent="0.25">
      <c r="A3874" s="4"/>
      <c r="B3874" s="4"/>
      <c r="C3874" s="4"/>
      <c r="D3874" s="4"/>
      <c r="E3874" s="4"/>
      <c r="F3874" s="4"/>
      <c r="G3874" s="4"/>
      <c r="H3874" s="4"/>
      <c r="I3874" s="4"/>
      <c r="J3874" s="4"/>
      <c r="K3874" s="4"/>
      <c r="L3874" s="4"/>
      <c r="M3874" s="4"/>
      <c r="N3874" s="4"/>
      <c r="O3874" s="4"/>
      <c r="P3874" s="4"/>
      <c r="Q3874" s="4"/>
      <c r="R3874" s="4"/>
      <c r="S3874" s="4"/>
      <c r="T3874" s="4"/>
      <c r="U3874" s="4"/>
      <c r="V3874" s="4"/>
      <c r="W3874" s="4"/>
      <c r="X3874" s="4"/>
      <c r="Y3874" s="4"/>
      <c r="Z3874" s="4"/>
      <c r="AA3874" s="4"/>
      <c r="AB3874" s="4"/>
      <c r="AC3874" s="4"/>
      <c r="AD3874" s="4"/>
      <c r="AE3874" s="4"/>
      <c r="AF3874" s="4"/>
      <c r="AG3874" s="4"/>
      <c r="AH3874" s="4"/>
      <c r="AI3874" s="4"/>
      <c r="AJ3874" s="4"/>
      <c r="AK3874" s="4"/>
      <c r="AL3874" s="4"/>
      <c r="AM3874" s="4"/>
      <c r="AN3874" s="4"/>
      <c r="AO3874" s="4"/>
      <c r="AP3874" s="4"/>
    </row>
    <row r="3875" spans="1:42" s="2" customFormat="1" x14ac:dyDescent="0.25">
      <c r="A3875" s="4"/>
      <c r="B3875" s="4"/>
      <c r="C3875" s="4"/>
      <c r="D3875" s="4"/>
      <c r="E3875" s="4"/>
      <c r="F3875" s="4"/>
      <c r="G3875" s="4"/>
      <c r="H3875" s="4"/>
      <c r="I3875" s="4"/>
      <c r="J3875" s="4"/>
      <c r="K3875" s="4"/>
      <c r="L3875" s="4"/>
      <c r="M3875" s="4"/>
      <c r="N3875" s="4"/>
      <c r="O3875" s="4"/>
      <c r="P3875" s="4"/>
      <c r="Q3875" s="4"/>
      <c r="R3875" s="4"/>
      <c r="S3875" s="4"/>
      <c r="T3875" s="4"/>
      <c r="U3875" s="4"/>
      <c r="V3875" s="4"/>
      <c r="W3875" s="4"/>
      <c r="X3875" s="4"/>
      <c r="Y3875" s="4"/>
      <c r="Z3875" s="4"/>
      <c r="AA3875" s="4"/>
      <c r="AB3875" s="4"/>
      <c r="AC3875" s="4"/>
      <c r="AD3875" s="4"/>
      <c r="AE3875" s="4"/>
      <c r="AF3875" s="4"/>
      <c r="AG3875" s="4"/>
      <c r="AH3875" s="4"/>
      <c r="AI3875" s="4"/>
      <c r="AJ3875" s="4"/>
      <c r="AK3875" s="4"/>
      <c r="AL3875" s="4"/>
      <c r="AM3875" s="4"/>
      <c r="AN3875" s="4"/>
      <c r="AO3875" s="4"/>
      <c r="AP3875" s="4"/>
    </row>
    <row r="3876" spans="1:42" s="2" customFormat="1" x14ac:dyDescent="0.25">
      <c r="A3876" s="4"/>
      <c r="B3876" s="4"/>
      <c r="C3876" s="4"/>
      <c r="D3876" s="4"/>
      <c r="E3876" s="4"/>
      <c r="F3876" s="4"/>
      <c r="G3876" s="4"/>
      <c r="H3876" s="4"/>
      <c r="I3876" s="4"/>
      <c r="J3876" s="4"/>
      <c r="K3876" s="4"/>
      <c r="L3876" s="4"/>
      <c r="M3876" s="4"/>
      <c r="N3876" s="4"/>
      <c r="O3876" s="4"/>
      <c r="P3876" s="4"/>
      <c r="Q3876" s="4"/>
      <c r="R3876" s="4"/>
      <c r="S3876" s="4"/>
      <c r="T3876" s="4"/>
      <c r="U3876" s="4"/>
      <c r="V3876" s="4"/>
      <c r="W3876" s="4"/>
      <c r="X3876" s="4"/>
      <c r="Y3876" s="4"/>
      <c r="Z3876" s="4"/>
      <c r="AA3876" s="4"/>
      <c r="AB3876" s="4"/>
      <c r="AC3876" s="4"/>
      <c r="AD3876" s="4"/>
      <c r="AE3876" s="4"/>
      <c r="AF3876" s="4"/>
      <c r="AG3876" s="4"/>
      <c r="AH3876" s="4"/>
      <c r="AI3876" s="4"/>
      <c r="AJ3876" s="4"/>
      <c r="AK3876" s="4"/>
      <c r="AL3876" s="4"/>
      <c r="AM3876" s="4"/>
      <c r="AN3876" s="4"/>
      <c r="AO3876" s="4"/>
      <c r="AP3876" s="4"/>
    </row>
    <row r="3877" spans="1:42" s="2" customFormat="1" x14ac:dyDescent="0.25">
      <c r="A3877" s="4"/>
      <c r="B3877" s="4"/>
      <c r="C3877" s="4"/>
      <c r="D3877" s="4"/>
      <c r="E3877" s="4"/>
      <c r="F3877" s="4"/>
      <c r="G3877" s="4"/>
      <c r="H3877" s="4"/>
      <c r="I3877" s="4"/>
      <c r="J3877" s="4"/>
      <c r="K3877" s="4"/>
      <c r="L3877" s="4"/>
      <c r="M3877" s="4"/>
      <c r="N3877" s="4"/>
      <c r="O3877" s="4"/>
      <c r="P3877" s="4"/>
      <c r="Q3877" s="4"/>
      <c r="R3877" s="4"/>
      <c r="S3877" s="4"/>
      <c r="T3877" s="4"/>
      <c r="U3877" s="4"/>
      <c r="V3877" s="4"/>
      <c r="W3877" s="4"/>
      <c r="X3877" s="4"/>
      <c r="Y3877" s="4"/>
      <c r="Z3877" s="4"/>
      <c r="AA3877" s="4"/>
      <c r="AB3877" s="4"/>
      <c r="AC3877" s="4"/>
      <c r="AD3877" s="4"/>
      <c r="AE3877" s="4"/>
      <c r="AF3877" s="4"/>
      <c r="AG3877" s="4"/>
      <c r="AH3877" s="4"/>
      <c r="AI3877" s="4"/>
      <c r="AJ3877" s="4"/>
      <c r="AK3877" s="4"/>
      <c r="AL3877" s="4"/>
      <c r="AM3877" s="4"/>
      <c r="AN3877" s="4"/>
      <c r="AO3877" s="4"/>
      <c r="AP3877" s="4"/>
    </row>
    <row r="3878" spans="1:42" s="2" customFormat="1" x14ac:dyDescent="0.25">
      <c r="A3878" s="4"/>
      <c r="B3878" s="4"/>
      <c r="C3878" s="4"/>
      <c r="D3878" s="4"/>
      <c r="E3878" s="4"/>
      <c r="F3878" s="4"/>
      <c r="G3878" s="4"/>
      <c r="H3878" s="4"/>
      <c r="I3878" s="4"/>
      <c r="J3878" s="4"/>
      <c r="K3878" s="4"/>
      <c r="L3878" s="4"/>
      <c r="M3878" s="4"/>
      <c r="N3878" s="4"/>
      <c r="O3878" s="4"/>
      <c r="P3878" s="4"/>
      <c r="Q3878" s="4"/>
      <c r="R3878" s="4"/>
      <c r="S3878" s="4"/>
      <c r="T3878" s="4"/>
      <c r="U3878" s="4"/>
      <c r="V3878" s="4"/>
      <c r="W3878" s="4"/>
      <c r="X3878" s="4"/>
      <c r="Y3878" s="4"/>
      <c r="Z3878" s="4"/>
      <c r="AA3878" s="4"/>
      <c r="AB3878" s="4"/>
      <c r="AC3878" s="4"/>
      <c r="AD3878" s="4"/>
      <c r="AE3878" s="4"/>
      <c r="AF3878" s="4"/>
      <c r="AG3878" s="4"/>
      <c r="AH3878" s="4"/>
      <c r="AI3878" s="4"/>
      <c r="AJ3878" s="4"/>
      <c r="AK3878" s="4"/>
      <c r="AL3878" s="4"/>
      <c r="AM3878" s="4"/>
      <c r="AN3878" s="4"/>
      <c r="AO3878" s="4"/>
      <c r="AP3878" s="4"/>
    </row>
    <row r="3879" spans="1:42" s="2" customFormat="1" x14ac:dyDescent="0.25">
      <c r="A3879" s="4"/>
      <c r="B3879" s="4"/>
      <c r="C3879" s="4"/>
      <c r="D3879" s="4"/>
      <c r="E3879" s="4"/>
      <c r="F3879" s="4"/>
      <c r="G3879" s="4"/>
      <c r="H3879" s="4"/>
      <c r="I3879" s="4"/>
      <c r="J3879" s="4"/>
      <c r="K3879" s="4"/>
      <c r="L3879" s="4"/>
      <c r="M3879" s="4"/>
      <c r="N3879" s="4"/>
      <c r="O3879" s="4"/>
      <c r="P3879" s="4"/>
      <c r="Q3879" s="4"/>
      <c r="R3879" s="4"/>
      <c r="S3879" s="4"/>
      <c r="T3879" s="4"/>
      <c r="U3879" s="4"/>
      <c r="V3879" s="4"/>
      <c r="W3879" s="4"/>
      <c r="X3879" s="4"/>
      <c r="Y3879" s="4"/>
      <c r="Z3879" s="4"/>
      <c r="AA3879" s="4"/>
      <c r="AB3879" s="4"/>
      <c r="AC3879" s="4"/>
      <c r="AD3879" s="4"/>
      <c r="AE3879" s="4"/>
      <c r="AF3879" s="4"/>
      <c r="AG3879" s="4"/>
      <c r="AH3879" s="4"/>
      <c r="AI3879" s="4"/>
      <c r="AJ3879" s="4"/>
      <c r="AK3879" s="4"/>
      <c r="AL3879" s="4"/>
      <c r="AM3879" s="4"/>
      <c r="AN3879" s="4"/>
      <c r="AO3879" s="4"/>
      <c r="AP3879" s="4"/>
    </row>
    <row r="3880" spans="1:42" s="2" customFormat="1" x14ac:dyDescent="0.25">
      <c r="A3880" s="4"/>
      <c r="B3880" s="4"/>
      <c r="C3880" s="4"/>
      <c r="D3880" s="4"/>
      <c r="E3880" s="4"/>
      <c r="F3880" s="4"/>
      <c r="G3880" s="4"/>
      <c r="H3880" s="4"/>
      <c r="I3880" s="4"/>
      <c r="J3880" s="4"/>
      <c r="K3880" s="4"/>
      <c r="L3880" s="4"/>
      <c r="M3880" s="4"/>
      <c r="N3880" s="4"/>
      <c r="O3880" s="4"/>
      <c r="P3880" s="4"/>
      <c r="Q3880" s="4"/>
      <c r="R3880" s="4"/>
      <c r="S3880" s="4"/>
      <c r="T3880" s="4"/>
      <c r="U3880" s="4"/>
      <c r="V3880" s="4"/>
      <c r="W3880" s="4"/>
      <c r="X3880" s="4"/>
      <c r="Y3880" s="4"/>
      <c r="Z3880" s="4"/>
      <c r="AA3880" s="4"/>
      <c r="AB3880" s="4"/>
      <c r="AC3880" s="4"/>
      <c r="AD3880" s="4"/>
      <c r="AE3880" s="4"/>
      <c r="AF3880" s="4"/>
      <c r="AG3880" s="4"/>
      <c r="AH3880" s="4"/>
      <c r="AI3880" s="4"/>
      <c r="AJ3880" s="4"/>
      <c r="AK3880" s="4"/>
      <c r="AL3880" s="4"/>
      <c r="AM3880" s="4"/>
      <c r="AN3880" s="4"/>
      <c r="AO3880" s="4"/>
      <c r="AP3880" s="4"/>
    </row>
    <row r="3881" spans="1:42" s="2" customFormat="1" x14ac:dyDescent="0.25">
      <c r="A3881" s="4"/>
      <c r="B3881" s="4"/>
      <c r="C3881" s="4"/>
      <c r="D3881" s="4"/>
      <c r="E3881" s="4"/>
      <c r="F3881" s="4"/>
      <c r="G3881" s="4"/>
      <c r="H3881" s="4"/>
      <c r="I3881" s="4"/>
      <c r="J3881" s="4"/>
      <c r="K3881" s="4"/>
      <c r="L3881" s="4"/>
      <c r="M3881" s="4"/>
      <c r="N3881" s="4"/>
      <c r="O3881" s="4"/>
      <c r="P3881" s="4"/>
      <c r="Q3881" s="4"/>
      <c r="R3881" s="4"/>
      <c r="S3881" s="4"/>
      <c r="T3881" s="4"/>
      <c r="U3881" s="4"/>
      <c r="V3881" s="4"/>
      <c r="W3881" s="4"/>
      <c r="X3881" s="4"/>
      <c r="Y3881" s="4"/>
      <c r="Z3881" s="4"/>
      <c r="AA3881" s="4"/>
      <c r="AB3881" s="4"/>
      <c r="AC3881" s="4"/>
      <c r="AD3881" s="4"/>
      <c r="AE3881" s="4"/>
      <c r="AF3881" s="4"/>
      <c r="AG3881" s="4"/>
      <c r="AH3881" s="4"/>
      <c r="AI3881" s="4"/>
      <c r="AJ3881" s="4"/>
      <c r="AK3881" s="4"/>
      <c r="AL3881" s="4"/>
      <c r="AM3881" s="4"/>
      <c r="AN3881" s="4"/>
      <c r="AO3881" s="4"/>
      <c r="AP3881" s="4"/>
    </row>
    <row r="3882" spans="1:42" s="2" customFormat="1" x14ac:dyDescent="0.25">
      <c r="A3882" s="4"/>
      <c r="B3882" s="4"/>
      <c r="C3882" s="4"/>
      <c r="D3882" s="4"/>
      <c r="E3882" s="4"/>
      <c r="F3882" s="4"/>
      <c r="G3882" s="4"/>
      <c r="H3882" s="4"/>
      <c r="I3882" s="4"/>
      <c r="J3882" s="4"/>
      <c r="K3882" s="4"/>
      <c r="L3882" s="4"/>
      <c r="M3882" s="4"/>
      <c r="N3882" s="4"/>
      <c r="O3882" s="4"/>
      <c r="P3882" s="4"/>
      <c r="Q3882" s="4"/>
      <c r="R3882" s="4"/>
      <c r="S3882" s="4"/>
      <c r="T3882" s="4"/>
      <c r="U3882" s="4"/>
      <c r="V3882" s="4"/>
      <c r="W3882" s="4"/>
      <c r="X3882" s="4"/>
      <c r="Y3882" s="4"/>
      <c r="Z3882" s="4"/>
      <c r="AA3882" s="4"/>
      <c r="AB3882" s="4"/>
      <c r="AC3882" s="4"/>
      <c r="AD3882" s="4"/>
      <c r="AE3882" s="4"/>
      <c r="AF3882" s="4"/>
      <c r="AG3882" s="4"/>
      <c r="AH3882" s="4"/>
      <c r="AI3882" s="4"/>
      <c r="AJ3882" s="4"/>
      <c r="AK3882" s="4"/>
      <c r="AL3882" s="4"/>
      <c r="AM3882" s="4"/>
      <c r="AN3882" s="4"/>
      <c r="AO3882" s="4"/>
      <c r="AP3882" s="4"/>
    </row>
    <row r="3883" spans="1:42" s="2" customFormat="1" x14ac:dyDescent="0.25">
      <c r="A3883" s="4"/>
      <c r="B3883" s="4"/>
      <c r="C3883" s="4"/>
      <c r="D3883" s="4"/>
      <c r="E3883" s="4"/>
      <c r="F3883" s="4"/>
      <c r="G3883" s="4"/>
      <c r="H3883" s="4"/>
      <c r="I3883" s="4"/>
      <c r="J3883" s="4"/>
      <c r="K3883" s="4"/>
      <c r="L3883" s="4"/>
      <c r="M3883" s="4"/>
      <c r="N3883" s="4"/>
      <c r="O3883" s="4"/>
      <c r="P3883" s="4"/>
      <c r="Q3883" s="4"/>
      <c r="R3883" s="4"/>
      <c r="S3883" s="4"/>
      <c r="T3883" s="4"/>
      <c r="U3883" s="4"/>
      <c r="V3883" s="4"/>
      <c r="W3883" s="4"/>
      <c r="X3883" s="4"/>
      <c r="Y3883" s="4"/>
      <c r="Z3883" s="4"/>
      <c r="AA3883" s="4"/>
      <c r="AB3883" s="4"/>
      <c r="AC3883" s="4"/>
      <c r="AD3883" s="4"/>
      <c r="AE3883" s="4"/>
      <c r="AF3883" s="4"/>
      <c r="AG3883" s="4"/>
      <c r="AH3883" s="4"/>
      <c r="AI3883" s="4"/>
      <c r="AJ3883" s="4"/>
      <c r="AK3883" s="4"/>
      <c r="AL3883" s="4"/>
      <c r="AM3883" s="4"/>
      <c r="AN3883" s="4"/>
      <c r="AO3883" s="4"/>
      <c r="AP3883" s="4"/>
    </row>
    <row r="3884" spans="1:42" s="2" customFormat="1" x14ac:dyDescent="0.25">
      <c r="A3884" s="4"/>
      <c r="B3884" s="4"/>
      <c r="C3884" s="4"/>
      <c r="D3884" s="4"/>
      <c r="E3884" s="4"/>
      <c r="F3884" s="4"/>
      <c r="G3884" s="4"/>
      <c r="H3884" s="4"/>
      <c r="I3884" s="4"/>
      <c r="J3884" s="4"/>
      <c r="K3884" s="4"/>
      <c r="L3884" s="4"/>
      <c r="M3884" s="4"/>
      <c r="N3884" s="4"/>
      <c r="O3884" s="4"/>
      <c r="P3884" s="4"/>
      <c r="Q3884" s="4"/>
      <c r="R3884" s="4"/>
      <c r="S3884" s="4"/>
      <c r="T3884" s="4"/>
      <c r="U3884" s="4"/>
      <c r="V3884" s="4"/>
      <c r="W3884" s="4"/>
      <c r="X3884" s="4"/>
      <c r="Y3884" s="4"/>
      <c r="Z3884" s="4"/>
      <c r="AA3884" s="4"/>
      <c r="AB3884" s="4"/>
      <c r="AC3884" s="4"/>
      <c r="AD3884" s="4"/>
      <c r="AE3884" s="4"/>
      <c r="AF3884" s="4"/>
      <c r="AG3884" s="4"/>
      <c r="AH3884" s="4"/>
      <c r="AI3884" s="4"/>
      <c r="AJ3884" s="4"/>
      <c r="AK3884" s="4"/>
      <c r="AL3884" s="4"/>
      <c r="AM3884" s="4"/>
      <c r="AN3884" s="4"/>
      <c r="AO3884" s="4"/>
      <c r="AP3884" s="4"/>
    </row>
    <row r="3885" spans="1:42" s="2" customFormat="1" x14ac:dyDescent="0.25">
      <c r="A3885" s="4"/>
      <c r="B3885" s="4"/>
      <c r="C3885" s="4"/>
      <c r="D3885" s="4"/>
      <c r="E3885" s="4"/>
      <c r="F3885" s="4"/>
      <c r="G3885" s="4"/>
      <c r="H3885" s="4"/>
      <c r="I3885" s="4"/>
      <c r="J3885" s="4"/>
      <c r="K3885" s="4"/>
      <c r="L3885" s="4"/>
      <c r="M3885" s="4"/>
      <c r="N3885" s="4"/>
      <c r="O3885" s="4"/>
      <c r="P3885" s="4"/>
      <c r="Q3885" s="4"/>
      <c r="R3885" s="4"/>
      <c r="S3885" s="4"/>
      <c r="T3885" s="4"/>
      <c r="U3885" s="4"/>
      <c r="V3885" s="4"/>
      <c r="W3885" s="4"/>
      <c r="X3885" s="4"/>
      <c r="Y3885" s="4"/>
      <c r="Z3885" s="4"/>
      <c r="AA3885" s="4"/>
      <c r="AB3885" s="4"/>
      <c r="AC3885" s="4"/>
      <c r="AD3885" s="4"/>
      <c r="AE3885" s="4"/>
      <c r="AF3885" s="4"/>
      <c r="AG3885" s="4"/>
      <c r="AH3885" s="4"/>
      <c r="AI3885" s="4"/>
      <c r="AJ3885" s="4"/>
      <c r="AK3885" s="4"/>
      <c r="AL3885" s="4"/>
      <c r="AM3885" s="4"/>
      <c r="AN3885" s="4"/>
      <c r="AO3885" s="4"/>
      <c r="AP3885" s="4"/>
    </row>
    <row r="3886" spans="1:42" s="2" customFormat="1" x14ac:dyDescent="0.25">
      <c r="A3886" s="4"/>
      <c r="B3886" s="4"/>
      <c r="C3886" s="4"/>
      <c r="D3886" s="4"/>
      <c r="E3886" s="4"/>
      <c r="F3886" s="4"/>
      <c r="G3886" s="4"/>
      <c r="H3886" s="4"/>
      <c r="I3886" s="4"/>
      <c r="J3886" s="4"/>
      <c r="K3886" s="4"/>
      <c r="L3886" s="4"/>
      <c r="M3886" s="4"/>
      <c r="N3886" s="4"/>
      <c r="O3886" s="4"/>
      <c r="P3886" s="4"/>
      <c r="Q3886" s="4"/>
      <c r="R3886" s="4"/>
      <c r="S3886" s="4"/>
      <c r="T3886" s="4"/>
      <c r="U3886" s="4"/>
      <c r="V3886" s="4"/>
      <c r="W3886" s="4"/>
      <c r="X3886" s="4"/>
      <c r="Y3886" s="4"/>
      <c r="Z3886" s="4"/>
      <c r="AA3886" s="4"/>
      <c r="AB3886" s="4"/>
      <c r="AC3886" s="4"/>
      <c r="AD3886" s="4"/>
      <c r="AE3886" s="4"/>
      <c r="AF3886" s="4"/>
      <c r="AG3886" s="4"/>
      <c r="AH3886" s="4"/>
      <c r="AI3886" s="4"/>
      <c r="AJ3886" s="4"/>
      <c r="AK3886" s="4"/>
      <c r="AL3886" s="4"/>
      <c r="AM3886" s="4"/>
      <c r="AN3886" s="4"/>
      <c r="AO3886" s="4"/>
      <c r="AP3886" s="4"/>
    </row>
    <row r="3887" spans="1:42" s="2" customFormat="1" x14ac:dyDescent="0.25">
      <c r="A3887" s="4"/>
      <c r="B3887" s="4"/>
      <c r="C3887" s="4"/>
      <c r="D3887" s="4"/>
      <c r="E3887" s="4"/>
      <c r="F3887" s="4"/>
      <c r="G3887" s="4"/>
      <c r="H3887" s="4"/>
      <c r="I3887" s="4"/>
      <c r="J3887" s="4"/>
      <c r="K3887" s="4"/>
      <c r="L3887" s="4"/>
      <c r="M3887" s="4"/>
      <c r="N3887" s="4"/>
      <c r="O3887" s="4"/>
      <c r="P3887" s="4"/>
      <c r="Q3887" s="4"/>
      <c r="R3887" s="4"/>
      <c r="S3887" s="4"/>
      <c r="T3887" s="4"/>
      <c r="U3887" s="4"/>
      <c r="V3887" s="4"/>
      <c r="W3887" s="4"/>
      <c r="X3887" s="4"/>
      <c r="Y3887" s="4"/>
      <c r="Z3887" s="4"/>
      <c r="AA3887" s="4"/>
      <c r="AB3887" s="4"/>
      <c r="AC3887" s="4"/>
      <c r="AD3887" s="4"/>
      <c r="AE3887" s="4"/>
      <c r="AF3887" s="4"/>
      <c r="AG3887" s="4"/>
      <c r="AH3887" s="4"/>
      <c r="AI3887" s="4"/>
      <c r="AJ3887" s="4"/>
      <c r="AK3887" s="4"/>
      <c r="AL3887" s="4"/>
      <c r="AM3887" s="4"/>
      <c r="AN3887" s="4"/>
      <c r="AO3887" s="4"/>
      <c r="AP3887" s="4"/>
    </row>
    <row r="3888" spans="1:42" s="2" customFormat="1" x14ac:dyDescent="0.25">
      <c r="A3888" s="4"/>
      <c r="B3888" s="4"/>
      <c r="C3888" s="4"/>
      <c r="D3888" s="4"/>
      <c r="E3888" s="4"/>
      <c r="F3888" s="4"/>
      <c r="G3888" s="4"/>
      <c r="H3888" s="4"/>
      <c r="I3888" s="4"/>
      <c r="J3888" s="4"/>
      <c r="K3888" s="4"/>
      <c r="L3888" s="4"/>
      <c r="M3888" s="4"/>
      <c r="N3888" s="4"/>
      <c r="O3888" s="4"/>
      <c r="P3888" s="4"/>
      <c r="Q3888" s="4"/>
      <c r="R3888" s="4"/>
      <c r="S3888" s="4"/>
      <c r="T3888" s="4"/>
      <c r="U3888" s="4"/>
      <c r="V3888" s="4"/>
      <c r="W3888" s="4"/>
      <c r="X3888" s="4"/>
      <c r="Y3888" s="4"/>
      <c r="Z3888" s="4"/>
      <c r="AA3888" s="4"/>
      <c r="AB3888" s="4"/>
      <c r="AC3888" s="4"/>
      <c r="AD3888" s="4"/>
      <c r="AE3888" s="4"/>
      <c r="AF3888" s="4"/>
      <c r="AG3888" s="4"/>
      <c r="AH3888" s="4"/>
      <c r="AI3888" s="4"/>
      <c r="AJ3888" s="4"/>
      <c r="AK3888" s="4"/>
      <c r="AL3888" s="4"/>
      <c r="AM3888" s="4"/>
      <c r="AN3888" s="4"/>
      <c r="AO3888" s="4"/>
      <c r="AP3888" s="4"/>
    </row>
    <row r="3889" spans="1:42" s="2" customFormat="1" x14ac:dyDescent="0.25">
      <c r="A3889" s="4"/>
      <c r="B3889" s="4"/>
      <c r="C3889" s="4"/>
      <c r="D3889" s="4"/>
      <c r="E3889" s="4"/>
      <c r="F3889" s="4"/>
      <c r="G3889" s="4"/>
      <c r="H3889" s="4"/>
      <c r="I3889" s="4"/>
      <c r="J3889" s="4"/>
      <c r="K3889" s="4"/>
      <c r="L3889" s="4"/>
      <c r="M3889" s="4"/>
      <c r="N3889" s="4"/>
      <c r="O3889" s="4"/>
      <c r="P3889" s="4"/>
      <c r="Q3889" s="4"/>
      <c r="R3889" s="4"/>
      <c r="S3889" s="4"/>
      <c r="T3889" s="4"/>
      <c r="U3889" s="4"/>
      <c r="V3889" s="4"/>
      <c r="W3889" s="4"/>
      <c r="X3889" s="4"/>
      <c r="Y3889" s="4"/>
      <c r="Z3889" s="4"/>
      <c r="AA3889" s="4"/>
      <c r="AB3889" s="4"/>
      <c r="AC3889" s="4"/>
      <c r="AD3889" s="4"/>
      <c r="AE3889" s="4"/>
      <c r="AF3889" s="4"/>
      <c r="AG3889" s="4"/>
      <c r="AH3889" s="4"/>
      <c r="AI3889" s="4"/>
      <c r="AJ3889" s="4"/>
      <c r="AK3889" s="4"/>
      <c r="AL3889" s="4"/>
      <c r="AM3889" s="4"/>
      <c r="AN3889" s="4"/>
      <c r="AO3889" s="4"/>
      <c r="AP3889" s="4"/>
    </row>
    <row r="3890" spans="1:42" s="2" customFormat="1" x14ac:dyDescent="0.25">
      <c r="A3890" s="4"/>
      <c r="B3890" s="4"/>
      <c r="C3890" s="4"/>
      <c r="D3890" s="4"/>
      <c r="E3890" s="4"/>
      <c r="F3890" s="4"/>
      <c r="G3890" s="4"/>
      <c r="H3890" s="4"/>
      <c r="I3890" s="4"/>
      <c r="J3890" s="4"/>
      <c r="K3890" s="4"/>
      <c r="L3890" s="4"/>
      <c r="M3890" s="4"/>
      <c r="N3890" s="4"/>
      <c r="O3890" s="4"/>
      <c r="P3890" s="4"/>
      <c r="Q3890" s="4"/>
      <c r="R3890" s="4"/>
      <c r="S3890" s="4"/>
      <c r="T3890" s="4"/>
      <c r="U3890" s="4"/>
      <c r="V3890" s="4"/>
      <c r="W3890" s="4"/>
      <c r="X3890" s="4"/>
      <c r="Y3890" s="4"/>
      <c r="Z3890" s="4"/>
      <c r="AA3890" s="4"/>
      <c r="AB3890" s="4"/>
      <c r="AC3890" s="4"/>
      <c r="AD3890" s="4"/>
      <c r="AE3890" s="4"/>
      <c r="AF3890" s="4"/>
      <c r="AG3890" s="4"/>
      <c r="AH3890" s="4"/>
      <c r="AI3890" s="4"/>
      <c r="AJ3890" s="4"/>
      <c r="AK3890" s="4"/>
      <c r="AL3890" s="4"/>
      <c r="AM3890" s="4"/>
      <c r="AN3890" s="4"/>
      <c r="AO3890" s="4"/>
      <c r="AP3890" s="4"/>
    </row>
    <row r="3891" spans="1:42" s="2" customFormat="1" x14ac:dyDescent="0.25">
      <c r="A3891" s="4"/>
      <c r="B3891" s="4"/>
      <c r="C3891" s="4"/>
      <c r="D3891" s="4"/>
      <c r="E3891" s="4"/>
      <c r="F3891" s="4"/>
      <c r="G3891" s="4"/>
      <c r="H3891" s="4"/>
      <c r="I3891" s="4"/>
      <c r="J3891" s="4"/>
      <c r="K3891" s="4"/>
      <c r="L3891" s="4"/>
      <c r="M3891" s="4"/>
      <c r="N3891" s="4"/>
      <c r="O3891" s="4"/>
      <c r="P3891" s="4"/>
      <c r="Q3891" s="4"/>
      <c r="R3891" s="4"/>
      <c r="S3891" s="4"/>
      <c r="T3891" s="4"/>
      <c r="U3891" s="4"/>
      <c r="V3891" s="4"/>
      <c r="W3891" s="4"/>
      <c r="X3891" s="4"/>
      <c r="Y3891" s="4"/>
      <c r="Z3891" s="4"/>
      <c r="AA3891" s="4"/>
      <c r="AB3891" s="4"/>
      <c r="AC3891" s="4"/>
      <c r="AD3891" s="4"/>
      <c r="AE3891" s="4"/>
      <c r="AF3891" s="4"/>
      <c r="AG3891" s="4"/>
      <c r="AH3891" s="4"/>
      <c r="AI3891" s="4"/>
      <c r="AJ3891" s="4"/>
      <c r="AK3891" s="4"/>
      <c r="AL3891" s="4"/>
      <c r="AM3891" s="4"/>
      <c r="AN3891" s="4"/>
      <c r="AO3891" s="4"/>
      <c r="AP3891" s="4"/>
    </row>
    <row r="3892" spans="1:42" s="2" customFormat="1" x14ac:dyDescent="0.25">
      <c r="A3892" s="4"/>
      <c r="B3892" s="4"/>
      <c r="C3892" s="4"/>
      <c r="D3892" s="4"/>
      <c r="E3892" s="4"/>
      <c r="F3892" s="4"/>
      <c r="G3892" s="4"/>
      <c r="H3892" s="4"/>
      <c r="I3892" s="4"/>
      <c r="J3892" s="4"/>
      <c r="K3892" s="4"/>
      <c r="L3892" s="4"/>
      <c r="M3892" s="4"/>
      <c r="N3892" s="4"/>
      <c r="O3892" s="4"/>
      <c r="P3892" s="4"/>
      <c r="Q3892" s="4"/>
      <c r="R3892" s="4"/>
      <c r="S3892" s="4"/>
      <c r="T3892" s="4"/>
      <c r="U3892" s="4"/>
      <c r="V3892" s="4"/>
      <c r="W3892" s="4"/>
      <c r="X3892" s="4"/>
      <c r="Y3892" s="4"/>
      <c r="Z3892" s="4"/>
      <c r="AA3892" s="4"/>
      <c r="AB3892" s="4"/>
      <c r="AC3892" s="4"/>
      <c r="AD3892" s="4"/>
      <c r="AE3892" s="4"/>
      <c r="AF3892" s="4"/>
      <c r="AG3892" s="4"/>
      <c r="AH3892" s="4"/>
      <c r="AI3892" s="4"/>
      <c r="AJ3892" s="4"/>
      <c r="AK3892" s="4"/>
      <c r="AL3892" s="4"/>
      <c r="AM3892" s="4"/>
      <c r="AN3892" s="4"/>
      <c r="AO3892" s="4"/>
      <c r="AP3892" s="4"/>
    </row>
    <row r="3893" spans="1:42" s="2" customFormat="1" x14ac:dyDescent="0.25">
      <c r="A3893" s="4"/>
      <c r="B3893" s="4"/>
      <c r="C3893" s="4"/>
      <c r="D3893" s="4"/>
      <c r="E3893" s="4"/>
      <c r="F3893" s="4"/>
      <c r="G3893" s="4"/>
      <c r="H3893" s="4"/>
      <c r="I3893" s="4"/>
      <c r="J3893" s="4"/>
      <c r="K3893" s="4"/>
      <c r="L3893" s="4"/>
      <c r="M3893" s="4"/>
      <c r="N3893" s="4"/>
      <c r="O3893" s="4"/>
      <c r="P3893" s="4"/>
      <c r="Q3893" s="4"/>
      <c r="R3893" s="4"/>
      <c r="S3893" s="4"/>
      <c r="T3893" s="4"/>
      <c r="U3893" s="4"/>
      <c r="V3893" s="4"/>
      <c r="W3893" s="4"/>
      <c r="X3893" s="4"/>
      <c r="Y3893" s="4"/>
      <c r="Z3893" s="4"/>
      <c r="AA3893" s="4"/>
      <c r="AB3893" s="4"/>
      <c r="AC3893" s="4"/>
      <c r="AD3893" s="4"/>
      <c r="AE3893" s="4"/>
      <c r="AF3893" s="4"/>
      <c r="AG3893" s="4"/>
      <c r="AH3893" s="4"/>
      <c r="AI3893" s="4"/>
      <c r="AJ3893" s="4"/>
      <c r="AK3893" s="4"/>
      <c r="AL3893" s="4"/>
      <c r="AM3893" s="4"/>
      <c r="AN3893" s="4"/>
      <c r="AO3893" s="4"/>
      <c r="AP3893" s="4"/>
    </row>
    <row r="3894" spans="1:42" s="2" customFormat="1" x14ac:dyDescent="0.25">
      <c r="A3894" s="4"/>
      <c r="B3894" s="4"/>
      <c r="C3894" s="4"/>
      <c r="D3894" s="4"/>
      <c r="E3894" s="4"/>
      <c r="F3894" s="4"/>
      <c r="G3894" s="4"/>
      <c r="H3894" s="4"/>
      <c r="I3894" s="4"/>
      <c r="J3894" s="4"/>
      <c r="K3894" s="4"/>
      <c r="L3894" s="4"/>
      <c r="M3894" s="4"/>
      <c r="N3894" s="4"/>
      <c r="O3894" s="4"/>
      <c r="P3894" s="4"/>
      <c r="Q3894" s="4"/>
      <c r="R3894" s="4"/>
      <c r="S3894" s="4"/>
      <c r="T3894" s="4"/>
      <c r="U3894" s="4"/>
      <c r="V3894" s="4"/>
      <c r="W3894" s="4"/>
      <c r="X3894" s="4"/>
      <c r="Y3894" s="4"/>
      <c r="Z3894" s="4"/>
      <c r="AA3894" s="4"/>
      <c r="AB3894" s="4"/>
      <c r="AC3894" s="4"/>
      <c r="AD3894" s="4"/>
      <c r="AE3894" s="4"/>
      <c r="AF3894" s="4"/>
      <c r="AG3894" s="4"/>
      <c r="AH3894" s="4"/>
      <c r="AI3894" s="4"/>
      <c r="AJ3894" s="4"/>
      <c r="AK3894" s="4"/>
      <c r="AL3894" s="4"/>
      <c r="AM3894" s="4"/>
      <c r="AN3894" s="4"/>
      <c r="AO3894" s="4"/>
      <c r="AP3894" s="4"/>
    </row>
    <row r="3895" spans="1:42" s="2" customFormat="1" x14ac:dyDescent="0.25">
      <c r="A3895" s="4"/>
      <c r="B3895" s="4"/>
      <c r="C3895" s="4"/>
      <c r="D3895" s="4"/>
      <c r="E3895" s="4"/>
      <c r="F3895" s="4"/>
      <c r="G3895" s="4"/>
      <c r="H3895" s="4"/>
      <c r="I3895" s="4"/>
      <c r="J3895" s="4"/>
      <c r="K3895" s="4"/>
      <c r="L3895" s="4"/>
      <c r="M3895" s="4"/>
      <c r="N3895" s="4"/>
      <c r="O3895" s="4"/>
      <c r="P3895" s="4"/>
      <c r="Q3895" s="4"/>
      <c r="R3895" s="4"/>
      <c r="S3895" s="4"/>
      <c r="T3895" s="4"/>
      <c r="U3895" s="4"/>
      <c r="V3895" s="4"/>
      <c r="W3895" s="4"/>
      <c r="X3895" s="4"/>
      <c r="Y3895" s="4"/>
      <c r="Z3895" s="4"/>
      <c r="AA3895" s="4"/>
      <c r="AB3895" s="4"/>
      <c r="AC3895" s="4"/>
      <c r="AD3895" s="4"/>
      <c r="AE3895" s="4"/>
      <c r="AF3895" s="4"/>
      <c r="AG3895" s="4"/>
      <c r="AH3895" s="4"/>
      <c r="AI3895" s="4"/>
      <c r="AJ3895" s="4"/>
      <c r="AK3895" s="4"/>
      <c r="AL3895" s="4"/>
      <c r="AM3895" s="4"/>
      <c r="AN3895" s="4"/>
      <c r="AO3895" s="4"/>
      <c r="AP3895" s="4"/>
    </row>
    <row r="3896" spans="1:42" s="2" customFormat="1" x14ac:dyDescent="0.25">
      <c r="A3896" s="4"/>
      <c r="B3896" s="4"/>
      <c r="C3896" s="4"/>
      <c r="D3896" s="4"/>
      <c r="E3896" s="4"/>
      <c r="F3896" s="4"/>
      <c r="G3896" s="4"/>
      <c r="H3896" s="4"/>
      <c r="I3896" s="4"/>
      <c r="J3896" s="4"/>
      <c r="K3896" s="4"/>
      <c r="L3896" s="4"/>
      <c r="M3896" s="4"/>
      <c r="N3896" s="4"/>
      <c r="O3896" s="4"/>
      <c r="P3896" s="4"/>
      <c r="Q3896" s="4"/>
      <c r="R3896" s="4"/>
      <c r="S3896" s="4"/>
      <c r="T3896" s="4"/>
      <c r="U3896" s="4"/>
      <c r="V3896" s="4"/>
      <c r="W3896" s="4"/>
      <c r="X3896" s="4"/>
      <c r="Y3896" s="4"/>
      <c r="Z3896" s="4"/>
      <c r="AA3896" s="4"/>
      <c r="AB3896" s="4"/>
      <c r="AC3896" s="4"/>
      <c r="AD3896" s="4"/>
      <c r="AE3896" s="4"/>
      <c r="AF3896" s="4"/>
      <c r="AG3896" s="4"/>
      <c r="AH3896" s="4"/>
      <c r="AI3896" s="4"/>
      <c r="AJ3896" s="4"/>
      <c r="AK3896" s="4"/>
      <c r="AL3896" s="4"/>
      <c r="AM3896" s="4"/>
      <c r="AN3896" s="4"/>
      <c r="AO3896" s="4"/>
      <c r="AP3896" s="4"/>
    </row>
    <row r="3897" spans="1:42" s="2" customFormat="1" x14ac:dyDescent="0.25">
      <c r="A3897" s="4"/>
      <c r="B3897" s="4"/>
      <c r="C3897" s="4"/>
      <c r="D3897" s="4"/>
      <c r="E3897" s="4"/>
      <c r="F3897" s="4"/>
      <c r="G3897" s="4"/>
      <c r="H3897" s="4"/>
      <c r="I3897" s="4"/>
      <c r="J3897" s="4"/>
      <c r="K3897" s="4"/>
      <c r="L3897" s="4"/>
      <c r="M3897" s="4"/>
      <c r="N3897" s="4"/>
      <c r="O3897" s="4"/>
      <c r="P3897" s="4"/>
      <c r="Q3897" s="4"/>
      <c r="R3897" s="4"/>
      <c r="S3897" s="4"/>
      <c r="T3897" s="4"/>
      <c r="U3897" s="4"/>
      <c r="V3897" s="4"/>
      <c r="W3897" s="4"/>
      <c r="X3897" s="4"/>
      <c r="Y3897" s="4"/>
      <c r="Z3897" s="4"/>
      <c r="AA3897" s="4"/>
      <c r="AB3897" s="4"/>
      <c r="AC3897" s="4"/>
      <c r="AD3897" s="4"/>
      <c r="AE3897" s="4"/>
      <c r="AF3897" s="4"/>
      <c r="AG3897" s="4"/>
      <c r="AH3897" s="4"/>
      <c r="AI3897" s="4"/>
      <c r="AJ3897" s="4"/>
      <c r="AK3897" s="4"/>
      <c r="AL3897" s="4"/>
      <c r="AM3897" s="4"/>
      <c r="AN3897" s="4"/>
      <c r="AO3897" s="4"/>
      <c r="AP3897" s="4"/>
    </row>
    <row r="3898" spans="1:42" s="2" customFormat="1" x14ac:dyDescent="0.25">
      <c r="A3898" s="4"/>
      <c r="B3898" s="4"/>
      <c r="C3898" s="4"/>
      <c r="D3898" s="4"/>
      <c r="E3898" s="4"/>
      <c r="F3898" s="4"/>
      <c r="G3898" s="4"/>
      <c r="H3898" s="4"/>
      <c r="I3898" s="4"/>
      <c r="J3898" s="4"/>
      <c r="K3898" s="4"/>
      <c r="L3898" s="4"/>
      <c r="M3898" s="4"/>
      <c r="N3898" s="4"/>
      <c r="O3898" s="4"/>
      <c r="P3898" s="4"/>
      <c r="Q3898" s="4"/>
      <c r="R3898" s="4"/>
      <c r="S3898" s="4"/>
      <c r="T3898" s="4"/>
      <c r="U3898" s="4"/>
      <c r="V3898" s="4"/>
      <c r="W3898" s="4"/>
      <c r="X3898" s="4"/>
      <c r="Y3898" s="4"/>
      <c r="Z3898" s="4"/>
      <c r="AA3898" s="4"/>
      <c r="AB3898" s="4"/>
      <c r="AC3898" s="4"/>
      <c r="AD3898" s="4"/>
      <c r="AE3898" s="4"/>
      <c r="AF3898" s="4"/>
      <c r="AG3898" s="4"/>
      <c r="AH3898" s="4"/>
      <c r="AI3898" s="4"/>
      <c r="AJ3898" s="4"/>
      <c r="AK3898" s="4"/>
      <c r="AL3898" s="4"/>
      <c r="AM3898" s="4"/>
      <c r="AN3898" s="4"/>
      <c r="AO3898" s="4"/>
      <c r="AP3898" s="4"/>
    </row>
    <row r="3899" spans="1:42" s="2" customFormat="1" x14ac:dyDescent="0.25">
      <c r="A3899" s="4"/>
      <c r="B3899" s="4"/>
      <c r="C3899" s="4"/>
      <c r="D3899" s="4"/>
      <c r="E3899" s="4"/>
      <c r="F3899" s="4"/>
      <c r="G3899" s="4"/>
      <c r="H3899" s="4"/>
      <c r="I3899" s="4"/>
      <c r="J3899" s="4"/>
      <c r="K3899" s="4"/>
      <c r="L3899" s="4"/>
      <c r="M3899" s="4"/>
      <c r="N3899" s="4"/>
      <c r="O3899" s="4"/>
      <c r="P3899" s="4"/>
      <c r="Q3899" s="4"/>
      <c r="R3899" s="4"/>
      <c r="S3899" s="4"/>
      <c r="T3899" s="4"/>
      <c r="U3899" s="4"/>
      <c r="V3899" s="4"/>
      <c r="W3899" s="4"/>
      <c r="X3899" s="4"/>
      <c r="Y3899" s="4"/>
      <c r="Z3899" s="4"/>
      <c r="AA3899" s="4"/>
      <c r="AB3899" s="4"/>
      <c r="AC3899" s="4"/>
      <c r="AD3899" s="4"/>
      <c r="AE3899" s="4"/>
      <c r="AF3899" s="4"/>
      <c r="AG3899" s="4"/>
      <c r="AH3899" s="4"/>
      <c r="AI3899" s="4"/>
      <c r="AJ3899" s="4"/>
      <c r="AK3899" s="4"/>
      <c r="AL3899" s="4"/>
      <c r="AM3899" s="4"/>
      <c r="AN3899" s="4"/>
      <c r="AO3899" s="4"/>
      <c r="AP3899" s="4"/>
    </row>
    <row r="3900" spans="1:42" s="2" customFormat="1" x14ac:dyDescent="0.25">
      <c r="A3900" s="4"/>
      <c r="B3900" s="4"/>
      <c r="C3900" s="4"/>
      <c r="D3900" s="4"/>
      <c r="E3900" s="4"/>
      <c r="F3900" s="4"/>
      <c r="G3900" s="4"/>
      <c r="H3900" s="4"/>
      <c r="I3900" s="4"/>
      <c r="J3900" s="4"/>
      <c r="K3900" s="4"/>
      <c r="L3900" s="4"/>
      <c r="M3900" s="4"/>
      <c r="N3900" s="4"/>
      <c r="O3900" s="4"/>
      <c r="P3900" s="4"/>
      <c r="Q3900" s="4"/>
      <c r="R3900" s="4"/>
      <c r="S3900" s="4"/>
      <c r="T3900" s="4"/>
      <c r="U3900" s="4"/>
      <c r="V3900" s="4"/>
      <c r="W3900" s="4"/>
      <c r="X3900" s="4"/>
      <c r="Y3900" s="4"/>
      <c r="Z3900" s="4"/>
      <c r="AA3900" s="4"/>
      <c r="AB3900" s="4"/>
      <c r="AC3900" s="4"/>
      <c r="AD3900" s="4"/>
      <c r="AE3900" s="4"/>
      <c r="AF3900" s="4"/>
      <c r="AG3900" s="4"/>
      <c r="AH3900" s="4"/>
      <c r="AI3900" s="4"/>
      <c r="AJ3900" s="4"/>
      <c r="AK3900" s="4"/>
      <c r="AL3900" s="4"/>
      <c r="AM3900" s="4"/>
      <c r="AN3900" s="4"/>
      <c r="AO3900" s="4"/>
      <c r="AP3900" s="4"/>
    </row>
    <row r="3901" spans="1:42" s="2" customFormat="1" x14ac:dyDescent="0.25">
      <c r="A3901" s="4"/>
      <c r="B3901" s="4"/>
      <c r="C3901" s="4"/>
      <c r="D3901" s="4"/>
      <c r="E3901" s="4"/>
      <c r="F3901" s="4"/>
      <c r="G3901" s="4"/>
      <c r="H3901" s="4"/>
      <c r="I3901" s="4"/>
      <c r="J3901" s="4"/>
      <c r="K3901" s="4"/>
      <c r="L3901" s="4"/>
      <c r="M3901" s="4"/>
      <c r="N3901" s="4"/>
      <c r="O3901" s="4"/>
      <c r="P3901" s="4"/>
      <c r="Q3901" s="4"/>
      <c r="R3901" s="4"/>
      <c r="S3901" s="4"/>
      <c r="T3901" s="4"/>
      <c r="U3901" s="4"/>
      <c r="V3901" s="4"/>
      <c r="W3901" s="4"/>
      <c r="X3901" s="4"/>
      <c r="Y3901" s="4"/>
      <c r="Z3901" s="4"/>
      <c r="AA3901" s="4"/>
      <c r="AB3901" s="4"/>
      <c r="AC3901" s="4"/>
      <c r="AD3901" s="4"/>
      <c r="AE3901" s="4"/>
      <c r="AF3901" s="4"/>
      <c r="AG3901" s="4"/>
      <c r="AH3901" s="4"/>
      <c r="AI3901" s="4"/>
      <c r="AJ3901" s="4"/>
      <c r="AK3901" s="4"/>
      <c r="AL3901" s="4"/>
      <c r="AM3901" s="4"/>
      <c r="AN3901" s="4"/>
      <c r="AO3901" s="4"/>
      <c r="AP3901" s="4"/>
    </row>
    <row r="3902" spans="1:42" s="2" customFormat="1" x14ac:dyDescent="0.25">
      <c r="A3902" s="4"/>
      <c r="B3902" s="4"/>
      <c r="C3902" s="4"/>
      <c r="D3902" s="4"/>
      <c r="E3902" s="4"/>
      <c r="F3902" s="4"/>
      <c r="G3902" s="4"/>
      <c r="H3902" s="4"/>
      <c r="I3902" s="4"/>
      <c r="J3902" s="4"/>
      <c r="K3902" s="4"/>
      <c r="L3902" s="4"/>
      <c r="M3902" s="4"/>
      <c r="N3902" s="4"/>
      <c r="O3902" s="4"/>
      <c r="P3902" s="4"/>
      <c r="Q3902" s="4"/>
      <c r="R3902" s="4"/>
      <c r="S3902" s="4"/>
      <c r="T3902" s="4"/>
      <c r="U3902" s="4"/>
      <c r="V3902" s="4"/>
      <c r="W3902" s="4"/>
      <c r="X3902" s="4"/>
      <c r="Y3902" s="4"/>
      <c r="Z3902" s="4"/>
      <c r="AA3902" s="4"/>
      <c r="AB3902" s="4"/>
      <c r="AC3902" s="4"/>
      <c r="AD3902" s="4"/>
      <c r="AE3902" s="4"/>
      <c r="AF3902" s="4"/>
      <c r="AG3902" s="4"/>
      <c r="AH3902" s="4"/>
      <c r="AI3902" s="4"/>
      <c r="AJ3902" s="4"/>
      <c r="AK3902" s="4"/>
      <c r="AL3902" s="4"/>
      <c r="AM3902" s="4"/>
      <c r="AN3902" s="4"/>
      <c r="AO3902" s="4"/>
      <c r="AP3902" s="4"/>
    </row>
    <row r="3903" spans="1:42" s="2" customFormat="1" x14ac:dyDescent="0.25">
      <c r="A3903" s="4"/>
      <c r="B3903" s="4"/>
      <c r="C3903" s="4"/>
      <c r="D3903" s="4"/>
      <c r="E3903" s="4"/>
      <c r="F3903" s="4"/>
      <c r="G3903" s="4"/>
      <c r="H3903" s="4"/>
      <c r="I3903" s="4"/>
      <c r="J3903" s="4"/>
      <c r="K3903" s="4"/>
      <c r="L3903" s="4"/>
      <c r="M3903" s="4"/>
      <c r="N3903" s="4"/>
      <c r="O3903" s="4"/>
      <c r="P3903" s="4"/>
      <c r="Q3903" s="4"/>
      <c r="R3903" s="4"/>
      <c r="S3903" s="4"/>
      <c r="T3903" s="4"/>
      <c r="U3903" s="4"/>
      <c r="V3903" s="4"/>
      <c r="W3903" s="4"/>
      <c r="X3903" s="4"/>
      <c r="Y3903" s="4"/>
      <c r="Z3903" s="4"/>
      <c r="AA3903" s="4"/>
      <c r="AB3903" s="4"/>
      <c r="AC3903" s="4"/>
      <c r="AD3903" s="4"/>
      <c r="AE3903" s="4"/>
      <c r="AF3903" s="4"/>
      <c r="AG3903" s="4"/>
      <c r="AH3903" s="4"/>
      <c r="AI3903" s="4"/>
      <c r="AJ3903" s="4"/>
      <c r="AK3903" s="4"/>
      <c r="AL3903" s="4"/>
      <c r="AM3903" s="4"/>
      <c r="AN3903" s="4"/>
      <c r="AO3903" s="4"/>
      <c r="AP3903" s="4"/>
    </row>
    <row r="3904" spans="1:42" s="2" customFormat="1" x14ac:dyDescent="0.25">
      <c r="A3904" s="4"/>
      <c r="B3904" s="4"/>
      <c r="C3904" s="4"/>
      <c r="D3904" s="4"/>
      <c r="E3904" s="4"/>
      <c r="F3904" s="4"/>
      <c r="G3904" s="4"/>
      <c r="H3904" s="4"/>
      <c r="I3904" s="4"/>
      <c r="J3904" s="4"/>
      <c r="K3904" s="4"/>
      <c r="L3904" s="4"/>
      <c r="M3904" s="4"/>
      <c r="N3904" s="4"/>
      <c r="O3904" s="4"/>
      <c r="P3904" s="4"/>
      <c r="Q3904" s="4"/>
      <c r="R3904" s="4"/>
      <c r="S3904" s="4"/>
      <c r="T3904" s="4"/>
      <c r="U3904" s="4"/>
      <c r="V3904" s="4"/>
      <c r="W3904" s="4"/>
      <c r="X3904" s="4"/>
      <c r="Y3904" s="4"/>
      <c r="Z3904" s="4"/>
      <c r="AA3904" s="4"/>
      <c r="AB3904" s="4"/>
      <c r="AC3904" s="4"/>
      <c r="AD3904" s="4"/>
      <c r="AE3904" s="4"/>
      <c r="AF3904" s="4"/>
      <c r="AG3904" s="4"/>
      <c r="AH3904" s="4"/>
      <c r="AI3904" s="4"/>
      <c r="AJ3904" s="4"/>
      <c r="AK3904" s="4"/>
      <c r="AL3904" s="4"/>
      <c r="AM3904" s="4"/>
      <c r="AN3904" s="4"/>
      <c r="AO3904" s="4"/>
      <c r="AP3904" s="4"/>
    </row>
    <row r="3905" spans="1:42" s="2" customFormat="1" x14ac:dyDescent="0.25">
      <c r="A3905" s="4"/>
      <c r="B3905" s="4"/>
      <c r="C3905" s="4"/>
      <c r="D3905" s="4"/>
      <c r="E3905" s="4"/>
      <c r="F3905" s="4"/>
      <c r="G3905" s="4"/>
      <c r="H3905" s="4"/>
      <c r="I3905" s="4"/>
      <c r="J3905" s="4"/>
      <c r="K3905" s="4"/>
      <c r="L3905" s="4"/>
      <c r="M3905" s="4"/>
      <c r="N3905" s="4"/>
      <c r="O3905" s="4"/>
      <c r="P3905" s="4"/>
      <c r="Q3905" s="4"/>
      <c r="R3905" s="4"/>
      <c r="S3905" s="4"/>
      <c r="T3905" s="4"/>
      <c r="U3905" s="4"/>
      <c r="V3905" s="4"/>
      <c r="W3905" s="4"/>
      <c r="X3905" s="4"/>
      <c r="Y3905" s="4"/>
      <c r="Z3905" s="4"/>
      <c r="AA3905" s="4"/>
      <c r="AB3905" s="4"/>
      <c r="AC3905" s="4"/>
      <c r="AD3905" s="4"/>
      <c r="AE3905" s="4"/>
      <c r="AF3905" s="4"/>
      <c r="AG3905" s="4"/>
      <c r="AH3905" s="4"/>
      <c r="AI3905" s="4"/>
      <c r="AJ3905" s="4"/>
      <c r="AK3905" s="4"/>
      <c r="AL3905" s="4"/>
      <c r="AM3905" s="4"/>
      <c r="AN3905" s="4"/>
      <c r="AO3905" s="4"/>
      <c r="AP3905" s="4"/>
    </row>
    <row r="3906" spans="1:42" s="2" customFormat="1" x14ac:dyDescent="0.25">
      <c r="A3906" s="4"/>
      <c r="B3906" s="4"/>
      <c r="C3906" s="4"/>
      <c r="D3906" s="4"/>
      <c r="E3906" s="4"/>
      <c r="F3906" s="4"/>
      <c r="G3906" s="4"/>
      <c r="H3906" s="4"/>
      <c r="I3906" s="4"/>
      <c r="J3906" s="4"/>
      <c r="K3906" s="4"/>
      <c r="L3906" s="4"/>
      <c r="M3906" s="4"/>
      <c r="N3906" s="4"/>
      <c r="O3906" s="4"/>
      <c r="P3906" s="4"/>
      <c r="Q3906" s="4"/>
      <c r="R3906" s="4"/>
      <c r="S3906" s="4"/>
      <c r="T3906" s="4"/>
      <c r="U3906" s="4"/>
      <c r="V3906" s="4"/>
      <c r="W3906" s="4"/>
      <c r="X3906" s="4"/>
      <c r="Y3906" s="4"/>
      <c r="Z3906" s="4"/>
      <c r="AA3906" s="4"/>
      <c r="AB3906" s="4"/>
      <c r="AC3906" s="4"/>
      <c r="AD3906" s="4"/>
      <c r="AE3906" s="4"/>
      <c r="AF3906" s="4"/>
      <c r="AG3906" s="4"/>
      <c r="AH3906" s="4"/>
      <c r="AI3906" s="4"/>
      <c r="AJ3906" s="4"/>
      <c r="AK3906" s="4"/>
      <c r="AL3906" s="4"/>
      <c r="AM3906" s="4"/>
      <c r="AN3906" s="4"/>
      <c r="AO3906" s="4"/>
      <c r="AP3906" s="4"/>
    </row>
    <row r="3907" spans="1:42" s="2" customFormat="1" x14ac:dyDescent="0.25">
      <c r="A3907" s="4"/>
      <c r="B3907" s="4"/>
      <c r="C3907" s="4"/>
      <c r="D3907" s="4"/>
      <c r="E3907" s="4"/>
      <c r="F3907" s="4"/>
      <c r="G3907" s="4"/>
      <c r="H3907" s="4"/>
      <c r="I3907" s="4"/>
      <c r="J3907" s="4"/>
      <c r="K3907" s="4"/>
      <c r="L3907" s="4"/>
      <c r="M3907" s="4"/>
      <c r="N3907" s="4"/>
      <c r="O3907" s="4"/>
      <c r="P3907" s="4"/>
      <c r="Q3907" s="4"/>
      <c r="R3907" s="4"/>
      <c r="S3907" s="4"/>
      <c r="T3907" s="4"/>
      <c r="U3907" s="4"/>
      <c r="V3907" s="4"/>
      <c r="W3907" s="4"/>
      <c r="X3907" s="4"/>
      <c r="Y3907" s="4"/>
      <c r="Z3907" s="4"/>
      <c r="AA3907" s="4"/>
      <c r="AB3907" s="4"/>
      <c r="AC3907" s="4"/>
      <c r="AD3907" s="4"/>
      <c r="AE3907" s="4"/>
      <c r="AF3907" s="4"/>
      <c r="AG3907" s="4"/>
      <c r="AH3907" s="4"/>
      <c r="AI3907" s="4"/>
      <c r="AJ3907" s="4"/>
      <c r="AK3907" s="4"/>
      <c r="AL3907" s="4"/>
      <c r="AM3907" s="4"/>
      <c r="AN3907" s="4"/>
      <c r="AO3907" s="4"/>
      <c r="AP3907" s="4"/>
    </row>
    <row r="3908" spans="1:42" s="2" customFormat="1" x14ac:dyDescent="0.25">
      <c r="A3908" s="4"/>
      <c r="B3908" s="4"/>
      <c r="C3908" s="4"/>
      <c r="D3908" s="4"/>
      <c r="E3908" s="4"/>
      <c r="F3908" s="4"/>
      <c r="G3908" s="4"/>
      <c r="H3908" s="4"/>
      <c r="I3908" s="4"/>
      <c r="J3908" s="4"/>
      <c r="K3908" s="4"/>
      <c r="L3908" s="4"/>
      <c r="M3908" s="4"/>
      <c r="N3908" s="4"/>
      <c r="O3908" s="4"/>
      <c r="P3908" s="4"/>
      <c r="Q3908" s="4"/>
      <c r="R3908" s="4"/>
      <c r="S3908" s="4"/>
      <c r="T3908" s="4"/>
      <c r="U3908" s="4"/>
      <c r="V3908" s="4"/>
      <c r="W3908" s="4"/>
      <c r="X3908" s="4"/>
      <c r="Y3908" s="4"/>
      <c r="Z3908" s="4"/>
      <c r="AA3908" s="4"/>
      <c r="AB3908" s="4"/>
      <c r="AC3908" s="4"/>
      <c r="AD3908" s="4"/>
      <c r="AE3908" s="4"/>
      <c r="AF3908" s="4"/>
      <c r="AG3908" s="4"/>
      <c r="AH3908" s="4"/>
      <c r="AI3908" s="4"/>
      <c r="AJ3908" s="4"/>
      <c r="AK3908" s="4"/>
      <c r="AL3908" s="4"/>
      <c r="AM3908" s="4"/>
      <c r="AN3908" s="4"/>
      <c r="AO3908" s="4"/>
      <c r="AP3908" s="4"/>
    </row>
    <row r="3909" spans="1:42" s="2" customFormat="1" x14ac:dyDescent="0.25">
      <c r="A3909" s="4"/>
      <c r="B3909" s="4"/>
      <c r="C3909" s="4"/>
      <c r="D3909" s="4"/>
      <c r="E3909" s="4"/>
      <c r="F3909" s="4"/>
      <c r="G3909" s="4"/>
      <c r="H3909" s="4"/>
      <c r="I3909" s="4"/>
      <c r="J3909" s="4"/>
      <c r="K3909" s="4"/>
      <c r="L3909" s="4"/>
      <c r="M3909" s="4"/>
      <c r="N3909" s="4"/>
      <c r="O3909" s="4"/>
      <c r="P3909" s="4"/>
      <c r="Q3909" s="4"/>
      <c r="R3909" s="4"/>
      <c r="S3909" s="4"/>
      <c r="T3909" s="4"/>
      <c r="U3909" s="4"/>
      <c r="V3909" s="4"/>
      <c r="W3909" s="4"/>
      <c r="X3909" s="4"/>
      <c r="Y3909" s="4"/>
      <c r="Z3909" s="4"/>
      <c r="AA3909" s="4"/>
      <c r="AB3909" s="4"/>
      <c r="AC3909" s="4"/>
      <c r="AD3909" s="4"/>
      <c r="AE3909" s="4"/>
      <c r="AF3909" s="4"/>
      <c r="AG3909" s="4"/>
      <c r="AH3909" s="4"/>
      <c r="AI3909" s="4"/>
      <c r="AJ3909" s="4"/>
      <c r="AK3909" s="4"/>
      <c r="AL3909" s="4"/>
      <c r="AM3909" s="4"/>
      <c r="AN3909" s="4"/>
      <c r="AO3909" s="4"/>
      <c r="AP3909" s="4"/>
    </row>
    <row r="3910" spans="1:42" s="2" customFormat="1" x14ac:dyDescent="0.25">
      <c r="A3910" s="4"/>
      <c r="B3910" s="4"/>
      <c r="C3910" s="4"/>
      <c r="D3910" s="4"/>
      <c r="E3910" s="4"/>
      <c r="F3910" s="4"/>
      <c r="G3910" s="4"/>
      <c r="H3910" s="4"/>
      <c r="I3910" s="4"/>
      <c r="J3910" s="4"/>
      <c r="K3910" s="4"/>
      <c r="L3910" s="4"/>
      <c r="M3910" s="4"/>
      <c r="N3910" s="4"/>
      <c r="O3910" s="4"/>
      <c r="P3910" s="4"/>
      <c r="Q3910" s="4"/>
      <c r="R3910" s="4"/>
      <c r="S3910" s="4"/>
      <c r="T3910" s="4"/>
      <c r="U3910" s="4"/>
      <c r="V3910" s="4"/>
      <c r="W3910" s="4"/>
      <c r="X3910" s="4"/>
      <c r="Y3910" s="4"/>
      <c r="Z3910" s="4"/>
      <c r="AA3910" s="4"/>
      <c r="AB3910" s="4"/>
      <c r="AC3910" s="4"/>
      <c r="AD3910" s="4"/>
      <c r="AE3910" s="4"/>
      <c r="AF3910" s="4"/>
      <c r="AG3910" s="4"/>
      <c r="AH3910" s="4"/>
      <c r="AI3910" s="4"/>
      <c r="AJ3910" s="4"/>
      <c r="AK3910" s="4"/>
      <c r="AL3910" s="4"/>
      <c r="AM3910" s="4"/>
      <c r="AN3910" s="4"/>
      <c r="AO3910" s="4"/>
      <c r="AP3910" s="4"/>
    </row>
    <row r="3911" spans="1:42" s="2" customFormat="1" x14ac:dyDescent="0.25">
      <c r="A3911" s="4"/>
      <c r="B3911" s="4"/>
      <c r="C3911" s="4"/>
      <c r="D3911" s="4"/>
      <c r="E3911" s="4"/>
      <c r="F3911" s="4"/>
      <c r="G3911" s="4"/>
      <c r="H3911" s="4"/>
      <c r="I3911" s="4"/>
      <c r="J3911" s="4"/>
      <c r="K3911" s="4"/>
      <c r="L3911" s="4"/>
      <c r="M3911" s="4"/>
      <c r="N3911" s="4"/>
      <c r="O3911" s="4"/>
      <c r="P3911" s="4"/>
      <c r="Q3911" s="4"/>
      <c r="R3911" s="4"/>
      <c r="S3911" s="4"/>
      <c r="T3911" s="4"/>
      <c r="U3911" s="4"/>
      <c r="V3911" s="4"/>
      <c r="W3911" s="4"/>
      <c r="X3911" s="4"/>
      <c r="Y3911" s="4"/>
      <c r="Z3911" s="4"/>
      <c r="AA3911" s="4"/>
      <c r="AB3911" s="4"/>
      <c r="AC3911" s="4"/>
      <c r="AD3911" s="4"/>
      <c r="AE3911" s="4"/>
      <c r="AF3911" s="4"/>
      <c r="AG3911" s="4"/>
      <c r="AH3911" s="4"/>
      <c r="AI3911" s="4"/>
      <c r="AJ3911" s="4"/>
      <c r="AK3911" s="4"/>
      <c r="AL3911" s="4"/>
      <c r="AM3911" s="4"/>
      <c r="AN3911" s="4"/>
      <c r="AO3911" s="4"/>
      <c r="AP3911" s="4"/>
    </row>
    <row r="3912" spans="1:42" s="2" customFormat="1" x14ac:dyDescent="0.25">
      <c r="A3912" s="4"/>
      <c r="B3912" s="4"/>
      <c r="C3912" s="4"/>
      <c r="D3912" s="4"/>
      <c r="E3912" s="4"/>
      <c r="F3912" s="4"/>
      <c r="G3912" s="4"/>
      <c r="H3912" s="4"/>
      <c r="I3912" s="4"/>
      <c r="J3912" s="4"/>
      <c r="K3912" s="4"/>
      <c r="L3912" s="4"/>
      <c r="M3912" s="4"/>
      <c r="N3912" s="4"/>
      <c r="O3912" s="4"/>
      <c r="P3912" s="4"/>
      <c r="Q3912" s="4"/>
      <c r="R3912" s="4"/>
      <c r="S3912" s="4"/>
      <c r="T3912" s="4"/>
      <c r="U3912" s="4"/>
      <c r="V3912" s="4"/>
      <c r="W3912" s="4"/>
      <c r="X3912" s="4"/>
      <c r="Y3912" s="4"/>
      <c r="Z3912" s="4"/>
      <c r="AA3912" s="4"/>
      <c r="AB3912" s="4"/>
      <c r="AC3912" s="4"/>
      <c r="AD3912" s="4"/>
      <c r="AE3912" s="4"/>
      <c r="AF3912" s="4"/>
      <c r="AG3912" s="4"/>
      <c r="AH3912" s="4"/>
      <c r="AI3912" s="4"/>
      <c r="AJ3912" s="4"/>
      <c r="AK3912" s="4"/>
      <c r="AL3912" s="4"/>
      <c r="AM3912" s="4"/>
      <c r="AN3912" s="4"/>
      <c r="AO3912" s="4"/>
      <c r="AP3912" s="4"/>
    </row>
    <row r="3913" spans="1:42" s="2" customFormat="1" x14ac:dyDescent="0.25">
      <c r="A3913" s="4"/>
      <c r="B3913" s="4"/>
      <c r="C3913" s="4"/>
      <c r="D3913" s="4"/>
      <c r="E3913" s="4"/>
      <c r="F3913" s="4"/>
      <c r="G3913" s="4"/>
      <c r="H3913" s="4"/>
      <c r="I3913" s="4"/>
      <c r="J3913" s="4"/>
      <c r="K3913" s="4"/>
      <c r="L3913" s="4"/>
      <c r="M3913" s="4"/>
      <c r="N3913" s="4"/>
      <c r="O3913" s="4"/>
      <c r="P3913" s="4"/>
      <c r="Q3913" s="4"/>
      <c r="R3913" s="4"/>
      <c r="S3913" s="4"/>
      <c r="T3913" s="4"/>
      <c r="U3913" s="4"/>
      <c r="V3913" s="4"/>
      <c r="W3913" s="4"/>
      <c r="X3913" s="4"/>
      <c r="Y3913" s="4"/>
      <c r="Z3913" s="4"/>
      <c r="AA3913" s="4"/>
      <c r="AB3913" s="4"/>
      <c r="AC3913" s="4"/>
      <c r="AD3913" s="4"/>
      <c r="AE3913" s="4"/>
      <c r="AF3913" s="4"/>
      <c r="AG3913" s="4"/>
      <c r="AH3913" s="4"/>
      <c r="AI3913" s="4"/>
      <c r="AJ3913" s="4"/>
      <c r="AK3913" s="4"/>
      <c r="AL3913" s="4"/>
      <c r="AM3913" s="4"/>
      <c r="AN3913" s="4"/>
      <c r="AO3913" s="4"/>
      <c r="AP3913" s="4"/>
    </row>
    <row r="3914" spans="1:42" s="2" customFormat="1" x14ac:dyDescent="0.25">
      <c r="A3914" s="4"/>
      <c r="B3914" s="4"/>
      <c r="C3914" s="4"/>
      <c r="D3914" s="4"/>
      <c r="E3914" s="4"/>
      <c r="F3914" s="4"/>
      <c r="G3914" s="4"/>
      <c r="H3914" s="4"/>
      <c r="I3914" s="4"/>
      <c r="J3914" s="4"/>
      <c r="K3914" s="4"/>
      <c r="L3914" s="4"/>
      <c r="M3914" s="4"/>
      <c r="N3914" s="4"/>
      <c r="O3914" s="4"/>
      <c r="P3914" s="4"/>
      <c r="Q3914" s="4"/>
      <c r="R3914" s="4"/>
      <c r="S3914" s="4"/>
      <c r="T3914" s="4"/>
      <c r="U3914" s="4"/>
      <c r="V3914" s="4"/>
      <c r="W3914" s="4"/>
      <c r="X3914" s="4"/>
      <c r="Y3914" s="4"/>
      <c r="Z3914" s="4"/>
      <c r="AA3914" s="4"/>
      <c r="AB3914" s="4"/>
      <c r="AC3914" s="4"/>
      <c r="AD3914" s="4"/>
      <c r="AE3914" s="4"/>
      <c r="AF3914" s="4"/>
      <c r="AG3914" s="4"/>
      <c r="AH3914" s="4"/>
      <c r="AI3914" s="4"/>
      <c r="AJ3914" s="4"/>
      <c r="AK3914" s="4"/>
      <c r="AL3914" s="4"/>
      <c r="AM3914" s="4"/>
      <c r="AN3914" s="4"/>
      <c r="AO3914" s="4"/>
      <c r="AP3914" s="4"/>
    </row>
    <row r="3915" spans="1:42" s="2" customFormat="1" x14ac:dyDescent="0.25">
      <c r="A3915" s="4"/>
      <c r="B3915" s="4"/>
      <c r="C3915" s="4"/>
      <c r="D3915" s="4"/>
      <c r="E3915" s="4"/>
      <c r="F3915" s="4"/>
      <c r="G3915" s="4"/>
      <c r="H3915" s="4"/>
      <c r="I3915" s="4"/>
      <c r="J3915" s="4"/>
      <c r="K3915" s="4"/>
      <c r="L3915" s="4"/>
      <c r="M3915" s="4"/>
      <c r="N3915" s="4"/>
      <c r="O3915" s="4"/>
      <c r="P3915" s="4"/>
      <c r="Q3915" s="4"/>
      <c r="R3915" s="4"/>
      <c r="S3915" s="4"/>
      <c r="T3915" s="4"/>
      <c r="U3915" s="4"/>
      <c r="V3915" s="4"/>
      <c r="W3915" s="4"/>
      <c r="X3915" s="4"/>
      <c r="Y3915" s="4"/>
      <c r="Z3915" s="4"/>
      <c r="AA3915" s="4"/>
      <c r="AB3915" s="4"/>
      <c r="AC3915" s="4"/>
      <c r="AD3915" s="4"/>
      <c r="AE3915" s="4"/>
      <c r="AF3915" s="4"/>
      <c r="AG3915" s="4"/>
      <c r="AH3915" s="4"/>
      <c r="AI3915" s="4"/>
      <c r="AJ3915" s="4"/>
      <c r="AK3915" s="4"/>
      <c r="AL3915" s="4"/>
      <c r="AM3915" s="4"/>
      <c r="AN3915" s="4"/>
      <c r="AO3915" s="4"/>
      <c r="AP3915" s="4"/>
    </row>
    <row r="3916" spans="1:42" s="2" customFormat="1" x14ac:dyDescent="0.25">
      <c r="A3916" s="4"/>
      <c r="B3916" s="4"/>
      <c r="C3916" s="4"/>
      <c r="D3916" s="4"/>
      <c r="E3916" s="4"/>
      <c r="F3916" s="4"/>
      <c r="G3916" s="4"/>
      <c r="H3916" s="4"/>
      <c r="I3916" s="4"/>
      <c r="J3916" s="4"/>
      <c r="K3916" s="4"/>
      <c r="L3916" s="4"/>
      <c r="M3916" s="4"/>
      <c r="N3916" s="4"/>
      <c r="O3916" s="4"/>
      <c r="P3916" s="4"/>
      <c r="Q3916" s="4"/>
      <c r="R3916" s="4"/>
      <c r="S3916" s="4"/>
      <c r="T3916" s="4"/>
      <c r="U3916" s="4"/>
      <c r="V3916" s="4"/>
      <c r="W3916" s="4"/>
      <c r="X3916" s="4"/>
      <c r="Y3916" s="4"/>
      <c r="Z3916" s="4"/>
      <c r="AA3916" s="4"/>
      <c r="AB3916" s="4"/>
      <c r="AC3916" s="4"/>
      <c r="AD3916" s="4"/>
      <c r="AE3916" s="4"/>
      <c r="AF3916" s="4"/>
      <c r="AG3916" s="4"/>
      <c r="AH3916" s="4"/>
      <c r="AI3916" s="4"/>
      <c r="AJ3916" s="4"/>
      <c r="AK3916" s="4"/>
      <c r="AL3916" s="4"/>
      <c r="AM3916" s="4"/>
      <c r="AN3916" s="4"/>
      <c r="AO3916" s="4"/>
      <c r="AP3916" s="4"/>
    </row>
    <row r="3917" spans="1:42" s="2" customFormat="1" x14ac:dyDescent="0.25">
      <c r="A3917" s="4"/>
      <c r="B3917" s="4"/>
      <c r="C3917" s="4"/>
      <c r="D3917" s="4"/>
      <c r="E3917" s="4"/>
      <c r="F3917" s="4"/>
      <c r="G3917" s="4"/>
      <c r="H3917" s="4"/>
      <c r="I3917" s="4"/>
      <c r="J3917" s="4"/>
      <c r="K3917" s="4"/>
      <c r="L3917" s="4"/>
      <c r="M3917" s="4"/>
      <c r="N3917" s="4"/>
      <c r="O3917" s="4"/>
      <c r="P3917" s="4"/>
      <c r="Q3917" s="4"/>
      <c r="R3917" s="4"/>
      <c r="S3917" s="4"/>
      <c r="T3917" s="4"/>
      <c r="U3917" s="4"/>
      <c r="V3917" s="4"/>
      <c r="W3917" s="4"/>
      <c r="X3917" s="4"/>
      <c r="Y3917" s="4"/>
      <c r="Z3917" s="4"/>
      <c r="AA3917" s="4"/>
      <c r="AB3917" s="4"/>
      <c r="AC3917" s="4"/>
      <c r="AD3917" s="4"/>
      <c r="AE3917" s="4"/>
      <c r="AF3917" s="4"/>
      <c r="AG3917" s="4"/>
      <c r="AH3917" s="4"/>
      <c r="AI3917" s="4"/>
      <c r="AJ3917" s="4"/>
      <c r="AK3917" s="4"/>
      <c r="AL3917" s="4"/>
      <c r="AM3917" s="4"/>
      <c r="AN3917" s="4"/>
      <c r="AO3917" s="4"/>
      <c r="AP3917" s="4"/>
    </row>
    <row r="3918" spans="1:42" s="2" customFormat="1" x14ac:dyDescent="0.25">
      <c r="A3918" s="4"/>
      <c r="B3918" s="4"/>
      <c r="C3918" s="4"/>
      <c r="D3918" s="4"/>
      <c r="E3918" s="4"/>
      <c r="F3918" s="4"/>
      <c r="G3918" s="4"/>
      <c r="H3918" s="4"/>
      <c r="I3918" s="4"/>
      <c r="J3918" s="4"/>
      <c r="K3918" s="4"/>
      <c r="L3918" s="4"/>
      <c r="M3918" s="4"/>
      <c r="N3918" s="4"/>
      <c r="O3918" s="4"/>
      <c r="P3918" s="4"/>
      <c r="Q3918" s="4"/>
      <c r="R3918" s="4"/>
      <c r="S3918" s="4"/>
      <c r="T3918" s="4"/>
      <c r="U3918" s="4"/>
      <c r="V3918" s="4"/>
      <c r="W3918" s="4"/>
      <c r="X3918" s="4"/>
      <c r="Y3918" s="4"/>
      <c r="Z3918" s="4"/>
      <c r="AA3918" s="4"/>
      <c r="AB3918" s="4"/>
      <c r="AC3918" s="4"/>
      <c r="AD3918" s="4"/>
      <c r="AE3918" s="4"/>
      <c r="AF3918" s="4"/>
      <c r="AG3918" s="4"/>
      <c r="AH3918" s="4"/>
      <c r="AI3918" s="4"/>
      <c r="AJ3918" s="4"/>
      <c r="AK3918" s="4"/>
      <c r="AL3918" s="4"/>
      <c r="AM3918" s="4"/>
      <c r="AN3918" s="4"/>
      <c r="AO3918" s="4"/>
      <c r="AP3918" s="4"/>
    </row>
    <row r="3919" spans="1:42" s="2" customFormat="1" x14ac:dyDescent="0.25">
      <c r="A3919" s="4"/>
      <c r="B3919" s="4"/>
      <c r="C3919" s="4"/>
      <c r="D3919" s="4"/>
      <c r="E3919" s="4"/>
      <c r="F3919" s="4"/>
      <c r="G3919" s="4"/>
      <c r="H3919" s="4"/>
      <c r="I3919" s="4"/>
      <c r="J3919" s="4"/>
      <c r="K3919" s="4"/>
      <c r="L3919" s="4"/>
      <c r="M3919" s="4"/>
      <c r="N3919" s="4"/>
      <c r="O3919" s="4"/>
      <c r="P3919" s="4"/>
      <c r="Q3919" s="4"/>
      <c r="R3919" s="4"/>
      <c r="S3919" s="4"/>
      <c r="T3919" s="4"/>
      <c r="U3919" s="4"/>
      <c r="V3919" s="4"/>
      <c r="W3919" s="4"/>
      <c r="X3919" s="4"/>
      <c r="Y3919" s="4"/>
      <c r="Z3919" s="4"/>
      <c r="AA3919" s="4"/>
      <c r="AB3919" s="4"/>
      <c r="AC3919" s="4"/>
      <c r="AD3919" s="4"/>
      <c r="AE3919" s="4"/>
      <c r="AF3919" s="4"/>
      <c r="AG3919" s="4"/>
      <c r="AH3919" s="4"/>
      <c r="AI3919" s="4"/>
      <c r="AJ3919" s="4"/>
      <c r="AK3919" s="4"/>
      <c r="AL3919" s="4"/>
      <c r="AM3919" s="4"/>
      <c r="AN3919" s="4"/>
      <c r="AO3919" s="4"/>
      <c r="AP3919" s="4"/>
    </row>
    <row r="3920" spans="1:42" s="2" customFormat="1" x14ac:dyDescent="0.25">
      <c r="A3920" s="4"/>
      <c r="B3920" s="4"/>
      <c r="C3920" s="4"/>
      <c r="D3920" s="4"/>
      <c r="E3920" s="4"/>
      <c r="F3920" s="4"/>
      <c r="G3920" s="4"/>
      <c r="H3920" s="4"/>
      <c r="I3920" s="4"/>
      <c r="J3920" s="4"/>
      <c r="K3920" s="4"/>
      <c r="L3920" s="4"/>
      <c r="M3920" s="4"/>
      <c r="N3920" s="4"/>
      <c r="O3920" s="4"/>
      <c r="P3920" s="4"/>
      <c r="Q3920" s="4"/>
      <c r="R3920" s="4"/>
      <c r="S3920" s="4"/>
      <c r="T3920" s="4"/>
      <c r="U3920" s="4"/>
      <c r="V3920" s="4"/>
      <c r="W3920" s="4"/>
      <c r="X3920" s="4"/>
      <c r="Y3920" s="4"/>
      <c r="Z3920" s="4"/>
      <c r="AA3920" s="4"/>
      <c r="AB3920" s="4"/>
      <c r="AC3920" s="4"/>
      <c r="AD3920" s="4"/>
      <c r="AE3920" s="4"/>
      <c r="AF3920" s="4"/>
      <c r="AG3920" s="4"/>
      <c r="AH3920" s="4"/>
      <c r="AI3920" s="4"/>
      <c r="AJ3920" s="4"/>
      <c r="AK3920" s="4"/>
      <c r="AL3920" s="4"/>
      <c r="AM3920" s="4"/>
      <c r="AN3920" s="4"/>
      <c r="AO3920" s="4"/>
      <c r="AP3920" s="4"/>
    </row>
    <row r="3921" spans="1:42" s="2" customFormat="1" x14ac:dyDescent="0.25">
      <c r="A3921" s="4"/>
      <c r="B3921" s="4"/>
      <c r="C3921" s="4"/>
      <c r="D3921" s="4"/>
      <c r="E3921" s="4"/>
      <c r="F3921" s="4"/>
      <c r="G3921" s="4"/>
      <c r="H3921" s="4"/>
      <c r="I3921" s="4"/>
      <c r="J3921" s="4"/>
      <c r="K3921" s="4"/>
      <c r="L3921" s="4"/>
      <c r="M3921" s="4"/>
      <c r="N3921" s="4"/>
      <c r="O3921" s="4"/>
      <c r="P3921" s="4"/>
      <c r="Q3921" s="4"/>
      <c r="R3921" s="4"/>
      <c r="S3921" s="4"/>
      <c r="T3921" s="4"/>
      <c r="U3921" s="4"/>
      <c r="V3921" s="4"/>
      <c r="W3921" s="4"/>
      <c r="X3921" s="4"/>
      <c r="Y3921" s="4"/>
      <c r="Z3921" s="4"/>
      <c r="AA3921" s="4"/>
      <c r="AB3921" s="4"/>
      <c r="AC3921" s="4"/>
      <c r="AD3921" s="4"/>
      <c r="AE3921" s="4"/>
      <c r="AF3921" s="4"/>
      <c r="AG3921" s="4"/>
      <c r="AH3921" s="4"/>
      <c r="AI3921" s="4"/>
      <c r="AJ3921" s="4"/>
      <c r="AK3921" s="4"/>
      <c r="AL3921" s="4"/>
      <c r="AM3921" s="4"/>
      <c r="AN3921" s="4"/>
      <c r="AO3921" s="4"/>
      <c r="AP3921" s="4"/>
    </row>
    <row r="3922" spans="1:42" s="2" customFormat="1" x14ac:dyDescent="0.25">
      <c r="A3922" s="4"/>
      <c r="B3922" s="4"/>
      <c r="C3922" s="4"/>
      <c r="D3922" s="4"/>
      <c r="E3922" s="4"/>
      <c r="F3922" s="4"/>
      <c r="G3922" s="4"/>
      <c r="H3922" s="4"/>
      <c r="I3922" s="4"/>
      <c r="J3922" s="4"/>
      <c r="K3922" s="4"/>
      <c r="L3922" s="4"/>
      <c r="M3922" s="4"/>
      <c r="N3922" s="4"/>
      <c r="O3922" s="4"/>
      <c r="P3922" s="4"/>
      <c r="Q3922" s="4"/>
      <c r="R3922" s="4"/>
      <c r="S3922" s="4"/>
      <c r="T3922" s="4"/>
      <c r="U3922" s="4"/>
      <c r="V3922" s="4"/>
      <c r="W3922" s="4"/>
      <c r="X3922" s="4"/>
      <c r="Y3922" s="4"/>
      <c r="Z3922" s="4"/>
      <c r="AA3922" s="4"/>
      <c r="AB3922" s="4"/>
      <c r="AC3922" s="4"/>
      <c r="AD3922" s="4"/>
      <c r="AE3922" s="4"/>
      <c r="AF3922" s="4"/>
      <c r="AG3922" s="4"/>
      <c r="AH3922" s="4"/>
      <c r="AI3922" s="4"/>
      <c r="AJ3922" s="4"/>
      <c r="AK3922" s="4"/>
      <c r="AL3922" s="4"/>
      <c r="AM3922" s="4"/>
      <c r="AN3922" s="4"/>
      <c r="AO3922" s="4"/>
      <c r="AP3922" s="4"/>
    </row>
    <row r="3923" spans="1:42" s="2" customFormat="1" x14ac:dyDescent="0.25">
      <c r="A3923" s="4"/>
      <c r="B3923" s="4"/>
      <c r="C3923" s="4"/>
      <c r="D3923" s="4"/>
      <c r="E3923" s="4"/>
      <c r="F3923" s="4"/>
      <c r="G3923" s="4"/>
      <c r="H3923" s="4"/>
      <c r="I3923" s="4"/>
      <c r="J3923" s="4"/>
      <c r="K3923" s="4"/>
      <c r="L3923" s="4"/>
      <c r="M3923" s="4"/>
      <c r="N3923" s="4"/>
      <c r="O3923" s="4"/>
      <c r="P3923" s="4"/>
      <c r="Q3923" s="4"/>
      <c r="R3923" s="4"/>
      <c r="S3923" s="4"/>
      <c r="T3923" s="4"/>
      <c r="U3923" s="4"/>
      <c r="V3923" s="4"/>
      <c r="W3923" s="4"/>
      <c r="X3923" s="4"/>
      <c r="Y3923" s="4"/>
      <c r="Z3923" s="4"/>
      <c r="AA3923" s="4"/>
      <c r="AB3923" s="4"/>
      <c r="AC3923" s="4"/>
      <c r="AD3923" s="4"/>
      <c r="AE3923" s="4"/>
      <c r="AF3923" s="4"/>
      <c r="AG3923" s="4"/>
      <c r="AH3923" s="4"/>
      <c r="AI3923" s="4"/>
      <c r="AJ3923" s="4"/>
      <c r="AK3923" s="4"/>
      <c r="AL3923" s="4"/>
      <c r="AM3923" s="4"/>
      <c r="AN3923" s="4"/>
      <c r="AO3923" s="4"/>
      <c r="AP3923" s="4"/>
    </row>
    <row r="3924" spans="1:42" s="2" customFormat="1" x14ac:dyDescent="0.25">
      <c r="A3924" s="4"/>
      <c r="B3924" s="4"/>
      <c r="C3924" s="4"/>
      <c r="D3924" s="4"/>
      <c r="E3924" s="4"/>
      <c r="F3924" s="4"/>
      <c r="G3924" s="4"/>
      <c r="H3924" s="4"/>
      <c r="I3924" s="4"/>
      <c r="J3924" s="4"/>
      <c r="K3924" s="4"/>
      <c r="L3924" s="4"/>
      <c r="M3924" s="4"/>
      <c r="N3924" s="4"/>
      <c r="O3924" s="4"/>
      <c r="P3924" s="4"/>
      <c r="Q3924" s="4"/>
      <c r="R3924" s="4"/>
      <c r="S3924" s="4"/>
      <c r="T3924" s="4"/>
      <c r="U3924" s="4"/>
      <c r="V3924" s="4"/>
      <c r="W3924" s="4"/>
      <c r="X3924" s="4"/>
      <c r="Y3924" s="4"/>
      <c r="Z3924" s="4"/>
      <c r="AA3924" s="4"/>
      <c r="AB3924" s="4"/>
      <c r="AC3924" s="4"/>
      <c r="AD3924" s="4"/>
      <c r="AE3924" s="4"/>
      <c r="AF3924" s="4"/>
      <c r="AG3924" s="4"/>
      <c r="AH3924" s="4"/>
      <c r="AI3924" s="4"/>
      <c r="AJ3924" s="4"/>
      <c r="AK3924" s="4"/>
      <c r="AL3924" s="4"/>
      <c r="AM3924" s="4"/>
      <c r="AN3924" s="4"/>
      <c r="AO3924" s="4"/>
      <c r="AP3924" s="4"/>
    </row>
    <row r="3925" spans="1:42" s="2" customFormat="1" x14ac:dyDescent="0.25">
      <c r="A3925" s="4"/>
      <c r="B3925" s="4"/>
      <c r="C3925" s="4"/>
      <c r="D3925" s="4"/>
      <c r="E3925" s="4"/>
      <c r="F3925" s="4"/>
      <c r="G3925" s="4"/>
      <c r="H3925" s="4"/>
      <c r="I3925" s="4"/>
      <c r="J3925" s="4"/>
      <c r="K3925" s="4"/>
      <c r="L3925" s="4"/>
      <c r="M3925" s="4"/>
      <c r="N3925" s="4"/>
      <c r="O3925" s="4"/>
      <c r="P3925" s="4"/>
      <c r="Q3925" s="4"/>
      <c r="R3925" s="4"/>
      <c r="S3925" s="4"/>
      <c r="T3925" s="4"/>
      <c r="U3925" s="4"/>
      <c r="V3925" s="4"/>
      <c r="W3925" s="4"/>
      <c r="X3925" s="4"/>
      <c r="Y3925" s="4"/>
      <c r="Z3925" s="4"/>
      <c r="AA3925" s="4"/>
      <c r="AB3925" s="4"/>
      <c r="AC3925" s="4"/>
      <c r="AD3925" s="4"/>
      <c r="AE3925" s="4"/>
      <c r="AF3925" s="4"/>
      <c r="AG3925" s="4"/>
      <c r="AH3925" s="4"/>
      <c r="AI3925" s="4"/>
      <c r="AJ3925" s="4"/>
      <c r="AK3925" s="4"/>
      <c r="AL3925" s="4"/>
      <c r="AM3925" s="4"/>
      <c r="AN3925" s="4"/>
      <c r="AO3925" s="4"/>
      <c r="AP3925" s="4"/>
    </row>
    <row r="3926" spans="1:42" s="2" customFormat="1" x14ac:dyDescent="0.25">
      <c r="A3926" s="4"/>
      <c r="B3926" s="4"/>
      <c r="C3926" s="4"/>
      <c r="D3926" s="4"/>
      <c r="E3926" s="4"/>
      <c r="F3926" s="4"/>
      <c r="G3926" s="4"/>
      <c r="H3926" s="4"/>
      <c r="I3926" s="4"/>
      <c r="J3926" s="4"/>
      <c r="K3926" s="4"/>
      <c r="L3926" s="4"/>
      <c r="M3926" s="4"/>
      <c r="N3926" s="4"/>
      <c r="O3926" s="4"/>
      <c r="P3926" s="4"/>
      <c r="Q3926" s="4"/>
      <c r="R3926" s="4"/>
      <c r="S3926" s="4"/>
      <c r="T3926" s="4"/>
      <c r="U3926" s="4"/>
      <c r="V3926" s="4"/>
      <c r="W3926" s="4"/>
      <c r="X3926" s="4"/>
      <c r="Y3926" s="4"/>
      <c r="Z3926" s="4"/>
      <c r="AA3926" s="4"/>
      <c r="AB3926" s="4"/>
      <c r="AC3926" s="4"/>
      <c r="AD3926" s="4"/>
      <c r="AE3926" s="4"/>
      <c r="AF3926" s="4"/>
      <c r="AG3926" s="4"/>
      <c r="AH3926" s="4"/>
      <c r="AI3926" s="4"/>
      <c r="AJ3926" s="4"/>
      <c r="AK3926" s="4"/>
      <c r="AL3926" s="4"/>
      <c r="AM3926" s="4"/>
      <c r="AN3926" s="4"/>
      <c r="AO3926" s="4"/>
      <c r="AP3926" s="4"/>
    </row>
    <row r="3927" spans="1:42" s="2" customFormat="1" x14ac:dyDescent="0.25">
      <c r="A3927" s="4"/>
      <c r="B3927" s="4"/>
      <c r="C3927" s="4"/>
      <c r="D3927" s="4"/>
      <c r="E3927" s="4"/>
      <c r="F3927" s="4"/>
      <c r="G3927" s="4"/>
      <c r="H3927" s="4"/>
      <c r="I3927" s="4"/>
      <c r="J3927" s="4"/>
      <c r="K3927" s="4"/>
      <c r="L3927" s="4"/>
      <c r="M3927" s="4"/>
      <c r="N3927" s="4"/>
      <c r="O3927" s="4"/>
      <c r="P3927" s="4"/>
      <c r="Q3927" s="4"/>
      <c r="R3927" s="4"/>
      <c r="S3927" s="4"/>
      <c r="T3927" s="4"/>
      <c r="U3927" s="4"/>
      <c r="V3927" s="4"/>
      <c r="W3927" s="4"/>
      <c r="X3927" s="4"/>
      <c r="Y3927" s="4"/>
      <c r="Z3927" s="4"/>
      <c r="AA3927" s="4"/>
      <c r="AB3927" s="4"/>
      <c r="AC3927" s="4"/>
      <c r="AD3927" s="4"/>
      <c r="AE3927" s="4"/>
      <c r="AF3927" s="4"/>
      <c r="AG3927" s="4"/>
      <c r="AH3927" s="4"/>
      <c r="AI3927" s="4"/>
      <c r="AJ3927" s="4"/>
      <c r="AK3927" s="4"/>
      <c r="AL3927" s="4"/>
      <c r="AM3927" s="4"/>
      <c r="AN3927" s="4"/>
      <c r="AO3927" s="4"/>
      <c r="AP3927" s="4"/>
    </row>
    <row r="3928" spans="1:42" s="2" customFormat="1" x14ac:dyDescent="0.25">
      <c r="A3928" s="4"/>
      <c r="B3928" s="4"/>
      <c r="C3928" s="4"/>
      <c r="D3928" s="4"/>
      <c r="E3928" s="4"/>
      <c r="F3928" s="4"/>
      <c r="G3928" s="4"/>
      <c r="H3928" s="4"/>
      <c r="I3928" s="4"/>
      <c r="J3928" s="4"/>
      <c r="K3928" s="4"/>
      <c r="L3928" s="4"/>
      <c r="M3928" s="4"/>
      <c r="N3928" s="4"/>
      <c r="O3928" s="4"/>
      <c r="P3928" s="4"/>
      <c r="Q3928" s="4"/>
      <c r="R3928" s="4"/>
      <c r="S3928" s="4"/>
      <c r="T3928" s="4"/>
      <c r="U3928" s="4"/>
      <c r="V3928" s="4"/>
      <c r="W3928" s="4"/>
      <c r="X3928" s="4"/>
      <c r="Y3928" s="4"/>
      <c r="Z3928" s="4"/>
      <c r="AA3928" s="4"/>
      <c r="AB3928" s="4"/>
      <c r="AC3928" s="4"/>
      <c r="AD3928" s="4"/>
      <c r="AE3928" s="4"/>
      <c r="AF3928" s="4"/>
      <c r="AG3928" s="4"/>
      <c r="AH3928" s="4"/>
      <c r="AI3928" s="4"/>
      <c r="AJ3928" s="4"/>
      <c r="AK3928" s="4"/>
      <c r="AL3928" s="4"/>
      <c r="AM3928" s="4"/>
      <c r="AN3928" s="4"/>
      <c r="AO3928" s="4"/>
      <c r="AP3928" s="4"/>
    </row>
    <row r="3929" spans="1:42" s="2" customFormat="1" x14ac:dyDescent="0.25">
      <c r="A3929" s="4"/>
      <c r="B3929" s="4"/>
      <c r="C3929" s="4"/>
      <c r="D3929" s="4"/>
      <c r="E3929" s="4"/>
      <c r="F3929" s="4"/>
      <c r="G3929" s="4"/>
      <c r="H3929" s="4"/>
      <c r="I3929" s="4"/>
      <c r="J3929" s="4"/>
      <c r="K3929" s="4"/>
      <c r="L3929" s="4"/>
      <c r="M3929" s="4"/>
      <c r="N3929" s="4"/>
      <c r="O3929" s="4"/>
      <c r="P3929" s="4"/>
      <c r="Q3929" s="4"/>
      <c r="R3929" s="4"/>
      <c r="S3929" s="4"/>
      <c r="T3929" s="4"/>
      <c r="U3929" s="4"/>
      <c r="V3929" s="4"/>
      <c r="W3929" s="4"/>
      <c r="X3929" s="4"/>
      <c r="Y3929" s="4"/>
      <c r="Z3929" s="4"/>
      <c r="AA3929" s="4"/>
      <c r="AB3929" s="4"/>
      <c r="AC3929" s="4"/>
      <c r="AD3929" s="4"/>
      <c r="AE3929" s="4"/>
      <c r="AF3929" s="4"/>
      <c r="AG3929" s="4"/>
      <c r="AH3929" s="4"/>
      <c r="AI3929" s="4"/>
      <c r="AJ3929" s="4"/>
      <c r="AK3929" s="4"/>
      <c r="AL3929" s="4"/>
      <c r="AM3929" s="4"/>
      <c r="AN3929" s="4"/>
      <c r="AO3929" s="4"/>
      <c r="AP3929" s="4"/>
    </row>
    <row r="3930" spans="1:42" s="2" customFormat="1" x14ac:dyDescent="0.25">
      <c r="A3930" s="4"/>
      <c r="B3930" s="4"/>
      <c r="C3930" s="4"/>
      <c r="D3930" s="4"/>
      <c r="E3930" s="4"/>
      <c r="F3930" s="4"/>
      <c r="G3930" s="4"/>
      <c r="H3930" s="4"/>
      <c r="I3930" s="4"/>
      <c r="J3930" s="4"/>
      <c r="K3930" s="4"/>
      <c r="L3930" s="4"/>
      <c r="M3930" s="4"/>
      <c r="N3930" s="4"/>
      <c r="O3930" s="4"/>
      <c r="P3930" s="4"/>
      <c r="Q3930" s="4"/>
      <c r="R3930" s="4"/>
      <c r="S3930" s="4"/>
      <c r="T3930" s="4"/>
      <c r="U3930" s="4"/>
      <c r="V3930" s="4"/>
      <c r="W3930" s="4"/>
      <c r="X3930" s="4"/>
      <c r="Y3930" s="4"/>
      <c r="Z3930" s="4"/>
      <c r="AA3930" s="4"/>
      <c r="AB3930" s="4"/>
      <c r="AC3930" s="4"/>
      <c r="AD3930" s="4"/>
      <c r="AE3930" s="4"/>
      <c r="AF3930" s="4"/>
      <c r="AG3930" s="4"/>
      <c r="AH3930" s="4"/>
      <c r="AI3930" s="4"/>
      <c r="AJ3930" s="4"/>
      <c r="AK3930" s="4"/>
      <c r="AL3930" s="4"/>
      <c r="AM3930" s="4"/>
      <c r="AN3930" s="4"/>
      <c r="AO3930" s="4"/>
      <c r="AP3930" s="4"/>
    </row>
    <row r="3931" spans="1:42" s="2" customFormat="1" x14ac:dyDescent="0.25">
      <c r="A3931" s="4"/>
      <c r="B3931" s="4"/>
      <c r="C3931" s="4"/>
      <c r="D3931" s="4"/>
      <c r="E3931" s="4"/>
      <c r="F3931" s="4"/>
      <c r="G3931" s="4"/>
      <c r="H3931" s="4"/>
      <c r="I3931" s="4"/>
      <c r="J3931" s="4"/>
      <c r="K3931" s="4"/>
      <c r="L3931" s="4"/>
      <c r="M3931" s="4"/>
      <c r="N3931" s="4"/>
      <c r="O3931" s="4"/>
      <c r="P3931" s="4"/>
      <c r="Q3931" s="4"/>
      <c r="R3931" s="4"/>
      <c r="S3931" s="4"/>
      <c r="T3931" s="4"/>
      <c r="U3931" s="4"/>
      <c r="V3931" s="4"/>
      <c r="W3931" s="4"/>
      <c r="X3931" s="4"/>
      <c r="Y3931" s="4"/>
      <c r="Z3931" s="4"/>
      <c r="AA3931" s="4"/>
      <c r="AB3931" s="4"/>
      <c r="AC3931" s="4"/>
      <c r="AD3931" s="4"/>
      <c r="AE3931" s="4"/>
      <c r="AF3931" s="4"/>
      <c r="AG3931" s="4"/>
      <c r="AH3931" s="4"/>
      <c r="AI3931" s="4"/>
      <c r="AJ3931" s="4"/>
      <c r="AK3931" s="4"/>
      <c r="AL3931" s="4"/>
      <c r="AM3931" s="4"/>
      <c r="AN3931" s="4"/>
      <c r="AO3931" s="4"/>
      <c r="AP3931" s="4"/>
    </row>
    <row r="3932" spans="1:42" s="2" customFormat="1" x14ac:dyDescent="0.25">
      <c r="A3932" s="4"/>
      <c r="B3932" s="4"/>
      <c r="C3932" s="4"/>
      <c r="D3932" s="4"/>
      <c r="E3932" s="4"/>
      <c r="F3932" s="4"/>
      <c r="G3932" s="4"/>
      <c r="H3932" s="4"/>
      <c r="I3932" s="4"/>
      <c r="J3932" s="4"/>
      <c r="K3932" s="4"/>
      <c r="L3932" s="4"/>
      <c r="M3932" s="4"/>
      <c r="N3932" s="4"/>
      <c r="O3932" s="4"/>
      <c r="P3932" s="4"/>
      <c r="Q3932" s="4"/>
      <c r="R3932" s="4"/>
      <c r="S3932" s="4"/>
      <c r="T3932" s="4"/>
      <c r="U3932" s="4"/>
      <c r="V3932" s="4"/>
      <c r="W3932" s="4"/>
      <c r="X3932" s="4"/>
      <c r="Y3932" s="4"/>
      <c r="Z3932" s="4"/>
      <c r="AA3932" s="4"/>
      <c r="AB3932" s="4"/>
      <c r="AC3932" s="4"/>
      <c r="AD3932" s="4"/>
      <c r="AE3932" s="4"/>
      <c r="AF3932" s="4"/>
      <c r="AG3932" s="4"/>
      <c r="AH3932" s="4"/>
      <c r="AI3932" s="4"/>
      <c r="AJ3932" s="4"/>
      <c r="AK3932" s="4"/>
      <c r="AL3932" s="4"/>
      <c r="AM3932" s="4"/>
      <c r="AN3932" s="4"/>
      <c r="AO3932" s="4"/>
      <c r="AP3932" s="4"/>
    </row>
    <row r="3933" spans="1:42" s="2" customFormat="1" x14ac:dyDescent="0.25">
      <c r="A3933" s="4"/>
      <c r="B3933" s="4"/>
      <c r="C3933" s="4"/>
      <c r="D3933" s="4"/>
      <c r="E3933" s="4"/>
      <c r="F3933" s="4"/>
      <c r="G3933" s="4"/>
      <c r="H3933" s="4"/>
      <c r="I3933" s="4"/>
      <c r="J3933" s="4"/>
      <c r="K3933" s="4"/>
      <c r="L3933" s="4"/>
      <c r="M3933" s="4"/>
      <c r="N3933" s="4"/>
      <c r="O3933" s="4"/>
      <c r="P3933" s="4"/>
      <c r="Q3933" s="4"/>
      <c r="R3933" s="4"/>
      <c r="S3933" s="4"/>
      <c r="T3933" s="4"/>
      <c r="U3933" s="4"/>
      <c r="V3933" s="4"/>
      <c r="W3933" s="4"/>
      <c r="X3933" s="4"/>
      <c r="Y3933" s="4"/>
      <c r="Z3933" s="4"/>
      <c r="AA3933" s="4"/>
      <c r="AB3933" s="4"/>
      <c r="AC3933" s="4"/>
      <c r="AD3933" s="4"/>
      <c r="AE3933" s="4"/>
      <c r="AF3933" s="4"/>
      <c r="AG3933" s="4"/>
      <c r="AH3933" s="4"/>
      <c r="AI3933" s="4"/>
      <c r="AJ3933" s="4"/>
      <c r="AK3933" s="4"/>
      <c r="AL3933" s="4"/>
      <c r="AM3933" s="4"/>
      <c r="AN3933" s="4"/>
      <c r="AO3933" s="4"/>
      <c r="AP3933" s="4"/>
    </row>
    <row r="3934" spans="1:42" s="2" customFormat="1" x14ac:dyDescent="0.25">
      <c r="A3934" s="4"/>
      <c r="B3934" s="4"/>
      <c r="C3934" s="4"/>
      <c r="D3934" s="4"/>
      <c r="E3934" s="4"/>
      <c r="F3934" s="4"/>
      <c r="G3934" s="4"/>
      <c r="H3934" s="4"/>
      <c r="I3934" s="4"/>
      <c r="J3934" s="4"/>
      <c r="K3934" s="4"/>
      <c r="L3934" s="4"/>
      <c r="M3934" s="4"/>
      <c r="N3934" s="4"/>
      <c r="O3934" s="4"/>
      <c r="P3934" s="4"/>
      <c r="Q3934" s="4"/>
      <c r="R3934" s="4"/>
      <c r="S3934" s="4"/>
      <c r="T3934" s="4"/>
      <c r="U3934" s="4"/>
      <c r="V3934" s="4"/>
      <c r="W3934" s="4"/>
      <c r="X3934" s="4"/>
      <c r="Y3934" s="4"/>
      <c r="Z3934" s="4"/>
      <c r="AA3934" s="4"/>
      <c r="AB3934" s="4"/>
      <c r="AC3934" s="4"/>
      <c r="AD3934" s="4"/>
      <c r="AE3934" s="4"/>
      <c r="AF3934" s="4"/>
      <c r="AG3934" s="4"/>
      <c r="AH3934" s="4"/>
      <c r="AI3934" s="4"/>
      <c r="AJ3934" s="4"/>
      <c r="AK3934" s="4"/>
      <c r="AL3934" s="4"/>
      <c r="AM3934" s="4"/>
      <c r="AN3934" s="4"/>
      <c r="AO3934" s="4"/>
      <c r="AP3934" s="4"/>
    </row>
    <row r="3935" spans="1:42" s="2" customFormat="1" x14ac:dyDescent="0.25">
      <c r="A3935" s="4"/>
      <c r="B3935" s="4"/>
      <c r="C3935" s="4"/>
      <c r="D3935" s="4"/>
      <c r="E3935" s="4"/>
      <c r="F3935" s="4"/>
      <c r="G3935" s="4"/>
      <c r="H3935" s="4"/>
      <c r="I3935" s="4"/>
      <c r="J3935" s="4"/>
      <c r="K3935" s="4"/>
      <c r="L3935" s="4"/>
      <c r="M3935" s="4"/>
      <c r="N3935" s="4"/>
      <c r="O3935" s="4"/>
      <c r="P3935" s="4"/>
      <c r="Q3935" s="4"/>
      <c r="R3935" s="4"/>
      <c r="S3935" s="4"/>
      <c r="T3935" s="4"/>
      <c r="U3935" s="4"/>
      <c r="V3935" s="4"/>
      <c r="W3935" s="4"/>
      <c r="X3935" s="4"/>
      <c r="Y3935" s="4"/>
      <c r="Z3935" s="4"/>
      <c r="AA3935" s="4"/>
      <c r="AB3935" s="4"/>
      <c r="AC3935" s="4"/>
      <c r="AD3935" s="4"/>
      <c r="AE3935" s="4"/>
      <c r="AF3935" s="4"/>
      <c r="AG3935" s="4"/>
      <c r="AH3935" s="4"/>
      <c r="AI3935" s="4"/>
      <c r="AJ3935" s="4"/>
      <c r="AK3935" s="4"/>
      <c r="AL3935" s="4"/>
      <c r="AM3935" s="4"/>
      <c r="AN3935" s="4"/>
      <c r="AO3935" s="4"/>
      <c r="AP3935" s="4"/>
    </row>
    <row r="3936" spans="1:42" s="2" customFormat="1" x14ac:dyDescent="0.25">
      <c r="A3936" s="4"/>
      <c r="B3936" s="4"/>
      <c r="C3936" s="4"/>
      <c r="D3936" s="4"/>
      <c r="E3936" s="4"/>
      <c r="F3936" s="4"/>
      <c r="G3936" s="4"/>
      <c r="H3936" s="4"/>
      <c r="I3936" s="4"/>
      <c r="J3936" s="4"/>
      <c r="K3936" s="4"/>
      <c r="L3936" s="4"/>
      <c r="M3936" s="4"/>
      <c r="N3936" s="4"/>
      <c r="O3936" s="4"/>
      <c r="P3936" s="4"/>
      <c r="Q3936" s="4"/>
      <c r="R3936" s="4"/>
      <c r="S3936" s="4"/>
      <c r="T3936" s="4"/>
      <c r="U3936" s="4"/>
      <c r="V3936" s="4"/>
      <c r="W3936" s="4"/>
      <c r="X3936" s="4"/>
      <c r="Y3936" s="4"/>
      <c r="Z3936" s="4"/>
      <c r="AA3936" s="4"/>
      <c r="AB3936" s="4"/>
      <c r="AC3936" s="4"/>
      <c r="AD3936" s="4"/>
      <c r="AE3936" s="4"/>
      <c r="AF3936" s="4"/>
      <c r="AG3936" s="4"/>
      <c r="AH3936" s="4"/>
      <c r="AI3936" s="4"/>
      <c r="AJ3936" s="4"/>
      <c r="AK3936" s="4"/>
      <c r="AL3936" s="4"/>
      <c r="AM3936" s="4"/>
      <c r="AN3936" s="4"/>
      <c r="AO3936" s="4"/>
      <c r="AP3936" s="4"/>
    </row>
    <row r="3937" spans="1:42" s="2" customFormat="1" x14ac:dyDescent="0.25">
      <c r="A3937" s="4"/>
      <c r="B3937" s="4"/>
      <c r="C3937" s="4"/>
      <c r="D3937" s="4"/>
      <c r="E3937" s="4"/>
      <c r="F3937" s="4"/>
      <c r="G3937" s="4"/>
      <c r="H3937" s="4"/>
      <c r="I3937" s="4"/>
      <c r="J3937" s="4"/>
      <c r="K3937" s="4"/>
      <c r="L3937" s="4"/>
      <c r="M3937" s="4"/>
      <c r="N3937" s="4"/>
      <c r="O3937" s="4"/>
      <c r="P3937" s="4"/>
      <c r="Q3937" s="4"/>
      <c r="R3937" s="4"/>
      <c r="S3937" s="4"/>
      <c r="T3937" s="4"/>
      <c r="U3937" s="4"/>
      <c r="V3937" s="4"/>
      <c r="W3937" s="4"/>
      <c r="X3937" s="4"/>
      <c r="Y3937" s="4"/>
      <c r="Z3937" s="4"/>
      <c r="AA3937" s="4"/>
      <c r="AB3937" s="4"/>
      <c r="AC3937" s="4"/>
      <c r="AD3937" s="4"/>
      <c r="AE3937" s="4"/>
      <c r="AF3937" s="4"/>
      <c r="AG3937" s="4"/>
      <c r="AH3937" s="4"/>
      <c r="AI3937" s="4"/>
      <c r="AJ3937" s="4"/>
      <c r="AK3937" s="4"/>
      <c r="AL3937" s="4"/>
      <c r="AM3937" s="4"/>
      <c r="AN3937" s="4"/>
      <c r="AO3937" s="4"/>
      <c r="AP3937" s="4"/>
    </row>
    <row r="3938" spans="1:42" s="2" customFormat="1" x14ac:dyDescent="0.25">
      <c r="A3938" s="4"/>
      <c r="B3938" s="4"/>
      <c r="C3938" s="4"/>
      <c r="D3938" s="4"/>
      <c r="E3938" s="4"/>
      <c r="F3938" s="4"/>
      <c r="G3938" s="4"/>
      <c r="H3938" s="4"/>
      <c r="I3938" s="4"/>
      <c r="J3938" s="4"/>
      <c r="K3938" s="4"/>
      <c r="L3938" s="4"/>
      <c r="M3938" s="4"/>
      <c r="N3938" s="4"/>
      <c r="O3938" s="4"/>
      <c r="P3938" s="4"/>
      <c r="Q3938" s="4"/>
      <c r="R3938" s="4"/>
      <c r="S3938" s="4"/>
      <c r="T3938" s="4"/>
      <c r="U3938" s="4"/>
      <c r="V3938" s="4"/>
      <c r="W3938" s="4"/>
      <c r="X3938" s="4"/>
      <c r="Y3938" s="4"/>
      <c r="Z3938" s="4"/>
      <c r="AA3938" s="4"/>
      <c r="AB3938" s="4"/>
      <c r="AC3938" s="4"/>
      <c r="AD3938" s="4"/>
      <c r="AE3938" s="4"/>
      <c r="AF3938" s="4"/>
      <c r="AG3938" s="4"/>
      <c r="AH3938" s="4"/>
      <c r="AI3938" s="4"/>
      <c r="AJ3938" s="4"/>
      <c r="AK3938" s="4"/>
      <c r="AL3938" s="4"/>
      <c r="AM3938" s="4"/>
      <c r="AN3938" s="4"/>
      <c r="AO3938" s="4"/>
      <c r="AP3938" s="4"/>
    </row>
    <row r="3939" spans="1:42" s="2" customFormat="1" x14ac:dyDescent="0.25">
      <c r="A3939" s="4"/>
      <c r="B3939" s="4"/>
      <c r="C3939" s="4"/>
      <c r="D3939" s="4"/>
      <c r="E3939" s="4"/>
      <c r="F3939" s="4"/>
      <c r="G3939" s="4"/>
      <c r="H3939" s="4"/>
      <c r="I3939" s="4"/>
      <c r="J3939" s="4"/>
      <c r="K3939" s="4"/>
      <c r="L3939" s="4"/>
      <c r="M3939" s="4"/>
      <c r="N3939" s="4"/>
      <c r="O3939" s="4"/>
      <c r="P3939" s="4"/>
      <c r="Q3939" s="4"/>
      <c r="R3939" s="4"/>
      <c r="S3939" s="4"/>
      <c r="T3939" s="4"/>
      <c r="U3939" s="4"/>
      <c r="V3939" s="4"/>
      <c r="W3939" s="4"/>
      <c r="X3939" s="4"/>
      <c r="Y3939" s="4"/>
      <c r="Z3939" s="4"/>
      <c r="AA3939" s="4"/>
      <c r="AB3939" s="4"/>
      <c r="AC3939" s="4"/>
      <c r="AD3939" s="4"/>
      <c r="AE3939" s="4"/>
      <c r="AF3939" s="4"/>
      <c r="AG3939" s="4"/>
      <c r="AH3939" s="4"/>
      <c r="AI3939" s="4"/>
      <c r="AJ3939" s="4"/>
      <c r="AK3939" s="4"/>
      <c r="AL3939" s="4"/>
      <c r="AM3939" s="4"/>
      <c r="AN3939" s="4"/>
      <c r="AO3939" s="4"/>
      <c r="AP3939" s="4"/>
    </row>
    <row r="3940" spans="1:42" s="2" customFormat="1" x14ac:dyDescent="0.25">
      <c r="A3940" s="4"/>
      <c r="B3940" s="4"/>
      <c r="C3940" s="4"/>
      <c r="D3940" s="4"/>
      <c r="E3940" s="4"/>
      <c r="F3940" s="4"/>
      <c r="G3940" s="4"/>
      <c r="H3940" s="4"/>
      <c r="I3940" s="4"/>
      <c r="J3940" s="4"/>
      <c r="K3940" s="4"/>
      <c r="L3940" s="4"/>
      <c r="M3940" s="4"/>
      <c r="N3940" s="4"/>
      <c r="O3940" s="4"/>
      <c r="P3940" s="4"/>
      <c r="Q3940" s="4"/>
      <c r="R3940" s="4"/>
      <c r="S3940" s="4"/>
      <c r="T3940" s="4"/>
      <c r="U3940" s="4"/>
      <c r="V3940" s="4"/>
      <c r="W3940" s="4"/>
      <c r="X3940" s="4"/>
      <c r="Y3940" s="4"/>
      <c r="Z3940" s="4"/>
      <c r="AA3940" s="4"/>
      <c r="AB3940" s="4"/>
      <c r="AC3940" s="4"/>
      <c r="AD3940" s="4"/>
      <c r="AE3940" s="4"/>
      <c r="AF3940" s="4"/>
      <c r="AG3940" s="4"/>
      <c r="AH3940" s="4"/>
      <c r="AI3940" s="4"/>
      <c r="AJ3940" s="4"/>
      <c r="AK3940" s="4"/>
      <c r="AL3940" s="4"/>
      <c r="AM3940" s="4"/>
      <c r="AN3940" s="4"/>
      <c r="AO3940" s="4"/>
      <c r="AP3940" s="4"/>
    </row>
    <row r="3941" spans="1:42" s="2" customFormat="1" x14ac:dyDescent="0.25">
      <c r="A3941" s="4"/>
      <c r="B3941" s="4"/>
      <c r="C3941" s="4"/>
      <c r="D3941" s="4"/>
      <c r="E3941" s="4"/>
      <c r="F3941" s="4"/>
      <c r="G3941" s="4"/>
      <c r="H3941" s="4"/>
      <c r="I3941" s="4"/>
      <c r="J3941" s="4"/>
      <c r="K3941" s="4"/>
      <c r="L3941" s="4"/>
      <c r="M3941" s="4"/>
      <c r="N3941" s="4"/>
      <c r="O3941" s="4"/>
      <c r="P3941" s="4"/>
      <c r="Q3941" s="4"/>
      <c r="R3941" s="4"/>
      <c r="S3941" s="4"/>
      <c r="T3941" s="4"/>
      <c r="U3941" s="4"/>
      <c r="V3941" s="4"/>
      <c r="W3941" s="4"/>
      <c r="X3941" s="4"/>
      <c r="Y3941" s="4"/>
      <c r="Z3941" s="4"/>
      <c r="AA3941" s="4"/>
      <c r="AB3941" s="4"/>
      <c r="AC3941" s="4"/>
      <c r="AD3941" s="4"/>
      <c r="AE3941" s="4"/>
      <c r="AF3941" s="4"/>
      <c r="AG3941" s="4"/>
      <c r="AH3941" s="4"/>
      <c r="AI3941" s="4"/>
      <c r="AJ3941" s="4"/>
      <c r="AK3941" s="4"/>
      <c r="AL3941" s="4"/>
      <c r="AM3941" s="4"/>
      <c r="AN3941" s="4"/>
      <c r="AO3941" s="4"/>
      <c r="AP3941" s="4"/>
    </row>
    <row r="3942" spans="1:42" s="2" customFormat="1" x14ac:dyDescent="0.25">
      <c r="A3942" s="4"/>
      <c r="B3942" s="4"/>
      <c r="C3942" s="4"/>
      <c r="D3942" s="4"/>
      <c r="E3942" s="4"/>
      <c r="F3942" s="4"/>
      <c r="G3942" s="4"/>
      <c r="H3942" s="4"/>
      <c r="I3942" s="4"/>
      <c r="J3942" s="4"/>
      <c r="K3942" s="4"/>
      <c r="L3942" s="4"/>
      <c r="M3942" s="4"/>
      <c r="N3942" s="4"/>
      <c r="O3942" s="4"/>
      <c r="P3942" s="4"/>
      <c r="Q3942" s="4"/>
      <c r="R3942" s="4"/>
      <c r="S3942" s="4"/>
      <c r="T3942" s="4"/>
      <c r="U3942" s="4"/>
      <c r="V3942" s="4"/>
      <c r="W3942" s="4"/>
      <c r="X3942" s="4"/>
      <c r="Y3942" s="4"/>
      <c r="Z3942" s="4"/>
      <c r="AA3942" s="4"/>
      <c r="AB3942" s="4"/>
      <c r="AC3942" s="4"/>
      <c r="AD3942" s="4"/>
      <c r="AE3942" s="4"/>
      <c r="AF3942" s="4"/>
      <c r="AG3942" s="4"/>
      <c r="AH3942" s="4"/>
      <c r="AI3942" s="4"/>
      <c r="AJ3942" s="4"/>
      <c r="AK3942" s="4"/>
      <c r="AL3942" s="4"/>
      <c r="AM3942" s="4"/>
      <c r="AN3942" s="4"/>
      <c r="AO3942" s="4"/>
      <c r="AP3942" s="4"/>
    </row>
    <row r="3943" spans="1:42" s="2" customFormat="1" x14ac:dyDescent="0.25">
      <c r="A3943" s="4"/>
      <c r="B3943" s="4"/>
      <c r="C3943" s="4"/>
      <c r="D3943" s="4"/>
      <c r="E3943" s="4"/>
      <c r="F3943" s="4"/>
      <c r="G3943" s="4"/>
      <c r="H3943" s="4"/>
      <c r="I3943" s="4"/>
      <c r="J3943" s="4"/>
      <c r="K3943" s="4"/>
      <c r="L3943" s="4"/>
      <c r="M3943" s="4"/>
      <c r="N3943" s="4"/>
      <c r="O3943" s="4"/>
      <c r="P3943" s="4"/>
      <c r="Q3943" s="4"/>
      <c r="R3943" s="4"/>
      <c r="S3943" s="4"/>
      <c r="T3943" s="4"/>
      <c r="U3943" s="4"/>
      <c r="V3943" s="4"/>
      <c r="W3943" s="4"/>
      <c r="X3943" s="4"/>
      <c r="Y3943" s="4"/>
      <c r="Z3943" s="4"/>
      <c r="AA3943" s="4"/>
      <c r="AB3943" s="4"/>
      <c r="AC3943" s="4"/>
      <c r="AD3943" s="4"/>
      <c r="AE3943" s="4"/>
      <c r="AF3943" s="4"/>
      <c r="AG3943" s="4"/>
      <c r="AH3943" s="4"/>
      <c r="AI3943" s="4"/>
      <c r="AJ3943" s="4"/>
      <c r="AK3943" s="4"/>
      <c r="AL3943" s="4"/>
      <c r="AM3943" s="4"/>
      <c r="AN3943" s="4"/>
      <c r="AO3943" s="4"/>
      <c r="AP3943" s="4"/>
    </row>
    <row r="3944" spans="1:42" s="2" customFormat="1" x14ac:dyDescent="0.25">
      <c r="A3944" s="4"/>
      <c r="B3944" s="4"/>
      <c r="C3944" s="4"/>
      <c r="D3944" s="4"/>
      <c r="E3944" s="4"/>
      <c r="F3944" s="4"/>
      <c r="G3944" s="4"/>
      <c r="H3944" s="4"/>
      <c r="I3944" s="4"/>
      <c r="J3944" s="4"/>
      <c r="K3944" s="4"/>
      <c r="L3944" s="4"/>
      <c r="M3944" s="4"/>
      <c r="N3944" s="4"/>
      <c r="O3944" s="4"/>
      <c r="P3944" s="4"/>
      <c r="Q3944" s="4"/>
      <c r="R3944" s="4"/>
      <c r="S3944" s="4"/>
      <c r="T3944" s="4"/>
      <c r="U3944" s="4"/>
      <c r="V3944" s="4"/>
      <c r="W3944" s="4"/>
      <c r="X3944" s="4"/>
      <c r="Y3944" s="4"/>
      <c r="Z3944" s="4"/>
      <c r="AA3944" s="4"/>
      <c r="AB3944" s="4"/>
      <c r="AC3944" s="4"/>
      <c r="AD3944" s="4"/>
      <c r="AE3944" s="4"/>
      <c r="AF3944" s="4"/>
      <c r="AG3944" s="4"/>
      <c r="AH3944" s="4"/>
      <c r="AI3944" s="4"/>
      <c r="AJ3944" s="4"/>
      <c r="AK3944" s="4"/>
      <c r="AL3944" s="4"/>
      <c r="AM3944" s="4"/>
      <c r="AN3944" s="4"/>
      <c r="AO3944" s="4"/>
      <c r="AP3944" s="4"/>
    </row>
    <row r="3945" spans="1:42" s="2" customFormat="1" x14ac:dyDescent="0.25">
      <c r="A3945" s="4"/>
      <c r="B3945" s="4"/>
      <c r="C3945" s="4"/>
      <c r="D3945" s="4"/>
      <c r="E3945" s="4"/>
      <c r="F3945" s="4"/>
      <c r="G3945" s="4"/>
      <c r="H3945" s="4"/>
      <c r="I3945" s="4"/>
      <c r="J3945" s="4"/>
      <c r="K3945" s="4"/>
      <c r="L3945" s="4"/>
      <c r="M3945" s="4"/>
      <c r="N3945" s="4"/>
      <c r="O3945" s="4"/>
      <c r="P3945" s="4"/>
      <c r="Q3945" s="4"/>
      <c r="R3945" s="4"/>
      <c r="S3945" s="4"/>
      <c r="T3945" s="4"/>
      <c r="U3945" s="4"/>
      <c r="V3945" s="4"/>
      <c r="W3945" s="4"/>
      <c r="X3945" s="4"/>
      <c r="Y3945" s="4"/>
      <c r="Z3945" s="4"/>
      <c r="AA3945" s="4"/>
      <c r="AB3945" s="4"/>
      <c r="AC3945" s="4"/>
      <c r="AD3945" s="4"/>
      <c r="AE3945" s="4"/>
      <c r="AF3945" s="4"/>
      <c r="AG3945" s="4"/>
      <c r="AH3945" s="4"/>
      <c r="AI3945" s="4"/>
      <c r="AJ3945" s="4"/>
      <c r="AK3945" s="4"/>
      <c r="AL3945" s="4"/>
      <c r="AM3945" s="4"/>
      <c r="AN3945" s="4"/>
      <c r="AO3945" s="4"/>
      <c r="AP3945" s="4"/>
    </row>
    <row r="3946" spans="1:42" s="2" customFormat="1" x14ac:dyDescent="0.25">
      <c r="A3946" s="4"/>
      <c r="B3946" s="4"/>
      <c r="C3946" s="4"/>
      <c r="D3946" s="4"/>
      <c r="E3946" s="4"/>
      <c r="F3946" s="4"/>
      <c r="G3946" s="4"/>
      <c r="H3946" s="4"/>
      <c r="I3946" s="4"/>
      <c r="J3946" s="4"/>
      <c r="K3946" s="4"/>
      <c r="L3946" s="4"/>
      <c r="M3946" s="4"/>
      <c r="N3946" s="4"/>
      <c r="O3946" s="4"/>
      <c r="P3946" s="4"/>
      <c r="Q3946" s="4"/>
      <c r="R3946" s="4"/>
      <c r="S3946" s="4"/>
      <c r="T3946" s="4"/>
      <c r="U3946" s="4"/>
      <c r="V3946" s="4"/>
      <c r="W3946" s="4"/>
      <c r="X3946" s="4"/>
      <c r="Y3946" s="4"/>
      <c r="Z3946" s="4"/>
      <c r="AA3946" s="4"/>
      <c r="AB3946" s="4"/>
      <c r="AC3946" s="4"/>
      <c r="AD3946" s="4"/>
      <c r="AE3946" s="4"/>
      <c r="AF3946" s="4"/>
      <c r="AG3946" s="4"/>
      <c r="AH3946" s="4"/>
      <c r="AI3946" s="4"/>
      <c r="AJ3946" s="4"/>
      <c r="AK3946" s="4"/>
      <c r="AL3946" s="4"/>
      <c r="AM3946" s="4"/>
      <c r="AN3946" s="4"/>
      <c r="AO3946" s="4"/>
      <c r="AP3946" s="4"/>
    </row>
    <row r="3947" spans="1:42" s="2" customFormat="1" x14ac:dyDescent="0.25">
      <c r="A3947" s="4"/>
      <c r="B3947" s="4"/>
      <c r="C3947" s="4"/>
      <c r="D3947" s="4"/>
      <c r="E3947" s="4"/>
      <c r="F3947" s="4"/>
      <c r="G3947" s="4"/>
      <c r="H3947" s="4"/>
      <c r="I3947" s="4"/>
      <c r="J3947" s="4"/>
      <c r="K3947" s="4"/>
      <c r="L3947" s="4"/>
      <c r="M3947" s="4"/>
      <c r="N3947" s="4"/>
      <c r="O3947" s="4"/>
      <c r="P3947" s="4"/>
      <c r="Q3947" s="4"/>
      <c r="R3947" s="4"/>
      <c r="S3947" s="4"/>
      <c r="T3947" s="4"/>
      <c r="U3947" s="4"/>
      <c r="V3947" s="4"/>
      <c r="W3947" s="4"/>
      <c r="X3947" s="4"/>
      <c r="Y3947" s="4"/>
      <c r="Z3947" s="4"/>
      <c r="AA3947" s="4"/>
      <c r="AB3947" s="4"/>
      <c r="AC3947" s="4"/>
      <c r="AD3947" s="4"/>
      <c r="AE3947" s="4"/>
      <c r="AF3947" s="4"/>
      <c r="AG3947" s="4"/>
      <c r="AH3947" s="4"/>
      <c r="AI3947" s="4"/>
      <c r="AJ3947" s="4"/>
      <c r="AK3947" s="4"/>
      <c r="AL3947" s="4"/>
      <c r="AM3947" s="4"/>
      <c r="AN3947" s="4"/>
      <c r="AO3947" s="4"/>
      <c r="AP3947" s="4"/>
    </row>
    <row r="3948" spans="1:42" s="2" customFormat="1" x14ac:dyDescent="0.25">
      <c r="A3948" s="4"/>
      <c r="B3948" s="4"/>
      <c r="C3948" s="4"/>
      <c r="D3948" s="4"/>
      <c r="E3948" s="4"/>
      <c r="F3948" s="4"/>
      <c r="G3948" s="4"/>
      <c r="H3948" s="4"/>
      <c r="I3948" s="4"/>
      <c r="J3948" s="4"/>
      <c r="K3948" s="4"/>
      <c r="L3948" s="4"/>
      <c r="M3948" s="4"/>
      <c r="N3948" s="4"/>
      <c r="O3948" s="4"/>
      <c r="P3948" s="4"/>
      <c r="Q3948" s="4"/>
      <c r="R3948" s="4"/>
      <c r="S3948" s="4"/>
      <c r="T3948" s="4"/>
      <c r="U3948" s="4"/>
      <c r="V3948" s="4"/>
      <c r="W3948" s="4"/>
      <c r="X3948" s="4"/>
      <c r="Y3948" s="4"/>
      <c r="Z3948" s="4"/>
      <c r="AA3948" s="4"/>
      <c r="AB3948" s="4"/>
      <c r="AC3948" s="4"/>
      <c r="AD3948" s="4"/>
      <c r="AE3948" s="4"/>
      <c r="AF3948" s="4"/>
      <c r="AG3948" s="4"/>
      <c r="AH3948" s="4"/>
      <c r="AI3948" s="4"/>
      <c r="AJ3948" s="4"/>
      <c r="AK3948" s="4"/>
      <c r="AL3948" s="4"/>
      <c r="AM3948" s="4"/>
      <c r="AN3948" s="4"/>
      <c r="AO3948" s="4"/>
      <c r="AP3948" s="4"/>
    </row>
    <row r="3949" spans="1:42" s="2" customFormat="1" x14ac:dyDescent="0.25">
      <c r="A3949" s="4"/>
      <c r="B3949" s="4"/>
      <c r="C3949" s="4"/>
      <c r="D3949" s="4"/>
      <c r="E3949" s="4"/>
      <c r="F3949" s="4"/>
      <c r="G3949" s="4"/>
      <c r="H3949" s="4"/>
      <c r="I3949" s="4"/>
      <c r="J3949" s="4"/>
      <c r="K3949" s="4"/>
      <c r="L3949" s="4"/>
      <c r="M3949" s="4"/>
      <c r="N3949" s="4"/>
      <c r="O3949" s="4"/>
      <c r="P3949" s="4"/>
      <c r="Q3949" s="4"/>
      <c r="R3949" s="4"/>
      <c r="S3949" s="4"/>
      <c r="T3949" s="4"/>
      <c r="U3949" s="4"/>
      <c r="V3949" s="4"/>
      <c r="W3949" s="4"/>
      <c r="X3949" s="4"/>
      <c r="Y3949" s="4"/>
      <c r="Z3949" s="4"/>
      <c r="AA3949" s="4"/>
      <c r="AB3949" s="4"/>
      <c r="AC3949" s="4"/>
      <c r="AD3949" s="4"/>
      <c r="AE3949" s="4"/>
      <c r="AF3949" s="4"/>
      <c r="AG3949" s="4"/>
      <c r="AH3949" s="4"/>
      <c r="AI3949" s="4"/>
      <c r="AJ3949" s="4"/>
      <c r="AK3949" s="4"/>
      <c r="AL3949" s="4"/>
      <c r="AM3949" s="4"/>
      <c r="AN3949" s="4"/>
      <c r="AO3949" s="4"/>
      <c r="AP3949" s="4"/>
    </row>
    <row r="3950" spans="1:42" s="2" customFormat="1" x14ac:dyDescent="0.25">
      <c r="A3950" s="4"/>
      <c r="B3950" s="4"/>
      <c r="C3950" s="4"/>
      <c r="D3950" s="4"/>
      <c r="E3950" s="4"/>
      <c r="F3950" s="4"/>
      <c r="G3950" s="4"/>
      <c r="H3950" s="4"/>
      <c r="I3950" s="4"/>
      <c r="J3950" s="4"/>
      <c r="K3950" s="4"/>
      <c r="L3950" s="4"/>
      <c r="M3950" s="4"/>
      <c r="N3950" s="4"/>
      <c r="O3950" s="4"/>
      <c r="P3950" s="4"/>
      <c r="Q3950" s="4"/>
      <c r="R3950" s="4"/>
      <c r="S3950" s="4"/>
      <c r="T3950" s="4"/>
      <c r="U3950" s="4"/>
      <c r="V3950" s="4"/>
      <c r="W3950" s="4"/>
      <c r="X3950" s="4"/>
      <c r="Y3950" s="4"/>
      <c r="Z3950" s="4"/>
      <c r="AA3950" s="4"/>
      <c r="AB3950" s="4"/>
      <c r="AC3950" s="4"/>
      <c r="AD3950" s="4"/>
      <c r="AE3950" s="4"/>
      <c r="AF3950" s="4"/>
      <c r="AG3950" s="4"/>
      <c r="AH3950" s="4"/>
      <c r="AI3950" s="4"/>
      <c r="AJ3950" s="4"/>
      <c r="AK3950" s="4"/>
      <c r="AL3950" s="4"/>
      <c r="AM3950" s="4"/>
      <c r="AN3950" s="4"/>
      <c r="AO3950" s="4"/>
      <c r="AP3950" s="4"/>
    </row>
    <row r="3951" spans="1:42" s="2" customFormat="1" x14ac:dyDescent="0.25">
      <c r="A3951" s="4"/>
      <c r="B3951" s="4"/>
      <c r="C3951" s="4"/>
      <c r="D3951" s="4"/>
      <c r="E3951" s="4"/>
      <c r="F3951" s="4"/>
      <c r="G3951" s="4"/>
      <c r="H3951" s="4"/>
      <c r="I3951" s="4"/>
      <c r="J3951" s="4"/>
      <c r="K3951" s="4"/>
      <c r="L3951" s="4"/>
      <c r="M3951" s="4"/>
      <c r="N3951" s="4"/>
      <c r="O3951" s="4"/>
      <c r="P3951" s="4"/>
      <c r="Q3951" s="4"/>
      <c r="R3951" s="4"/>
      <c r="S3951" s="4"/>
      <c r="T3951" s="4"/>
      <c r="U3951" s="4"/>
      <c r="V3951" s="4"/>
      <c r="W3951" s="4"/>
      <c r="X3951" s="4"/>
      <c r="Y3951" s="4"/>
      <c r="Z3951" s="4"/>
      <c r="AA3951" s="4"/>
      <c r="AB3951" s="4"/>
      <c r="AC3951" s="4"/>
      <c r="AD3951" s="4"/>
      <c r="AE3951" s="4"/>
      <c r="AF3951" s="4"/>
      <c r="AG3951" s="4"/>
      <c r="AH3951" s="4"/>
      <c r="AI3951" s="4"/>
      <c r="AJ3951" s="4"/>
      <c r="AK3951" s="4"/>
      <c r="AL3951" s="4"/>
      <c r="AM3951" s="4"/>
      <c r="AN3951" s="4"/>
      <c r="AO3951" s="4"/>
      <c r="AP3951" s="4"/>
    </row>
    <row r="3952" spans="1:42" s="2" customFormat="1" x14ac:dyDescent="0.25">
      <c r="A3952" s="4"/>
      <c r="B3952" s="4"/>
      <c r="C3952" s="4"/>
      <c r="D3952" s="4"/>
      <c r="E3952" s="4"/>
      <c r="F3952" s="4"/>
      <c r="G3952" s="4"/>
      <c r="H3952" s="4"/>
      <c r="I3952" s="4"/>
      <c r="J3952" s="4"/>
      <c r="K3952" s="4"/>
      <c r="L3952" s="4"/>
      <c r="M3952" s="4"/>
      <c r="N3952" s="4"/>
      <c r="O3952" s="4"/>
      <c r="P3952" s="4"/>
      <c r="Q3952" s="4"/>
      <c r="R3952" s="4"/>
      <c r="S3952" s="4"/>
      <c r="T3952" s="4"/>
      <c r="U3952" s="4"/>
      <c r="V3952" s="4"/>
      <c r="W3952" s="4"/>
      <c r="X3952" s="4"/>
      <c r="Y3952" s="4"/>
      <c r="Z3952" s="4"/>
      <c r="AA3952" s="4"/>
      <c r="AB3952" s="4"/>
      <c r="AC3952" s="4"/>
      <c r="AD3952" s="4"/>
      <c r="AE3952" s="4"/>
      <c r="AF3952" s="4"/>
      <c r="AG3952" s="4"/>
      <c r="AH3952" s="4"/>
      <c r="AI3952" s="4"/>
      <c r="AJ3952" s="4"/>
      <c r="AK3952" s="4"/>
      <c r="AL3952" s="4"/>
      <c r="AM3952" s="4"/>
      <c r="AN3952" s="4"/>
      <c r="AO3952" s="4"/>
      <c r="AP3952" s="4"/>
    </row>
    <row r="3953" spans="1:42" s="2" customFormat="1" x14ac:dyDescent="0.25">
      <c r="A3953" s="4"/>
      <c r="B3953" s="4"/>
      <c r="C3953" s="4"/>
      <c r="D3953" s="4"/>
      <c r="E3953" s="4"/>
      <c r="F3953" s="4"/>
      <c r="G3953" s="4"/>
      <c r="H3953" s="4"/>
      <c r="I3953" s="4"/>
      <c r="J3953" s="4"/>
      <c r="K3953" s="4"/>
      <c r="L3953" s="4"/>
      <c r="M3953" s="4"/>
      <c r="N3953" s="4"/>
      <c r="O3953" s="4"/>
      <c r="P3953" s="4"/>
      <c r="Q3953" s="4"/>
      <c r="R3953" s="4"/>
      <c r="S3953" s="4"/>
      <c r="T3953" s="4"/>
      <c r="U3953" s="4"/>
      <c r="V3953" s="4"/>
      <c r="W3953" s="4"/>
      <c r="X3953" s="4"/>
      <c r="Y3953" s="4"/>
      <c r="Z3953" s="4"/>
      <c r="AA3953" s="4"/>
      <c r="AB3953" s="4"/>
      <c r="AC3953" s="4"/>
      <c r="AD3953" s="4"/>
      <c r="AE3953" s="4"/>
      <c r="AF3953" s="4"/>
      <c r="AG3953" s="4"/>
      <c r="AH3953" s="4"/>
      <c r="AI3953" s="4"/>
      <c r="AJ3953" s="4"/>
      <c r="AK3953" s="4"/>
      <c r="AL3953" s="4"/>
      <c r="AM3953" s="4"/>
      <c r="AN3953" s="4"/>
      <c r="AO3953" s="4"/>
      <c r="AP3953" s="4"/>
    </row>
    <row r="3954" spans="1:42" s="2" customFormat="1" x14ac:dyDescent="0.25">
      <c r="A3954" s="4"/>
      <c r="B3954" s="4"/>
      <c r="C3954" s="4"/>
      <c r="D3954" s="4"/>
      <c r="E3954" s="4"/>
      <c r="F3954" s="4"/>
      <c r="G3954" s="4"/>
      <c r="H3954" s="4"/>
      <c r="I3954" s="4"/>
      <c r="J3954" s="4"/>
      <c r="K3954" s="4"/>
      <c r="L3954" s="4"/>
      <c r="M3954" s="4"/>
      <c r="N3954" s="4"/>
      <c r="O3954" s="4"/>
      <c r="P3954" s="4"/>
      <c r="Q3954" s="4"/>
      <c r="R3954" s="4"/>
      <c r="S3954" s="4"/>
      <c r="T3954" s="4"/>
      <c r="U3954" s="4"/>
      <c r="V3954" s="4"/>
      <c r="W3954" s="4"/>
      <c r="X3954" s="4"/>
      <c r="Y3954" s="4"/>
      <c r="Z3954" s="4"/>
      <c r="AA3954" s="4"/>
      <c r="AB3954" s="4"/>
      <c r="AC3954" s="4"/>
      <c r="AD3954" s="4"/>
      <c r="AE3954" s="4"/>
      <c r="AF3954" s="4"/>
      <c r="AG3954" s="4"/>
      <c r="AH3954" s="4"/>
      <c r="AI3954" s="4"/>
      <c r="AJ3954" s="4"/>
      <c r="AK3954" s="4"/>
      <c r="AL3954" s="4"/>
      <c r="AM3954" s="4"/>
      <c r="AN3954" s="4"/>
      <c r="AO3954" s="4"/>
      <c r="AP3954" s="4"/>
    </row>
    <row r="3955" spans="1:42" s="2" customFormat="1" x14ac:dyDescent="0.25">
      <c r="A3955" s="4"/>
      <c r="B3955" s="4"/>
      <c r="C3955" s="4"/>
      <c r="D3955" s="4"/>
      <c r="E3955" s="4"/>
      <c r="F3955" s="4"/>
      <c r="G3955" s="4"/>
      <c r="H3955" s="4"/>
      <c r="I3955" s="4"/>
      <c r="J3955" s="4"/>
      <c r="K3955" s="4"/>
      <c r="L3955" s="4"/>
      <c r="M3955" s="4"/>
      <c r="N3955" s="4"/>
      <c r="O3955" s="4"/>
      <c r="P3955" s="4"/>
      <c r="Q3955" s="4"/>
      <c r="R3955" s="4"/>
      <c r="S3955" s="4"/>
      <c r="T3955" s="4"/>
      <c r="U3955" s="4"/>
      <c r="V3955" s="4"/>
      <c r="W3955" s="4"/>
      <c r="X3955" s="4"/>
      <c r="Y3955" s="4"/>
      <c r="Z3955" s="4"/>
      <c r="AA3955" s="4"/>
      <c r="AB3955" s="4"/>
      <c r="AC3955" s="4"/>
      <c r="AD3955" s="4"/>
      <c r="AE3955" s="4"/>
      <c r="AF3955" s="4"/>
      <c r="AG3955" s="4"/>
      <c r="AH3955" s="4"/>
      <c r="AI3955" s="4"/>
      <c r="AJ3955" s="4"/>
      <c r="AK3955" s="4"/>
      <c r="AL3955" s="4"/>
      <c r="AM3955" s="4"/>
      <c r="AN3955" s="4"/>
      <c r="AO3955" s="4"/>
      <c r="AP3955" s="4"/>
    </row>
    <row r="3956" spans="1:42" s="2" customFormat="1" x14ac:dyDescent="0.25">
      <c r="A3956" s="4"/>
      <c r="B3956" s="4"/>
      <c r="C3956" s="4"/>
      <c r="D3956" s="4"/>
      <c r="E3956" s="4"/>
      <c r="F3956" s="4"/>
      <c r="G3956" s="4"/>
      <c r="H3956" s="4"/>
      <c r="I3956" s="4"/>
      <c r="J3956" s="4"/>
      <c r="K3956" s="4"/>
      <c r="L3956" s="4"/>
      <c r="M3956" s="4"/>
      <c r="N3956" s="4"/>
      <c r="O3956" s="4"/>
      <c r="P3956" s="4"/>
      <c r="Q3956" s="4"/>
      <c r="R3956" s="4"/>
      <c r="S3956" s="4"/>
      <c r="T3956" s="4"/>
      <c r="U3956" s="4"/>
      <c r="V3956" s="4"/>
      <c r="W3956" s="4"/>
      <c r="X3956" s="4"/>
      <c r="Y3956" s="4"/>
      <c r="Z3956" s="4"/>
      <c r="AA3956" s="4"/>
      <c r="AB3956" s="4"/>
      <c r="AC3956" s="4"/>
      <c r="AD3956" s="4"/>
      <c r="AE3956" s="4"/>
      <c r="AF3956" s="4"/>
      <c r="AG3956" s="4"/>
      <c r="AH3956" s="4"/>
      <c r="AI3956" s="4"/>
      <c r="AJ3956" s="4"/>
      <c r="AK3956" s="4"/>
      <c r="AL3956" s="4"/>
      <c r="AM3956" s="4"/>
      <c r="AN3956" s="4"/>
      <c r="AO3956" s="4"/>
      <c r="AP3956" s="4"/>
    </row>
    <row r="3957" spans="1:42" s="2" customFormat="1" x14ac:dyDescent="0.25">
      <c r="A3957" s="4"/>
      <c r="B3957" s="4"/>
      <c r="C3957" s="4"/>
      <c r="D3957" s="4"/>
      <c r="E3957" s="4"/>
      <c r="F3957" s="4"/>
      <c r="G3957" s="4"/>
      <c r="H3957" s="4"/>
      <c r="I3957" s="4"/>
      <c r="J3957" s="4"/>
      <c r="K3957" s="4"/>
      <c r="L3957" s="4"/>
      <c r="M3957" s="4"/>
      <c r="N3957" s="4"/>
      <c r="O3957" s="4"/>
      <c r="P3957" s="4"/>
      <c r="Q3957" s="4"/>
      <c r="R3957" s="4"/>
      <c r="S3957" s="4"/>
      <c r="T3957" s="4"/>
      <c r="U3957" s="4"/>
      <c r="V3957" s="4"/>
      <c r="W3957" s="4"/>
      <c r="X3957" s="4"/>
      <c r="Y3957" s="4"/>
      <c r="Z3957" s="4"/>
      <c r="AA3957" s="4"/>
      <c r="AB3957" s="4"/>
      <c r="AC3957" s="4"/>
      <c r="AD3957" s="4"/>
      <c r="AE3957" s="4"/>
      <c r="AF3957" s="4"/>
      <c r="AG3957" s="4"/>
      <c r="AH3957" s="4"/>
      <c r="AI3957" s="4"/>
      <c r="AJ3957" s="4"/>
      <c r="AK3957" s="4"/>
      <c r="AL3957" s="4"/>
      <c r="AM3957" s="4"/>
      <c r="AN3957" s="4"/>
      <c r="AO3957" s="4"/>
      <c r="AP3957" s="4"/>
    </row>
    <row r="3958" spans="1:42" s="2" customFormat="1" x14ac:dyDescent="0.25">
      <c r="A3958" s="4"/>
      <c r="B3958" s="4"/>
      <c r="C3958" s="4"/>
      <c r="D3958" s="4"/>
      <c r="E3958" s="4"/>
      <c r="F3958" s="4"/>
      <c r="G3958" s="4"/>
      <c r="H3958" s="4"/>
      <c r="I3958" s="4"/>
      <c r="J3958" s="4"/>
      <c r="K3958" s="4"/>
      <c r="L3958" s="4"/>
      <c r="M3958" s="4"/>
      <c r="N3958" s="4"/>
      <c r="O3958" s="4"/>
      <c r="P3958" s="4"/>
      <c r="Q3958" s="4"/>
      <c r="R3958" s="4"/>
      <c r="S3958" s="4"/>
      <c r="T3958" s="4"/>
      <c r="U3958" s="4"/>
      <c r="V3958" s="4"/>
      <c r="W3958" s="4"/>
      <c r="X3958" s="4"/>
      <c r="Y3958" s="4"/>
      <c r="Z3958" s="4"/>
      <c r="AA3958" s="4"/>
      <c r="AB3958" s="4"/>
      <c r="AC3958" s="4"/>
      <c r="AD3958" s="4"/>
      <c r="AE3958" s="4"/>
      <c r="AF3958" s="4"/>
      <c r="AG3958" s="4"/>
      <c r="AH3958" s="4"/>
      <c r="AI3958" s="4"/>
      <c r="AJ3958" s="4"/>
      <c r="AK3958" s="4"/>
      <c r="AL3958" s="4"/>
      <c r="AM3958" s="4"/>
      <c r="AN3958" s="4"/>
      <c r="AO3958" s="4"/>
      <c r="AP3958" s="4"/>
    </row>
    <row r="3959" spans="1:42" s="2" customFormat="1" x14ac:dyDescent="0.25">
      <c r="A3959" s="4"/>
      <c r="B3959" s="4"/>
      <c r="C3959" s="4"/>
      <c r="D3959" s="4"/>
      <c r="E3959" s="4"/>
      <c r="F3959" s="4"/>
      <c r="G3959" s="4"/>
      <c r="H3959" s="4"/>
      <c r="I3959" s="4"/>
      <c r="J3959" s="4"/>
      <c r="K3959" s="4"/>
      <c r="L3959" s="4"/>
      <c r="M3959" s="4"/>
      <c r="N3959" s="4"/>
      <c r="O3959" s="4"/>
      <c r="P3959" s="4"/>
      <c r="Q3959" s="4"/>
      <c r="R3959" s="4"/>
      <c r="S3959" s="4"/>
      <c r="T3959" s="4"/>
      <c r="U3959" s="4"/>
      <c r="V3959" s="4"/>
      <c r="W3959" s="4"/>
      <c r="X3959" s="4"/>
      <c r="Y3959" s="4"/>
      <c r="Z3959" s="4"/>
      <c r="AA3959" s="4"/>
      <c r="AB3959" s="4"/>
      <c r="AC3959" s="4"/>
      <c r="AD3959" s="4"/>
      <c r="AE3959" s="4"/>
      <c r="AF3959" s="4"/>
      <c r="AG3959" s="4"/>
      <c r="AH3959" s="4"/>
      <c r="AI3959" s="4"/>
      <c r="AJ3959" s="4"/>
      <c r="AK3959" s="4"/>
      <c r="AL3959" s="4"/>
      <c r="AM3959" s="4"/>
      <c r="AN3959" s="4"/>
      <c r="AO3959" s="4"/>
      <c r="AP3959" s="4"/>
    </row>
    <row r="3960" spans="1:42" s="2" customFormat="1" x14ac:dyDescent="0.25">
      <c r="A3960" s="4"/>
      <c r="B3960" s="4"/>
      <c r="C3960" s="4"/>
      <c r="D3960" s="4"/>
      <c r="E3960" s="4"/>
      <c r="F3960" s="4"/>
      <c r="G3960" s="4"/>
      <c r="H3960" s="4"/>
      <c r="I3960" s="4"/>
      <c r="J3960" s="4"/>
      <c r="K3960" s="4"/>
      <c r="L3960" s="4"/>
      <c r="M3960" s="4"/>
      <c r="N3960" s="4"/>
      <c r="O3960" s="4"/>
      <c r="P3960" s="4"/>
      <c r="Q3960" s="4"/>
      <c r="R3960" s="4"/>
      <c r="S3960" s="4"/>
      <c r="T3960" s="4"/>
      <c r="U3960" s="4"/>
      <c r="V3960" s="4"/>
      <c r="W3960" s="4"/>
      <c r="X3960" s="4"/>
      <c r="Y3960" s="4"/>
      <c r="Z3960" s="4"/>
      <c r="AA3960" s="4"/>
      <c r="AB3960" s="4"/>
      <c r="AC3960" s="4"/>
      <c r="AD3960" s="4"/>
      <c r="AE3960" s="4"/>
      <c r="AF3960" s="4"/>
      <c r="AG3960" s="4"/>
      <c r="AH3960" s="4"/>
      <c r="AI3960" s="4"/>
      <c r="AJ3960" s="4"/>
      <c r="AK3960" s="4"/>
      <c r="AL3960" s="4"/>
      <c r="AM3960" s="4"/>
      <c r="AN3960" s="4"/>
      <c r="AO3960" s="4"/>
      <c r="AP3960" s="4"/>
    </row>
    <row r="3961" spans="1:42" s="2" customFormat="1" x14ac:dyDescent="0.25">
      <c r="A3961" s="4"/>
      <c r="B3961" s="4"/>
      <c r="C3961" s="4"/>
      <c r="D3961" s="4"/>
      <c r="E3961" s="4"/>
      <c r="F3961" s="4"/>
      <c r="G3961" s="4"/>
      <c r="H3961" s="4"/>
      <c r="I3961" s="4"/>
      <c r="J3961" s="4"/>
      <c r="K3961" s="4"/>
      <c r="L3961" s="4"/>
      <c r="M3961" s="4"/>
      <c r="N3961" s="4"/>
      <c r="O3961" s="4"/>
      <c r="P3961" s="4"/>
      <c r="Q3961" s="4"/>
      <c r="R3961" s="4"/>
      <c r="S3961" s="4"/>
      <c r="T3961" s="4"/>
      <c r="U3961" s="4"/>
      <c r="V3961" s="4"/>
      <c r="W3961" s="4"/>
      <c r="X3961" s="4"/>
      <c r="Y3961" s="4"/>
      <c r="Z3961" s="4"/>
      <c r="AA3961" s="4"/>
      <c r="AB3961" s="4"/>
      <c r="AC3961" s="4"/>
      <c r="AD3961" s="4"/>
      <c r="AE3961" s="4"/>
      <c r="AF3961" s="4"/>
      <c r="AG3961" s="4"/>
      <c r="AH3961" s="4"/>
      <c r="AI3961" s="4"/>
      <c r="AJ3961" s="4"/>
      <c r="AK3961" s="4"/>
      <c r="AL3961" s="4"/>
      <c r="AM3961" s="4"/>
      <c r="AN3961" s="4"/>
      <c r="AO3961" s="4"/>
      <c r="AP3961" s="4"/>
    </row>
    <row r="3962" spans="1:42" s="2" customFormat="1" x14ac:dyDescent="0.25">
      <c r="A3962" s="4"/>
      <c r="B3962" s="4"/>
      <c r="C3962" s="4"/>
      <c r="D3962" s="4"/>
      <c r="E3962" s="4"/>
      <c r="F3962" s="4"/>
      <c r="G3962" s="4"/>
      <c r="H3962" s="4"/>
      <c r="I3962" s="4"/>
      <c r="J3962" s="4"/>
      <c r="K3962" s="4"/>
      <c r="L3962" s="4"/>
      <c r="M3962" s="4"/>
      <c r="N3962" s="4"/>
      <c r="O3962" s="4"/>
      <c r="P3962" s="4"/>
      <c r="Q3962" s="4"/>
      <c r="R3962" s="4"/>
      <c r="S3962" s="4"/>
      <c r="T3962" s="4"/>
      <c r="U3962" s="4"/>
      <c r="V3962" s="4"/>
      <c r="W3962" s="4"/>
      <c r="X3962" s="4"/>
      <c r="Y3962" s="4"/>
      <c r="Z3962" s="4"/>
      <c r="AA3962" s="4"/>
      <c r="AB3962" s="4"/>
      <c r="AC3962" s="4"/>
      <c r="AD3962" s="4"/>
      <c r="AE3962" s="4"/>
      <c r="AF3962" s="4"/>
      <c r="AG3962" s="4"/>
      <c r="AH3962" s="4"/>
      <c r="AI3962" s="4"/>
      <c r="AJ3962" s="4"/>
      <c r="AK3962" s="4"/>
      <c r="AL3962" s="4"/>
      <c r="AM3962" s="4"/>
      <c r="AN3962" s="4"/>
      <c r="AO3962" s="4"/>
      <c r="AP3962" s="4"/>
    </row>
    <row r="3963" spans="1:42" s="2" customFormat="1" x14ac:dyDescent="0.25">
      <c r="A3963" s="4"/>
      <c r="B3963" s="4"/>
      <c r="C3963" s="4"/>
      <c r="D3963" s="4"/>
      <c r="E3963" s="4"/>
      <c r="F3963" s="4"/>
      <c r="G3963" s="4"/>
      <c r="H3963" s="4"/>
      <c r="I3963" s="4"/>
      <c r="J3963" s="4"/>
      <c r="K3963" s="4"/>
      <c r="L3963" s="4"/>
      <c r="M3963" s="4"/>
      <c r="N3963" s="4"/>
      <c r="O3963" s="4"/>
      <c r="P3963" s="4"/>
      <c r="Q3963" s="4"/>
      <c r="R3963" s="4"/>
      <c r="S3963" s="4"/>
      <c r="T3963" s="4"/>
      <c r="U3963" s="4"/>
      <c r="V3963" s="4"/>
      <c r="W3963" s="4"/>
      <c r="X3963" s="4"/>
      <c r="Y3963" s="4"/>
      <c r="Z3963" s="4"/>
      <c r="AA3963" s="4"/>
      <c r="AB3963" s="4"/>
      <c r="AC3963" s="4"/>
      <c r="AD3963" s="4"/>
      <c r="AE3963" s="4"/>
      <c r="AF3963" s="4"/>
      <c r="AG3963" s="4"/>
      <c r="AH3963" s="4"/>
      <c r="AI3963" s="4"/>
      <c r="AJ3963" s="4"/>
      <c r="AK3963" s="4"/>
      <c r="AL3963" s="4"/>
      <c r="AM3963" s="4"/>
      <c r="AN3963" s="4"/>
      <c r="AO3963" s="4"/>
      <c r="AP3963" s="4"/>
    </row>
    <row r="3964" spans="1:42" s="2" customFormat="1" x14ac:dyDescent="0.25">
      <c r="A3964" s="4"/>
      <c r="B3964" s="4"/>
      <c r="C3964" s="4"/>
      <c r="D3964" s="4"/>
      <c r="E3964" s="4"/>
      <c r="F3964" s="4"/>
      <c r="G3964" s="4"/>
      <c r="H3964" s="4"/>
      <c r="I3964" s="4"/>
      <c r="J3964" s="4"/>
      <c r="K3964" s="4"/>
      <c r="L3964" s="4"/>
      <c r="M3964" s="4"/>
      <c r="N3964" s="4"/>
      <c r="O3964" s="4"/>
      <c r="P3964" s="4"/>
      <c r="Q3964" s="4"/>
      <c r="R3964" s="4"/>
      <c r="S3964" s="4"/>
      <c r="T3964" s="4"/>
      <c r="U3964" s="4"/>
      <c r="V3964" s="4"/>
      <c r="W3964" s="4"/>
      <c r="X3964" s="4"/>
      <c r="Y3964" s="4"/>
      <c r="Z3964" s="4"/>
      <c r="AA3964" s="4"/>
      <c r="AB3964" s="4"/>
      <c r="AC3964" s="4"/>
      <c r="AD3964" s="4"/>
      <c r="AE3964" s="4"/>
      <c r="AF3964" s="4"/>
      <c r="AG3964" s="4"/>
      <c r="AH3964" s="4"/>
      <c r="AI3964" s="4"/>
      <c r="AJ3964" s="4"/>
      <c r="AK3964" s="4"/>
      <c r="AL3964" s="4"/>
      <c r="AM3964" s="4"/>
      <c r="AN3964" s="4"/>
      <c r="AO3964" s="4"/>
      <c r="AP3964" s="4"/>
    </row>
    <row r="3965" spans="1:42" s="2" customFormat="1" x14ac:dyDescent="0.25">
      <c r="A3965" s="4"/>
      <c r="B3965" s="4"/>
      <c r="C3965" s="4"/>
      <c r="D3965" s="4"/>
      <c r="E3965" s="4"/>
      <c r="F3965" s="4"/>
      <c r="G3965" s="4"/>
      <c r="H3965" s="4"/>
      <c r="I3965" s="4"/>
      <c r="J3965" s="4"/>
      <c r="K3965" s="4"/>
      <c r="L3965" s="4"/>
      <c r="M3965" s="4"/>
      <c r="N3965" s="4"/>
      <c r="O3965" s="4"/>
      <c r="P3965" s="4"/>
      <c r="Q3965" s="4"/>
      <c r="R3965" s="4"/>
      <c r="S3965" s="4"/>
      <c r="T3965" s="4"/>
      <c r="U3965" s="4"/>
      <c r="V3965" s="4"/>
      <c r="W3965" s="4"/>
      <c r="X3965" s="4"/>
      <c r="Y3965" s="4"/>
      <c r="Z3965" s="4"/>
      <c r="AA3965" s="4"/>
      <c r="AB3965" s="4"/>
      <c r="AC3965" s="4"/>
      <c r="AD3965" s="4"/>
      <c r="AE3965" s="4"/>
      <c r="AF3965" s="4"/>
      <c r="AG3965" s="4"/>
      <c r="AH3965" s="4"/>
      <c r="AI3965" s="4"/>
      <c r="AJ3965" s="4"/>
      <c r="AK3965" s="4"/>
      <c r="AL3965" s="4"/>
      <c r="AM3965" s="4"/>
      <c r="AN3965" s="4"/>
      <c r="AO3965" s="4"/>
      <c r="AP3965" s="4"/>
    </row>
    <row r="3966" spans="1:42" s="2" customFormat="1" x14ac:dyDescent="0.25">
      <c r="A3966" s="4"/>
      <c r="B3966" s="4"/>
      <c r="C3966" s="4"/>
      <c r="D3966" s="4"/>
      <c r="E3966" s="4"/>
      <c r="F3966" s="4"/>
      <c r="G3966" s="4"/>
      <c r="H3966" s="4"/>
      <c r="I3966" s="4"/>
      <c r="J3966" s="4"/>
      <c r="K3966" s="4"/>
      <c r="L3966" s="4"/>
      <c r="M3966" s="4"/>
      <c r="N3966" s="4"/>
      <c r="O3966" s="4"/>
      <c r="P3966" s="4"/>
      <c r="Q3966" s="4"/>
      <c r="R3966" s="4"/>
      <c r="S3966" s="4"/>
      <c r="T3966" s="4"/>
      <c r="U3966" s="4"/>
      <c r="V3966" s="4"/>
      <c r="W3966" s="4"/>
      <c r="X3966" s="4"/>
      <c r="Y3966" s="4"/>
      <c r="Z3966" s="4"/>
      <c r="AA3966" s="4"/>
      <c r="AB3966" s="4"/>
      <c r="AC3966" s="4"/>
      <c r="AD3966" s="4"/>
      <c r="AE3966" s="4"/>
      <c r="AF3966" s="4"/>
      <c r="AG3966" s="4"/>
      <c r="AH3966" s="4"/>
      <c r="AI3966" s="4"/>
      <c r="AJ3966" s="4"/>
      <c r="AK3966" s="4"/>
      <c r="AL3966" s="4"/>
      <c r="AM3966" s="4"/>
      <c r="AN3966" s="4"/>
      <c r="AO3966" s="4"/>
      <c r="AP3966" s="4"/>
    </row>
    <row r="3967" spans="1:42" s="2" customFormat="1" x14ac:dyDescent="0.25">
      <c r="A3967" s="4"/>
      <c r="B3967" s="4"/>
      <c r="C3967" s="4"/>
      <c r="D3967" s="4"/>
      <c r="E3967" s="4"/>
      <c r="F3967" s="4"/>
      <c r="G3967" s="4"/>
      <c r="H3967" s="4"/>
      <c r="I3967" s="4"/>
      <c r="J3967" s="4"/>
      <c r="K3967" s="4"/>
      <c r="L3967" s="4"/>
      <c r="M3967" s="4"/>
      <c r="N3967" s="4"/>
      <c r="O3967" s="4"/>
      <c r="P3967" s="4"/>
      <c r="Q3967" s="4"/>
      <c r="R3967" s="4"/>
      <c r="S3967" s="4"/>
      <c r="T3967" s="4"/>
      <c r="U3967" s="4"/>
      <c r="V3967" s="4"/>
      <c r="W3967" s="4"/>
      <c r="X3967" s="4"/>
      <c r="Y3967" s="4"/>
      <c r="Z3967" s="4"/>
      <c r="AA3967" s="4"/>
      <c r="AB3967" s="4"/>
      <c r="AC3967" s="4"/>
      <c r="AD3967" s="4"/>
      <c r="AE3967" s="4"/>
      <c r="AF3967" s="4"/>
      <c r="AG3967" s="4"/>
      <c r="AH3967" s="4"/>
      <c r="AI3967" s="4"/>
      <c r="AJ3967" s="4"/>
      <c r="AK3967" s="4"/>
      <c r="AL3967" s="4"/>
      <c r="AM3967" s="4"/>
      <c r="AN3967" s="4"/>
      <c r="AO3967" s="4"/>
      <c r="AP3967" s="4"/>
    </row>
    <row r="3968" spans="1:42" s="2" customFormat="1" x14ac:dyDescent="0.25">
      <c r="A3968" s="4"/>
      <c r="B3968" s="4"/>
      <c r="C3968" s="4"/>
      <c r="D3968" s="4"/>
      <c r="E3968" s="4"/>
      <c r="F3968" s="4"/>
      <c r="G3968" s="4"/>
      <c r="H3968" s="4"/>
      <c r="I3968" s="4"/>
      <c r="J3968" s="4"/>
      <c r="K3968" s="4"/>
      <c r="L3968" s="4"/>
      <c r="M3968" s="4"/>
      <c r="N3968" s="4"/>
      <c r="O3968" s="4"/>
      <c r="P3968" s="4"/>
      <c r="Q3968" s="4"/>
      <c r="R3968" s="4"/>
      <c r="S3968" s="4"/>
      <c r="T3968" s="4"/>
      <c r="U3968" s="4"/>
      <c r="V3968" s="4"/>
      <c r="W3968" s="4"/>
      <c r="X3968" s="4"/>
      <c r="Y3968" s="4"/>
      <c r="Z3968" s="4"/>
      <c r="AA3968" s="4"/>
      <c r="AB3968" s="4"/>
      <c r="AC3968" s="4"/>
      <c r="AD3968" s="4"/>
      <c r="AE3968" s="4"/>
      <c r="AF3968" s="4"/>
      <c r="AG3968" s="4"/>
      <c r="AH3968" s="4"/>
      <c r="AI3968" s="4"/>
      <c r="AJ3968" s="4"/>
      <c r="AK3968" s="4"/>
      <c r="AL3968" s="4"/>
      <c r="AM3968" s="4"/>
      <c r="AN3968" s="4"/>
      <c r="AO3968" s="4"/>
      <c r="AP3968" s="4"/>
    </row>
    <row r="3969" spans="1:42" s="2" customFormat="1" x14ac:dyDescent="0.25">
      <c r="A3969" s="4"/>
      <c r="B3969" s="4"/>
      <c r="C3969" s="4"/>
      <c r="D3969" s="4"/>
      <c r="E3969" s="4"/>
      <c r="F3969" s="4"/>
      <c r="G3969" s="4"/>
      <c r="H3969" s="4"/>
      <c r="I3969" s="4"/>
      <c r="J3969" s="4"/>
      <c r="K3969" s="4"/>
      <c r="L3969" s="4"/>
      <c r="M3969" s="4"/>
      <c r="N3969" s="4"/>
      <c r="O3969" s="4"/>
      <c r="P3969" s="4"/>
      <c r="Q3969" s="4"/>
      <c r="R3969" s="4"/>
      <c r="S3969" s="4"/>
      <c r="T3969" s="4"/>
      <c r="U3969" s="4"/>
      <c r="V3969" s="4"/>
      <c r="W3969" s="4"/>
      <c r="X3969" s="4"/>
      <c r="Y3969" s="4"/>
      <c r="Z3969" s="4"/>
      <c r="AA3969" s="4"/>
      <c r="AB3969" s="4"/>
      <c r="AC3969" s="4"/>
      <c r="AD3969" s="4"/>
      <c r="AE3969" s="4"/>
      <c r="AF3969" s="4"/>
      <c r="AG3969" s="4"/>
      <c r="AH3969" s="4"/>
      <c r="AI3969" s="4"/>
      <c r="AJ3969" s="4"/>
      <c r="AK3969" s="4"/>
      <c r="AL3969" s="4"/>
      <c r="AM3969" s="4"/>
      <c r="AN3969" s="4"/>
      <c r="AO3969" s="4"/>
      <c r="AP3969" s="4"/>
    </row>
    <row r="3970" spans="1:42" s="2" customFormat="1" x14ac:dyDescent="0.25">
      <c r="A3970" s="4"/>
      <c r="B3970" s="4"/>
      <c r="C3970" s="4"/>
      <c r="D3970" s="4"/>
      <c r="E3970" s="4"/>
      <c r="F3970" s="4"/>
      <c r="G3970" s="4"/>
      <c r="H3970" s="4"/>
      <c r="I3970" s="4"/>
      <c r="J3970" s="4"/>
      <c r="K3970" s="4"/>
      <c r="L3970" s="4"/>
      <c r="M3970" s="4"/>
      <c r="N3970" s="4"/>
      <c r="O3970" s="4"/>
      <c r="P3970" s="4"/>
      <c r="Q3970" s="4"/>
      <c r="R3970" s="4"/>
      <c r="S3970" s="4"/>
      <c r="T3970" s="4"/>
      <c r="U3970" s="4"/>
      <c r="V3970" s="4"/>
      <c r="W3970" s="4"/>
      <c r="X3970" s="4"/>
      <c r="Y3970" s="4"/>
      <c r="Z3970" s="4"/>
      <c r="AA3970" s="4"/>
      <c r="AB3970" s="4"/>
      <c r="AC3970" s="4"/>
      <c r="AD3970" s="4"/>
      <c r="AE3970" s="4"/>
      <c r="AF3970" s="4"/>
      <c r="AG3970" s="4"/>
      <c r="AH3970" s="4"/>
      <c r="AI3970" s="4"/>
      <c r="AJ3970" s="4"/>
      <c r="AK3970" s="4"/>
      <c r="AL3970" s="4"/>
      <c r="AM3970" s="4"/>
      <c r="AN3970" s="4"/>
      <c r="AO3970" s="4"/>
      <c r="AP3970" s="4"/>
    </row>
    <row r="3971" spans="1:42" s="2" customFormat="1" x14ac:dyDescent="0.25">
      <c r="A3971" s="4"/>
      <c r="B3971" s="4"/>
      <c r="C3971" s="4"/>
      <c r="D3971" s="4"/>
      <c r="E3971" s="4"/>
      <c r="F3971" s="4"/>
      <c r="G3971" s="4"/>
      <c r="H3971" s="4"/>
      <c r="I3971" s="4"/>
      <c r="J3971" s="4"/>
      <c r="K3971" s="4"/>
      <c r="L3971" s="4"/>
      <c r="M3971" s="4"/>
      <c r="N3971" s="4"/>
      <c r="O3971" s="4"/>
      <c r="P3971" s="4"/>
      <c r="Q3971" s="4"/>
      <c r="R3971" s="4"/>
      <c r="S3971" s="4"/>
      <c r="T3971" s="4"/>
      <c r="U3971" s="4"/>
      <c r="V3971" s="4"/>
      <c r="W3971" s="4"/>
      <c r="X3971" s="4"/>
      <c r="Y3971" s="4"/>
      <c r="Z3971" s="4"/>
      <c r="AA3971" s="4"/>
      <c r="AB3971" s="4"/>
      <c r="AC3971" s="4"/>
      <c r="AD3971" s="4"/>
      <c r="AE3971" s="4"/>
      <c r="AF3971" s="4"/>
      <c r="AG3971" s="4"/>
      <c r="AH3971" s="4"/>
      <c r="AI3971" s="4"/>
      <c r="AJ3971" s="4"/>
      <c r="AK3971" s="4"/>
      <c r="AL3971" s="4"/>
      <c r="AM3971" s="4"/>
      <c r="AN3971" s="4"/>
      <c r="AO3971" s="4"/>
      <c r="AP3971" s="4"/>
    </row>
    <row r="3972" spans="1:42" s="2" customFormat="1" x14ac:dyDescent="0.25">
      <c r="A3972" s="4"/>
      <c r="B3972" s="4"/>
      <c r="C3972" s="4"/>
      <c r="D3972" s="4"/>
      <c r="E3972" s="4"/>
      <c r="F3972" s="4"/>
      <c r="G3972" s="4"/>
      <c r="H3972" s="4"/>
      <c r="I3972" s="4"/>
      <c r="J3972" s="4"/>
      <c r="K3972" s="4"/>
      <c r="L3972" s="4"/>
      <c r="M3972" s="4"/>
      <c r="N3972" s="4"/>
      <c r="O3972" s="4"/>
      <c r="P3972" s="4"/>
      <c r="Q3972" s="4"/>
      <c r="R3972" s="4"/>
      <c r="S3972" s="4"/>
      <c r="T3972" s="4"/>
      <c r="U3972" s="4"/>
      <c r="V3972" s="4"/>
      <c r="W3972" s="4"/>
      <c r="X3972" s="4"/>
      <c r="Y3972" s="4"/>
      <c r="Z3972" s="4"/>
      <c r="AA3972" s="4"/>
      <c r="AB3972" s="4"/>
      <c r="AC3972" s="4"/>
      <c r="AD3972" s="4"/>
      <c r="AE3972" s="4"/>
      <c r="AF3972" s="4"/>
      <c r="AG3972" s="4"/>
      <c r="AH3972" s="4"/>
      <c r="AI3972" s="4"/>
      <c r="AJ3972" s="4"/>
      <c r="AK3972" s="4"/>
      <c r="AL3972" s="4"/>
      <c r="AM3972" s="4"/>
      <c r="AN3972" s="4"/>
      <c r="AO3972" s="4"/>
      <c r="AP3972" s="4"/>
    </row>
    <row r="3973" spans="1:42" s="2" customFormat="1" x14ac:dyDescent="0.25">
      <c r="A3973" s="4"/>
      <c r="B3973" s="4"/>
      <c r="C3973" s="4"/>
      <c r="D3973" s="4"/>
      <c r="E3973" s="4"/>
      <c r="F3973" s="4"/>
      <c r="G3973" s="4"/>
      <c r="H3973" s="4"/>
      <c r="I3973" s="4"/>
      <c r="J3973" s="4"/>
      <c r="K3973" s="4"/>
      <c r="L3973" s="4"/>
      <c r="M3973" s="4"/>
      <c r="N3973" s="4"/>
      <c r="O3973" s="4"/>
      <c r="P3973" s="4"/>
      <c r="Q3973" s="4"/>
      <c r="R3973" s="4"/>
      <c r="S3973" s="4"/>
      <c r="T3973" s="4"/>
      <c r="U3973" s="4"/>
      <c r="V3973" s="4"/>
      <c r="W3973" s="4"/>
      <c r="X3973" s="4"/>
      <c r="Y3973" s="4"/>
      <c r="Z3973" s="4"/>
      <c r="AA3973" s="4"/>
      <c r="AB3973" s="4"/>
      <c r="AC3973" s="4"/>
      <c r="AD3973" s="4"/>
      <c r="AE3973" s="4"/>
      <c r="AF3973" s="4"/>
      <c r="AG3973" s="4"/>
      <c r="AH3973" s="4"/>
      <c r="AI3973" s="4"/>
      <c r="AJ3973" s="4"/>
      <c r="AK3973" s="4"/>
      <c r="AL3973" s="4"/>
      <c r="AM3973" s="4"/>
      <c r="AN3973" s="4"/>
      <c r="AO3973" s="4"/>
      <c r="AP3973" s="4"/>
    </row>
    <row r="3974" spans="1:42" s="2" customFormat="1" x14ac:dyDescent="0.25">
      <c r="A3974" s="4"/>
      <c r="B3974" s="4"/>
      <c r="C3974" s="4"/>
      <c r="D3974" s="4"/>
      <c r="E3974" s="4"/>
      <c r="F3974" s="4"/>
      <c r="G3974" s="4"/>
      <c r="H3974" s="4"/>
      <c r="I3974" s="4"/>
      <c r="J3974" s="4"/>
      <c r="K3974" s="4"/>
      <c r="L3974" s="4"/>
      <c r="M3974" s="4"/>
      <c r="N3974" s="4"/>
      <c r="O3974" s="4"/>
      <c r="P3974" s="4"/>
      <c r="Q3974" s="4"/>
      <c r="R3974" s="4"/>
      <c r="S3974" s="4"/>
      <c r="T3974" s="4"/>
      <c r="U3974" s="4"/>
      <c r="V3974" s="4"/>
      <c r="W3974" s="4"/>
      <c r="X3974" s="4"/>
      <c r="Y3974" s="4"/>
      <c r="Z3974" s="4"/>
      <c r="AA3974" s="4"/>
      <c r="AB3974" s="4"/>
      <c r="AC3974" s="4"/>
      <c r="AD3974" s="4"/>
      <c r="AE3974" s="4"/>
      <c r="AF3974" s="4"/>
      <c r="AG3974" s="4"/>
      <c r="AH3974" s="4"/>
      <c r="AI3974" s="4"/>
      <c r="AJ3974" s="4"/>
      <c r="AK3974" s="4"/>
      <c r="AL3974" s="4"/>
      <c r="AM3974" s="4"/>
      <c r="AN3974" s="4"/>
      <c r="AO3974" s="4"/>
      <c r="AP3974" s="4"/>
    </row>
    <row r="3975" spans="1:42" s="2" customFormat="1" x14ac:dyDescent="0.25">
      <c r="A3975" s="4"/>
      <c r="B3975" s="4"/>
      <c r="C3975" s="4"/>
      <c r="D3975" s="4"/>
      <c r="E3975" s="4"/>
      <c r="F3975" s="4"/>
      <c r="G3975" s="4"/>
      <c r="H3975" s="4"/>
      <c r="I3975" s="4"/>
      <c r="J3975" s="4"/>
      <c r="K3975" s="4"/>
      <c r="L3975" s="4"/>
      <c r="M3975" s="4"/>
      <c r="N3975" s="4"/>
      <c r="O3975" s="4"/>
      <c r="P3975" s="4"/>
      <c r="Q3975" s="4"/>
      <c r="R3975" s="4"/>
      <c r="S3975" s="4"/>
      <c r="T3975" s="4"/>
      <c r="U3975" s="4"/>
      <c r="V3975" s="4"/>
      <c r="W3975" s="4"/>
      <c r="X3975" s="4"/>
      <c r="Y3975" s="4"/>
      <c r="Z3975" s="4"/>
      <c r="AA3975" s="4"/>
      <c r="AB3975" s="4"/>
      <c r="AC3975" s="4"/>
      <c r="AD3975" s="4"/>
      <c r="AE3975" s="4"/>
      <c r="AF3975" s="4"/>
      <c r="AG3975" s="4"/>
      <c r="AH3975" s="4"/>
      <c r="AI3975" s="4"/>
      <c r="AJ3975" s="4"/>
      <c r="AK3975" s="4"/>
      <c r="AL3975" s="4"/>
      <c r="AM3975" s="4"/>
      <c r="AN3975" s="4"/>
      <c r="AO3975" s="4"/>
      <c r="AP3975" s="4"/>
    </row>
    <row r="3976" spans="1:42" s="2" customFormat="1" x14ac:dyDescent="0.25">
      <c r="A3976" s="4"/>
      <c r="B3976" s="4"/>
      <c r="C3976" s="4"/>
      <c r="D3976" s="4"/>
      <c r="E3976" s="4"/>
      <c r="F3976" s="4"/>
      <c r="G3976" s="4"/>
      <c r="H3976" s="4"/>
      <c r="I3976" s="4"/>
      <c r="J3976" s="4"/>
      <c r="K3976" s="4"/>
      <c r="L3976" s="4"/>
      <c r="M3976" s="4"/>
      <c r="N3976" s="4"/>
      <c r="O3976" s="4"/>
      <c r="P3976" s="4"/>
      <c r="Q3976" s="4"/>
      <c r="R3976" s="4"/>
      <c r="S3976" s="4"/>
      <c r="T3976" s="4"/>
      <c r="U3976" s="4"/>
      <c r="V3976" s="4"/>
      <c r="W3976" s="4"/>
      <c r="X3976" s="4"/>
      <c r="Y3976" s="4"/>
      <c r="Z3976" s="4"/>
      <c r="AA3976" s="4"/>
      <c r="AB3976" s="4"/>
      <c r="AC3976" s="4"/>
      <c r="AD3976" s="4"/>
      <c r="AE3976" s="4"/>
      <c r="AF3976" s="4"/>
      <c r="AG3976" s="4"/>
      <c r="AH3976" s="4"/>
      <c r="AI3976" s="4"/>
      <c r="AJ3976" s="4"/>
      <c r="AK3976" s="4"/>
      <c r="AL3976" s="4"/>
      <c r="AM3976" s="4"/>
      <c r="AN3976" s="4"/>
      <c r="AO3976" s="4"/>
      <c r="AP3976" s="4"/>
    </row>
    <row r="3977" spans="1:42" s="2" customFormat="1" x14ac:dyDescent="0.25">
      <c r="A3977" s="4"/>
      <c r="B3977" s="4"/>
      <c r="C3977" s="4"/>
      <c r="D3977" s="4"/>
      <c r="E3977" s="4"/>
      <c r="F3977" s="4"/>
      <c r="G3977" s="4"/>
      <c r="H3977" s="4"/>
      <c r="I3977" s="4"/>
      <c r="J3977" s="4"/>
      <c r="K3977" s="4"/>
      <c r="L3977" s="4"/>
      <c r="M3977" s="4"/>
      <c r="N3977" s="4"/>
      <c r="O3977" s="4"/>
      <c r="P3977" s="4"/>
      <c r="Q3977" s="4"/>
      <c r="R3977" s="4"/>
      <c r="S3977" s="4"/>
      <c r="T3977" s="4"/>
      <c r="U3977" s="4"/>
      <c r="V3977" s="4"/>
      <c r="W3977" s="4"/>
      <c r="X3977" s="4"/>
      <c r="Y3977" s="4"/>
      <c r="Z3977" s="4"/>
      <c r="AA3977" s="4"/>
      <c r="AB3977" s="4"/>
      <c r="AC3977" s="4"/>
      <c r="AD3977" s="4"/>
      <c r="AE3977" s="4"/>
      <c r="AF3977" s="4"/>
      <c r="AG3977" s="4"/>
      <c r="AH3977" s="4"/>
      <c r="AI3977" s="4"/>
      <c r="AJ3977" s="4"/>
      <c r="AK3977" s="4"/>
      <c r="AL3977" s="4"/>
      <c r="AM3977" s="4"/>
      <c r="AN3977" s="4"/>
      <c r="AO3977" s="4"/>
      <c r="AP3977" s="4"/>
    </row>
    <row r="3978" spans="1:42" s="2" customFormat="1" x14ac:dyDescent="0.25">
      <c r="A3978" s="4"/>
      <c r="B3978" s="4"/>
      <c r="C3978" s="4"/>
      <c r="D3978" s="4"/>
      <c r="E3978" s="4"/>
      <c r="F3978" s="4"/>
      <c r="G3978" s="4"/>
      <c r="H3978" s="4"/>
      <c r="I3978" s="4"/>
      <c r="J3978" s="4"/>
      <c r="K3978" s="4"/>
      <c r="L3978" s="4"/>
      <c r="M3978" s="4"/>
      <c r="N3978" s="4"/>
      <c r="O3978" s="4"/>
      <c r="P3978" s="4"/>
      <c r="Q3978" s="4"/>
      <c r="R3978" s="4"/>
      <c r="S3978" s="4"/>
      <c r="T3978" s="4"/>
      <c r="U3978" s="4"/>
      <c r="V3978" s="4"/>
      <c r="W3978" s="4"/>
      <c r="X3978" s="4"/>
      <c r="Y3978" s="4"/>
      <c r="Z3978" s="4"/>
      <c r="AA3978" s="4"/>
      <c r="AB3978" s="4"/>
      <c r="AC3978" s="4"/>
      <c r="AD3978" s="4"/>
      <c r="AE3978" s="4"/>
      <c r="AF3978" s="4"/>
      <c r="AG3978" s="4"/>
      <c r="AH3978" s="4"/>
      <c r="AI3978" s="4"/>
      <c r="AJ3978" s="4"/>
      <c r="AK3978" s="4"/>
      <c r="AL3978" s="4"/>
      <c r="AM3978" s="4"/>
      <c r="AN3978" s="4"/>
      <c r="AO3978" s="4"/>
      <c r="AP3978" s="4"/>
    </row>
    <row r="3979" spans="1:42" s="2" customFormat="1" x14ac:dyDescent="0.25">
      <c r="A3979" s="4"/>
      <c r="B3979" s="4"/>
      <c r="C3979" s="4"/>
      <c r="D3979" s="4"/>
      <c r="E3979" s="4"/>
      <c r="F3979" s="4"/>
      <c r="G3979" s="4"/>
      <c r="H3979" s="4"/>
      <c r="I3979" s="4"/>
      <c r="J3979" s="4"/>
      <c r="K3979" s="4"/>
      <c r="L3979" s="4"/>
      <c r="M3979" s="4"/>
      <c r="N3979" s="4"/>
      <c r="O3979" s="4"/>
      <c r="P3979" s="4"/>
      <c r="Q3979" s="4"/>
      <c r="R3979" s="4"/>
      <c r="S3979" s="4"/>
      <c r="T3979" s="4"/>
      <c r="U3979" s="4"/>
      <c r="V3979" s="4"/>
      <c r="W3979" s="4"/>
      <c r="X3979" s="4"/>
      <c r="Y3979" s="4"/>
      <c r="Z3979" s="4"/>
      <c r="AA3979" s="4"/>
      <c r="AB3979" s="4"/>
      <c r="AC3979" s="4"/>
      <c r="AD3979" s="4"/>
      <c r="AE3979" s="4"/>
      <c r="AF3979" s="4"/>
      <c r="AG3979" s="4"/>
      <c r="AH3979" s="4"/>
      <c r="AI3979" s="4"/>
      <c r="AJ3979" s="4"/>
      <c r="AK3979" s="4"/>
      <c r="AL3979" s="4"/>
      <c r="AM3979" s="4"/>
      <c r="AN3979" s="4"/>
      <c r="AO3979" s="4"/>
      <c r="AP3979" s="4"/>
    </row>
    <row r="3980" spans="1:42" s="2" customFormat="1" x14ac:dyDescent="0.25">
      <c r="A3980" s="4"/>
      <c r="B3980" s="4"/>
      <c r="C3980" s="4"/>
      <c r="D3980" s="4"/>
      <c r="E3980" s="4"/>
      <c r="F3980" s="4"/>
      <c r="G3980" s="4"/>
      <c r="H3980" s="4"/>
      <c r="I3980" s="4"/>
      <c r="J3980" s="4"/>
      <c r="K3980" s="4"/>
      <c r="L3980" s="4"/>
      <c r="M3980" s="4"/>
      <c r="N3980" s="4"/>
      <c r="O3980" s="4"/>
      <c r="P3980" s="4"/>
      <c r="Q3980" s="4"/>
      <c r="R3980" s="4"/>
      <c r="S3980" s="4"/>
      <c r="T3980" s="4"/>
      <c r="U3980" s="4"/>
      <c r="V3980" s="4"/>
      <c r="W3980" s="4"/>
      <c r="X3980" s="4"/>
      <c r="Y3980" s="4"/>
      <c r="Z3980" s="4"/>
      <c r="AA3980" s="4"/>
      <c r="AB3980" s="4"/>
      <c r="AC3980" s="4"/>
      <c r="AD3980" s="4"/>
      <c r="AE3980" s="4"/>
      <c r="AF3980" s="4"/>
      <c r="AG3980" s="4"/>
      <c r="AH3980" s="4"/>
      <c r="AI3980" s="4"/>
      <c r="AJ3980" s="4"/>
      <c r="AK3980" s="4"/>
      <c r="AL3980" s="4"/>
      <c r="AM3980" s="4"/>
      <c r="AN3980" s="4"/>
      <c r="AO3980" s="4"/>
      <c r="AP3980" s="4"/>
    </row>
    <row r="3981" spans="1:42" s="2" customFormat="1" x14ac:dyDescent="0.25">
      <c r="A3981" s="4"/>
      <c r="B3981" s="4"/>
      <c r="C3981" s="4"/>
      <c r="D3981" s="4"/>
      <c r="E3981" s="4"/>
      <c r="F3981" s="4"/>
      <c r="G3981" s="4"/>
      <c r="H3981" s="4"/>
      <c r="I3981" s="4"/>
      <c r="J3981" s="4"/>
      <c r="K3981" s="4"/>
      <c r="L3981" s="4"/>
      <c r="M3981" s="4"/>
      <c r="N3981" s="4"/>
      <c r="O3981" s="4"/>
      <c r="P3981" s="4"/>
      <c r="Q3981" s="4"/>
      <c r="R3981" s="4"/>
      <c r="S3981" s="4"/>
      <c r="T3981" s="4"/>
      <c r="U3981" s="4"/>
      <c r="V3981" s="4"/>
      <c r="W3981" s="4"/>
      <c r="X3981" s="4"/>
      <c r="Y3981" s="4"/>
      <c r="Z3981" s="4"/>
      <c r="AA3981" s="4"/>
      <c r="AB3981" s="4"/>
      <c r="AC3981" s="4"/>
      <c r="AD3981" s="4"/>
      <c r="AE3981" s="4"/>
      <c r="AF3981" s="4"/>
      <c r="AG3981" s="4"/>
      <c r="AH3981" s="4"/>
      <c r="AI3981" s="4"/>
      <c r="AJ3981" s="4"/>
      <c r="AK3981" s="4"/>
      <c r="AL3981" s="4"/>
      <c r="AM3981" s="4"/>
      <c r="AN3981" s="4"/>
      <c r="AO3981" s="4"/>
      <c r="AP3981" s="4"/>
    </row>
    <row r="3982" spans="1:42" s="2" customFormat="1" x14ac:dyDescent="0.25">
      <c r="A3982" s="4"/>
      <c r="B3982" s="4"/>
      <c r="C3982" s="4"/>
      <c r="D3982" s="4"/>
      <c r="E3982" s="4"/>
      <c r="F3982" s="4"/>
      <c r="G3982" s="4"/>
      <c r="H3982" s="4"/>
      <c r="I3982" s="4"/>
      <c r="J3982" s="4"/>
      <c r="K3982" s="4"/>
      <c r="L3982" s="4"/>
      <c r="M3982" s="4"/>
      <c r="N3982" s="4"/>
      <c r="O3982" s="4"/>
      <c r="P3982" s="4"/>
      <c r="Q3982" s="4"/>
      <c r="R3982" s="4"/>
      <c r="S3982" s="4"/>
      <c r="T3982" s="4"/>
      <c r="U3982" s="4"/>
      <c r="V3982" s="4"/>
      <c r="W3982" s="4"/>
      <c r="X3982" s="4"/>
      <c r="Y3982" s="4"/>
      <c r="Z3982" s="4"/>
      <c r="AA3982" s="4"/>
      <c r="AB3982" s="4"/>
      <c r="AC3982" s="4"/>
      <c r="AD3982" s="4"/>
      <c r="AE3982" s="4"/>
      <c r="AF3982" s="4"/>
      <c r="AG3982" s="4"/>
      <c r="AH3982" s="4"/>
      <c r="AI3982" s="4"/>
      <c r="AJ3982" s="4"/>
      <c r="AK3982" s="4"/>
      <c r="AL3982" s="4"/>
      <c r="AM3982" s="4"/>
      <c r="AN3982" s="4"/>
      <c r="AO3982" s="4"/>
      <c r="AP3982" s="4"/>
    </row>
    <row r="3983" spans="1:42" s="2" customFormat="1" x14ac:dyDescent="0.25">
      <c r="A3983" s="4"/>
      <c r="B3983" s="4"/>
      <c r="C3983" s="4"/>
      <c r="D3983" s="4"/>
      <c r="E3983" s="4"/>
      <c r="F3983" s="4"/>
      <c r="G3983" s="4"/>
      <c r="H3983" s="4"/>
      <c r="I3983" s="4"/>
      <c r="J3983" s="4"/>
      <c r="K3983" s="4"/>
      <c r="L3983" s="4"/>
      <c r="M3983" s="4"/>
      <c r="N3983" s="4"/>
      <c r="O3983" s="4"/>
      <c r="P3983" s="4"/>
      <c r="Q3983" s="4"/>
      <c r="R3983" s="4"/>
      <c r="S3983" s="4"/>
      <c r="T3983" s="4"/>
      <c r="U3983" s="4"/>
      <c r="V3983" s="4"/>
      <c r="W3983" s="4"/>
      <c r="X3983" s="4"/>
      <c r="Y3983" s="4"/>
      <c r="Z3983" s="4"/>
      <c r="AA3983" s="4"/>
      <c r="AB3983" s="4"/>
      <c r="AC3983" s="4"/>
      <c r="AD3983" s="4"/>
      <c r="AE3983" s="4"/>
      <c r="AF3983" s="4"/>
      <c r="AG3983" s="4"/>
      <c r="AH3983" s="4"/>
      <c r="AI3983" s="4"/>
      <c r="AJ3983" s="4"/>
      <c r="AK3983" s="4"/>
      <c r="AL3983" s="4"/>
      <c r="AM3983" s="4"/>
      <c r="AN3983" s="4"/>
      <c r="AO3983" s="4"/>
      <c r="AP3983" s="4"/>
    </row>
    <row r="3984" spans="1:42" s="2" customFormat="1" x14ac:dyDescent="0.25">
      <c r="A3984" s="4"/>
      <c r="B3984" s="4"/>
      <c r="C3984" s="4"/>
      <c r="D3984" s="4"/>
      <c r="E3984" s="4"/>
      <c r="F3984" s="4"/>
      <c r="G3984" s="4"/>
      <c r="H3984" s="4"/>
      <c r="I3984" s="4"/>
      <c r="J3984" s="4"/>
      <c r="K3984" s="4"/>
      <c r="L3984" s="4"/>
      <c r="M3984" s="4"/>
      <c r="N3984" s="4"/>
      <c r="O3984" s="4"/>
      <c r="P3984" s="4"/>
      <c r="Q3984" s="4"/>
      <c r="R3984" s="4"/>
      <c r="S3984" s="4"/>
      <c r="T3984" s="4"/>
      <c r="U3984" s="4"/>
      <c r="V3984" s="4"/>
      <c r="W3984" s="4"/>
      <c r="X3984" s="4"/>
      <c r="Y3984" s="4"/>
      <c r="Z3984" s="4"/>
      <c r="AA3984" s="4"/>
      <c r="AB3984" s="4"/>
      <c r="AC3984" s="4"/>
      <c r="AD3984" s="4"/>
      <c r="AE3984" s="4"/>
      <c r="AF3984" s="4"/>
      <c r="AG3984" s="4"/>
      <c r="AH3984" s="4"/>
      <c r="AI3984" s="4"/>
      <c r="AJ3984" s="4"/>
      <c r="AK3984" s="4"/>
      <c r="AL3984" s="4"/>
      <c r="AM3984" s="4"/>
      <c r="AN3984" s="4"/>
      <c r="AO3984" s="4"/>
      <c r="AP3984" s="4"/>
    </row>
    <row r="3985" spans="1:42" s="2" customFormat="1" x14ac:dyDescent="0.25">
      <c r="A3985" s="4"/>
      <c r="B3985" s="4"/>
      <c r="C3985" s="4"/>
      <c r="D3985" s="4"/>
      <c r="E3985" s="4"/>
      <c r="F3985" s="4"/>
      <c r="G3985" s="4"/>
      <c r="H3985" s="4"/>
      <c r="I3985" s="4"/>
      <c r="J3985" s="4"/>
      <c r="K3985" s="4"/>
      <c r="L3985" s="4"/>
      <c r="M3985" s="4"/>
      <c r="N3985" s="4"/>
      <c r="O3985" s="4"/>
      <c r="P3985" s="4"/>
      <c r="Q3985" s="4"/>
      <c r="R3985" s="4"/>
      <c r="S3985" s="4"/>
      <c r="T3985" s="4"/>
      <c r="U3985" s="4"/>
      <c r="V3985" s="4"/>
      <c r="W3985" s="4"/>
      <c r="X3985" s="4"/>
      <c r="Y3985" s="4"/>
      <c r="Z3985" s="4"/>
      <c r="AA3985" s="4"/>
      <c r="AB3985" s="4"/>
      <c r="AC3985" s="4"/>
      <c r="AD3985" s="4"/>
      <c r="AE3985" s="4"/>
      <c r="AF3985" s="4"/>
      <c r="AG3985" s="4"/>
      <c r="AH3985" s="4"/>
      <c r="AI3985" s="4"/>
      <c r="AJ3985" s="4"/>
      <c r="AK3985" s="4"/>
      <c r="AL3985" s="4"/>
      <c r="AM3985" s="4"/>
      <c r="AN3985" s="4"/>
      <c r="AO3985" s="4"/>
      <c r="AP3985" s="4"/>
    </row>
    <row r="3986" spans="1:42" s="2" customFormat="1" x14ac:dyDescent="0.25">
      <c r="A3986" s="4"/>
      <c r="B3986" s="4"/>
      <c r="C3986" s="4"/>
      <c r="D3986" s="4"/>
      <c r="E3986" s="4"/>
      <c r="F3986" s="4"/>
      <c r="G3986" s="4"/>
      <c r="H3986" s="4"/>
      <c r="I3986" s="4"/>
      <c r="J3986" s="4"/>
      <c r="K3986" s="4"/>
      <c r="L3986" s="4"/>
      <c r="M3986" s="4"/>
      <c r="N3986" s="4"/>
      <c r="O3986" s="4"/>
      <c r="P3986" s="4"/>
      <c r="Q3986" s="4"/>
      <c r="R3986" s="4"/>
      <c r="S3986" s="4"/>
      <c r="T3986" s="4"/>
      <c r="U3986" s="4"/>
      <c r="V3986" s="4"/>
      <c r="W3986" s="4"/>
      <c r="X3986" s="4"/>
      <c r="Y3986" s="4"/>
      <c r="Z3986" s="4"/>
      <c r="AA3986" s="4"/>
      <c r="AB3986" s="4"/>
      <c r="AC3986" s="4"/>
      <c r="AD3986" s="4"/>
      <c r="AE3986" s="4"/>
      <c r="AF3986" s="4"/>
      <c r="AG3986" s="4"/>
      <c r="AH3986" s="4"/>
      <c r="AI3986" s="4"/>
      <c r="AJ3986" s="4"/>
      <c r="AK3986" s="4"/>
      <c r="AL3986" s="4"/>
      <c r="AM3986" s="4"/>
      <c r="AN3986" s="4"/>
      <c r="AO3986" s="4"/>
      <c r="AP3986" s="4"/>
    </row>
    <row r="3987" spans="1:42" s="2" customFormat="1" x14ac:dyDescent="0.25">
      <c r="A3987" s="4"/>
      <c r="B3987" s="4"/>
      <c r="C3987" s="4"/>
      <c r="D3987" s="4"/>
      <c r="E3987" s="4"/>
      <c r="F3987" s="4"/>
      <c r="G3987" s="4"/>
      <c r="H3987" s="4"/>
      <c r="I3987" s="4"/>
      <c r="J3987" s="4"/>
      <c r="K3987" s="4"/>
      <c r="L3987" s="4"/>
      <c r="M3987" s="4"/>
      <c r="N3987" s="4"/>
      <c r="O3987" s="4"/>
      <c r="P3987" s="4"/>
      <c r="Q3987" s="4"/>
      <c r="R3987" s="4"/>
      <c r="S3987" s="4"/>
      <c r="T3987" s="4"/>
      <c r="U3987" s="4"/>
      <c r="V3987" s="4"/>
      <c r="W3987" s="4"/>
      <c r="X3987" s="4"/>
      <c r="Y3987" s="4"/>
      <c r="Z3987" s="4"/>
      <c r="AA3987" s="4"/>
      <c r="AB3987" s="4"/>
      <c r="AC3987" s="4"/>
      <c r="AD3987" s="4"/>
      <c r="AE3987" s="4"/>
      <c r="AF3987" s="4"/>
      <c r="AG3987" s="4"/>
      <c r="AH3987" s="4"/>
      <c r="AI3987" s="4"/>
      <c r="AJ3987" s="4"/>
      <c r="AK3987" s="4"/>
      <c r="AL3987" s="4"/>
      <c r="AM3987" s="4"/>
      <c r="AN3987" s="4"/>
      <c r="AO3987" s="4"/>
      <c r="AP3987" s="4"/>
    </row>
    <row r="3988" spans="1:42" s="2" customFormat="1" x14ac:dyDescent="0.25">
      <c r="A3988" s="4"/>
      <c r="B3988" s="4"/>
      <c r="C3988" s="4"/>
      <c r="D3988" s="4"/>
      <c r="E3988" s="4"/>
      <c r="F3988" s="4"/>
      <c r="G3988" s="4"/>
      <c r="H3988" s="4"/>
      <c r="I3988" s="4"/>
      <c r="J3988" s="4"/>
      <c r="K3988" s="4"/>
      <c r="L3988" s="4"/>
      <c r="M3988" s="4"/>
      <c r="N3988" s="4"/>
      <c r="O3988" s="4"/>
      <c r="P3988" s="4"/>
      <c r="Q3988" s="4"/>
      <c r="R3988" s="4"/>
      <c r="S3988" s="4"/>
      <c r="T3988" s="4"/>
      <c r="U3988" s="4"/>
      <c r="V3988" s="4"/>
      <c r="W3988" s="4"/>
      <c r="X3988" s="4"/>
      <c r="Y3988" s="4"/>
      <c r="Z3988" s="4"/>
      <c r="AA3988" s="4"/>
      <c r="AB3988" s="4"/>
      <c r="AC3988" s="4"/>
      <c r="AD3988" s="4"/>
      <c r="AE3988" s="4"/>
      <c r="AF3988" s="4"/>
      <c r="AG3988" s="4"/>
      <c r="AH3988" s="4"/>
      <c r="AI3988" s="4"/>
      <c r="AJ3988" s="4"/>
      <c r="AK3988" s="4"/>
      <c r="AL3988" s="4"/>
      <c r="AM3988" s="4"/>
      <c r="AN3988" s="4"/>
      <c r="AO3988" s="4"/>
      <c r="AP3988" s="4"/>
    </row>
    <row r="3989" spans="1:42" s="2" customFormat="1" x14ac:dyDescent="0.25">
      <c r="A3989" s="4"/>
      <c r="B3989" s="4"/>
      <c r="C3989" s="4"/>
      <c r="D3989" s="4"/>
      <c r="E3989" s="4"/>
      <c r="F3989" s="4"/>
      <c r="G3989" s="4"/>
      <c r="H3989" s="4"/>
      <c r="I3989" s="4"/>
      <c r="J3989" s="4"/>
      <c r="K3989" s="4"/>
      <c r="L3989" s="4"/>
      <c r="M3989" s="4"/>
      <c r="N3989" s="4"/>
      <c r="O3989" s="4"/>
      <c r="P3989" s="4"/>
      <c r="Q3989" s="4"/>
      <c r="R3989" s="4"/>
      <c r="S3989" s="4"/>
      <c r="T3989" s="4"/>
      <c r="U3989" s="4"/>
      <c r="V3989" s="4"/>
      <c r="W3989" s="4"/>
      <c r="X3989" s="4"/>
      <c r="Y3989" s="4"/>
      <c r="Z3989" s="4"/>
      <c r="AA3989" s="4"/>
      <c r="AB3989" s="4"/>
      <c r="AC3989" s="4"/>
      <c r="AD3989" s="4"/>
      <c r="AE3989" s="4"/>
      <c r="AF3989" s="4"/>
      <c r="AG3989" s="4"/>
      <c r="AH3989" s="4"/>
      <c r="AI3989" s="4"/>
      <c r="AJ3989" s="4"/>
      <c r="AK3989" s="4"/>
      <c r="AL3989" s="4"/>
      <c r="AM3989" s="4"/>
      <c r="AN3989" s="4"/>
      <c r="AO3989" s="4"/>
      <c r="AP3989" s="4"/>
    </row>
    <row r="3990" spans="1:42" s="2" customFormat="1" x14ac:dyDescent="0.25">
      <c r="A3990" s="4"/>
      <c r="B3990" s="4"/>
      <c r="C3990" s="4"/>
      <c r="D3990" s="4"/>
      <c r="E3990" s="4"/>
      <c r="F3990" s="4"/>
      <c r="G3990" s="4"/>
      <c r="H3990" s="4"/>
      <c r="I3990" s="4"/>
      <c r="J3990" s="4"/>
      <c r="K3990" s="4"/>
      <c r="L3990" s="4"/>
      <c r="M3990" s="4"/>
      <c r="N3990" s="4"/>
      <c r="O3990" s="4"/>
      <c r="P3990" s="4"/>
      <c r="Q3990" s="4"/>
      <c r="R3990" s="4"/>
      <c r="S3990" s="4"/>
      <c r="T3990" s="4"/>
      <c r="U3990" s="4"/>
      <c r="V3990" s="4"/>
      <c r="W3990" s="4"/>
      <c r="X3990" s="4"/>
      <c r="Y3990" s="4"/>
      <c r="Z3990" s="4"/>
      <c r="AA3990" s="4"/>
      <c r="AB3990" s="4"/>
      <c r="AC3990" s="4"/>
      <c r="AD3990" s="4"/>
      <c r="AE3990" s="4"/>
      <c r="AF3990" s="4"/>
      <c r="AG3990" s="4"/>
      <c r="AH3990" s="4"/>
      <c r="AI3990" s="4"/>
      <c r="AJ3990" s="4"/>
      <c r="AK3990" s="4"/>
      <c r="AL3990" s="4"/>
      <c r="AM3990" s="4"/>
      <c r="AN3990" s="4"/>
      <c r="AO3990" s="4"/>
      <c r="AP3990" s="4"/>
    </row>
    <row r="3991" spans="1:42" s="2" customFormat="1" x14ac:dyDescent="0.25">
      <c r="A3991" s="4"/>
      <c r="B3991" s="4"/>
      <c r="C3991" s="4"/>
      <c r="D3991" s="4"/>
      <c r="E3991" s="4"/>
      <c r="F3991" s="4"/>
      <c r="G3991" s="4"/>
      <c r="H3991" s="4"/>
      <c r="I3991" s="4"/>
      <c r="J3991" s="4"/>
      <c r="K3991" s="4"/>
      <c r="L3991" s="4"/>
      <c r="M3991" s="4"/>
      <c r="N3991" s="4"/>
      <c r="O3991" s="4"/>
      <c r="P3991" s="4"/>
      <c r="Q3991" s="4"/>
      <c r="R3991" s="4"/>
      <c r="S3991" s="4"/>
      <c r="T3991" s="4"/>
      <c r="U3991" s="4"/>
      <c r="V3991" s="4"/>
      <c r="W3991" s="4"/>
      <c r="X3991" s="4"/>
      <c r="Y3991" s="4"/>
      <c r="Z3991" s="4"/>
      <c r="AA3991" s="4"/>
      <c r="AB3991" s="4"/>
      <c r="AC3991" s="4"/>
      <c r="AD3991" s="4"/>
      <c r="AE3991" s="4"/>
      <c r="AF3991" s="4"/>
      <c r="AG3991" s="4"/>
      <c r="AH3991" s="4"/>
      <c r="AI3991" s="4"/>
      <c r="AJ3991" s="4"/>
      <c r="AK3991" s="4"/>
      <c r="AL3991" s="4"/>
      <c r="AM3991" s="4"/>
      <c r="AN3991" s="4"/>
      <c r="AO3991" s="4"/>
      <c r="AP3991" s="4"/>
    </row>
    <row r="3992" spans="1:42" s="2" customFormat="1" x14ac:dyDescent="0.25">
      <c r="A3992" s="4"/>
      <c r="B3992" s="4"/>
      <c r="C3992" s="4"/>
      <c r="D3992" s="4"/>
      <c r="E3992" s="4"/>
      <c r="F3992" s="4"/>
      <c r="G3992" s="4"/>
      <c r="H3992" s="4"/>
      <c r="I3992" s="4"/>
      <c r="J3992" s="4"/>
      <c r="K3992" s="4"/>
      <c r="L3992" s="4"/>
      <c r="M3992" s="4"/>
      <c r="N3992" s="4"/>
      <c r="O3992" s="4"/>
      <c r="P3992" s="4"/>
      <c r="Q3992" s="4"/>
      <c r="R3992" s="4"/>
      <c r="S3992" s="4"/>
      <c r="T3992" s="4"/>
      <c r="U3992" s="4"/>
      <c r="V3992" s="4"/>
      <c r="W3992" s="4"/>
      <c r="X3992" s="4"/>
      <c r="Y3992" s="4"/>
      <c r="Z3992" s="4"/>
      <c r="AA3992" s="4"/>
      <c r="AB3992" s="4"/>
      <c r="AC3992" s="4"/>
      <c r="AD3992" s="4"/>
      <c r="AE3992" s="4"/>
      <c r="AF3992" s="4"/>
      <c r="AG3992" s="4"/>
      <c r="AH3992" s="4"/>
      <c r="AI3992" s="4"/>
      <c r="AJ3992" s="4"/>
      <c r="AK3992" s="4"/>
      <c r="AL3992" s="4"/>
      <c r="AM3992" s="4"/>
      <c r="AN3992" s="4"/>
      <c r="AO3992" s="4"/>
      <c r="AP3992" s="4"/>
    </row>
    <row r="3993" spans="1:42" s="2" customFormat="1" x14ac:dyDescent="0.25">
      <c r="A3993" s="4"/>
      <c r="B3993" s="4"/>
      <c r="C3993" s="4"/>
      <c r="D3993" s="4"/>
      <c r="E3993" s="4"/>
      <c r="F3993" s="4"/>
      <c r="G3993" s="4"/>
      <c r="H3993" s="4"/>
      <c r="I3993" s="4"/>
      <c r="J3993" s="4"/>
      <c r="K3993" s="4"/>
      <c r="L3993" s="4"/>
      <c r="M3993" s="4"/>
      <c r="N3993" s="4"/>
      <c r="O3993" s="4"/>
      <c r="P3993" s="4"/>
      <c r="Q3993" s="4"/>
      <c r="R3993" s="4"/>
      <c r="S3993" s="4"/>
      <c r="T3993" s="4"/>
      <c r="U3993" s="4"/>
      <c r="V3993" s="4"/>
      <c r="W3993" s="4"/>
      <c r="X3993" s="4"/>
      <c r="Y3993" s="4"/>
      <c r="Z3993" s="4"/>
      <c r="AA3993" s="4"/>
      <c r="AB3993" s="4"/>
      <c r="AC3993" s="4"/>
      <c r="AD3993" s="4"/>
      <c r="AE3993" s="4"/>
      <c r="AF3993" s="4"/>
      <c r="AG3993" s="4"/>
      <c r="AH3993" s="4"/>
      <c r="AI3993" s="4"/>
      <c r="AJ3993" s="4"/>
      <c r="AK3993" s="4"/>
      <c r="AL3993" s="4"/>
      <c r="AM3993" s="4"/>
      <c r="AN3993" s="4"/>
      <c r="AO3993" s="4"/>
      <c r="AP3993" s="4"/>
    </row>
    <row r="3994" spans="1:42" s="2" customFormat="1" x14ac:dyDescent="0.25">
      <c r="A3994" s="4"/>
      <c r="B3994" s="4"/>
      <c r="C3994" s="4"/>
      <c r="D3994" s="4"/>
      <c r="E3994" s="4"/>
      <c r="F3994" s="4"/>
      <c r="G3994" s="4"/>
      <c r="H3994" s="4"/>
      <c r="I3994" s="4"/>
      <c r="J3994" s="4"/>
      <c r="K3994" s="4"/>
      <c r="L3994" s="4"/>
      <c r="M3994" s="4"/>
      <c r="N3994" s="4"/>
      <c r="O3994" s="4"/>
      <c r="P3994" s="4"/>
      <c r="Q3994" s="4"/>
      <c r="R3994" s="4"/>
      <c r="S3994" s="4"/>
      <c r="T3994" s="4"/>
      <c r="U3994" s="4"/>
      <c r="V3994" s="4"/>
      <c r="W3994" s="4"/>
      <c r="X3994" s="4"/>
      <c r="Y3994" s="4"/>
      <c r="Z3994" s="4"/>
      <c r="AA3994" s="4"/>
      <c r="AB3994" s="4"/>
      <c r="AC3994" s="4"/>
      <c r="AD3994" s="4"/>
      <c r="AE3994" s="4"/>
      <c r="AF3994" s="4"/>
      <c r="AG3994" s="4"/>
      <c r="AH3994" s="4"/>
      <c r="AI3994" s="4"/>
      <c r="AJ3994" s="4"/>
      <c r="AK3994" s="4"/>
      <c r="AL3994" s="4"/>
      <c r="AM3994" s="4"/>
      <c r="AN3994" s="4"/>
      <c r="AO3994" s="4"/>
      <c r="AP3994" s="4"/>
    </row>
    <row r="3995" spans="1:42" s="2" customFormat="1" x14ac:dyDescent="0.25">
      <c r="A3995" s="4"/>
      <c r="B3995" s="4"/>
      <c r="C3995" s="4"/>
      <c r="D3995" s="4"/>
      <c r="E3995" s="4"/>
      <c r="F3995" s="4"/>
      <c r="G3995" s="4"/>
      <c r="H3995" s="4"/>
      <c r="I3995" s="4"/>
      <c r="J3995" s="4"/>
      <c r="K3995" s="4"/>
      <c r="L3995" s="4"/>
      <c r="M3995" s="4"/>
      <c r="N3995" s="4"/>
      <c r="O3995" s="4"/>
      <c r="P3995" s="4"/>
      <c r="Q3995" s="4"/>
      <c r="R3995" s="4"/>
      <c r="S3995" s="4"/>
      <c r="T3995" s="4"/>
      <c r="U3995" s="4"/>
      <c r="V3995" s="4"/>
      <c r="W3995" s="4"/>
      <c r="X3995" s="4"/>
      <c r="Y3995" s="4"/>
      <c r="Z3995" s="4"/>
      <c r="AA3995" s="4"/>
      <c r="AB3995" s="4"/>
      <c r="AC3995" s="4"/>
      <c r="AD3995" s="4"/>
      <c r="AE3995" s="4"/>
      <c r="AF3995" s="4"/>
      <c r="AG3995" s="4"/>
      <c r="AH3995" s="4"/>
      <c r="AI3995" s="4"/>
      <c r="AJ3995" s="4"/>
      <c r="AK3995" s="4"/>
      <c r="AL3995" s="4"/>
      <c r="AM3995" s="4"/>
      <c r="AN3995" s="4"/>
      <c r="AO3995" s="4"/>
      <c r="AP3995" s="4"/>
    </row>
    <row r="3996" spans="1:42" s="2" customFormat="1" x14ac:dyDescent="0.25">
      <c r="A3996" s="4"/>
      <c r="B3996" s="4"/>
      <c r="C3996" s="4"/>
      <c r="D3996" s="4"/>
      <c r="E3996" s="4"/>
      <c r="F3996" s="4"/>
      <c r="G3996" s="4"/>
      <c r="H3996" s="4"/>
      <c r="I3996" s="4"/>
      <c r="J3996" s="4"/>
      <c r="K3996" s="4"/>
      <c r="L3996" s="4"/>
      <c r="M3996" s="4"/>
      <c r="N3996" s="4"/>
      <c r="O3996" s="4"/>
      <c r="P3996" s="4"/>
      <c r="Q3996" s="4"/>
      <c r="R3996" s="4"/>
      <c r="S3996" s="4"/>
      <c r="T3996" s="4"/>
      <c r="U3996" s="4"/>
      <c r="V3996" s="4"/>
      <c r="W3996" s="4"/>
      <c r="X3996" s="4"/>
      <c r="Y3996" s="4"/>
      <c r="Z3996" s="4"/>
      <c r="AA3996" s="4"/>
      <c r="AB3996" s="4"/>
      <c r="AC3996" s="4"/>
      <c r="AD3996" s="4"/>
      <c r="AE3996" s="4"/>
      <c r="AF3996" s="4"/>
      <c r="AG3996" s="4"/>
      <c r="AH3996" s="4"/>
      <c r="AI3996" s="4"/>
      <c r="AJ3996" s="4"/>
      <c r="AK3996" s="4"/>
      <c r="AL3996" s="4"/>
      <c r="AM3996" s="4"/>
      <c r="AN3996" s="4"/>
      <c r="AO3996" s="4"/>
      <c r="AP3996" s="4"/>
    </row>
    <row r="3997" spans="1:42" s="2" customFormat="1" x14ac:dyDescent="0.25">
      <c r="A3997" s="4"/>
      <c r="B3997" s="4"/>
      <c r="C3997" s="4"/>
      <c r="D3997" s="4"/>
      <c r="E3997" s="4"/>
      <c r="F3997" s="4"/>
      <c r="G3997" s="4"/>
      <c r="H3997" s="4"/>
      <c r="I3997" s="4"/>
      <c r="J3997" s="4"/>
      <c r="K3997" s="4"/>
      <c r="L3997" s="4"/>
      <c r="M3997" s="4"/>
      <c r="N3997" s="4"/>
      <c r="O3997" s="4"/>
      <c r="P3997" s="4"/>
      <c r="Q3997" s="4"/>
      <c r="R3997" s="4"/>
      <c r="S3997" s="4"/>
      <c r="T3997" s="4"/>
      <c r="U3997" s="4"/>
      <c r="V3997" s="4"/>
      <c r="W3997" s="4"/>
      <c r="X3997" s="4"/>
      <c r="Y3997" s="4"/>
      <c r="Z3997" s="4"/>
      <c r="AA3997" s="4"/>
      <c r="AB3997" s="4"/>
      <c r="AC3997" s="4"/>
      <c r="AD3997" s="4"/>
      <c r="AE3997" s="4"/>
      <c r="AF3997" s="4"/>
      <c r="AG3997" s="4"/>
      <c r="AH3997" s="4"/>
      <c r="AI3997" s="4"/>
      <c r="AJ3997" s="4"/>
      <c r="AK3997" s="4"/>
      <c r="AL3997" s="4"/>
      <c r="AM3997" s="4"/>
      <c r="AN3997" s="4"/>
      <c r="AO3997" s="4"/>
      <c r="AP3997" s="4"/>
    </row>
    <row r="3998" spans="1:42" s="2" customFormat="1" x14ac:dyDescent="0.25">
      <c r="A3998" s="4"/>
      <c r="B3998" s="4"/>
      <c r="C3998" s="4"/>
      <c r="D3998" s="4"/>
      <c r="E3998" s="4"/>
      <c r="F3998" s="4"/>
      <c r="G3998" s="4"/>
      <c r="H3998" s="4"/>
      <c r="I3998" s="4"/>
      <c r="J3998" s="4"/>
      <c r="K3998" s="4"/>
      <c r="L3998" s="4"/>
      <c r="M3998" s="4"/>
      <c r="N3998" s="4"/>
      <c r="O3998" s="4"/>
      <c r="P3998" s="4"/>
      <c r="Q3998" s="4"/>
      <c r="R3998" s="4"/>
      <c r="S3998" s="4"/>
      <c r="T3998" s="4"/>
      <c r="U3998" s="4"/>
      <c r="V3998" s="4"/>
      <c r="W3998" s="4"/>
      <c r="X3998" s="4"/>
      <c r="Y3998" s="4"/>
      <c r="Z3998" s="4"/>
      <c r="AA3998" s="4"/>
      <c r="AB3998" s="4"/>
      <c r="AC3998" s="4"/>
      <c r="AD3998" s="4"/>
      <c r="AE3998" s="4"/>
      <c r="AF3998" s="4"/>
      <c r="AG3998" s="4"/>
      <c r="AH3998" s="4"/>
      <c r="AI3998" s="4"/>
      <c r="AJ3998" s="4"/>
      <c r="AK3998" s="4"/>
      <c r="AL3998" s="4"/>
      <c r="AM3998" s="4"/>
      <c r="AN3998" s="4"/>
      <c r="AO3998" s="4"/>
      <c r="AP3998" s="4"/>
    </row>
    <row r="3999" spans="1:42" s="2" customFormat="1" x14ac:dyDescent="0.25">
      <c r="A3999" s="4"/>
      <c r="B3999" s="4"/>
      <c r="C3999" s="4"/>
      <c r="D3999" s="4"/>
      <c r="E3999" s="4"/>
      <c r="F3999" s="4"/>
      <c r="G3999" s="4"/>
      <c r="H3999" s="4"/>
      <c r="I3999" s="4"/>
      <c r="J3999" s="4"/>
      <c r="K3999" s="4"/>
      <c r="L3999" s="4"/>
      <c r="M3999" s="4"/>
      <c r="N3999" s="4"/>
      <c r="O3999" s="4"/>
      <c r="P3999" s="4"/>
      <c r="Q3999" s="4"/>
      <c r="R3999" s="4"/>
      <c r="S3999" s="4"/>
      <c r="T3999" s="4"/>
      <c r="U3999" s="4"/>
      <c r="V3999" s="4"/>
      <c r="W3999" s="4"/>
      <c r="X3999" s="4"/>
      <c r="Y3999" s="4"/>
      <c r="Z3999" s="4"/>
      <c r="AA3999" s="4"/>
      <c r="AB3999" s="4"/>
      <c r="AC3999" s="4"/>
      <c r="AD3999" s="4"/>
      <c r="AE3999" s="4"/>
      <c r="AF3999" s="4"/>
      <c r="AG3999" s="4"/>
      <c r="AH3999" s="4"/>
      <c r="AI3999" s="4"/>
      <c r="AJ3999" s="4"/>
      <c r="AK3999" s="4"/>
      <c r="AL3999" s="4"/>
      <c r="AM3999" s="4"/>
      <c r="AN3999" s="4"/>
      <c r="AO3999" s="4"/>
      <c r="AP3999" s="4"/>
    </row>
    <row r="4000" spans="1:42" s="2" customFormat="1" x14ac:dyDescent="0.25">
      <c r="A4000" s="4"/>
      <c r="B4000" s="4"/>
      <c r="C4000" s="4"/>
      <c r="D4000" s="4"/>
      <c r="E4000" s="4"/>
      <c r="F4000" s="4"/>
      <c r="G4000" s="4"/>
      <c r="H4000" s="4"/>
      <c r="I4000" s="4"/>
      <c r="J4000" s="4"/>
      <c r="K4000" s="4"/>
      <c r="L4000" s="4"/>
      <c r="M4000" s="4"/>
      <c r="N4000" s="4"/>
      <c r="O4000" s="4"/>
      <c r="P4000" s="4"/>
      <c r="Q4000" s="4"/>
      <c r="R4000" s="4"/>
      <c r="S4000" s="4"/>
      <c r="T4000" s="4"/>
      <c r="U4000" s="4"/>
      <c r="V4000" s="4"/>
      <c r="W4000" s="4"/>
      <c r="X4000" s="4"/>
      <c r="Y4000" s="4"/>
      <c r="Z4000" s="4"/>
      <c r="AA4000" s="4"/>
      <c r="AB4000" s="4"/>
      <c r="AC4000" s="4"/>
      <c r="AD4000" s="4"/>
      <c r="AE4000" s="4"/>
      <c r="AF4000" s="4"/>
      <c r="AG4000" s="4"/>
      <c r="AH4000" s="4"/>
      <c r="AI4000" s="4"/>
      <c r="AJ4000" s="4"/>
      <c r="AK4000" s="4"/>
      <c r="AL4000" s="4"/>
      <c r="AM4000" s="4"/>
      <c r="AN4000" s="4"/>
      <c r="AO4000" s="4"/>
      <c r="AP4000" s="4"/>
    </row>
    <row r="4001" spans="1:42" s="2" customFormat="1" x14ac:dyDescent="0.25">
      <c r="A4001" s="4"/>
      <c r="B4001" s="4"/>
      <c r="C4001" s="4"/>
      <c r="D4001" s="4"/>
      <c r="E4001" s="4"/>
      <c r="F4001" s="4"/>
      <c r="G4001" s="4"/>
      <c r="H4001" s="4"/>
      <c r="I4001" s="4"/>
      <c r="J4001" s="4"/>
      <c r="K4001" s="4"/>
      <c r="L4001" s="4"/>
      <c r="M4001" s="4"/>
      <c r="N4001" s="4"/>
      <c r="O4001" s="4"/>
      <c r="P4001" s="4"/>
      <c r="Q4001" s="4"/>
      <c r="R4001" s="4"/>
      <c r="S4001" s="4"/>
      <c r="T4001" s="4"/>
      <c r="U4001" s="4"/>
      <c r="V4001" s="4"/>
      <c r="W4001" s="4"/>
      <c r="X4001" s="4"/>
      <c r="Y4001" s="4"/>
      <c r="Z4001" s="4"/>
      <c r="AA4001" s="4"/>
      <c r="AB4001" s="4"/>
      <c r="AC4001" s="4"/>
      <c r="AD4001" s="4"/>
      <c r="AE4001" s="4"/>
      <c r="AF4001" s="4"/>
      <c r="AG4001" s="4"/>
      <c r="AH4001" s="4"/>
      <c r="AI4001" s="4"/>
      <c r="AJ4001" s="4"/>
      <c r="AK4001" s="4"/>
      <c r="AL4001" s="4"/>
      <c r="AM4001" s="4"/>
      <c r="AN4001" s="4"/>
      <c r="AO4001" s="4"/>
      <c r="AP4001" s="4"/>
    </row>
    <row r="4002" spans="1:42" s="2" customFormat="1" x14ac:dyDescent="0.25">
      <c r="A4002" s="4"/>
      <c r="B4002" s="4"/>
      <c r="C4002" s="4"/>
      <c r="D4002" s="4"/>
      <c r="E4002" s="4"/>
      <c r="F4002" s="4"/>
      <c r="G4002" s="4"/>
      <c r="H4002" s="4"/>
      <c r="I4002" s="4"/>
      <c r="J4002" s="4"/>
      <c r="K4002" s="4"/>
      <c r="L4002" s="4"/>
      <c r="M4002" s="4"/>
      <c r="N4002" s="4"/>
      <c r="O4002" s="4"/>
      <c r="P4002" s="4"/>
      <c r="Q4002" s="4"/>
      <c r="R4002" s="4"/>
      <c r="S4002" s="4"/>
      <c r="T4002" s="4"/>
      <c r="U4002" s="4"/>
      <c r="V4002" s="4"/>
      <c r="W4002" s="4"/>
      <c r="X4002" s="4"/>
      <c r="Y4002" s="4"/>
      <c r="Z4002" s="4"/>
      <c r="AA4002" s="4"/>
      <c r="AB4002" s="4"/>
      <c r="AC4002" s="4"/>
      <c r="AD4002" s="4"/>
      <c r="AE4002" s="4"/>
      <c r="AF4002" s="4"/>
      <c r="AG4002" s="4"/>
      <c r="AH4002" s="4"/>
      <c r="AI4002" s="4"/>
      <c r="AJ4002" s="4"/>
      <c r="AK4002" s="4"/>
      <c r="AL4002" s="4"/>
      <c r="AM4002" s="4"/>
      <c r="AN4002" s="4"/>
      <c r="AO4002" s="4"/>
      <c r="AP4002" s="4"/>
    </row>
    <row r="4003" spans="1:42" s="2" customFormat="1" x14ac:dyDescent="0.25">
      <c r="A4003" s="4"/>
      <c r="B4003" s="4"/>
      <c r="C4003" s="4"/>
      <c r="D4003" s="4"/>
      <c r="E4003" s="4"/>
      <c r="F4003" s="4"/>
      <c r="G4003" s="4"/>
      <c r="H4003" s="4"/>
      <c r="I4003" s="4"/>
      <c r="J4003" s="4"/>
      <c r="K4003" s="4"/>
      <c r="L4003" s="4"/>
      <c r="M4003" s="4"/>
      <c r="N4003" s="4"/>
      <c r="O4003" s="4"/>
      <c r="P4003" s="4"/>
      <c r="Q4003" s="4"/>
      <c r="R4003" s="4"/>
      <c r="S4003" s="4"/>
      <c r="T4003" s="4"/>
      <c r="U4003" s="4"/>
      <c r="V4003" s="4"/>
      <c r="W4003" s="4"/>
      <c r="X4003" s="4"/>
      <c r="Y4003" s="4"/>
      <c r="Z4003" s="4"/>
      <c r="AA4003" s="4"/>
      <c r="AB4003" s="4"/>
      <c r="AC4003" s="4"/>
      <c r="AD4003" s="4"/>
      <c r="AE4003" s="4"/>
      <c r="AF4003" s="4"/>
      <c r="AG4003" s="4"/>
      <c r="AH4003" s="4"/>
      <c r="AI4003" s="4"/>
      <c r="AJ4003" s="4"/>
      <c r="AK4003" s="4"/>
      <c r="AL4003" s="4"/>
      <c r="AM4003" s="4"/>
      <c r="AN4003" s="4"/>
      <c r="AO4003" s="4"/>
      <c r="AP4003" s="4"/>
    </row>
    <row r="4004" spans="1:42" s="2" customFormat="1" x14ac:dyDescent="0.25">
      <c r="A4004" s="4"/>
      <c r="B4004" s="4"/>
      <c r="C4004" s="4"/>
      <c r="D4004" s="4"/>
      <c r="E4004" s="4"/>
      <c r="F4004" s="4"/>
      <c r="G4004" s="4"/>
      <c r="H4004" s="4"/>
      <c r="I4004" s="4"/>
      <c r="J4004" s="4"/>
      <c r="K4004" s="4"/>
      <c r="L4004" s="4"/>
      <c r="M4004" s="4"/>
      <c r="N4004" s="4"/>
      <c r="O4004" s="4"/>
      <c r="P4004" s="4"/>
      <c r="Q4004" s="4"/>
      <c r="R4004" s="4"/>
      <c r="S4004" s="4"/>
      <c r="T4004" s="4"/>
      <c r="U4004" s="4"/>
      <c r="V4004" s="4"/>
      <c r="W4004" s="4"/>
      <c r="X4004" s="4"/>
      <c r="Y4004" s="4"/>
      <c r="Z4004" s="4"/>
      <c r="AA4004" s="4"/>
      <c r="AB4004" s="4"/>
      <c r="AC4004" s="4"/>
      <c r="AD4004" s="4"/>
      <c r="AE4004" s="4"/>
      <c r="AF4004" s="4"/>
      <c r="AG4004" s="4"/>
      <c r="AH4004" s="4"/>
      <c r="AI4004" s="4"/>
      <c r="AJ4004" s="4"/>
      <c r="AK4004" s="4"/>
      <c r="AL4004" s="4"/>
      <c r="AM4004" s="4"/>
      <c r="AN4004" s="4"/>
      <c r="AO4004" s="4"/>
      <c r="AP4004" s="4"/>
    </row>
    <row r="4005" spans="1:42" s="2" customFormat="1" x14ac:dyDescent="0.25">
      <c r="A4005" s="4"/>
      <c r="B4005" s="4"/>
      <c r="C4005" s="4"/>
      <c r="D4005" s="4"/>
      <c r="E4005" s="4"/>
      <c r="F4005" s="4"/>
      <c r="G4005" s="4"/>
      <c r="H4005" s="4"/>
      <c r="I4005" s="4"/>
      <c r="J4005" s="4"/>
      <c r="K4005" s="4"/>
      <c r="L4005" s="4"/>
      <c r="M4005" s="4"/>
      <c r="N4005" s="4"/>
      <c r="O4005" s="4"/>
      <c r="P4005" s="4"/>
      <c r="Q4005" s="4"/>
      <c r="R4005" s="4"/>
      <c r="S4005" s="4"/>
      <c r="T4005" s="4"/>
      <c r="U4005" s="4"/>
      <c r="V4005" s="4"/>
      <c r="W4005" s="4"/>
      <c r="X4005" s="4"/>
      <c r="Y4005" s="4"/>
      <c r="Z4005" s="4"/>
      <c r="AA4005" s="4"/>
      <c r="AB4005" s="4"/>
      <c r="AC4005" s="4"/>
      <c r="AD4005" s="4"/>
      <c r="AE4005" s="4"/>
      <c r="AF4005" s="4"/>
      <c r="AG4005" s="4"/>
      <c r="AH4005" s="4"/>
      <c r="AI4005" s="4"/>
      <c r="AJ4005" s="4"/>
      <c r="AK4005" s="4"/>
      <c r="AL4005" s="4"/>
      <c r="AM4005" s="4"/>
      <c r="AN4005" s="4"/>
      <c r="AO4005" s="4"/>
      <c r="AP4005" s="4"/>
    </row>
    <row r="4006" spans="1:42" s="2" customFormat="1" x14ac:dyDescent="0.25">
      <c r="A4006" s="4"/>
      <c r="B4006" s="4"/>
      <c r="C4006" s="4"/>
      <c r="D4006" s="4"/>
      <c r="E4006" s="4"/>
      <c r="F4006" s="4"/>
      <c r="G4006" s="4"/>
      <c r="H4006" s="4"/>
      <c r="I4006" s="4"/>
      <c r="J4006" s="4"/>
      <c r="K4006" s="4"/>
      <c r="L4006" s="4"/>
      <c r="M4006" s="4"/>
      <c r="N4006" s="4"/>
      <c r="O4006" s="4"/>
      <c r="P4006" s="4"/>
      <c r="Q4006" s="4"/>
      <c r="R4006" s="4"/>
      <c r="S4006" s="4"/>
      <c r="T4006" s="4"/>
      <c r="U4006" s="4"/>
      <c r="V4006" s="4"/>
      <c r="W4006" s="4"/>
      <c r="X4006" s="4"/>
      <c r="Y4006" s="4"/>
      <c r="Z4006" s="4"/>
      <c r="AA4006" s="4"/>
      <c r="AB4006" s="4"/>
      <c r="AC4006" s="4"/>
      <c r="AD4006" s="4"/>
      <c r="AE4006" s="4"/>
      <c r="AF4006" s="4"/>
      <c r="AG4006" s="4"/>
      <c r="AH4006" s="4"/>
      <c r="AI4006" s="4"/>
      <c r="AJ4006" s="4"/>
      <c r="AK4006" s="4"/>
      <c r="AL4006" s="4"/>
      <c r="AM4006" s="4"/>
      <c r="AN4006" s="4"/>
      <c r="AO4006" s="4"/>
      <c r="AP4006" s="4"/>
    </row>
    <row r="4007" spans="1:42" s="2" customFormat="1" x14ac:dyDescent="0.25">
      <c r="A4007" s="4"/>
      <c r="B4007" s="4"/>
      <c r="C4007" s="4"/>
      <c r="D4007" s="4"/>
      <c r="E4007" s="4"/>
      <c r="F4007" s="4"/>
      <c r="G4007" s="4"/>
      <c r="H4007" s="4"/>
      <c r="I4007" s="4"/>
      <c r="J4007" s="4"/>
      <c r="K4007" s="4"/>
      <c r="L4007" s="4"/>
      <c r="M4007" s="4"/>
      <c r="N4007" s="4"/>
      <c r="O4007" s="4"/>
      <c r="P4007" s="4"/>
      <c r="Q4007" s="4"/>
      <c r="R4007" s="4"/>
      <c r="S4007" s="4"/>
      <c r="T4007" s="4"/>
      <c r="U4007" s="4"/>
      <c r="V4007" s="4"/>
      <c r="W4007" s="4"/>
      <c r="X4007" s="4"/>
      <c r="Y4007" s="4"/>
      <c r="Z4007" s="4"/>
      <c r="AA4007" s="4"/>
      <c r="AB4007" s="4"/>
      <c r="AC4007" s="4"/>
      <c r="AD4007" s="4"/>
      <c r="AE4007" s="4"/>
      <c r="AF4007" s="4"/>
      <c r="AG4007" s="4"/>
      <c r="AH4007" s="4"/>
      <c r="AI4007" s="4"/>
      <c r="AJ4007" s="4"/>
      <c r="AK4007" s="4"/>
      <c r="AL4007" s="4"/>
      <c r="AM4007" s="4"/>
      <c r="AN4007" s="4"/>
      <c r="AO4007" s="4"/>
      <c r="AP4007" s="4"/>
    </row>
    <row r="4008" spans="1:42" s="2" customFormat="1" x14ac:dyDescent="0.25">
      <c r="A4008" s="4"/>
      <c r="B4008" s="4"/>
      <c r="C4008" s="4"/>
      <c r="D4008" s="4"/>
      <c r="E4008" s="4"/>
      <c r="F4008" s="4"/>
      <c r="G4008" s="4"/>
      <c r="H4008" s="4"/>
      <c r="I4008" s="4"/>
      <c r="J4008" s="4"/>
      <c r="K4008" s="4"/>
      <c r="L4008" s="4"/>
      <c r="M4008" s="4"/>
      <c r="N4008" s="4"/>
      <c r="O4008" s="4"/>
      <c r="P4008" s="4"/>
      <c r="Q4008" s="4"/>
      <c r="R4008" s="4"/>
      <c r="S4008" s="4"/>
      <c r="T4008" s="4"/>
      <c r="U4008" s="4"/>
      <c r="V4008" s="4"/>
      <c r="W4008" s="4"/>
      <c r="X4008" s="4"/>
      <c r="Y4008" s="4"/>
      <c r="Z4008" s="4"/>
      <c r="AA4008" s="4"/>
      <c r="AB4008" s="4"/>
      <c r="AC4008" s="4"/>
      <c r="AD4008" s="4"/>
      <c r="AE4008" s="4"/>
      <c r="AF4008" s="4"/>
      <c r="AG4008" s="4"/>
      <c r="AH4008" s="4"/>
      <c r="AI4008" s="4"/>
      <c r="AJ4008" s="4"/>
      <c r="AK4008" s="4"/>
      <c r="AL4008" s="4"/>
      <c r="AM4008" s="4"/>
      <c r="AN4008" s="4"/>
      <c r="AO4008" s="4"/>
      <c r="AP4008" s="4"/>
    </row>
    <row r="4009" spans="1:42" s="2" customFormat="1" x14ac:dyDescent="0.25">
      <c r="A4009" s="4"/>
      <c r="B4009" s="4"/>
      <c r="C4009" s="4"/>
      <c r="D4009" s="4"/>
      <c r="E4009" s="4"/>
      <c r="F4009" s="4"/>
      <c r="G4009" s="4"/>
      <c r="H4009" s="4"/>
      <c r="I4009" s="4"/>
      <c r="J4009" s="4"/>
      <c r="K4009" s="4"/>
      <c r="L4009" s="4"/>
      <c r="M4009" s="4"/>
      <c r="N4009" s="4"/>
      <c r="O4009" s="4"/>
      <c r="P4009" s="4"/>
      <c r="Q4009" s="4"/>
      <c r="R4009" s="4"/>
      <c r="S4009" s="4"/>
      <c r="T4009" s="4"/>
      <c r="U4009" s="4"/>
      <c r="V4009" s="4"/>
      <c r="W4009" s="4"/>
      <c r="X4009" s="4"/>
      <c r="Y4009" s="4"/>
      <c r="Z4009" s="4"/>
      <c r="AA4009" s="4"/>
      <c r="AB4009" s="4"/>
      <c r="AC4009" s="4"/>
      <c r="AD4009" s="4"/>
      <c r="AE4009" s="4"/>
      <c r="AF4009" s="4"/>
      <c r="AG4009" s="4"/>
      <c r="AH4009" s="4"/>
      <c r="AI4009" s="4"/>
      <c r="AJ4009" s="4"/>
      <c r="AK4009" s="4"/>
      <c r="AL4009" s="4"/>
      <c r="AM4009" s="4"/>
      <c r="AN4009" s="4"/>
      <c r="AO4009" s="4"/>
      <c r="AP4009" s="4"/>
    </row>
    <row r="4010" spans="1:42" s="2" customFormat="1" x14ac:dyDescent="0.25">
      <c r="A4010" s="4"/>
      <c r="B4010" s="4"/>
      <c r="C4010" s="4"/>
      <c r="D4010" s="4"/>
      <c r="E4010" s="4"/>
      <c r="F4010" s="4"/>
      <c r="G4010" s="4"/>
      <c r="H4010" s="4"/>
      <c r="I4010" s="4"/>
      <c r="J4010" s="4"/>
      <c r="K4010" s="4"/>
      <c r="L4010" s="4"/>
      <c r="M4010" s="4"/>
      <c r="N4010" s="4"/>
      <c r="O4010" s="4"/>
      <c r="P4010" s="4"/>
      <c r="Q4010" s="4"/>
      <c r="R4010" s="4"/>
      <c r="S4010" s="4"/>
      <c r="T4010" s="4"/>
      <c r="U4010" s="4"/>
      <c r="V4010" s="4"/>
      <c r="W4010" s="4"/>
      <c r="X4010" s="4"/>
      <c r="Y4010" s="4"/>
      <c r="Z4010" s="4"/>
      <c r="AA4010" s="4"/>
      <c r="AB4010" s="4"/>
      <c r="AC4010" s="4"/>
      <c r="AD4010" s="4"/>
      <c r="AE4010" s="4"/>
      <c r="AF4010" s="4"/>
      <c r="AG4010" s="4"/>
      <c r="AH4010" s="4"/>
      <c r="AI4010" s="4"/>
      <c r="AJ4010" s="4"/>
      <c r="AK4010" s="4"/>
      <c r="AL4010" s="4"/>
      <c r="AM4010" s="4"/>
      <c r="AN4010" s="4"/>
      <c r="AO4010" s="4"/>
      <c r="AP4010" s="4"/>
    </row>
    <row r="4011" spans="1:42" s="2" customFormat="1" x14ac:dyDescent="0.25">
      <c r="A4011" s="4"/>
      <c r="B4011" s="4"/>
      <c r="C4011" s="4"/>
      <c r="D4011" s="4"/>
      <c r="E4011" s="4"/>
      <c r="F4011" s="4"/>
      <c r="G4011" s="4"/>
      <c r="H4011" s="4"/>
      <c r="I4011" s="4"/>
      <c r="J4011" s="4"/>
      <c r="K4011" s="4"/>
      <c r="L4011" s="4"/>
      <c r="M4011" s="4"/>
      <c r="N4011" s="4"/>
      <c r="O4011" s="4"/>
      <c r="P4011" s="4"/>
      <c r="Q4011" s="4"/>
      <c r="R4011" s="4"/>
      <c r="S4011" s="4"/>
      <c r="T4011" s="4"/>
      <c r="U4011" s="4"/>
      <c r="V4011" s="4"/>
      <c r="W4011" s="4"/>
      <c r="X4011" s="4"/>
      <c r="Y4011" s="4"/>
      <c r="Z4011" s="4"/>
      <c r="AA4011" s="4"/>
      <c r="AB4011" s="4"/>
      <c r="AC4011" s="4"/>
      <c r="AD4011" s="4"/>
      <c r="AE4011" s="4"/>
      <c r="AF4011" s="4"/>
      <c r="AG4011" s="4"/>
      <c r="AH4011" s="4"/>
      <c r="AI4011" s="4"/>
      <c r="AJ4011" s="4"/>
      <c r="AK4011" s="4"/>
      <c r="AL4011" s="4"/>
      <c r="AM4011" s="4"/>
      <c r="AN4011" s="4"/>
      <c r="AO4011" s="4"/>
      <c r="AP4011" s="4"/>
    </row>
    <row r="4012" spans="1:42" s="2" customFormat="1" x14ac:dyDescent="0.25">
      <c r="A4012" s="4"/>
      <c r="B4012" s="4"/>
      <c r="C4012" s="4"/>
      <c r="D4012" s="4"/>
      <c r="E4012" s="4"/>
      <c r="F4012" s="4"/>
      <c r="G4012" s="4"/>
      <c r="H4012" s="4"/>
      <c r="I4012" s="4"/>
      <c r="J4012" s="4"/>
      <c r="K4012" s="4"/>
      <c r="L4012" s="4"/>
      <c r="M4012" s="4"/>
      <c r="N4012" s="4"/>
      <c r="O4012" s="4"/>
      <c r="P4012" s="4"/>
      <c r="Q4012" s="4"/>
      <c r="R4012" s="4"/>
      <c r="S4012" s="4"/>
      <c r="T4012" s="4"/>
      <c r="U4012" s="4"/>
      <c r="V4012" s="4"/>
      <c r="W4012" s="4"/>
      <c r="X4012" s="4"/>
      <c r="Y4012" s="4"/>
      <c r="Z4012" s="4"/>
      <c r="AA4012" s="4"/>
      <c r="AB4012" s="4"/>
      <c r="AC4012" s="4"/>
      <c r="AD4012" s="4"/>
      <c r="AE4012" s="4"/>
      <c r="AF4012" s="4"/>
      <c r="AG4012" s="4"/>
      <c r="AH4012" s="4"/>
      <c r="AI4012" s="4"/>
      <c r="AJ4012" s="4"/>
      <c r="AK4012" s="4"/>
      <c r="AL4012" s="4"/>
      <c r="AM4012" s="4"/>
      <c r="AN4012" s="4"/>
      <c r="AO4012" s="4"/>
      <c r="AP4012" s="4"/>
    </row>
    <row r="4013" spans="1:42" s="2" customFormat="1" x14ac:dyDescent="0.25">
      <c r="A4013" s="4"/>
      <c r="B4013" s="4"/>
      <c r="C4013" s="4"/>
      <c r="D4013" s="4"/>
      <c r="E4013" s="4"/>
      <c r="F4013" s="4"/>
      <c r="G4013" s="4"/>
      <c r="H4013" s="4"/>
      <c r="I4013" s="4"/>
      <c r="J4013" s="4"/>
      <c r="K4013" s="4"/>
      <c r="L4013" s="4"/>
      <c r="M4013" s="4"/>
      <c r="N4013" s="4"/>
      <c r="O4013" s="4"/>
      <c r="P4013" s="4"/>
      <c r="Q4013" s="4"/>
      <c r="R4013" s="4"/>
      <c r="S4013" s="4"/>
      <c r="T4013" s="4"/>
      <c r="U4013" s="4"/>
      <c r="V4013" s="4"/>
      <c r="W4013" s="4"/>
      <c r="X4013" s="4"/>
      <c r="Y4013" s="4"/>
      <c r="Z4013" s="4"/>
      <c r="AA4013" s="4"/>
      <c r="AB4013" s="4"/>
      <c r="AC4013" s="4"/>
      <c r="AD4013" s="4"/>
      <c r="AE4013" s="4"/>
      <c r="AF4013" s="4"/>
      <c r="AG4013" s="4"/>
      <c r="AH4013" s="4"/>
      <c r="AI4013" s="4"/>
      <c r="AJ4013" s="4"/>
      <c r="AK4013" s="4"/>
      <c r="AL4013" s="4"/>
      <c r="AM4013" s="4"/>
      <c r="AN4013" s="4"/>
      <c r="AO4013" s="4"/>
      <c r="AP4013" s="4"/>
    </row>
    <row r="4014" spans="1:42" s="2" customFormat="1" x14ac:dyDescent="0.25">
      <c r="A4014" s="4"/>
      <c r="B4014" s="4"/>
      <c r="C4014" s="4"/>
      <c r="D4014" s="4"/>
      <c r="E4014" s="4"/>
      <c r="F4014" s="4"/>
      <c r="G4014" s="4"/>
      <c r="H4014" s="4"/>
      <c r="I4014" s="4"/>
      <c r="J4014" s="4"/>
      <c r="K4014" s="4"/>
      <c r="L4014" s="4"/>
      <c r="M4014" s="4"/>
      <c r="N4014" s="4"/>
      <c r="O4014" s="4"/>
      <c r="P4014" s="4"/>
      <c r="Q4014" s="4"/>
      <c r="R4014" s="4"/>
      <c r="S4014" s="4"/>
      <c r="T4014" s="4"/>
      <c r="U4014" s="4"/>
      <c r="V4014" s="4"/>
      <c r="W4014" s="4"/>
      <c r="X4014" s="4"/>
      <c r="Y4014" s="4"/>
      <c r="Z4014" s="4"/>
      <c r="AA4014" s="4"/>
      <c r="AB4014" s="4"/>
      <c r="AC4014" s="4"/>
      <c r="AD4014" s="4"/>
      <c r="AE4014" s="4"/>
      <c r="AF4014" s="4"/>
      <c r="AG4014" s="4"/>
      <c r="AH4014" s="4"/>
      <c r="AI4014" s="4"/>
      <c r="AJ4014" s="4"/>
      <c r="AK4014" s="4"/>
      <c r="AL4014" s="4"/>
      <c r="AM4014" s="4"/>
      <c r="AN4014" s="4"/>
      <c r="AO4014" s="4"/>
      <c r="AP4014" s="4"/>
    </row>
    <row r="4015" spans="1:42" s="2" customFormat="1" x14ac:dyDescent="0.25">
      <c r="A4015" s="4"/>
      <c r="B4015" s="4"/>
      <c r="C4015" s="4"/>
      <c r="D4015" s="4"/>
      <c r="E4015" s="4"/>
      <c r="F4015" s="4"/>
      <c r="G4015" s="4"/>
      <c r="H4015" s="4"/>
      <c r="I4015" s="4"/>
      <c r="J4015" s="4"/>
      <c r="K4015" s="4"/>
      <c r="L4015" s="4"/>
      <c r="M4015" s="4"/>
      <c r="N4015" s="4"/>
      <c r="O4015" s="4"/>
      <c r="P4015" s="4"/>
      <c r="Q4015" s="4"/>
      <c r="R4015" s="4"/>
      <c r="S4015" s="4"/>
      <c r="T4015" s="4"/>
      <c r="U4015" s="4"/>
      <c r="V4015" s="4"/>
      <c r="W4015" s="4"/>
      <c r="X4015" s="4"/>
      <c r="Y4015" s="4"/>
      <c r="Z4015" s="4"/>
      <c r="AA4015" s="4"/>
      <c r="AB4015" s="4"/>
      <c r="AC4015" s="4"/>
      <c r="AD4015" s="4"/>
      <c r="AE4015" s="4"/>
      <c r="AF4015" s="4"/>
      <c r="AG4015" s="4"/>
      <c r="AH4015" s="4"/>
      <c r="AI4015" s="4"/>
      <c r="AJ4015" s="4"/>
      <c r="AK4015" s="4"/>
      <c r="AL4015" s="4"/>
      <c r="AM4015" s="4"/>
      <c r="AN4015" s="4"/>
      <c r="AO4015" s="4"/>
      <c r="AP4015" s="4"/>
    </row>
    <row r="4016" spans="1:42" s="2" customFormat="1" x14ac:dyDescent="0.25">
      <c r="A4016" s="4"/>
      <c r="B4016" s="4"/>
      <c r="C4016" s="4"/>
      <c r="D4016" s="4"/>
      <c r="E4016" s="4"/>
      <c r="F4016" s="4"/>
      <c r="G4016" s="4"/>
      <c r="H4016" s="4"/>
      <c r="I4016" s="4"/>
      <c r="J4016" s="4"/>
      <c r="K4016" s="4"/>
      <c r="L4016" s="4"/>
      <c r="M4016" s="4"/>
      <c r="N4016" s="4"/>
      <c r="O4016" s="4"/>
      <c r="P4016" s="4"/>
      <c r="Q4016" s="4"/>
      <c r="R4016" s="4"/>
      <c r="S4016" s="4"/>
      <c r="T4016" s="4"/>
      <c r="U4016" s="4"/>
      <c r="V4016" s="4"/>
      <c r="W4016" s="4"/>
      <c r="X4016" s="4"/>
      <c r="Y4016" s="4"/>
      <c r="Z4016" s="4"/>
      <c r="AA4016" s="4"/>
      <c r="AB4016" s="4"/>
      <c r="AC4016" s="4"/>
      <c r="AD4016" s="4"/>
      <c r="AE4016" s="4"/>
      <c r="AF4016" s="4"/>
      <c r="AG4016" s="4"/>
      <c r="AH4016" s="4"/>
      <c r="AI4016" s="4"/>
      <c r="AJ4016" s="4"/>
      <c r="AK4016" s="4"/>
      <c r="AL4016" s="4"/>
      <c r="AM4016" s="4"/>
      <c r="AN4016" s="4"/>
      <c r="AO4016" s="4"/>
      <c r="AP4016" s="4"/>
    </row>
    <row r="4017" spans="1:42" s="2" customFormat="1" x14ac:dyDescent="0.25">
      <c r="A4017" s="4"/>
      <c r="B4017" s="4"/>
      <c r="C4017" s="4"/>
      <c r="D4017" s="4"/>
      <c r="E4017" s="4"/>
      <c r="F4017" s="4"/>
      <c r="G4017" s="4"/>
      <c r="H4017" s="4"/>
      <c r="I4017" s="4"/>
      <c r="J4017" s="4"/>
      <c r="K4017" s="4"/>
      <c r="L4017" s="4"/>
      <c r="M4017" s="4"/>
      <c r="N4017" s="4"/>
      <c r="O4017" s="4"/>
      <c r="P4017" s="4"/>
      <c r="Q4017" s="4"/>
      <c r="R4017" s="4"/>
      <c r="S4017" s="4"/>
      <c r="T4017" s="4"/>
      <c r="U4017" s="4"/>
      <c r="V4017" s="4"/>
      <c r="W4017" s="4"/>
      <c r="X4017" s="4"/>
      <c r="Y4017" s="4"/>
      <c r="Z4017" s="4"/>
      <c r="AA4017" s="4"/>
      <c r="AB4017" s="4"/>
      <c r="AC4017" s="4"/>
      <c r="AD4017" s="4"/>
      <c r="AE4017" s="4"/>
      <c r="AF4017" s="4"/>
      <c r="AG4017" s="4"/>
      <c r="AH4017" s="4"/>
      <c r="AI4017" s="4"/>
      <c r="AJ4017" s="4"/>
      <c r="AK4017" s="4"/>
      <c r="AL4017" s="4"/>
      <c r="AM4017" s="4"/>
      <c r="AN4017" s="4"/>
      <c r="AO4017" s="4"/>
      <c r="AP4017" s="4"/>
    </row>
    <row r="4018" spans="1:42" s="2" customFormat="1" x14ac:dyDescent="0.25">
      <c r="A4018" s="4"/>
      <c r="B4018" s="4"/>
      <c r="C4018" s="4"/>
      <c r="D4018" s="4"/>
      <c r="E4018" s="4"/>
      <c r="F4018" s="4"/>
      <c r="G4018" s="4"/>
      <c r="H4018" s="4"/>
      <c r="I4018" s="4"/>
      <c r="J4018" s="4"/>
      <c r="K4018" s="4"/>
      <c r="L4018" s="4"/>
      <c r="M4018" s="4"/>
      <c r="N4018" s="4"/>
      <c r="O4018" s="4"/>
      <c r="P4018" s="4"/>
      <c r="Q4018" s="4"/>
      <c r="R4018" s="4"/>
      <c r="S4018" s="4"/>
      <c r="T4018" s="4"/>
      <c r="U4018" s="4"/>
      <c r="V4018" s="4"/>
      <c r="W4018" s="4"/>
      <c r="X4018" s="4"/>
      <c r="Y4018" s="4"/>
      <c r="Z4018" s="4"/>
      <c r="AA4018" s="4"/>
      <c r="AB4018" s="4"/>
      <c r="AC4018" s="4"/>
      <c r="AD4018" s="4"/>
      <c r="AE4018" s="4"/>
      <c r="AF4018" s="4"/>
      <c r="AG4018" s="4"/>
      <c r="AH4018" s="4"/>
      <c r="AI4018" s="4"/>
      <c r="AJ4018" s="4"/>
      <c r="AK4018" s="4"/>
      <c r="AL4018" s="4"/>
      <c r="AM4018" s="4"/>
      <c r="AN4018" s="4"/>
      <c r="AO4018" s="4"/>
      <c r="AP4018" s="4"/>
    </row>
    <row r="4019" spans="1:42" s="2" customFormat="1" x14ac:dyDescent="0.25">
      <c r="A4019" s="4"/>
      <c r="B4019" s="4"/>
      <c r="C4019" s="4"/>
      <c r="D4019" s="4"/>
      <c r="E4019" s="4"/>
      <c r="F4019" s="4"/>
      <c r="G4019" s="4"/>
      <c r="H4019" s="4"/>
      <c r="I4019" s="4"/>
      <c r="J4019" s="4"/>
      <c r="K4019" s="4"/>
      <c r="L4019" s="4"/>
      <c r="M4019" s="4"/>
      <c r="N4019" s="4"/>
      <c r="O4019" s="4"/>
      <c r="P4019" s="4"/>
      <c r="Q4019" s="4"/>
      <c r="R4019" s="4"/>
      <c r="S4019" s="4"/>
      <c r="T4019" s="4"/>
      <c r="U4019" s="4"/>
      <c r="V4019" s="4"/>
      <c r="W4019" s="4"/>
      <c r="X4019" s="4"/>
      <c r="Y4019" s="4"/>
      <c r="Z4019" s="4"/>
      <c r="AA4019" s="4"/>
      <c r="AB4019" s="4"/>
      <c r="AC4019" s="4"/>
      <c r="AD4019" s="4"/>
      <c r="AE4019" s="4"/>
      <c r="AF4019" s="4"/>
      <c r="AG4019" s="4"/>
      <c r="AH4019" s="4"/>
      <c r="AI4019" s="4"/>
      <c r="AJ4019" s="4"/>
      <c r="AK4019" s="4"/>
      <c r="AL4019" s="4"/>
      <c r="AM4019" s="4"/>
      <c r="AN4019" s="4"/>
      <c r="AO4019" s="4"/>
      <c r="AP4019" s="4"/>
    </row>
    <row r="4020" spans="1:42" s="2" customFormat="1" x14ac:dyDescent="0.25">
      <c r="A4020" s="4"/>
      <c r="B4020" s="4"/>
      <c r="C4020" s="4"/>
      <c r="D4020" s="4"/>
      <c r="E4020" s="4"/>
      <c r="F4020" s="4"/>
      <c r="G4020" s="4"/>
      <c r="H4020" s="4"/>
      <c r="I4020" s="4"/>
      <c r="J4020" s="4"/>
      <c r="K4020" s="4"/>
      <c r="L4020" s="4"/>
      <c r="M4020" s="4"/>
      <c r="N4020" s="4"/>
      <c r="O4020" s="4"/>
      <c r="P4020" s="4"/>
      <c r="Q4020" s="4"/>
      <c r="R4020" s="4"/>
      <c r="S4020" s="4"/>
      <c r="T4020" s="4"/>
      <c r="U4020" s="4"/>
      <c r="V4020" s="4"/>
      <c r="W4020" s="4"/>
      <c r="X4020" s="4"/>
      <c r="Y4020" s="4"/>
      <c r="Z4020" s="4"/>
      <c r="AA4020" s="4"/>
      <c r="AB4020" s="4"/>
      <c r="AC4020" s="4"/>
      <c r="AD4020" s="4"/>
      <c r="AE4020" s="4"/>
      <c r="AF4020" s="4"/>
      <c r="AG4020" s="4"/>
      <c r="AH4020" s="4"/>
      <c r="AI4020" s="4"/>
      <c r="AJ4020" s="4"/>
      <c r="AK4020" s="4"/>
      <c r="AL4020" s="4"/>
      <c r="AM4020" s="4"/>
      <c r="AN4020" s="4"/>
      <c r="AO4020" s="4"/>
      <c r="AP4020" s="4"/>
    </row>
    <row r="4021" spans="1:42" s="2" customFormat="1" x14ac:dyDescent="0.25">
      <c r="A4021" s="4"/>
      <c r="B4021" s="4"/>
      <c r="C4021" s="4"/>
      <c r="D4021" s="4"/>
      <c r="E4021" s="4"/>
      <c r="F4021" s="4"/>
      <c r="G4021" s="4"/>
      <c r="H4021" s="4"/>
      <c r="I4021" s="4"/>
      <c r="J4021" s="4"/>
      <c r="K4021" s="4"/>
      <c r="L4021" s="4"/>
      <c r="M4021" s="4"/>
      <c r="N4021" s="4"/>
      <c r="O4021" s="4"/>
      <c r="P4021" s="4"/>
      <c r="Q4021" s="4"/>
      <c r="R4021" s="4"/>
      <c r="S4021" s="4"/>
      <c r="T4021" s="4"/>
      <c r="U4021" s="4"/>
      <c r="V4021" s="4"/>
      <c r="W4021" s="4"/>
      <c r="X4021" s="4"/>
      <c r="Y4021" s="4"/>
      <c r="Z4021" s="4"/>
      <c r="AA4021" s="4"/>
      <c r="AB4021" s="4"/>
      <c r="AC4021" s="4"/>
      <c r="AD4021" s="4"/>
      <c r="AE4021" s="4"/>
      <c r="AF4021" s="4"/>
      <c r="AG4021" s="4"/>
      <c r="AH4021" s="4"/>
      <c r="AI4021" s="4"/>
      <c r="AJ4021" s="4"/>
      <c r="AK4021" s="4"/>
      <c r="AL4021" s="4"/>
      <c r="AM4021" s="4"/>
      <c r="AN4021" s="4"/>
      <c r="AO4021" s="4"/>
      <c r="AP4021" s="4"/>
    </row>
    <row r="4022" spans="1:42" s="2" customFormat="1" x14ac:dyDescent="0.25">
      <c r="A4022" s="4"/>
      <c r="B4022" s="4"/>
      <c r="C4022" s="4"/>
      <c r="D4022" s="4"/>
      <c r="E4022" s="4"/>
      <c r="F4022" s="4"/>
      <c r="G4022" s="4"/>
      <c r="H4022" s="4"/>
      <c r="I4022" s="4"/>
      <c r="J4022" s="4"/>
      <c r="K4022" s="4"/>
      <c r="L4022" s="4"/>
      <c r="M4022" s="4"/>
      <c r="N4022" s="4"/>
      <c r="O4022" s="4"/>
      <c r="P4022" s="4"/>
      <c r="Q4022" s="4"/>
      <c r="R4022" s="4"/>
      <c r="S4022" s="4"/>
      <c r="T4022" s="4"/>
      <c r="U4022" s="4"/>
      <c r="V4022" s="4"/>
      <c r="W4022" s="4"/>
      <c r="X4022" s="4"/>
      <c r="Y4022" s="4"/>
      <c r="Z4022" s="4"/>
      <c r="AA4022" s="4"/>
      <c r="AB4022" s="4"/>
      <c r="AC4022" s="4"/>
      <c r="AD4022" s="4"/>
      <c r="AE4022" s="4"/>
      <c r="AF4022" s="4"/>
      <c r="AG4022" s="4"/>
      <c r="AH4022" s="4"/>
      <c r="AI4022" s="4"/>
      <c r="AJ4022" s="4"/>
      <c r="AK4022" s="4"/>
      <c r="AL4022" s="4"/>
      <c r="AM4022" s="4"/>
      <c r="AN4022" s="4"/>
      <c r="AO4022" s="4"/>
      <c r="AP4022" s="4"/>
    </row>
    <row r="4023" spans="1:42" s="2" customFormat="1" x14ac:dyDescent="0.25">
      <c r="A4023" s="4"/>
      <c r="B4023" s="4"/>
      <c r="C4023" s="4"/>
      <c r="D4023" s="4"/>
      <c r="E4023" s="4"/>
      <c r="F4023" s="4"/>
      <c r="G4023" s="4"/>
      <c r="H4023" s="4"/>
      <c r="I4023" s="4"/>
      <c r="J4023" s="4"/>
      <c r="K4023" s="4"/>
      <c r="L4023" s="4"/>
      <c r="M4023" s="4"/>
      <c r="N4023" s="4"/>
      <c r="O4023" s="4"/>
      <c r="P4023" s="4"/>
      <c r="Q4023" s="4"/>
      <c r="R4023" s="4"/>
      <c r="S4023" s="4"/>
      <c r="T4023" s="4"/>
      <c r="U4023" s="4"/>
      <c r="V4023" s="4"/>
      <c r="W4023" s="4"/>
      <c r="X4023" s="4"/>
      <c r="Y4023" s="4"/>
      <c r="Z4023" s="4"/>
      <c r="AA4023" s="4"/>
      <c r="AB4023" s="4"/>
      <c r="AC4023" s="4"/>
      <c r="AD4023" s="4"/>
      <c r="AE4023" s="4"/>
      <c r="AF4023" s="4"/>
      <c r="AG4023" s="4"/>
      <c r="AH4023" s="4"/>
      <c r="AI4023" s="4"/>
      <c r="AJ4023" s="4"/>
      <c r="AK4023" s="4"/>
      <c r="AL4023" s="4"/>
      <c r="AM4023" s="4"/>
      <c r="AN4023" s="4"/>
      <c r="AO4023" s="4"/>
      <c r="AP4023" s="4"/>
    </row>
    <row r="4024" spans="1:42" s="2" customFormat="1" x14ac:dyDescent="0.25">
      <c r="A4024" s="4"/>
      <c r="B4024" s="4"/>
      <c r="C4024" s="4"/>
      <c r="D4024" s="4"/>
      <c r="E4024" s="4"/>
      <c r="F4024" s="4"/>
      <c r="G4024" s="4"/>
      <c r="H4024" s="4"/>
      <c r="I4024" s="4"/>
      <c r="J4024" s="4"/>
      <c r="K4024" s="4"/>
      <c r="L4024" s="4"/>
      <c r="M4024" s="4"/>
      <c r="N4024" s="4"/>
      <c r="O4024" s="4"/>
      <c r="P4024" s="4"/>
      <c r="Q4024" s="4"/>
      <c r="R4024" s="4"/>
      <c r="S4024" s="4"/>
      <c r="T4024" s="4"/>
      <c r="U4024" s="4"/>
      <c r="V4024" s="4"/>
      <c r="W4024" s="4"/>
      <c r="X4024" s="4"/>
      <c r="Y4024" s="4"/>
      <c r="Z4024" s="4"/>
      <c r="AA4024" s="4"/>
      <c r="AB4024" s="4"/>
      <c r="AC4024" s="4"/>
      <c r="AD4024" s="4"/>
      <c r="AE4024" s="4"/>
      <c r="AF4024" s="4"/>
      <c r="AG4024" s="4"/>
      <c r="AH4024" s="4"/>
      <c r="AI4024" s="4"/>
      <c r="AJ4024" s="4"/>
      <c r="AK4024" s="4"/>
      <c r="AL4024" s="4"/>
      <c r="AM4024" s="4"/>
      <c r="AN4024" s="4"/>
      <c r="AO4024" s="4"/>
      <c r="AP4024" s="4"/>
    </row>
    <row r="4025" spans="1:42" s="2" customFormat="1" x14ac:dyDescent="0.25">
      <c r="A4025" s="4"/>
      <c r="B4025" s="4"/>
      <c r="C4025" s="4"/>
      <c r="D4025" s="4"/>
      <c r="E4025" s="4"/>
      <c r="F4025" s="4"/>
      <c r="G4025" s="4"/>
      <c r="H4025" s="4"/>
      <c r="I4025" s="4"/>
      <c r="J4025" s="4"/>
      <c r="K4025" s="4"/>
      <c r="L4025" s="4"/>
      <c r="M4025" s="4"/>
      <c r="N4025" s="4"/>
      <c r="O4025" s="4"/>
      <c r="P4025" s="4"/>
      <c r="Q4025" s="4"/>
      <c r="R4025" s="4"/>
      <c r="S4025" s="4"/>
      <c r="T4025" s="4"/>
      <c r="U4025" s="4"/>
      <c r="V4025" s="4"/>
      <c r="W4025" s="4"/>
      <c r="X4025" s="4"/>
      <c r="Y4025" s="4"/>
      <c r="Z4025" s="4"/>
      <c r="AA4025" s="4"/>
      <c r="AB4025" s="4"/>
      <c r="AC4025" s="4"/>
      <c r="AD4025" s="4"/>
      <c r="AE4025" s="4"/>
      <c r="AF4025" s="4"/>
      <c r="AG4025" s="4"/>
      <c r="AH4025" s="4"/>
      <c r="AI4025" s="4"/>
      <c r="AJ4025" s="4"/>
      <c r="AK4025" s="4"/>
      <c r="AL4025" s="4"/>
      <c r="AM4025" s="4"/>
      <c r="AN4025" s="4"/>
      <c r="AO4025" s="4"/>
      <c r="AP4025" s="4"/>
    </row>
    <row r="4026" spans="1:42" s="2" customFormat="1" x14ac:dyDescent="0.25">
      <c r="A4026" s="4"/>
      <c r="B4026" s="4"/>
      <c r="C4026" s="4"/>
      <c r="D4026" s="4"/>
      <c r="E4026" s="4"/>
      <c r="F4026" s="4"/>
      <c r="G4026" s="4"/>
      <c r="H4026" s="4"/>
      <c r="I4026" s="4"/>
      <c r="J4026" s="4"/>
      <c r="K4026" s="4"/>
      <c r="L4026" s="4"/>
      <c r="M4026" s="4"/>
      <c r="N4026" s="4"/>
      <c r="O4026" s="4"/>
      <c r="P4026" s="4"/>
      <c r="Q4026" s="4"/>
      <c r="R4026" s="4"/>
      <c r="S4026" s="4"/>
      <c r="T4026" s="4"/>
      <c r="U4026" s="4"/>
      <c r="V4026" s="4"/>
      <c r="W4026" s="4"/>
      <c r="X4026" s="4"/>
      <c r="Y4026" s="4"/>
      <c r="Z4026" s="4"/>
      <c r="AA4026" s="4"/>
      <c r="AB4026" s="4"/>
      <c r="AC4026" s="4"/>
      <c r="AD4026" s="4"/>
      <c r="AE4026" s="4"/>
      <c r="AF4026" s="4"/>
      <c r="AG4026" s="4"/>
      <c r="AH4026" s="4"/>
      <c r="AI4026" s="4"/>
      <c r="AJ4026" s="4"/>
      <c r="AK4026" s="4"/>
      <c r="AL4026" s="4"/>
      <c r="AM4026" s="4"/>
      <c r="AN4026" s="4"/>
      <c r="AO4026" s="4"/>
      <c r="AP4026" s="4"/>
    </row>
    <row r="4027" spans="1:42" s="2" customFormat="1" x14ac:dyDescent="0.25">
      <c r="A4027" s="4"/>
      <c r="B4027" s="4"/>
      <c r="C4027" s="4"/>
      <c r="D4027" s="4"/>
      <c r="E4027" s="4"/>
      <c r="F4027" s="4"/>
      <c r="G4027" s="4"/>
      <c r="H4027" s="4"/>
      <c r="I4027" s="4"/>
      <c r="J4027" s="4"/>
      <c r="K4027" s="4"/>
      <c r="L4027" s="4"/>
      <c r="M4027" s="4"/>
      <c r="N4027" s="4"/>
      <c r="O4027" s="4"/>
      <c r="P4027" s="4"/>
      <c r="Q4027" s="4"/>
      <c r="R4027" s="4"/>
      <c r="S4027" s="4"/>
      <c r="T4027" s="4"/>
      <c r="U4027" s="4"/>
      <c r="V4027" s="4"/>
      <c r="W4027" s="4"/>
      <c r="X4027" s="4"/>
      <c r="Y4027" s="4"/>
      <c r="Z4027" s="4"/>
      <c r="AA4027" s="4"/>
      <c r="AB4027" s="4"/>
      <c r="AC4027" s="4"/>
      <c r="AD4027" s="4"/>
      <c r="AE4027" s="4"/>
      <c r="AF4027" s="4"/>
      <c r="AG4027" s="4"/>
      <c r="AH4027" s="4"/>
      <c r="AI4027" s="4"/>
      <c r="AJ4027" s="4"/>
      <c r="AK4027" s="4"/>
      <c r="AL4027" s="4"/>
      <c r="AM4027" s="4"/>
      <c r="AN4027" s="4"/>
      <c r="AO4027" s="4"/>
      <c r="AP4027" s="4"/>
    </row>
    <row r="4028" spans="1:42" s="2" customFormat="1" x14ac:dyDescent="0.25">
      <c r="A4028" s="4"/>
      <c r="B4028" s="4"/>
      <c r="C4028" s="4"/>
      <c r="D4028" s="4"/>
      <c r="E4028" s="4"/>
      <c r="F4028" s="4"/>
      <c r="G4028" s="4"/>
      <c r="H4028" s="4"/>
      <c r="I4028" s="4"/>
      <c r="J4028" s="4"/>
      <c r="K4028" s="4"/>
      <c r="L4028" s="4"/>
      <c r="M4028" s="4"/>
      <c r="N4028" s="4"/>
      <c r="O4028" s="4"/>
      <c r="P4028" s="4"/>
      <c r="Q4028" s="4"/>
      <c r="R4028" s="4"/>
      <c r="S4028" s="4"/>
      <c r="T4028" s="4"/>
      <c r="U4028" s="4"/>
      <c r="V4028" s="4"/>
      <c r="W4028" s="4"/>
      <c r="X4028" s="4"/>
      <c r="Y4028" s="4"/>
      <c r="Z4028" s="4"/>
      <c r="AA4028" s="4"/>
      <c r="AB4028" s="4"/>
      <c r="AC4028" s="4"/>
      <c r="AD4028" s="4"/>
      <c r="AE4028" s="4"/>
      <c r="AF4028" s="4"/>
      <c r="AG4028" s="4"/>
      <c r="AH4028" s="4"/>
      <c r="AI4028" s="4"/>
      <c r="AJ4028" s="4"/>
      <c r="AK4028" s="4"/>
      <c r="AL4028" s="4"/>
      <c r="AM4028" s="4"/>
      <c r="AN4028" s="4"/>
      <c r="AO4028" s="4"/>
      <c r="AP4028" s="4"/>
    </row>
    <row r="4029" spans="1:42" s="2" customFormat="1" x14ac:dyDescent="0.25">
      <c r="A4029" s="4"/>
      <c r="B4029" s="4"/>
      <c r="C4029" s="4"/>
      <c r="D4029" s="4"/>
      <c r="E4029" s="4"/>
      <c r="F4029" s="4"/>
      <c r="G4029" s="4"/>
      <c r="H4029" s="4"/>
      <c r="I4029" s="4"/>
      <c r="J4029" s="4"/>
      <c r="K4029" s="4"/>
      <c r="L4029" s="4"/>
      <c r="M4029" s="4"/>
      <c r="N4029" s="4"/>
      <c r="O4029" s="4"/>
      <c r="P4029" s="4"/>
      <c r="Q4029" s="4"/>
      <c r="R4029" s="4"/>
      <c r="S4029" s="4"/>
      <c r="T4029" s="4"/>
      <c r="U4029" s="4"/>
      <c r="V4029" s="4"/>
      <c r="W4029" s="4"/>
      <c r="X4029" s="4"/>
      <c r="Y4029" s="4"/>
      <c r="Z4029" s="4"/>
      <c r="AA4029" s="4"/>
      <c r="AB4029" s="4"/>
      <c r="AC4029" s="4"/>
      <c r="AD4029" s="4"/>
      <c r="AE4029" s="4"/>
      <c r="AF4029" s="4"/>
      <c r="AG4029" s="4"/>
      <c r="AH4029" s="4"/>
      <c r="AI4029" s="4"/>
      <c r="AJ4029" s="4"/>
      <c r="AK4029" s="4"/>
      <c r="AL4029" s="4"/>
      <c r="AM4029" s="4"/>
      <c r="AN4029" s="4"/>
      <c r="AO4029" s="4"/>
      <c r="AP4029" s="4"/>
    </row>
    <row r="4030" spans="1:42" s="2" customFormat="1" x14ac:dyDescent="0.25">
      <c r="A4030" s="4"/>
      <c r="B4030" s="4"/>
      <c r="C4030" s="4"/>
      <c r="D4030" s="4"/>
      <c r="E4030" s="4"/>
      <c r="F4030" s="4"/>
      <c r="G4030" s="4"/>
      <c r="H4030" s="4"/>
      <c r="I4030" s="4"/>
      <c r="J4030" s="4"/>
      <c r="K4030" s="4"/>
      <c r="L4030" s="4"/>
      <c r="M4030" s="4"/>
      <c r="N4030" s="4"/>
      <c r="O4030" s="4"/>
      <c r="P4030" s="4"/>
      <c r="Q4030" s="4"/>
      <c r="R4030" s="4"/>
      <c r="S4030" s="4"/>
      <c r="T4030" s="4"/>
      <c r="U4030" s="4"/>
      <c r="V4030" s="4"/>
      <c r="W4030" s="4"/>
      <c r="X4030" s="4"/>
      <c r="Y4030" s="4"/>
      <c r="Z4030" s="4"/>
      <c r="AA4030" s="4"/>
      <c r="AB4030" s="4"/>
      <c r="AC4030" s="4"/>
      <c r="AD4030" s="4"/>
      <c r="AE4030" s="4"/>
      <c r="AF4030" s="4"/>
      <c r="AG4030" s="4"/>
      <c r="AH4030" s="4"/>
      <c r="AI4030" s="4"/>
      <c r="AJ4030" s="4"/>
      <c r="AK4030" s="4"/>
      <c r="AL4030" s="4"/>
      <c r="AM4030" s="4"/>
      <c r="AN4030" s="4"/>
      <c r="AO4030" s="4"/>
      <c r="AP4030" s="4"/>
    </row>
    <row r="4031" spans="1:42" s="2" customFormat="1" x14ac:dyDescent="0.25">
      <c r="A4031" s="4"/>
      <c r="B4031" s="4"/>
      <c r="C4031" s="4"/>
      <c r="D4031" s="4"/>
      <c r="E4031" s="4"/>
      <c r="F4031" s="4"/>
      <c r="G4031" s="4"/>
      <c r="H4031" s="4"/>
      <c r="I4031" s="4"/>
      <c r="J4031" s="4"/>
      <c r="K4031" s="4"/>
      <c r="L4031" s="4"/>
      <c r="M4031" s="4"/>
      <c r="N4031" s="4"/>
      <c r="O4031" s="4"/>
      <c r="P4031" s="4"/>
      <c r="Q4031" s="4"/>
      <c r="R4031" s="4"/>
      <c r="S4031" s="4"/>
      <c r="T4031" s="4"/>
      <c r="U4031" s="4"/>
      <c r="V4031" s="4"/>
      <c r="W4031" s="4"/>
      <c r="X4031" s="4"/>
      <c r="Y4031" s="4"/>
      <c r="Z4031" s="4"/>
      <c r="AA4031" s="4"/>
      <c r="AB4031" s="4"/>
      <c r="AC4031" s="4"/>
      <c r="AD4031" s="4"/>
      <c r="AE4031" s="4"/>
      <c r="AF4031" s="4"/>
      <c r="AG4031" s="4"/>
      <c r="AH4031" s="4"/>
      <c r="AI4031" s="4"/>
      <c r="AJ4031" s="4"/>
      <c r="AK4031" s="4"/>
      <c r="AL4031" s="4"/>
      <c r="AM4031" s="4"/>
      <c r="AN4031" s="4"/>
      <c r="AO4031" s="4"/>
      <c r="AP4031" s="4"/>
    </row>
    <row r="4032" spans="1:42" s="2" customFormat="1" x14ac:dyDescent="0.25">
      <c r="A4032" s="4"/>
      <c r="B4032" s="4"/>
      <c r="C4032" s="4"/>
      <c r="D4032" s="4"/>
      <c r="E4032" s="4"/>
      <c r="F4032" s="4"/>
      <c r="G4032" s="4"/>
      <c r="H4032" s="4"/>
      <c r="I4032" s="4"/>
      <c r="J4032" s="4"/>
      <c r="K4032" s="4"/>
      <c r="L4032" s="4"/>
      <c r="M4032" s="4"/>
      <c r="N4032" s="4"/>
      <c r="O4032" s="4"/>
      <c r="P4032" s="4"/>
      <c r="Q4032" s="4"/>
      <c r="R4032" s="4"/>
      <c r="S4032" s="4"/>
      <c r="T4032" s="4"/>
      <c r="U4032" s="4"/>
      <c r="V4032" s="4"/>
      <c r="W4032" s="4"/>
      <c r="X4032" s="4"/>
      <c r="Y4032" s="4"/>
      <c r="Z4032" s="4"/>
      <c r="AA4032" s="4"/>
      <c r="AB4032" s="4"/>
      <c r="AC4032" s="4"/>
      <c r="AD4032" s="4"/>
      <c r="AE4032" s="4"/>
      <c r="AF4032" s="4"/>
      <c r="AG4032" s="4"/>
      <c r="AH4032" s="4"/>
      <c r="AI4032" s="4"/>
      <c r="AJ4032" s="4"/>
      <c r="AK4032" s="4"/>
      <c r="AL4032" s="4"/>
      <c r="AM4032" s="4"/>
      <c r="AN4032" s="4"/>
      <c r="AO4032" s="4"/>
      <c r="AP4032" s="4"/>
    </row>
    <row r="4033" spans="1:42" s="2" customFormat="1" x14ac:dyDescent="0.25">
      <c r="A4033" s="4"/>
      <c r="B4033" s="4"/>
      <c r="C4033" s="4"/>
      <c r="D4033" s="4"/>
      <c r="E4033" s="4"/>
      <c r="F4033" s="4"/>
      <c r="G4033" s="4"/>
      <c r="H4033" s="4"/>
      <c r="I4033" s="4"/>
      <c r="J4033" s="4"/>
      <c r="K4033" s="4"/>
      <c r="L4033" s="4"/>
      <c r="M4033" s="4"/>
      <c r="N4033" s="4"/>
      <c r="O4033" s="4"/>
      <c r="P4033" s="4"/>
      <c r="Q4033" s="4"/>
      <c r="R4033" s="4"/>
      <c r="S4033" s="4"/>
      <c r="T4033" s="4"/>
      <c r="U4033" s="4"/>
      <c r="V4033" s="4"/>
      <c r="W4033" s="4"/>
      <c r="X4033" s="4"/>
      <c r="Y4033" s="4"/>
      <c r="Z4033" s="4"/>
      <c r="AA4033" s="4"/>
      <c r="AB4033" s="4"/>
      <c r="AC4033" s="4"/>
      <c r="AD4033" s="4"/>
      <c r="AE4033" s="4"/>
      <c r="AF4033" s="4"/>
      <c r="AG4033" s="4"/>
      <c r="AH4033" s="4"/>
      <c r="AI4033" s="4"/>
      <c r="AJ4033" s="4"/>
      <c r="AK4033" s="4"/>
      <c r="AL4033" s="4"/>
      <c r="AM4033" s="4"/>
      <c r="AN4033" s="4"/>
      <c r="AO4033" s="4"/>
      <c r="AP4033" s="4"/>
    </row>
    <row r="4034" spans="1:42" s="2" customFormat="1" x14ac:dyDescent="0.25">
      <c r="A4034" s="4"/>
      <c r="B4034" s="4"/>
      <c r="C4034" s="4"/>
      <c r="D4034" s="4"/>
      <c r="E4034" s="4"/>
      <c r="F4034" s="4"/>
      <c r="G4034" s="4"/>
      <c r="H4034" s="4"/>
      <c r="I4034" s="4"/>
      <c r="J4034" s="4"/>
      <c r="K4034" s="4"/>
      <c r="L4034" s="4"/>
      <c r="M4034" s="4"/>
      <c r="N4034" s="4"/>
      <c r="O4034" s="4"/>
      <c r="P4034" s="4"/>
      <c r="Q4034" s="4"/>
      <c r="R4034" s="4"/>
      <c r="S4034" s="4"/>
      <c r="T4034" s="4"/>
      <c r="U4034" s="4"/>
      <c r="V4034" s="4"/>
      <c r="W4034" s="4"/>
      <c r="X4034" s="4"/>
      <c r="Y4034" s="4"/>
      <c r="Z4034" s="4"/>
      <c r="AA4034" s="4"/>
      <c r="AB4034" s="4"/>
      <c r="AC4034" s="4"/>
      <c r="AD4034" s="4"/>
      <c r="AE4034" s="4"/>
      <c r="AF4034" s="4"/>
      <c r="AG4034" s="4"/>
      <c r="AH4034" s="4"/>
      <c r="AI4034" s="4"/>
      <c r="AJ4034" s="4"/>
      <c r="AK4034" s="4"/>
      <c r="AL4034" s="4"/>
      <c r="AM4034" s="4"/>
      <c r="AN4034" s="4"/>
      <c r="AO4034" s="4"/>
      <c r="AP4034" s="4"/>
    </row>
    <row r="4035" spans="1:42" s="2" customFormat="1" x14ac:dyDescent="0.25">
      <c r="A4035" s="4"/>
      <c r="B4035" s="4"/>
      <c r="C4035" s="4"/>
      <c r="D4035" s="4"/>
      <c r="E4035" s="4"/>
      <c r="F4035" s="4"/>
      <c r="G4035" s="4"/>
      <c r="H4035" s="4"/>
      <c r="I4035" s="4"/>
      <c r="J4035" s="4"/>
      <c r="K4035" s="4"/>
      <c r="L4035" s="4"/>
      <c r="M4035" s="4"/>
      <c r="N4035" s="4"/>
      <c r="O4035" s="4"/>
      <c r="P4035" s="4"/>
      <c r="Q4035" s="4"/>
      <c r="R4035" s="4"/>
      <c r="S4035" s="4"/>
      <c r="T4035" s="4"/>
      <c r="U4035" s="4"/>
      <c r="V4035" s="4"/>
      <c r="W4035" s="4"/>
      <c r="X4035" s="4"/>
      <c r="Y4035" s="4"/>
      <c r="Z4035" s="4"/>
      <c r="AA4035" s="4"/>
      <c r="AB4035" s="4"/>
      <c r="AC4035" s="4"/>
      <c r="AD4035" s="4"/>
      <c r="AE4035" s="4"/>
      <c r="AF4035" s="4"/>
      <c r="AG4035" s="4"/>
      <c r="AH4035" s="4"/>
      <c r="AI4035" s="4"/>
      <c r="AJ4035" s="4"/>
      <c r="AK4035" s="4"/>
      <c r="AL4035" s="4"/>
      <c r="AM4035" s="4"/>
      <c r="AN4035" s="4"/>
      <c r="AO4035" s="4"/>
      <c r="AP4035" s="4"/>
    </row>
    <row r="4036" spans="1:42" s="2" customFormat="1" x14ac:dyDescent="0.25">
      <c r="A4036" s="4"/>
      <c r="B4036" s="4"/>
      <c r="C4036" s="4"/>
      <c r="D4036" s="4"/>
      <c r="E4036" s="4"/>
      <c r="F4036" s="4"/>
      <c r="G4036" s="4"/>
      <c r="H4036" s="4"/>
      <c r="I4036" s="4"/>
      <c r="J4036" s="4"/>
      <c r="K4036" s="4"/>
      <c r="L4036" s="4"/>
      <c r="M4036" s="4"/>
      <c r="N4036" s="4"/>
      <c r="O4036" s="4"/>
      <c r="P4036" s="4"/>
      <c r="Q4036" s="4"/>
      <c r="R4036" s="4"/>
      <c r="S4036" s="4"/>
      <c r="T4036" s="4"/>
      <c r="U4036" s="4"/>
      <c r="V4036" s="4"/>
      <c r="W4036" s="4"/>
      <c r="X4036" s="4"/>
      <c r="Y4036" s="4"/>
      <c r="Z4036" s="4"/>
      <c r="AA4036" s="4"/>
      <c r="AB4036" s="4"/>
      <c r="AC4036" s="4"/>
      <c r="AD4036" s="4"/>
      <c r="AE4036" s="4"/>
      <c r="AF4036" s="4"/>
      <c r="AG4036" s="4"/>
      <c r="AH4036" s="4"/>
      <c r="AI4036" s="4"/>
      <c r="AJ4036" s="4"/>
      <c r="AK4036" s="4"/>
      <c r="AL4036" s="4"/>
      <c r="AM4036" s="4"/>
      <c r="AN4036" s="4"/>
      <c r="AO4036" s="4"/>
      <c r="AP4036" s="4"/>
    </row>
    <row r="4037" spans="1:42" s="2" customFormat="1" x14ac:dyDescent="0.25">
      <c r="A4037" s="4"/>
      <c r="B4037" s="4"/>
      <c r="C4037" s="4"/>
      <c r="D4037" s="4"/>
      <c r="E4037" s="4"/>
      <c r="F4037" s="4"/>
      <c r="G4037" s="4"/>
      <c r="H4037" s="4"/>
      <c r="I4037" s="4"/>
      <c r="J4037" s="4"/>
      <c r="K4037" s="4"/>
      <c r="L4037" s="4"/>
      <c r="M4037" s="4"/>
      <c r="N4037" s="4"/>
      <c r="O4037" s="4"/>
      <c r="P4037" s="4"/>
      <c r="Q4037" s="4"/>
      <c r="R4037" s="4"/>
      <c r="S4037" s="4"/>
      <c r="T4037" s="4"/>
      <c r="U4037" s="4"/>
      <c r="V4037" s="4"/>
      <c r="W4037" s="4"/>
      <c r="X4037" s="4"/>
      <c r="Y4037" s="4"/>
      <c r="Z4037" s="4"/>
      <c r="AA4037" s="4"/>
      <c r="AB4037" s="4"/>
      <c r="AC4037" s="4"/>
      <c r="AD4037" s="4"/>
      <c r="AE4037" s="4"/>
      <c r="AF4037" s="4"/>
      <c r="AG4037" s="4"/>
      <c r="AH4037" s="4"/>
      <c r="AI4037" s="4"/>
      <c r="AJ4037" s="4"/>
      <c r="AK4037" s="4"/>
      <c r="AL4037" s="4"/>
      <c r="AM4037" s="4"/>
      <c r="AN4037" s="4"/>
      <c r="AO4037" s="4"/>
      <c r="AP4037" s="4"/>
    </row>
    <row r="4038" spans="1:42" s="2" customFormat="1" x14ac:dyDescent="0.25">
      <c r="A4038" s="4"/>
      <c r="B4038" s="4"/>
      <c r="C4038" s="4"/>
      <c r="D4038" s="4"/>
      <c r="E4038" s="4"/>
      <c r="F4038" s="4"/>
      <c r="G4038" s="4"/>
      <c r="H4038" s="4"/>
      <c r="I4038" s="4"/>
      <c r="J4038" s="4"/>
      <c r="K4038" s="4"/>
      <c r="L4038" s="4"/>
      <c r="M4038" s="4"/>
      <c r="N4038" s="4"/>
      <c r="O4038" s="4"/>
      <c r="P4038" s="4"/>
      <c r="Q4038" s="4"/>
      <c r="R4038" s="4"/>
      <c r="S4038" s="4"/>
      <c r="T4038" s="4"/>
      <c r="U4038" s="4"/>
      <c r="V4038" s="4"/>
      <c r="W4038" s="4"/>
      <c r="X4038" s="4"/>
      <c r="Y4038" s="4"/>
      <c r="Z4038" s="4"/>
      <c r="AA4038" s="4"/>
      <c r="AB4038" s="4"/>
      <c r="AC4038" s="4"/>
      <c r="AD4038" s="4"/>
      <c r="AE4038" s="4"/>
      <c r="AF4038" s="4"/>
      <c r="AG4038" s="4"/>
      <c r="AH4038" s="4"/>
      <c r="AI4038" s="4"/>
      <c r="AJ4038" s="4"/>
      <c r="AK4038" s="4"/>
      <c r="AL4038" s="4"/>
      <c r="AM4038" s="4"/>
      <c r="AN4038" s="4"/>
      <c r="AO4038" s="4"/>
      <c r="AP4038" s="4"/>
    </row>
    <row r="4039" spans="1:42" s="2" customFormat="1" x14ac:dyDescent="0.25">
      <c r="A4039" s="4"/>
      <c r="B4039" s="4"/>
      <c r="C4039" s="4"/>
      <c r="D4039" s="4"/>
      <c r="E4039" s="4"/>
      <c r="F4039" s="4"/>
      <c r="G4039" s="4"/>
      <c r="H4039" s="4"/>
      <c r="I4039" s="4"/>
      <c r="J4039" s="4"/>
      <c r="K4039" s="4"/>
      <c r="L4039" s="4"/>
      <c r="M4039" s="4"/>
      <c r="N4039" s="4"/>
      <c r="O4039" s="4"/>
      <c r="P4039" s="4"/>
      <c r="Q4039" s="4"/>
      <c r="R4039" s="4"/>
      <c r="S4039" s="4"/>
      <c r="T4039" s="4"/>
      <c r="U4039" s="4"/>
      <c r="V4039" s="4"/>
      <c r="W4039" s="4"/>
      <c r="X4039" s="4"/>
      <c r="Y4039" s="4"/>
      <c r="Z4039" s="4"/>
      <c r="AA4039" s="4"/>
      <c r="AB4039" s="4"/>
      <c r="AC4039" s="4"/>
      <c r="AD4039" s="4"/>
      <c r="AE4039" s="4"/>
      <c r="AF4039" s="4"/>
      <c r="AG4039" s="4"/>
      <c r="AH4039" s="4"/>
      <c r="AI4039" s="4"/>
      <c r="AJ4039" s="4"/>
      <c r="AK4039" s="4"/>
      <c r="AL4039" s="4"/>
      <c r="AM4039" s="4"/>
      <c r="AN4039" s="4"/>
      <c r="AO4039" s="4"/>
      <c r="AP4039" s="4"/>
    </row>
    <row r="4040" spans="1:42" s="2" customFormat="1" x14ac:dyDescent="0.25">
      <c r="A4040" s="4"/>
      <c r="B4040" s="4"/>
      <c r="C4040" s="4"/>
      <c r="D4040" s="4"/>
      <c r="E4040" s="4"/>
      <c r="F4040" s="4"/>
      <c r="G4040" s="4"/>
      <c r="H4040" s="4"/>
      <c r="I4040" s="4"/>
      <c r="J4040" s="4"/>
      <c r="K4040" s="4"/>
      <c r="L4040" s="4"/>
      <c r="M4040" s="4"/>
      <c r="N4040" s="4"/>
      <c r="O4040" s="4"/>
      <c r="P4040" s="4"/>
      <c r="Q4040" s="4"/>
      <c r="R4040" s="4"/>
      <c r="S4040" s="4"/>
      <c r="T4040" s="4"/>
      <c r="U4040" s="4"/>
      <c r="V4040" s="4"/>
      <c r="W4040" s="4"/>
      <c r="X4040" s="4"/>
      <c r="Y4040" s="4"/>
      <c r="Z4040" s="4"/>
      <c r="AA4040" s="4"/>
      <c r="AB4040" s="4"/>
      <c r="AC4040" s="4"/>
      <c r="AD4040" s="4"/>
      <c r="AE4040" s="4"/>
      <c r="AF4040" s="4"/>
      <c r="AG4040" s="4"/>
      <c r="AH4040" s="4"/>
      <c r="AI4040" s="4"/>
      <c r="AJ4040" s="4"/>
      <c r="AK4040" s="4"/>
      <c r="AL4040" s="4"/>
      <c r="AM4040" s="4"/>
      <c r="AN4040" s="4"/>
      <c r="AO4040" s="4"/>
      <c r="AP4040" s="4"/>
    </row>
    <row r="4041" spans="1:42" s="2" customFormat="1" x14ac:dyDescent="0.25">
      <c r="A4041" s="4"/>
      <c r="B4041" s="4"/>
      <c r="C4041" s="4"/>
      <c r="D4041" s="4"/>
      <c r="E4041" s="4"/>
      <c r="F4041" s="4"/>
      <c r="G4041" s="4"/>
      <c r="H4041" s="4"/>
      <c r="I4041" s="4"/>
      <c r="J4041" s="4"/>
      <c r="K4041" s="4"/>
      <c r="L4041" s="4"/>
      <c r="M4041" s="4"/>
      <c r="N4041" s="4"/>
      <c r="O4041" s="4"/>
      <c r="P4041" s="4"/>
      <c r="Q4041" s="4"/>
      <c r="R4041" s="4"/>
      <c r="S4041" s="4"/>
      <c r="T4041" s="4"/>
      <c r="U4041" s="4"/>
      <c r="V4041" s="4"/>
      <c r="W4041" s="4"/>
      <c r="X4041" s="4"/>
      <c r="Y4041" s="4"/>
      <c r="Z4041" s="4"/>
      <c r="AA4041" s="4"/>
      <c r="AB4041" s="4"/>
      <c r="AC4041" s="4"/>
      <c r="AD4041" s="4"/>
      <c r="AE4041" s="4"/>
      <c r="AF4041" s="4"/>
      <c r="AG4041" s="4"/>
      <c r="AH4041" s="4"/>
      <c r="AI4041" s="4"/>
      <c r="AJ4041" s="4"/>
      <c r="AK4041" s="4"/>
      <c r="AL4041" s="4"/>
      <c r="AM4041" s="4"/>
      <c r="AN4041" s="4"/>
      <c r="AO4041" s="4"/>
      <c r="AP4041" s="4"/>
    </row>
    <row r="4042" spans="1:42" s="2" customFormat="1" x14ac:dyDescent="0.25">
      <c r="A4042" s="4"/>
      <c r="B4042" s="4"/>
      <c r="C4042" s="4"/>
      <c r="D4042" s="4"/>
      <c r="E4042" s="4"/>
      <c r="F4042" s="4"/>
      <c r="G4042" s="4"/>
      <c r="H4042" s="4"/>
      <c r="I4042" s="4"/>
      <c r="J4042" s="4"/>
      <c r="K4042" s="4"/>
      <c r="L4042" s="4"/>
      <c r="M4042" s="4"/>
      <c r="N4042" s="4"/>
      <c r="O4042" s="4"/>
      <c r="P4042" s="4"/>
      <c r="Q4042" s="4"/>
      <c r="R4042" s="4"/>
      <c r="S4042" s="4"/>
      <c r="T4042" s="4"/>
      <c r="U4042" s="4"/>
      <c r="V4042" s="4"/>
      <c r="W4042" s="4"/>
      <c r="X4042" s="4"/>
      <c r="Y4042" s="4"/>
      <c r="Z4042" s="4"/>
      <c r="AA4042" s="4"/>
      <c r="AB4042" s="4"/>
      <c r="AC4042" s="4"/>
      <c r="AD4042" s="4"/>
      <c r="AE4042" s="4"/>
      <c r="AF4042" s="4"/>
      <c r="AG4042" s="4"/>
      <c r="AH4042" s="4"/>
      <c r="AI4042" s="4"/>
      <c r="AJ4042" s="4"/>
      <c r="AK4042" s="4"/>
      <c r="AL4042" s="4"/>
      <c r="AM4042" s="4"/>
      <c r="AN4042" s="4"/>
      <c r="AO4042" s="4"/>
      <c r="AP4042" s="4"/>
    </row>
    <row r="4043" spans="1:42" s="2" customFormat="1" x14ac:dyDescent="0.25">
      <c r="A4043" s="4"/>
      <c r="B4043" s="4"/>
      <c r="C4043" s="4"/>
      <c r="D4043" s="4"/>
      <c r="E4043" s="4"/>
      <c r="F4043" s="4"/>
      <c r="G4043" s="4"/>
      <c r="H4043" s="4"/>
      <c r="I4043" s="4"/>
      <c r="J4043" s="4"/>
      <c r="K4043" s="4"/>
      <c r="L4043" s="4"/>
      <c r="M4043" s="4"/>
      <c r="N4043" s="4"/>
      <c r="O4043" s="4"/>
      <c r="P4043" s="4"/>
      <c r="Q4043" s="4"/>
      <c r="R4043" s="4"/>
      <c r="S4043" s="4"/>
      <c r="T4043" s="4"/>
      <c r="U4043" s="4"/>
      <c r="V4043" s="4"/>
      <c r="W4043" s="4"/>
      <c r="X4043" s="4"/>
      <c r="Y4043" s="4"/>
      <c r="Z4043" s="4"/>
      <c r="AA4043" s="4"/>
      <c r="AB4043" s="4"/>
      <c r="AC4043" s="4"/>
      <c r="AD4043" s="4"/>
      <c r="AE4043" s="4"/>
      <c r="AF4043" s="4"/>
      <c r="AG4043" s="4"/>
      <c r="AH4043" s="4"/>
      <c r="AI4043" s="4"/>
      <c r="AJ4043" s="4"/>
      <c r="AK4043" s="4"/>
      <c r="AL4043" s="4"/>
      <c r="AM4043" s="4"/>
      <c r="AN4043" s="4"/>
      <c r="AO4043" s="4"/>
      <c r="AP4043" s="4"/>
    </row>
    <row r="4044" spans="1:42" s="2" customFormat="1" x14ac:dyDescent="0.25">
      <c r="A4044" s="4"/>
      <c r="B4044" s="4"/>
      <c r="C4044" s="4"/>
      <c r="D4044" s="4"/>
      <c r="E4044" s="4"/>
      <c r="F4044" s="4"/>
      <c r="G4044" s="4"/>
      <c r="H4044" s="4"/>
      <c r="I4044" s="4"/>
      <c r="J4044" s="4"/>
      <c r="K4044" s="4"/>
      <c r="L4044" s="4"/>
      <c r="M4044" s="4"/>
      <c r="N4044" s="4"/>
      <c r="O4044" s="4"/>
      <c r="P4044" s="4"/>
      <c r="Q4044" s="4"/>
      <c r="R4044" s="4"/>
      <c r="S4044" s="4"/>
      <c r="T4044" s="4"/>
      <c r="U4044" s="4"/>
      <c r="V4044" s="4"/>
      <c r="W4044" s="4"/>
      <c r="X4044" s="4"/>
      <c r="Y4044" s="4"/>
      <c r="Z4044" s="4"/>
      <c r="AA4044" s="4"/>
      <c r="AB4044" s="4"/>
      <c r="AC4044" s="4"/>
      <c r="AD4044" s="4"/>
      <c r="AE4044" s="4"/>
      <c r="AF4044" s="4"/>
      <c r="AG4044" s="4"/>
      <c r="AH4044" s="4"/>
      <c r="AI4044" s="4"/>
      <c r="AJ4044" s="4"/>
      <c r="AK4044" s="4"/>
      <c r="AL4044" s="4"/>
      <c r="AM4044" s="4"/>
      <c r="AN4044" s="4"/>
      <c r="AO4044" s="4"/>
      <c r="AP4044" s="4"/>
    </row>
    <row r="4045" spans="1:42" s="2" customFormat="1" x14ac:dyDescent="0.25">
      <c r="A4045" s="4"/>
      <c r="B4045" s="4"/>
      <c r="C4045" s="4"/>
      <c r="D4045" s="4"/>
      <c r="E4045" s="4"/>
      <c r="F4045" s="4"/>
      <c r="G4045" s="4"/>
      <c r="H4045" s="4"/>
      <c r="I4045" s="4"/>
      <c r="J4045" s="4"/>
      <c r="K4045" s="4"/>
      <c r="L4045" s="4"/>
      <c r="M4045" s="4"/>
      <c r="N4045" s="4"/>
      <c r="O4045" s="4"/>
      <c r="P4045" s="4"/>
      <c r="Q4045" s="4"/>
      <c r="R4045" s="4"/>
      <c r="S4045" s="4"/>
      <c r="T4045" s="4"/>
      <c r="U4045" s="4"/>
      <c r="V4045" s="4"/>
      <c r="W4045" s="4"/>
      <c r="X4045" s="4"/>
      <c r="Y4045" s="4"/>
      <c r="Z4045" s="4"/>
      <c r="AA4045" s="4"/>
      <c r="AB4045" s="4"/>
      <c r="AC4045" s="4"/>
      <c r="AD4045" s="4"/>
      <c r="AE4045" s="4"/>
      <c r="AF4045" s="4"/>
      <c r="AG4045" s="4"/>
      <c r="AH4045" s="4"/>
      <c r="AI4045" s="4"/>
      <c r="AJ4045" s="4"/>
      <c r="AK4045" s="4"/>
      <c r="AL4045" s="4"/>
      <c r="AM4045" s="4"/>
      <c r="AN4045" s="4"/>
      <c r="AO4045" s="4"/>
      <c r="AP4045" s="4"/>
    </row>
    <row r="4046" spans="1:42" s="2" customFormat="1" x14ac:dyDescent="0.25">
      <c r="A4046" s="4"/>
      <c r="B4046" s="4"/>
      <c r="C4046" s="4"/>
      <c r="D4046" s="4"/>
      <c r="E4046" s="4"/>
      <c r="F4046" s="4"/>
      <c r="G4046" s="4"/>
      <c r="H4046" s="4"/>
      <c r="I4046" s="4"/>
      <c r="J4046" s="4"/>
      <c r="K4046" s="4"/>
      <c r="L4046" s="4"/>
      <c r="M4046" s="4"/>
      <c r="N4046" s="4"/>
      <c r="O4046" s="4"/>
      <c r="P4046" s="4"/>
      <c r="Q4046" s="4"/>
      <c r="R4046" s="4"/>
      <c r="S4046" s="4"/>
      <c r="T4046" s="4"/>
      <c r="U4046" s="4"/>
      <c r="V4046" s="4"/>
      <c r="W4046" s="4"/>
      <c r="X4046" s="4"/>
      <c r="Y4046" s="4"/>
      <c r="Z4046" s="4"/>
      <c r="AA4046" s="4"/>
      <c r="AB4046" s="4"/>
      <c r="AC4046" s="4"/>
      <c r="AD4046" s="4"/>
      <c r="AE4046" s="4"/>
      <c r="AF4046" s="4"/>
      <c r="AG4046" s="4"/>
      <c r="AH4046" s="4"/>
      <c r="AI4046" s="4"/>
      <c r="AJ4046" s="4"/>
      <c r="AK4046" s="4"/>
      <c r="AL4046" s="4"/>
      <c r="AM4046" s="4"/>
      <c r="AN4046" s="4"/>
      <c r="AO4046" s="4"/>
      <c r="AP4046" s="4"/>
    </row>
    <row r="4047" spans="1:42" s="2" customFormat="1" x14ac:dyDescent="0.25">
      <c r="A4047" s="4"/>
      <c r="B4047" s="4"/>
      <c r="C4047" s="4"/>
      <c r="D4047" s="4"/>
      <c r="E4047" s="4"/>
      <c r="F4047" s="4"/>
      <c r="G4047" s="4"/>
      <c r="H4047" s="4"/>
      <c r="I4047" s="4"/>
      <c r="J4047" s="4"/>
      <c r="K4047" s="4"/>
      <c r="L4047" s="4"/>
      <c r="M4047" s="4"/>
      <c r="N4047" s="4"/>
      <c r="O4047" s="4"/>
      <c r="P4047" s="4"/>
      <c r="Q4047" s="4"/>
      <c r="R4047" s="4"/>
      <c r="S4047" s="4"/>
      <c r="T4047" s="4"/>
      <c r="U4047" s="4"/>
      <c r="V4047" s="4"/>
      <c r="W4047" s="4"/>
      <c r="X4047" s="4"/>
      <c r="Y4047" s="4"/>
      <c r="Z4047" s="4"/>
      <c r="AA4047" s="4"/>
      <c r="AB4047" s="4"/>
      <c r="AC4047" s="4"/>
      <c r="AD4047" s="4"/>
      <c r="AE4047" s="4"/>
      <c r="AF4047" s="4"/>
      <c r="AG4047" s="4"/>
      <c r="AH4047" s="4"/>
      <c r="AI4047" s="4"/>
      <c r="AJ4047" s="4"/>
      <c r="AK4047" s="4"/>
      <c r="AL4047" s="4"/>
      <c r="AM4047" s="4"/>
      <c r="AN4047" s="4"/>
      <c r="AO4047" s="4"/>
      <c r="AP4047" s="4"/>
    </row>
    <row r="4048" spans="1:42" s="2" customFormat="1" x14ac:dyDescent="0.25">
      <c r="A4048" s="4"/>
      <c r="B4048" s="4"/>
      <c r="C4048" s="4"/>
      <c r="D4048" s="4"/>
      <c r="E4048" s="4"/>
      <c r="F4048" s="4"/>
      <c r="G4048" s="4"/>
      <c r="H4048" s="4"/>
      <c r="I4048" s="4"/>
      <c r="J4048" s="4"/>
      <c r="K4048" s="4"/>
      <c r="L4048" s="4"/>
      <c r="M4048" s="4"/>
      <c r="N4048" s="4"/>
      <c r="O4048" s="4"/>
      <c r="P4048" s="4"/>
      <c r="Q4048" s="4"/>
      <c r="R4048" s="4"/>
      <c r="S4048" s="4"/>
      <c r="T4048" s="4"/>
      <c r="U4048" s="4"/>
      <c r="V4048" s="4"/>
      <c r="W4048" s="4"/>
      <c r="X4048" s="4"/>
      <c r="Y4048" s="4"/>
      <c r="Z4048" s="4"/>
      <c r="AA4048" s="4"/>
      <c r="AB4048" s="4"/>
      <c r="AC4048" s="4"/>
      <c r="AD4048" s="4"/>
      <c r="AE4048" s="4"/>
      <c r="AF4048" s="4"/>
      <c r="AG4048" s="4"/>
      <c r="AH4048" s="4"/>
      <c r="AI4048" s="4"/>
      <c r="AJ4048" s="4"/>
      <c r="AK4048" s="4"/>
      <c r="AL4048" s="4"/>
      <c r="AM4048" s="4"/>
      <c r="AN4048" s="4"/>
      <c r="AO4048" s="4"/>
      <c r="AP4048" s="4"/>
    </row>
    <row r="4049" spans="1:42" s="2" customFormat="1" x14ac:dyDescent="0.25">
      <c r="A4049" s="4"/>
      <c r="B4049" s="4"/>
      <c r="C4049" s="4"/>
      <c r="D4049" s="4"/>
      <c r="E4049" s="4"/>
      <c r="F4049" s="4"/>
      <c r="G4049" s="4"/>
      <c r="H4049" s="4"/>
      <c r="I4049" s="4"/>
      <c r="J4049" s="4"/>
      <c r="K4049" s="4"/>
      <c r="L4049" s="4"/>
      <c r="M4049" s="4"/>
      <c r="N4049" s="4"/>
      <c r="O4049" s="4"/>
      <c r="P4049" s="4"/>
      <c r="Q4049" s="4"/>
      <c r="R4049" s="4"/>
      <c r="S4049" s="4"/>
      <c r="T4049" s="4"/>
      <c r="U4049" s="4"/>
      <c r="V4049" s="4"/>
      <c r="W4049" s="4"/>
      <c r="X4049" s="4"/>
      <c r="Y4049" s="4"/>
      <c r="Z4049" s="4"/>
      <c r="AA4049" s="4"/>
      <c r="AB4049" s="4"/>
      <c r="AC4049" s="4"/>
      <c r="AD4049" s="4"/>
      <c r="AE4049" s="4"/>
      <c r="AF4049" s="4"/>
      <c r="AG4049" s="4"/>
      <c r="AH4049" s="4"/>
      <c r="AI4049" s="4"/>
      <c r="AJ4049" s="4"/>
      <c r="AK4049" s="4"/>
      <c r="AL4049" s="4"/>
      <c r="AM4049" s="4"/>
      <c r="AN4049" s="4"/>
      <c r="AO4049" s="4"/>
      <c r="AP4049" s="4"/>
    </row>
    <row r="4050" spans="1:42" s="2" customFormat="1" x14ac:dyDescent="0.25">
      <c r="A4050" s="4"/>
      <c r="B4050" s="4"/>
      <c r="C4050" s="4"/>
      <c r="D4050" s="4"/>
      <c r="E4050" s="4"/>
      <c r="F4050" s="4"/>
      <c r="G4050" s="4"/>
      <c r="H4050" s="4"/>
      <c r="I4050" s="4"/>
      <c r="J4050" s="4"/>
      <c r="K4050" s="4"/>
      <c r="L4050" s="4"/>
      <c r="M4050" s="4"/>
      <c r="N4050" s="4"/>
      <c r="O4050" s="4"/>
      <c r="P4050" s="4"/>
      <c r="Q4050" s="4"/>
      <c r="R4050" s="4"/>
      <c r="S4050" s="4"/>
      <c r="T4050" s="4"/>
      <c r="U4050" s="4"/>
      <c r="V4050" s="4"/>
      <c r="W4050" s="4"/>
      <c r="X4050" s="4"/>
      <c r="Y4050" s="4"/>
      <c r="Z4050" s="4"/>
      <c r="AA4050" s="4"/>
      <c r="AB4050" s="4"/>
      <c r="AC4050" s="4"/>
      <c r="AD4050" s="4"/>
      <c r="AE4050" s="4"/>
      <c r="AF4050" s="4"/>
      <c r="AG4050" s="4"/>
      <c r="AH4050" s="4"/>
      <c r="AI4050" s="4"/>
      <c r="AJ4050" s="4"/>
      <c r="AK4050" s="4"/>
      <c r="AL4050" s="4"/>
      <c r="AM4050" s="4"/>
      <c r="AN4050" s="4"/>
      <c r="AO4050" s="4"/>
      <c r="AP4050" s="4"/>
    </row>
    <row r="4051" spans="1:42" s="2" customFormat="1" x14ac:dyDescent="0.25">
      <c r="A4051" s="4"/>
      <c r="B4051" s="4"/>
      <c r="C4051" s="4"/>
      <c r="D4051" s="4"/>
      <c r="E4051" s="4"/>
      <c r="F4051" s="4"/>
      <c r="G4051" s="4"/>
      <c r="H4051" s="4"/>
      <c r="I4051" s="4"/>
      <c r="J4051" s="4"/>
      <c r="K4051" s="4"/>
      <c r="L4051" s="4"/>
      <c r="M4051" s="4"/>
      <c r="N4051" s="4"/>
      <c r="O4051" s="4"/>
      <c r="P4051" s="4"/>
      <c r="Q4051" s="4"/>
      <c r="R4051" s="4"/>
      <c r="S4051" s="4"/>
      <c r="T4051" s="4"/>
      <c r="U4051" s="4"/>
      <c r="V4051" s="4"/>
      <c r="W4051" s="4"/>
      <c r="X4051" s="4"/>
      <c r="Y4051" s="4"/>
      <c r="Z4051" s="4"/>
      <c r="AA4051" s="4"/>
      <c r="AB4051" s="4"/>
      <c r="AC4051" s="4"/>
      <c r="AD4051" s="4"/>
      <c r="AE4051" s="4"/>
      <c r="AF4051" s="4"/>
      <c r="AG4051" s="4"/>
      <c r="AH4051" s="4"/>
      <c r="AI4051" s="4"/>
      <c r="AJ4051" s="4"/>
      <c r="AK4051" s="4"/>
      <c r="AL4051" s="4"/>
      <c r="AM4051" s="4"/>
      <c r="AN4051" s="4"/>
      <c r="AO4051" s="4"/>
      <c r="AP4051" s="4"/>
    </row>
    <row r="4052" spans="1:42" s="2" customFormat="1" x14ac:dyDescent="0.25">
      <c r="A4052" s="4"/>
      <c r="B4052" s="4"/>
      <c r="C4052" s="4"/>
      <c r="D4052" s="4"/>
      <c r="E4052" s="4"/>
      <c r="F4052" s="4"/>
      <c r="G4052" s="4"/>
      <c r="H4052" s="4"/>
      <c r="I4052" s="4"/>
      <c r="J4052" s="4"/>
      <c r="K4052" s="4"/>
      <c r="L4052" s="4"/>
      <c r="M4052" s="4"/>
      <c r="N4052" s="4"/>
      <c r="O4052" s="4"/>
      <c r="P4052" s="4"/>
      <c r="Q4052" s="4"/>
      <c r="R4052" s="4"/>
      <c r="S4052" s="4"/>
      <c r="T4052" s="4"/>
      <c r="U4052" s="4"/>
      <c r="V4052" s="4"/>
      <c r="W4052" s="4"/>
      <c r="X4052" s="4"/>
      <c r="Y4052" s="4"/>
      <c r="Z4052" s="4"/>
      <c r="AA4052" s="4"/>
      <c r="AB4052" s="4"/>
      <c r="AC4052" s="4"/>
      <c r="AD4052" s="4"/>
      <c r="AE4052" s="4"/>
      <c r="AF4052" s="4"/>
      <c r="AG4052" s="4"/>
      <c r="AH4052" s="4"/>
      <c r="AI4052" s="4"/>
      <c r="AJ4052" s="4"/>
      <c r="AK4052" s="4"/>
      <c r="AL4052" s="4"/>
      <c r="AM4052" s="4"/>
      <c r="AN4052" s="4"/>
      <c r="AO4052" s="4"/>
      <c r="AP4052" s="4"/>
    </row>
    <row r="4053" spans="1:42" s="2" customFormat="1" x14ac:dyDescent="0.25">
      <c r="A4053" s="4"/>
      <c r="B4053" s="4"/>
      <c r="C4053" s="4"/>
      <c r="D4053" s="4"/>
      <c r="E4053" s="4"/>
      <c r="F4053" s="4"/>
      <c r="G4053" s="4"/>
      <c r="H4053" s="4"/>
      <c r="I4053" s="4"/>
      <c r="J4053" s="4"/>
      <c r="K4053" s="4"/>
      <c r="L4053" s="4"/>
      <c r="M4053" s="4"/>
      <c r="N4053" s="4"/>
      <c r="O4053" s="4"/>
      <c r="P4053" s="4"/>
      <c r="Q4053" s="4"/>
      <c r="R4053" s="4"/>
      <c r="S4053" s="4"/>
      <c r="T4053" s="4"/>
      <c r="U4053" s="4"/>
      <c r="V4053" s="4"/>
      <c r="W4053" s="4"/>
      <c r="X4053" s="4"/>
      <c r="Y4053" s="4"/>
      <c r="Z4053" s="4"/>
      <c r="AA4053" s="4"/>
      <c r="AB4053" s="4"/>
      <c r="AC4053" s="4"/>
      <c r="AD4053" s="4"/>
      <c r="AE4053" s="4"/>
      <c r="AF4053" s="4"/>
      <c r="AG4053" s="4"/>
      <c r="AH4053" s="4"/>
      <c r="AI4053" s="4"/>
      <c r="AJ4053" s="4"/>
      <c r="AK4053" s="4"/>
      <c r="AL4053" s="4"/>
      <c r="AM4053" s="4"/>
      <c r="AN4053" s="4"/>
      <c r="AO4053" s="4"/>
      <c r="AP4053" s="4"/>
    </row>
    <row r="4054" spans="1:42" s="2" customFormat="1" x14ac:dyDescent="0.25">
      <c r="A4054" s="4"/>
      <c r="B4054" s="4"/>
      <c r="C4054" s="4"/>
      <c r="D4054" s="4"/>
      <c r="E4054" s="4"/>
      <c r="F4054" s="4"/>
      <c r="G4054" s="4"/>
      <c r="H4054" s="4"/>
      <c r="I4054" s="4"/>
      <c r="J4054" s="4"/>
      <c r="K4054" s="4"/>
      <c r="L4054" s="4"/>
      <c r="M4054" s="4"/>
      <c r="N4054" s="4"/>
      <c r="O4054" s="4"/>
      <c r="P4054" s="4"/>
      <c r="Q4054" s="4"/>
      <c r="R4054" s="4"/>
      <c r="S4054" s="4"/>
      <c r="T4054" s="4"/>
      <c r="U4054" s="4"/>
      <c r="V4054" s="4"/>
      <c r="W4054" s="4"/>
      <c r="X4054" s="4"/>
      <c r="Y4054" s="4"/>
      <c r="Z4054" s="4"/>
      <c r="AA4054" s="4"/>
      <c r="AB4054" s="4"/>
      <c r="AC4054" s="4"/>
      <c r="AD4054" s="4"/>
      <c r="AE4054" s="4"/>
      <c r="AF4054" s="4"/>
      <c r="AG4054" s="4"/>
      <c r="AH4054" s="4"/>
      <c r="AI4054" s="4"/>
      <c r="AJ4054" s="4"/>
      <c r="AK4054" s="4"/>
      <c r="AL4054" s="4"/>
      <c r="AM4054" s="4"/>
      <c r="AN4054" s="4"/>
      <c r="AO4054" s="4"/>
      <c r="AP4054" s="4"/>
    </row>
    <row r="4055" spans="1:42" s="2" customFormat="1" x14ac:dyDescent="0.25">
      <c r="A4055" s="4"/>
      <c r="B4055" s="4"/>
      <c r="C4055" s="4"/>
      <c r="D4055" s="4"/>
      <c r="E4055" s="4"/>
      <c r="F4055" s="4"/>
      <c r="G4055" s="4"/>
      <c r="H4055" s="4"/>
      <c r="I4055" s="4"/>
      <c r="J4055" s="4"/>
      <c r="K4055" s="4"/>
      <c r="L4055" s="4"/>
      <c r="M4055" s="4"/>
      <c r="N4055" s="4"/>
      <c r="O4055" s="4"/>
      <c r="P4055" s="4"/>
      <c r="Q4055" s="4"/>
      <c r="R4055" s="4"/>
      <c r="S4055" s="4"/>
      <c r="T4055" s="4"/>
      <c r="U4055" s="4"/>
      <c r="V4055" s="4"/>
      <c r="W4055" s="4"/>
      <c r="X4055" s="4"/>
      <c r="Y4055" s="4"/>
      <c r="Z4055" s="4"/>
      <c r="AA4055" s="4"/>
      <c r="AB4055" s="4"/>
      <c r="AC4055" s="4"/>
      <c r="AD4055" s="4"/>
      <c r="AE4055" s="4"/>
      <c r="AF4055" s="4"/>
      <c r="AG4055" s="4"/>
      <c r="AH4055" s="4"/>
      <c r="AI4055" s="4"/>
      <c r="AJ4055" s="4"/>
      <c r="AK4055" s="4"/>
      <c r="AL4055" s="4"/>
      <c r="AM4055" s="4"/>
      <c r="AN4055" s="4"/>
      <c r="AO4055" s="4"/>
      <c r="AP4055" s="4"/>
    </row>
    <row r="4056" spans="1:42" s="2" customFormat="1" x14ac:dyDescent="0.25">
      <c r="A4056" s="4"/>
      <c r="B4056" s="4"/>
      <c r="C4056" s="4"/>
      <c r="D4056" s="4"/>
      <c r="E4056" s="4"/>
      <c r="F4056" s="4"/>
      <c r="G4056" s="4"/>
      <c r="H4056" s="4"/>
      <c r="I4056" s="4"/>
      <c r="J4056" s="4"/>
      <c r="K4056" s="4"/>
      <c r="L4056" s="4"/>
      <c r="M4056" s="4"/>
      <c r="N4056" s="4"/>
      <c r="O4056" s="4"/>
      <c r="P4056" s="4"/>
      <c r="Q4056" s="4"/>
      <c r="R4056" s="4"/>
      <c r="S4056" s="4"/>
      <c r="T4056" s="4"/>
      <c r="U4056" s="4"/>
      <c r="V4056" s="4"/>
      <c r="W4056" s="4"/>
      <c r="X4056" s="4"/>
      <c r="Y4056" s="4"/>
      <c r="Z4056" s="4"/>
      <c r="AA4056" s="4"/>
      <c r="AB4056" s="4"/>
      <c r="AC4056" s="4"/>
      <c r="AD4056" s="4"/>
      <c r="AE4056" s="4"/>
      <c r="AF4056" s="4"/>
      <c r="AG4056" s="4"/>
      <c r="AH4056" s="4"/>
      <c r="AI4056" s="4"/>
      <c r="AJ4056" s="4"/>
      <c r="AK4056" s="4"/>
      <c r="AL4056" s="4"/>
      <c r="AM4056" s="4"/>
      <c r="AN4056" s="4"/>
      <c r="AO4056" s="4"/>
      <c r="AP4056" s="4"/>
    </row>
    <row r="4057" spans="1:42" s="2" customFormat="1" x14ac:dyDescent="0.25">
      <c r="A4057" s="4"/>
      <c r="B4057" s="4"/>
      <c r="C4057" s="4"/>
      <c r="D4057" s="4"/>
      <c r="E4057" s="4"/>
      <c r="F4057" s="4"/>
      <c r="G4057" s="4"/>
      <c r="H4057" s="4"/>
      <c r="I4057" s="4"/>
      <c r="J4057" s="4"/>
      <c r="K4057" s="4"/>
      <c r="L4057" s="4"/>
      <c r="M4057" s="4"/>
      <c r="N4057" s="4"/>
      <c r="O4057" s="4"/>
      <c r="P4057" s="4"/>
      <c r="Q4057" s="4"/>
      <c r="R4057" s="4"/>
      <c r="S4057" s="4"/>
      <c r="T4057" s="4"/>
      <c r="U4057" s="4"/>
      <c r="V4057" s="4"/>
      <c r="W4057" s="4"/>
      <c r="X4057" s="4"/>
      <c r="Y4057" s="4"/>
      <c r="Z4057" s="4"/>
      <c r="AA4057" s="4"/>
      <c r="AB4057" s="4"/>
      <c r="AC4057" s="4"/>
      <c r="AD4057" s="4"/>
      <c r="AE4057" s="4"/>
      <c r="AF4057" s="4"/>
      <c r="AG4057" s="4"/>
      <c r="AH4057" s="4"/>
      <c r="AI4057" s="4"/>
      <c r="AJ4057" s="4"/>
      <c r="AK4057" s="4"/>
      <c r="AL4057" s="4"/>
      <c r="AM4057" s="4"/>
      <c r="AN4057" s="4"/>
      <c r="AO4057" s="4"/>
      <c r="AP4057" s="4"/>
    </row>
    <row r="4058" spans="1:42" s="2" customFormat="1" x14ac:dyDescent="0.25">
      <c r="A4058" s="4"/>
      <c r="B4058" s="4"/>
      <c r="C4058" s="4"/>
      <c r="D4058" s="4"/>
      <c r="E4058" s="4"/>
      <c r="F4058" s="4"/>
      <c r="G4058" s="4"/>
      <c r="H4058" s="4"/>
      <c r="I4058" s="4"/>
      <c r="J4058" s="4"/>
      <c r="K4058" s="4"/>
      <c r="L4058" s="4"/>
      <c r="M4058" s="4"/>
      <c r="N4058" s="4"/>
      <c r="O4058" s="4"/>
      <c r="P4058" s="4"/>
      <c r="Q4058" s="4"/>
      <c r="R4058" s="4"/>
      <c r="S4058" s="4"/>
      <c r="T4058" s="4"/>
      <c r="U4058" s="4"/>
      <c r="V4058" s="4"/>
      <c r="W4058" s="4"/>
      <c r="X4058" s="4"/>
      <c r="Y4058" s="4"/>
      <c r="Z4058" s="4"/>
      <c r="AA4058" s="4"/>
      <c r="AB4058" s="4"/>
      <c r="AC4058" s="4"/>
      <c r="AD4058" s="4"/>
      <c r="AE4058" s="4"/>
      <c r="AF4058" s="4"/>
      <c r="AG4058" s="4"/>
      <c r="AH4058" s="4"/>
      <c r="AI4058" s="4"/>
      <c r="AJ4058" s="4"/>
      <c r="AK4058" s="4"/>
      <c r="AL4058" s="4"/>
      <c r="AM4058" s="4"/>
      <c r="AN4058" s="4"/>
      <c r="AO4058" s="4"/>
      <c r="AP4058" s="4"/>
    </row>
    <row r="4059" spans="1:42" s="2" customFormat="1" x14ac:dyDescent="0.25">
      <c r="A4059" s="4"/>
      <c r="B4059" s="4"/>
      <c r="C4059" s="4"/>
      <c r="D4059" s="4"/>
      <c r="E4059" s="4"/>
      <c r="F4059" s="4"/>
      <c r="G4059" s="4"/>
      <c r="H4059" s="4"/>
      <c r="I4059" s="4"/>
      <c r="J4059" s="4"/>
      <c r="K4059" s="4"/>
      <c r="L4059" s="4"/>
      <c r="M4059" s="4"/>
      <c r="N4059" s="4"/>
      <c r="O4059" s="4"/>
      <c r="P4059" s="4"/>
      <c r="Q4059" s="4"/>
      <c r="R4059" s="4"/>
      <c r="S4059" s="4"/>
      <c r="T4059" s="4"/>
      <c r="U4059" s="4"/>
      <c r="V4059" s="4"/>
      <c r="W4059" s="4"/>
      <c r="X4059" s="4"/>
      <c r="Y4059" s="4"/>
      <c r="Z4059" s="4"/>
      <c r="AA4059" s="4"/>
      <c r="AB4059" s="4"/>
      <c r="AC4059" s="4"/>
      <c r="AD4059" s="4"/>
      <c r="AE4059" s="4"/>
      <c r="AF4059" s="4"/>
      <c r="AG4059" s="4"/>
      <c r="AH4059" s="4"/>
      <c r="AI4059" s="4"/>
      <c r="AJ4059" s="4"/>
      <c r="AK4059" s="4"/>
      <c r="AL4059" s="4"/>
      <c r="AM4059" s="4"/>
      <c r="AN4059" s="4"/>
      <c r="AO4059" s="4"/>
      <c r="AP4059" s="4"/>
    </row>
    <row r="4060" spans="1:42" s="2" customFormat="1" x14ac:dyDescent="0.25">
      <c r="A4060" s="4"/>
      <c r="B4060" s="4"/>
      <c r="C4060" s="4"/>
      <c r="D4060" s="4"/>
      <c r="E4060" s="4"/>
      <c r="F4060" s="4"/>
      <c r="G4060" s="4"/>
      <c r="H4060" s="4"/>
      <c r="I4060" s="4"/>
      <c r="J4060" s="4"/>
      <c r="K4060" s="4"/>
      <c r="L4060" s="4"/>
      <c r="M4060" s="4"/>
      <c r="N4060" s="4"/>
      <c r="O4060" s="4"/>
      <c r="P4060" s="4"/>
      <c r="Q4060" s="4"/>
      <c r="R4060" s="4"/>
      <c r="S4060" s="4"/>
      <c r="T4060" s="4"/>
      <c r="U4060" s="4"/>
      <c r="V4060" s="4"/>
      <c r="W4060" s="4"/>
      <c r="X4060" s="4"/>
      <c r="Y4060" s="4"/>
      <c r="Z4060" s="4"/>
      <c r="AA4060" s="4"/>
      <c r="AB4060" s="4"/>
      <c r="AC4060" s="4"/>
      <c r="AD4060" s="4"/>
      <c r="AE4060" s="4"/>
      <c r="AF4060" s="4"/>
      <c r="AG4060" s="4"/>
      <c r="AH4060" s="4"/>
      <c r="AI4060" s="4"/>
      <c r="AJ4060" s="4"/>
      <c r="AK4060" s="4"/>
      <c r="AL4060" s="4"/>
      <c r="AM4060" s="4"/>
      <c r="AN4060" s="4"/>
      <c r="AO4060" s="4"/>
      <c r="AP4060" s="4"/>
    </row>
    <row r="4061" spans="1:42" s="2" customFormat="1" x14ac:dyDescent="0.25">
      <c r="A4061" s="4"/>
      <c r="B4061" s="4"/>
      <c r="C4061" s="4"/>
      <c r="D4061" s="4"/>
      <c r="E4061" s="4"/>
      <c r="F4061" s="4"/>
      <c r="G4061" s="4"/>
      <c r="H4061" s="4"/>
      <c r="I4061" s="4"/>
      <c r="J4061" s="4"/>
      <c r="K4061" s="4"/>
      <c r="L4061" s="4"/>
      <c r="M4061" s="4"/>
      <c r="N4061" s="4"/>
      <c r="O4061" s="4"/>
      <c r="P4061" s="4"/>
      <c r="Q4061" s="4"/>
      <c r="R4061" s="4"/>
      <c r="S4061" s="4"/>
      <c r="T4061" s="4"/>
      <c r="U4061" s="4"/>
      <c r="V4061" s="4"/>
      <c r="W4061" s="4"/>
      <c r="X4061" s="4"/>
      <c r="Y4061" s="4"/>
      <c r="Z4061" s="4"/>
      <c r="AA4061" s="4"/>
      <c r="AB4061" s="4"/>
      <c r="AC4061" s="4"/>
      <c r="AD4061" s="4"/>
      <c r="AE4061" s="4"/>
      <c r="AF4061" s="4"/>
      <c r="AG4061" s="4"/>
      <c r="AH4061" s="4"/>
      <c r="AI4061" s="4"/>
      <c r="AJ4061" s="4"/>
      <c r="AK4061" s="4"/>
      <c r="AL4061" s="4"/>
      <c r="AM4061" s="4"/>
      <c r="AN4061" s="4"/>
      <c r="AO4061" s="4"/>
      <c r="AP4061" s="4"/>
    </row>
    <row r="4062" spans="1:42" s="2" customFormat="1" x14ac:dyDescent="0.25">
      <c r="A4062" s="4"/>
      <c r="B4062" s="4"/>
      <c r="C4062" s="4"/>
      <c r="D4062" s="4"/>
      <c r="E4062" s="4"/>
      <c r="F4062" s="4"/>
      <c r="G4062" s="4"/>
      <c r="H4062" s="4"/>
      <c r="I4062" s="4"/>
      <c r="J4062" s="4"/>
      <c r="K4062" s="4"/>
      <c r="L4062" s="4"/>
      <c r="M4062" s="4"/>
      <c r="N4062" s="4"/>
      <c r="O4062" s="4"/>
      <c r="P4062" s="4"/>
      <c r="Q4062" s="4"/>
      <c r="R4062" s="4"/>
      <c r="S4062" s="4"/>
      <c r="T4062" s="4"/>
      <c r="U4062" s="4"/>
      <c r="V4062" s="4"/>
      <c r="W4062" s="4"/>
      <c r="X4062" s="4"/>
      <c r="Y4062" s="4"/>
      <c r="Z4062" s="4"/>
      <c r="AA4062" s="4"/>
      <c r="AB4062" s="4"/>
      <c r="AC4062" s="4"/>
      <c r="AD4062" s="4"/>
      <c r="AE4062" s="4"/>
      <c r="AF4062" s="4"/>
      <c r="AG4062" s="4"/>
      <c r="AH4062" s="4"/>
      <c r="AI4062" s="4"/>
      <c r="AJ4062" s="4"/>
      <c r="AK4062" s="4"/>
      <c r="AL4062" s="4"/>
      <c r="AM4062" s="4"/>
      <c r="AN4062" s="4"/>
      <c r="AO4062" s="4"/>
      <c r="AP4062" s="4"/>
    </row>
    <row r="4063" spans="1:42" s="2" customFormat="1" x14ac:dyDescent="0.25">
      <c r="A4063" s="4"/>
      <c r="B4063" s="4"/>
      <c r="C4063" s="4"/>
      <c r="D4063" s="4"/>
      <c r="E4063" s="4"/>
      <c r="F4063" s="4"/>
      <c r="G4063" s="4"/>
      <c r="H4063" s="4"/>
      <c r="I4063" s="4"/>
      <c r="J4063" s="4"/>
      <c r="K4063" s="4"/>
      <c r="L4063" s="4"/>
      <c r="M4063" s="4"/>
      <c r="N4063" s="4"/>
      <c r="O4063" s="4"/>
      <c r="P4063" s="4"/>
      <c r="Q4063" s="4"/>
      <c r="R4063" s="4"/>
      <c r="S4063" s="4"/>
      <c r="T4063" s="4"/>
      <c r="U4063" s="4"/>
      <c r="V4063" s="4"/>
      <c r="W4063" s="4"/>
      <c r="X4063" s="4"/>
      <c r="Y4063" s="4"/>
      <c r="Z4063" s="4"/>
      <c r="AA4063" s="4"/>
      <c r="AB4063" s="4"/>
      <c r="AC4063" s="4"/>
      <c r="AD4063" s="4"/>
      <c r="AE4063" s="4"/>
      <c r="AF4063" s="4"/>
      <c r="AG4063" s="4"/>
      <c r="AH4063" s="4"/>
      <c r="AI4063" s="4"/>
      <c r="AJ4063" s="4"/>
      <c r="AK4063" s="4"/>
      <c r="AL4063" s="4"/>
      <c r="AM4063" s="4"/>
      <c r="AN4063" s="4"/>
      <c r="AO4063" s="4"/>
      <c r="AP4063" s="4"/>
    </row>
    <row r="4064" spans="1:42" s="2" customFormat="1" x14ac:dyDescent="0.25">
      <c r="A4064" s="4"/>
      <c r="B4064" s="4"/>
      <c r="C4064" s="4"/>
      <c r="D4064" s="4"/>
      <c r="E4064" s="4"/>
      <c r="F4064" s="4"/>
      <c r="G4064" s="4"/>
      <c r="H4064" s="4"/>
      <c r="I4064" s="4"/>
      <c r="J4064" s="4"/>
      <c r="K4064" s="4"/>
      <c r="L4064" s="4"/>
      <c r="M4064" s="4"/>
      <c r="N4064" s="4"/>
      <c r="O4064" s="4"/>
      <c r="P4064" s="4"/>
      <c r="Q4064" s="4"/>
      <c r="R4064" s="4"/>
      <c r="S4064" s="4"/>
      <c r="T4064" s="4"/>
      <c r="U4064" s="4"/>
      <c r="V4064" s="4"/>
      <c r="W4064" s="4"/>
      <c r="X4064" s="4"/>
      <c r="Y4064" s="4"/>
      <c r="Z4064" s="4"/>
      <c r="AA4064" s="4"/>
      <c r="AB4064" s="4"/>
      <c r="AC4064" s="4"/>
      <c r="AD4064" s="4"/>
      <c r="AE4064" s="4"/>
      <c r="AF4064" s="4"/>
      <c r="AG4064" s="4"/>
      <c r="AH4064" s="4"/>
      <c r="AI4064" s="4"/>
      <c r="AJ4064" s="4"/>
      <c r="AK4064" s="4"/>
      <c r="AL4064" s="4"/>
      <c r="AM4064" s="4"/>
      <c r="AN4064" s="4"/>
      <c r="AO4064" s="4"/>
      <c r="AP4064" s="4"/>
    </row>
    <row r="4065" spans="1:42" s="2" customFormat="1" x14ac:dyDescent="0.25">
      <c r="A4065" s="4"/>
      <c r="B4065" s="4"/>
      <c r="C4065" s="4"/>
      <c r="D4065" s="4"/>
      <c r="E4065" s="4"/>
      <c r="F4065" s="4"/>
      <c r="G4065" s="4"/>
      <c r="H4065" s="4"/>
      <c r="I4065" s="4"/>
      <c r="J4065" s="4"/>
      <c r="K4065" s="4"/>
      <c r="L4065" s="4"/>
      <c r="M4065" s="4"/>
      <c r="N4065" s="4"/>
      <c r="O4065" s="4"/>
      <c r="P4065" s="4"/>
      <c r="Q4065" s="4"/>
      <c r="R4065" s="4"/>
      <c r="S4065" s="4"/>
      <c r="T4065" s="4"/>
      <c r="U4065" s="4"/>
      <c r="V4065" s="4"/>
      <c r="W4065" s="4"/>
      <c r="X4065" s="4"/>
      <c r="Y4065" s="4"/>
      <c r="Z4065" s="4"/>
      <c r="AA4065" s="4"/>
      <c r="AB4065" s="4"/>
      <c r="AC4065" s="4"/>
      <c r="AD4065" s="4"/>
      <c r="AE4065" s="4"/>
      <c r="AF4065" s="4"/>
      <c r="AG4065" s="4"/>
      <c r="AH4065" s="4"/>
      <c r="AI4065" s="4"/>
      <c r="AJ4065" s="4"/>
      <c r="AK4065" s="4"/>
      <c r="AL4065" s="4"/>
      <c r="AM4065" s="4"/>
      <c r="AN4065" s="4"/>
      <c r="AO4065" s="4"/>
      <c r="AP4065" s="4"/>
    </row>
    <row r="4066" spans="1:42" s="2" customFormat="1" x14ac:dyDescent="0.25">
      <c r="A4066" s="4"/>
      <c r="B4066" s="4"/>
      <c r="C4066" s="4"/>
      <c r="D4066" s="4"/>
      <c r="E4066" s="4"/>
      <c r="F4066" s="4"/>
      <c r="G4066" s="4"/>
      <c r="H4066" s="4"/>
      <c r="I4066" s="4"/>
      <c r="J4066" s="4"/>
      <c r="K4066" s="4"/>
      <c r="L4066" s="4"/>
      <c r="M4066" s="4"/>
      <c r="N4066" s="4"/>
      <c r="O4066" s="4"/>
      <c r="P4066" s="4"/>
      <c r="Q4066" s="4"/>
      <c r="R4066" s="4"/>
      <c r="S4066" s="4"/>
      <c r="T4066" s="4"/>
      <c r="U4066" s="4"/>
      <c r="V4066" s="4"/>
      <c r="W4066" s="4"/>
      <c r="X4066" s="4"/>
      <c r="Y4066" s="4"/>
      <c r="Z4066" s="4"/>
      <c r="AA4066" s="4"/>
      <c r="AB4066" s="4"/>
      <c r="AC4066" s="4"/>
      <c r="AD4066" s="4"/>
      <c r="AE4066" s="4"/>
      <c r="AF4066" s="4"/>
      <c r="AG4066" s="4"/>
      <c r="AH4066" s="4"/>
      <c r="AI4066" s="4"/>
      <c r="AJ4066" s="4"/>
      <c r="AK4066" s="4"/>
      <c r="AL4066" s="4"/>
      <c r="AM4066" s="4"/>
      <c r="AN4066" s="4"/>
      <c r="AO4066" s="4"/>
      <c r="AP4066" s="4"/>
    </row>
    <row r="4067" spans="1:42" s="2" customFormat="1" x14ac:dyDescent="0.25">
      <c r="A4067" s="4"/>
      <c r="B4067" s="4"/>
      <c r="C4067" s="4"/>
      <c r="D4067" s="4"/>
      <c r="E4067" s="4"/>
      <c r="F4067" s="4"/>
      <c r="G4067" s="4"/>
      <c r="H4067" s="4"/>
      <c r="I4067" s="4"/>
      <c r="J4067" s="4"/>
      <c r="K4067" s="4"/>
      <c r="L4067" s="4"/>
      <c r="M4067" s="4"/>
      <c r="N4067" s="4"/>
      <c r="O4067" s="4"/>
      <c r="P4067" s="4"/>
      <c r="Q4067" s="4"/>
      <c r="R4067" s="4"/>
      <c r="S4067" s="4"/>
      <c r="T4067" s="4"/>
      <c r="U4067" s="4"/>
      <c r="V4067" s="4"/>
      <c r="W4067" s="4"/>
      <c r="X4067" s="4"/>
      <c r="Y4067" s="4"/>
      <c r="Z4067" s="4"/>
      <c r="AA4067" s="4"/>
      <c r="AB4067" s="4"/>
      <c r="AC4067" s="4"/>
      <c r="AD4067" s="4"/>
      <c r="AE4067" s="4"/>
      <c r="AF4067" s="4"/>
      <c r="AG4067" s="4"/>
      <c r="AH4067" s="4"/>
      <c r="AI4067" s="4"/>
      <c r="AJ4067" s="4"/>
      <c r="AK4067" s="4"/>
      <c r="AL4067" s="4"/>
      <c r="AM4067" s="4"/>
      <c r="AN4067" s="4"/>
      <c r="AO4067" s="4"/>
      <c r="AP4067" s="4"/>
    </row>
    <row r="4068" spans="1:42" s="2" customFormat="1" x14ac:dyDescent="0.25">
      <c r="A4068" s="4"/>
      <c r="B4068" s="4"/>
      <c r="C4068" s="4"/>
      <c r="D4068" s="4"/>
      <c r="E4068" s="4"/>
      <c r="F4068" s="4"/>
      <c r="G4068" s="4"/>
      <c r="H4068" s="4"/>
      <c r="I4068" s="4"/>
      <c r="J4068" s="4"/>
      <c r="K4068" s="4"/>
      <c r="L4068" s="4"/>
      <c r="M4068" s="4"/>
      <c r="N4068" s="4"/>
      <c r="O4068" s="4"/>
      <c r="P4068" s="4"/>
      <c r="Q4068" s="4"/>
      <c r="R4068" s="4"/>
      <c r="S4068" s="4"/>
      <c r="T4068" s="4"/>
      <c r="U4068" s="4"/>
      <c r="V4068" s="4"/>
      <c r="W4068" s="4"/>
      <c r="X4068" s="4"/>
      <c r="Y4068" s="4"/>
      <c r="Z4068" s="4"/>
      <c r="AA4068" s="4"/>
      <c r="AB4068" s="4"/>
      <c r="AC4068" s="4"/>
      <c r="AD4068" s="4"/>
      <c r="AE4068" s="4"/>
      <c r="AF4068" s="4"/>
      <c r="AG4068" s="4"/>
      <c r="AH4068" s="4"/>
      <c r="AI4068" s="4"/>
      <c r="AJ4068" s="4"/>
      <c r="AK4068" s="4"/>
      <c r="AL4068" s="4"/>
      <c r="AM4068" s="4"/>
      <c r="AN4068" s="4"/>
      <c r="AO4068" s="4"/>
      <c r="AP4068" s="4"/>
    </row>
    <row r="4069" spans="1:42" s="2" customFormat="1" x14ac:dyDescent="0.25">
      <c r="A4069" s="4"/>
      <c r="B4069" s="4"/>
      <c r="C4069" s="4"/>
      <c r="D4069" s="4"/>
      <c r="E4069" s="4"/>
      <c r="F4069" s="4"/>
      <c r="G4069" s="4"/>
      <c r="H4069" s="4"/>
      <c r="I4069" s="4"/>
      <c r="J4069" s="4"/>
      <c r="K4069" s="4"/>
      <c r="L4069" s="4"/>
      <c r="M4069" s="4"/>
      <c r="N4069" s="4"/>
      <c r="O4069" s="4"/>
      <c r="P4069" s="4"/>
      <c r="Q4069" s="4"/>
      <c r="R4069" s="4"/>
      <c r="S4069" s="4"/>
      <c r="T4069" s="4"/>
      <c r="U4069" s="4"/>
      <c r="V4069" s="4"/>
      <c r="W4069" s="4"/>
      <c r="X4069" s="4"/>
      <c r="Y4069" s="4"/>
      <c r="Z4069" s="4"/>
      <c r="AA4069" s="4"/>
      <c r="AB4069" s="4"/>
      <c r="AC4069" s="4"/>
      <c r="AD4069" s="4"/>
      <c r="AE4069" s="4"/>
      <c r="AF4069" s="4"/>
      <c r="AG4069" s="4"/>
      <c r="AH4069" s="4"/>
      <c r="AI4069" s="4"/>
      <c r="AJ4069" s="4"/>
      <c r="AK4069" s="4"/>
      <c r="AL4069" s="4"/>
      <c r="AM4069" s="4"/>
      <c r="AN4069" s="4"/>
      <c r="AO4069" s="4"/>
      <c r="AP4069" s="4"/>
    </row>
    <row r="4070" spans="1:42" s="2" customFormat="1" x14ac:dyDescent="0.25">
      <c r="A4070" s="4"/>
      <c r="B4070" s="4"/>
      <c r="C4070" s="4"/>
      <c r="D4070" s="4"/>
      <c r="E4070" s="4"/>
      <c r="F4070" s="4"/>
      <c r="G4070" s="4"/>
      <c r="H4070" s="4"/>
      <c r="I4070" s="4"/>
      <c r="J4070" s="4"/>
      <c r="K4070" s="4"/>
      <c r="L4070" s="4"/>
      <c r="M4070" s="4"/>
      <c r="N4070" s="4"/>
      <c r="O4070" s="4"/>
      <c r="P4070" s="4"/>
      <c r="Q4070" s="4"/>
      <c r="R4070" s="4"/>
      <c r="S4070" s="4"/>
      <c r="T4070" s="4"/>
      <c r="U4070" s="4"/>
      <c r="V4070" s="4"/>
      <c r="W4070" s="4"/>
      <c r="X4070" s="4"/>
      <c r="Y4070" s="4"/>
      <c r="Z4070" s="4"/>
      <c r="AA4070" s="4"/>
      <c r="AB4070" s="4"/>
      <c r="AC4070" s="4"/>
      <c r="AD4070" s="4"/>
      <c r="AE4070" s="4"/>
      <c r="AF4070" s="4"/>
      <c r="AG4070" s="4"/>
      <c r="AH4070" s="4"/>
      <c r="AI4070" s="4"/>
      <c r="AJ4070" s="4"/>
      <c r="AK4070" s="4"/>
      <c r="AL4070" s="4"/>
      <c r="AM4070" s="4"/>
      <c r="AN4070" s="4"/>
      <c r="AO4070" s="4"/>
      <c r="AP4070" s="4"/>
    </row>
    <row r="4071" spans="1:42" s="2" customFormat="1" x14ac:dyDescent="0.25">
      <c r="A4071" s="4"/>
      <c r="B4071" s="4"/>
      <c r="C4071" s="4"/>
      <c r="D4071" s="4"/>
      <c r="E4071" s="4"/>
      <c r="F4071" s="4"/>
      <c r="G4071" s="4"/>
      <c r="H4071" s="4"/>
      <c r="I4071" s="4"/>
      <c r="J4071" s="4"/>
      <c r="K4071" s="4"/>
      <c r="L4071" s="4"/>
      <c r="M4071" s="4"/>
      <c r="N4071" s="4"/>
      <c r="O4071" s="4"/>
      <c r="P4071" s="4"/>
      <c r="Q4071" s="4"/>
      <c r="R4071" s="4"/>
      <c r="S4071" s="4"/>
      <c r="T4071" s="4"/>
      <c r="U4071" s="4"/>
      <c r="V4071" s="4"/>
      <c r="W4071" s="4"/>
      <c r="X4071" s="4"/>
      <c r="Y4071" s="4"/>
      <c r="Z4071" s="4"/>
      <c r="AA4071" s="4"/>
      <c r="AB4071" s="4"/>
      <c r="AC4071" s="4"/>
      <c r="AD4071" s="4"/>
      <c r="AE4071" s="4"/>
      <c r="AF4071" s="4"/>
      <c r="AG4071" s="4"/>
      <c r="AH4071" s="4"/>
      <c r="AI4071" s="4"/>
      <c r="AJ4071" s="4"/>
      <c r="AK4071" s="4"/>
      <c r="AL4071" s="4"/>
      <c r="AM4071" s="4"/>
      <c r="AN4071" s="4"/>
      <c r="AO4071" s="4"/>
      <c r="AP4071" s="4"/>
    </row>
    <row r="4072" spans="1:42" s="2" customFormat="1" x14ac:dyDescent="0.25">
      <c r="A4072" s="4"/>
      <c r="B4072" s="4"/>
      <c r="C4072" s="4"/>
      <c r="D4072" s="4"/>
      <c r="E4072" s="4"/>
      <c r="F4072" s="4"/>
      <c r="G4072" s="4"/>
      <c r="H4072" s="4"/>
      <c r="I4072" s="4"/>
      <c r="J4072" s="4"/>
      <c r="K4072" s="4"/>
      <c r="L4072" s="4"/>
      <c r="M4072" s="4"/>
      <c r="N4072" s="4"/>
      <c r="O4072" s="4"/>
      <c r="P4072" s="4"/>
      <c r="Q4072" s="4"/>
      <c r="R4072" s="4"/>
      <c r="S4072" s="4"/>
      <c r="T4072" s="4"/>
      <c r="U4072" s="4"/>
      <c r="V4072" s="4"/>
      <c r="W4072" s="4"/>
      <c r="X4072" s="4"/>
      <c r="Y4072" s="4"/>
      <c r="Z4072" s="4"/>
      <c r="AA4072" s="4"/>
      <c r="AB4072" s="4"/>
      <c r="AC4072" s="4"/>
      <c r="AD4072" s="4"/>
      <c r="AE4072" s="4"/>
      <c r="AF4072" s="4"/>
      <c r="AG4072" s="4"/>
      <c r="AH4072" s="4"/>
      <c r="AI4072" s="4"/>
      <c r="AJ4072" s="4"/>
      <c r="AK4072" s="4"/>
      <c r="AL4072" s="4"/>
      <c r="AM4072" s="4"/>
      <c r="AN4072" s="4"/>
      <c r="AO4072" s="4"/>
      <c r="AP4072" s="4"/>
    </row>
    <row r="4073" spans="1:42" s="2" customFormat="1" x14ac:dyDescent="0.25">
      <c r="A4073" s="4"/>
      <c r="B4073" s="4"/>
      <c r="C4073" s="4"/>
      <c r="D4073" s="4"/>
      <c r="E4073" s="4"/>
      <c r="F4073" s="4"/>
      <c r="G4073" s="4"/>
      <c r="H4073" s="4"/>
      <c r="I4073" s="4"/>
      <c r="J4073" s="4"/>
      <c r="K4073" s="4"/>
      <c r="L4073" s="4"/>
      <c r="M4073" s="4"/>
      <c r="N4073" s="4"/>
      <c r="O4073" s="4"/>
      <c r="P4073" s="4"/>
      <c r="Q4073" s="4"/>
      <c r="R4073" s="4"/>
      <c r="S4073" s="4"/>
      <c r="T4073" s="4"/>
      <c r="U4073" s="4"/>
      <c r="V4073" s="4"/>
      <c r="W4073" s="4"/>
      <c r="X4073" s="4"/>
      <c r="Y4073" s="4"/>
      <c r="Z4073" s="4"/>
      <c r="AA4073" s="4"/>
      <c r="AB4073" s="4"/>
      <c r="AC4073" s="4"/>
      <c r="AD4073" s="4"/>
      <c r="AE4073" s="4"/>
      <c r="AF4073" s="4"/>
      <c r="AG4073" s="4"/>
      <c r="AH4073" s="4"/>
      <c r="AI4073" s="4"/>
      <c r="AJ4073" s="4"/>
      <c r="AK4073" s="4"/>
      <c r="AL4073" s="4"/>
      <c r="AM4073" s="4"/>
      <c r="AN4073" s="4"/>
      <c r="AO4073" s="4"/>
      <c r="AP4073" s="4"/>
    </row>
    <row r="4074" spans="1:42" s="2" customFormat="1" x14ac:dyDescent="0.25">
      <c r="A4074" s="4"/>
      <c r="B4074" s="4"/>
      <c r="C4074" s="4"/>
      <c r="D4074" s="4"/>
      <c r="E4074" s="4"/>
      <c r="F4074" s="4"/>
      <c r="G4074" s="4"/>
      <c r="H4074" s="4"/>
      <c r="I4074" s="4"/>
      <c r="J4074" s="4"/>
      <c r="K4074" s="4"/>
      <c r="L4074" s="4"/>
      <c r="M4074" s="4"/>
      <c r="N4074" s="4"/>
      <c r="O4074" s="4"/>
      <c r="P4074" s="4"/>
      <c r="Q4074" s="4"/>
      <c r="R4074" s="4"/>
      <c r="S4074" s="4"/>
      <c r="T4074" s="4"/>
      <c r="U4074" s="4"/>
      <c r="V4074" s="4"/>
      <c r="W4074" s="4"/>
      <c r="X4074" s="4"/>
      <c r="Y4074" s="4"/>
      <c r="Z4074" s="4"/>
      <c r="AA4074" s="4"/>
      <c r="AB4074" s="4"/>
      <c r="AC4074" s="4"/>
      <c r="AD4074" s="4"/>
      <c r="AE4074" s="4"/>
      <c r="AF4074" s="4"/>
      <c r="AG4074" s="4"/>
      <c r="AH4074" s="4"/>
      <c r="AI4074" s="4"/>
      <c r="AJ4074" s="4"/>
      <c r="AK4074" s="4"/>
      <c r="AL4074" s="4"/>
      <c r="AM4074" s="4"/>
      <c r="AN4074" s="4"/>
      <c r="AO4074" s="4"/>
      <c r="AP4074" s="4"/>
    </row>
    <row r="4075" spans="1:42" s="2" customFormat="1" x14ac:dyDescent="0.25">
      <c r="A4075" s="4"/>
      <c r="B4075" s="4"/>
      <c r="C4075" s="4"/>
      <c r="D4075" s="4"/>
      <c r="E4075" s="4"/>
      <c r="F4075" s="4"/>
      <c r="G4075" s="4"/>
      <c r="H4075" s="4"/>
      <c r="I4075" s="4"/>
      <c r="J4075" s="4"/>
      <c r="K4075" s="4"/>
      <c r="L4075" s="4"/>
      <c r="M4075" s="4"/>
      <c r="N4075" s="4"/>
      <c r="O4075" s="4"/>
      <c r="P4075" s="4"/>
      <c r="Q4075" s="4"/>
      <c r="R4075" s="4"/>
      <c r="S4075" s="4"/>
      <c r="T4075" s="4"/>
      <c r="U4075" s="4"/>
      <c r="V4075" s="4"/>
      <c r="W4075" s="4"/>
      <c r="X4075" s="4"/>
      <c r="Y4075" s="4"/>
      <c r="Z4075" s="4"/>
      <c r="AA4075" s="4"/>
      <c r="AB4075" s="4"/>
      <c r="AC4075" s="4"/>
      <c r="AD4075" s="4"/>
      <c r="AE4075" s="4"/>
      <c r="AF4075" s="4"/>
      <c r="AG4075" s="4"/>
      <c r="AH4075" s="4"/>
      <c r="AI4075" s="4"/>
      <c r="AJ4075" s="4"/>
      <c r="AK4075" s="4"/>
      <c r="AL4075" s="4"/>
      <c r="AM4075" s="4"/>
      <c r="AN4075" s="4"/>
      <c r="AO4075" s="4"/>
      <c r="AP4075" s="4"/>
    </row>
    <row r="4076" spans="1:42" s="2" customFormat="1" x14ac:dyDescent="0.25">
      <c r="A4076" s="4"/>
      <c r="B4076" s="4"/>
      <c r="C4076" s="4"/>
      <c r="D4076" s="4"/>
      <c r="E4076" s="4"/>
      <c r="F4076" s="4"/>
      <c r="G4076" s="4"/>
      <c r="H4076" s="4"/>
      <c r="I4076" s="4"/>
      <c r="J4076" s="4"/>
      <c r="K4076" s="4"/>
      <c r="L4076" s="4"/>
      <c r="M4076" s="4"/>
      <c r="N4076" s="4"/>
      <c r="O4076" s="4"/>
      <c r="P4076" s="4"/>
      <c r="Q4076" s="4"/>
      <c r="R4076" s="4"/>
      <c r="S4076" s="4"/>
      <c r="T4076" s="4"/>
      <c r="U4076" s="4"/>
      <c r="V4076" s="4"/>
      <c r="W4076" s="4"/>
      <c r="X4076" s="4"/>
      <c r="Y4076" s="4"/>
      <c r="Z4076" s="4"/>
      <c r="AA4076" s="4"/>
      <c r="AB4076" s="4"/>
      <c r="AC4076" s="4"/>
      <c r="AD4076" s="4"/>
      <c r="AE4076" s="4"/>
      <c r="AF4076" s="4"/>
      <c r="AG4076" s="4"/>
      <c r="AH4076" s="4"/>
      <c r="AI4076" s="4"/>
      <c r="AJ4076" s="4"/>
      <c r="AK4076" s="4"/>
      <c r="AL4076" s="4"/>
      <c r="AM4076" s="4"/>
      <c r="AN4076" s="4"/>
      <c r="AO4076" s="4"/>
      <c r="AP4076" s="4"/>
    </row>
    <row r="4077" spans="1:42" s="2" customFormat="1" x14ac:dyDescent="0.25">
      <c r="A4077" s="4"/>
      <c r="B4077" s="4"/>
      <c r="C4077" s="4"/>
      <c r="D4077" s="4"/>
      <c r="E4077" s="4"/>
      <c r="F4077" s="4"/>
      <c r="G4077" s="4"/>
      <c r="H4077" s="4"/>
      <c r="I4077" s="4"/>
      <c r="J4077" s="4"/>
      <c r="K4077" s="4"/>
      <c r="L4077" s="4"/>
      <c r="M4077" s="4"/>
      <c r="N4077" s="4"/>
      <c r="O4077" s="4"/>
      <c r="P4077" s="4"/>
      <c r="Q4077" s="4"/>
      <c r="R4077" s="4"/>
      <c r="S4077" s="4"/>
      <c r="T4077" s="4"/>
      <c r="U4077" s="4"/>
      <c r="V4077" s="4"/>
      <c r="W4077" s="4"/>
      <c r="X4077" s="4"/>
      <c r="Y4077" s="4"/>
      <c r="Z4077" s="4"/>
      <c r="AA4077" s="4"/>
      <c r="AB4077" s="4"/>
      <c r="AC4077" s="4"/>
      <c r="AD4077" s="4"/>
      <c r="AE4077" s="4"/>
      <c r="AF4077" s="4"/>
      <c r="AG4077" s="4"/>
      <c r="AH4077" s="4"/>
      <c r="AI4077" s="4"/>
      <c r="AJ4077" s="4"/>
      <c r="AK4077" s="4"/>
      <c r="AL4077" s="4"/>
      <c r="AM4077" s="4"/>
      <c r="AN4077" s="4"/>
      <c r="AO4077" s="4"/>
      <c r="AP4077" s="4"/>
    </row>
    <row r="4078" spans="1:42" s="2" customFormat="1" x14ac:dyDescent="0.25">
      <c r="A4078" s="4"/>
      <c r="B4078" s="4"/>
      <c r="C4078" s="4"/>
      <c r="D4078" s="4"/>
      <c r="E4078" s="4"/>
      <c r="F4078" s="4"/>
      <c r="G4078" s="4"/>
      <c r="H4078" s="4"/>
      <c r="I4078" s="4"/>
      <c r="J4078" s="4"/>
      <c r="K4078" s="4"/>
      <c r="L4078" s="4"/>
      <c r="M4078" s="4"/>
      <c r="N4078" s="4"/>
      <c r="O4078" s="4"/>
      <c r="P4078" s="4"/>
      <c r="Q4078" s="4"/>
      <c r="R4078" s="4"/>
      <c r="S4078" s="4"/>
      <c r="T4078" s="4"/>
      <c r="U4078" s="4"/>
      <c r="V4078" s="4"/>
      <c r="W4078" s="4"/>
      <c r="X4078" s="4"/>
      <c r="Y4078" s="4"/>
      <c r="Z4078" s="4"/>
      <c r="AA4078" s="4"/>
      <c r="AB4078" s="4"/>
      <c r="AC4078" s="4"/>
      <c r="AD4078" s="4"/>
      <c r="AE4078" s="4"/>
      <c r="AF4078" s="4"/>
      <c r="AG4078" s="4"/>
      <c r="AH4078" s="4"/>
      <c r="AI4078" s="4"/>
      <c r="AJ4078" s="4"/>
      <c r="AK4078" s="4"/>
      <c r="AL4078" s="4"/>
      <c r="AM4078" s="4"/>
      <c r="AN4078" s="4"/>
      <c r="AO4078" s="4"/>
      <c r="AP4078" s="4"/>
    </row>
    <row r="4079" spans="1:42" s="2" customFormat="1" x14ac:dyDescent="0.25">
      <c r="A4079" s="4"/>
      <c r="B4079" s="4"/>
      <c r="C4079" s="4"/>
      <c r="D4079" s="4"/>
      <c r="E4079" s="4"/>
      <c r="F4079" s="4"/>
      <c r="G4079" s="4"/>
      <c r="H4079" s="4"/>
      <c r="I4079" s="4"/>
      <c r="J4079" s="4"/>
      <c r="K4079" s="4"/>
      <c r="L4079" s="4"/>
      <c r="M4079" s="4"/>
      <c r="N4079" s="4"/>
      <c r="O4079" s="4"/>
      <c r="P4079" s="4"/>
      <c r="Q4079" s="4"/>
      <c r="R4079" s="4"/>
      <c r="S4079" s="4"/>
      <c r="T4079" s="4"/>
      <c r="U4079" s="4"/>
      <c r="V4079" s="4"/>
      <c r="W4079" s="4"/>
      <c r="X4079" s="4"/>
      <c r="Y4079" s="4"/>
      <c r="Z4079" s="4"/>
      <c r="AA4079" s="4"/>
      <c r="AB4079" s="4"/>
      <c r="AC4079" s="4"/>
      <c r="AD4079" s="4"/>
      <c r="AE4079" s="4"/>
      <c r="AF4079" s="4"/>
      <c r="AG4079" s="4"/>
      <c r="AH4079" s="4"/>
      <c r="AI4079" s="4"/>
      <c r="AJ4079" s="4"/>
      <c r="AK4079" s="4"/>
      <c r="AL4079" s="4"/>
      <c r="AM4079" s="4"/>
      <c r="AN4079" s="4"/>
      <c r="AO4079" s="4"/>
      <c r="AP4079" s="4"/>
    </row>
    <row r="4080" spans="1:42" s="2" customFormat="1" x14ac:dyDescent="0.25">
      <c r="A4080" s="4"/>
      <c r="B4080" s="4"/>
      <c r="C4080" s="4"/>
      <c r="D4080" s="4"/>
      <c r="E4080" s="4"/>
      <c r="F4080" s="4"/>
      <c r="G4080" s="4"/>
      <c r="H4080" s="4"/>
      <c r="I4080" s="4"/>
      <c r="J4080" s="4"/>
      <c r="K4080" s="4"/>
      <c r="L4080" s="4"/>
      <c r="M4080" s="4"/>
      <c r="N4080" s="4"/>
      <c r="O4080" s="4"/>
      <c r="P4080" s="4"/>
      <c r="Q4080" s="4"/>
      <c r="R4080" s="4"/>
      <c r="S4080" s="4"/>
      <c r="T4080" s="4"/>
      <c r="U4080" s="4"/>
      <c r="V4080" s="4"/>
      <c r="W4080" s="4"/>
      <c r="X4080" s="4"/>
      <c r="Y4080" s="4"/>
      <c r="Z4080" s="4"/>
      <c r="AA4080" s="4"/>
      <c r="AB4080" s="4"/>
      <c r="AC4080" s="4"/>
      <c r="AD4080" s="4"/>
      <c r="AE4080" s="4"/>
      <c r="AF4080" s="4"/>
      <c r="AG4080" s="4"/>
      <c r="AH4080" s="4"/>
      <c r="AI4080" s="4"/>
      <c r="AJ4080" s="4"/>
      <c r="AK4080" s="4"/>
      <c r="AL4080" s="4"/>
      <c r="AM4080" s="4"/>
      <c r="AN4080" s="4"/>
      <c r="AO4080" s="4"/>
      <c r="AP4080" s="4"/>
    </row>
    <row r="4081" spans="1:42" s="2" customFormat="1" x14ac:dyDescent="0.25">
      <c r="A4081" s="4"/>
      <c r="B4081" s="4"/>
      <c r="C4081" s="4"/>
      <c r="D4081" s="4"/>
      <c r="E4081" s="4"/>
      <c r="F4081" s="4"/>
      <c r="G4081" s="4"/>
      <c r="H4081" s="4"/>
      <c r="I4081" s="4"/>
      <c r="J4081" s="4"/>
      <c r="K4081" s="4"/>
      <c r="L4081" s="4"/>
      <c r="M4081" s="4"/>
      <c r="N4081" s="4"/>
      <c r="O4081" s="4"/>
      <c r="P4081" s="4"/>
      <c r="Q4081" s="4"/>
      <c r="R4081" s="4"/>
      <c r="S4081" s="4"/>
      <c r="T4081" s="4"/>
      <c r="U4081" s="4"/>
      <c r="V4081" s="4"/>
      <c r="W4081" s="4"/>
      <c r="X4081" s="4"/>
      <c r="Y4081" s="4"/>
      <c r="Z4081" s="4"/>
      <c r="AA4081" s="4"/>
      <c r="AB4081" s="4"/>
      <c r="AC4081" s="4"/>
      <c r="AD4081" s="4"/>
      <c r="AE4081" s="4"/>
      <c r="AF4081" s="4"/>
      <c r="AG4081" s="4"/>
      <c r="AH4081" s="4"/>
      <c r="AI4081" s="4"/>
      <c r="AJ4081" s="4"/>
      <c r="AK4081" s="4"/>
      <c r="AL4081" s="4"/>
      <c r="AM4081" s="4"/>
      <c r="AN4081" s="4"/>
      <c r="AO4081" s="4"/>
      <c r="AP4081" s="4"/>
    </row>
    <row r="4082" spans="1:42" s="2" customFormat="1" x14ac:dyDescent="0.25">
      <c r="A4082" s="4"/>
      <c r="B4082" s="4"/>
      <c r="C4082" s="4"/>
      <c r="D4082" s="4"/>
      <c r="E4082" s="4"/>
      <c r="F4082" s="4"/>
      <c r="G4082" s="4"/>
      <c r="H4082" s="4"/>
      <c r="I4082" s="4"/>
      <c r="J4082" s="4"/>
      <c r="K4082" s="4"/>
      <c r="L4082" s="4"/>
      <c r="M4082" s="4"/>
      <c r="N4082" s="4"/>
      <c r="O4082" s="4"/>
      <c r="P4082" s="4"/>
      <c r="Q4082" s="4"/>
      <c r="R4082" s="4"/>
      <c r="S4082" s="4"/>
      <c r="T4082" s="4"/>
      <c r="U4082" s="4"/>
      <c r="V4082" s="4"/>
      <c r="W4082" s="4"/>
      <c r="X4082" s="4"/>
      <c r="Y4082" s="4"/>
      <c r="Z4082" s="4"/>
      <c r="AA4082" s="4"/>
      <c r="AB4082" s="4"/>
      <c r="AC4082" s="4"/>
      <c r="AD4082" s="4"/>
      <c r="AE4082" s="4"/>
      <c r="AF4082" s="4"/>
      <c r="AG4082" s="4"/>
      <c r="AH4082" s="4"/>
      <c r="AI4082" s="4"/>
      <c r="AJ4082" s="4"/>
      <c r="AK4082" s="4"/>
      <c r="AL4082" s="4"/>
      <c r="AM4082" s="4"/>
      <c r="AN4082" s="4"/>
      <c r="AO4082" s="4"/>
      <c r="AP4082" s="4"/>
    </row>
    <row r="4083" spans="1:42" s="2" customFormat="1" x14ac:dyDescent="0.25">
      <c r="A4083" s="4"/>
      <c r="B4083" s="4"/>
      <c r="C4083" s="4"/>
      <c r="D4083" s="4"/>
      <c r="E4083" s="4"/>
      <c r="F4083" s="4"/>
      <c r="G4083" s="4"/>
      <c r="H4083" s="4"/>
      <c r="I4083" s="4"/>
      <c r="J4083" s="4"/>
      <c r="K4083" s="4"/>
      <c r="L4083" s="4"/>
      <c r="M4083" s="4"/>
      <c r="N4083" s="4"/>
      <c r="O4083" s="4"/>
      <c r="P4083" s="4"/>
      <c r="Q4083" s="4"/>
      <c r="R4083" s="4"/>
      <c r="S4083" s="4"/>
      <c r="T4083" s="4"/>
      <c r="U4083" s="4"/>
      <c r="V4083" s="4"/>
      <c r="W4083" s="4"/>
      <c r="X4083" s="4"/>
      <c r="Y4083" s="4"/>
      <c r="Z4083" s="4"/>
      <c r="AA4083" s="4"/>
      <c r="AB4083" s="4"/>
      <c r="AC4083" s="4"/>
      <c r="AD4083" s="4"/>
      <c r="AE4083" s="4"/>
      <c r="AF4083" s="4"/>
      <c r="AG4083" s="4"/>
      <c r="AH4083" s="4"/>
      <c r="AI4083" s="4"/>
      <c r="AJ4083" s="4"/>
      <c r="AK4083" s="4"/>
      <c r="AL4083" s="4"/>
      <c r="AM4083" s="4"/>
      <c r="AN4083" s="4"/>
      <c r="AO4083" s="4"/>
      <c r="AP4083" s="4"/>
    </row>
    <row r="4084" spans="1:42" s="2" customFormat="1" x14ac:dyDescent="0.25">
      <c r="A4084" s="4"/>
      <c r="B4084" s="4"/>
      <c r="C4084" s="4"/>
      <c r="D4084" s="4"/>
      <c r="E4084" s="4"/>
      <c r="F4084" s="4"/>
      <c r="G4084" s="4"/>
      <c r="H4084" s="4"/>
      <c r="I4084" s="4"/>
      <c r="J4084" s="4"/>
      <c r="K4084" s="4"/>
      <c r="L4084" s="4"/>
      <c r="M4084" s="4"/>
      <c r="N4084" s="4"/>
      <c r="O4084" s="4"/>
      <c r="P4084" s="4"/>
      <c r="Q4084" s="4"/>
      <c r="R4084" s="4"/>
      <c r="S4084" s="4"/>
      <c r="T4084" s="4"/>
      <c r="U4084" s="4"/>
      <c r="V4084" s="4"/>
      <c r="W4084" s="4"/>
      <c r="X4084" s="4"/>
      <c r="Y4084" s="4"/>
      <c r="Z4084" s="4"/>
      <c r="AA4084" s="4"/>
      <c r="AB4084" s="4"/>
      <c r="AC4084" s="4"/>
      <c r="AD4084" s="4"/>
      <c r="AE4084" s="4"/>
      <c r="AF4084" s="4"/>
      <c r="AG4084" s="4"/>
      <c r="AH4084" s="4"/>
      <c r="AI4084" s="4"/>
      <c r="AJ4084" s="4"/>
      <c r="AK4084" s="4"/>
      <c r="AL4084" s="4"/>
      <c r="AM4084" s="4"/>
      <c r="AN4084" s="4"/>
      <c r="AO4084" s="4"/>
      <c r="AP4084" s="4"/>
    </row>
    <row r="4085" spans="1:42" s="2" customFormat="1" x14ac:dyDescent="0.25">
      <c r="A4085" s="4"/>
      <c r="B4085" s="4"/>
      <c r="C4085" s="4"/>
      <c r="D4085" s="4"/>
      <c r="E4085" s="4"/>
      <c r="F4085" s="4"/>
      <c r="G4085" s="4"/>
      <c r="H4085" s="4"/>
      <c r="I4085" s="4"/>
      <c r="J4085" s="4"/>
      <c r="K4085" s="4"/>
      <c r="L4085" s="4"/>
      <c r="M4085" s="4"/>
      <c r="N4085" s="4"/>
      <c r="O4085" s="4"/>
      <c r="P4085" s="4"/>
      <c r="Q4085" s="4"/>
      <c r="R4085" s="4"/>
      <c r="S4085" s="4"/>
      <c r="T4085" s="4"/>
      <c r="U4085" s="4"/>
      <c r="V4085" s="4"/>
      <c r="W4085" s="4"/>
      <c r="X4085" s="4"/>
      <c r="Y4085" s="4"/>
      <c r="Z4085" s="4"/>
      <c r="AA4085" s="4"/>
      <c r="AB4085" s="4"/>
      <c r="AC4085" s="4"/>
      <c r="AD4085" s="4"/>
      <c r="AE4085" s="4"/>
      <c r="AF4085" s="4"/>
      <c r="AG4085" s="4"/>
      <c r="AH4085" s="4"/>
      <c r="AI4085" s="4"/>
      <c r="AJ4085" s="4"/>
      <c r="AK4085" s="4"/>
      <c r="AL4085" s="4"/>
      <c r="AM4085" s="4"/>
      <c r="AN4085" s="4"/>
      <c r="AO4085" s="4"/>
      <c r="AP4085" s="4"/>
    </row>
    <row r="4086" spans="1:42" s="2" customFormat="1" x14ac:dyDescent="0.25">
      <c r="A4086" s="4"/>
      <c r="B4086" s="4"/>
      <c r="C4086" s="4"/>
      <c r="D4086" s="4"/>
      <c r="E4086" s="4"/>
      <c r="F4086" s="4"/>
      <c r="G4086" s="4"/>
      <c r="H4086" s="4"/>
      <c r="I4086" s="4"/>
      <c r="J4086" s="4"/>
      <c r="K4086" s="4"/>
      <c r="L4086" s="4"/>
      <c r="M4086" s="4"/>
      <c r="N4086" s="4"/>
      <c r="O4086" s="4"/>
      <c r="P4086" s="4"/>
      <c r="Q4086" s="4"/>
      <c r="R4086" s="4"/>
      <c r="S4086" s="4"/>
      <c r="T4086" s="4"/>
      <c r="U4086" s="4"/>
      <c r="V4086" s="4"/>
      <c r="W4086" s="4"/>
      <c r="X4086" s="4"/>
      <c r="Y4086" s="4"/>
      <c r="Z4086" s="4"/>
      <c r="AA4086" s="4"/>
      <c r="AB4086" s="4"/>
      <c r="AC4086" s="4"/>
      <c r="AD4086" s="4"/>
      <c r="AE4086" s="4"/>
      <c r="AF4086" s="4"/>
      <c r="AG4086" s="4"/>
      <c r="AH4086" s="4"/>
      <c r="AI4086" s="4"/>
      <c r="AJ4086" s="4"/>
      <c r="AK4086" s="4"/>
      <c r="AL4086" s="4"/>
      <c r="AM4086" s="4"/>
      <c r="AN4086" s="4"/>
      <c r="AO4086" s="4"/>
      <c r="AP4086" s="4"/>
    </row>
    <row r="4087" spans="1:42" s="2" customFormat="1" x14ac:dyDescent="0.25">
      <c r="A4087" s="4"/>
      <c r="B4087" s="4"/>
      <c r="C4087" s="4"/>
      <c r="D4087" s="4"/>
      <c r="E4087" s="4"/>
      <c r="F4087" s="4"/>
      <c r="G4087" s="4"/>
      <c r="H4087" s="4"/>
      <c r="I4087" s="4"/>
      <c r="J4087" s="4"/>
      <c r="K4087" s="4"/>
      <c r="L4087" s="4"/>
      <c r="M4087" s="4"/>
      <c r="N4087" s="4"/>
      <c r="O4087" s="4"/>
      <c r="P4087" s="4"/>
      <c r="Q4087" s="4"/>
      <c r="R4087" s="4"/>
      <c r="S4087" s="4"/>
      <c r="T4087" s="4"/>
      <c r="U4087" s="4"/>
      <c r="V4087" s="4"/>
      <c r="W4087" s="4"/>
      <c r="X4087" s="4"/>
      <c r="Y4087" s="4"/>
      <c r="Z4087" s="4"/>
      <c r="AA4087" s="4"/>
      <c r="AB4087" s="4"/>
      <c r="AC4087" s="4"/>
      <c r="AD4087" s="4"/>
      <c r="AE4087" s="4"/>
      <c r="AF4087" s="4"/>
      <c r="AG4087" s="4"/>
      <c r="AH4087" s="4"/>
      <c r="AI4087" s="4"/>
      <c r="AJ4087" s="4"/>
      <c r="AK4087" s="4"/>
      <c r="AL4087" s="4"/>
      <c r="AM4087" s="4"/>
      <c r="AN4087" s="4"/>
      <c r="AO4087" s="4"/>
      <c r="AP4087" s="4"/>
    </row>
    <row r="4088" spans="1:42" s="2" customFormat="1" x14ac:dyDescent="0.25">
      <c r="A4088" s="4"/>
      <c r="B4088" s="4"/>
      <c r="C4088" s="4"/>
      <c r="D4088" s="4"/>
      <c r="E4088" s="4"/>
      <c r="F4088" s="4"/>
      <c r="G4088" s="4"/>
      <c r="H4088" s="4"/>
      <c r="I4088" s="4"/>
      <c r="J4088" s="4"/>
      <c r="K4088" s="4"/>
      <c r="L4088" s="4"/>
      <c r="M4088" s="4"/>
      <c r="N4088" s="4"/>
      <c r="O4088" s="4"/>
      <c r="P4088" s="4"/>
      <c r="Q4088" s="4"/>
      <c r="R4088" s="4"/>
      <c r="S4088" s="4"/>
      <c r="T4088" s="4"/>
      <c r="U4088" s="4"/>
      <c r="V4088" s="4"/>
      <c r="W4088" s="4"/>
      <c r="X4088" s="4"/>
      <c r="Y4088" s="4"/>
      <c r="Z4088" s="4"/>
      <c r="AA4088" s="4"/>
      <c r="AB4088" s="4"/>
      <c r="AC4088" s="4"/>
      <c r="AD4088" s="4"/>
      <c r="AE4088" s="4"/>
      <c r="AF4088" s="4"/>
      <c r="AG4088" s="4"/>
      <c r="AH4088" s="4"/>
      <c r="AI4088" s="4"/>
      <c r="AJ4088" s="4"/>
      <c r="AK4088" s="4"/>
      <c r="AL4088" s="4"/>
      <c r="AM4088" s="4"/>
      <c r="AN4088" s="4"/>
      <c r="AO4088" s="4"/>
      <c r="AP4088" s="4"/>
    </row>
    <row r="4089" spans="1:42" s="2" customFormat="1" x14ac:dyDescent="0.25">
      <c r="A4089" s="4"/>
      <c r="B4089" s="4"/>
      <c r="C4089" s="4"/>
      <c r="D4089" s="4"/>
      <c r="E4089" s="4"/>
      <c r="F4089" s="4"/>
      <c r="G4089" s="4"/>
      <c r="H4089" s="4"/>
      <c r="I4089" s="4"/>
      <c r="J4089" s="4"/>
      <c r="K4089" s="4"/>
      <c r="L4089" s="4"/>
      <c r="M4089" s="4"/>
      <c r="N4089" s="4"/>
      <c r="O4089" s="4"/>
      <c r="P4089" s="4"/>
      <c r="Q4089" s="4"/>
      <c r="R4089" s="4"/>
      <c r="S4089" s="4"/>
      <c r="T4089" s="4"/>
      <c r="U4089" s="4"/>
      <c r="V4089" s="4"/>
      <c r="W4089" s="4"/>
      <c r="X4089" s="4"/>
      <c r="Y4089" s="4"/>
      <c r="Z4089" s="4"/>
      <c r="AA4089" s="4"/>
      <c r="AB4089" s="4"/>
      <c r="AC4089" s="4"/>
      <c r="AD4089" s="4"/>
      <c r="AE4089" s="4"/>
      <c r="AF4089" s="4"/>
      <c r="AG4089" s="4"/>
      <c r="AH4089" s="4"/>
      <c r="AI4089" s="4"/>
      <c r="AJ4089" s="4"/>
      <c r="AK4089" s="4"/>
      <c r="AL4089" s="4"/>
      <c r="AM4089" s="4"/>
      <c r="AN4089" s="4"/>
      <c r="AO4089" s="4"/>
      <c r="AP4089" s="4"/>
    </row>
    <row r="4090" spans="1:42" s="2" customFormat="1" x14ac:dyDescent="0.25">
      <c r="A4090" s="4"/>
      <c r="B4090" s="4"/>
      <c r="C4090" s="4"/>
      <c r="D4090" s="4"/>
      <c r="E4090" s="4"/>
      <c r="F4090" s="4"/>
      <c r="G4090" s="4"/>
      <c r="H4090" s="4"/>
      <c r="I4090" s="4"/>
      <c r="J4090" s="4"/>
      <c r="K4090" s="4"/>
      <c r="L4090" s="4"/>
      <c r="M4090" s="4"/>
      <c r="N4090" s="4"/>
      <c r="O4090" s="4"/>
      <c r="P4090" s="4"/>
      <c r="Q4090" s="4"/>
      <c r="R4090" s="4"/>
      <c r="S4090" s="4"/>
      <c r="T4090" s="4"/>
      <c r="U4090" s="4"/>
      <c r="V4090" s="4"/>
      <c r="W4090" s="4"/>
      <c r="X4090" s="4"/>
      <c r="Y4090" s="4"/>
      <c r="Z4090" s="4"/>
      <c r="AA4090" s="4"/>
      <c r="AB4090" s="4"/>
      <c r="AC4090" s="4"/>
      <c r="AD4090" s="4"/>
      <c r="AE4090" s="4"/>
      <c r="AF4090" s="4"/>
      <c r="AG4090" s="4"/>
      <c r="AH4090" s="4"/>
      <c r="AI4090" s="4"/>
      <c r="AJ4090" s="4"/>
      <c r="AK4090" s="4"/>
      <c r="AL4090" s="4"/>
      <c r="AM4090" s="4"/>
      <c r="AN4090" s="4"/>
      <c r="AO4090" s="4"/>
      <c r="AP4090" s="4"/>
    </row>
    <row r="4091" spans="1:42" s="2" customFormat="1" x14ac:dyDescent="0.25">
      <c r="A4091" s="4"/>
      <c r="B4091" s="4"/>
      <c r="C4091" s="4"/>
      <c r="D4091" s="4"/>
      <c r="E4091" s="4"/>
      <c r="F4091" s="4"/>
      <c r="G4091" s="4"/>
      <c r="H4091" s="4"/>
      <c r="I4091" s="4"/>
      <c r="J4091" s="4"/>
      <c r="K4091" s="4"/>
      <c r="L4091" s="4"/>
      <c r="M4091" s="4"/>
      <c r="N4091" s="4"/>
      <c r="O4091" s="4"/>
      <c r="P4091" s="4"/>
      <c r="Q4091" s="4"/>
      <c r="R4091" s="4"/>
      <c r="S4091" s="4"/>
      <c r="T4091" s="4"/>
      <c r="U4091" s="4"/>
      <c r="V4091" s="4"/>
      <c r="W4091" s="4"/>
      <c r="X4091" s="4"/>
      <c r="Y4091" s="4"/>
      <c r="Z4091" s="4"/>
      <c r="AA4091" s="4"/>
      <c r="AB4091" s="4"/>
      <c r="AC4091" s="4"/>
      <c r="AD4091" s="4"/>
      <c r="AE4091" s="4"/>
      <c r="AF4091" s="4"/>
      <c r="AG4091" s="4"/>
      <c r="AH4091" s="4"/>
      <c r="AI4091" s="4"/>
      <c r="AJ4091" s="4"/>
      <c r="AK4091" s="4"/>
      <c r="AL4091" s="4"/>
      <c r="AM4091" s="4"/>
      <c r="AN4091" s="4"/>
      <c r="AO4091" s="4"/>
      <c r="AP4091" s="4"/>
    </row>
    <row r="4092" spans="1:42" s="2" customFormat="1" x14ac:dyDescent="0.25">
      <c r="A4092" s="4"/>
      <c r="B4092" s="4"/>
      <c r="C4092" s="4"/>
      <c r="D4092" s="4"/>
      <c r="E4092" s="4"/>
      <c r="F4092" s="4"/>
      <c r="G4092" s="4"/>
      <c r="H4092" s="4"/>
      <c r="I4092" s="4"/>
      <c r="J4092" s="4"/>
      <c r="K4092" s="4"/>
      <c r="L4092" s="4"/>
      <c r="M4092" s="4"/>
      <c r="N4092" s="4"/>
      <c r="O4092" s="4"/>
      <c r="P4092" s="4"/>
      <c r="Q4092" s="4"/>
      <c r="R4092" s="4"/>
      <c r="S4092" s="4"/>
      <c r="T4092" s="4"/>
      <c r="U4092" s="4"/>
      <c r="V4092" s="4"/>
      <c r="W4092" s="4"/>
      <c r="X4092" s="4"/>
      <c r="Y4092" s="4"/>
      <c r="Z4092" s="4"/>
      <c r="AA4092" s="4"/>
      <c r="AB4092" s="4"/>
      <c r="AC4092" s="4"/>
      <c r="AD4092" s="4"/>
      <c r="AE4092" s="4"/>
      <c r="AF4092" s="4"/>
      <c r="AG4092" s="4"/>
      <c r="AH4092" s="4"/>
      <c r="AI4092" s="4"/>
      <c r="AJ4092" s="4"/>
      <c r="AK4092" s="4"/>
      <c r="AL4092" s="4"/>
      <c r="AM4092" s="4"/>
      <c r="AN4092" s="4"/>
      <c r="AO4092" s="4"/>
      <c r="AP4092" s="4"/>
    </row>
    <row r="4093" spans="1:42" s="2" customFormat="1" x14ac:dyDescent="0.25">
      <c r="A4093" s="4"/>
      <c r="B4093" s="4"/>
      <c r="C4093" s="4"/>
      <c r="D4093" s="4"/>
      <c r="E4093" s="4"/>
      <c r="F4093" s="4"/>
      <c r="G4093" s="4"/>
      <c r="H4093" s="4"/>
      <c r="I4093" s="4"/>
      <c r="J4093" s="4"/>
      <c r="K4093" s="4"/>
      <c r="L4093" s="4"/>
      <c r="M4093" s="4"/>
      <c r="N4093" s="4"/>
      <c r="O4093" s="4"/>
      <c r="P4093" s="4"/>
      <c r="Q4093" s="4"/>
      <c r="R4093" s="4"/>
      <c r="S4093" s="4"/>
      <c r="T4093" s="4"/>
      <c r="U4093" s="4"/>
      <c r="V4093" s="4"/>
      <c r="W4093" s="4"/>
      <c r="X4093" s="4"/>
      <c r="Y4093" s="4"/>
      <c r="Z4093" s="4"/>
      <c r="AA4093" s="4"/>
      <c r="AB4093" s="4"/>
      <c r="AC4093" s="4"/>
      <c r="AD4093" s="4"/>
      <c r="AE4093" s="4"/>
      <c r="AF4093" s="4"/>
      <c r="AG4093" s="4"/>
      <c r="AH4093" s="4"/>
      <c r="AI4093" s="4"/>
      <c r="AJ4093" s="4"/>
      <c r="AK4093" s="4"/>
      <c r="AL4093" s="4"/>
      <c r="AM4093" s="4"/>
      <c r="AN4093" s="4"/>
      <c r="AO4093" s="4"/>
      <c r="AP4093" s="4"/>
    </row>
    <row r="4094" spans="1:42" s="2" customFormat="1" x14ac:dyDescent="0.25">
      <c r="A4094" s="4"/>
      <c r="B4094" s="4"/>
      <c r="C4094" s="4"/>
      <c r="D4094" s="4"/>
      <c r="E4094" s="4"/>
      <c r="F4094" s="4"/>
      <c r="G4094" s="4"/>
      <c r="H4094" s="4"/>
      <c r="I4094" s="4"/>
      <c r="J4094" s="4"/>
      <c r="K4094" s="4"/>
      <c r="L4094" s="4"/>
      <c r="M4094" s="4"/>
      <c r="N4094" s="4"/>
      <c r="O4094" s="4"/>
      <c r="P4094" s="4"/>
      <c r="Q4094" s="4"/>
      <c r="R4094" s="4"/>
      <c r="S4094" s="4"/>
      <c r="T4094" s="4"/>
      <c r="U4094" s="4"/>
      <c r="V4094" s="4"/>
      <c r="W4094" s="4"/>
      <c r="X4094" s="4"/>
      <c r="Y4094" s="4"/>
      <c r="Z4094" s="4"/>
      <c r="AA4094" s="4"/>
      <c r="AB4094" s="4"/>
      <c r="AC4094" s="4"/>
      <c r="AD4094" s="4"/>
      <c r="AE4094" s="4"/>
      <c r="AF4094" s="4"/>
      <c r="AG4094" s="4"/>
      <c r="AH4094" s="4"/>
      <c r="AI4094" s="4"/>
      <c r="AJ4094" s="4"/>
      <c r="AK4094" s="4"/>
      <c r="AL4094" s="4"/>
      <c r="AM4094" s="4"/>
      <c r="AN4094" s="4"/>
      <c r="AO4094" s="4"/>
      <c r="AP4094" s="4"/>
    </row>
    <row r="4095" spans="1:42" s="2" customFormat="1" x14ac:dyDescent="0.25">
      <c r="A4095" s="4"/>
      <c r="B4095" s="4"/>
      <c r="C4095" s="4"/>
      <c r="D4095" s="4"/>
      <c r="E4095" s="4"/>
      <c r="F4095" s="4"/>
      <c r="G4095" s="4"/>
      <c r="H4095" s="4"/>
      <c r="I4095" s="4"/>
      <c r="J4095" s="4"/>
      <c r="K4095" s="4"/>
      <c r="L4095" s="4"/>
      <c r="M4095" s="4"/>
      <c r="N4095" s="4"/>
      <c r="O4095" s="4"/>
      <c r="P4095" s="4"/>
      <c r="Q4095" s="4"/>
      <c r="R4095" s="4"/>
      <c r="S4095" s="4"/>
      <c r="T4095" s="4"/>
      <c r="U4095" s="4"/>
      <c r="V4095" s="4"/>
      <c r="W4095" s="4"/>
      <c r="X4095" s="4"/>
      <c r="Y4095" s="4"/>
      <c r="Z4095" s="4"/>
      <c r="AA4095" s="4"/>
      <c r="AB4095" s="4"/>
      <c r="AC4095" s="4"/>
      <c r="AD4095" s="4"/>
      <c r="AE4095" s="4"/>
      <c r="AF4095" s="4"/>
      <c r="AG4095" s="4"/>
      <c r="AH4095" s="4"/>
      <c r="AI4095" s="4"/>
      <c r="AJ4095" s="4"/>
      <c r="AK4095" s="4"/>
      <c r="AL4095" s="4"/>
      <c r="AM4095" s="4"/>
      <c r="AN4095" s="4"/>
      <c r="AO4095" s="4"/>
      <c r="AP4095" s="4"/>
    </row>
    <row r="4096" spans="1:42" s="2" customFormat="1" x14ac:dyDescent="0.25">
      <c r="A4096" s="4"/>
      <c r="B4096" s="4"/>
      <c r="C4096" s="4"/>
      <c r="D4096" s="4"/>
      <c r="E4096" s="4"/>
      <c r="F4096" s="4"/>
      <c r="G4096" s="4"/>
      <c r="H4096" s="4"/>
      <c r="I4096" s="4"/>
      <c r="J4096" s="4"/>
      <c r="K4096" s="4"/>
      <c r="L4096" s="4"/>
      <c r="M4096" s="4"/>
      <c r="N4096" s="4"/>
      <c r="O4096" s="4"/>
      <c r="P4096" s="4"/>
      <c r="Q4096" s="4"/>
      <c r="R4096" s="4"/>
      <c r="S4096" s="4"/>
      <c r="T4096" s="4"/>
      <c r="U4096" s="4"/>
      <c r="V4096" s="4"/>
      <c r="W4096" s="4"/>
      <c r="X4096" s="4"/>
      <c r="Y4096" s="4"/>
      <c r="Z4096" s="4"/>
      <c r="AA4096" s="4"/>
      <c r="AB4096" s="4"/>
      <c r="AC4096" s="4"/>
      <c r="AD4096" s="4"/>
      <c r="AE4096" s="4"/>
      <c r="AF4096" s="4"/>
      <c r="AG4096" s="4"/>
      <c r="AH4096" s="4"/>
      <c r="AI4096" s="4"/>
      <c r="AJ4096" s="4"/>
      <c r="AK4096" s="4"/>
      <c r="AL4096" s="4"/>
      <c r="AM4096" s="4"/>
      <c r="AN4096" s="4"/>
      <c r="AO4096" s="4"/>
      <c r="AP4096" s="4"/>
    </row>
    <row r="4097" spans="1:42" s="2" customFormat="1" x14ac:dyDescent="0.25">
      <c r="A4097" s="4"/>
      <c r="B4097" s="4"/>
      <c r="C4097" s="4"/>
      <c r="D4097" s="4"/>
      <c r="E4097" s="4"/>
      <c r="F4097" s="4"/>
      <c r="G4097" s="4"/>
      <c r="H4097" s="4"/>
      <c r="I4097" s="4"/>
      <c r="J4097" s="4"/>
      <c r="K4097" s="4"/>
      <c r="L4097" s="4"/>
      <c r="M4097" s="4"/>
      <c r="N4097" s="4"/>
      <c r="O4097" s="4"/>
      <c r="P4097" s="4"/>
      <c r="Q4097" s="4"/>
      <c r="R4097" s="4"/>
      <c r="S4097" s="4"/>
      <c r="T4097" s="4"/>
      <c r="U4097" s="4"/>
      <c r="V4097" s="4"/>
      <c r="W4097" s="4"/>
      <c r="X4097" s="4"/>
      <c r="Y4097" s="4"/>
      <c r="Z4097" s="4"/>
      <c r="AA4097" s="4"/>
      <c r="AB4097" s="4"/>
      <c r="AC4097" s="4"/>
      <c r="AD4097" s="4"/>
      <c r="AE4097" s="4"/>
      <c r="AF4097" s="4"/>
      <c r="AG4097" s="4"/>
      <c r="AH4097" s="4"/>
      <c r="AI4097" s="4"/>
      <c r="AJ4097" s="4"/>
      <c r="AK4097" s="4"/>
      <c r="AL4097" s="4"/>
      <c r="AM4097" s="4"/>
      <c r="AN4097" s="4"/>
      <c r="AO4097" s="4"/>
      <c r="AP4097" s="4"/>
    </row>
    <row r="4098" spans="1:42" s="2" customFormat="1" x14ac:dyDescent="0.25">
      <c r="A4098" s="4"/>
      <c r="B4098" s="4"/>
      <c r="C4098" s="4"/>
      <c r="D4098" s="4"/>
      <c r="E4098" s="4"/>
      <c r="F4098" s="4"/>
      <c r="G4098" s="4"/>
      <c r="H4098" s="4"/>
      <c r="I4098" s="4"/>
      <c r="J4098" s="4"/>
      <c r="K4098" s="4"/>
      <c r="L4098" s="4"/>
      <c r="M4098" s="4"/>
      <c r="N4098" s="4"/>
      <c r="O4098" s="4"/>
      <c r="P4098" s="4"/>
      <c r="Q4098" s="4"/>
      <c r="R4098" s="4"/>
      <c r="S4098" s="4"/>
      <c r="T4098" s="4"/>
      <c r="U4098" s="4"/>
      <c r="V4098" s="4"/>
      <c r="W4098" s="4"/>
      <c r="X4098" s="4"/>
      <c r="Y4098" s="4"/>
      <c r="Z4098" s="4"/>
      <c r="AA4098" s="4"/>
      <c r="AB4098" s="4"/>
      <c r="AC4098" s="4"/>
      <c r="AD4098" s="4"/>
      <c r="AE4098" s="4"/>
      <c r="AF4098" s="4"/>
      <c r="AG4098" s="4"/>
      <c r="AH4098" s="4"/>
      <c r="AI4098" s="4"/>
      <c r="AJ4098" s="4"/>
      <c r="AK4098" s="4"/>
      <c r="AL4098" s="4"/>
      <c r="AM4098" s="4"/>
      <c r="AN4098" s="4"/>
      <c r="AO4098" s="4"/>
      <c r="AP4098" s="4"/>
    </row>
    <row r="4099" spans="1:42" s="2" customFormat="1" x14ac:dyDescent="0.25">
      <c r="A4099" s="4"/>
      <c r="B4099" s="4"/>
      <c r="C4099" s="4"/>
      <c r="D4099" s="4"/>
      <c r="E4099" s="4"/>
      <c r="F4099" s="4"/>
      <c r="G4099" s="4"/>
      <c r="H4099" s="4"/>
      <c r="I4099" s="4"/>
      <c r="J4099" s="4"/>
      <c r="K4099" s="4"/>
      <c r="L4099" s="4"/>
      <c r="M4099" s="4"/>
      <c r="N4099" s="4"/>
      <c r="O4099" s="4"/>
      <c r="P4099" s="4"/>
      <c r="Q4099" s="4"/>
      <c r="R4099" s="4"/>
      <c r="S4099" s="4"/>
      <c r="T4099" s="4"/>
      <c r="U4099" s="4"/>
      <c r="V4099" s="4"/>
      <c r="W4099" s="4"/>
      <c r="X4099" s="4"/>
      <c r="Y4099" s="4"/>
      <c r="Z4099" s="4"/>
      <c r="AA4099" s="4"/>
      <c r="AB4099" s="4"/>
      <c r="AC4099" s="4"/>
      <c r="AD4099" s="4"/>
      <c r="AE4099" s="4"/>
      <c r="AF4099" s="4"/>
      <c r="AG4099" s="4"/>
      <c r="AH4099" s="4"/>
      <c r="AI4099" s="4"/>
      <c r="AJ4099" s="4"/>
      <c r="AK4099" s="4"/>
      <c r="AL4099" s="4"/>
      <c r="AM4099" s="4"/>
      <c r="AN4099" s="4"/>
      <c r="AO4099" s="4"/>
      <c r="AP4099" s="4"/>
    </row>
    <row r="4100" spans="1:42" s="2" customFormat="1" x14ac:dyDescent="0.25">
      <c r="A4100" s="4"/>
      <c r="B4100" s="4"/>
      <c r="C4100" s="4"/>
      <c r="D4100" s="4"/>
      <c r="E4100" s="4"/>
      <c r="F4100" s="4"/>
      <c r="G4100" s="4"/>
      <c r="H4100" s="4"/>
      <c r="I4100" s="4"/>
      <c r="J4100" s="4"/>
      <c r="K4100" s="4"/>
      <c r="L4100" s="4"/>
      <c r="M4100" s="4"/>
      <c r="N4100" s="4"/>
      <c r="O4100" s="4"/>
      <c r="P4100" s="4"/>
      <c r="Q4100" s="4"/>
      <c r="R4100" s="4"/>
      <c r="S4100" s="4"/>
      <c r="T4100" s="4"/>
      <c r="U4100" s="4"/>
      <c r="V4100" s="4"/>
      <c r="W4100" s="4"/>
      <c r="X4100" s="4"/>
      <c r="Y4100" s="4"/>
      <c r="Z4100" s="4"/>
      <c r="AA4100" s="4"/>
      <c r="AB4100" s="4"/>
      <c r="AC4100" s="4"/>
      <c r="AD4100" s="4"/>
      <c r="AE4100" s="4"/>
      <c r="AF4100" s="4"/>
      <c r="AG4100" s="4"/>
      <c r="AH4100" s="4"/>
      <c r="AI4100" s="4"/>
      <c r="AJ4100" s="4"/>
      <c r="AK4100" s="4"/>
      <c r="AL4100" s="4"/>
      <c r="AM4100" s="4"/>
      <c r="AN4100" s="4"/>
      <c r="AO4100" s="4"/>
      <c r="AP4100"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48DE-1E34-4385-93D0-0F3C292F07BD}">
  <sheetPr codeName="Sheet5"/>
  <dimension ref="A1:DI30"/>
  <sheetViews>
    <sheetView showGridLines="0" zoomScale="85" zoomScaleNormal="85" workbookViewId="0">
      <selection activeCell="G29" sqref="G29"/>
    </sheetView>
  </sheetViews>
  <sheetFormatPr defaultRowHeight="15" x14ac:dyDescent="0.25"/>
  <cols>
    <col min="1" max="1" width="16" customWidth="1"/>
    <col min="2" max="2" width="8" bestFit="1" customWidth="1"/>
    <col min="3" max="3" width="13.85546875" customWidth="1"/>
    <col min="4" max="5" width="14.85546875" customWidth="1"/>
    <col min="6" max="9" width="9.5703125" customWidth="1"/>
    <col min="10" max="10" width="9.140625" customWidth="1"/>
    <col min="11" max="11" width="16.5703125" style="23" customWidth="1"/>
    <col min="12" max="13" width="9.140625" customWidth="1"/>
    <col min="14" max="14" width="11.5703125" customWidth="1"/>
    <col min="15" max="15" width="12.7109375" customWidth="1"/>
    <col min="16" max="16" width="14.140625" customWidth="1"/>
    <col min="17" max="18" width="9.140625" customWidth="1"/>
    <col min="19" max="19" width="12.140625" customWidth="1"/>
    <col min="20" max="20" width="11.28515625" customWidth="1"/>
    <col min="21" max="24" width="9.140625" customWidth="1"/>
    <col min="25" max="25" width="13.28515625" customWidth="1"/>
    <col min="26" max="26" width="22" customWidth="1"/>
    <col min="27" max="27" width="22" bestFit="1" customWidth="1"/>
    <col min="28" max="28" width="13.28515625" bestFit="1" customWidth="1"/>
    <col min="29" max="30" width="14.28515625" bestFit="1" customWidth="1"/>
    <col min="31" max="31" width="17.28515625" customWidth="1"/>
    <col min="33" max="33" width="13.28515625" bestFit="1" customWidth="1"/>
    <col min="34" max="34" width="14.28515625" bestFit="1" customWidth="1"/>
    <col min="35" max="35" width="15.28515625" bestFit="1" customWidth="1"/>
    <col min="38" max="38" width="15.5703125" customWidth="1"/>
    <col min="41" max="41" width="29.140625" bestFit="1" customWidth="1"/>
    <col min="42" max="42" width="14.28515625" bestFit="1" customWidth="1"/>
    <col min="43" max="43" width="15.28515625" bestFit="1" customWidth="1"/>
    <col min="45" max="45" width="19.42578125" customWidth="1"/>
    <col min="46" max="46" width="12.42578125" customWidth="1"/>
    <col min="50" max="50" width="16" bestFit="1" customWidth="1"/>
    <col min="51" max="51" width="8" bestFit="1" customWidth="1"/>
    <col min="52" max="52" width="14.28515625" bestFit="1" customWidth="1"/>
    <col min="53" max="58" width="14.28515625" customWidth="1"/>
    <col min="59" max="59" width="20.42578125" bestFit="1" customWidth="1"/>
    <col min="60" max="61" width="20.42578125" customWidth="1"/>
    <col min="62" max="63" width="16.28515625" bestFit="1" customWidth="1"/>
    <col min="64" max="64" width="11.28515625" bestFit="1" customWidth="1"/>
    <col min="65" max="65" width="15.85546875" customWidth="1"/>
    <col min="68" max="68" width="12.42578125" bestFit="1" customWidth="1"/>
    <col min="69" max="69" width="20.42578125" bestFit="1" customWidth="1"/>
    <col min="70" max="70" width="20.42578125" customWidth="1"/>
    <col min="71" max="71" width="20.42578125" bestFit="1" customWidth="1"/>
    <col min="77" max="77" width="14.7109375" customWidth="1"/>
    <col min="78" max="78" width="17.140625" customWidth="1"/>
    <col min="79" max="79" width="22.28515625" customWidth="1"/>
    <col min="80" max="80" width="13.7109375" customWidth="1"/>
    <col min="84" max="84" width="14.85546875" bestFit="1" customWidth="1"/>
    <col min="85" max="85" width="13.28515625" bestFit="1" customWidth="1"/>
    <col min="93" max="93" width="15" customWidth="1"/>
    <col min="95" max="95" width="29.42578125" bestFit="1" customWidth="1"/>
    <col min="96" max="96" width="26.140625" bestFit="1" customWidth="1"/>
    <col min="97" max="97" width="13.28515625" bestFit="1" customWidth="1"/>
    <col min="98" max="98" width="31.7109375" customWidth="1"/>
    <col min="99" max="99" width="15" style="61" customWidth="1"/>
    <col min="100" max="100" width="17.5703125" style="38" customWidth="1"/>
    <col min="101" max="101" width="14.28515625" customWidth="1"/>
    <col min="103" max="103" width="22.28515625" bestFit="1" customWidth="1"/>
    <col min="104" max="104" width="13.28515625" bestFit="1" customWidth="1"/>
    <col min="105" max="106" width="14.85546875" bestFit="1" customWidth="1"/>
    <col min="107" max="107" width="11" customWidth="1"/>
    <col min="108" max="108" width="13.5703125" bestFit="1" customWidth="1"/>
    <col min="110" max="110" width="13.28515625" bestFit="1" customWidth="1"/>
    <col min="111" max="111" width="14.85546875" bestFit="1" customWidth="1"/>
    <col min="113" max="113" width="12.7109375" bestFit="1" customWidth="1"/>
  </cols>
  <sheetData>
    <row r="1" spans="1:113" x14ac:dyDescent="0.25">
      <c r="A1" s="7" t="s">
        <v>50</v>
      </c>
      <c r="B1" s="8" t="s">
        <v>52</v>
      </c>
      <c r="C1" t="s">
        <v>59</v>
      </c>
      <c r="D1" t="s">
        <v>60</v>
      </c>
      <c r="E1" s="8"/>
      <c r="F1" s="8"/>
      <c r="G1" s="8"/>
      <c r="H1" s="8"/>
      <c r="I1" s="8"/>
      <c r="L1" s="9" t="s">
        <v>53</v>
      </c>
      <c r="M1" s="9" t="s">
        <v>54</v>
      </c>
      <c r="N1" s="9" t="s">
        <v>55</v>
      </c>
      <c r="O1" s="10" t="s">
        <v>56</v>
      </c>
      <c r="P1" s="10" t="s">
        <v>56</v>
      </c>
      <c r="S1" s="11" t="s">
        <v>58</v>
      </c>
      <c r="T1" s="12" t="s">
        <v>57</v>
      </c>
      <c r="V1" s="13" t="s">
        <v>52</v>
      </c>
      <c r="W1" s="14" t="s">
        <v>57</v>
      </c>
      <c r="Y1" s="17" t="s">
        <v>50</v>
      </c>
      <c r="Z1" t="s">
        <v>61</v>
      </c>
      <c r="AB1" s="17" t="s">
        <v>50</v>
      </c>
      <c r="AC1" t="s">
        <v>63</v>
      </c>
      <c r="AE1" s="13" t="s">
        <v>62</v>
      </c>
      <c r="AG1" s="17" t="s">
        <v>50</v>
      </c>
      <c r="AH1" t="s">
        <v>63</v>
      </c>
      <c r="AI1" t="s">
        <v>64</v>
      </c>
      <c r="AO1" s="7" t="s">
        <v>50</v>
      </c>
      <c r="AP1" t="s">
        <v>63</v>
      </c>
      <c r="AQ1" t="s">
        <v>64</v>
      </c>
      <c r="CU1" s="61" t="s">
        <v>119</v>
      </c>
      <c r="CV1" s="38">
        <f>GETPIVOTDATA("POS",$CQ$4)</f>
        <v>384</v>
      </c>
    </row>
    <row r="2" spans="1:113" x14ac:dyDescent="0.25">
      <c r="A2" s="5" t="s">
        <v>27</v>
      </c>
      <c r="B2" s="26">
        <v>117541.05249999996</v>
      </c>
      <c r="C2" s="16">
        <v>2844</v>
      </c>
      <c r="D2" s="6">
        <v>2.4272424682085857E-2</v>
      </c>
      <c r="E2" s="6"/>
      <c r="F2" s="6"/>
      <c r="G2" s="6"/>
      <c r="H2" s="6"/>
      <c r="I2" s="6"/>
      <c r="K2" s="24" t="s">
        <v>27</v>
      </c>
      <c r="L2">
        <v>1</v>
      </c>
      <c r="M2">
        <v>3</v>
      </c>
      <c r="N2" s="23">
        <f t="shared" ref="N2:N7" si="0">VLOOKUP($K2,$A$2:$C$7,2)</f>
        <v>117541.05249999996</v>
      </c>
      <c r="O2" s="25" t="str">
        <f>IF(N2 = MAX($N$2:$N$7),N2,"")</f>
        <v/>
      </c>
      <c r="P2" s="25">
        <f>IF(O2 = MAX($N$2:$N$7),"",$N2)</f>
        <v>117541.05249999996</v>
      </c>
      <c r="S2" s="16">
        <v>720883.34249999991</v>
      </c>
      <c r="T2" s="73">
        <v>898931.71199999994</v>
      </c>
      <c r="V2" s="15">
        <f>GETPIVOTDATA("Income total",$S$1)/GETPIVOTDATA("Target",$S$1)</f>
        <v>0.80193337589140468</v>
      </c>
      <c r="W2" s="15">
        <f>1-V2</f>
        <v>0.19806662410859532</v>
      </c>
      <c r="Y2" s="5" t="s">
        <v>10</v>
      </c>
      <c r="Z2" s="19">
        <v>12986.934000000001</v>
      </c>
      <c r="AB2" s="5" t="s">
        <v>10</v>
      </c>
      <c r="AC2" s="73">
        <v>64934.67</v>
      </c>
      <c r="AE2" s="19">
        <f>AVERAGE(AB2:AC13)</f>
        <v>60073.611875000002</v>
      </c>
      <c r="AG2" s="5" t="s">
        <v>13</v>
      </c>
      <c r="AH2" s="73">
        <v>459822.86249999999</v>
      </c>
      <c r="AI2" s="6">
        <v>0.63786029637659436</v>
      </c>
      <c r="AK2" s="21" t="str">
        <f>AG2</f>
        <v>B2B</v>
      </c>
      <c r="AL2" s="22">
        <f>AH2</f>
        <v>459822.86249999999</v>
      </c>
      <c r="AM2" s="6">
        <f>$AL2/SUM($AL$2:$AL$3)</f>
        <v>0.63786029637659436</v>
      </c>
      <c r="AO2" s="5" t="s">
        <v>27</v>
      </c>
      <c r="AP2" s="73">
        <v>117541.05250000001</v>
      </c>
      <c r="AQ2" s="6">
        <v>0.16305141979334889</v>
      </c>
      <c r="AS2" s="27" t="str">
        <f>AO2</f>
        <v>Advertising</v>
      </c>
      <c r="AT2" s="28">
        <f t="shared" ref="AT2:AT22" si="1">AP2</f>
        <v>117541.05250000001</v>
      </c>
      <c r="AU2" s="29">
        <f t="shared" ref="AU2:AU22" si="2">AQ2</f>
        <v>0.16305141979334889</v>
      </c>
      <c r="AX2" s="17" t="s">
        <v>50</v>
      </c>
      <c r="AY2" s="8" t="s">
        <v>52</v>
      </c>
      <c r="AZ2" t="s">
        <v>63</v>
      </c>
      <c r="BB2" s="38" t="s">
        <v>75</v>
      </c>
      <c r="BC2" s="39" t="s">
        <v>74</v>
      </c>
      <c r="BD2" s="72" t="s">
        <v>73</v>
      </c>
      <c r="BE2" s="72"/>
      <c r="BF2" s="72" t="s">
        <v>76</v>
      </c>
      <c r="BG2" s="72"/>
      <c r="BJ2" s="51" t="s">
        <v>68</v>
      </c>
      <c r="BK2" s="52">
        <f>GETPIVOTDATA("Income ",$AX$2)</f>
        <v>720883.34250000003</v>
      </c>
      <c r="BP2" s="8" t="s">
        <v>52</v>
      </c>
      <c r="BQ2" t="s">
        <v>65</v>
      </c>
      <c r="BS2" s="53" t="s">
        <v>70</v>
      </c>
      <c r="BT2" s="54" t="s">
        <v>69</v>
      </c>
      <c r="BV2" s="53" t="s">
        <v>71</v>
      </c>
      <c r="BW2" s="54" t="s">
        <v>72</v>
      </c>
      <c r="BY2" s="53" t="s">
        <v>77</v>
      </c>
      <c r="BZ2" s="54" t="s">
        <v>78</v>
      </c>
      <c r="CA2" s="53" t="s">
        <v>79</v>
      </c>
      <c r="CB2" s="54" t="s">
        <v>80</v>
      </c>
      <c r="CC2" s="55">
        <v>1</v>
      </c>
      <c r="CF2" s="59" t="s">
        <v>106</v>
      </c>
      <c r="CG2" s="59" t="s">
        <v>107</v>
      </c>
      <c r="CI2" s="53" t="s">
        <v>108</v>
      </c>
      <c r="CJ2" s="54" t="s">
        <v>57</v>
      </c>
      <c r="CL2" s="54" t="s">
        <v>109</v>
      </c>
      <c r="CO2" s="54" t="s">
        <v>110</v>
      </c>
    </row>
    <row r="3" spans="1:113" ht="23.25" x14ac:dyDescent="0.25">
      <c r="A3" s="5" t="s">
        <v>35</v>
      </c>
      <c r="B3" s="26">
        <v>77421.900000000009</v>
      </c>
      <c r="C3" s="16">
        <v>26</v>
      </c>
      <c r="D3" s="6">
        <v>2.218998037040198E-4</v>
      </c>
      <c r="E3" s="6"/>
      <c r="F3" s="6"/>
      <c r="G3" s="6"/>
      <c r="H3" s="6"/>
      <c r="I3" s="6"/>
      <c r="K3" s="24" t="s">
        <v>35</v>
      </c>
      <c r="L3">
        <v>7</v>
      </c>
      <c r="M3">
        <v>2</v>
      </c>
      <c r="N3" s="23">
        <f t="shared" si="0"/>
        <v>77421.900000000009</v>
      </c>
      <c r="O3" s="25" t="str">
        <f t="shared" ref="O3:O7" si="3">IF(N3 = MAX($N$2:$N$7),N3,"")</f>
        <v/>
      </c>
      <c r="P3" s="25">
        <f t="shared" ref="P3:P7" si="4">IF(O3 = MAX($N$2:$N$7),"",$N3)</f>
        <v>77421.900000000009</v>
      </c>
      <c r="Y3" s="5" t="s">
        <v>37</v>
      </c>
      <c r="Z3" s="19">
        <v>11728.41</v>
      </c>
      <c r="AB3" s="5" t="s">
        <v>37</v>
      </c>
      <c r="AC3" s="73">
        <v>58642.049999999996</v>
      </c>
      <c r="AG3" s="5" t="s">
        <v>40</v>
      </c>
      <c r="AH3" s="73">
        <v>261060.48000000004</v>
      </c>
      <c r="AI3" s="6">
        <v>0.36213970362340564</v>
      </c>
      <c r="AK3" s="21" t="str">
        <f>AG3</f>
        <v>B2C</v>
      </c>
      <c r="AL3" s="22">
        <f>AH3</f>
        <v>261060.48000000004</v>
      </c>
      <c r="AM3" s="6">
        <f>$AL3/SUM($AL$2:$AL$3)</f>
        <v>0.36213970362340564</v>
      </c>
      <c r="AO3" s="20" t="s">
        <v>31</v>
      </c>
      <c r="AP3" s="73">
        <v>1225</v>
      </c>
      <c r="AQ3" s="6">
        <v>1.6993040729055269E-3</v>
      </c>
      <c r="AS3" s="27" t="str">
        <f t="shared" ref="AS3:AS22" si="5">AO3</f>
        <v>Company Website</v>
      </c>
      <c r="AT3" s="28">
        <f t="shared" si="1"/>
        <v>1225</v>
      </c>
      <c r="AU3" s="29">
        <f t="shared" si="2"/>
        <v>1.6993040729055269E-3</v>
      </c>
      <c r="AX3" s="5" t="s">
        <v>14</v>
      </c>
      <c r="AY3" s="16">
        <v>132385.95500000002</v>
      </c>
      <c r="AZ3" s="6">
        <v>0.18364407553223497</v>
      </c>
      <c r="BA3" s="6"/>
      <c r="BB3" s="33" t="str">
        <f t="shared" ref="BB3:BB8" si="6">$AX3</f>
        <v>Brazil</v>
      </c>
      <c r="BC3" s="34">
        <f>$AY3</f>
        <v>132385.95500000002</v>
      </c>
      <c r="BD3" s="42" t="str">
        <f>IF(AND($BC3=MAX($BC$3:$BC$8),$BB3=$AX3),"●","")</f>
        <v>●</v>
      </c>
      <c r="BE3" s="43" t="str">
        <f>IF(AND($BC3=MAX($BC$3:$BC$8),$BB3=$AX3),"●","")</f>
        <v>●</v>
      </c>
      <c r="BF3" s="44" t="str">
        <f>IF(AND($BC3&gt;=MAX($BC$3:$BC$8),$BB3=$AX3),"","●")</f>
        <v/>
      </c>
      <c r="BG3" s="48" t="str">
        <f>IF(AND($BC3&gt;=MAX($BC$3:$BC$8),$BB3=$AX3),"","●")</f>
        <v/>
      </c>
      <c r="BM3" t="str">
        <f>$AX3</f>
        <v>Brazil</v>
      </c>
      <c r="BN3" s="29">
        <f>$AZ3</f>
        <v>0.18364407553223497</v>
      </c>
      <c r="BP3" s="32">
        <v>720883.34249999991</v>
      </c>
      <c r="BQ3" s="73">
        <v>898931.71199999994</v>
      </c>
      <c r="BS3" s="55">
        <f>1-BT3</f>
        <v>0.19806662410859532</v>
      </c>
      <c r="BT3" s="55">
        <f>GETPIVOTDATA("Income ",$BP$2)/GETPIVOTDATA("Sum of Target Income",$BP$2)</f>
        <v>0.80193337589140468</v>
      </c>
      <c r="BV3" s="56">
        <v>0</v>
      </c>
      <c r="BW3" s="56">
        <v>1</v>
      </c>
      <c r="BY3" s="6">
        <v>9.1999999999999998E-2</v>
      </c>
      <c r="BZ3" s="6">
        <v>7.3999999999999996E-2</v>
      </c>
      <c r="CA3" s="6">
        <v>6.2E-2</v>
      </c>
      <c r="CB3" s="6">
        <f>SUM($BY$3:$CA$3)</f>
        <v>0.22799999999999998</v>
      </c>
      <c r="CC3" s="6">
        <f>1-CB3</f>
        <v>0.77200000000000002</v>
      </c>
      <c r="CF3">
        <v>161096</v>
      </c>
      <c r="CG3">
        <v>220062.2699999999</v>
      </c>
      <c r="CI3" s="15">
        <f>GETPIVOTDATA("Sum of Amount",$CF$2)/GETPIVOTDATA("Sum of Target",$CF$2)</f>
        <v>0.73204734278165939</v>
      </c>
      <c r="CJ3" s="15">
        <f>1-CI3</f>
        <v>0.26795265721834061</v>
      </c>
      <c r="CL3" s="15">
        <f>$CI$3</f>
        <v>0.73204734278165939</v>
      </c>
    </row>
    <row r="4" spans="1:113" ht="23.25" x14ac:dyDescent="0.25">
      <c r="A4" s="5" t="s">
        <v>11</v>
      </c>
      <c r="B4" s="26">
        <v>157387.38500000001</v>
      </c>
      <c r="C4" s="16">
        <v>72768</v>
      </c>
      <c r="D4" s="6">
        <v>0.62104634292054284</v>
      </c>
      <c r="E4" s="6"/>
      <c r="F4" s="6"/>
      <c r="G4" s="6"/>
      <c r="H4" s="6"/>
      <c r="I4" s="6"/>
      <c r="K4" s="24" t="s">
        <v>11</v>
      </c>
      <c r="L4">
        <v>4</v>
      </c>
      <c r="M4">
        <v>-2</v>
      </c>
      <c r="N4" s="23">
        <f t="shared" si="0"/>
        <v>157387.38500000001</v>
      </c>
      <c r="O4" s="25" t="str">
        <f t="shared" si="3"/>
        <v/>
      </c>
      <c r="P4" s="25">
        <f t="shared" si="4"/>
        <v>157387.38500000001</v>
      </c>
      <c r="Y4" s="5" t="s">
        <v>39</v>
      </c>
      <c r="Z4" s="19">
        <v>11526.14</v>
      </c>
      <c r="AB4" s="5" t="s">
        <v>39</v>
      </c>
      <c r="AC4" s="73">
        <v>57630.7</v>
      </c>
      <c r="AG4" s="5" t="s">
        <v>51</v>
      </c>
      <c r="AH4" s="73">
        <v>720883.34250000003</v>
      </c>
      <c r="AI4" s="6">
        <v>1</v>
      </c>
      <c r="AO4" s="20" t="s">
        <v>28</v>
      </c>
      <c r="AP4" s="73">
        <v>28378.639999999992</v>
      </c>
      <c r="AQ4" s="6">
        <v>3.9366480437158929E-2</v>
      </c>
      <c r="AS4" s="27" t="str">
        <f t="shared" si="5"/>
        <v>Facebook Page</v>
      </c>
      <c r="AT4" s="28">
        <f t="shared" si="1"/>
        <v>28378.639999999992</v>
      </c>
      <c r="AU4" s="29">
        <f t="shared" si="2"/>
        <v>3.9366480437158929E-2</v>
      </c>
      <c r="AX4" s="5" t="s">
        <v>18</v>
      </c>
      <c r="AY4" s="16">
        <v>128941.85500000003</v>
      </c>
      <c r="AZ4" s="6">
        <v>0.17886646479142362</v>
      </c>
      <c r="BA4" s="6"/>
      <c r="BB4" s="35" t="str">
        <f t="shared" si="6"/>
        <v>Canada</v>
      </c>
      <c r="BC4" s="16">
        <f t="shared" ref="BC4:BC8" si="7">$AY4</f>
        <v>128941.85500000003</v>
      </c>
      <c r="BD4" s="40" t="str">
        <f>IF(AND(BC4=MAX($BC$3:$BC$8),BB4=AX4),"●","")</f>
        <v/>
      </c>
      <c r="BE4" s="41" t="str">
        <f t="shared" ref="BE4:BE8" si="8">IF(AND($BC4=MAX($BC$3:$BC$8),$BB4=$AX4),"●","")</f>
        <v/>
      </c>
      <c r="BF4" s="47" t="str">
        <f t="shared" ref="BF4:BG8" si="9">IF(AND($BC4&gt;=MAX($BC$3:$BC$8),$BB4=$AX4),"","●")</f>
        <v>●</v>
      </c>
      <c r="BG4" s="49" t="str">
        <f t="shared" si="9"/>
        <v>●</v>
      </c>
      <c r="BM4" t="str">
        <f t="shared" ref="BM4:BM8" si="10">$AX4</f>
        <v>Canada</v>
      </c>
      <c r="BN4" s="29">
        <f t="shared" ref="BN4:BN8" si="11">$AZ4</f>
        <v>0.17886646479142362</v>
      </c>
      <c r="BV4" s="55">
        <f>SIN(BS3*2*PI())</f>
        <v>0.94723257273261374</v>
      </c>
      <c r="BW4" s="55">
        <f>COS(BT3*2*PI())</f>
        <v>0.32054711534243097</v>
      </c>
      <c r="BY4" s="58">
        <f>GETPIVOTDATA("Income ",$BP$2)*BY3</f>
        <v>66321.267509999991</v>
      </c>
      <c r="BZ4" s="58">
        <f t="shared" ref="BZ4:CA4" si="12">GETPIVOTDATA("Income ",$BP$2)*BZ3</f>
        <v>53345.367344999991</v>
      </c>
      <c r="CA4" s="58">
        <f t="shared" si="12"/>
        <v>44694.767234999992</v>
      </c>
      <c r="CB4" s="58">
        <f>SUM($BY$4:$CA$4)</f>
        <v>164361.40208999999</v>
      </c>
      <c r="CL4" s="15">
        <f>$CJ$3</f>
        <v>0.26795265721834061</v>
      </c>
      <c r="CQ4" s="12" t="s">
        <v>50</v>
      </c>
      <c r="CR4" s="12" t="s">
        <v>111</v>
      </c>
      <c r="CU4" s="67" t="s">
        <v>114</v>
      </c>
      <c r="CV4" s="54" t="s">
        <v>116</v>
      </c>
      <c r="CW4" s="54" t="s">
        <v>115</v>
      </c>
      <c r="CX4" s="54" t="s">
        <v>118</v>
      </c>
      <c r="CZ4" s="12" t="s">
        <v>50</v>
      </c>
      <c r="DA4" s="12" t="s">
        <v>106</v>
      </c>
      <c r="DF4" s="12" t="s">
        <v>50</v>
      </c>
      <c r="DG4" s="12" t="s">
        <v>106</v>
      </c>
      <c r="DI4" s="12" t="s">
        <v>120</v>
      </c>
    </row>
    <row r="5" spans="1:113" ht="21.75" customHeight="1" x14ac:dyDescent="0.25">
      <c r="A5" s="5" t="s">
        <v>16</v>
      </c>
      <c r="B5" s="26">
        <v>61203.859999999986</v>
      </c>
      <c r="C5" s="16">
        <v>16488</v>
      </c>
      <c r="D5" s="6">
        <v>0.14071861397968763</v>
      </c>
      <c r="E5" s="6"/>
      <c r="F5" s="6"/>
      <c r="G5" s="6"/>
      <c r="H5" s="6"/>
      <c r="I5" s="6"/>
      <c r="K5" s="24" t="s">
        <v>16</v>
      </c>
      <c r="L5">
        <v>2</v>
      </c>
      <c r="M5">
        <v>7</v>
      </c>
      <c r="N5" s="23">
        <f t="shared" si="0"/>
        <v>61203.859999999986</v>
      </c>
      <c r="O5" s="25" t="str">
        <f t="shared" si="3"/>
        <v/>
      </c>
      <c r="P5" s="25">
        <f t="shared" si="4"/>
        <v>61203.859999999986</v>
      </c>
      <c r="Y5" s="5" t="s">
        <v>41</v>
      </c>
      <c r="Z5" s="19">
        <v>11790.140000000003</v>
      </c>
      <c r="AB5" s="5" t="s">
        <v>41</v>
      </c>
      <c r="AC5" s="73">
        <v>58950.7</v>
      </c>
      <c r="AO5" s="20" t="s">
        <v>29</v>
      </c>
      <c r="AP5" s="73">
        <v>27919.090000000004</v>
      </c>
      <c r="AQ5" s="6">
        <v>3.8728998652094671E-2</v>
      </c>
      <c r="AS5" s="27" t="str">
        <f t="shared" si="5"/>
        <v>Google Ad</v>
      </c>
      <c r="AT5" s="28">
        <f t="shared" si="1"/>
        <v>27919.090000000004</v>
      </c>
      <c r="AU5" s="29">
        <f t="shared" si="2"/>
        <v>3.8728998652094671E-2</v>
      </c>
      <c r="AX5" s="5" t="s">
        <v>21</v>
      </c>
      <c r="AY5" s="16">
        <v>115475.47999999998</v>
      </c>
      <c r="AZ5" s="6">
        <v>0.16018608447732302</v>
      </c>
      <c r="BA5" s="6"/>
      <c r="BB5" s="35" t="str">
        <f t="shared" si="6"/>
        <v>Egypt</v>
      </c>
      <c r="BC5" s="16">
        <f t="shared" si="7"/>
        <v>115475.47999999998</v>
      </c>
      <c r="BD5" s="40" t="str">
        <f>IF(AND(BC5=MAX($BC$3:$BC$8),BB5=AX5),"●","")</f>
        <v/>
      </c>
      <c r="BE5" s="41" t="str">
        <f>IF(AND($BC5=MAX($BC$3:$BC$8),$BB5=$AX5),"●","")</f>
        <v/>
      </c>
      <c r="BF5" s="45" t="str">
        <f t="shared" si="9"/>
        <v>●</v>
      </c>
      <c r="BG5" s="49" t="str">
        <f t="shared" si="9"/>
        <v>●</v>
      </c>
      <c r="BM5" t="str">
        <f t="shared" si="10"/>
        <v>Egypt</v>
      </c>
      <c r="BN5" s="29">
        <f t="shared" si="11"/>
        <v>0.16018608447732302</v>
      </c>
      <c r="CI5" s="53" t="s">
        <v>71</v>
      </c>
      <c r="CJ5" s="54" t="s">
        <v>72</v>
      </c>
      <c r="CQ5" s="5" t="s">
        <v>101</v>
      </c>
      <c r="CR5">
        <v>256</v>
      </c>
      <c r="CT5" t="s">
        <v>101</v>
      </c>
      <c r="CU5" s="66" t="str">
        <f>IF(AND($CT5=$CQ5,$CR5=MAX($CR$5:$CR$6)),"│","")</f>
        <v>│</v>
      </c>
      <c r="CV5" s="64" t="str">
        <f>IF(AND($CT5=$CQ5,$CR5=MAX($CR$5:$CR$6)),"○","")</f>
        <v>○</v>
      </c>
      <c r="CW5" s="64" t="str">
        <f>IF(AND($CT5=$CQ5,$CR5=MAX($CR$5:$CR$6)),"","●")</f>
        <v/>
      </c>
      <c r="CX5">
        <f>$CR5</f>
        <v>256</v>
      </c>
      <c r="CZ5" s="5" t="s">
        <v>105</v>
      </c>
      <c r="DA5">
        <v>51804</v>
      </c>
      <c r="DC5" t="str">
        <f>CZ5</f>
        <v xml:space="preserve">Branch </v>
      </c>
      <c r="DD5" s="69">
        <f t="shared" ref="DD5:DD8" si="13">DA5</f>
        <v>51804</v>
      </c>
      <c r="DF5" s="5" t="s">
        <v>93</v>
      </c>
      <c r="DG5" s="6">
        <v>0.67842776977702735</v>
      </c>
      <c r="DI5" s="71">
        <v>161096</v>
      </c>
    </row>
    <row r="6" spans="1:113" ht="18" customHeight="1" x14ac:dyDescent="0.25">
      <c r="A6" s="5" t="s">
        <v>19</v>
      </c>
      <c r="B6" s="26">
        <v>130229.14500000003</v>
      </c>
      <c r="C6" s="16">
        <v>13188</v>
      </c>
      <c r="D6" s="6">
        <v>0.11255440812494666</v>
      </c>
      <c r="E6" s="6"/>
      <c r="F6" s="6"/>
      <c r="G6" s="6"/>
      <c r="H6" s="6"/>
      <c r="I6" s="6"/>
      <c r="K6" s="24" t="s">
        <v>19</v>
      </c>
      <c r="L6">
        <v>6</v>
      </c>
      <c r="M6">
        <v>6</v>
      </c>
      <c r="N6" s="23">
        <f t="shared" si="0"/>
        <v>130229.14500000003</v>
      </c>
      <c r="O6" s="25" t="str">
        <f t="shared" si="3"/>
        <v/>
      </c>
      <c r="P6" s="25">
        <f t="shared" si="4"/>
        <v>130229.14500000003</v>
      </c>
      <c r="Y6" s="5" t="s">
        <v>42</v>
      </c>
      <c r="Z6" s="19">
        <v>12109.628000000001</v>
      </c>
      <c r="AB6" s="5" t="s">
        <v>42</v>
      </c>
      <c r="AC6" s="73">
        <v>60548.14</v>
      </c>
      <c r="AO6" s="20" t="s">
        <v>36</v>
      </c>
      <c r="AP6" s="73">
        <v>31527.742500000004</v>
      </c>
      <c r="AQ6" s="6">
        <v>4.3734874481442192E-2</v>
      </c>
      <c r="AS6" s="27" t="str">
        <f t="shared" si="5"/>
        <v>Television Ad</v>
      </c>
      <c r="AT6" s="28">
        <f t="shared" si="1"/>
        <v>31527.742500000004</v>
      </c>
      <c r="AU6" s="29">
        <f t="shared" si="2"/>
        <v>4.3734874481442192E-2</v>
      </c>
      <c r="AX6" s="5" t="s">
        <v>30</v>
      </c>
      <c r="AY6" s="16">
        <v>123763.395</v>
      </c>
      <c r="AZ6" s="6">
        <v>0.17168297240825758</v>
      </c>
      <c r="BA6" s="6"/>
      <c r="BB6" s="35" t="str">
        <f t="shared" si="6"/>
        <v>Russia</v>
      </c>
      <c r="BC6" s="16">
        <f t="shared" si="7"/>
        <v>123763.395</v>
      </c>
      <c r="BD6" s="40" t="str">
        <f t="shared" ref="BD6:BD8" si="14">IF(AND(BC6=MAX($BC$3:$BC$8),BB6=AX6),"●","")</f>
        <v/>
      </c>
      <c r="BE6" s="41" t="str">
        <f t="shared" si="8"/>
        <v/>
      </c>
      <c r="BF6" s="45" t="str">
        <f t="shared" si="9"/>
        <v>●</v>
      </c>
      <c r="BG6" s="49" t="str">
        <f t="shared" si="9"/>
        <v>●</v>
      </c>
      <c r="BM6" t="str">
        <f t="shared" si="10"/>
        <v>Russia</v>
      </c>
      <c r="BN6" s="29">
        <f t="shared" si="11"/>
        <v>0.17168297240825758</v>
      </c>
      <c r="CI6">
        <v>0</v>
      </c>
      <c r="CJ6">
        <v>1</v>
      </c>
      <c r="CQ6" s="5" t="s">
        <v>89</v>
      </c>
      <c r="CR6">
        <v>128</v>
      </c>
      <c r="CT6" t="s">
        <v>89</v>
      </c>
      <c r="CU6" s="66" t="str">
        <f>IF(AND($CT6=$CQ6,$CR6=MAX($CR$5:$CR$6)),"│","")</f>
        <v/>
      </c>
      <c r="CV6" s="64" t="str">
        <f>IF(AND($CT6=$CQ6,$CR6=MAX($CR$5:$CR$6)),"○","")</f>
        <v/>
      </c>
      <c r="CW6" s="64" t="str">
        <f>IF(AND($CT6=$CQ6,$CR6=MAX($CR$5:$CR$6)),"","●")</f>
        <v>●</v>
      </c>
      <c r="CX6">
        <f>$CR6</f>
        <v>128</v>
      </c>
      <c r="CZ6" s="5" t="s">
        <v>96</v>
      </c>
      <c r="DA6">
        <v>55489</v>
      </c>
      <c r="DC6" t="str">
        <f t="shared" ref="DC6:DC8" si="15">CZ6</f>
        <v>Download</v>
      </c>
      <c r="DD6" s="69">
        <f t="shared" si="13"/>
        <v>55489</v>
      </c>
      <c r="DF6" s="5" t="s">
        <v>102</v>
      </c>
      <c r="DG6" s="6">
        <v>0.32157223022297265</v>
      </c>
    </row>
    <row r="7" spans="1:113" ht="23.25" x14ac:dyDescent="0.25">
      <c r="A7" s="5" t="s">
        <v>22</v>
      </c>
      <c r="B7" s="26">
        <v>177100</v>
      </c>
      <c r="C7" s="16">
        <v>11856</v>
      </c>
      <c r="D7" s="6">
        <v>0.10118631048903302</v>
      </c>
      <c r="E7" s="6"/>
      <c r="F7" s="6"/>
      <c r="G7" s="6"/>
      <c r="H7" s="6"/>
      <c r="I7" s="6"/>
      <c r="K7" s="24" t="s">
        <v>22</v>
      </c>
      <c r="L7">
        <v>4</v>
      </c>
      <c r="M7">
        <v>8</v>
      </c>
      <c r="N7" s="23">
        <f t="shared" si="0"/>
        <v>177100</v>
      </c>
      <c r="O7" s="25">
        <f t="shared" si="3"/>
        <v>177100</v>
      </c>
      <c r="P7" s="25" t="str">
        <f t="shared" si="4"/>
        <v/>
      </c>
      <c r="Y7" s="5" t="s">
        <v>43</v>
      </c>
      <c r="Z7" s="19">
        <v>11121.599999999999</v>
      </c>
      <c r="AB7" s="5" t="s">
        <v>43</v>
      </c>
      <c r="AC7" s="73">
        <v>55608</v>
      </c>
      <c r="AO7" s="20" t="s">
        <v>32</v>
      </c>
      <c r="AP7" s="73">
        <v>28490.580000000005</v>
      </c>
      <c r="AQ7" s="6">
        <v>3.9521762149747557E-2</v>
      </c>
      <c r="AS7" s="27" t="str">
        <f t="shared" si="5"/>
        <v>Youtube Channel</v>
      </c>
      <c r="AT7" s="28">
        <f t="shared" si="1"/>
        <v>28490.580000000005</v>
      </c>
      <c r="AU7" s="29">
        <f t="shared" si="2"/>
        <v>3.9521762149747557E-2</v>
      </c>
      <c r="AX7" s="5" t="s">
        <v>38</v>
      </c>
      <c r="AY7" s="16">
        <v>89947.64</v>
      </c>
      <c r="AZ7" s="6">
        <v>0.12477419673488988</v>
      </c>
      <c r="BA7" s="6"/>
      <c r="BB7" s="35" t="str">
        <f t="shared" si="6"/>
        <v>United Kingdom</v>
      </c>
      <c r="BC7" s="16">
        <f t="shared" si="7"/>
        <v>89947.64</v>
      </c>
      <c r="BD7" s="40" t="str">
        <f t="shared" si="14"/>
        <v/>
      </c>
      <c r="BE7" s="41" t="str">
        <f t="shared" si="8"/>
        <v/>
      </c>
      <c r="BF7" s="45" t="str">
        <f t="shared" si="9"/>
        <v>●</v>
      </c>
      <c r="BG7" s="49" t="str">
        <f t="shared" si="9"/>
        <v>●</v>
      </c>
      <c r="BM7" t="str">
        <f t="shared" si="10"/>
        <v>United Kingdom</v>
      </c>
      <c r="BN7" s="29">
        <f t="shared" si="11"/>
        <v>0.12477419673488988</v>
      </c>
      <c r="CI7">
        <f>SIN($CI$3*2*PI())</f>
        <v>-0.99364483721177566</v>
      </c>
      <c r="CJ7">
        <f>COS($CJ$3*2*PI())</f>
        <v>-0.11256081681643809</v>
      </c>
      <c r="CQ7" s="62" t="s">
        <v>51</v>
      </c>
      <c r="CR7" s="12">
        <v>384</v>
      </c>
      <c r="CW7" s="38"/>
      <c r="CZ7" s="5" t="s">
        <v>94</v>
      </c>
      <c r="DA7">
        <v>53803</v>
      </c>
      <c r="DC7" t="str">
        <f t="shared" si="15"/>
        <v>Shipment</v>
      </c>
      <c r="DD7" s="69">
        <f t="shared" si="13"/>
        <v>53803</v>
      </c>
      <c r="DF7" s="62" t="s">
        <v>51</v>
      </c>
      <c r="DG7" s="70">
        <v>1</v>
      </c>
    </row>
    <row r="8" spans="1:113" ht="23.25" x14ac:dyDescent="0.25">
      <c r="A8" s="5" t="s">
        <v>51</v>
      </c>
      <c r="B8" s="26">
        <v>720883.34250000003</v>
      </c>
      <c r="C8" s="16">
        <v>117170</v>
      </c>
      <c r="D8" s="6">
        <v>1</v>
      </c>
      <c r="E8" s="6"/>
      <c r="F8" s="6"/>
      <c r="G8" s="6"/>
      <c r="H8" s="6"/>
      <c r="I8" s="6"/>
      <c r="O8" s="25"/>
      <c r="P8" s="25"/>
      <c r="Y8" s="5" t="s">
        <v>44</v>
      </c>
      <c r="Z8" s="19">
        <v>11526.14</v>
      </c>
      <c r="AB8" s="5" t="s">
        <v>44</v>
      </c>
      <c r="AC8" s="73">
        <v>57630.7</v>
      </c>
      <c r="AO8" s="5" t="s">
        <v>35</v>
      </c>
      <c r="AP8" s="73">
        <v>77421.900000000009</v>
      </c>
      <c r="AQ8" s="6">
        <v>0.10739865306292606</v>
      </c>
      <c r="AS8" s="27" t="str">
        <f t="shared" si="5"/>
        <v>Asset sale</v>
      </c>
      <c r="AT8" s="28">
        <f t="shared" si="1"/>
        <v>77421.900000000009</v>
      </c>
      <c r="AU8" s="29">
        <f t="shared" si="2"/>
        <v>0.10739865306292606</v>
      </c>
      <c r="AX8" s="5" t="s">
        <v>33</v>
      </c>
      <c r="AY8" s="16">
        <v>130369.0175</v>
      </c>
      <c r="AZ8" s="6">
        <v>0.18084620605587096</v>
      </c>
      <c r="BA8" s="6"/>
      <c r="BB8" s="36" t="str">
        <f t="shared" si="6"/>
        <v>USA</v>
      </c>
      <c r="BC8" s="37">
        <f t="shared" si="7"/>
        <v>130369.0175</v>
      </c>
      <c r="BD8" s="40" t="str">
        <f t="shared" si="14"/>
        <v/>
      </c>
      <c r="BE8" s="41" t="str">
        <f t="shared" si="8"/>
        <v/>
      </c>
      <c r="BF8" s="46" t="str">
        <f t="shared" si="9"/>
        <v>●</v>
      </c>
      <c r="BG8" s="50" t="str">
        <f t="shared" si="9"/>
        <v>●</v>
      </c>
      <c r="BM8" t="str">
        <f t="shared" si="10"/>
        <v>USA</v>
      </c>
      <c r="BN8" s="29">
        <f t="shared" si="11"/>
        <v>0.18084620605587096</v>
      </c>
      <c r="CW8" s="38"/>
      <c r="CZ8" s="62" t="s">
        <v>51</v>
      </c>
      <c r="DA8" s="12">
        <v>161096</v>
      </c>
      <c r="DC8" t="str">
        <f t="shared" si="15"/>
        <v>Grand Total</v>
      </c>
      <c r="DD8" s="69">
        <f t="shared" si="13"/>
        <v>161096</v>
      </c>
    </row>
    <row r="9" spans="1:113" x14ac:dyDescent="0.25">
      <c r="Y9" s="5" t="s">
        <v>45</v>
      </c>
      <c r="Z9" s="19">
        <v>12195.5645</v>
      </c>
      <c r="AB9" s="5" t="s">
        <v>45</v>
      </c>
      <c r="AC9" s="73">
        <v>60977.822499999995</v>
      </c>
      <c r="AO9" s="20" t="s">
        <v>35</v>
      </c>
      <c r="AP9" s="73">
        <v>77421.900000000009</v>
      </c>
      <c r="AQ9" s="6">
        <v>0.10739865306292606</v>
      </c>
      <c r="AS9" s="27" t="str">
        <f t="shared" si="5"/>
        <v>Asset sale</v>
      </c>
      <c r="AT9" s="28">
        <f t="shared" si="1"/>
        <v>77421.900000000009</v>
      </c>
      <c r="AU9" s="29">
        <f t="shared" si="2"/>
        <v>0.10739865306292606</v>
      </c>
      <c r="AX9" s="5" t="s">
        <v>51</v>
      </c>
      <c r="AY9" s="16">
        <v>720883.34250000003</v>
      </c>
      <c r="AZ9" s="6">
        <v>1</v>
      </c>
      <c r="BA9" s="6"/>
      <c r="BB9" s="6"/>
      <c r="BC9" s="6"/>
      <c r="BD9" s="6"/>
      <c r="BE9" s="6"/>
      <c r="BF9" s="6"/>
      <c r="CW9" s="38"/>
    </row>
    <row r="10" spans="1:113" x14ac:dyDescent="0.25">
      <c r="Y10" s="5" t="s">
        <v>46</v>
      </c>
      <c r="Z10" s="19">
        <v>11981.222000000002</v>
      </c>
      <c r="AB10" s="5" t="s">
        <v>46</v>
      </c>
      <c r="AC10" s="73">
        <v>59906.11</v>
      </c>
      <c r="AO10" s="5" t="s">
        <v>11</v>
      </c>
      <c r="AP10" s="73">
        <v>157387.38500000001</v>
      </c>
      <c r="AQ10" s="6">
        <v>0.21832573416689816</v>
      </c>
      <c r="AS10" s="27" t="str">
        <f t="shared" si="5"/>
        <v>Licensing</v>
      </c>
      <c r="AT10" s="28">
        <f t="shared" si="1"/>
        <v>157387.38500000001</v>
      </c>
      <c r="AU10" s="29">
        <f t="shared" si="2"/>
        <v>0.21832573416689816</v>
      </c>
      <c r="CQ10" s="12" t="s">
        <v>50</v>
      </c>
      <c r="CR10" s="12" t="s">
        <v>112</v>
      </c>
      <c r="CU10" s="67" t="s">
        <v>114</v>
      </c>
      <c r="CV10" s="54" t="s">
        <v>115</v>
      </c>
      <c r="CW10" s="54" t="s">
        <v>115</v>
      </c>
      <c r="CX10" s="54" t="s">
        <v>118</v>
      </c>
    </row>
    <row r="11" spans="1:113" ht="18" x14ac:dyDescent="0.25">
      <c r="Y11" s="5" t="s">
        <v>47</v>
      </c>
      <c r="Z11" s="19">
        <v>13235.532999999999</v>
      </c>
      <c r="AB11" s="5" t="s">
        <v>47</v>
      </c>
      <c r="AC11" s="73">
        <v>66177.665000000008</v>
      </c>
      <c r="AO11" s="20" t="s">
        <v>15</v>
      </c>
      <c r="AP11" s="73">
        <v>100400</v>
      </c>
      <c r="AQ11" s="6">
        <v>0.1392735746283387</v>
      </c>
      <c r="AS11" s="27" t="str">
        <f t="shared" si="5"/>
        <v>Floating License</v>
      </c>
      <c r="AT11" s="28">
        <f t="shared" si="1"/>
        <v>100400</v>
      </c>
      <c r="AU11" s="29">
        <f t="shared" si="2"/>
        <v>0.1392735746283387</v>
      </c>
      <c r="CQ11" s="5" t="s">
        <v>103</v>
      </c>
      <c r="CR11">
        <v>128</v>
      </c>
      <c r="CT11" t="s">
        <v>103</v>
      </c>
      <c r="CU11" s="66" t="str">
        <f>IF(AND($CT11=$CQ11,$CR11=MAX($CR$11:$CR$12)),"│","")</f>
        <v/>
      </c>
      <c r="CV11" s="64" t="str">
        <f>IF(AND($CT11=$CQ11,$CR11=MAX($CR$11:$CR$12)),"○","")</f>
        <v/>
      </c>
      <c r="CW11" s="64" t="str">
        <f>IF(AND($CT11=$CQ11,$CR11=MAX($CR$11:$CR$12)),"","●")</f>
        <v>●</v>
      </c>
      <c r="CX11">
        <f>$CR11</f>
        <v>128</v>
      </c>
    </row>
    <row r="12" spans="1:113" ht="18" x14ac:dyDescent="0.25">
      <c r="Y12" s="5" t="s">
        <v>48</v>
      </c>
      <c r="Z12" s="19">
        <v>12449.217000000002</v>
      </c>
      <c r="AB12" s="5" t="s">
        <v>48</v>
      </c>
      <c r="AC12" s="73">
        <v>62246.084999999992</v>
      </c>
      <c r="AO12" s="20" t="s">
        <v>12</v>
      </c>
      <c r="AP12" s="73">
        <v>56987.385000000017</v>
      </c>
      <c r="AQ12" s="6">
        <v>7.9052159538559472E-2</v>
      </c>
      <c r="AS12" s="27" t="str">
        <f t="shared" si="5"/>
        <v>Software Metered License</v>
      </c>
      <c r="AT12" s="28">
        <f t="shared" si="1"/>
        <v>56987.385000000017</v>
      </c>
      <c r="AU12" s="29">
        <f t="shared" si="2"/>
        <v>7.9052159538559472E-2</v>
      </c>
      <c r="CQ12" s="5" t="s">
        <v>90</v>
      </c>
      <c r="CR12">
        <v>256</v>
      </c>
      <c r="CT12" t="s">
        <v>90</v>
      </c>
      <c r="CU12" s="66" t="str">
        <f>IF(AND($CT12=$CQ12,$CR12=MAX($CR$11:$CR$12)),"│","")</f>
        <v>│</v>
      </c>
      <c r="CV12" s="64" t="str">
        <f>IF(AND($CT12=$CQ12,$CR12=MAX($CR$11:$CR$12)),"○","")</f>
        <v>○</v>
      </c>
      <c r="CW12" s="64" t="str">
        <f>IF(AND($CT12=$CQ12,$CR12=MAX($CR$11:$CR$12)),"","●")</f>
        <v/>
      </c>
      <c r="CX12">
        <f>$CR12</f>
        <v>256</v>
      </c>
    </row>
    <row r="13" spans="1:113" x14ac:dyDescent="0.25">
      <c r="Y13" s="5" t="s">
        <v>49</v>
      </c>
      <c r="Z13" s="19">
        <v>11526.14</v>
      </c>
      <c r="AB13" s="5" t="s">
        <v>49</v>
      </c>
      <c r="AC13" s="73">
        <v>57630.7</v>
      </c>
      <c r="AO13" s="5" t="s">
        <v>16</v>
      </c>
      <c r="AP13" s="73">
        <v>61203.859999999986</v>
      </c>
      <c r="AQ13" s="6">
        <v>8.4901198837175215E-2</v>
      </c>
      <c r="AS13" s="27" t="str">
        <f t="shared" si="5"/>
        <v>Renting</v>
      </c>
      <c r="AT13" s="28">
        <f t="shared" si="1"/>
        <v>61203.859999999986</v>
      </c>
      <c r="AU13" s="29">
        <f t="shared" si="2"/>
        <v>8.4901198837175215E-2</v>
      </c>
      <c r="CW13" s="38"/>
    </row>
    <row r="14" spans="1:113" x14ac:dyDescent="0.25">
      <c r="Y14" s="5" t="s">
        <v>51</v>
      </c>
      <c r="Z14" s="19">
        <v>144176.66849999997</v>
      </c>
      <c r="AB14" s="5" t="s">
        <v>51</v>
      </c>
      <c r="AC14" s="73">
        <v>720883.34250000003</v>
      </c>
      <c r="AO14" s="20" t="s">
        <v>17</v>
      </c>
      <c r="AP14" s="73">
        <v>57443.859999999986</v>
      </c>
      <c r="AQ14" s="6">
        <v>7.9685375723603971E-2</v>
      </c>
      <c r="AS14" s="27" t="str">
        <f t="shared" si="5"/>
        <v>Equipments</v>
      </c>
      <c r="AT14" s="28">
        <f t="shared" si="1"/>
        <v>57443.859999999986</v>
      </c>
      <c r="AU14" s="29">
        <f t="shared" si="2"/>
        <v>7.9685375723603971E-2</v>
      </c>
      <c r="CW14" s="38"/>
    </row>
    <row r="15" spans="1:113" x14ac:dyDescent="0.25">
      <c r="AO15" s="20" t="s">
        <v>34</v>
      </c>
      <c r="AP15" s="73">
        <v>2490</v>
      </c>
      <c r="AQ15" s="6">
        <v>3.4540956257426629E-3</v>
      </c>
      <c r="AS15" s="27" t="str">
        <f t="shared" si="5"/>
        <v>Lands</v>
      </c>
      <c r="AT15" s="28">
        <f t="shared" si="1"/>
        <v>2490</v>
      </c>
      <c r="AU15" s="29">
        <f t="shared" si="2"/>
        <v>3.4540956257426629E-3</v>
      </c>
      <c r="CW15" s="38"/>
    </row>
    <row r="16" spans="1:113" x14ac:dyDescent="0.25">
      <c r="AO16" s="20" t="s">
        <v>26</v>
      </c>
      <c r="AP16" s="73">
        <v>1270</v>
      </c>
      <c r="AQ16" s="6">
        <v>1.761727487828587E-3</v>
      </c>
      <c r="AS16" s="27" t="str">
        <f t="shared" si="5"/>
        <v>Offices</v>
      </c>
      <c r="AT16" s="28">
        <f t="shared" si="1"/>
        <v>1270</v>
      </c>
      <c r="AU16" s="29">
        <f t="shared" si="2"/>
        <v>1.761727487828587E-3</v>
      </c>
      <c r="CQ16" s="12" t="s">
        <v>50</v>
      </c>
      <c r="CR16" s="12" t="s">
        <v>113</v>
      </c>
      <c r="CU16" s="67" t="s">
        <v>114</v>
      </c>
      <c r="CV16" s="54" t="s">
        <v>115</v>
      </c>
      <c r="CW16" s="54" t="s">
        <v>115</v>
      </c>
      <c r="CX16" s="54" t="s">
        <v>118</v>
      </c>
    </row>
    <row r="17" spans="41:102" ht="18" x14ac:dyDescent="0.25">
      <c r="AO17" s="5" t="s">
        <v>19</v>
      </c>
      <c r="AP17" s="73">
        <v>130229.14499999999</v>
      </c>
      <c r="AQ17" s="6">
        <v>0.1806521767424526</v>
      </c>
      <c r="AS17" s="27" t="str">
        <f t="shared" si="5"/>
        <v>Subscription</v>
      </c>
      <c r="AT17" s="28">
        <f t="shared" si="1"/>
        <v>130229.14499999999</v>
      </c>
      <c r="AU17" s="29">
        <f t="shared" si="2"/>
        <v>0.1806521767424526</v>
      </c>
      <c r="CQ17" s="5" t="s">
        <v>100</v>
      </c>
      <c r="CR17">
        <v>128</v>
      </c>
      <c r="CT17" t="s">
        <v>100</v>
      </c>
      <c r="CU17" s="66" t="str">
        <f>IF(AND($CT17=$CQ17,$CR17=MAX($CR$17:$CR$18)),"│","")</f>
        <v/>
      </c>
      <c r="CV17" s="64" t="str">
        <f>IF(AND($CT17=$CQ17,$CR17=MAX($CR$17:$CR$18)),"○","")</f>
        <v/>
      </c>
      <c r="CW17" s="64" t="str">
        <f>IF(AND($CT17=$CQ17,$CR17=MAX($CR$17:$CR$18)),"","●")</f>
        <v>●</v>
      </c>
      <c r="CX17">
        <f>$CR17</f>
        <v>128</v>
      </c>
    </row>
    <row r="18" spans="41:102" ht="18" x14ac:dyDescent="0.25">
      <c r="AO18" s="20" t="s">
        <v>24</v>
      </c>
      <c r="AP18" s="73">
        <v>58148.219999999994</v>
      </c>
      <c r="AQ18" s="6">
        <v>8.0662454757719687E-2</v>
      </c>
      <c r="AS18" s="27" t="str">
        <f t="shared" si="5"/>
        <v>Premium</v>
      </c>
      <c r="AT18" s="28">
        <f t="shared" si="1"/>
        <v>58148.219999999994</v>
      </c>
      <c r="AU18" s="29">
        <f t="shared" si="2"/>
        <v>8.0662454757719687E-2</v>
      </c>
      <c r="CQ18" s="5" t="s">
        <v>92</v>
      </c>
      <c r="CR18">
        <v>256</v>
      </c>
      <c r="CT18" t="s">
        <v>92</v>
      </c>
      <c r="CU18" s="66" t="str">
        <f>IF(AND($CT18=$CQ18,$CR18=MAX($CR$17:$CR$18)),"│","")</f>
        <v>│</v>
      </c>
      <c r="CV18" s="64" t="str">
        <f>IF(AND($CT18=$CQ18,$CR18=MAX($CR$17:$CR$18)),"○","")</f>
        <v>○</v>
      </c>
      <c r="CW18" s="64" t="str">
        <f>IF(AND($CT18=$CQ18,$CR18=MAX($CR$17:$CR$18)),"","●")</f>
        <v/>
      </c>
      <c r="CX18">
        <f>$CR18</f>
        <v>256</v>
      </c>
    </row>
    <row r="19" spans="41:102" x14ac:dyDescent="0.25">
      <c r="AO19" s="20" t="s">
        <v>20</v>
      </c>
      <c r="AP19" s="73">
        <v>72080.925000000003</v>
      </c>
      <c r="AQ19" s="6">
        <v>9.9989721984732924E-2</v>
      </c>
      <c r="AS19" s="27" t="str">
        <f t="shared" si="5"/>
        <v>Prime</v>
      </c>
      <c r="AT19" s="28">
        <f t="shared" si="1"/>
        <v>72080.925000000003</v>
      </c>
      <c r="AU19" s="29">
        <f t="shared" si="2"/>
        <v>9.9989721984732924E-2</v>
      </c>
      <c r="CT19" s="65"/>
    </row>
    <row r="20" spans="41:102" x14ac:dyDescent="0.25">
      <c r="AO20" s="5" t="s">
        <v>22</v>
      </c>
      <c r="AP20" s="73">
        <v>177100</v>
      </c>
      <c r="AQ20" s="6">
        <v>0.24567081739719904</v>
      </c>
      <c r="AS20" s="27" t="str">
        <f t="shared" si="5"/>
        <v>Usage fees</v>
      </c>
      <c r="AT20" s="28">
        <f t="shared" si="1"/>
        <v>177100</v>
      </c>
      <c r="AU20" s="29">
        <f t="shared" si="2"/>
        <v>0.24567081739719904</v>
      </c>
    </row>
    <row r="21" spans="41:102" x14ac:dyDescent="0.25">
      <c r="AO21" s="20" t="s">
        <v>25</v>
      </c>
      <c r="AP21" s="73">
        <v>88900</v>
      </c>
      <c r="AQ21" s="6">
        <v>0.1233209241480011</v>
      </c>
      <c r="AS21" s="27" t="str">
        <f t="shared" si="5"/>
        <v xml:space="preserve">New </v>
      </c>
      <c r="AT21" s="28">
        <f t="shared" si="1"/>
        <v>88900</v>
      </c>
      <c r="AU21" s="29">
        <f t="shared" si="2"/>
        <v>0.1233209241480011</v>
      </c>
    </row>
    <row r="22" spans="41:102" x14ac:dyDescent="0.25">
      <c r="AO22" s="20" t="s">
        <v>23</v>
      </c>
      <c r="AP22" s="73">
        <v>88200</v>
      </c>
      <c r="AQ22" s="6">
        <v>0.12234989324919794</v>
      </c>
      <c r="AS22" s="27" t="str">
        <f t="shared" si="5"/>
        <v>Renewal</v>
      </c>
      <c r="AT22" s="28">
        <f t="shared" si="1"/>
        <v>88200</v>
      </c>
      <c r="AU22" s="29">
        <f t="shared" si="2"/>
        <v>0.12234989324919794</v>
      </c>
    </row>
    <row r="23" spans="41:102" x14ac:dyDescent="0.25">
      <c r="AO23" s="5" t="s">
        <v>51</v>
      </c>
      <c r="AP23" s="73">
        <v>720883.34250000003</v>
      </c>
      <c r="AQ23" s="6">
        <v>1</v>
      </c>
      <c r="AT23" s="31"/>
      <c r="AU23" s="15"/>
    </row>
    <row r="30" spans="41:102" ht="18" x14ac:dyDescent="0.25">
      <c r="CR30" s="63"/>
    </row>
  </sheetData>
  <mergeCells count="2">
    <mergeCell ref="BD2:BE2"/>
    <mergeCell ref="BF2:BG2"/>
  </mergeCells>
  <pageMargins left="0.7" right="0.7" top="0.75" bottom="0.75" header="0.3" footer="0.3"/>
  <pageSetup orientation="portrait" r:id="rId1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D3116"/>
  <sheetViews>
    <sheetView showGridLines="0" topLeftCell="T1" workbookViewId="0">
      <selection activeCell="Z20" sqref="Z20"/>
    </sheetView>
  </sheetViews>
  <sheetFormatPr defaultRowHeight="15" x14ac:dyDescent="0.25"/>
  <cols>
    <col min="1" max="1" width="9.42578125" bestFit="1" customWidth="1"/>
    <col min="2" max="2" width="11.42578125" bestFit="1" customWidth="1"/>
    <col min="3" max="3" width="19.42578125" bestFit="1" customWidth="1"/>
    <col min="4" max="4" width="24.5703125" bestFit="1" customWidth="1"/>
    <col min="5" max="5" width="11.7109375" bestFit="1" customWidth="1"/>
    <col min="6" max="6" width="12.140625" bestFit="1" customWidth="1"/>
    <col min="7" max="7" width="18.28515625" bestFit="1" customWidth="1"/>
    <col min="8" max="8" width="19.7109375" bestFit="1" customWidth="1"/>
    <col min="9" max="9" width="24.140625" bestFit="1" customWidth="1"/>
    <col min="10" max="10" width="15.42578125" bestFit="1" customWidth="1"/>
    <col min="13" max="13" width="5" bestFit="1" customWidth="1"/>
    <col min="14" max="14" width="15.42578125" bestFit="1" customWidth="1"/>
    <col min="15" max="15" width="12" bestFit="1" customWidth="1"/>
    <col min="16" max="16" width="13.7109375" bestFit="1" customWidth="1"/>
    <col min="17" max="17" width="15.42578125" bestFit="1" customWidth="1"/>
    <col min="20" max="20" width="14" bestFit="1" customWidth="1"/>
    <col min="21" max="21" width="5" bestFit="1" customWidth="1"/>
    <col min="22" max="22" width="7" bestFit="1" customWidth="1"/>
    <col min="23" max="23" width="9" bestFit="1" customWidth="1"/>
    <col min="24" max="24" width="16.5703125" bestFit="1" customWidth="1"/>
    <col min="25" max="25" width="16.28515625" bestFit="1" customWidth="1"/>
    <col min="26" max="26" width="28.5703125" bestFit="1" customWidth="1"/>
    <col min="27" max="27" width="10.5703125" bestFit="1" customWidth="1"/>
    <col min="28" max="28" width="13.28515625" bestFit="1" customWidth="1"/>
    <col min="29" max="29" width="8.140625" bestFit="1" customWidth="1"/>
    <col min="30" max="30" width="8" bestFit="1" customWidth="1"/>
  </cols>
  <sheetData>
    <row r="1" spans="1:30" x14ac:dyDescent="0.25">
      <c r="A1" s="1" t="s">
        <v>0</v>
      </c>
      <c r="B1" s="1" t="s">
        <v>1</v>
      </c>
      <c r="C1" s="1" t="s">
        <v>2</v>
      </c>
      <c r="D1" s="1" t="s">
        <v>3</v>
      </c>
      <c r="E1" s="1" t="s">
        <v>4</v>
      </c>
      <c r="F1" s="1" t="s">
        <v>5</v>
      </c>
      <c r="G1" s="1" t="s">
        <v>6</v>
      </c>
      <c r="H1" s="1" t="s">
        <v>7</v>
      </c>
      <c r="I1" s="1" t="s">
        <v>8</v>
      </c>
      <c r="J1" s="30" t="s">
        <v>9</v>
      </c>
      <c r="K1" s="1"/>
      <c r="M1" t="s">
        <v>0</v>
      </c>
      <c r="N1" t="s">
        <v>9</v>
      </c>
      <c r="O1" t="s">
        <v>55</v>
      </c>
      <c r="P1" t="s">
        <v>66</v>
      </c>
      <c r="Q1" t="s">
        <v>67</v>
      </c>
      <c r="T1" s="27" t="s">
        <v>81</v>
      </c>
      <c r="U1" s="27" t="s">
        <v>0</v>
      </c>
      <c r="V1" s="27" t="s">
        <v>1</v>
      </c>
      <c r="W1" s="27" t="s">
        <v>82</v>
      </c>
      <c r="X1" s="27" t="s">
        <v>83</v>
      </c>
      <c r="Y1" s="27" t="s">
        <v>84</v>
      </c>
      <c r="Z1" s="27" t="s">
        <v>85</v>
      </c>
      <c r="AA1" s="27" t="s">
        <v>86</v>
      </c>
      <c r="AB1" s="27" t="s">
        <v>87</v>
      </c>
      <c r="AC1" s="27" t="s">
        <v>55</v>
      </c>
      <c r="AD1" s="27" t="s">
        <v>57</v>
      </c>
    </row>
    <row r="2" spans="1:30" x14ac:dyDescent="0.25">
      <c r="A2">
        <v>2020</v>
      </c>
      <c r="B2" t="s">
        <v>10</v>
      </c>
      <c r="C2" t="s">
        <v>11</v>
      </c>
      <c r="D2" t="s">
        <v>12</v>
      </c>
      <c r="E2">
        <v>3566</v>
      </c>
      <c r="F2">
        <v>5492.76</v>
      </c>
      <c r="G2">
        <v>5126.576</v>
      </c>
      <c r="H2">
        <v>1098.5519999999999</v>
      </c>
      <c r="I2" t="s">
        <v>13</v>
      </c>
      <c r="J2" t="s">
        <v>30</v>
      </c>
      <c r="M2">
        <v>2020</v>
      </c>
      <c r="N2" t="s">
        <v>14</v>
      </c>
      <c r="O2">
        <v>144242.83999999997</v>
      </c>
      <c r="P2">
        <v>159662.38400000002</v>
      </c>
      <c r="Q2">
        <v>28848.567999999999</v>
      </c>
      <c r="T2" t="s">
        <v>88</v>
      </c>
      <c r="U2">
        <v>2020</v>
      </c>
      <c r="V2" t="s">
        <v>41</v>
      </c>
      <c r="W2" t="s">
        <v>89</v>
      </c>
      <c r="X2" t="s">
        <v>90</v>
      </c>
      <c r="Y2" t="s">
        <v>91</v>
      </c>
      <c r="Z2" t="s">
        <v>92</v>
      </c>
      <c r="AA2" t="s">
        <v>93</v>
      </c>
      <c r="AB2" t="s">
        <v>94</v>
      </c>
      <c r="AC2">
        <v>350</v>
      </c>
      <c r="AD2">
        <v>500.5</v>
      </c>
    </row>
    <row r="3" spans="1:30" x14ac:dyDescent="0.25">
      <c r="A3">
        <v>2020</v>
      </c>
      <c r="B3" t="s">
        <v>10</v>
      </c>
      <c r="C3" t="s">
        <v>11</v>
      </c>
      <c r="D3" t="s">
        <v>15</v>
      </c>
      <c r="E3">
        <v>2498</v>
      </c>
      <c r="F3">
        <v>9600</v>
      </c>
      <c r="G3">
        <v>8960</v>
      </c>
      <c r="H3">
        <v>1920</v>
      </c>
      <c r="I3" t="s">
        <v>13</v>
      </c>
      <c r="J3" t="s">
        <v>18</v>
      </c>
      <c r="M3">
        <v>2020</v>
      </c>
      <c r="N3" t="s">
        <v>18</v>
      </c>
      <c r="O3">
        <v>156897.15</v>
      </c>
      <c r="P3">
        <v>168029.23200000005</v>
      </c>
      <c r="Q3">
        <v>31379.429999999997</v>
      </c>
      <c r="T3" t="s">
        <v>88</v>
      </c>
      <c r="U3">
        <v>2020</v>
      </c>
      <c r="V3" t="s">
        <v>41</v>
      </c>
      <c r="W3" t="s">
        <v>89</v>
      </c>
      <c r="X3" t="s">
        <v>90</v>
      </c>
      <c r="Y3" t="s">
        <v>91</v>
      </c>
      <c r="Z3" t="s">
        <v>92</v>
      </c>
      <c r="AA3" t="s">
        <v>93</v>
      </c>
      <c r="AB3" t="s">
        <v>94</v>
      </c>
      <c r="AC3">
        <v>344</v>
      </c>
      <c r="AD3">
        <v>491.91999999999996</v>
      </c>
    </row>
    <row r="4" spans="1:30" x14ac:dyDescent="0.25">
      <c r="A4">
        <v>2020</v>
      </c>
      <c r="B4" t="s">
        <v>10</v>
      </c>
      <c r="C4" t="s">
        <v>16</v>
      </c>
      <c r="D4" t="s">
        <v>17</v>
      </c>
      <c r="E4">
        <v>1245</v>
      </c>
      <c r="F4">
        <v>5492.6399999999994</v>
      </c>
      <c r="G4">
        <v>5126.4639999999999</v>
      </c>
      <c r="H4">
        <v>1098.528</v>
      </c>
      <c r="I4" t="s">
        <v>13</v>
      </c>
      <c r="J4" t="s">
        <v>14</v>
      </c>
      <c r="M4">
        <v>2020</v>
      </c>
      <c r="N4" t="s">
        <v>21</v>
      </c>
      <c r="O4">
        <v>148301.4</v>
      </c>
      <c r="P4">
        <v>161319.31200000001</v>
      </c>
      <c r="Q4">
        <v>29660.28</v>
      </c>
      <c r="T4" t="s">
        <v>95</v>
      </c>
      <c r="U4">
        <v>2020</v>
      </c>
      <c r="V4" t="s">
        <v>41</v>
      </c>
      <c r="W4" t="s">
        <v>89</v>
      </c>
      <c r="X4" t="s">
        <v>90</v>
      </c>
      <c r="Y4" t="s">
        <v>91</v>
      </c>
      <c r="Z4" t="s">
        <v>92</v>
      </c>
      <c r="AA4" t="s">
        <v>93</v>
      </c>
      <c r="AB4" t="s">
        <v>96</v>
      </c>
      <c r="AC4">
        <v>236</v>
      </c>
      <c r="AD4">
        <v>337.48</v>
      </c>
    </row>
    <row r="5" spans="1:30" x14ac:dyDescent="0.25">
      <c r="A5">
        <v>2020</v>
      </c>
      <c r="B5" t="s">
        <v>10</v>
      </c>
      <c r="C5" t="s">
        <v>19</v>
      </c>
      <c r="D5" t="s">
        <v>20</v>
      </c>
      <c r="E5">
        <v>644</v>
      </c>
      <c r="F5">
        <v>6892.2</v>
      </c>
      <c r="G5">
        <v>6432.72</v>
      </c>
      <c r="H5">
        <v>1378.44</v>
      </c>
      <c r="I5" t="s">
        <v>13</v>
      </c>
      <c r="J5" t="s">
        <v>33</v>
      </c>
      <c r="M5">
        <v>2020</v>
      </c>
      <c r="N5" t="s">
        <v>30</v>
      </c>
      <c r="O5">
        <v>148410.82</v>
      </c>
      <c r="P5">
        <v>164169.60000000003</v>
      </c>
      <c r="Q5">
        <v>29682.164000000004</v>
      </c>
      <c r="T5" t="s">
        <v>95</v>
      </c>
      <c r="U5">
        <v>2020</v>
      </c>
      <c r="V5" t="s">
        <v>41</v>
      </c>
      <c r="W5" t="s">
        <v>89</v>
      </c>
      <c r="X5" t="s">
        <v>90</v>
      </c>
      <c r="Y5" t="s">
        <v>91</v>
      </c>
      <c r="Z5" t="s">
        <v>92</v>
      </c>
      <c r="AA5" t="s">
        <v>93</v>
      </c>
      <c r="AB5" t="s">
        <v>96</v>
      </c>
      <c r="AC5">
        <v>284</v>
      </c>
      <c r="AD5">
        <v>406.12</v>
      </c>
    </row>
    <row r="6" spans="1:30" x14ac:dyDescent="0.25">
      <c r="A6">
        <v>2020</v>
      </c>
      <c r="B6" t="s">
        <v>10</v>
      </c>
      <c r="C6" t="s">
        <v>22</v>
      </c>
      <c r="D6" t="s">
        <v>23</v>
      </c>
      <c r="E6">
        <v>643</v>
      </c>
      <c r="F6">
        <v>7700</v>
      </c>
      <c r="G6">
        <v>7840</v>
      </c>
      <c r="H6">
        <v>1540</v>
      </c>
      <c r="I6" t="s">
        <v>13</v>
      </c>
      <c r="J6" t="s">
        <v>38</v>
      </c>
      <c r="M6">
        <v>2020</v>
      </c>
      <c r="N6" t="s">
        <v>38</v>
      </c>
      <c r="O6">
        <v>111221.93</v>
      </c>
      <c r="P6">
        <v>122532.70400000003</v>
      </c>
      <c r="Q6">
        <v>22244.385999999999</v>
      </c>
      <c r="T6" t="s">
        <v>97</v>
      </c>
      <c r="U6">
        <v>2020</v>
      </c>
      <c r="V6" t="s">
        <v>41</v>
      </c>
      <c r="W6" t="s">
        <v>89</v>
      </c>
      <c r="X6" t="s">
        <v>90</v>
      </c>
      <c r="Y6" t="s">
        <v>91</v>
      </c>
      <c r="Z6" t="s">
        <v>92</v>
      </c>
      <c r="AA6" t="s">
        <v>93</v>
      </c>
      <c r="AB6" t="s">
        <v>96</v>
      </c>
      <c r="AC6">
        <v>238</v>
      </c>
      <c r="AD6">
        <v>340.34000000000003</v>
      </c>
    </row>
    <row r="7" spans="1:30" x14ac:dyDescent="0.25">
      <c r="A7">
        <v>2020</v>
      </c>
      <c r="B7" t="s">
        <v>10</v>
      </c>
      <c r="C7" t="s">
        <v>19</v>
      </c>
      <c r="D7" t="s">
        <v>24</v>
      </c>
      <c r="E7">
        <v>455</v>
      </c>
      <c r="F7">
        <v>5265.39</v>
      </c>
      <c r="G7">
        <v>5128.0320000000002</v>
      </c>
      <c r="H7">
        <v>1053.078</v>
      </c>
      <c r="I7" t="s">
        <v>13</v>
      </c>
      <c r="J7" t="s">
        <v>18</v>
      </c>
      <c r="M7">
        <v>2020</v>
      </c>
      <c r="N7" t="s">
        <v>33</v>
      </c>
      <c r="O7">
        <v>112538.31000000001</v>
      </c>
      <c r="P7">
        <v>123218.48000000001</v>
      </c>
      <c r="Q7">
        <v>22507.662000000004</v>
      </c>
      <c r="T7" t="s">
        <v>88</v>
      </c>
      <c r="U7">
        <v>2020</v>
      </c>
      <c r="V7" t="s">
        <v>41</v>
      </c>
      <c r="W7" t="s">
        <v>89</v>
      </c>
      <c r="X7" t="s">
        <v>90</v>
      </c>
      <c r="Y7" t="s">
        <v>91</v>
      </c>
      <c r="Z7" t="s">
        <v>92</v>
      </c>
      <c r="AA7" t="s">
        <v>93</v>
      </c>
      <c r="AB7" t="s">
        <v>96</v>
      </c>
      <c r="AC7">
        <v>280</v>
      </c>
      <c r="AD7">
        <v>400.4</v>
      </c>
    </row>
    <row r="8" spans="1:30" x14ac:dyDescent="0.25">
      <c r="A8">
        <v>2020</v>
      </c>
      <c r="B8" t="s">
        <v>10</v>
      </c>
      <c r="C8" t="s">
        <v>22</v>
      </c>
      <c r="D8" t="s">
        <v>25</v>
      </c>
      <c r="E8">
        <v>345</v>
      </c>
      <c r="F8">
        <v>9016</v>
      </c>
      <c r="G8">
        <v>7840</v>
      </c>
      <c r="H8">
        <v>1803.2</v>
      </c>
      <c r="I8" t="s">
        <v>13</v>
      </c>
      <c r="J8" t="s">
        <v>14</v>
      </c>
      <c r="M8">
        <v>2021</v>
      </c>
      <c r="N8" t="s">
        <v>14</v>
      </c>
      <c r="O8">
        <v>114333.99999999999</v>
      </c>
      <c r="P8">
        <v>126459.98400000003</v>
      </c>
      <c r="Q8">
        <v>22866.800000000003</v>
      </c>
      <c r="T8" t="s">
        <v>88</v>
      </c>
      <c r="U8">
        <v>2020</v>
      </c>
      <c r="V8" t="s">
        <v>41</v>
      </c>
      <c r="W8" t="s">
        <v>89</v>
      </c>
      <c r="X8" t="s">
        <v>90</v>
      </c>
      <c r="Y8" t="s">
        <v>91</v>
      </c>
      <c r="Z8" t="s">
        <v>92</v>
      </c>
      <c r="AA8" t="s">
        <v>93</v>
      </c>
      <c r="AB8" t="s">
        <v>96</v>
      </c>
      <c r="AC8">
        <v>208</v>
      </c>
      <c r="AD8">
        <v>297.44</v>
      </c>
    </row>
    <row r="9" spans="1:30" x14ac:dyDescent="0.25">
      <c r="A9">
        <v>2020</v>
      </c>
      <c r="B9" t="s">
        <v>10</v>
      </c>
      <c r="C9" t="s">
        <v>16</v>
      </c>
      <c r="D9" t="s">
        <v>26</v>
      </c>
      <c r="E9">
        <v>122</v>
      </c>
      <c r="F9">
        <v>2696.75</v>
      </c>
      <c r="G9">
        <v>112</v>
      </c>
      <c r="H9">
        <v>539.35</v>
      </c>
      <c r="I9" t="s">
        <v>13</v>
      </c>
      <c r="J9" t="s">
        <v>18</v>
      </c>
      <c r="M9">
        <v>2021</v>
      </c>
      <c r="N9" t="s">
        <v>18</v>
      </c>
      <c r="O9">
        <v>104687.9</v>
      </c>
      <c r="P9">
        <v>117037.64799999999</v>
      </c>
      <c r="Q9">
        <v>20937.579999999998</v>
      </c>
      <c r="T9" t="s">
        <v>95</v>
      </c>
      <c r="U9">
        <v>2020</v>
      </c>
      <c r="V9" t="s">
        <v>41</v>
      </c>
      <c r="W9" t="s">
        <v>89</v>
      </c>
      <c r="X9" t="s">
        <v>90</v>
      </c>
      <c r="Y9" t="s">
        <v>91</v>
      </c>
      <c r="Z9" t="s">
        <v>92</v>
      </c>
      <c r="AA9" t="s">
        <v>93</v>
      </c>
      <c r="AB9" t="s">
        <v>94</v>
      </c>
      <c r="AC9">
        <v>354</v>
      </c>
      <c r="AD9">
        <v>526.24</v>
      </c>
    </row>
    <row r="10" spans="1:30" x14ac:dyDescent="0.25">
      <c r="A10">
        <v>2020</v>
      </c>
      <c r="B10" t="s">
        <v>10</v>
      </c>
      <c r="C10" t="s">
        <v>27</v>
      </c>
      <c r="D10" t="s">
        <v>28</v>
      </c>
      <c r="E10">
        <v>78</v>
      </c>
      <c r="F10">
        <v>5492.6399999999994</v>
      </c>
      <c r="G10">
        <v>5126.4639999999999</v>
      </c>
      <c r="H10">
        <v>1098.528</v>
      </c>
      <c r="I10" t="s">
        <v>13</v>
      </c>
      <c r="J10" t="s">
        <v>18</v>
      </c>
      <c r="M10">
        <v>2021</v>
      </c>
      <c r="N10" t="s">
        <v>21</v>
      </c>
      <c r="O10">
        <v>200149.83000000005</v>
      </c>
      <c r="P10">
        <v>220847.04400000002</v>
      </c>
      <c r="Q10">
        <v>40029.966</v>
      </c>
      <c r="T10" t="s">
        <v>88</v>
      </c>
      <c r="U10">
        <v>2020</v>
      </c>
      <c r="V10" t="s">
        <v>41</v>
      </c>
      <c r="W10" t="s">
        <v>89</v>
      </c>
      <c r="X10" t="s">
        <v>90</v>
      </c>
      <c r="Y10" t="s">
        <v>91</v>
      </c>
      <c r="Z10" t="s">
        <v>92</v>
      </c>
      <c r="AA10" t="s">
        <v>93</v>
      </c>
      <c r="AB10" t="s">
        <v>94</v>
      </c>
      <c r="AC10">
        <v>348</v>
      </c>
      <c r="AD10">
        <v>526.24</v>
      </c>
    </row>
    <row r="11" spans="1:30" x14ac:dyDescent="0.25">
      <c r="A11">
        <v>2020</v>
      </c>
      <c r="B11" t="s">
        <v>10</v>
      </c>
      <c r="C11" t="s">
        <v>27</v>
      </c>
      <c r="D11" t="s">
        <v>29</v>
      </c>
      <c r="E11">
        <v>76</v>
      </c>
      <c r="F11">
        <v>5492.28</v>
      </c>
      <c r="G11">
        <v>5126.1279999999997</v>
      </c>
      <c r="H11">
        <v>1098.4559999999999</v>
      </c>
      <c r="I11" t="s">
        <v>13</v>
      </c>
      <c r="J11" t="s">
        <v>33</v>
      </c>
      <c r="M11">
        <v>2021</v>
      </c>
      <c r="N11" t="s">
        <v>30</v>
      </c>
      <c r="O11">
        <v>188810.94500000001</v>
      </c>
      <c r="P11">
        <v>210807.87600000002</v>
      </c>
      <c r="Q11">
        <v>37762.188999999991</v>
      </c>
      <c r="T11" t="s">
        <v>97</v>
      </c>
      <c r="U11">
        <v>2020</v>
      </c>
      <c r="V11" t="s">
        <v>41</v>
      </c>
      <c r="W11" t="s">
        <v>89</v>
      </c>
      <c r="X11" t="s">
        <v>90</v>
      </c>
      <c r="Y11" t="s">
        <v>91</v>
      </c>
      <c r="Z11" t="s">
        <v>92</v>
      </c>
      <c r="AA11" t="s">
        <v>93</v>
      </c>
      <c r="AB11" t="s">
        <v>94</v>
      </c>
      <c r="AC11">
        <v>342</v>
      </c>
      <c r="AD11">
        <v>526.24</v>
      </c>
    </row>
    <row r="12" spans="1:30" x14ac:dyDescent="0.25">
      <c r="A12">
        <v>2020</v>
      </c>
      <c r="B12" t="s">
        <v>10</v>
      </c>
      <c r="C12" t="s">
        <v>27</v>
      </c>
      <c r="D12" t="s">
        <v>31</v>
      </c>
      <c r="E12">
        <v>46</v>
      </c>
      <c r="F12">
        <v>240</v>
      </c>
      <c r="G12">
        <v>224</v>
      </c>
      <c r="H12">
        <v>48</v>
      </c>
      <c r="I12" t="s">
        <v>13</v>
      </c>
      <c r="J12" t="s">
        <v>18</v>
      </c>
      <c r="M12">
        <v>2021</v>
      </c>
      <c r="N12" t="s">
        <v>38</v>
      </c>
      <c r="O12">
        <v>38352.1</v>
      </c>
      <c r="P12">
        <v>42954.352000000006</v>
      </c>
      <c r="Q12">
        <v>7670.4199999999992</v>
      </c>
      <c r="T12" t="s">
        <v>98</v>
      </c>
      <c r="U12">
        <v>2020</v>
      </c>
      <c r="V12" t="s">
        <v>41</v>
      </c>
      <c r="W12" t="s">
        <v>89</v>
      </c>
      <c r="X12" t="s">
        <v>90</v>
      </c>
      <c r="Y12" t="s">
        <v>91</v>
      </c>
      <c r="Z12" t="s">
        <v>92</v>
      </c>
      <c r="AA12" t="s">
        <v>93</v>
      </c>
      <c r="AB12" t="s">
        <v>96</v>
      </c>
      <c r="AC12">
        <v>677</v>
      </c>
      <c r="AD12">
        <v>968.11</v>
      </c>
    </row>
    <row r="13" spans="1:30" x14ac:dyDescent="0.25">
      <c r="A13">
        <v>2020</v>
      </c>
      <c r="B13" t="s">
        <v>10</v>
      </c>
      <c r="C13" t="s">
        <v>27</v>
      </c>
      <c r="D13" t="s">
        <v>32</v>
      </c>
      <c r="E13">
        <v>34</v>
      </c>
      <c r="F13">
        <v>5492.16</v>
      </c>
      <c r="G13">
        <v>5126.0160000000014</v>
      </c>
      <c r="H13">
        <v>1098.432</v>
      </c>
      <c r="I13" t="s">
        <v>13</v>
      </c>
      <c r="J13" t="s">
        <v>30</v>
      </c>
      <c r="M13">
        <v>2021</v>
      </c>
      <c r="N13" t="s">
        <v>33</v>
      </c>
      <c r="O13">
        <v>182617.245</v>
      </c>
      <c r="P13">
        <v>202022.51200000005</v>
      </c>
      <c r="Q13">
        <v>36523.449000000001</v>
      </c>
      <c r="T13" t="s">
        <v>97</v>
      </c>
      <c r="U13">
        <v>2020</v>
      </c>
      <c r="V13" t="s">
        <v>41</v>
      </c>
      <c r="W13" t="s">
        <v>89</v>
      </c>
      <c r="X13" t="s">
        <v>90</v>
      </c>
      <c r="Y13" t="s">
        <v>91</v>
      </c>
      <c r="Z13" t="s">
        <v>92</v>
      </c>
      <c r="AA13" t="s">
        <v>93</v>
      </c>
      <c r="AB13" t="s">
        <v>96</v>
      </c>
      <c r="AC13">
        <v>710</v>
      </c>
      <c r="AD13">
        <v>1015.3</v>
      </c>
    </row>
    <row r="14" spans="1:30" x14ac:dyDescent="0.25">
      <c r="A14">
        <v>2020</v>
      </c>
      <c r="B14" t="s">
        <v>10</v>
      </c>
      <c r="C14" t="s">
        <v>16</v>
      </c>
      <c r="D14" t="s">
        <v>34</v>
      </c>
      <c r="E14">
        <v>7</v>
      </c>
      <c r="F14">
        <v>3666.3</v>
      </c>
      <c r="G14">
        <v>224</v>
      </c>
      <c r="H14">
        <v>733.2600000000001</v>
      </c>
      <c r="I14" t="s">
        <v>13</v>
      </c>
      <c r="J14" t="s">
        <v>21</v>
      </c>
      <c r="M14">
        <v>2022</v>
      </c>
      <c r="N14" t="s">
        <v>14</v>
      </c>
      <c r="O14">
        <v>132385.95500000002</v>
      </c>
      <c r="P14">
        <v>157706.52800000002</v>
      </c>
      <c r="Q14">
        <v>26477.190999999999</v>
      </c>
      <c r="T14" t="s">
        <v>95</v>
      </c>
      <c r="U14">
        <v>2020</v>
      </c>
      <c r="V14" t="s">
        <v>41</v>
      </c>
      <c r="W14" t="s">
        <v>89</v>
      </c>
      <c r="X14" t="s">
        <v>90</v>
      </c>
      <c r="Y14" t="s">
        <v>91</v>
      </c>
      <c r="Z14" t="s">
        <v>92</v>
      </c>
      <c r="AA14" t="s">
        <v>93</v>
      </c>
      <c r="AB14" t="s">
        <v>96</v>
      </c>
      <c r="AC14">
        <v>763</v>
      </c>
      <c r="AD14">
        <v>1091.0899999999999</v>
      </c>
    </row>
    <row r="15" spans="1:30" x14ac:dyDescent="0.25">
      <c r="A15">
        <v>2020</v>
      </c>
      <c r="B15" t="s">
        <v>10</v>
      </c>
      <c r="C15" t="s">
        <v>35</v>
      </c>
      <c r="D15" t="s">
        <v>35</v>
      </c>
      <c r="E15">
        <v>3</v>
      </c>
      <c r="F15">
        <v>7260</v>
      </c>
      <c r="G15">
        <v>7392</v>
      </c>
      <c r="H15">
        <v>1452</v>
      </c>
      <c r="I15" t="s">
        <v>13</v>
      </c>
      <c r="J15" t="s">
        <v>38</v>
      </c>
      <c r="M15">
        <v>2022</v>
      </c>
      <c r="N15" t="s">
        <v>18</v>
      </c>
      <c r="O15">
        <v>128941.855</v>
      </c>
      <c r="P15">
        <v>170537.80800000005</v>
      </c>
      <c r="Q15">
        <v>25788.370999999999</v>
      </c>
      <c r="T15" t="s">
        <v>95</v>
      </c>
      <c r="U15">
        <v>2020</v>
      </c>
      <c r="V15" t="s">
        <v>41</v>
      </c>
      <c r="W15" t="s">
        <v>89</v>
      </c>
      <c r="X15" t="s">
        <v>90</v>
      </c>
      <c r="Y15" t="s">
        <v>91</v>
      </c>
      <c r="Z15" t="s">
        <v>92</v>
      </c>
      <c r="AA15" t="s">
        <v>93</v>
      </c>
      <c r="AB15" t="s">
        <v>94</v>
      </c>
      <c r="AC15">
        <v>351</v>
      </c>
      <c r="AD15">
        <v>501.93</v>
      </c>
    </row>
    <row r="16" spans="1:30" x14ac:dyDescent="0.25">
      <c r="A16">
        <v>2020</v>
      </c>
      <c r="B16" t="s">
        <v>10</v>
      </c>
      <c r="C16" t="s">
        <v>27</v>
      </c>
      <c r="D16" t="s">
        <v>36</v>
      </c>
      <c r="E16">
        <v>3</v>
      </c>
      <c r="F16">
        <v>5035.0300000000007</v>
      </c>
      <c r="G16">
        <v>5126.576</v>
      </c>
      <c r="H16">
        <v>1007.006</v>
      </c>
      <c r="I16" t="s">
        <v>13</v>
      </c>
      <c r="J16" t="s">
        <v>38</v>
      </c>
      <c r="M16">
        <v>2022</v>
      </c>
      <c r="N16" t="s">
        <v>21</v>
      </c>
      <c r="O16">
        <v>115475.48</v>
      </c>
      <c r="P16">
        <v>151958.80000000002</v>
      </c>
      <c r="Q16">
        <v>23095.096000000001</v>
      </c>
      <c r="T16" t="s">
        <v>97</v>
      </c>
      <c r="U16">
        <v>2020</v>
      </c>
      <c r="V16" t="s">
        <v>41</v>
      </c>
      <c r="W16" t="s">
        <v>89</v>
      </c>
      <c r="X16" t="s">
        <v>90</v>
      </c>
      <c r="Y16" t="s">
        <v>91</v>
      </c>
      <c r="Z16" t="s">
        <v>92</v>
      </c>
      <c r="AA16" t="s">
        <v>93</v>
      </c>
      <c r="AB16" t="s">
        <v>94</v>
      </c>
      <c r="AC16">
        <v>345</v>
      </c>
      <c r="AD16">
        <v>493.35</v>
      </c>
    </row>
    <row r="17" spans="1:30" x14ac:dyDescent="0.25">
      <c r="A17">
        <v>2020</v>
      </c>
      <c r="B17" t="s">
        <v>37</v>
      </c>
      <c r="C17" t="s">
        <v>11</v>
      </c>
      <c r="D17" t="s">
        <v>12</v>
      </c>
      <c r="E17">
        <v>3566</v>
      </c>
      <c r="F17">
        <v>5035.0300000000007</v>
      </c>
      <c r="G17">
        <v>5126.576</v>
      </c>
      <c r="H17">
        <v>1007.006</v>
      </c>
      <c r="I17" t="s">
        <v>13</v>
      </c>
      <c r="J17" t="s">
        <v>33</v>
      </c>
      <c r="M17">
        <v>2022</v>
      </c>
      <c r="N17" t="s">
        <v>30</v>
      </c>
      <c r="O17">
        <v>123763.395</v>
      </c>
      <c r="P17">
        <v>145527.31200000003</v>
      </c>
      <c r="Q17">
        <v>24752.679000000004</v>
      </c>
      <c r="T17" t="s">
        <v>88</v>
      </c>
      <c r="U17">
        <v>2020</v>
      </c>
      <c r="V17" t="s">
        <v>41</v>
      </c>
      <c r="W17" t="s">
        <v>89</v>
      </c>
      <c r="X17" t="s">
        <v>90</v>
      </c>
      <c r="Y17" t="s">
        <v>91</v>
      </c>
      <c r="Z17" t="s">
        <v>92</v>
      </c>
      <c r="AA17" t="s">
        <v>93</v>
      </c>
      <c r="AB17" t="s">
        <v>94</v>
      </c>
      <c r="AC17">
        <v>339</v>
      </c>
      <c r="AD17">
        <v>484.77</v>
      </c>
    </row>
    <row r="18" spans="1:30" x14ac:dyDescent="0.25">
      <c r="A18">
        <v>2020</v>
      </c>
      <c r="B18" t="s">
        <v>37</v>
      </c>
      <c r="C18" t="s">
        <v>11</v>
      </c>
      <c r="D18" t="s">
        <v>15</v>
      </c>
      <c r="E18">
        <v>2498</v>
      </c>
      <c r="F18">
        <v>8800</v>
      </c>
      <c r="G18">
        <v>8960</v>
      </c>
      <c r="H18">
        <v>1760</v>
      </c>
      <c r="I18" t="s">
        <v>13</v>
      </c>
      <c r="J18" t="s">
        <v>21</v>
      </c>
      <c r="M18">
        <v>2022</v>
      </c>
      <c r="N18" t="s">
        <v>38</v>
      </c>
      <c r="O18">
        <v>89947.64</v>
      </c>
      <c r="P18">
        <v>110922.11200000002</v>
      </c>
      <c r="Q18">
        <v>17989.528000000002</v>
      </c>
      <c r="T18" t="s">
        <v>95</v>
      </c>
      <c r="U18">
        <v>2020</v>
      </c>
      <c r="V18" t="s">
        <v>41</v>
      </c>
      <c r="W18" t="s">
        <v>89</v>
      </c>
      <c r="X18" t="s">
        <v>90</v>
      </c>
      <c r="Y18" t="s">
        <v>91</v>
      </c>
      <c r="Z18" t="s">
        <v>92</v>
      </c>
      <c r="AA18" t="s">
        <v>93</v>
      </c>
      <c r="AB18" t="s">
        <v>96</v>
      </c>
      <c r="AC18">
        <v>237</v>
      </c>
      <c r="AD18">
        <v>338.90999999999997</v>
      </c>
    </row>
    <row r="19" spans="1:30" x14ac:dyDescent="0.25">
      <c r="A19">
        <v>2020</v>
      </c>
      <c r="B19" t="s">
        <v>37</v>
      </c>
      <c r="C19" t="s">
        <v>16</v>
      </c>
      <c r="D19" t="s">
        <v>17</v>
      </c>
      <c r="E19">
        <v>1245</v>
      </c>
      <c r="F19">
        <v>5034.92</v>
      </c>
      <c r="G19">
        <v>5126.4639999999999</v>
      </c>
      <c r="H19">
        <v>1006.984</v>
      </c>
      <c r="I19" t="s">
        <v>13</v>
      </c>
      <c r="J19" t="s">
        <v>18</v>
      </c>
      <c r="M19">
        <v>2022</v>
      </c>
      <c r="N19" t="s">
        <v>33</v>
      </c>
      <c r="O19">
        <v>130369.01749999999</v>
      </c>
      <c r="P19">
        <v>162279.15200000003</v>
      </c>
      <c r="Q19">
        <v>26073.803499999998</v>
      </c>
      <c r="T19" t="s">
        <v>95</v>
      </c>
      <c r="U19">
        <v>2020</v>
      </c>
      <c r="V19" t="s">
        <v>41</v>
      </c>
      <c r="W19" t="s">
        <v>89</v>
      </c>
      <c r="X19" t="s">
        <v>90</v>
      </c>
      <c r="Y19" t="s">
        <v>91</v>
      </c>
      <c r="Z19" t="s">
        <v>92</v>
      </c>
      <c r="AA19" t="s">
        <v>93</v>
      </c>
      <c r="AB19" t="s">
        <v>96</v>
      </c>
      <c r="AC19">
        <v>749</v>
      </c>
      <c r="AD19">
        <v>526.24</v>
      </c>
    </row>
    <row r="20" spans="1:30" x14ac:dyDescent="0.25">
      <c r="A20">
        <v>2020</v>
      </c>
      <c r="B20" t="s">
        <v>37</v>
      </c>
      <c r="C20" t="s">
        <v>19</v>
      </c>
      <c r="D20" t="s">
        <v>20</v>
      </c>
      <c r="E20">
        <v>644</v>
      </c>
      <c r="F20">
        <v>6317.85</v>
      </c>
      <c r="G20">
        <v>6432.72</v>
      </c>
      <c r="H20">
        <v>1263.57</v>
      </c>
      <c r="I20" t="s">
        <v>13</v>
      </c>
      <c r="J20" t="s">
        <v>18</v>
      </c>
      <c r="M20">
        <v>2023</v>
      </c>
      <c r="N20" t="s">
        <v>14</v>
      </c>
      <c r="O20">
        <v>140212.19500000001</v>
      </c>
      <c r="P20">
        <v>139793.58400000003</v>
      </c>
      <c r="Q20">
        <v>28042.438999999998</v>
      </c>
      <c r="T20" t="s">
        <v>98</v>
      </c>
      <c r="U20">
        <v>2020</v>
      </c>
      <c r="V20" t="s">
        <v>41</v>
      </c>
      <c r="W20" t="s">
        <v>89</v>
      </c>
      <c r="X20" t="s">
        <v>90</v>
      </c>
      <c r="Y20" t="s">
        <v>91</v>
      </c>
      <c r="Z20" t="s">
        <v>92</v>
      </c>
      <c r="AA20" t="s">
        <v>93</v>
      </c>
      <c r="AB20" t="s">
        <v>96</v>
      </c>
      <c r="AC20">
        <v>803</v>
      </c>
      <c r="AD20">
        <v>526.24</v>
      </c>
    </row>
    <row r="21" spans="1:30" x14ac:dyDescent="0.25">
      <c r="A21">
        <v>2020</v>
      </c>
      <c r="B21" t="s">
        <v>37</v>
      </c>
      <c r="C21" t="s">
        <v>22</v>
      </c>
      <c r="D21" t="s">
        <v>23</v>
      </c>
      <c r="E21">
        <v>643</v>
      </c>
      <c r="F21">
        <v>7000</v>
      </c>
      <c r="G21">
        <v>7840</v>
      </c>
      <c r="H21">
        <v>1400</v>
      </c>
      <c r="I21" t="s">
        <v>13</v>
      </c>
      <c r="J21" t="s">
        <v>33</v>
      </c>
      <c r="M21">
        <v>2023</v>
      </c>
      <c r="N21" t="s">
        <v>18</v>
      </c>
      <c r="O21">
        <v>172467.47500000001</v>
      </c>
      <c r="P21">
        <v>197308.16000000003</v>
      </c>
      <c r="Q21">
        <v>34493.494999999995</v>
      </c>
      <c r="T21" t="s">
        <v>88</v>
      </c>
      <c r="U21">
        <v>2020</v>
      </c>
      <c r="V21" t="s">
        <v>41</v>
      </c>
      <c r="W21" t="s">
        <v>89</v>
      </c>
      <c r="X21" t="s">
        <v>90</v>
      </c>
      <c r="Y21" t="s">
        <v>91</v>
      </c>
      <c r="Z21" t="s">
        <v>92</v>
      </c>
      <c r="AA21" t="s">
        <v>93</v>
      </c>
      <c r="AB21" t="s">
        <v>96</v>
      </c>
      <c r="AC21">
        <v>235</v>
      </c>
      <c r="AD21">
        <v>336.05</v>
      </c>
    </row>
    <row r="22" spans="1:30" x14ac:dyDescent="0.25">
      <c r="A22">
        <v>2020</v>
      </c>
      <c r="B22" t="s">
        <v>37</v>
      </c>
      <c r="C22" t="s">
        <v>19</v>
      </c>
      <c r="D22" t="s">
        <v>24</v>
      </c>
      <c r="E22">
        <v>455</v>
      </c>
      <c r="F22">
        <v>4578.6000000000004</v>
      </c>
      <c r="G22">
        <v>5128.0320000000002</v>
      </c>
      <c r="H22">
        <v>915.72000000000014</v>
      </c>
      <c r="I22" t="s">
        <v>13</v>
      </c>
      <c r="J22" t="s">
        <v>14</v>
      </c>
      <c r="M22">
        <v>2023</v>
      </c>
      <c r="N22" t="s">
        <v>21</v>
      </c>
      <c r="O22">
        <v>115044.91999999998</v>
      </c>
      <c r="P22">
        <v>143463.82400000002</v>
      </c>
      <c r="Q22">
        <v>23008.984000000004</v>
      </c>
      <c r="T22" t="s">
        <v>88</v>
      </c>
      <c r="U22">
        <v>2020</v>
      </c>
      <c r="V22" t="s">
        <v>41</v>
      </c>
      <c r="W22" t="s">
        <v>89</v>
      </c>
      <c r="X22" t="s">
        <v>90</v>
      </c>
      <c r="Y22" t="s">
        <v>91</v>
      </c>
      <c r="Z22" t="s">
        <v>92</v>
      </c>
      <c r="AA22" t="s">
        <v>93</v>
      </c>
      <c r="AB22" t="s">
        <v>96</v>
      </c>
      <c r="AC22">
        <v>283</v>
      </c>
      <c r="AD22">
        <v>404.69</v>
      </c>
    </row>
    <row r="23" spans="1:30" x14ac:dyDescent="0.25">
      <c r="A23">
        <v>2020</v>
      </c>
      <c r="B23" t="s">
        <v>37</v>
      </c>
      <c r="C23" t="s">
        <v>22</v>
      </c>
      <c r="D23" t="s">
        <v>25</v>
      </c>
      <c r="E23">
        <v>345</v>
      </c>
      <c r="F23">
        <v>7000</v>
      </c>
      <c r="G23">
        <v>7840</v>
      </c>
      <c r="H23">
        <v>1400</v>
      </c>
      <c r="I23" t="s">
        <v>13</v>
      </c>
      <c r="J23" t="s">
        <v>33</v>
      </c>
      <c r="M23">
        <v>2023</v>
      </c>
      <c r="N23" t="s">
        <v>30</v>
      </c>
      <c r="O23">
        <v>131660.62</v>
      </c>
      <c r="P23">
        <v>141882.38400000002</v>
      </c>
      <c r="Q23">
        <v>26332.124000000003</v>
      </c>
      <c r="T23" t="s">
        <v>97</v>
      </c>
      <c r="U23">
        <v>2020</v>
      </c>
      <c r="V23" t="s">
        <v>41</v>
      </c>
      <c r="W23" t="s">
        <v>89</v>
      </c>
      <c r="X23" t="s">
        <v>90</v>
      </c>
      <c r="Y23" t="s">
        <v>91</v>
      </c>
      <c r="Z23" t="s">
        <v>92</v>
      </c>
      <c r="AA23" t="s">
        <v>93</v>
      </c>
      <c r="AB23" t="s">
        <v>96</v>
      </c>
      <c r="AC23">
        <v>211</v>
      </c>
      <c r="AD23">
        <v>301.73</v>
      </c>
    </row>
    <row r="24" spans="1:30" x14ac:dyDescent="0.25">
      <c r="A24">
        <v>2020</v>
      </c>
      <c r="B24" t="s">
        <v>37</v>
      </c>
      <c r="C24" t="s">
        <v>16</v>
      </c>
      <c r="D24" t="s">
        <v>26</v>
      </c>
      <c r="E24">
        <v>122</v>
      </c>
      <c r="F24">
        <v>100</v>
      </c>
      <c r="G24">
        <v>112</v>
      </c>
      <c r="H24">
        <v>20</v>
      </c>
      <c r="I24" t="s">
        <v>13</v>
      </c>
      <c r="J24" t="s">
        <v>38</v>
      </c>
      <c r="M24">
        <v>2023</v>
      </c>
      <c r="N24" t="s">
        <v>38</v>
      </c>
      <c r="O24">
        <v>94321.067500000005</v>
      </c>
      <c r="P24">
        <v>123256.33600000001</v>
      </c>
      <c r="Q24">
        <v>18864.213499999998</v>
      </c>
      <c r="T24" t="s">
        <v>88</v>
      </c>
      <c r="U24">
        <v>2020</v>
      </c>
      <c r="V24" t="s">
        <v>41</v>
      </c>
      <c r="W24" t="s">
        <v>89</v>
      </c>
      <c r="X24" t="s">
        <v>90</v>
      </c>
      <c r="Y24" t="s">
        <v>91</v>
      </c>
      <c r="Z24" t="s">
        <v>92</v>
      </c>
      <c r="AA24" t="s">
        <v>93</v>
      </c>
      <c r="AB24" t="s">
        <v>94</v>
      </c>
      <c r="AC24">
        <v>876</v>
      </c>
      <c r="AD24">
        <v>1252.68</v>
      </c>
    </row>
    <row r="25" spans="1:30" x14ac:dyDescent="0.25">
      <c r="A25">
        <v>2020</v>
      </c>
      <c r="B25" t="s">
        <v>37</v>
      </c>
      <c r="C25" t="s">
        <v>27</v>
      </c>
      <c r="D25" t="s">
        <v>28</v>
      </c>
      <c r="E25">
        <v>78</v>
      </c>
      <c r="F25">
        <v>4577.2</v>
      </c>
      <c r="G25">
        <v>5126.4639999999999</v>
      </c>
      <c r="H25">
        <v>915.44</v>
      </c>
      <c r="I25" t="s">
        <v>13</v>
      </c>
      <c r="J25" t="s">
        <v>30</v>
      </c>
      <c r="M25">
        <v>2023</v>
      </c>
      <c r="N25" t="s">
        <v>33</v>
      </c>
      <c r="O25">
        <v>119546.05500000001</v>
      </c>
      <c r="P25">
        <v>153227.42400000003</v>
      </c>
      <c r="Q25">
        <v>23909.210999999999</v>
      </c>
      <c r="T25" t="s">
        <v>88</v>
      </c>
      <c r="U25">
        <v>2020</v>
      </c>
      <c r="V25" t="s">
        <v>41</v>
      </c>
      <c r="W25" t="s">
        <v>89</v>
      </c>
      <c r="X25" t="s">
        <v>90</v>
      </c>
      <c r="Y25" t="s">
        <v>91</v>
      </c>
      <c r="Z25" t="s">
        <v>92</v>
      </c>
      <c r="AA25" t="s">
        <v>93</v>
      </c>
      <c r="AB25" t="s">
        <v>94</v>
      </c>
      <c r="AC25">
        <v>877</v>
      </c>
      <c r="AD25">
        <v>1254.1100000000001</v>
      </c>
    </row>
    <row r="26" spans="1:30" x14ac:dyDescent="0.25">
      <c r="A26">
        <v>2020</v>
      </c>
      <c r="B26" t="s">
        <v>37</v>
      </c>
      <c r="C26" t="s">
        <v>27</v>
      </c>
      <c r="D26" t="s">
        <v>29</v>
      </c>
      <c r="E26">
        <v>76</v>
      </c>
      <c r="F26">
        <v>4576.8999999999996</v>
      </c>
      <c r="G26">
        <v>5126.1279999999997</v>
      </c>
      <c r="H26">
        <v>915.38</v>
      </c>
      <c r="I26" t="s">
        <v>13</v>
      </c>
      <c r="J26" t="s">
        <v>14</v>
      </c>
      <c r="M26">
        <v>2024</v>
      </c>
      <c r="N26" t="s">
        <v>14</v>
      </c>
      <c r="O26">
        <v>147928.1</v>
      </c>
      <c r="P26">
        <v>165679.47200000001</v>
      </c>
      <c r="Q26">
        <v>29585.62</v>
      </c>
      <c r="T26" t="s">
        <v>88</v>
      </c>
      <c r="U26">
        <v>2020</v>
      </c>
      <c r="V26" t="s">
        <v>41</v>
      </c>
      <c r="W26" t="s">
        <v>89</v>
      </c>
      <c r="X26" t="s">
        <v>90</v>
      </c>
      <c r="Y26" t="s">
        <v>91</v>
      </c>
      <c r="Z26" t="s">
        <v>92</v>
      </c>
      <c r="AA26" t="s">
        <v>93</v>
      </c>
      <c r="AB26" t="s">
        <v>94</v>
      </c>
      <c r="AC26">
        <v>878</v>
      </c>
      <c r="AD26">
        <v>1255.54</v>
      </c>
    </row>
    <row r="27" spans="1:30" x14ac:dyDescent="0.25">
      <c r="A27">
        <v>2020</v>
      </c>
      <c r="B27" t="s">
        <v>37</v>
      </c>
      <c r="C27" t="s">
        <v>27</v>
      </c>
      <c r="D27" t="s">
        <v>31</v>
      </c>
      <c r="E27">
        <v>46</v>
      </c>
      <c r="F27">
        <v>200</v>
      </c>
      <c r="G27">
        <v>224</v>
      </c>
      <c r="H27">
        <v>40</v>
      </c>
      <c r="I27" t="s">
        <v>13</v>
      </c>
      <c r="J27" t="s">
        <v>21</v>
      </c>
      <c r="M27">
        <v>2024</v>
      </c>
      <c r="N27" t="s">
        <v>18</v>
      </c>
      <c r="O27">
        <v>108427.90000000001</v>
      </c>
      <c r="P27">
        <v>121439.24800000005</v>
      </c>
      <c r="Q27">
        <v>21685.579999999998</v>
      </c>
      <c r="T27" t="s">
        <v>97</v>
      </c>
      <c r="U27">
        <v>2020</v>
      </c>
      <c r="V27" t="s">
        <v>41</v>
      </c>
      <c r="W27" t="s">
        <v>89</v>
      </c>
      <c r="X27" t="s">
        <v>90</v>
      </c>
      <c r="Y27" t="s">
        <v>91</v>
      </c>
      <c r="Z27" t="s">
        <v>92</v>
      </c>
      <c r="AA27" t="s">
        <v>93</v>
      </c>
      <c r="AB27" t="s">
        <v>96</v>
      </c>
      <c r="AC27">
        <v>281</v>
      </c>
      <c r="AD27">
        <v>401.83</v>
      </c>
    </row>
    <row r="28" spans="1:30" x14ac:dyDescent="0.25">
      <c r="A28">
        <v>2020</v>
      </c>
      <c r="B28" t="s">
        <v>37</v>
      </c>
      <c r="C28" t="s">
        <v>27</v>
      </c>
      <c r="D28" t="s">
        <v>32</v>
      </c>
      <c r="E28">
        <v>34</v>
      </c>
      <c r="F28">
        <v>4576.8</v>
      </c>
      <c r="G28">
        <v>5126.0160000000014</v>
      </c>
      <c r="H28">
        <v>915.36000000000013</v>
      </c>
      <c r="I28" t="s">
        <v>13</v>
      </c>
      <c r="J28" t="s">
        <v>30</v>
      </c>
      <c r="M28">
        <v>2024</v>
      </c>
      <c r="N28" t="s">
        <v>21</v>
      </c>
      <c r="O28">
        <v>208053.49999999997</v>
      </c>
      <c r="P28">
        <v>233019.92000000004</v>
      </c>
      <c r="Q28">
        <v>41610.69999999999</v>
      </c>
      <c r="T28" t="s">
        <v>95</v>
      </c>
      <c r="U28">
        <v>2020</v>
      </c>
      <c r="V28" t="s">
        <v>41</v>
      </c>
      <c r="W28" t="s">
        <v>89</v>
      </c>
      <c r="X28" t="s">
        <v>90</v>
      </c>
      <c r="Y28" t="s">
        <v>91</v>
      </c>
      <c r="Z28" t="s">
        <v>92</v>
      </c>
      <c r="AA28" t="s">
        <v>93</v>
      </c>
      <c r="AB28" t="s">
        <v>96</v>
      </c>
      <c r="AC28">
        <v>772</v>
      </c>
      <c r="AD28">
        <v>1103.96</v>
      </c>
    </row>
    <row r="29" spans="1:30" x14ac:dyDescent="0.25">
      <c r="A29">
        <v>2020</v>
      </c>
      <c r="B29" t="s">
        <v>37</v>
      </c>
      <c r="C29" t="s">
        <v>16</v>
      </c>
      <c r="D29" t="s">
        <v>34</v>
      </c>
      <c r="E29">
        <v>7</v>
      </c>
      <c r="F29">
        <v>200</v>
      </c>
      <c r="G29">
        <v>224</v>
      </c>
      <c r="H29">
        <v>40</v>
      </c>
      <c r="I29" t="s">
        <v>13</v>
      </c>
      <c r="J29" t="s">
        <v>33</v>
      </c>
      <c r="M29">
        <v>2024</v>
      </c>
      <c r="N29" t="s">
        <v>30</v>
      </c>
      <c r="O29">
        <v>77669.7</v>
      </c>
      <c r="P29">
        <v>86990.064000000013</v>
      </c>
      <c r="Q29">
        <v>15533.940000000002</v>
      </c>
      <c r="T29" t="s">
        <v>88</v>
      </c>
      <c r="U29">
        <v>2020</v>
      </c>
      <c r="V29" t="s">
        <v>45</v>
      </c>
      <c r="W29" t="s">
        <v>89</v>
      </c>
      <c r="X29" t="s">
        <v>90</v>
      </c>
      <c r="Y29" t="s">
        <v>91</v>
      </c>
      <c r="Z29" t="s">
        <v>92</v>
      </c>
      <c r="AA29" t="s">
        <v>93</v>
      </c>
      <c r="AB29" t="s">
        <v>94</v>
      </c>
      <c r="AC29">
        <v>290</v>
      </c>
      <c r="AD29">
        <v>414.7</v>
      </c>
    </row>
    <row r="30" spans="1:30" x14ac:dyDescent="0.25">
      <c r="A30">
        <v>2020</v>
      </c>
      <c r="B30" t="s">
        <v>37</v>
      </c>
      <c r="C30" t="s">
        <v>27</v>
      </c>
      <c r="D30" t="s">
        <v>36</v>
      </c>
      <c r="E30">
        <v>3</v>
      </c>
      <c r="F30">
        <v>4577.3</v>
      </c>
      <c r="G30">
        <v>5126.576</v>
      </c>
      <c r="H30">
        <v>915.46</v>
      </c>
      <c r="I30" t="s">
        <v>13</v>
      </c>
      <c r="J30" t="s">
        <v>21</v>
      </c>
      <c r="M30">
        <v>2024</v>
      </c>
      <c r="N30" t="s">
        <v>38</v>
      </c>
      <c r="O30">
        <v>99661.1</v>
      </c>
      <c r="P30">
        <v>111620.432</v>
      </c>
      <c r="Q30">
        <v>19932.22</v>
      </c>
      <c r="T30" t="s">
        <v>88</v>
      </c>
      <c r="U30">
        <v>2020</v>
      </c>
      <c r="V30" t="s">
        <v>45</v>
      </c>
      <c r="W30" t="s">
        <v>89</v>
      </c>
      <c r="X30" t="s">
        <v>90</v>
      </c>
      <c r="Y30" t="s">
        <v>91</v>
      </c>
      <c r="Z30" t="s">
        <v>92</v>
      </c>
      <c r="AA30" t="s">
        <v>93</v>
      </c>
      <c r="AB30" t="s">
        <v>94</v>
      </c>
      <c r="AC30">
        <v>284</v>
      </c>
      <c r="AD30">
        <v>406.12</v>
      </c>
    </row>
    <row r="31" spans="1:30" x14ac:dyDescent="0.25">
      <c r="A31">
        <v>2020</v>
      </c>
      <c r="B31" t="s">
        <v>37</v>
      </c>
      <c r="C31" t="s">
        <v>35</v>
      </c>
      <c r="D31" t="s">
        <v>35</v>
      </c>
      <c r="E31">
        <v>2</v>
      </c>
      <c r="F31">
        <v>6600</v>
      </c>
      <c r="G31">
        <v>7392</v>
      </c>
      <c r="H31">
        <v>1320</v>
      </c>
      <c r="I31" t="s">
        <v>13</v>
      </c>
      <c r="J31" t="s">
        <v>18</v>
      </c>
      <c r="M31">
        <v>2024</v>
      </c>
      <c r="N31" t="s">
        <v>33</v>
      </c>
      <c r="O31">
        <v>160877.29999999999</v>
      </c>
      <c r="P31">
        <v>180182.57600000006</v>
      </c>
      <c r="Q31">
        <v>32175.46</v>
      </c>
      <c r="T31" t="s">
        <v>99</v>
      </c>
      <c r="U31">
        <v>2020</v>
      </c>
      <c r="V31" t="s">
        <v>45</v>
      </c>
      <c r="W31" t="s">
        <v>89</v>
      </c>
      <c r="X31" t="s">
        <v>90</v>
      </c>
      <c r="Y31" t="s">
        <v>91</v>
      </c>
      <c r="Z31" t="s">
        <v>92</v>
      </c>
      <c r="AA31" t="s">
        <v>93</v>
      </c>
      <c r="AB31" t="s">
        <v>94</v>
      </c>
      <c r="AC31">
        <v>278</v>
      </c>
      <c r="AD31">
        <v>397.53999999999996</v>
      </c>
    </row>
    <row r="32" spans="1:30" x14ac:dyDescent="0.25">
      <c r="A32">
        <v>2020</v>
      </c>
      <c r="B32" t="s">
        <v>39</v>
      </c>
      <c r="C32" t="s">
        <v>11</v>
      </c>
      <c r="D32" t="s">
        <v>12</v>
      </c>
      <c r="E32">
        <v>3566</v>
      </c>
      <c r="F32">
        <v>4577.3</v>
      </c>
      <c r="G32">
        <v>5126.576</v>
      </c>
      <c r="H32">
        <v>915.46</v>
      </c>
      <c r="I32" t="s">
        <v>13</v>
      </c>
      <c r="J32" t="s">
        <v>38</v>
      </c>
      <c r="T32" t="s">
        <v>95</v>
      </c>
      <c r="U32">
        <v>2020</v>
      </c>
      <c r="V32" t="s">
        <v>45</v>
      </c>
      <c r="W32" t="s">
        <v>89</v>
      </c>
      <c r="X32" t="s">
        <v>90</v>
      </c>
      <c r="Y32" t="s">
        <v>91</v>
      </c>
      <c r="Z32" t="s">
        <v>92</v>
      </c>
      <c r="AA32" t="s">
        <v>93</v>
      </c>
      <c r="AB32" t="s">
        <v>96</v>
      </c>
      <c r="AC32">
        <v>212</v>
      </c>
      <c r="AD32">
        <v>303.15999999999997</v>
      </c>
    </row>
    <row r="33" spans="1:30" x14ac:dyDescent="0.25">
      <c r="A33">
        <v>2020</v>
      </c>
      <c r="B33" t="s">
        <v>39</v>
      </c>
      <c r="C33" t="s">
        <v>11</v>
      </c>
      <c r="D33" t="s">
        <v>15</v>
      </c>
      <c r="E33">
        <v>2498</v>
      </c>
      <c r="F33">
        <v>8000</v>
      </c>
      <c r="G33">
        <v>8960</v>
      </c>
      <c r="H33">
        <v>1600</v>
      </c>
      <c r="I33" t="s">
        <v>13</v>
      </c>
      <c r="J33" t="s">
        <v>30</v>
      </c>
      <c r="T33" t="s">
        <v>88</v>
      </c>
      <c r="U33">
        <v>2020</v>
      </c>
      <c r="V33" t="s">
        <v>45</v>
      </c>
      <c r="W33" t="s">
        <v>89</v>
      </c>
      <c r="X33" t="s">
        <v>90</v>
      </c>
      <c r="Y33" t="s">
        <v>91</v>
      </c>
      <c r="Z33" t="s">
        <v>92</v>
      </c>
      <c r="AA33" t="s">
        <v>93</v>
      </c>
      <c r="AB33" t="s">
        <v>96</v>
      </c>
      <c r="AC33">
        <v>260</v>
      </c>
      <c r="AD33">
        <v>371.8</v>
      </c>
    </row>
    <row r="34" spans="1:30" x14ac:dyDescent="0.25">
      <c r="A34">
        <v>2020</v>
      </c>
      <c r="B34" t="s">
        <v>39</v>
      </c>
      <c r="C34" t="s">
        <v>16</v>
      </c>
      <c r="D34" t="s">
        <v>17</v>
      </c>
      <c r="E34">
        <v>1245</v>
      </c>
      <c r="F34">
        <v>4577.2</v>
      </c>
      <c r="G34">
        <v>5126.4639999999999</v>
      </c>
      <c r="H34">
        <v>915.44</v>
      </c>
      <c r="I34" t="s">
        <v>13</v>
      </c>
      <c r="J34" t="s">
        <v>33</v>
      </c>
      <c r="T34" t="s">
        <v>88</v>
      </c>
      <c r="U34">
        <v>2020</v>
      </c>
      <c r="V34" t="s">
        <v>45</v>
      </c>
      <c r="W34" t="s">
        <v>89</v>
      </c>
      <c r="X34" t="s">
        <v>90</v>
      </c>
      <c r="Y34" t="s">
        <v>91</v>
      </c>
      <c r="Z34" t="s">
        <v>92</v>
      </c>
      <c r="AA34" t="s">
        <v>93</v>
      </c>
      <c r="AB34" t="s">
        <v>96</v>
      </c>
      <c r="AC34">
        <v>188</v>
      </c>
      <c r="AD34">
        <v>268.84000000000003</v>
      </c>
    </row>
    <row r="35" spans="1:30" x14ac:dyDescent="0.25">
      <c r="A35">
        <v>2020</v>
      </c>
      <c r="B35" t="s">
        <v>39</v>
      </c>
      <c r="C35" t="s">
        <v>19</v>
      </c>
      <c r="D35" t="s">
        <v>20</v>
      </c>
      <c r="E35">
        <v>644</v>
      </c>
      <c r="F35">
        <v>5743.5</v>
      </c>
      <c r="G35">
        <v>6432.72</v>
      </c>
      <c r="H35">
        <v>1148.7</v>
      </c>
      <c r="I35" t="s">
        <v>13</v>
      </c>
      <c r="J35" t="s">
        <v>21</v>
      </c>
      <c r="T35" t="s">
        <v>97</v>
      </c>
      <c r="U35">
        <v>2020</v>
      </c>
      <c r="V35" t="s">
        <v>45</v>
      </c>
      <c r="W35" t="s">
        <v>89</v>
      </c>
      <c r="X35" t="s">
        <v>90</v>
      </c>
      <c r="Y35" t="s">
        <v>91</v>
      </c>
      <c r="Z35" t="s">
        <v>92</v>
      </c>
      <c r="AA35" t="s">
        <v>93</v>
      </c>
      <c r="AB35" t="s">
        <v>96</v>
      </c>
      <c r="AC35">
        <v>214</v>
      </c>
      <c r="AD35">
        <v>306.02</v>
      </c>
    </row>
    <row r="36" spans="1:30" x14ac:dyDescent="0.25">
      <c r="A36">
        <v>2020</v>
      </c>
      <c r="B36" t="s">
        <v>39</v>
      </c>
      <c r="C36" t="s">
        <v>22</v>
      </c>
      <c r="D36" t="s">
        <v>23</v>
      </c>
      <c r="E36">
        <v>643</v>
      </c>
      <c r="F36">
        <v>7000</v>
      </c>
      <c r="G36">
        <v>7840</v>
      </c>
      <c r="H36">
        <v>1400</v>
      </c>
      <c r="I36" t="s">
        <v>13</v>
      </c>
      <c r="J36" t="s">
        <v>30</v>
      </c>
      <c r="T36" t="s">
        <v>95</v>
      </c>
      <c r="U36">
        <v>2020</v>
      </c>
      <c r="V36" t="s">
        <v>45</v>
      </c>
      <c r="W36" t="s">
        <v>89</v>
      </c>
      <c r="X36" t="s">
        <v>90</v>
      </c>
      <c r="Y36" t="s">
        <v>91</v>
      </c>
      <c r="Z36" t="s">
        <v>92</v>
      </c>
      <c r="AA36" t="s">
        <v>93</v>
      </c>
      <c r="AB36" t="s">
        <v>96</v>
      </c>
      <c r="AC36">
        <v>262</v>
      </c>
      <c r="AD36">
        <v>374.65999999999997</v>
      </c>
    </row>
    <row r="37" spans="1:30" x14ac:dyDescent="0.25">
      <c r="A37">
        <v>2020</v>
      </c>
      <c r="B37" t="s">
        <v>39</v>
      </c>
      <c r="C37" t="s">
        <v>19</v>
      </c>
      <c r="D37" t="s">
        <v>24</v>
      </c>
      <c r="E37">
        <v>455</v>
      </c>
      <c r="F37">
        <v>4578.6000000000004</v>
      </c>
      <c r="G37">
        <v>5128.0320000000002</v>
      </c>
      <c r="H37">
        <v>915.72000000000014</v>
      </c>
      <c r="I37" t="s">
        <v>13</v>
      </c>
      <c r="J37" t="s">
        <v>33</v>
      </c>
      <c r="T37" t="s">
        <v>97</v>
      </c>
      <c r="U37">
        <v>2020</v>
      </c>
      <c r="V37" t="s">
        <v>45</v>
      </c>
      <c r="W37" t="s">
        <v>89</v>
      </c>
      <c r="X37" t="s">
        <v>90</v>
      </c>
      <c r="Y37" t="s">
        <v>91</v>
      </c>
      <c r="Z37" t="s">
        <v>92</v>
      </c>
      <c r="AA37" t="s">
        <v>93</v>
      </c>
      <c r="AB37" t="s">
        <v>96</v>
      </c>
      <c r="AC37">
        <v>190</v>
      </c>
      <c r="AD37">
        <v>271.7</v>
      </c>
    </row>
    <row r="38" spans="1:30" x14ac:dyDescent="0.25">
      <c r="A38">
        <v>2020</v>
      </c>
      <c r="B38" t="s">
        <v>39</v>
      </c>
      <c r="C38" t="s">
        <v>22</v>
      </c>
      <c r="D38" t="s">
        <v>25</v>
      </c>
      <c r="E38">
        <v>345</v>
      </c>
      <c r="F38">
        <v>7000</v>
      </c>
      <c r="G38">
        <v>7840</v>
      </c>
      <c r="H38">
        <v>1400</v>
      </c>
      <c r="I38" t="s">
        <v>13</v>
      </c>
      <c r="J38" t="s">
        <v>33</v>
      </c>
      <c r="T38" t="s">
        <v>98</v>
      </c>
      <c r="U38">
        <v>2020</v>
      </c>
      <c r="V38" t="s">
        <v>45</v>
      </c>
      <c r="W38" t="s">
        <v>89</v>
      </c>
      <c r="X38" t="s">
        <v>90</v>
      </c>
      <c r="Y38" t="s">
        <v>91</v>
      </c>
      <c r="Z38" t="s">
        <v>92</v>
      </c>
      <c r="AA38" t="s">
        <v>93</v>
      </c>
      <c r="AB38" t="s">
        <v>96</v>
      </c>
      <c r="AC38">
        <v>288</v>
      </c>
      <c r="AD38">
        <v>526.24</v>
      </c>
    </row>
    <row r="39" spans="1:30" x14ac:dyDescent="0.25">
      <c r="A39">
        <v>2020</v>
      </c>
      <c r="B39" t="s">
        <v>39</v>
      </c>
      <c r="C39" t="s">
        <v>16</v>
      </c>
      <c r="D39" t="s">
        <v>26</v>
      </c>
      <c r="E39">
        <v>122</v>
      </c>
      <c r="F39">
        <v>100</v>
      </c>
      <c r="G39">
        <v>112</v>
      </c>
      <c r="H39">
        <v>20</v>
      </c>
      <c r="I39" t="s">
        <v>13</v>
      </c>
      <c r="J39" t="s">
        <v>14</v>
      </c>
      <c r="T39" t="s">
        <v>97</v>
      </c>
      <c r="U39">
        <v>2020</v>
      </c>
      <c r="V39" t="s">
        <v>45</v>
      </c>
      <c r="W39" t="s">
        <v>89</v>
      </c>
      <c r="X39" t="s">
        <v>90</v>
      </c>
      <c r="Y39" t="s">
        <v>91</v>
      </c>
      <c r="Z39" t="s">
        <v>92</v>
      </c>
      <c r="AA39" t="s">
        <v>93</v>
      </c>
      <c r="AB39" t="s">
        <v>96</v>
      </c>
      <c r="AC39">
        <v>282</v>
      </c>
      <c r="AD39">
        <v>526.24</v>
      </c>
    </row>
    <row r="40" spans="1:30" x14ac:dyDescent="0.25">
      <c r="A40">
        <v>2020</v>
      </c>
      <c r="B40" t="s">
        <v>39</v>
      </c>
      <c r="C40" t="s">
        <v>27</v>
      </c>
      <c r="D40" t="s">
        <v>28</v>
      </c>
      <c r="E40">
        <v>78</v>
      </c>
      <c r="F40">
        <v>4577.2</v>
      </c>
      <c r="G40">
        <v>5126.4639999999999</v>
      </c>
      <c r="H40">
        <v>915.44</v>
      </c>
      <c r="I40" t="s">
        <v>13</v>
      </c>
      <c r="J40" t="s">
        <v>18</v>
      </c>
      <c r="T40" t="s">
        <v>88</v>
      </c>
      <c r="U40">
        <v>2020</v>
      </c>
      <c r="V40" t="s">
        <v>45</v>
      </c>
      <c r="W40" t="s">
        <v>89</v>
      </c>
      <c r="X40" t="s">
        <v>90</v>
      </c>
      <c r="Y40" t="s">
        <v>91</v>
      </c>
      <c r="Z40" t="s">
        <v>92</v>
      </c>
      <c r="AA40" t="s">
        <v>93</v>
      </c>
      <c r="AB40" t="s">
        <v>96</v>
      </c>
      <c r="AC40">
        <v>276</v>
      </c>
      <c r="AD40">
        <v>526.24</v>
      </c>
    </row>
    <row r="41" spans="1:30" x14ac:dyDescent="0.25">
      <c r="A41">
        <v>2020</v>
      </c>
      <c r="B41" t="s">
        <v>39</v>
      </c>
      <c r="C41" t="s">
        <v>27</v>
      </c>
      <c r="D41" t="s">
        <v>29</v>
      </c>
      <c r="E41">
        <v>76</v>
      </c>
      <c r="F41">
        <v>4576.8999999999996</v>
      </c>
      <c r="G41">
        <v>5126.1279999999997</v>
      </c>
      <c r="H41">
        <v>915.38</v>
      </c>
      <c r="I41" t="s">
        <v>13</v>
      </c>
      <c r="J41" t="s">
        <v>21</v>
      </c>
      <c r="T41" t="s">
        <v>88</v>
      </c>
      <c r="U41">
        <v>2020</v>
      </c>
      <c r="V41" t="s">
        <v>45</v>
      </c>
      <c r="W41" t="s">
        <v>89</v>
      </c>
      <c r="X41" t="s">
        <v>90</v>
      </c>
      <c r="Y41" t="s">
        <v>91</v>
      </c>
      <c r="Z41" t="s">
        <v>92</v>
      </c>
      <c r="AA41" t="s">
        <v>93</v>
      </c>
      <c r="AB41" t="s">
        <v>96</v>
      </c>
      <c r="AC41">
        <v>680</v>
      </c>
      <c r="AD41">
        <v>972.4</v>
      </c>
    </row>
    <row r="42" spans="1:30" x14ac:dyDescent="0.25">
      <c r="A42">
        <v>2020</v>
      </c>
      <c r="B42" t="s">
        <v>39</v>
      </c>
      <c r="C42" t="s">
        <v>27</v>
      </c>
      <c r="D42" t="s">
        <v>31</v>
      </c>
      <c r="E42">
        <v>46</v>
      </c>
      <c r="F42">
        <v>200</v>
      </c>
      <c r="G42">
        <v>224</v>
      </c>
      <c r="H42">
        <v>40</v>
      </c>
      <c r="I42" t="s">
        <v>13</v>
      </c>
      <c r="J42" t="s">
        <v>18</v>
      </c>
      <c r="T42" t="s">
        <v>97</v>
      </c>
      <c r="U42">
        <v>2020</v>
      </c>
      <c r="V42" t="s">
        <v>45</v>
      </c>
      <c r="W42" t="s">
        <v>89</v>
      </c>
      <c r="X42" t="s">
        <v>90</v>
      </c>
      <c r="Y42" t="s">
        <v>91</v>
      </c>
      <c r="Z42" t="s">
        <v>92</v>
      </c>
      <c r="AA42" t="s">
        <v>93</v>
      </c>
      <c r="AB42" t="s">
        <v>96</v>
      </c>
      <c r="AC42">
        <v>767</v>
      </c>
      <c r="AD42">
        <v>1096.81</v>
      </c>
    </row>
    <row r="43" spans="1:30" x14ac:dyDescent="0.25">
      <c r="A43">
        <v>2020</v>
      </c>
      <c r="B43" t="s">
        <v>39</v>
      </c>
      <c r="C43" t="s">
        <v>27</v>
      </c>
      <c r="D43" t="s">
        <v>32</v>
      </c>
      <c r="E43">
        <v>34</v>
      </c>
      <c r="F43">
        <v>4576.8</v>
      </c>
      <c r="G43">
        <v>5126.0160000000014</v>
      </c>
      <c r="H43">
        <v>915.36000000000013</v>
      </c>
      <c r="I43" t="s">
        <v>40</v>
      </c>
      <c r="J43" t="s">
        <v>30</v>
      </c>
      <c r="T43" t="s">
        <v>95</v>
      </c>
      <c r="U43">
        <v>2020</v>
      </c>
      <c r="V43" t="s">
        <v>45</v>
      </c>
      <c r="W43" t="s">
        <v>89</v>
      </c>
      <c r="X43" t="s">
        <v>90</v>
      </c>
      <c r="Y43" t="s">
        <v>91</v>
      </c>
      <c r="Z43" t="s">
        <v>92</v>
      </c>
      <c r="AA43" t="s">
        <v>93</v>
      </c>
      <c r="AB43" t="s">
        <v>96</v>
      </c>
      <c r="AC43">
        <v>285</v>
      </c>
      <c r="AD43">
        <v>407.55</v>
      </c>
    </row>
    <row r="44" spans="1:30" x14ac:dyDescent="0.25">
      <c r="A44">
        <v>2020</v>
      </c>
      <c r="B44" t="s">
        <v>39</v>
      </c>
      <c r="C44" t="s">
        <v>16</v>
      </c>
      <c r="D44" t="s">
        <v>34</v>
      </c>
      <c r="E44">
        <v>7</v>
      </c>
      <c r="F44">
        <v>200</v>
      </c>
      <c r="G44">
        <v>224</v>
      </c>
      <c r="H44">
        <v>40</v>
      </c>
      <c r="I44" t="s">
        <v>40</v>
      </c>
      <c r="J44" t="s">
        <v>33</v>
      </c>
      <c r="T44" t="s">
        <v>88</v>
      </c>
      <c r="U44">
        <v>2020</v>
      </c>
      <c r="V44" t="s">
        <v>45</v>
      </c>
      <c r="W44" t="s">
        <v>89</v>
      </c>
      <c r="X44" t="s">
        <v>90</v>
      </c>
      <c r="Y44" t="s">
        <v>91</v>
      </c>
      <c r="Z44" t="s">
        <v>92</v>
      </c>
      <c r="AA44" t="s">
        <v>93</v>
      </c>
      <c r="AB44" t="s">
        <v>96</v>
      </c>
      <c r="AC44">
        <v>279</v>
      </c>
      <c r="AD44">
        <v>398.97</v>
      </c>
    </row>
    <row r="45" spans="1:30" x14ac:dyDescent="0.25">
      <c r="A45">
        <v>2020</v>
      </c>
      <c r="B45" t="s">
        <v>39</v>
      </c>
      <c r="C45" t="s">
        <v>27</v>
      </c>
      <c r="D45" t="s">
        <v>36</v>
      </c>
      <c r="E45">
        <v>3</v>
      </c>
      <c r="F45">
        <v>3333</v>
      </c>
      <c r="G45">
        <v>5126.576</v>
      </c>
      <c r="H45">
        <v>666.6</v>
      </c>
      <c r="I45" t="s">
        <v>40</v>
      </c>
      <c r="J45" t="s">
        <v>14</v>
      </c>
      <c r="T45" t="s">
        <v>97</v>
      </c>
      <c r="U45">
        <v>2020</v>
      </c>
      <c r="V45" t="s">
        <v>45</v>
      </c>
      <c r="W45" t="s">
        <v>89</v>
      </c>
      <c r="X45" t="s">
        <v>90</v>
      </c>
      <c r="Y45" t="s">
        <v>91</v>
      </c>
      <c r="Z45" t="s">
        <v>92</v>
      </c>
      <c r="AA45" t="s">
        <v>93</v>
      </c>
      <c r="AB45" t="s">
        <v>96</v>
      </c>
      <c r="AC45">
        <v>213</v>
      </c>
      <c r="AD45">
        <v>304.59000000000003</v>
      </c>
    </row>
    <row r="46" spans="1:30" x14ac:dyDescent="0.25">
      <c r="A46">
        <v>2020</v>
      </c>
      <c r="B46" t="s">
        <v>39</v>
      </c>
      <c r="C46" t="s">
        <v>35</v>
      </c>
      <c r="D46" t="s">
        <v>35</v>
      </c>
      <c r="E46">
        <v>2</v>
      </c>
      <c r="F46">
        <v>6600</v>
      </c>
      <c r="G46">
        <v>7392</v>
      </c>
      <c r="H46">
        <v>1320</v>
      </c>
      <c r="I46" t="s">
        <v>40</v>
      </c>
      <c r="J46" t="s">
        <v>18</v>
      </c>
      <c r="T46" t="s">
        <v>97</v>
      </c>
      <c r="U46">
        <v>2020</v>
      </c>
      <c r="V46" t="s">
        <v>45</v>
      </c>
      <c r="W46" t="s">
        <v>89</v>
      </c>
      <c r="X46" t="s">
        <v>90</v>
      </c>
      <c r="Y46" t="s">
        <v>91</v>
      </c>
      <c r="Z46" t="s">
        <v>92</v>
      </c>
      <c r="AA46" t="s">
        <v>93</v>
      </c>
      <c r="AB46" t="s">
        <v>96</v>
      </c>
      <c r="AC46">
        <v>753</v>
      </c>
      <c r="AD46">
        <v>526.24</v>
      </c>
    </row>
    <row r="47" spans="1:30" x14ac:dyDescent="0.25">
      <c r="A47">
        <v>2020</v>
      </c>
      <c r="B47" t="s">
        <v>41</v>
      </c>
      <c r="C47" t="s">
        <v>11</v>
      </c>
      <c r="D47" t="s">
        <v>12</v>
      </c>
      <c r="E47">
        <v>3566</v>
      </c>
      <c r="F47">
        <v>4577.3</v>
      </c>
      <c r="G47">
        <v>5126.576</v>
      </c>
      <c r="H47">
        <v>915.46</v>
      </c>
      <c r="I47" t="s">
        <v>40</v>
      </c>
      <c r="J47" t="s">
        <v>33</v>
      </c>
      <c r="T47" t="s">
        <v>88</v>
      </c>
      <c r="U47">
        <v>2020</v>
      </c>
      <c r="V47" t="s">
        <v>45</v>
      </c>
      <c r="W47" t="s">
        <v>89</v>
      </c>
      <c r="X47" t="s">
        <v>90</v>
      </c>
      <c r="Y47" t="s">
        <v>91</v>
      </c>
      <c r="Z47" t="s">
        <v>92</v>
      </c>
      <c r="AA47" t="s">
        <v>93</v>
      </c>
      <c r="AB47" t="s">
        <v>96</v>
      </c>
      <c r="AC47">
        <v>806</v>
      </c>
      <c r="AD47">
        <v>526.24</v>
      </c>
    </row>
    <row r="48" spans="1:30" x14ac:dyDescent="0.25">
      <c r="A48">
        <v>2020</v>
      </c>
      <c r="B48" t="s">
        <v>41</v>
      </c>
      <c r="C48" t="s">
        <v>11</v>
      </c>
      <c r="D48" t="s">
        <v>15</v>
      </c>
      <c r="E48">
        <v>2498</v>
      </c>
      <c r="F48">
        <v>8000</v>
      </c>
      <c r="G48">
        <v>8960</v>
      </c>
      <c r="H48">
        <v>1600</v>
      </c>
      <c r="I48" t="s">
        <v>40</v>
      </c>
      <c r="J48" t="s">
        <v>21</v>
      </c>
      <c r="T48" t="s">
        <v>97</v>
      </c>
      <c r="U48">
        <v>2020</v>
      </c>
      <c r="V48" t="s">
        <v>45</v>
      </c>
      <c r="W48" t="s">
        <v>89</v>
      </c>
      <c r="X48" t="s">
        <v>90</v>
      </c>
      <c r="Y48" t="s">
        <v>91</v>
      </c>
      <c r="Z48" t="s">
        <v>92</v>
      </c>
      <c r="AA48" t="s">
        <v>93</v>
      </c>
      <c r="AB48" t="s">
        <v>96</v>
      </c>
      <c r="AC48">
        <v>217</v>
      </c>
      <c r="AD48">
        <v>310.31</v>
      </c>
    </row>
    <row r="49" spans="1:30" x14ac:dyDescent="0.25">
      <c r="A49">
        <v>2020</v>
      </c>
      <c r="B49" t="s">
        <v>41</v>
      </c>
      <c r="C49" t="s">
        <v>16</v>
      </c>
      <c r="D49" t="s">
        <v>17</v>
      </c>
      <c r="E49">
        <v>1245</v>
      </c>
      <c r="F49">
        <v>4577.2</v>
      </c>
      <c r="G49">
        <v>5126.4639999999999</v>
      </c>
      <c r="H49">
        <v>915.44</v>
      </c>
      <c r="I49" t="s">
        <v>40</v>
      </c>
      <c r="J49" t="s">
        <v>21</v>
      </c>
      <c r="T49" t="s">
        <v>88</v>
      </c>
      <c r="U49">
        <v>2020</v>
      </c>
      <c r="V49" t="s">
        <v>45</v>
      </c>
      <c r="W49" t="s">
        <v>89</v>
      </c>
      <c r="X49" t="s">
        <v>90</v>
      </c>
      <c r="Y49" t="s">
        <v>91</v>
      </c>
      <c r="Z49" t="s">
        <v>92</v>
      </c>
      <c r="AA49" t="s">
        <v>93</v>
      </c>
      <c r="AB49" t="s">
        <v>96</v>
      </c>
      <c r="AC49">
        <v>259</v>
      </c>
      <c r="AD49">
        <v>370.37</v>
      </c>
    </row>
    <row r="50" spans="1:30" x14ac:dyDescent="0.25">
      <c r="A50">
        <v>2020</v>
      </c>
      <c r="B50" t="s">
        <v>41</v>
      </c>
      <c r="C50" t="s">
        <v>19</v>
      </c>
      <c r="D50" t="s">
        <v>20</v>
      </c>
      <c r="E50">
        <v>644</v>
      </c>
      <c r="F50">
        <v>5743.5</v>
      </c>
      <c r="G50">
        <v>6432.72</v>
      </c>
      <c r="H50">
        <v>1148.7</v>
      </c>
      <c r="I50" t="s">
        <v>40</v>
      </c>
      <c r="J50" t="s">
        <v>30</v>
      </c>
      <c r="T50" t="s">
        <v>97</v>
      </c>
      <c r="U50">
        <v>2020</v>
      </c>
      <c r="V50" t="s">
        <v>45</v>
      </c>
      <c r="W50" t="s">
        <v>89</v>
      </c>
      <c r="X50" t="s">
        <v>90</v>
      </c>
      <c r="Y50" t="s">
        <v>91</v>
      </c>
      <c r="Z50" t="s">
        <v>92</v>
      </c>
      <c r="AA50" t="s">
        <v>93</v>
      </c>
      <c r="AB50" t="s">
        <v>96</v>
      </c>
      <c r="AC50">
        <v>187</v>
      </c>
      <c r="AD50">
        <v>267.40999999999997</v>
      </c>
    </row>
    <row r="51" spans="1:30" x14ac:dyDescent="0.25">
      <c r="A51">
        <v>2020</v>
      </c>
      <c r="B51" t="s">
        <v>41</v>
      </c>
      <c r="C51" t="s">
        <v>22</v>
      </c>
      <c r="D51" t="s">
        <v>23</v>
      </c>
      <c r="E51">
        <v>643</v>
      </c>
      <c r="F51">
        <v>7000</v>
      </c>
      <c r="G51">
        <v>7840</v>
      </c>
      <c r="H51">
        <v>1400</v>
      </c>
      <c r="I51" t="s">
        <v>40</v>
      </c>
      <c r="J51" t="s">
        <v>38</v>
      </c>
      <c r="T51" t="s">
        <v>88</v>
      </c>
      <c r="U51">
        <v>2020</v>
      </c>
      <c r="V51" t="s">
        <v>45</v>
      </c>
      <c r="W51" t="s">
        <v>89</v>
      </c>
      <c r="X51" t="s">
        <v>90</v>
      </c>
      <c r="Y51" t="s">
        <v>91</v>
      </c>
      <c r="Z51" t="s">
        <v>92</v>
      </c>
      <c r="AA51" t="s">
        <v>93</v>
      </c>
      <c r="AB51" t="s">
        <v>94</v>
      </c>
      <c r="AC51">
        <v>287</v>
      </c>
      <c r="AD51">
        <v>410.40999999999997</v>
      </c>
    </row>
    <row r="52" spans="1:30" x14ac:dyDescent="0.25">
      <c r="A52">
        <v>2020</v>
      </c>
      <c r="B52" t="s">
        <v>41</v>
      </c>
      <c r="C52" t="s">
        <v>19</v>
      </c>
      <c r="D52" t="s">
        <v>24</v>
      </c>
      <c r="E52">
        <v>455</v>
      </c>
      <c r="F52">
        <v>4578.6000000000004</v>
      </c>
      <c r="G52">
        <v>5128.0320000000002</v>
      </c>
      <c r="H52">
        <v>915.72000000000014</v>
      </c>
      <c r="I52" t="s">
        <v>40</v>
      </c>
      <c r="J52" t="s">
        <v>38</v>
      </c>
      <c r="T52" t="s">
        <v>95</v>
      </c>
      <c r="U52">
        <v>2020</v>
      </c>
      <c r="V52" t="s">
        <v>45</v>
      </c>
      <c r="W52" t="s">
        <v>89</v>
      </c>
      <c r="X52" t="s">
        <v>90</v>
      </c>
      <c r="Y52" t="s">
        <v>91</v>
      </c>
      <c r="Z52" t="s">
        <v>100</v>
      </c>
      <c r="AA52" t="s">
        <v>93</v>
      </c>
      <c r="AB52" t="s">
        <v>94</v>
      </c>
      <c r="AC52">
        <v>281</v>
      </c>
      <c r="AD52">
        <v>401.83</v>
      </c>
    </row>
    <row r="53" spans="1:30" x14ac:dyDescent="0.25">
      <c r="A53">
        <v>2020</v>
      </c>
      <c r="B53" t="s">
        <v>41</v>
      </c>
      <c r="C53" t="s">
        <v>22</v>
      </c>
      <c r="D53" t="s">
        <v>25</v>
      </c>
      <c r="E53">
        <v>345</v>
      </c>
      <c r="F53">
        <v>7000</v>
      </c>
      <c r="G53">
        <v>7840</v>
      </c>
      <c r="H53">
        <v>1400</v>
      </c>
      <c r="I53" t="s">
        <v>40</v>
      </c>
      <c r="J53" t="s">
        <v>21</v>
      </c>
      <c r="T53" t="s">
        <v>95</v>
      </c>
      <c r="U53">
        <v>2020</v>
      </c>
      <c r="V53" t="s">
        <v>45</v>
      </c>
      <c r="W53" t="s">
        <v>89</v>
      </c>
      <c r="X53" t="s">
        <v>90</v>
      </c>
      <c r="Y53" t="s">
        <v>91</v>
      </c>
      <c r="Z53" t="s">
        <v>100</v>
      </c>
      <c r="AA53" t="s">
        <v>93</v>
      </c>
      <c r="AB53" t="s">
        <v>94</v>
      </c>
      <c r="AC53">
        <v>275</v>
      </c>
      <c r="AD53">
        <v>393.25</v>
      </c>
    </row>
    <row r="54" spans="1:30" x14ac:dyDescent="0.25">
      <c r="A54">
        <v>2020</v>
      </c>
      <c r="B54" t="s">
        <v>41</v>
      </c>
      <c r="C54" t="s">
        <v>16</v>
      </c>
      <c r="D54" t="s">
        <v>26</v>
      </c>
      <c r="E54">
        <v>122</v>
      </c>
      <c r="F54">
        <v>100</v>
      </c>
      <c r="G54">
        <v>112</v>
      </c>
      <c r="H54">
        <v>20</v>
      </c>
      <c r="I54" t="s">
        <v>40</v>
      </c>
      <c r="J54" t="s">
        <v>18</v>
      </c>
      <c r="T54" t="s">
        <v>88</v>
      </c>
      <c r="U54">
        <v>2020</v>
      </c>
      <c r="V54" t="s">
        <v>45</v>
      </c>
      <c r="W54" t="s">
        <v>89</v>
      </c>
      <c r="X54" t="s">
        <v>90</v>
      </c>
      <c r="Y54" t="s">
        <v>91</v>
      </c>
      <c r="Z54" t="s">
        <v>100</v>
      </c>
      <c r="AA54" t="s">
        <v>93</v>
      </c>
      <c r="AB54" t="s">
        <v>96</v>
      </c>
      <c r="AC54">
        <v>215</v>
      </c>
      <c r="AD54">
        <v>307.45</v>
      </c>
    </row>
    <row r="55" spans="1:30" x14ac:dyDescent="0.25">
      <c r="A55">
        <v>2020</v>
      </c>
      <c r="B55" t="s">
        <v>41</v>
      </c>
      <c r="C55" t="s">
        <v>27</v>
      </c>
      <c r="D55" t="s">
        <v>28</v>
      </c>
      <c r="E55">
        <v>78</v>
      </c>
      <c r="F55">
        <v>4577.2</v>
      </c>
      <c r="G55">
        <v>5126.4639999999999</v>
      </c>
      <c r="H55">
        <v>915.44</v>
      </c>
      <c r="I55" t="s">
        <v>40</v>
      </c>
      <c r="J55" t="s">
        <v>33</v>
      </c>
      <c r="T55" t="s">
        <v>98</v>
      </c>
      <c r="U55">
        <v>2020</v>
      </c>
      <c r="V55" t="s">
        <v>45</v>
      </c>
      <c r="W55" t="s">
        <v>89</v>
      </c>
      <c r="X55" t="s">
        <v>90</v>
      </c>
      <c r="Y55" t="s">
        <v>91</v>
      </c>
      <c r="Z55" t="s">
        <v>100</v>
      </c>
      <c r="AA55" t="s">
        <v>93</v>
      </c>
      <c r="AB55" t="s">
        <v>96</v>
      </c>
      <c r="AC55">
        <v>263</v>
      </c>
      <c r="AD55">
        <v>376.09000000000003</v>
      </c>
    </row>
    <row r="56" spans="1:30" x14ac:dyDescent="0.25">
      <c r="A56">
        <v>2020</v>
      </c>
      <c r="B56" t="s">
        <v>41</v>
      </c>
      <c r="C56" t="s">
        <v>27</v>
      </c>
      <c r="D56" t="s">
        <v>29</v>
      </c>
      <c r="E56">
        <v>76</v>
      </c>
      <c r="F56">
        <v>4576.8999999999996</v>
      </c>
      <c r="G56">
        <v>5126.1279999999997</v>
      </c>
      <c r="H56">
        <v>915.38</v>
      </c>
      <c r="I56" t="s">
        <v>40</v>
      </c>
      <c r="J56" t="s">
        <v>21</v>
      </c>
      <c r="T56" t="s">
        <v>95</v>
      </c>
      <c r="U56">
        <v>2020</v>
      </c>
      <c r="V56" t="s">
        <v>45</v>
      </c>
      <c r="W56" t="s">
        <v>89</v>
      </c>
      <c r="X56" t="s">
        <v>90</v>
      </c>
      <c r="Y56" t="s">
        <v>91</v>
      </c>
      <c r="Z56" t="s">
        <v>100</v>
      </c>
      <c r="AA56" t="s">
        <v>93</v>
      </c>
      <c r="AB56" t="s">
        <v>96</v>
      </c>
      <c r="AC56">
        <v>776</v>
      </c>
      <c r="AD56">
        <v>1109.68</v>
      </c>
    </row>
    <row r="57" spans="1:30" x14ac:dyDescent="0.25">
      <c r="A57">
        <v>2020</v>
      </c>
      <c r="B57" t="s">
        <v>41</v>
      </c>
      <c r="C57" t="s">
        <v>27</v>
      </c>
      <c r="D57" t="s">
        <v>31</v>
      </c>
      <c r="E57">
        <v>46</v>
      </c>
      <c r="F57">
        <v>200</v>
      </c>
      <c r="G57">
        <v>224</v>
      </c>
      <c r="H57">
        <v>40</v>
      </c>
      <c r="I57" t="s">
        <v>40</v>
      </c>
      <c r="J57" t="s">
        <v>18</v>
      </c>
      <c r="T57" t="s">
        <v>88</v>
      </c>
      <c r="U57">
        <v>2020</v>
      </c>
      <c r="V57" t="s">
        <v>49</v>
      </c>
      <c r="W57" t="s">
        <v>89</v>
      </c>
      <c r="X57" t="s">
        <v>90</v>
      </c>
      <c r="Y57" t="s">
        <v>91</v>
      </c>
      <c r="Z57" t="s">
        <v>100</v>
      </c>
      <c r="AA57" t="s">
        <v>93</v>
      </c>
      <c r="AB57" t="s">
        <v>94</v>
      </c>
      <c r="AC57">
        <v>224</v>
      </c>
      <c r="AD57">
        <v>526.24</v>
      </c>
    </row>
    <row r="58" spans="1:30" x14ac:dyDescent="0.25">
      <c r="A58">
        <v>2020</v>
      </c>
      <c r="B58" t="s">
        <v>41</v>
      </c>
      <c r="C58" t="s">
        <v>27</v>
      </c>
      <c r="D58" t="s">
        <v>32</v>
      </c>
      <c r="E58">
        <v>34</v>
      </c>
      <c r="F58">
        <v>4576.8</v>
      </c>
      <c r="G58">
        <v>5126.0160000000014</v>
      </c>
      <c r="H58">
        <v>915.36000000000013</v>
      </c>
      <c r="I58" t="s">
        <v>40</v>
      </c>
      <c r="J58" t="s">
        <v>30</v>
      </c>
      <c r="T58" t="s">
        <v>88</v>
      </c>
      <c r="U58">
        <v>2020</v>
      </c>
      <c r="V58" t="s">
        <v>49</v>
      </c>
      <c r="W58" t="s">
        <v>89</v>
      </c>
      <c r="X58" t="s">
        <v>90</v>
      </c>
      <c r="Y58" t="s">
        <v>91</v>
      </c>
      <c r="Z58" t="s">
        <v>100</v>
      </c>
      <c r="AA58" t="s">
        <v>93</v>
      </c>
      <c r="AB58" t="s">
        <v>94</v>
      </c>
      <c r="AC58">
        <v>218</v>
      </c>
      <c r="AD58">
        <v>526.24</v>
      </c>
    </row>
    <row r="59" spans="1:30" x14ac:dyDescent="0.25">
      <c r="A59">
        <v>2020</v>
      </c>
      <c r="B59" t="s">
        <v>41</v>
      </c>
      <c r="C59" t="s">
        <v>16</v>
      </c>
      <c r="D59" t="s">
        <v>34</v>
      </c>
      <c r="E59">
        <v>7</v>
      </c>
      <c r="F59">
        <v>200</v>
      </c>
      <c r="G59">
        <v>224</v>
      </c>
      <c r="H59">
        <v>40</v>
      </c>
      <c r="I59" t="s">
        <v>40</v>
      </c>
      <c r="J59" t="s">
        <v>21</v>
      </c>
      <c r="T59" t="s">
        <v>88</v>
      </c>
      <c r="U59">
        <v>2020</v>
      </c>
      <c r="V59" t="s">
        <v>49</v>
      </c>
      <c r="W59" t="s">
        <v>89</v>
      </c>
      <c r="X59" t="s">
        <v>90</v>
      </c>
      <c r="Y59" t="s">
        <v>91</v>
      </c>
      <c r="Z59" t="s">
        <v>100</v>
      </c>
      <c r="AA59" t="s">
        <v>93</v>
      </c>
      <c r="AB59" t="s">
        <v>94</v>
      </c>
      <c r="AC59">
        <v>212</v>
      </c>
      <c r="AD59">
        <v>526.24</v>
      </c>
    </row>
    <row r="60" spans="1:30" x14ac:dyDescent="0.25">
      <c r="A60">
        <v>2020</v>
      </c>
      <c r="B60" t="s">
        <v>41</v>
      </c>
      <c r="C60" t="s">
        <v>27</v>
      </c>
      <c r="D60" t="s">
        <v>36</v>
      </c>
      <c r="E60">
        <v>3</v>
      </c>
      <c r="F60">
        <v>4577.3</v>
      </c>
      <c r="G60">
        <v>5126.576</v>
      </c>
      <c r="H60">
        <v>915.46</v>
      </c>
      <c r="I60" t="s">
        <v>40</v>
      </c>
      <c r="J60" t="s">
        <v>14</v>
      </c>
      <c r="T60" t="s">
        <v>88</v>
      </c>
      <c r="U60">
        <v>2020</v>
      </c>
      <c r="V60" t="s">
        <v>49</v>
      </c>
      <c r="W60" t="s">
        <v>89</v>
      </c>
      <c r="X60" t="s">
        <v>90</v>
      </c>
      <c r="Y60" t="s">
        <v>91</v>
      </c>
      <c r="Z60" t="s">
        <v>100</v>
      </c>
      <c r="AA60" t="s">
        <v>93</v>
      </c>
      <c r="AB60" t="s">
        <v>96</v>
      </c>
      <c r="AC60">
        <v>194</v>
      </c>
      <c r="AD60">
        <v>277.42</v>
      </c>
    </row>
    <row r="61" spans="1:30" x14ac:dyDescent="0.25">
      <c r="A61">
        <v>2020</v>
      </c>
      <c r="B61" t="s">
        <v>41</v>
      </c>
      <c r="C61" t="s">
        <v>35</v>
      </c>
      <c r="D61" t="s">
        <v>35</v>
      </c>
      <c r="E61">
        <v>2</v>
      </c>
      <c r="F61">
        <v>6600</v>
      </c>
      <c r="G61">
        <v>7392</v>
      </c>
      <c r="H61">
        <v>1320</v>
      </c>
      <c r="I61" t="s">
        <v>40</v>
      </c>
      <c r="J61" t="s">
        <v>30</v>
      </c>
      <c r="T61" t="s">
        <v>95</v>
      </c>
      <c r="U61">
        <v>2020</v>
      </c>
      <c r="V61" t="s">
        <v>49</v>
      </c>
      <c r="W61" t="s">
        <v>89</v>
      </c>
      <c r="X61" t="s">
        <v>90</v>
      </c>
      <c r="Y61" t="s">
        <v>91</v>
      </c>
      <c r="Z61" t="s">
        <v>100</v>
      </c>
      <c r="AA61" t="s">
        <v>93</v>
      </c>
      <c r="AB61" t="s">
        <v>96</v>
      </c>
      <c r="AC61">
        <v>242</v>
      </c>
      <c r="AD61">
        <v>346.06</v>
      </c>
    </row>
    <row r="62" spans="1:30" x14ac:dyDescent="0.25">
      <c r="A62">
        <v>2020</v>
      </c>
      <c r="B62" t="s">
        <v>42</v>
      </c>
      <c r="C62" t="s">
        <v>11</v>
      </c>
      <c r="D62" t="s">
        <v>12</v>
      </c>
      <c r="E62">
        <v>3566</v>
      </c>
      <c r="F62">
        <v>4577.3</v>
      </c>
      <c r="G62">
        <v>5126.576</v>
      </c>
      <c r="H62">
        <v>915.46</v>
      </c>
      <c r="I62" t="s">
        <v>40</v>
      </c>
      <c r="J62" t="s">
        <v>18</v>
      </c>
      <c r="T62" t="s">
        <v>95</v>
      </c>
      <c r="U62">
        <v>2020</v>
      </c>
      <c r="V62" t="s">
        <v>49</v>
      </c>
      <c r="W62" t="s">
        <v>89</v>
      </c>
      <c r="X62" t="s">
        <v>90</v>
      </c>
      <c r="Y62" t="s">
        <v>91</v>
      </c>
      <c r="Z62" t="s">
        <v>100</v>
      </c>
      <c r="AA62" t="s">
        <v>93</v>
      </c>
      <c r="AB62" t="s">
        <v>96</v>
      </c>
      <c r="AC62">
        <v>164</v>
      </c>
      <c r="AD62">
        <v>234.51999999999998</v>
      </c>
    </row>
    <row r="63" spans="1:30" x14ac:dyDescent="0.25">
      <c r="A63">
        <v>2020</v>
      </c>
      <c r="B63" t="s">
        <v>42</v>
      </c>
      <c r="C63" t="s">
        <v>11</v>
      </c>
      <c r="D63" t="s">
        <v>15</v>
      </c>
      <c r="E63">
        <v>2498</v>
      </c>
      <c r="F63">
        <v>8000</v>
      </c>
      <c r="G63">
        <v>8960</v>
      </c>
      <c r="H63">
        <v>1600</v>
      </c>
      <c r="I63" t="s">
        <v>40</v>
      </c>
      <c r="J63" t="s">
        <v>38</v>
      </c>
      <c r="T63" t="s">
        <v>97</v>
      </c>
      <c r="U63">
        <v>2020</v>
      </c>
      <c r="V63" t="s">
        <v>49</v>
      </c>
      <c r="W63" t="s">
        <v>89</v>
      </c>
      <c r="X63" t="s">
        <v>90</v>
      </c>
      <c r="Y63" t="s">
        <v>91</v>
      </c>
      <c r="Z63" t="s">
        <v>100</v>
      </c>
      <c r="AA63" t="s">
        <v>93</v>
      </c>
      <c r="AB63" t="s">
        <v>96</v>
      </c>
      <c r="AC63">
        <v>238</v>
      </c>
      <c r="AD63">
        <v>340.34000000000003</v>
      </c>
    </row>
    <row r="64" spans="1:30" x14ac:dyDescent="0.25">
      <c r="A64">
        <v>2020</v>
      </c>
      <c r="B64" t="s">
        <v>42</v>
      </c>
      <c r="C64" t="s">
        <v>16</v>
      </c>
      <c r="D64" t="s">
        <v>17</v>
      </c>
      <c r="E64">
        <v>1245</v>
      </c>
      <c r="F64">
        <v>4577.2</v>
      </c>
      <c r="G64">
        <v>5126.4639999999999</v>
      </c>
      <c r="H64">
        <v>915.44</v>
      </c>
      <c r="I64" t="s">
        <v>40</v>
      </c>
      <c r="J64" t="s">
        <v>14</v>
      </c>
      <c r="T64" t="s">
        <v>88</v>
      </c>
      <c r="U64">
        <v>2020</v>
      </c>
      <c r="V64" t="s">
        <v>49</v>
      </c>
      <c r="W64" t="s">
        <v>89</v>
      </c>
      <c r="X64" t="s">
        <v>90</v>
      </c>
      <c r="Y64" t="s">
        <v>91</v>
      </c>
      <c r="Z64" t="s">
        <v>100</v>
      </c>
      <c r="AA64" t="s">
        <v>93</v>
      </c>
      <c r="AB64" t="s">
        <v>96</v>
      </c>
      <c r="AC64">
        <v>166</v>
      </c>
      <c r="AD64">
        <v>237.38</v>
      </c>
    </row>
    <row r="65" spans="1:30" x14ac:dyDescent="0.25">
      <c r="A65">
        <v>2020</v>
      </c>
      <c r="B65" t="s">
        <v>42</v>
      </c>
      <c r="C65" t="s">
        <v>19</v>
      </c>
      <c r="D65" t="s">
        <v>20</v>
      </c>
      <c r="E65">
        <v>644</v>
      </c>
      <c r="F65">
        <v>5743.5</v>
      </c>
      <c r="G65">
        <v>6432.72</v>
      </c>
      <c r="H65">
        <v>1148.7</v>
      </c>
      <c r="I65" t="s">
        <v>40</v>
      </c>
      <c r="J65" t="s">
        <v>30</v>
      </c>
      <c r="T65" t="s">
        <v>97</v>
      </c>
      <c r="U65">
        <v>2020</v>
      </c>
      <c r="V65" t="s">
        <v>49</v>
      </c>
      <c r="W65" t="s">
        <v>89</v>
      </c>
      <c r="X65" t="s">
        <v>90</v>
      </c>
      <c r="Y65" t="s">
        <v>91</v>
      </c>
      <c r="Z65" t="s">
        <v>100</v>
      </c>
      <c r="AA65" t="s">
        <v>93</v>
      </c>
      <c r="AB65" t="s">
        <v>94</v>
      </c>
      <c r="AC65">
        <v>222</v>
      </c>
      <c r="AD65">
        <v>526.24</v>
      </c>
    </row>
    <row r="66" spans="1:30" x14ac:dyDescent="0.25">
      <c r="A66">
        <v>2020</v>
      </c>
      <c r="B66" t="s">
        <v>42</v>
      </c>
      <c r="C66" t="s">
        <v>22</v>
      </c>
      <c r="D66" t="s">
        <v>23</v>
      </c>
      <c r="E66">
        <v>643</v>
      </c>
      <c r="F66">
        <v>7000</v>
      </c>
      <c r="G66">
        <v>7840</v>
      </c>
      <c r="H66">
        <v>1400</v>
      </c>
      <c r="I66" t="s">
        <v>13</v>
      </c>
      <c r="J66" t="s">
        <v>14</v>
      </c>
      <c r="T66" t="s">
        <v>88</v>
      </c>
      <c r="U66">
        <v>2020</v>
      </c>
      <c r="V66" t="s">
        <v>49</v>
      </c>
      <c r="W66" t="s">
        <v>89</v>
      </c>
      <c r="X66" t="s">
        <v>90</v>
      </c>
      <c r="Y66" t="s">
        <v>91</v>
      </c>
      <c r="Z66" t="s">
        <v>100</v>
      </c>
      <c r="AA66" t="s">
        <v>93</v>
      </c>
      <c r="AB66" t="s">
        <v>94</v>
      </c>
      <c r="AC66">
        <v>216</v>
      </c>
      <c r="AD66">
        <v>526.24</v>
      </c>
    </row>
    <row r="67" spans="1:30" x14ac:dyDescent="0.25">
      <c r="A67">
        <v>2020</v>
      </c>
      <c r="B67" t="s">
        <v>42</v>
      </c>
      <c r="C67" t="s">
        <v>19</v>
      </c>
      <c r="D67" t="s">
        <v>24</v>
      </c>
      <c r="E67">
        <v>455</v>
      </c>
      <c r="F67">
        <v>4578.6000000000004</v>
      </c>
      <c r="G67">
        <v>5128.0320000000002</v>
      </c>
      <c r="H67">
        <v>915.72000000000014</v>
      </c>
      <c r="I67" t="s">
        <v>13</v>
      </c>
      <c r="J67" t="s">
        <v>14</v>
      </c>
      <c r="T67" t="s">
        <v>95</v>
      </c>
      <c r="U67">
        <v>2020</v>
      </c>
      <c r="V67" t="s">
        <v>49</v>
      </c>
      <c r="W67" t="s">
        <v>89</v>
      </c>
      <c r="X67" t="s">
        <v>90</v>
      </c>
      <c r="Y67" t="s">
        <v>91</v>
      </c>
      <c r="Z67" t="s">
        <v>100</v>
      </c>
      <c r="AA67" t="s">
        <v>93</v>
      </c>
      <c r="AB67" t="s">
        <v>96</v>
      </c>
      <c r="AC67">
        <v>684</v>
      </c>
      <c r="AD67">
        <v>978.12</v>
      </c>
    </row>
    <row r="68" spans="1:30" x14ac:dyDescent="0.25">
      <c r="A68">
        <v>2020</v>
      </c>
      <c r="B68" t="s">
        <v>42</v>
      </c>
      <c r="C68" t="s">
        <v>22</v>
      </c>
      <c r="D68" t="s">
        <v>25</v>
      </c>
      <c r="E68">
        <v>345</v>
      </c>
      <c r="F68">
        <v>7000</v>
      </c>
      <c r="G68">
        <v>7840</v>
      </c>
      <c r="H68">
        <v>1400</v>
      </c>
      <c r="I68" t="s">
        <v>13</v>
      </c>
      <c r="J68" t="s">
        <v>30</v>
      </c>
      <c r="T68" t="s">
        <v>98</v>
      </c>
      <c r="U68">
        <v>2020</v>
      </c>
      <c r="V68" t="s">
        <v>49</v>
      </c>
      <c r="W68" t="s">
        <v>89</v>
      </c>
      <c r="X68" t="s">
        <v>90</v>
      </c>
      <c r="Y68" t="s">
        <v>91</v>
      </c>
      <c r="Z68" t="s">
        <v>100</v>
      </c>
      <c r="AA68" t="s">
        <v>93</v>
      </c>
      <c r="AB68" t="s">
        <v>96</v>
      </c>
      <c r="AC68">
        <v>717</v>
      </c>
      <c r="AD68">
        <v>1025.31</v>
      </c>
    </row>
    <row r="69" spans="1:30" x14ac:dyDescent="0.25">
      <c r="A69">
        <v>2020</v>
      </c>
      <c r="B69" t="s">
        <v>42</v>
      </c>
      <c r="C69" t="s">
        <v>16</v>
      </c>
      <c r="D69" t="s">
        <v>26</v>
      </c>
      <c r="E69">
        <v>122</v>
      </c>
      <c r="F69">
        <v>100</v>
      </c>
      <c r="G69">
        <v>112</v>
      </c>
      <c r="H69">
        <v>20</v>
      </c>
      <c r="I69" t="s">
        <v>13</v>
      </c>
      <c r="J69" t="s">
        <v>18</v>
      </c>
      <c r="T69" t="s">
        <v>95</v>
      </c>
      <c r="U69">
        <v>2020</v>
      </c>
      <c r="V69" t="s">
        <v>49</v>
      </c>
      <c r="W69" t="s">
        <v>89</v>
      </c>
      <c r="X69" t="s">
        <v>90</v>
      </c>
      <c r="Y69" t="s">
        <v>91</v>
      </c>
      <c r="Z69" t="s">
        <v>100</v>
      </c>
      <c r="AA69" t="s">
        <v>93</v>
      </c>
      <c r="AB69" t="s">
        <v>96</v>
      </c>
      <c r="AC69">
        <v>770</v>
      </c>
      <c r="AD69">
        <v>1101.0999999999999</v>
      </c>
    </row>
    <row r="70" spans="1:30" x14ac:dyDescent="0.25">
      <c r="A70">
        <v>2020</v>
      </c>
      <c r="B70" t="s">
        <v>42</v>
      </c>
      <c r="C70" t="s">
        <v>27</v>
      </c>
      <c r="D70" t="s">
        <v>28</v>
      </c>
      <c r="E70">
        <v>78</v>
      </c>
      <c r="F70">
        <v>4577.2</v>
      </c>
      <c r="G70">
        <v>5126.4639999999999</v>
      </c>
      <c r="H70">
        <v>915.44</v>
      </c>
      <c r="I70" t="s">
        <v>13</v>
      </c>
      <c r="J70" t="s">
        <v>14</v>
      </c>
      <c r="T70" t="s">
        <v>95</v>
      </c>
      <c r="U70">
        <v>2020</v>
      </c>
      <c r="V70" t="s">
        <v>49</v>
      </c>
      <c r="W70" t="s">
        <v>89</v>
      </c>
      <c r="X70" t="s">
        <v>90</v>
      </c>
      <c r="Y70" t="s">
        <v>91</v>
      </c>
      <c r="Z70" t="s">
        <v>100</v>
      </c>
      <c r="AA70" t="s">
        <v>93</v>
      </c>
      <c r="AB70" t="s">
        <v>94</v>
      </c>
      <c r="AC70">
        <v>225</v>
      </c>
      <c r="AD70">
        <v>321.75</v>
      </c>
    </row>
    <row r="71" spans="1:30" x14ac:dyDescent="0.25">
      <c r="A71">
        <v>2020</v>
      </c>
      <c r="B71" t="s">
        <v>42</v>
      </c>
      <c r="C71" t="s">
        <v>27</v>
      </c>
      <c r="D71" t="s">
        <v>29</v>
      </c>
      <c r="E71">
        <v>76</v>
      </c>
      <c r="F71">
        <v>4576.8999999999996</v>
      </c>
      <c r="G71">
        <v>5126.1279999999997</v>
      </c>
      <c r="H71">
        <v>915.38</v>
      </c>
      <c r="I71" t="s">
        <v>13</v>
      </c>
      <c r="J71" t="s">
        <v>30</v>
      </c>
      <c r="T71" t="s">
        <v>98</v>
      </c>
      <c r="U71">
        <v>2020</v>
      </c>
      <c r="V71" t="s">
        <v>49</v>
      </c>
      <c r="W71" t="s">
        <v>89</v>
      </c>
      <c r="X71" t="s">
        <v>90</v>
      </c>
      <c r="Y71" t="s">
        <v>91</v>
      </c>
      <c r="Z71" t="s">
        <v>100</v>
      </c>
      <c r="AA71" t="s">
        <v>93</v>
      </c>
      <c r="AB71" t="s">
        <v>94</v>
      </c>
      <c r="AC71">
        <v>219</v>
      </c>
      <c r="AD71">
        <v>313.17</v>
      </c>
    </row>
    <row r="72" spans="1:30" x14ac:dyDescent="0.25">
      <c r="A72">
        <v>2020</v>
      </c>
      <c r="B72" t="s">
        <v>42</v>
      </c>
      <c r="C72" t="s">
        <v>27</v>
      </c>
      <c r="D72" t="s">
        <v>31</v>
      </c>
      <c r="E72">
        <v>46</v>
      </c>
      <c r="F72">
        <v>200</v>
      </c>
      <c r="G72">
        <v>224</v>
      </c>
      <c r="H72">
        <v>40</v>
      </c>
      <c r="I72" t="s">
        <v>13</v>
      </c>
      <c r="J72" t="s">
        <v>30</v>
      </c>
      <c r="T72" t="s">
        <v>97</v>
      </c>
      <c r="U72">
        <v>2020</v>
      </c>
      <c r="V72" t="s">
        <v>49</v>
      </c>
      <c r="W72" t="s">
        <v>89</v>
      </c>
      <c r="X72" t="s">
        <v>90</v>
      </c>
      <c r="Y72" t="s">
        <v>91</v>
      </c>
      <c r="Z72" t="s">
        <v>100</v>
      </c>
      <c r="AA72" t="s">
        <v>93</v>
      </c>
      <c r="AB72" t="s">
        <v>94</v>
      </c>
      <c r="AC72">
        <v>213</v>
      </c>
      <c r="AD72">
        <v>304.59000000000003</v>
      </c>
    </row>
    <row r="73" spans="1:30" x14ac:dyDescent="0.25">
      <c r="A73">
        <v>2020</v>
      </c>
      <c r="B73" t="s">
        <v>42</v>
      </c>
      <c r="C73" t="s">
        <v>27</v>
      </c>
      <c r="D73" t="s">
        <v>32</v>
      </c>
      <c r="E73">
        <v>34</v>
      </c>
      <c r="F73">
        <v>4576.8</v>
      </c>
      <c r="G73">
        <v>5126.0160000000014</v>
      </c>
      <c r="H73">
        <v>915.36000000000013</v>
      </c>
      <c r="I73" t="s">
        <v>13</v>
      </c>
      <c r="J73" t="s">
        <v>14</v>
      </c>
      <c r="T73" t="s">
        <v>95</v>
      </c>
      <c r="U73">
        <v>2020</v>
      </c>
      <c r="V73" t="s">
        <v>49</v>
      </c>
      <c r="W73" t="s">
        <v>89</v>
      </c>
      <c r="X73" t="s">
        <v>90</v>
      </c>
      <c r="Y73" t="s">
        <v>91</v>
      </c>
      <c r="Z73" t="s">
        <v>100</v>
      </c>
      <c r="AA73" t="s">
        <v>93</v>
      </c>
      <c r="AB73" t="s">
        <v>96</v>
      </c>
      <c r="AC73">
        <v>195</v>
      </c>
      <c r="AD73">
        <v>278.85000000000002</v>
      </c>
    </row>
    <row r="74" spans="1:30" x14ac:dyDescent="0.25">
      <c r="A74">
        <v>2020</v>
      </c>
      <c r="B74" t="s">
        <v>42</v>
      </c>
      <c r="C74" t="s">
        <v>16</v>
      </c>
      <c r="D74" t="s">
        <v>34</v>
      </c>
      <c r="E74">
        <v>7</v>
      </c>
      <c r="F74">
        <v>200</v>
      </c>
      <c r="G74">
        <v>224</v>
      </c>
      <c r="H74">
        <v>40</v>
      </c>
      <c r="I74" t="s">
        <v>13</v>
      </c>
      <c r="J74" t="s">
        <v>18</v>
      </c>
      <c r="T74" t="s">
        <v>95</v>
      </c>
      <c r="U74">
        <v>2020</v>
      </c>
      <c r="V74" t="s">
        <v>49</v>
      </c>
      <c r="W74" t="s">
        <v>89</v>
      </c>
      <c r="X74" t="s">
        <v>90</v>
      </c>
      <c r="Y74" t="s">
        <v>91</v>
      </c>
      <c r="Z74" t="s">
        <v>100</v>
      </c>
      <c r="AA74" t="s">
        <v>93</v>
      </c>
      <c r="AB74" t="s">
        <v>96</v>
      </c>
      <c r="AC74">
        <v>810</v>
      </c>
      <c r="AD74">
        <v>526.24</v>
      </c>
    </row>
    <row r="75" spans="1:30" x14ac:dyDescent="0.25">
      <c r="A75">
        <v>2020</v>
      </c>
      <c r="B75" t="s">
        <v>42</v>
      </c>
      <c r="C75" t="s">
        <v>27</v>
      </c>
      <c r="D75" t="s">
        <v>36</v>
      </c>
      <c r="E75">
        <v>3</v>
      </c>
      <c r="F75">
        <v>4577.3</v>
      </c>
      <c r="G75">
        <v>5126.576</v>
      </c>
      <c r="H75">
        <v>915.46</v>
      </c>
      <c r="I75" t="s">
        <v>13</v>
      </c>
      <c r="J75" t="s">
        <v>21</v>
      </c>
      <c r="T75" t="s">
        <v>88</v>
      </c>
      <c r="U75">
        <v>2020</v>
      </c>
      <c r="V75" t="s">
        <v>49</v>
      </c>
      <c r="W75" t="s">
        <v>89</v>
      </c>
      <c r="X75" t="s">
        <v>90</v>
      </c>
      <c r="Y75" t="s">
        <v>91</v>
      </c>
      <c r="Z75" t="s">
        <v>100</v>
      </c>
      <c r="AA75" t="s">
        <v>93</v>
      </c>
      <c r="AB75" t="s">
        <v>96</v>
      </c>
      <c r="AC75">
        <v>193</v>
      </c>
      <c r="AD75">
        <v>275.99</v>
      </c>
    </row>
    <row r="76" spans="1:30" x14ac:dyDescent="0.25">
      <c r="A76">
        <v>2020</v>
      </c>
      <c r="B76" t="s">
        <v>42</v>
      </c>
      <c r="C76" t="s">
        <v>35</v>
      </c>
      <c r="D76" t="s">
        <v>35</v>
      </c>
      <c r="E76">
        <v>2</v>
      </c>
      <c r="F76">
        <v>6600</v>
      </c>
      <c r="G76">
        <v>7392</v>
      </c>
      <c r="H76">
        <v>1320</v>
      </c>
      <c r="I76" t="s">
        <v>13</v>
      </c>
      <c r="J76" t="s">
        <v>18</v>
      </c>
      <c r="T76" t="s">
        <v>97</v>
      </c>
      <c r="U76">
        <v>2020</v>
      </c>
      <c r="V76" t="s">
        <v>49</v>
      </c>
      <c r="W76" t="s">
        <v>89</v>
      </c>
      <c r="X76" t="s">
        <v>90</v>
      </c>
      <c r="Y76" t="s">
        <v>91</v>
      </c>
      <c r="Z76" t="s">
        <v>100</v>
      </c>
      <c r="AA76" t="s">
        <v>93</v>
      </c>
      <c r="AB76" t="s">
        <v>96</v>
      </c>
      <c r="AC76">
        <v>241</v>
      </c>
      <c r="AD76">
        <v>344.63</v>
      </c>
    </row>
    <row r="77" spans="1:30" x14ac:dyDescent="0.25">
      <c r="A77">
        <v>2020</v>
      </c>
      <c r="B77" t="s">
        <v>43</v>
      </c>
      <c r="C77" t="s">
        <v>11</v>
      </c>
      <c r="D77" t="s">
        <v>12</v>
      </c>
      <c r="E77">
        <v>3566</v>
      </c>
      <c r="F77">
        <v>4577.3</v>
      </c>
      <c r="G77">
        <v>5126.576</v>
      </c>
      <c r="H77">
        <v>915.46</v>
      </c>
      <c r="I77" t="s">
        <v>13</v>
      </c>
      <c r="J77" t="s">
        <v>33</v>
      </c>
      <c r="T77" t="s">
        <v>88</v>
      </c>
      <c r="U77">
        <v>2020</v>
      </c>
      <c r="V77" t="s">
        <v>49</v>
      </c>
      <c r="W77" t="s">
        <v>89</v>
      </c>
      <c r="X77" t="s">
        <v>90</v>
      </c>
      <c r="Y77" t="s">
        <v>91</v>
      </c>
      <c r="Z77" t="s">
        <v>100</v>
      </c>
      <c r="AA77" t="s">
        <v>93</v>
      </c>
      <c r="AB77" t="s">
        <v>94</v>
      </c>
      <c r="AC77">
        <v>221</v>
      </c>
      <c r="AD77">
        <v>316.02999999999997</v>
      </c>
    </row>
    <row r="78" spans="1:30" x14ac:dyDescent="0.25">
      <c r="A78">
        <v>2020</v>
      </c>
      <c r="B78" t="s">
        <v>43</v>
      </c>
      <c r="C78" t="s">
        <v>11</v>
      </c>
      <c r="D78" t="s">
        <v>15</v>
      </c>
      <c r="E78">
        <v>2498</v>
      </c>
      <c r="F78">
        <v>8000</v>
      </c>
      <c r="G78">
        <v>8960</v>
      </c>
      <c r="H78">
        <v>1600</v>
      </c>
      <c r="I78" t="s">
        <v>13</v>
      </c>
      <c r="J78" t="s">
        <v>21</v>
      </c>
      <c r="T78" t="s">
        <v>95</v>
      </c>
      <c r="U78">
        <v>2020</v>
      </c>
      <c r="V78" t="s">
        <v>49</v>
      </c>
      <c r="W78" t="s">
        <v>89</v>
      </c>
      <c r="X78" t="s">
        <v>90</v>
      </c>
      <c r="Y78" t="s">
        <v>91</v>
      </c>
      <c r="Z78" t="s">
        <v>100</v>
      </c>
      <c r="AA78" t="s">
        <v>93</v>
      </c>
      <c r="AB78" t="s">
        <v>94</v>
      </c>
      <c r="AC78">
        <v>215</v>
      </c>
      <c r="AD78">
        <v>307.45</v>
      </c>
    </row>
    <row r="79" spans="1:30" x14ac:dyDescent="0.25">
      <c r="A79">
        <v>2020</v>
      </c>
      <c r="B79" t="s">
        <v>43</v>
      </c>
      <c r="C79" t="s">
        <v>16</v>
      </c>
      <c r="D79" t="s">
        <v>17</v>
      </c>
      <c r="E79">
        <v>1245</v>
      </c>
      <c r="F79">
        <v>4577.2</v>
      </c>
      <c r="G79">
        <v>5126.4639999999999</v>
      </c>
      <c r="H79">
        <v>915.44</v>
      </c>
      <c r="I79" t="s">
        <v>13</v>
      </c>
      <c r="J79" t="s">
        <v>21</v>
      </c>
      <c r="T79" t="s">
        <v>95</v>
      </c>
      <c r="U79">
        <v>2020</v>
      </c>
      <c r="V79" t="s">
        <v>49</v>
      </c>
      <c r="W79" t="s">
        <v>89</v>
      </c>
      <c r="X79" t="s">
        <v>90</v>
      </c>
      <c r="Y79" t="s">
        <v>91</v>
      </c>
      <c r="Z79" t="s">
        <v>100</v>
      </c>
      <c r="AA79" t="s">
        <v>93</v>
      </c>
      <c r="AB79" t="s">
        <v>96</v>
      </c>
      <c r="AC79">
        <v>191</v>
      </c>
      <c r="AD79">
        <v>273.13</v>
      </c>
    </row>
    <row r="80" spans="1:30" x14ac:dyDescent="0.25">
      <c r="A80">
        <v>2020</v>
      </c>
      <c r="B80" t="s">
        <v>43</v>
      </c>
      <c r="C80" t="s">
        <v>19</v>
      </c>
      <c r="D80" t="s">
        <v>20</v>
      </c>
      <c r="E80">
        <v>644</v>
      </c>
      <c r="F80">
        <v>5743.5</v>
      </c>
      <c r="G80">
        <v>6432.72</v>
      </c>
      <c r="H80">
        <v>1148.7</v>
      </c>
      <c r="I80" t="s">
        <v>13</v>
      </c>
      <c r="J80" t="s">
        <v>30</v>
      </c>
      <c r="T80" t="s">
        <v>88</v>
      </c>
      <c r="U80">
        <v>2020</v>
      </c>
      <c r="V80" t="s">
        <v>49</v>
      </c>
      <c r="W80" t="s">
        <v>89</v>
      </c>
      <c r="X80" t="s">
        <v>90</v>
      </c>
      <c r="Y80" t="s">
        <v>91</v>
      </c>
      <c r="Z80" t="s">
        <v>100</v>
      </c>
      <c r="AA80" t="s">
        <v>93</v>
      </c>
      <c r="AB80" t="s">
        <v>96</v>
      </c>
      <c r="AC80">
        <v>239</v>
      </c>
      <c r="AD80">
        <v>341.77</v>
      </c>
    </row>
    <row r="81" spans="1:30" x14ac:dyDescent="0.25">
      <c r="A81">
        <v>2020</v>
      </c>
      <c r="B81" t="s">
        <v>43</v>
      </c>
      <c r="C81" t="s">
        <v>22</v>
      </c>
      <c r="D81" t="s">
        <v>23</v>
      </c>
      <c r="E81">
        <v>643</v>
      </c>
      <c r="F81">
        <v>7000</v>
      </c>
      <c r="G81">
        <v>7840</v>
      </c>
      <c r="H81">
        <v>1400</v>
      </c>
      <c r="I81" t="s">
        <v>13</v>
      </c>
      <c r="J81" t="s">
        <v>30</v>
      </c>
      <c r="T81" t="s">
        <v>88</v>
      </c>
      <c r="U81">
        <v>2020</v>
      </c>
      <c r="V81" t="s">
        <v>49</v>
      </c>
      <c r="W81" t="s">
        <v>89</v>
      </c>
      <c r="X81" t="s">
        <v>90</v>
      </c>
      <c r="Y81" t="s">
        <v>91</v>
      </c>
      <c r="Z81" t="s">
        <v>100</v>
      </c>
      <c r="AA81" t="s">
        <v>93</v>
      </c>
      <c r="AB81" t="s">
        <v>96</v>
      </c>
      <c r="AC81">
        <v>779</v>
      </c>
      <c r="AD81">
        <v>1113.97</v>
      </c>
    </row>
    <row r="82" spans="1:30" x14ac:dyDescent="0.25">
      <c r="A82">
        <v>2020</v>
      </c>
      <c r="B82" t="s">
        <v>43</v>
      </c>
      <c r="C82" t="s">
        <v>19</v>
      </c>
      <c r="D82" t="s">
        <v>24</v>
      </c>
      <c r="E82">
        <v>455</v>
      </c>
      <c r="F82">
        <v>4578.6000000000004</v>
      </c>
      <c r="G82">
        <v>5128.0320000000002</v>
      </c>
      <c r="H82">
        <v>915.72000000000014</v>
      </c>
      <c r="I82" t="s">
        <v>13</v>
      </c>
      <c r="J82" t="s">
        <v>33</v>
      </c>
      <c r="T82" t="s">
        <v>95</v>
      </c>
      <c r="U82">
        <v>2020</v>
      </c>
      <c r="V82" t="s">
        <v>37</v>
      </c>
      <c r="W82" t="s">
        <v>89</v>
      </c>
      <c r="X82" t="s">
        <v>90</v>
      </c>
      <c r="Y82" t="s">
        <v>91</v>
      </c>
      <c r="Z82" t="s">
        <v>100</v>
      </c>
      <c r="AA82" t="s">
        <v>93</v>
      </c>
      <c r="AB82" t="s">
        <v>96</v>
      </c>
      <c r="AC82">
        <v>248</v>
      </c>
      <c r="AD82">
        <v>354.64</v>
      </c>
    </row>
    <row r="83" spans="1:30" x14ac:dyDescent="0.25">
      <c r="A83">
        <v>2020</v>
      </c>
      <c r="B83" t="s">
        <v>43</v>
      </c>
      <c r="C83" t="s">
        <v>22</v>
      </c>
      <c r="D83" t="s">
        <v>25</v>
      </c>
      <c r="E83">
        <v>345</v>
      </c>
      <c r="F83">
        <v>7000</v>
      </c>
      <c r="G83">
        <v>7840</v>
      </c>
      <c r="H83">
        <v>1400</v>
      </c>
      <c r="I83" t="s">
        <v>13</v>
      </c>
      <c r="J83" t="s">
        <v>33</v>
      </c>
      <c r="T83" t="s">
        <v>97</v>
      </c>
      <c r="U83">
        <v>2020</v>
      </c>
      <c r="V83" t="s">
        <v>37</v>
      </c>
      <c r="W83" t="s">
        <v>89</v>
      </c>
      <c r="X83" t="s">
        <v>90</v>
      </c>
      <c r="Y83" t="s">
        <v>91</v>
      </c>
      <c r="Z83" t="s">
        <v>100</v>
      </c>
      <c r="AA83" t="s">
        <v>93</v>
      </c>
      <c r="AB83" t="s">
        <v>96</v>
      </c>
      <c r="AC83">
        <v>218</v>
      </c>
      <c r="AD83">
        <v>311.74</v>
      </c>
    </row>
    <row r="84" spans="1:30" x14ac:dyDescent="0.25">
      <c r="A84">
        <v>2020</v>
      </c>
      <c r="B84" t="s">
        <v>43</v>
      </c>
      <c r="C84" t="s">
        <v>16</v>
      </c>
      <c r="D84" t="s">
        <v>26</v>
      </c>
      <c r="E84">
        <v>122</v>
      </c>
      <c r="F84">
        <v>100</v>
      </c>
      <c r="G84">
        <v>112</v>
      </c>
      <c r="H84">
        <v>20</v>
      </c>
      <c r="I84" t="s">
        <v>13</v>
      </c>
      <c r="J84" t="s">
        <v>38</v>
      </c>
      <c r="T84" t="s">
        <v>95</v>
      </c>
      <c r="U84">
        <v>2020</v>
      </c>
      <c r="V84" t="s">
        <v>37</v>
      </c>
      <c r="W84" t="s">
        <v>89</v>
      </c>
      <c r="X84" t="s">
        <v>90</v>
      </c>
      <c r="Y84" t="s">
        <v>91</v>
      </c>
      <c r="Z84" t="s">
        <v>100</v>
      </c>
      <c r="AA84" t="s">
        <v>93</v>
      </c>
      <c r="AB84" t="s">
        <v>96</v>
      </c>
      <c r="AC84">
        <v>244</v>
      </c>
      <c r="AD84">
        <v>348.92</v>
      </c>
    </row>
    <row r="85" spans="1:30" x14ac:dyDescent="0.25">
      <c r="A85">
        <v>2020</v>
      </c>
      <c r="B85" t="s">
        <v>43</v>
      </c>
      <c r="C85" t="s">
        <v>27</v>
      </c>
      <c r="D85" t="s">
        <v>28</v>
      </c>
      <c r="E85">
        <v>78</v>
      </c>
      <c r="F85">
        <v>4577.2</v>
      </c>
      <c r="G85">
        <v>5126.4639999999999</v>
      </c>
      <c r="H85">
        <v>915.44</v>
      </c>
      <c r="I85" t="s">
        <v>13</v>
      </c>
      <c r="J85" t="s">
        <v>14</v>
      </c>
      <c r="T85" t="s">
        <v>97</v>
      </c>
      <c r="U85">
        <v>2020</v>
      </c>
      <c r="V85" t="s">
        <v>37</v>
      </c>
      <c r="W85" t="s">
        <v>89</v>
      </c>
      <c r="X85" t="s">
        <v>90</v>
      </c>
      <c r="Y85" t="s">
        <v>91</v>
      </c>
      <c r="Z85" t="s">
        <v>100</v>
      </c>
      <c r="AA85" t="s">
        <v>93</v>
      </c>
      <c r="AB85" t="s">
        <v>96</v>
      </c>
      <c r="AC85">
        <v>292</v>
      </c>
      <c r="AD85">
        <v>417.56</v>
      </c>
    </row>
    <row r="86" spans="1:30" x14ac:dyDescent="0.25">
      <c r="A86">
        <v>2020</v>
      </c>
      <c r="B86" t="s">
        <v>43</v>
      </c>
      <c r="C86" t="s">
        <v>27</v>
      </c>
      <c r="D86" t="s">
        <v>29</v>
      </c>
      <c r="E86">
        <v>76</v>
      </c>
      <c r="F86">
        <v>4576.8999999999996</v>
      </c>
      <c r="G86">
        <v>5126.1279999999997</v>
      </c>
      <c r="H86">
        <v>915.38</v>
      </c>
      <c r="I86" t="s">
        <v>13</v>
      </c>
      <c r="J86" t="s">
        <v>38</v>
      </c>
      <c r="T86" t="s">
        <v>95</v>
      </c>
      <c r="U86">
        <v>2020</v>
      </c>
      <c r="V86" t="s">
        <v>37</v>
      </c>
      <c r="W86" t="s">
        <v>89</v>
      </c>
      <c r="X86" t="s">
        <v>90</v>
      </c>
      <c r="Y86" t="s">
        <v>91</v>
      </c>
      <c r="Z86" t="s">
        <v>100</v>
      </c>
      <c r="AA86" t="s">
        <v>93</v>
      </c>
      <c r="AB86" t="s">
        <v>96</v>
      </c>
      <c r="AC86">
        <v>220</v>
      </c>
      <c r="AD86">
        <v>314.60000000000002</v>
      </c>
    </row>
    <row r="87" spans="1:30" x14ac:dyDescent="0.25">
      <c r="A87">
        <v>2020</v>
      </c>
      <c r="B87" t="s">
        <v>43</v>
      </c>
      <c r="C87" t="s">
        <v>27</v>
      </c>
      <c r="D87" t="s">
        <v>31</v>
      </c>
      <c r="E87">
        <v>46</v>
      </c>
      <c r="F87">
        <v>200</v>
      </c>
      <c r="G87">
        <v>224</v>
      </c>
      <c r="H87">
        <v>40</v>
      </c>
      <c r="I87" t="s">
        <v>13</v>
      </c>
      <c r="J87" t="s">
        <v>18</v>
      </c>
      <c r="T87" t="s">
        <v>97</v>
      </c>
      <c r="U87">
        <v>2020</v>
      </c>
      <c r="V87" t="s">
        <v>37</v>
      </c>
      <c r="W87" t="s">
        <v>89</v>
      </c>
      <c r="X87" t="s">
        <v>90</v>
      </c>
      <c r="Y87" t="s">
        <v>91</v>
      </c>
      <c r="Z87" t="s">
        <v>100</v>
      </c>
      <c r="AA87" t="s">
        <v>93</v>
      </c>
      <c r="AB87" t="s">
        <v>96</v>
      </c>
      <c r="AC87">
        <v>675</v>
      </c>
      <c r="AD87">
        <v>965.25</v>
      </c>
    </row>
    <row r="88" spans="1:30" x14ac:dyDescent="0.25">
      <c r="A88">
        <v>2020</v>
      </c>
      <c r="B88" t="s">
        <v>43</v>
      </c>
      <c r="C88" t="s">
        <v>27</v>
      </c>
      <c r="D88" t="s">
        <v>32</v>
      </c>
      <c r="E88">
        <v>34</v>
      </c>
      <c r="F88">
        <v>4576.8</v>
      </c>
      <c r="G88">
        <v>5126.0160000000014</v>
      </c>
      <c r="H88">
        <v>915.36000000000013</v>
      </c>
      <c r="I88" t="s">
        <v>13</v>
      </c>
      <c r="J88" t="s">
        <v>18</v>
      </c>
      <c r="T88" t="s">
        <v>95</v>
      </c>
      <c r="U88">
        <v>2020</v>
      </c>
      <c r="V88" t="s">
        <v>37</v>
      </c>
      <c r="W88" t="s">
        <v>89</v>
      </c>
      <c r="X88" t="s">
        <v>90</v>
      </c>
      <c r="Y88" t="s">
        <v>91</v>
      </c>
      <c r="Z88" t="s">
        <v>100</v>
      </c>
      <c r="AA88" t="s">
        <v>93</v>
      </c>
      <c r="AB88" t="s">
        <v>96</v>
      </c>
      <c r="AC88">
        <v>708</v>
      </c>
      <c r="AD88">
        <v>1012.44</v>
      </c>
    </row>
    <row r="89" spans="1:30" x14ac:dyDescent="0.25">
      <c r="A89">
        <v>2020</v>
      </c>
      <c r="B89" t="s">
        <v>43</v>
      </c>
      <c r="C89" t="s">
        <v>16</v>
      </c>
      <c r="D89" t="s">
        <v>34</v>
      </c>
      <c r="E89">
        <v>7</v>
      </c>
      <c r="F89">
        <v>200</v>
      </c>
      <c r="G89">
        <v>224</v>
      </c>
      <c r="H89">
        <v>40</v>
      </c>
      <c r="I89" t="s">
        <v>13</v>
      </c>
      <c r="J89" t="s">
        <v>21</v>
      </c>
      <c r="T89" t="s">
        <v>88</v>
      </c>
      <c r="U89">
        <v>2020</v>
      </c>
      <c r="V89" t="s">
        <v>37</v>
      </c>
      <c r="W89" t="s">
        <v>89</v>
      </c>
      <c r="X89" t="s">
        <v>90</v>
      </c>
      <c r="Y89" t="s">
        <v>91</v>
      </c>
      <c r="Z89" t="s">
        <v>100</v>
      </c>
      <c r="AA89" t="s">
        <v>93</v>
      </c>
      <c r="AB89" t="s">
        <v>96</v>
      </c>
      <c r="AC89">
        <v>761</v>
      </c>
      <c r="AD89">
        <v>1088.23</v>
      </c>
    </row>
    <row r="90" spans="1:30" x14ac:dyDescent="0.25">
      <c r="A90">
        <v>2020</v>
      </c>
      <c r="B90" t="s">
        <v>43</v>
      </c>
      <c r="C90" t="s">
        <v>35</v>
      </c>
      <c r="D90" t="s">
        <v>35</v>
      </c>
      <c r="E90">
        <v>3</v>
      </c>
      <c r="F90">
        <v>6600</v>
      </c>
      <c r="G90">
        <v>7392</v>
      </c>
      <c r="H90">
        <v>1320</v>
      </c>
      <c r="I90" t="s">
        <v>13</v>
      </c>
      <c r="J90" t="s">
        <v>30</v>
      </c>
      <c r="T90" t="s">
        <v>88</v>
      </c>
      <c r="U90">
        <v>2020</v>
      </c>
      <c r="V90" t="s">
        <v>37</v>
      </c>
      <c r="W90" t="s">
        <v>89</v>
      </c>
      <c r="X90" t="s">
        <v>90</v>
      </c>
      <c r="Y90" t="s">
        <v>91</v>
      </c>
      <c r="Z90" t="s">
        <v>100</v>
      </c>
      <c r="AA90" t="s">
        <v>93</v>
      </c>
      <c r="AB90" t="s">
        <v>96</v>
      </c>
      <c r="AC90">
        <v>249</v>
      </c>
      <c r="AD90">
        <v>356.07</v>
      </c>
    </row>
    <row r="91" spans="1:30" x14ac:dyDescent="0.25">
      <c r="A91">
        <v>2020</v>
      </c>
      <c r="B91" t="s">
        <v>43</v>
      </c>
      <c r="C91" t="s">
        <v>27</v>
      </c>
      <c r="D91" t="s">
        <v>36</v>
      </c>
      <c r="E91">
        <v>3</v>
      </c>
      <c r="F91">
        <v>4577.3</v>
      </c>
      <c r="G91">
        <v>5126.576</v>
      </c>
      <c r="H91">
        <v>915.46</v>
      </c>
      <c r="I91" t="s">
        <v>13</v>
      </c>
      <c r="J91" t="s">
        <v>38</v>
      </c>
      <c r="T91" t="s">
        <v>95</v>
      </c>
      <c r="U91">
        <v>2020</v>
      </c>
      <c r="V91" t="s">
        <v>37</v>
      </c>
      <c r="W91" t="s">
        <v>89</v>
      </c>
      <c r="X91" t="s">
        <v>90</v>
      </c>
      <c r="Y91" t="s">
        <v>91</v>
      </c>
      <c r="Z91" t="s">
        <v>100</v>
      </c>
      <c r="AA91" t="s">
        <v>93</v>
      </c>
      <c r="AB91" t="s">
        <v>96</v>
      </c>
      <c r="AC91">
        <v>748</v>
      </c>
      <c r="AD91">
        <v>526.24</v>
      </c>
    </row>
    <row r="92" spans="1:30" x14ac:dyDescent="0.25">
      <c r="A92">
        <v>2020</v>
      </c>
      <c r="B92" t="s">
        <v>44</v>
      </c>
      <c r="C92" t="s">
        <v>11</v>
      </c>
      <c r="D92" t="s">
        <v>12</v>
      </c>
      <c r="E92">
        <v>3566</v>
      </c>
      <c r="F92">
        <v>4577.3</v>
      </c>
      <c r="G92">
        <v>5126.576</v>
      </c>
      <c r="H92">
        <v>915.46</v>
      </c>
      <c r="I92" t="s">
        <v>13</v>
      </c>
      <c r="J92" t="s">
        <v>18</v>
      </c>
      <c r="T92" t="s">
        <v>97</v>
      </c>
      <c r="U92">
        <v>2020</v>
      </c>
      <c r="V92" t="s">
        <v>37</v>
      </c>
      <c r="W92" t="s">
        <v>89</v>
      </c>
      <c r="X92" t="s">
        <v>90</v>
      </c>
      <c r="Y92" t="s">
        <v>91</v>
      </c>
      <c r="Z92" t="s">
        <v>100</v>
      </c>
      <c r="AA92" t="s">
        <v>93</v>
      </c>
      <c r="AB92" t="s">
        <v>96</v>
      </c>
      <c r="AC92">
        <v>801</v>
      </c>
      <c r="AD92">
        <v>526.24</v>
      </c>
    </row>
    <row r="93" spans="1:30" x14ac:dyDescent="0.25">
      <c r="A93">
        <v>2020</v>
      </c>
      <c r="B93" t="s">
        <v>44</v>
      </c>
      <c r="C93" t="s">
        <v>11</v>
      </c>
      <c r="D93" t="s">
        <v>15</v>
      </c>
      <c r="E93">
        <v>2498</v>
      </c>
      <c r="F93">
        <v>8000</v>
      </c>
      <c r="G93">
        <v>8960</v>
      </c>
      <c r="H93">
        <v>1600</v>
      </c>
      <c r="I93" t="s">
        <v>13</v>
      </c>
      <c r="J93" t="s">
        <v>21</v>
      </c>
      <c r="T93" t="s">
        <v>95</v>
      </c>
      <c r="U93">
        <v>2020</v>
      </c>
      <c r="V93" t="s">
        <v>37</v>
      </c>
      <c r="W93" t="s">
        <v>89</v>
      </c>
      <c r="X93" t="s">
        <v>90</v>
      </c>
      <c r="Y93" t="s">
        <v>91</v>
      </c>
      <c r="Z93" t="s">
        <v>100</v>
      </c>
      <c r="AA93" t="s">
        <v>93</v>
      </c>
      <c r="AB93" t="s">
        <v>96</v>
      </c>
      <c r="AC93">
        <v>247</v>
      </c>
      <c r="AD93">
        <v>353.21</v>
      </c>
    </row>
    <row r="94" spans="1:30" x14ac:dyDescent="0.25">
      <c r="A94">
        <v>2020</v>
      </c>
      <c r="B94" t="s">
        <v>44</v>
      </c>
      <c r="C94" t="s">
        <v>16</v>
      </c>
      <c r="D94" t="s">
        <v>17</v>
      </c>
      <c r="E94">
        <v>1245</v>
      </c>
      <c r="F94">
        <v>4577.2</v>
      </c>
      <c r="G94">
        <v>5126.4639999999999</v>
      </c>
      <c r="H94">
        <v>915.44</v>
      </c>
      <c r="I94" t="s">
        <v>13</v>
      </c>
      <c r="J94" t="s">
        <v>18</v>
      </c>
      <c r="T94" t="s">
        <v>95</v>
      </c>
      <c r="U94">
        <v>2020</v>
      </c>
      <c r="V94" t="s">
        <v>37</v>
      </c>
      <c r="W94" t="s">
        <v>89</v>
      </c>
      <c r="X94" t="s">
        <v>90</v>
      </c>
      <c r="Y94" t="s">
        <v>91</v>
      </c>
      <c r="Z94" t="s">
        <v>100</v>
      </c>
      <c r="AA94" t="s">
        <v>93</v>
      </c>
      <c r="AB94" t="s">
        <v>96</v>
      </c>
      <c r="AC94">
        <v>295</v>
      </c>
      <c r="AD94">
        <v>421.85</v>
      </c>
    </row>
    <row r="95" spans="1:30" x14ac:dyDescent="0.25">
      <c r="A95">
        <v>2020</v>
      </c>
      <c r="B95" t="s">
        <v>44</v>
      </c>
      <c r="C95" t="s">
        <v>19</v>
      </c>
      <c r="D95" t="s">
        <v>20</v>
      </c>
      <c r="E95">
        <v>644</v>
      </c>
      <c r="F95">
        <v>5743.5</v>
      </c>
      <c r="G95">
        <v>6432.72</v>
      </c>
      <c r="H95">
        <v>1148.7</v>
      </c>
      <c r="I95" t="s">
        <v>13</v>
      </c>
      <c r="J95" t="s">
        <v>21</v>
      </c>
      <c r="T95" t="s">
        <v>95</v>
      </c>
      <c r="U95">
        <v>2020</v>
      </c>
      <c r="V95" t="s">
        <v>37</v>
      </c>
      <c r="W95" t="s">
        <v>89</v>
      </c>
      <c r="X95" t="s">
        <v>90</v>
      </c>
      <c r="Y95" t="s">
        <v>91</v>
      </c>
      <c r="Z95" t="s">
        <v>100</v>
      </c>
      <c r="AA95" t="s">
        <v>93</v>
      </c>
      <c r="AB95" t="s">
        <v>96</v>
      </c>
      <c r="AC95">
        <v>217</v>
      </c>
      <c r="AD95">
        <v>310.31</v>
      </c>
    </row>
    <row r="96" spans="1:30" x14ac:dyDescent="0.25">
      <c r="A96">
        <v>2020</v>
      </c>
      <c r="B96" t="s">
        <v>44</v>
      </c>
      <c r="C96" t="s">
        <v>22</v>
      </c>
      <c r="D96" t="s">
        <v>23</v>
      </c>
      <c r="E96">
        <v>643</v>
      </c>
      <c r="F96">
        <v>7000</v>
      </c>
      <c r="G96">
        <v>7840</v>
      </c>
      <c r="H96">
        <v>1400</v>
      </c>
      <c r="I96" t="s">
        <v>13</v>
      </c>
      <c r="J96" t="s">
        <v>38</v>
      </c>
      <c r="T96" t="s">
        <v>97</v>
      </c>
      <c r="U96">
        <v>2020</v>
      </c>
      <c r="V96" t="s">
        <v>37</v>
      </c>
      <c r="W96" t="s">
        <v>89</v>
      </c>
      <c r="X96" t="s">
        <v>90</v>
      </c>
      <c r="Y96" t="s">
        <v>91</v>
      </c>
      <c r="Z96" t="s">
        <v>100</v>
      </c>
      <c r="AA96" t="s">
        <v>93</v>
      </c>
      <c r="AB96" t="s">
        <v>96</v>
      </c>
      <c r="AC96">
        <v>245</v>
      </c>
      <c r="AD96">
        <v>350.35</v>
      </c>
    </row>
    <row r="97" spans="1:30" x14ac:dyDescent="0.25">
      <c r="A97">
        <v>2020</v>
      </c>
      <c r="B97" t="s">
        <v>44</v>
      </c>
      <c r="C97" t="s">
        <v>19</v>
      </c>
      <c r="D97" t="s">
        <v>24</v>
      </c>
      <c r="E97">
        <v>455</v>
      </c>
      <c r="F97">
        <v>4578.6000000000004</v>
      </c>
      <c r="G97">
        <v>5128.0320000000002</v>
      </c>
      <c r="H97">
        <v>915.72000000000014</v>
      </c>
      <c r="I97" t="s">
        <v>13</v>
      </c>
      <c r="J97" t="s">
        <v>18</v>
      </c>
      <c r="T97" t="s">
        <v>88</v>
      </c>
      <c r="U97">
        <v>2020</v>
      </c>
      <c r="V97" t="s">
        <v>37</v>
      </c>
      <c r="W97" t="s">
        <v>89</v>
      </c>
      <c r="X97" t="s">
        <v>90</v>
      </c>
      <c r="Y97" t="s">
        <v>91</v>
      </c>
      <c r="Z97" t="s">
        <v>100</v>
      </c>
      <c r="AA97" t="s">
        <v>93</v>
      </c>
      <c r="AB97" t="s">
        <v>96</v>
      </c>
      <c r="AC97">
        <v>293</v>
      </c>
      <c r="AD97">
        <v>418.99</v>
      </c>
    </row>
    <row r="98" spans="1:30" x14ac:dyDescent="0.25">
      <c r="A98">
        <v>2020</v>
      </c>
      <c r="B98" t="s">
        <v>44</v>
      </c>
      <c r="C98" t="s">
        <v>22</v>
      </c>
      <c r="D98" t="s">
        <v>25</v>
      </c>
      <c r="E98">
        <v>345</v>
      </c>
      <c r="F98">
        <v>7000</v>
      </c>
      <c r="G98">
        <v>7840</v>
      </c>
      <c r="H98">
        <v>1400</v>
      </c>
      <c r="I98" t="s">
        <v>13</v>
      </c>
      <c r="J98" t="s">
        <v>18</v>
      </c>
      <c r="T98" t="s">
        <v>95</v>
      </c>
      <c r="U98">
        <v>2020</v>
      </c>
      <c r="V98" t="s">
        <v>37</v>
      </c>
      <c r="W98" t="s">
        <v>89</v>
      </c>
      <c r="X98" t="s">
        <v>90</v>
      </c>
      <c r="Y98" t="s">
        <v>91</v>
      </c>
      <c r="Z98" t="s">
        <v>100</v>
      </c>
      <c r="AA98" t="s">
        <v>93</v>
      </c>
      <c r="AB98" t="s">
        <v>96</v>
      </c>
      <c r="AC98">
        <v>770</v>
      </c>
      <c r="AD98">
        <v>1101.0999999999999</v>
      </c>
    </row>
    <row r="99" spans="1:30" x14ac:dyDescent="0.25">
      <c r="A99">
        <v>2020</v>
      </c>
      <c r="B99" t="s">
        <v>44</v>
      </c>
      <c r="C99" t="s">
        <v>16</v>
      </c>
      <c r="D99" t="s">
        <v>26</v>
      </c>
      <c r="E99">
        <v>122</v>
      </c>
      <c r="F99">
        <v>100</v>
      </c>
      <c r="G99">
        <v>112</v>
      </c>
      <c r="H99">
        <v>20</v>
      </c>
      <c r="I99" t="s">
        <v>13</v>
      </c>
      <c r="J99" t="s">
        <v>14</v>
      </c>
      <c r="T99" t="s">
        <v>88</v>
      </c>
      <c r="U99">
        <v>2020</v>
      </c>
      <c r="V99" t="s">
        <v>10</v>
      </c>
      <c r="W99" t="s">
        <v>89</v>
      </c>
      <c r="X99" t="s">
        <v>90</v>
      </c>
      <c r="Y99" t="s">
        <v>91</v>
      </c>
      <c r="Z99" t="s">
        <v>100</v>
      </c>
      <c r="AA99" t="s">
        <v>93</v>
      </c>
      <c r="AB99" t="s">
        <v>96</v>
      </c>
      <c r="AC99">
        <v>254</v>
      </c>
      <c r="AD99">
        <v>388.62</v>
      </c>
    </row>
    <row r="100" spans="1:30" x14ac:dyDescent="0.25">
      <c r="A100">
        <v>2020</v>
      </c>
      <c r="B100" t="s">
        <v>44</v>
      </c>
      <c r="C100" t="s">
        <v>27</v>
      </c>
      <c r="D100" t="s">
        <v>28</v>
      </c>
      <c r="E100">
        <v>78</v>
      </c>
      <c r="F100">
        <v>4577.2</v>
      </c>
      <c r="G100">
        <v>5126.4639999999999</v>
      </c>
      <c r="H100">
        <v>915.44</v>
      </c>
      <c r="I100" t="s">
        <v>13</v>
      </c>
      <c r="J100" t="s">
        <v>38</v>
      </c>
      <c r="T100" t="s">
        <v>88</v>
      </c>
      <c r="U100">
        <v>2020</v>
      </c>
      <c r="V100" t="s">
        <v>10</v>
      </c>
      <c r="W100" t="s">
        <v>89</v>
      </c>
      <c r="X100" t="s">
        <v>90</v>
      </c>
      <c r="Y100" t="s">
        <v>91</v>
      </c>
      <c r="Z100" t="s">
        <v>100</v>
      </c>
      <c r="AA100" t="s">
        <v>93</v>
      </c>
      <c r="AB100" t="s">
        <v>96</v>
      </c>
      <c r="AC100">
        <v>296</v>
      </c>
      <c r="AD100">
        <v>423.28</v>
      </c>
    </row>
    <row r="101" spans="1:30" x14ac:dyDescent="0.25">
      <c r="A101">
        <v>2020</v>
      </c>
      <c r="B101" t="s">
        <v>44</v>
      </c>
      <c r="C101" t="s">
        <v>27</v>
      </c>
      <c r="D101" t="s">
        <v>29</v>
      </c>
      <c r="E101">
        <v>76</v>
      </c>
      <c r="F101">
        <v>4576.8999999999996</v>
      </c>
      <c r="G101">
        <v>5126.1279999999997</v>
      </c>
      <c r="H101">
        <v>915.38</v>
      </c>
      <c r="I101" t="s">
        <v>13</v>
      </c>
      <c r="J101" t="s">
        <v>38</v>
      </c>
      <c r="T101" t="s">
        <v>97</v>
      </c>
      <c r="U101">
        <v>2020</v>
      </c>
      <c r="V101" t="s">
        <v>10</v>
      </c>
      <c r="W101" t="s">
        <v>89</v>
      </c>
      <c r="X101" t="s">
        <v>90</v>
      </c>
      <c r="Y101" t="s">
        <v>91</v>
      </c>
      <c r="Z101" t="s">
        <v>100</v>
      </c>
      <c r="AA101" t="s">
        <v>93</v>
      </c>
      <c r="AB101" t="s">
        <v>96</v>
      </c>
      <c r="AC101">
        <v>224</v>
      </c>
      <c r="AD101">
        <v>320.32</v>
      </c>
    </row>
    <row r="102" spans="1:30" x14ac:dyDescent="0.25">
      <c r="A102">
        <v>2020</v>
      </c>
      <c r="B102" t="s">
        <v>44</v>
      </c>
      <c r="C102" t="s">
        <v>27</v>
      </c>
      <c r="D102" t="s">
        <v>31</v>
      </c>
      <c r="E102">
        <v>46</v>
      </c>
      <c r="F102">
        <v>200</v>
      </c>
      <c r="G102">
        <v>224</v>
      </c>
      <c r="H102">
        <v>40</v>
      </c>
      <c r="I102" t="s">
        <v>13</v>
      </c>
      <c r="J102" t="s">
        <v>30</v>
      </c>
      <c r="T102" t="s">
        <v>95</v>
      </c>
      <c r="U102">
        <v>2020</v>
      </c>
      <c r="V102" t="s">
        <v>10</v>
      </c>
      <c r="W102" t="s">
        <v>89</v>
      </c>
      <c r="X102" t="s">
        <v>90</v>
      </c>
      <c r="Y102" t="s">
        <v>91</v>
      </c>
      <c r="Z102" t="s">
        <v>100</v>
      </c>
      <c r="AA102" t="s">
        <v>93</v>
      </c>
      <c r="AB102" t="s">
        <v>94</v>
      </c>
      <c r="AC102">
        <v>370</v>
      </c>
      <c r="AD102">
        <v>529.1</v>
      </c>
    </row>
    <row r="103" spans="1:30" x14ac:dyDescent="0.25">
      <c r="A103">
        <v>2020</v>
      </c>
      <c r="B103" t="s">
        <v>44</v>
      </c>
      <c r="C103" t="s">
        <v>27</v>
      </c>
      <c r="D103" t="s">
        <v>32</v>
      </c>
      <c r="E103">
        <v>34</v>
      </c>
      <c r="F103">
        <v>4576.8</v>
      </c>
      <c r="G103">
        <v>5126.0160000000014</v>
      </c>
      <c r="H103">
        <v>915.36000000000013</v>
      </c>
      <c r="I103" t="s">
        <v>13</v>
      </c>
      <c r="J103" t="s">
        <v>18</v>
      </c>
      <c r="T103" t="s">
        <v>95</v>
      </c>
      <c r="U103">
        <v>2020</v>
      </c>
      <c r="V103" t="s">
        <v>10</v>
      </c>
      <c r="W103" t="s">
        <v>89</v>
      </c>
      <c r="X103" t="s">
        <v>90</v>
      </c>
      <c r="Y103" t="s">
        <v>91</v>
      </c>
      <c r="Z103" t="s">
        <v>100</v>
      </c>
      <c r="AA103" t="s">
        <v>93</v>
      </c>
      <c r="AB103" t="s">
        <v>96</v>
      </c>
      <c r="AC103">
        <v>250</v>
      </c>
      <c r="AD103">
        <v>357.5</v>
      </c>
    </row>
    <row r="104" spans="1:30" x14ac:dyDescent="0.25">
      <c r="A104">
        <v>2020</v>
      </c>
      <c r="B104" t="s">
        <v>44</v>
      </c>
      <c r="C104" t="s">
        <v>16</v>
      </c>
      <c r="D104" t="s">
        <v>34</v>
      </c>
      <c r="E104">
        <v>7</v>
      </c>
      <c r="F104">
        <v>200</v>
      </c>
      <c r="G104">
        <v>224</v>
      </c>
      <c r="H104">
        <v>40</v>
      </c>
      <c r="I104" t="s">
        <v>13</v>
      </c>
      <c r="J104" t="s">
        <v>18</v>
      </c>
      <c r="T104" t="s">
        <v>95</v>
      </c>
      <c r="U104">
        <v>2020</v>
      </c>
      <c r="V104" t="s">
        <v>10</v>
      </c>
      <c r="W104" t="s">
        <v>89</v>
      </c>
      <c r="X104" t="s">
        <v>90</v>
      </c>
      <c r="Y104" t="s">
        <v>91</v>
      </c>
      <c r="Z104" t="s">
        <v>100</v>
      </c>
      <c r="AA104" t="s">
        <v>93</v>
      </c>
      <c r="AB104" t="s">
        <v>96</v>
      </c>
      <c r="AC104">
        <v>298</v>
      </c>
      <c r="AD104">
        <v>426.14</v>
      </c>
    </row>
    <row r="105" spans="1:30" x14ac:dyDescent="0.25">
      <c r="A105">
        <v>2020</v>
      </c>
      <c r="B105" t="s">
        <v>44</v>
      </c>
      <c r="C105" t="s">
        <v>27</v>
      </c>
      <c r="D105" t="s">
        <v>36</v>
      </c>
      <c r="E105">
        <v>3</v>
      </c>
      <c r="F105">
        <v>4577.3</v>
      </c>
      <c r="G105">
        <v>5126.576</v>
      </c>
      <c r="H105">
        <v>915.46</v>
      </c>
      <c r="I105" t="s">
        <v>13</v>
      </c>
      <c r="J105" t="s">
        <v>21</v>
      </c>
      <c r="T105" t="s">
        <v>97</v>
      </c>
      <c r="U105">
        <v>2020</v>
      </c>
      <c r="V105" t="s">
        <v>10</v>
      </c>
      <c r="W105" t="s">
        <v>89</v>
      </c>
      <c r="X105" t="s">
        <v>90</v>
      </c>
      <c r="Y105" t="s">
        <v>91</v>
      </c>
      <c r="Z105" t="s">
        <v>100</v>
      </c>
      <c r="AA105" t="s">
        <v>93</v>
      </c>
      <c r="AB105" t="s">
        <v>96</v>
      </c>
      <c r="AC105">
        <v>226</v>
      </c>
      <c r="AD105">
        <v>323.18</v>
      </c>
    </row>
    <row r="106" spans="1:30" x14ac:dyDescent="0.25">
      <c r="A106">
        <v>2020</v>
      </c>
      <c r="B106" t="s">
        <v>44</v>
      </c>
      <c r="C106" t="s">
        <v>35</v>
      </c>
      <c r="D106" t="s">
        <v>35</v>
      </c>
      <c r="E106">
        <v>2</v>
      </c>
      <c r="F106">
        <v>6600</v>
      </c>
      <c r="G106">
        <v>7392</v>
      </c>
      <c r="H106">
        <v>1320</v>
      </c>
      <c r="I106" t="s">
        <v>13</v>
      </c>
      <c r="J106" t="s">
        <v>21</v>
      </c>
      <c r="T106" t="s">
        <v>97</v>
      </c>
      <c r="U106">
        <v>2020</v>
      </c>
      <c r="V106" t="s">
        <v>10</v>
      </c>
      <c r="W106" t="s">
        <v>89</v>
      </c>
      <c r="X106" t="s">
        <v>90</v>
      </c>
      <c r="Y106" t="s">
        <v>91</v>
      </c>
      <c r="Z106" t="s">
        <v>100</v>
      </c>
      <c r="AA106" t="s">
        <v>93</v>
      </c>
      <c r="AB106" t="s">
        <v>94</v>
      </c>
      <c r="AC106">
        <v>372</v>
      </c>
      <c r="AD106">
        <v>526.24</v>
      </c>
    </row>
    <row r="107" spans="1:30" x14ac:dyDescent="0.25">
      <c r="A107">
        <v>2020</v>
      </c>
      <c r="B107" t="s">
        <v>45</v>
      </c>
      <c r="C107" t="s">
        <v>11</v>
      </c>
      <c r="D107" t="s">
        <v>12</v>
      </c>
      <c r="E107">
        <v>3566</v>
      </c>
      <c r="F107">
        <v>4577.3</v>
      </c>
      <c r="G107">
        <v>5126.576</v>
      </c>
      <c r="H107">
        <v>915.46</v>
      </c>
      <c r="I107" t="s">
        <v>13</v>
      </c>
      <c r="J107" t="s">
        <v>14</v>
      </c>
      <c r="T107" t="s">
        <v>98</v>
      </c>
      <c r="U107">
        <v>2020</v>
      </c>
      <c r="V107" t="s">
        <v>10</v>
      </c>
      <c r="W107" t="s">
        <v>89</v>
      </c>
      <c r="X107" t="s">
        <v>90</v>
      </c>
      <c r="Y107" t="s">
        <v>91</v>
      </c>
      <c r="Z107" t="s">
        <v>100</v>
      </c>
      <c r="AA107" t="s">
        <v>93</v>
      </c>
      <c r="AB107" t="s">
        <v>96</v>
      </c>
      <c r="AC107">
        <v>674</v>
      </c>
      <c r="AD107">
        <v>963.81999999999994</v>
      </c>
    </row>
    <row r="108" spans="1:30" x14ac:dyDescent="0.25">
      <c r="A108">
        <v>2020</v>
      </c>
      <c r="B108" t="s">
        <v>45</v>
      </c>
      <c r="C108" t="s">
        <v>11</v>
      </c>
      <c r="D108" t="s">
        <v>15</v>
      </c>
      <c r="E108">
        <v>2498</v>
      </c>
      <c r="F108">
        <v>8000</v>
      </c>
      <c r="G108">
        <v>8960</v>
      </c>
      <c r="H108">
        <v>1600</v>
      </c>
      <c r="I108" t="s">
        <v>40</v>
      </c>
      <c r="J108" t="s">
        <v>33</v>
      </c>
      <c r="T108" t="s">
        <v>97</v>
      </c>
      <c r="U108">
        <v>2020</v>
      </c>
      <c r="V108" t="s">
        <v>10</v>
      </c>
      <c r="W108" t="s">
        <v>89</v>
      </c>
      <c r="X108" t="s">
        <v>90</v>
      </c>
      <c r="Y108" t="s">
        <v>91</v>
      </c>
      <c r="Z108" t="s">
        <v>100</v>
      </c>
      <c r="AA108" t="s">
        <v>93</v>
      </c>
      <c r="AB108" t="s">
        <v>96</v>
      </c>
      <c r="AC108">
        <v>707</v>
      </c>
      <c r="AD108">
        <v>1011.01</v>
      </c>
    </row>
    <row r="109" spans="1:30" x14ac:dyDescent="0.25">
      <c r="A109">
        <v>2020</v>
      </c>
      <c r="B109" t="s">
        <v>45</v>
      </c>
      <c r="C109" t="s">
        <v>16</v>
      </c>
      <c r="D109" t="s">
        <v>17</v>
      </c>
      <c r="E109">
        <v>1245</v>
      </c>
      <c r="F109">
        <v>4577.2</v>
      </c>
      <c r="G109">
        <v>5126.4639999999999</v>
      </c>
      <c r="H109">
        <v>915.44</v>
      </c>
      <c r="I109" t="s">
        <v>40</v>
      </c>
      <c r="J109" t="s">
        <v>18</v>
      </c>
      <c r="T109" t="s">
        <v>88</v>
      </c>
      <c r="U109">
        <v>2020</v>
      </c>
      <c r="V109" t="s">
        <v>10</v>
      </c>
      <c r="W109" t="s">
        <v>89</v>
      </c>
      <c r="X109" t="s">
        <v>90</v>
      </c>
      <c r="Y109" t="s">
        <v>91</v>
      </c>
      <c r="Z109" t="s">
        <v>100</v>
      </c>
      <c r="AA109" t="s">
        <v>93</v>
      </c>
      <c r="AB109" t="s">
        <v>96</v>
      </c>
      <c r="AC109">
        <v>747</v>
      </c>
      <c r="AD109">
        <v>526.24</v>
      </c>
    </row>
    <row r="110" spans="1:30" x14ac:dyDescent="0.25">
      <c r="A110">
        <v>2020</v>
      </c>
      <c r="B110" t="s">
        <v>45</v>
      </c>
      <c r="C110" t="s">
        <v>19</v>
      </c>
      <c r="D110" t="s">
        <v>20</v>
      </c>
      <c r="E110">
        <v>644</v>
      </c>
      <c r="F110">
        <v>5743.5</v>
      </c>
      <c r="G110">
        <v>6432.72</v>
      </c>
      <c r="H110">
        <v>1148.7</v>
      </c>
      <c r="I110" t="s">
        <v>40</v>
      </c>
      <c r="J110" t="s">
        <v>30</v>
      </c>
      <c r="T110" t="s">
        <v>98</v>
      </c>
      <c r="U110">
        <v>2020</v>
      </c>
      <c r="V110" t="s">
        <v>10</v>
      </c>
      <c r="W110" t="s">
        <v>89</v>
      </c>
      <c r="X110" t="s">
        <v>90</v>
      </c>
      <c r="Y110" t="s">
        <v>91</v>
      </c>
      <c r="Z110" t="s">
        <v>100</v>
      </c>
      <c r="AA110" t="s">
        <v>93</v>
      </c>
      <c r="AB110" t="s">
        <v>96</v>
      </c>
      <c r="AC110">
        <v>800</v>
      </c>
      <c r="AD110">
        <v>526.24</v>
      </c>
    </row>
    <row r="111" spans="1:30" x14ac:dyDescent="0.25">
      <c r="A111">
        <v>2020</v>
      </c>
      <c r="B111" t="s">
        <v>45</v>
      </c>
      <c r="C111" t="s">
        <v>22</v>
      </c>
      <c r="D111" t="s">
        <v>23</v>
      </c>
      <c r="E111">
        <v>643</v>
      </c>
      <c r="F111">
        <v>7000</v>
      </c>
      <c r="G111">
        <v>7840</v>
      </c>
      <c r="H111">
        <v>1400</v>
      </c>
      <c r="I111" t="s">
        <v>40</v>
      </c>
      <c r="J111" t="s">
        <v>18</v>
      </c>
      <c r="T111" t="s">
        <v>97</v>
      </c>
      <c r="U111">
        <v>2020</v>
      </c>
      <c r="V111" t="s">
        <v>10</v>
      </c>
      <c r="W111" t="s">
        <v>89</v>
      </c>
      <c r="X111" t="s">
        <v>90</v>
      </c>
      <c r="Y111" t="s">
        <v>91</v>
      </c>
      <c r="Z111" t="s">
        <v>100</v>
      </c>
      <c r="AA111" t="s">
        <v>93</v>
      </c>
      <c r="AB111" t="s">
        <v>96</v>
      </c>
      <c r="AC111">
        <v>253</v>
      </c>
      <c r="AD111">
        <v>361.78999999999996</v>
      </c>
    </row>
    <row r="112" spans="1:30" x14ac:dyDescent="0.25">
      <c r="A112">
        <v>2020</v>
      </c>
      <c r="B112" t="s">
        <v>45</v>
      </c>
      <c r="C112" t="s">
        <v>19</v>
      </c>
      <c r="D112" t="s">
        <v>24</v>
      </c>
      <c r="E112">
        <v>455</v>
      </c>
      <c r="F112">
        <v>4578.6000000000004</v>
      </c>
      <c r="G112">
        <v>5128.0320000000002</v>
      </c>
      <c r="H112">
        <v>915.72000000000014</v>
      </c>
      <c r="I112" t="s">
        <v>40</v>
      </c>
      <c r="J112" t="s">
        <v>30</v>
      </c>
      <c r="T112" t="s">
        <v>95</v>
      </c>
      <c r="U112">
        <v>2020</v>
      </c>
      <c r="V112" t="s">
        <v>10</v>
      </c>
      <c r="W112" t="s">
        <v>89</v>
      </c>
      <c r="X112" t="s">
        <v>90</v>
      </c>
      <c r="Y112" t="s">
        <v>91</v>
      </c>
      <c r="Z112" t="s">
        <v>100</v>
      </c>
      <c r="AA112" t="s">
        <v>93</v>
      </c>
      <c r="AB112" t="s">
        <v>96</v>
      </c>
      <c r="AC112">
        <v>223</v>
      </c>
      <c r="AD112">
        <v>318.89</v>
      </c>
    </row>
    <row r="113" spans="1:30" x14ac:dyDescent="0.25">
      <c r="A113">
        <v>2020</v>
      </c>
      <c r="B113" t="s">
        <v>45</v>
      </c>
      <c r="C113" t="s">
        <v>22</v>
      </c>
      <c r="D113" t="s">
        <v>25</v>
      </c>
      <c r="E113">
        <v>345</v>
      </c>
      <c r="F113">
        <v>7000</v>
      </c>
      <c r="G113">
        <v>7840</v>
      </c>
      <c r="H113">
        <v>1400</v>
      </c>
      <c r="I113" t="s">
        <v>40</v>
      </c>
      <c r="J113" t="s">
        <v>21</v>
      </c>
      <c r="T113" t="s">
        <v>88</v>
      </c>
      <c r="U113">
        <v>2020</v>
      </c>
      <c r="V113" t="s">
        <v>10</v>
      </c>
      <c r="W113" t="s">
        <v>89</v>
      </c>
      <c r="X113" t="s">
        <v>90</v>
      </c>
      <c r="Y113" t="s">
        <v>91</v>
      </c>
      <c r="Z113" t="s">
        <v>100</v>
      </c>
      <c r="AA113" t="s">
        <v>93</v>
      </c>
      <c r="AB113" t="s">
        <v>94</v>
      </c>
      <c r="AC113">
        <v>873</v>
      </c>
      <c r="AD113">
        <v>1248.3899999999999</v>
      </c>
    </row>
    <row r="114" spans="1:30" x14ac:dyDescent="0.25">
      <c r="A114">
        <v>2020</v>
      </c>
      <c r="B114" t="s">
        <v>45</v>
      </c>
      <c r="C114" t="s">
        <v>16</v>
      </c>
      <c r="D114" t="s">
        <v>26</v>
      </c>
      <c r="E114">
        <v>122</v>
      </c>
      <c r="F114">
        <v>100</v>
      </c>
      <c r="G114">
        <v>112</v>
      </c>
      <c r="H114">
        <v>20</v>
      </c>
      <c r="I114" t="s">
        <v>40</v>
      </c>
      <c r="J114" t="s">
        <v>14</v>
      </c>
      <c r="T114" t="s">
        <v>97</v>
      </c>
      <c r="U114">
        <v>2020</v>
      </c>
      <c r="V114" t="s">
        <v>10</v>
      </c>
      <c r="W114" t="s">
        <v>89</v>
      </c>
      <c r="X114" t="s">
        <v>90</v>
      </c>
      <c r="Y114" t="s">
        <v>91</v>
      </c>
      <c r="Z114" t="s">
        <v>100</v>
      </c>
      <c r="AA114" t="s">
        <v>93</v>
      </c>
      <c r="AB114" t="s">
        <v>96</v>
      </c>
      <c r="AC114">
        <v>251</v>
      </c>
      <c r="AD114">
        <v>358.93</v>
      </c>
    </row>
    <row r="115" spans="1:30" x14ac:dyDescent="0.25">
      <c r="A115">
        <v>2020</v>
      </c>
      <c r="B115" t="s">
        <v>45</v>
      </c>
      <c r="C115" t="s">
        <v>27</v>
      </c>
      <c r="D115" t="s">
        <v>28</v>
      </c>
      <c r="E115">
        <v>78</v>
      </c>
      <c r="F115">
        <v>4577.2</v>
      </c>
      <c r="G115">
        <v>5126.4639999999999</v>
      </c>
      <c r="H115">
        <v>915.44</v>
      </c>
      <c r="I115" t="s">
        <v>40</v>
      </c>
      <c r="J115" t="s">
        <v>18</v>
      </c>
      <c r="T115" t="s">
        <v>88</v>
      </c>
      <c r="U115">
        <v>2020</v>
      </c>
      <c r="V115" t="s">
        <v>10</v>
      </c>
      <c r="W115" t="s">
        <v>89</v>
      </c>
      <c r="X115" t="s">
        <v>90</v>
      </c>
      <c r="Y115" t="s">
        <v>91</v>
      </c>
      <c r="Z115" t="s">
        <v>100</v>
      </c>
      <c r="AA115" t="s">
        <v>93</v>
      </c>
      <c r="AB115" t="s">
        <v>96</v>
      </c>
      <c r="AC115">
        <v>299</v>
      </c>
      <c r="AD115">
        <v>427.57</v>
      </c>
    </row>
    <row r="116" spans="1:30" x14ac:dyDescent="0.25">
      <c r="A116">
        <v>2020</v>
      </c>
      <c r="B116" t="s">
        <v>45</v>
      </c>
      <c r="C116" t="s">
        <v>27</v>
      </c>
      <c r="D116" t="s">
        <v>29</v>
      </c>
      <c r="E116">
        <v>76</v>
      </c>
      <c r="F116">
        <v>4576.8999999999996</v>
      </c>
      <c r="G116">
        <v>5126.1279999999997</v>
      </c>
      <c r="H116">
        <v>915.38</v>
      </c>
      <c r="I116" t="s">
        <v>40</v>
      </c>
      <c r="J116" t="s">
        <v>21</v>
      </c>
      <c r="T116" t="s">
        <v>88</v>
      </c>
      <c r="U116">
        <v>2020</v>
      </c>
      <c r="V116" t="s">
        <v>10</v>
      </c>
      <c r="W116" t="s">
        <v>89</v>
      </c>
      <c r="X116" t="s">
        <v>90</v>
      </c>
      <c r="Y116" t="s">
        <v>91</v>
      </c>
      <c r="Z116" t="s">
        <v>100</v>
      </c>
      <c r="AA116" t="s">
        <v>93</v>
      </c>
      <c r="AB116" t="s">
        <v>96</v>
      </c>
      <c r="AC116">
        <v>769</v>
      </c>
      <c r="AD116">
        <v>1099.67</v>
      </c>
    </row>
    <row r="117" spans="1:30" x14ac:dyDescent="0.25">
      <c r="A117">
        <v>2020</v>
      </c>
      <c r="B117" t="s">
        <v>45</v>
      </c>
      <c r="C117" t="s">
        <v>27</v>
      </c>
      <c r="D117" t="s">
        <v>31</v>
      </c>
      <c r="E117">
        <v>46</v>
      </c>
      <c r="F117">
        <v>200</v>
      </c>
      <c r="G117">
        <v>224</v>
      </c>
      <c r="H117">
        <v>40</v>
      </c>
      <c r="I117" t="s">
        <v>40</v>
      </c>
      <c r="J117" t="s">
        <v>30</v>
      </c>
      <c r="T117" t="s">
        <v>88</v>
      </c>
      <c r="U117">
        <v>2020</v>
      </c>
      <c r="V117" t="s">
        <v>44</v>
      </c>
      <c r="W117" t="s">
        <v>89</v>
      </c>
      <c r="X117" t="s">
        <v>90</v>
      </c>
      <c r="Y117" t="s">
        <v>91</v>
      </c>
      <c r="Z117" t="s">
        <v>100</v>
      </c>
      <c r="AA117" t="s">
        <v>93</v>
      </c>
      <c r="AB117" t="s">
        <v>94</v>
      </c>
      <c r="AC117">
        <v>302</v>
      </c>
      <c r="AD117">
        <v>431.86</v>
      </c>
    </row>
    <row r="118" spans="1:30" x14ac:dyDescent="0.25">
      <c r="A118">
        <v>2020</v>
      </c>
      <c r="B118" t="s">
        <v>45</v>
      </c>
      <c r="C118" t="s">
        <v>27</v>
      </c>
      <c r="D118" t="s">
        <v>32</v>
      </c>
      <c r="E118">
        <v>34</v>
      </c>
      <c r="F118">
        <v>4576.8</v>
      </c>
      <c r="G118">
        <v>5126.0160000000014</v>
      </c>
      <c r="H118">
        <v>915.36000000000013</v>
      </c>
      <c r="I118" t="s">
        <v>40</v>
      </c>
      <c r="J118" t="s">
        <v>33</v>
      </c>
      <c r="T118" t="s">
        <v>95</v>
      </c>
      <c r="U118">
        <v>2020</v>
      </c>
      <c r="V118" t="s">
        <v>44</v>
      </c>
      <c r="W118" t="s">
        <v>89</v>
      </c>
      <c r="X118" t="s">
        <v>90</v>
      </c>
      <c r="Y118" t="s">
        <v>91</v>
      </c>
      <c r="Z118" t="s">
        <v>100</v>
      </c>
      <c r="AA118" t="s">
        <v>93</v>
      </c>
      <c r="AB118" t="s">
        <v>94</v>
      </c>
      <c r="AC118">
        <v>296</v>
      </c>
      <c r="AD118">
        <v>423.28</v>
      </c>
    </row>
    <row r="119" spans="1:30" x14ac:dyDescent="0.25">
      <c r="A119">
        <v>2020</v>
      </c>
      <c r="B119" t="s">
        <v>45</v>
      </c>
      <c r="C119" t="s">
        <v>16</v>
      </c>
      <c r="D119" t="s">
        <v>34</v>
      </c>
      <c r="E119">
        <v>7</v>
      </c>
      <c r="F119">
        <v>200</v>
      </c>
      <c r="G119">
        <v>224</v>
      </c>
      <c r="H119">
        <v>40</v>
      </c>
      <c r="I119" t="s">
        <v>40</v>
      </c>
      <c r="J119" t="s">
        <v>18</v>
      </c>
      <c r="T119" t="s">
        <v>95</v>
      </c>
      <c r="U119">
        <v>2020</v>
      </c>
      <c r="V119" t="s">
        <v>44</v>
      </c>
      <c r="W119" t="s">
        <v>89</v>
      </c>
      <c r="X119" t="s">
        <v>90</v>
      </c>
      <c r="Y119" t="s">
        <v>91</v>
      </c>
      <c r="Z119" t="s">
        <v>100</v>
      </c>
      <c r="AA119" t="s">
        <v>93</v>
      </c>
      <c r="AB119" t="s">
        <v>96</v>
      </c>
      <c r="AC119">
        <v>218</v>
      </c>
      <c r="AD119">
        <v>311.74</v>
      </c>
    </row>
    <row r="120" spans="1:30" x14ac:dyDescent="0.25">
      <c r="A120">
        <v>2020</v>
      </c>
      <c r="B120" t="s">
        <v>45</v>
      </c>
      <c r="C120" t="s">
        <v>27</v>
      </c>
      <c r="D120" t="s">
        <v>36</v>
      </c>
      <c r="E120">
        <v>3</v>
      </c>
      <c r="F120">
        <v>4577.3</v>
      </c>
      <c r="G120">
        <v>5126.576</v>
      </c>
      <c r="H120">
        <v>915.46</v>
      </c>
      <c r="I120" t="s">
        <v>40</v>
      </c>
      <c r="J120" t="s">
        <v>14</v>
      </c>
      <c r="T120" t="s">
        <v>88</v>
      </c>
      <c r="U120">
        <v>2020</v>
      </c>
      <c r="V120" t="s">
        <v>44</v>
      </c>
      <c r="W120" t="s">
        <v>89</v>
      </c>
      <c r="X120" t="s">
        <v>90</v>
      </c>
      <c r="Y120" t="s">
        <v>91</v>
      </c>
      <c r="Z120" t="s">
        <v>100</v>
      </c>
      <c r="AA120" t="s">
        <v>93</v>
      </c>
      <c r="AB120" t="s">
        <v>96</v>
      </c>
      <c r="AC120">
        <v>266</v>
      </c>
      <c r="AD120">
        <v>380.38</v>
      </c>
    </row>
    <row r="121" spans="1:30" x14ac:dyDescent="0.25">
      <c r="A121">
        <v>2020</v>
      </c>
      <c r="B121" t="s">
        <v>45</v>
      </c>
      <c r="C121" t="s">
        <v>35</v>
      </c>
      <c r="D121" t="s">
        <v>35</v>
      </c>
      <c r="E121">
        <v>2</v>
      </c>
      <c r="F121">
        <v>6600</v>
      </c>
      <c r="G121">
        <v>7392</v>
      </c>
      <c r="H121">
        <v>1320</v>
      </c>
      <c r="I121" t="s">
        <v>40</v>
      </c>
      <c r="J121" t="s">
        <v>38</v>
      </c>
      <c r="T121" t="s">
        <v>95</v>
      </c>
      <c r="U121">
        <v>2020</v>
      </c>
      <c r="V121" t="s">
        <v>44</v>
      </c>
      <c r="W121" t="s">
        <v>89</v>
      </c>
      <c r="X121" t="s">
        <v>90</v>
      </c>
      <c r="Y121" t="s">
        <v>91</v>
      </c>
      <c r="Z121" t="s">
        <v>100</v>
      </c>
      <c r="AA121" t="s">
        <v>93</v>
      </c>
      <c r="AB121" t="s">
        <v>96</v>
      </c>
      <c r="AC121">
        <v>194</v>
      </c>
      <c r="AD121">
        <v>277.42</v>
      </c>
    </row>
    <row r="122" spans="1:30" x14ac:dyDescent="0.25">
      <c r="A122">
        <v>2020</v>
      </c>
      <c r="B122" t="s">
        <v>46</v>
      </c>
      <c r="C122" t="s">
        <v>11</v>
      </c>
      <c r="D122" t="s">
        <v>12</v>
      </c>
      <c r="E122">
        <v>3566</v>
      </c>
      <c r="F122">
        <v>4577.3</v>
      </c>
      <c r="G122">
        <v>5126.576</v>
      </c>
      <c r="H122">
        <v>915.46</v>
      </c>
      <c r="I122" t="s">
        <v>40</v>
      </c>
      <c r="J122" t="s">
        <v>14</v>
      </c>
      <c r="T122" t="s">
        <v>88</v>
      </c>
      <c r="U122">
        <v>2020</v>
      </c>
      <c r="V122" t="s">
        <v>44</v>
      </c>
      <c r="W122" t="s">
        <v>89</v>
      </c>
      <c r="X122" t="s">
        <v>90</v>
      </c>
      <c r="Y122" t="s">
        <v>91</v>
      </c>
      <c r="Z122" t="s">
        <v>100</v>
      </c>
      <c r="AA122" t="s">
        <v>93</v>
      </c>
      <c r="AB122" t="s">
        <v>96</v>
      </c>
      <c r="AC122">
        <v>220</v>
      </c>
      <c r="AD122">
        <v>314.60000000000002</v>
      </c>
    </row>
    <row r="123" spans="1:30" x14ac:dyDescent="0.25">
      <c r="A123">
        <v>2020</v>
      </c>
      <c r="B123" t="s">
        <v>46</v>
      </c>
      <c r="C123" t="s">
        <v>11</v>
      </c>
      <c r="D123" t="s">
        <v>15</v>
      </c>
      <c r="E123">
        <v>2498</v>
      </c>
      <c r="F123">
        <v>8000</v>
      </c>
      <c r="G123">
        <v>8960</v>
      </c>
      <c r="H123">
        <v>1600</v>
      </c>
      <c r="I123" t="s">
        <v>40</v>
      </c>
      <c r="J123" t="s">
        <v>21</v>
      </c>
      <c r="T123" t="s">
        <v>88</v>
      </c>
      <c r="U123">
        <v>2020</v>
      </c>
      <c r="V123" t="s">
        <v>44</v>
      </c>
      <c r="W123" t="s">
        <v>89</v>
      </c>
      <c r="X123" t="s">
        <v>90</v>
      </c>
      <c r="Y123" t="s">
        <v>91</v>
      </c>
      <c r="Z123" t="s">
        <v>100</v>
      </c>
      <c r="AA123" t="s">
        <v>93</v>
      </c>
      <c r="AB123" t="s">
        <v>96</v>
      </c>
      <c r="AC123">
        <v>268</v>
      </c>
      <c r="AD123">
        <v>383.24</v>
      </c>
    </row>
    <row r="124" spans="1:30" x14ac:dyDescent="0.25">
      <c r="A124">
        <v>2020</v>
      </c>
      <c r="B124" t="s">
        <v>46</v>
      </c>
      <c r="C124" t="s">
        <v>16</v>
      </c>
      <c r="D124" t="s">
        <v>17</v>
      </c>
      <c r="E124">
        <v>1245</v>
      </c>
      <c r="F124">
        <v>4577.2</v>
      </c>
      <c r="G124">
        <v>5126.4639999999999</v>
      </c>
      <c r="H124">
        <v>915.44</v>
      </c>
      <c r="I124" t="s">
        <v>40</v>
      </c>
      <c r="J124" t="s">
        <v>30</v>
      </c>
      <c r="T124" t="s">
        <v>95</v>
      </c>
      <c r="U124">
        <v>2020</v>
      </c>
      <c r="V124" t="s">
        <v>44</v>
      </c>
      <c r="W124" t="s">
        <v>89</v>
      </c>
      <c r="X124" t="s">
        <v>90</v>
      </c>
      <c r="Y124" t="s">
        <v>91</v>
      </c>
      <c r="Z124" t="s">
        <v>100</v>
      </c>
      <c r="AA124" t="s">
        <v>93</v>
      </c>
      <c r="AB124" t="s">
        <v>96</v>
      </c>
      <c r="AC124">
        <v>306</v>
      </c>
      <c r="AD124">
        <v>526.24</v>
      </c>
    </row>
    <row r="125" spans="1:30" x14ac:dyDescent="0.25">
      <c r="A125">
        <v>2020</v>
      </c>
      <c r="B125" t="s">
        <v>46</v>
      </c>
      <c r="C125" t="s">
        <v>19</v>
      </c>
      <c r="D125" t="s">
        <v>20</v>
      </c>
      <c r="E125">
        <v>644</v>
      </c>
      <c r="F125">
        <v>5743.5</v>
      </c>
      <c r="G125">
        <v>6432.72</v>
      </c>
      <c r="H125">
        <v>1148.7</v>
      </c>
      <c r="I125" t="s">
        <v>40</v>
      </c>
      <c r="J125" t="s">
        <v>14</v>
      </c>
      <c r="T125" t="s">
        <v>97</v>
      </c>
      <c r="U125">
        <v>2020</v>
      </c>
      <c r="V125" t="s">
        <v>44</v>
      </c>
      <c r="W125" t="s">
        <v>89</v>
      </c>
      <c r="X125" t="s">
        <v>90</v>
      </c>
      <c r="Y125" t="s">
        <v>91</v>
      </c>
      <c r="Z125" t="s">
        <v>100</v>
      </c>
      <c r="AA125" t="s">
        <v>93</v>
      </c>
      <c r="AB125" t="s">
        <v>96</v>
      </c>
      <c r="AC125">
        <v>300</v>
      </c>
      <c r="AD125">
        <v>526.24</v>
      </c>
    </row>
    <row r="126" spans="1:30" x14ac:dyDescent="0.25">
      <c r="A126">
        <v>2020</v>
      </c>
      <c r="B126" t="s">
        <v>46</v>
      </c>
      <c r="C126" t="s">
        <v>22</v>
      </c>
      <c r="D126" t="s">
        <v>23</v>
      </c>
      <c r="E126">
        <v>643</v>
      </c>
      <c r="F126">
        <v>7000</v>
      </c>
      <c r="G126">
        <v>7840</v>
      </c>
      <c r="H126">
        <v>1400</v>
      </c>
      <c r="I126" t="s">
        <v>40</v>
      </c>
      <c r="J126" t="s">
        <v>18</v>
      </c>
      <c r="T126" t="s">
        <v>95</v>
      </c>
      <c r="U126">
        <v>2020</v>
      </c>
      <c r="V126" t="s">
        <v>44</v>
      </c>
      <c r="W126" t="s">
        <v>89</v>
      </c>
      <c r="X126" t="s">
        <v>90</v>
      </c>
      <c r="Y126" t="s">
        <v>91</v>
      </c>
      <c r="Z126" t="s">
        <v>100</v>
      </c>
      <c r="AA126" t="s">
        <v>93</v>
      </c>
      <c r="AB126" t="s">
        <v>96</v>
      </c>
      <c r="AC126">
        <v>294</v>
      </c>
      <c r="AD126">
        <v>526.24</v>
      </c>
    </row>
    <row r="127" spans="1:30" x14ac:dyDescent="0.25">
      <c r="A127">
        <v>2020</v>
      </c>
      <c r="B127" t="s">
        <v>46</v>
      </c>
      <c r="C127" t="s">
        <v>19</v>
      </c>
      <c r="D127" t="s">
        <v>24</v>
      </c>
      <c r="E127">
        <v>455</v>
      </c>
      <c r="F127">
        <v>4578.6000000000004</v>
      </c>
      <c r="G127">
        <v>5128.0320000000002</v>
      </c>
      <c r="H127">
        <v>915.72000000000014</v>
      </c>
      <c r="I127" t="s">
        <v>40</v>
      </c>
      <c r="J127" t="s">
        <v>33</v>
      </c>
      <c r="T127" t="s">
        <v>95</v>
      </c>
      <c r="U127">
        <v>2020</v>
      </c>
      <c r="V127" t="s">
        <v>44</v>
      </c>
      <c r="W127" t="s">
        <v>89</v>
      </c>
      <c r="X127" t="s">
        <v>90</v>
      </c>
      <c r="Y127" t="s">
        <v>91</v>
      </c>
      <c r="Z127" t="s">
        <v>100</v>
      </c>
      <c r="AA127" t="s">
        <v>93</v>
      </c>
      <c r="AB127" t="s">
        <v>96</v>
      </c>
      <c r="AC127">
        <v>679</v>
      </c>
      <c r="AD127">
        <v>970.97</v>
      </c>
    </row>
    <row r="128" spans="1:30" x14ac:dyDescent="0.25">
      <c r="A128">
        <v>2020</v>
      </c>
      <c r="B128" t="s">
        <v>46</v>
      </c>
      <c r="C128" t="s">
        <v>22</v>
      </c>
      <c r="D128" t="s">
        <v>25</v>
      </c>
      <c r="E128">
        <v>345</v>
      </c>
      <c r="F128">
        <v>7000</v>
      </c>
      <c r="G128">
        <v>7840</v>
      </c>
      <c r="H128">
        <v>1400</v>
      </c>
      <c r="I128" t="s">
        <v>40</v>
      </c>
      <c r="J128" t="s">
        <v>21</v>
      </c>
      <c r="T128" t="s">
        <v>95</v>
      </c>
      <c r="U128">
        <v>2020</v>
      </c>
      <c r="V128" t="s">
        <v>44</v>
      </c>
      <c r="W128" t="s">
        <v>89</v>
      </c>
      <c r="X128" t="s">
        <v>90</v>
      </c>
      <c r="Y128" t="s">
        <v>91</v>
      </c>
      <c r="Z128" t="s">
        <v>100</v>
      </c>
      <c r="AA128" t="s">
        <v>93</v>
      </c>
      <c r="AB128" t="s">
        <v>96</v>
      </c>
      <c r="AC128">
        <v>713</v>
      </c>
      <c r="AD128">
        <v>1019.5899999999999</v>
      </c>
    </row>
    <row r="129" spans="1:30" x14ac:dyDescent="0.25">
      <c r="A129">
        <v>2020</v>
      </c>
      <c r="B129" t="s">
        <v>46</v>
      </c>
      <c r="C129" t="s">
        <v>16</v>
      </c>
      <c r="D129" t="s">
        <v>26</v>
      </c>
      <c r="E129">
        <v>122</v>
      </c>
      <c r="F129">
        <v>100</v>
      </c>
      <c r="G129">
        <v>112</v>
      </c>
      <c r="H129">
        <v>20</v>
      </c>
      <c r="I129" t="s">
        <v>40</v>
      </c>
      <c r="J129" t="s">
        <v>30</v>
      </c>
      <c r="T129" t="s">
        <v>97</v>
      </c>
      <c r="U129">
        <v>2020</v>
      </c>
      <c r="V129" t="s">
        <v>44</v>
      </c>
      <c r="W129" t="s">
        <v>89</v>
      </c>
      <c r="X129" t="s">
        <v>90</v>
      </c>
      <c r="Y129" t="s">
        <v>91</v>
      </c>
      <c r="Z129" t="s">
        <v>100</v>
      </c>
      <c r="AA129" t="s">
        <v>93</v>
      </c>
      <c r="AB129" t="s">
        <v>96</v>
      </c>
      <c r="AC129">
        <v>766</v>
      </c>
      <c r="AD129">
        <v>1095.3800000000001</v>
      </c>
    </row>
    <row r="130" spans="1:30" x14ac:dyDescent="0.25">
      <c r="A130">
        <v>2020</v>
      </c>
      <c r="B130" t="s">
        <v>46</v>
      </c>
      <c r="C130" t="s">
        <v>27</v>
      </c>
      <c r="D130" t="s">
        <v>28</v>
      </c>
      <c r="E130">
        <v>78</v>
      </c>
      <c r="F130">
        <v>4577.2</v>
      </c>
      <c r="G130">
        <v>5126.4639999999999</v>
      </c>
      <c r="H130">
        <v>915.44</v>
      </c>
      <c r="I130" t="s">
        <v>40</v>
      </c>
      <c r="J130" t="s">
        <v>14</v>
      </c>
      <c r="T130" t="s">
        <v>88</v>
      </c>
      <c r="U130">
        <v>2020</v>
      </c>
      <c r="V130" t="s">
        <v>44</v>
      </c>
      <c r="W130" t="s">
        <v>89</v>
      </c>
      <c r="X130" t="s">
        <v>90</v>
      </c>
      <c r="Y130" t="s">
        <v>91</v>
      </c>
      <c r="Z130" t="s">
        <v>100</v>
      </c>
      <c r="AA130" t="s">
        <v>93</v>
      </c>
      <c r="AB130" t="s">
        <v>96</v>
      </c>
      <c r="AC130">
        <v>303</v>
      </c>
      <c r="AD130">
        <v>433.28999999999996</v>
      </c>
    </row>
    <row r="131" spans="1:30" x14ac:dyDescent="0.25">
      <c r="A131">
        <v>2020</v>
      </c>
      <c r="B131" t="s">
        <v>46</v>
      </c>
      <c r="C131" t="s">
        <v>27</v>
      </c>
      <c r="D131" t="s">
        <v>29</v>
      </c>
      <c r="E131">
        <v>76</v>
      </c>
      <c r="F131">
        <v>4576.8999999999996</v>
      </c>
      <c r="G131">
        <v>5126.1279999999997</v>
      </c>
      <c r="H131">
        <v>915.38</v>
      </c>
      <c r="I131" t="s">
        <v>40</v>
      </c>
      <c r="J131" t="s">
        <v>38</v>
      </c>
      <c r="T131" t="s">
        <v>88</v>
      </c>
      <c r="U131">
        <v>2020</v>
      </c>
      <c r="V131" t="s">
        <v>44</v>
      </c>
      <c r="W131" t="s">
        <v>89</v>
      </c>
      <c r="X131" t="s">
        <v>90</v>
      </c>
      <c r="Y131" t="s">
        <v>91</v>
      </c>
      <c r="Z131" t="s">
        <v>100</v>
      </c>
      <c r="AA131" t="s">
        <v>93</v>
      </c>
      <c r="AB131" t="s">
        <v>96</v>
      </c>
      <c r="AC131">
        <v>297</v>
      </c>
      <c r="AD131">
        <v>424.71</v>
      </c>
    </row>
    <row r="132" spans="1:30" x14ac:dyDescent="0.25">
      <c r="A132">
        <v>2020</v>
      </c>
      <c r="B132" t="s">
        <v>46</v>
      </c>
      <c r="C132" t="s">
        <v>27</v>
      </c>
      <c r="D132" t="s">
        <v>31</v>
      </c>
      <c r="E132">
        <v>46</v>
      </c>
      <c r="F132">
        <v>200</v>
      </c>
      <c r="G132">
        <v>224</v>
      </c>
      <c r="H132">
        <v>40</v>
      </c>
      <c r="I132" t="s">
        <v>40</v>
      </c>
      <c r="J132" t="s">
        <v>38</v>
      </c>
      <c r="T132" t="s">
        <v>95</v>
      </c>
      <c r="U132">
        <v>2020</v>
      </c>
      <c r="V132" t="s">
        <v>44</v>
      </c>
      <c r="W132" t="s">
        <v>89</v>
      </c>
      <c r="X132" t="s">
        <v>90</v>
      </c>
      <c r="Y132" t="s">
        <v>91</v>
      </c>
      <c r="Z132" t="s">
        <v>100</v>
      </c>
      <c r="AA132" t="s">
        <v>93</v>
      </c>
      <c r="AB132" t="s">
        <v>96</v>
      </c>
      <c r="AC132">
        <v>291</v>
      </c>
      <c r="AD132">
        <v>416.13</v>
      </c>
    </row>
    <row r="133" spans="1:30" x14ac:dyDescent="0.25">
      <c r="A133">
        <v>2020</v>
      </c>
      <c r="B133" t="s">
        <v>46</v>
      </c>
      <c r="C133" t="s">
        <v>27</v>
      </c>
      <c r="D133" t="s">
        <v>32</v>
      </c>
      <c r="E133">
        <v>34</v>
      </c>
      <c r="F133">
        <v>4576.8</v>
      </c>
      <c r="G133">
        <v>5126.0160000000014</v>
      </c>
      <c r="H133">
        <v>915.36000000000013</v>
      </c>
      <c r="I133" t="s">
        <v>13</v>
      </c>
      <c r="J133" t="s">
        <v>14</v>
      </c>
      <c r="T133" t="s">
        <v>97</v>
      </c>
      <c r="U133">
        <v>2020</v>
      </c>
      <c r="V133" t="s">
        <v>44</v>
      </c>
      <c r="W133" t="s">
        <v>89</v>
      </c>
      <c r="X133" t="s">
        <v>90</v>
      </c>
      <c r="Y133" t="s">
        <v>91</v>
      </c>
      <c r="Z133" t="s">
        <v>100</v>
      </c>
      <c r="AA133" t="s">
        <v>93</v>
      </c>
      <c r="AB133" t="s">
        <v>96</v>
      </c>
      <c r="AC133">
        <v>219</v>
      </c>
      <c r="AD133">
        <v>313.17</v>
      </c>
    </row>
    <row r="134" spans="1:30" x14ac:dyDescent="0.25">
      <c r="A134">
        <v>2020</v>
      </c>
      <c r="B134" t="s">
        <v>46</v>
      </c>
      <c r="C134" t="s">
        <v>16</v>
      </c>
      <c r="D134" t="s">
        <v>34</v>
      </c>
      <c r="E134">
        <v>7</v>
      </c>
      <c r="F134">
        <v>200</v>
      </c>
      <c r="G134">
        <v>224</v>
      </c>
      <c r="H134">
        <v>40</v>
      </c>
      <c r="I134" t="s">
        <v>13</v>
      </c>
      <c r="J134" t="s">
        <v>14</v>
      </c>
      <c r="T134" t="s">
        <v>97</v>
      </c>
      <c r="U134">
        <v>2020</v>
      </c>
      <c r="V134" t="s">
        <v>44</v>
      </c>
      <c r="W134" t="s">
        <v>89</v>
      </c>
      <c r="X134" t="s">
        <v>90</v>
      </c>
      <c r="Y134" t="s">
        <v>91</v>
      </c>
      <c r="Z134" t="s">
        <v>100</v>
      </c>
      <c r="AA134" t="s">
        <v>93</v>
      </c>
      <c r="AB134" t="s">
        <v>96</v>
      </c>
      <c r="AC134">
        <v>752</v>
      </c>
      <c r="AD134">
        <v>526.24</v>
      </c>
    </row>
    <row r="135" spans="1:30" x14ac:dyDescent="0.25">
      <c r="A135">
        <v>2020</v>
      </c>
      <c r="B135" t="s">
        <v>46</v>
      </c>
      <c r="C135" t="s">
        <v>27</v>
      </c>
      <c r="D135" t="s">
        <v>36</v>
      </c>
      <c r="E135">
        <v>3</v>
      </c>
      <c r="F135">
        <v>4577.3</v>
      </c>
      <c r="G135">
        <v>5126.576</v>
      </c>
      <c r="H135">
        <v>915.46</v>
      </c>
      <c r="I135" t="s">
        <v>13</v>
      </c>
      <c r="J135" t="s">
        <v>21</v>
      </c>
      <c r="T135" t="s">
        <v>95</v>
      </c>
      <c r="U135">
        <v>2020</v>
      </c>
      <c r="V135" t="s">
        <v>44</v>
      </c>
      <c r="W135" t="s">
        <v>89</v>
      </c>
      <c r="X135" t="s">
        <v>90</v>
      </c>
      <c r="Y135" t="s">
        <v>91</v>
      </c>
      <c r="Z135" t="s">
        <v>100</v>
      </c>
      <c r="AA135" t="s">
        <v>93</v>
      </c>
      <c r="AB135" t="s">
        <v>96</v>
      </c>
      <c r="AC135">
        <v>805</v>
      </c>
      <c r="AD135">
        <v>526.24</v>
      </c>
    </row>
    <row r="136" spans="1:30" x14ac:dyDescent="0.25">
      <c r="A136">
        <v>2020</v>
      </c>
      <c r="B136" t="s">
        <v>46</v>
      </c>
      <c r="C136" t="s">
        <v>35</v>
      </c>
      <c r="D136" t="s">
        <v>35</v>
      </c>
      <c r="E136">
        <v>2</v>
      </c>
      <c r="F136">
        <v>6600</v>
      </c>
      <c r="G136">
        <v>7392</v>
      </c>
      <c r="H136">
        <v>1320</v>
      </c>
      <c r="I136" t="s">
        <v>13</v>
      </c>
      <c r="J136" t="s">
        <v>21</v>
      </c>
      <c r="T136" t="s">
        <v>95</v>
      </c>
      <c r="U136">
        <v>2020</v>
      </c>
      <c r="V136" t="s">
        <v>44</v>
      </c>
      <c r="W136" t="s">
        <v>89</v>
      </c>
      <c r="X136" t="s">
        <v>90</v>
      </c>
      <c r="Y136" t="s">
        <v>91</v>
      </c>
      <c r="Z136" t="s">
        <v>100</v>
      </c>
      <c r="AA136" t="s">
        <v>93</v>
      </c>
      <c r="AB136" t="s">
        <v>96</v>
      </c>
      <c r="AC136">
        <v>265</v>
      </c>
      <c r="AD136">
        <v>378.95</v>
      </c>
    </row>
    <row r="137" spans="1:30" x14ac:dyDescent="0.25">
      <c r="A137">
        <v>2020</v>
      </c>
      <c r="B137" t="s">
        <v>47</v>
      </c>
      <c r="C137" t="s">
        <v>11</v>
      </c>
      <c r="D137" t="s">
        <v>12</v>
      </c>
      <c r="E137">
        <v>3566</v>
      </c>
      <c r="F137">
        <v>4577.3</v>
      </c>
      <c r="G137">
        <v>5126.576</v>
      </c>
      <c r="H137">
        <v>915.46</v>
      </c>
      <c r="I137" t="s">
        <v>13</v>
      </c>
      <c r="J137" t="s">
        <v>18</v>
      </c>
      <c r="T137" t="s">
        <v>88</v>
      </c>
      <c r="U137">
        <v>2020</v>
      </c>
      <c r="V137" t="s">
        <v>44</v>
      </c>
      <c r="W137" t="s">
        <v>89</v>
      </c>
      <c r="X137" t="s">
        <v>90</v>
      </c>
      <c r="Y137" t="s">
        <v>91</v>
      </c>
      <c r="Z137" t="s">
        <v>100</v>
      </c>
      <c r="AA137" t="s">
        <v>93</v>
      </c>
      <c r="AB137" t="s">
        <v>96</v>
      </c>
      <c r="AC137">
        <v>193</v>
      </c>
      <c r="AD137">
        <v>275.99</v>
      </c>
    </row>
    <row r="138" spans="1:30" x14ac:dyDescent="0.25">
      <c r="A138">
        <v>2020</v>
      </c>
      <c r="B138" t="s">
        <v>47</v>
      </c>
      <c r="C138" t="s">
        <v>11</v>
      </c>
      <c r="D138" t="s">
        <v>15</v>
      </c>
      <c r="E138">
        <v>2498</v>
      </c>
      <c r="F138">
        <v>8000</v>
      </c>
      <c r="G138">
        <v>8960</v>
      </c>
      <c r="H138">
        <v>1600</v>
      </c>
      <c r="I138" t="s">
        <v>13</v>
      </c>
      <c r="J138" t="s">
        <v>14</v>
      </c>
      <c r="T138" t="s">
        <v>97</v>
      </c>
      <c r="U138">
        <v>2020</v>
      </c>
      <c r="V138" t="s">
        <v>44</v>
      </c>
      <c r="W138" t="s">
        <v>89</v>
      </c>
      <c r="X138" t="s">
        <v>90</v>
      </c>
      <c r="Y138" t="s">
        <v>91</v>
      </c>
      <c r="Z138" t="s">
        <v>100</v>
      </c>
      <c r="AA138" t="s">
        <v>93</v>
      </c>
      <c r="AB138" t="s">
        <v>94</v>
      </c>
      <c r="AC138">
        <v>884</v>
      </c>
      <c r="AD138">
        <v>1264.1199999999999</v>
      </c>
    </row>
    <row r="139" spans="1:30" x14ac:dyDescent="0.25">
      <c r="A139">
        <v>2020</v>
      </c>
      <c r="B139" t="s">
        <v>47</v>
      </c>
      <c r="C139" t="s">
        <v>16</v>
      </c>
      <c r="D139" t="s">
        <v>17</v>
      </c>
      <c r="E139">
        <v>1245</v>
      </c>
      <c r="F139">
        <v>4577.2</v>
      </c>
      <c r="G139">
        <v>5126.4639999999999</v>
      </c>
      <c r="H139">
        <v>915.44</v>
      </c>
      <c r="I139" t="s">
        <v>13</v>
      </c>
      <c r="J139" t="s">
        <v>30</v>
      </c>
      <c r="T139" t="s">
        <v>95</v>
      </c>
      <c r="U139">
        <v>2020</v>
      </c>
      <c r="V139" t="s">
        <v>44</v>
      </c>
      <c r="W139" t="s">
        <v>89</v>
      </c>
      <c r="X139" t="s">
        <v>90</v>
      </c>
      <c r="Y139" t="s">
        <v>91</v>
      </c>
      <c r="Z139" t="s">
        <v>100</v>
      </c>
      <c r="AA139" t="s">
        <v>93</v>
      </c>
      <c r="AB139" t="s">
        <v>94</v>
      </c>
      <c r="AC139">
        <v>885</v>
      </c>
      <c r="AD139">
        <v>1265.55</v>
      </c>
    </row>
    <row r="140" spans="1:30" x14ac:dyDescent="0.25">
      <c r="A140">
        <v>2020</v>
      </c>
      <c r="B140" t="s">
        <v>47</v>
      </c>
      <c r="C140" t="s">
        <v>19</v>
      </c>
      <c r="D140" t="s">
        <v>20</v>
      </c>
      <c r="E140">
        <v>644</v>
      </c>
      <c r="F140">
        <v>5743.5</v>
      </c>
      <c r="G140">
        <v>6432.72</v>
      </c>
      <c r="H140">
        <v>1148.7</v>
      </c>
      <c r="I140" t="s">
        <v>13</v>
      </c>
      <c r="J140" t="s">
        <v>14</v>
      </c>
      <c r="T140" t="s">
        <v>95</v>
      </c>
      <c r="U140">
        <v>2020</v>
      </c>
      <c r="V140" t="s">
        <v>44</v>
      </c>
      <c r="W140" t="s">
        <v>89</v>
      </c>
      <c r="X140" t="s">
        <v>90</v>
      </c>
      <c r="Y140" t="s">
        <v>91</v>
      </c>
      <c r="Z140" t="s">
        <v>100</v>
      </c>
      <c r="AA140" t="s">
        <v>93</v>
      </c>
      <c r="AB140" t="s">
        <v>94</v>
      </c>
      <c r="AC140">
        <v>886</v>
      </c>
      <c r="AD140">
        <v>1266.98</v>
      </c>
    </row>
    <row r="141" spans="1:30" x14ac:dyDescent="0.25">
      <c r="A141">
        <v>2020</v>
      </c>
      <c r="B141" t="s">
        <v>47</v>
      </c>
      <c r="C141" t="s">
        <v>22</v>
      </c>
      <c r="D141" t="s">
        <v>23</v>
      </c>
      <c r="E141">
        <v>643</v>
      </c>
      <c r="F141">
        <v>7000</v>
      </c>
      <c r="G141">
        <v>7840</v>
      </c>
      <c r="H141">
        <v>1400</v>
      </c>
      <c r="I141" t="s">
        <v>13</v>
      </c>
      <c r="J141" t="s">
        <v>14</v>
      </c>
      <c r="T141" t="s">
        <v>95</v>
      </c>
      <c r="U141">
        <v>2020</v>
      </c>
      <c r="V141" t="s">
        <v>44</v>
      </c>
      <c r="W141" t="s">
        <v>89</v>
      </c>
      <c r="X141" t="s">
        <v>90</v>
      </c>
      <c r="Y141" t="s">
        <v>91</v>
      </c>
      <c r="Z141" t="s">
        <v>100</v>
      </c>
      <c r="AA141" t="s">
        <v>93</v>
      </c>
      <c r="AB141" t="s">
        <v>96</v>
      </c>
      <c r="AC141">
        <v>221</v>
      </c>
      <c r="AD141">
        <v>316.02999999999997</v>
      </c>
    </row>
    <row r="142" spans="1:30" x14ac:dyDescent="0.25">
      <c r="A142">
        <v>2020</v>
      </c>
      <c r="B142" t="s">
        <v>47</v>
      </c>
      <c r="C142" t="s">
        <v>19</v>
      </c>
      <c r="D142" t="s">
        <v>24</v>
      </c>
      <c r="E142">
        <v>455</v>
      </c>
      <c r="F142">
        <v>4578.6000000000004</v>
      </c>
      <c r="G142">
        <v>5128.0320000000002</v>
      </c>
      <c r="H142">
        <v>915.72000000000014</v>
      </c>
      <c r="I142" t="s">
        <v>13</v>
      </c>
      <c r="J142" t="s">
        <v>18</v>
      </c>
      <c r="T142" t="s">
        <v>95</v>
      </c>
      <c r="U142">
        <v>2020</v>
      </c>
      <c r="V142" t="s">
        <v>44</v>
      </c>
      <c r="W142" t="s">
        <v>89</v>
      </c>
      <c r="X142" t="s">
        <v>90</v>
      </c>
      <c r="Y142" t="s">
        <v>91</v>
      </c>
      <c r="Z142" t="s">
        <v>100</v>
      </c>
      <c r="AA142" t="s">
        <v>93</v>
      </c>
      <c r="AB142" t="s">
        <v>96</v>
      </c>
      <c r="AC142">
        <v>269</v>
      </c>
      <c r="AD142">
        <v>384.67</v>
      </c>
    </row>
    <row r="143" spans="1:30" x14ac:dyDescent="0.25">
      <c r="A143">
        <v>2020</v>
      </c>
      <c r="B143" t="s">
        <v>47</v>
      </c>
      <c r="C143" t="s">
        <v>22</v>
      </c>
      <c r="D143" t="s">
        <v>25</v>
      </c>
      <c r="E143">
        <v>345</v>
      </c>
      <c r="F143">
        <v>7000</v>
      </c>
      <c r="G143">
        <v>7840</v>
      </c>
      <c r="H143">
        <v>1400</v>
      </c>
      <c r="I143" t="s">
        <v>13</v>
      </c>
      <c r="J143" t="s">
        <v>38</v>
      </c>
      <c r="T143" t="s">
        <v>95</v>
      </c>
      <c r="U143">
        <v>2020</v>
      </c>
      <c r="V143" t="s">
        <v>44</v>
      </c>
      <c r="W143" t="s">
        <v>89</v>
      </c>
      <c r="X143" t="s">
        <v>90</v>
      </c>
      <c r="Y143" t="s">
        <v>91</v>
      </c>
      <c r="Z143" t="s">
        <v>100</v>
      </c>
      <c r="AA143" t="s">
        <v>93</v>
      </c>
      <c r="AB143" t="s">
        <v>96</v>
      </c>
      <c r="AC143">
        <v>775</v>
      </c>
      <c r="AD143">
        <v>1108.25</v>
      </c>
    </row>
    <row r="144" spans="1:30" x14ac:dyDescent="0.25">
      <c r="A144">
        <v>2020</v>
      </c>
      <c r="B144" t="s">
        <v>47</v>
      </c>
      <c r="C144" t="s">
        <v>16</v>
      </c>
      <c r="D144" t="s">
        <v>26</v>
      </c>
      <c r="E144">
        <v>122</v>
      </c>
      <c r="F144">
        <v>100</v>
      </c>
      <c r="G144">
        <v>112</v>
      </c>
      <c r="H144">
        <v>20</v>
      </c>
      <c r="I144" t="s">
        <v>13</v>
      </c>
      <c r="J144" t="s">
        <v>21</v>
      </c>
      <c r="T144" t="s">
        <v>88</v>
      </c>
      <c r="U144">
        <v>2020</v>
      </c>
      <c r="V144" t="s">
        <v>43</v>
      </c>
      <c r="W144" t="s">
        <v>89</v>
      </c>
      <c r="X144" t="s">
        <v>90</v>
      </c>
      <c r="Y144" t="s">
        <v>91</v>
      </c>
      <c r="Z144" t="s">
        <v>100</v>
      </c>
      <c r="AA144" t="s">
        <v>93</v>
      </c>
      <c r="AB144" t="s">
        <v>94</v>
      </c>
      <c r="AC144">
        <v>320</v>
      </c>
      <c r="AD144">
        <v>457.6</v>
      </c>
    </row>
    <row r="145" spans="1:30" x14ac:dyDescent="0.25">
      <c r="A145">
        <v>2020</v>
      </c>
      <c r="B145" t="s">
        <v>47</v>
      </c>
      <c r="C145" t="s">
        <v>27</v>
      </c>
      <c r="D145" t="s">
        <v>28</v>
      </c>
      <c r="E145">
        <v>78</v>
      </c>
      <c r="F145">
        <v>4577.2</v>
      </c>
      <c r="G145">
        <v>5126.4639999999999</v>
      </c>
      <c r="H145">
        <v>915.44</v>
      </c>
      <c r="I145" t="s">
        <v>13</v>
      </c>
      <c r="J145" t="s">
        <v>38</v>
      </c>
      <c r="T145" t="s">
        <v>95</v>
      </c>
      <c r="U145">
        <v>2020</v>
      </c>
      <c r="V145" t="s">
        <v>43</v>
      </c>
      <c r="W145" t="s">
        <v>89</v>
      </c>
      <c r="X145" t="s">
        <v>90</v>
      </c>
      <c r="Y145" t="s">
        <v>91</v>
      </c>
      <c r="Z145" t="s">
        <v>100</v>
      </c>
      <c r="AA145" t="s">
        <v>93</v>
      </c>
      <c r="AB145" t="s">
        <v>94</v>
      </c>
      <c r="AC145">
        <v>314</v>
      </c>
      <c r="AD145">
        <v>449.02</v>
      </c>
    </row>
    <row r="146" spans="1:30" x14ac:dyDescent="0.25">
      <c r="A146">
        <v>2020</v>
      </c>
      <c r="B146" t="s">
        <v>47</v>
      </c>
      <c r="C146" t="s">
        <v>27</v>
      </c>
      <c r="D146" t="s">
        <v>29</v>
      </c>
      <c r="E146">
        <v>76</v>
      </c>
      <c r="F146">
        <v>4576.8999999999996</v>
      </c>
      <c r="G146">
        <v>5126.1279999999997</v>
      </c>
      <c r="H146">
        <v>915.38</v>
      </c>
      <c r="I146" t="s">
        <v>13</v>
      </c>
      <c r="J146" t="s">
        <v>33</v>
      </c>
      <c r="T146" t="s">
        <v>88</v>
      </c>
      <c r="U146">
        <v>2020</v>
      </c>
      <c r="V146" t="s">
        <v>43</v>
      </c>
      <c r="W146" t="s">
        <v>89</v>
      </c>
      <c r="X146" t="s">
        <v>90</v>
      </c>
      <c r="Y146" t="s">
        <v>91</v>
      </c>
      <c r="Z146" t="s">
        <v>100</v>
      </c>
      <c r="AA146" t="s">
        <v>93</v>
      </c>
      <c r="AB146" t="s">
        <v>94</v>
      </c>
      <c r="AC146">
        <v>308</v>
      </c>
      <c r="AD146">
        <v>440.44</v>
      </c>
    </row>
    <row r="147" spans="1:30" x14ac:dyDescent="0.25">
      <c r="A147">
        <v>2020</v>
      </c>
      <c r="B147" t="s">
        <v>47</v>
      </c>
      <c r="C147" t="s">
        <v>27</v>
      </c>
      <c r="D147" t="s">
        <v>31</v>
      </c>
      <c r="E147">
        <v>46</v>
      </c>
      <c r="F147">
        <v>200</v>
      </c>
      <c r="G147">
        <v>224</v>
      </c>
      <c r="H147">
        <v>40</v>
      </c>
      <c r="I147" t="s">
        <v>13</v>
      </c>
      <c r="J147" t="s">
        <v>33</v>
      </c>
      <c r="T147" t="s">
        <v>95</v>
      </c>
      <c r="U147">
        <v>2020</v>
      </c>
      <c r="V147" t="s">
        <v>43</v>
      </c>
      <c r="W147" t="s">
        <v>89</v>
      </c>
      <c r="X147" t="s">
        <v>90</v>
      </c>
      <c r="Y147" t="s">
        <v>91</v>
      </c>
      <c r="Z147" t="s">
        <v>100</v>
      </c>
      <c r="AA147" t="s">
        <v>93</v>
      </c>
      <c r="AB147" t="s">
        <v>96</v>
      </c>
      <c r="AC147">
        <v>224</v>
      </c>
      <c r="AD147">
        <v>320.32</v>
      </c>
    </row>
    <row r="148" spans="1:30" x14ac:dyDescent="0.25">
      <c r="A148">
        <v>2020</v>
      </c>
      <c r="B148" t="s">
        <v>47</v>
      </c>
      <c r="C148" t="s">
        <v>27</v>
      </c>
      <c r="D148" t="s">
        <v>32</v>
      </c>
      <c r="E148">
        <v>34</v>
      </c>
      <c r="F148">
        <v>4576.8</v>
      </c>
      <c r="G148">
        <v>5126.0160000000014</v>
      </c>
      <c r="H148">
        <v>915.36000000000013</v>
      </c>
      <c r="I148" t="s">
        <v>13</v>
      </c>
      <c r="J148" t="s">
        <v>33</v>
      </c>
      <c r="T148" t="s">
        <v>88</v>
      </c>
      <c r="U148">
        <v>2020</v>
      </c>
      <c r="V148" t="s">
        <v>43</v>
      </c>
      <c r="W148" t="s">
        <v>89</v>
      </c>
      <c r="X148" t="s">
        <v>90</v>
      </c>
      <c r="Y148" t="s">
        <v>91</v>
      </c>
      <c r="Z148" t="s">
        <v>100</v>
      </c>
      <c r="AA148" t="s">
        <v>93</v>
      </c>
      <c r="AB148" t="s">
        <v>96</v>
      </c>
      <c r="AC148">
        <v>272</v>
      </c>
      <c r="AD148">
        <v>388.96</v>
      </c>
    </row>
    <row r="149" spans="1:30" x14ac:dyDescent="0.25">
      <c r="A149">
        <v>2020</v>
      </c>
      <c r="B149" t="s">
        <v>47</v>
      </c>
      <c r="C149" t="s">
        <v>16</v>
      </c>
      <c r="D149" t="s">
        <v>34</v>
      </c>
      <c r="E149">
        <v>7</v>
      </c>
      <c r="F149">
        <v>200</v>
      </c>
      <c r="G149">
        <v>224</v>
      </c>
      <c r="H149">
        <v>40</v>
      </c>
      <c r="I149" t="s">
        <v>13</v>
      </c>
      <c r="J149" t="s">
        <v>38</v>
      </c>
      <c r="T149" t="s">
        <v>97</v>
      </c>
      <c r="U149">
        <v>2020</v>
      </c>
      <c r="V149" t="s">
        <v>43</v>
      </c>
      <c r="W149" t="s">
        <v>89</v>
      </c>
      <c r="X149" t="s">
        <v>90</v>
      </c>
      <c r="Y149" t="s">
        <v>91</v>
      </c>
      <c r="Z149" t="s">
        <v>100</v>
      </c>
      <c r="AA149" t="s">
        <v>93</v>
      </c>
      <c r="AB149" t="s">
        <v>96</v>
      </c>
      <c r="AC149">
        <v>200</v>
      </c>
      <c r="AD149">
        <v>286</v>
      </c>
    </row>
    <row r="150" spans="1:30" x14ac:dyDescent="0.25">
      <c r="A150">
        <v>2020</v>
      </c>
      <c r="B150" t="s">
        <v>47</v>
      </c>
      <c r="C150" t="s">
        <v>27</v>
      </c>
      <c r="D150" t="s">
        <v>36</v>
      </c>
      <c r="E150">
        <v>3</v>
      </c>
      <c r="F150">
        <v>4577.3</v>
      </c>
      <c r="G150">
        <v>5126.576</v>
      </c>
      <c r="H150">
        <v>915.46</v>
      </c>
      <c r="I150" t="s">
        <v>40</v>
      </c>
      <c r="J150" t="s">
        <v>18</v>
      </c>
      <c r="T150" t="s">
        <v>95</v>
      </c>
      <c r="U150">
        <v>2020</v>
      </c>
      <c r="V150" t="s">
        <v>43</v>
      </c>
      <c r="W150" t="s">
        <v>89</v>
      </c>
      <c r="X150" t="s">
        <v>90</v>
      </c>
      <c r="Y150" t="s">
        <v>91</v>
      </c>
      <c r="Z150" t="s">
        <v>100</v>
      </c>
      <c r="AA150" t="s">
        <v>93</v>
      </c>
      <c r="AB150" t="s">
        <v>96</v>
      </c>
      <c r="AC150">
        <v>226</v>
      </c>
      <c r="AD150">
        <v>323.18</v>
      </c>
    </row>
    <row r="151" spans="1:30" x14ac:dyDescent="0.25">
      <c r="A151">
        <v>2020</v>
      </c>
      <c r="B151" t="s">
        <v>47</v>
      </c>
      <c r="C151" t="s">
        <v>35</v>
      </c>
      <c r="D151" t="s">
        <v>35</v>
      </c>
      <c r="E151">
        <v>2</v>
      </c>
      <c r="F151">
        <v>6600</v>
      </c>
      <c r="G151">
        <v>7392</v>
      </c>
      <c r="H151">
        <v>1320</v>
      </c>
      <c r="I151" t="s">
        <v>40</v>
      </c>
      <c r="J151" t="s">
        <v>30</v>
      </c>
      <c r="T151" t="s">
        <v>95</v>
      </c>
      <c r="U151">
        <v>2020</v>
      </c>
      <c r="V151" t="s">
        <v>43</v>
      </c>
      <c r="W151" t="s">
        <v>89</v>
      </c>
      <c r="X151" t="s">
        <v>90</v>
      </c>
      <c r="Y151" t="s">
        <v>91</v>
      </c>
      <c r="Z151" t="s">
        <v>100</v>
      </c>
      <c r="AA151" t="s">
        <v>93</v>
      </c>
      <c r="AB151" t="s">
        <v>96</v>
      </c>
      <c r="AC151">
        <v>274</v>
      </c>
      <c r="AD151">
        <v>391.82</v>
      </c>
    </row>
    <row r="152" spans="1:30" x14ac:dyDescent="0.25">
      <c r="A152">
        <v>2020</v>
      </c>
      <c r="B152" t="s">
        <v>48</v>
      </c>
      <c r="C152" t="s">
        <v>11</v>
      </c>
      <c r="D152" t="s">
        <v>12</v>
      </c>
      <c r="E152">
        <v>3566</v>
      </c>
      <c r="F152">
        <v>4577.3</v>
      </c>
      <c r="G152">
        <v>5126.576</v>
      </c>
      <c r="H152">
        <v>915.46</v>
      </c>
      <c r="I152" t="s">
        <v>40</v>
      </c>
      <c r="J152" t="s">
        <v>38</v>
      </c>
      <c r="T152" t="s">
        <v>95</v>
      </c>
      <c r="U152">
        <v>2020</v>
      </c>
      <c r="V152" t="s">
        <v>43</v>
      </c>
      <c r="W152" t="s">
        <v>89</v>
      </c>
      <c r="X152" t="s">
        <v>90</v>
      </c>
      <c r="Y152" t="s">
        <v>91</v>
      </c>
      <c r="Z152" t="s">
        <v>100</v>
      </c>
      <c r="AA152" t="s">
        <v>93</v>
      </c>
      <c r="AB152" t="s">
        <v>96</v>
      </c>
      <c r="AC152">
        <v>196</v>
      </c>
      <c r="AD152">
        <v>280.27999999999997</v>
      </c>
    </row>
    <row r="153" spans="1:30" x14ac:dyDescent="0.25">
      <c r="A153">
        <v>2020</v>
      </c>
      <c r="B153" t="s">
        <v>48</v>
      </c>
      <c r="C153" t="s">
        <v>11</v>
      </c>
      <c r="D153" t="s">
        <v>15</v>
      </c>
      <c r="E153">
        <v>2498</v>
      </c>
      <c r="F153">
        <v>8000</v>
      </c>
      <c r="G153">
        <v>8960</v>
      </c>
      <c r="H153">
        <v>1600</v>
      </c>
      <c r="I153" t="s">
        <v>40</v>
      </c>
      <c r="J153" t="s">
        <v>14</v>
      </c>
      <c r="T153" t="s">
        <v>88</v>
      </c>
      <c r="U153">
        <v>2020</v>
      </c>
      <c r="V153" t="s">
        <v>43</v>
      </c>
      <c r="W153" t="s">
        <v>89</v>
      </c>
      <c r="X153" t="s">
        <v>90</v>
      </c>
      <c r="Y153" t="s">
        <v>91</v>
      </c>
      <c r="Z153" t="s">
        <v>100</v>
      </c>
      <c r="AA153" t="s">
        <v>93</v>
      </c>
      <c r="AB153" t="s">
        <v>96</v>
      </c>
      <c r="AC153">
        <v>318</v>
      </c>
      <c r="AD153">
        <v>526.24</v>
      </c>
    </row>
    <row r="154" spans="1:30" x14ac:dyDescent="0.25">
      <c r="A154">
        <v>2020</v>
      </c>
      <c r="B154" t="s">
        <v>48</v>
      </c>
      <c r="C154" t="s">
        <v>16</v>
      </c>
      <c r="D154" t="s">
        <v>17</v>
      </c>
      <c r="E154">
        <v>1245</v>
      </c>
      <c r="F154">
        <v>4577.2</v>
      </c>
      <c r="G154">
        <v>5126.4639999999999</v>
      </c>
      <c r="H154">
        <v>915.44</v>
      </c>
      <c r="I154" t="s">
        <v>40</v>
      </c>
      <c r="J154" t="s">
        <v>30</v>
      </c>
      <c r="T154" t="s">
        <v>99</v>
      </c>
      <c r="U154">
        <v>2020</v>
      </c>
      <c r="V154" t="s">
        <v>43</v>
      </c>
      <c r="W154" t="s">
        <v>89</v>
      </c>
      <c r="X154" t="s">
        <v>90</v>
      </c>
      <c r="Y154" t="s">
        <v>91</v>
      </c>
      <c r="Z154" t="s">
        <v>100</v>
      </c>
      <c r="AA154" t="s">
        <v>93</v>
      </c>
      <c r="AB154" t="s">
        <v>96</v>
      </c>
      <c r="AC154">
        <v>312</v>
      </c>
      <c r="AD154">
        <v>526.24</v>
      </c>
    </row>
    <row r="155" spans="1:30" x14ac:dyDescent="0.25">
      <c r="A155">
        <v>2020</v>
      </c>
      <c r="B155" t="s">
        <v>48</v>
      </c>
      <c r="C155" t="s">
        <v>19</v>
      </c>
      <c r="D155" t="s">
        <v>20</v>
      </c>
      <c r="E155">
        <v>644</v>
      </c>
      <c r="F155">
        <v>5743.5</v>
      </c>
      <c r="G155">
        <v>6432.72</v>
      </c>
      <c r="H155">
        <v>1148.7</v>
      </c>
      <c r="I155" t="s">
        <v>40</v>
      </c>
      <c r="J155" t="s">
        <v>33</v>
      </c>
      <c r="T155" t="s">
        <v>97</v>
      </c>
      <c r="U155">
        <v>2020</v>
      </c>
      <c r="V155" t="s">
        <v>43</v>
      </c>
      <c r="W155" t="s">
        <v>89</v>
      </c>
      <c r="X155" t="s">
        <v>90</v>
      </c>
      <c r="Y155" t="s">
        <v>91</v>
      </c>
      <c r="Z155" t="s">
        <v>100</v>
      </c>
      <c r="AA155" t="s">
        <v>93</v>
      </c>
      <c r="AB155" t="s">
        <v>96</v>
      </c>
      <c r="AC155">
        <v>712</v>
      </c>
      <c r="AD155">
        <v>1018.16</v>
      </c>
    </row>
    <row r="156" spans="1:30" x14ac:dyDescent="0.25">
      <c r="A156">
        <v>2020</v>
      </c>
      <c r="B156" t="s">
        <v>48</v>
      </c>
      <c r="C156" t="s">
        <v>22</v>
      </c>
      <c r="D156" t="s">
        <v>23</v>
      </c>
      <c r="E156">
        <v>643</v>
      </c>
      <c r="F156">
        <v>7000</v>
      </c>
      <c r="G156">
        <v>7840</v>
      </c>
      <c r="H156">
        <v>1400</v>
      </c>
      <c r="I156" t="s">
        <v>40</v>
      </c>
      <c r="J156" t="s">
        <v>30</v>
      </c>
      <c r="T156" t="s">
        <v>88</v>
      </c>
      <c r="U156">
        <v>2020</v>
      </c>
      <c r="V156" t="s">
        <v>43</v>
      </c>
      <c r="W156" t="s">
        <v>89</v>
      </c>
      <c r="X156" t="s">
        <v>90</v>
      </c>
      <c r="Y156" t="s">
        <v>91</v>
      </c>
      <c r="Z156" t="s">
        <v>100</v>
      </c>
      <c r="AA156" t="s">
        <v>93</v>
      </c>
      <c r="AB156" t="s">
        <v>96</v>
      </c>
      <c r="AC156">
        <v>765</v>
      </c>
      <c r="AD156">
        <v>1093.95</v>
      </c>
    </row>
    <row r="157" spans="1:30" x14ac:dyDescent="0.25">
      <c r="A157">
        <v>2020</v>
      </c>
      <c r="B157" t="s">
        <v>48</v>
      </c>
      <c r="C157" t="s">
        <v>19</v>
      </c>
      <c r="D157" t="s">
        <v>24</v>
      </c>
      <c r="E157">
        <v>455</v>
      </c>
      <c r="F157">
        <v>4578.6000000000004</v>
      </c>
      <c r="G157">
        <v>5128.0320000000002</v>
      </c>
      <c r="H157">
        <v>915.72000000000014</v>
      </c>
      <c r="I157" t="s">
        <v>40</v>
      </c>
      <c r="J157" t="s">
        <v>30</v>
      </c>
      <c r="T157" t="s">
        <v>95</v>
      </c>
      <c r="U157">
        <v>2020</v>
      </c>
      <c r="V157" t="s">
        <v>43</v>
      </c>
      <c r="W157" t="s">
        <v>89</v>
      </c>
      <c r="X157" t="s">
        <v>90</v>
      </c>
      <c r="Y157" t="s">
        <v>91</v>
      </c>
      <c r="Z157" t="s">
        <v>100</v>
      </c>
      <c r="AA157" t="s">
        <v>93</v>
      </c>
      <c r="AB157" t="s">
        <v>94</v>
      </c>
      <c r="AC157">
        <v>321</v>
      </c>
      <c r="AD157">
        <v>459.03</v>
      </c>
    </row>
    <row r="158" spans="1:30" x14ac:dyDescent="0.25">
      <c r="A158">
        <v>2020</v>
      </c>
      <c r="B158" t="s">
        <v>48</v>
      </c>
      <c r="C158" t="s">
        <v>22</v>
      </c>
      <c r="D158" t="s">
        <v>25</v>
      </c>
      <c r="E158">
        <v>345</v>
      </c>
      <c r="F158">
        <v>7000</v>
      </c>
      <c r="G158">
        <v>7840</v>
      </c>
      <c r="H158">
        <v>1400</v>
      </c>
      <c r="I158" t="s">
        <v>40</v>
      </c>
      <c r="J158" t="s">
        <v>21</v>
      </c>
      <c r="T158" t="s">
        <v>88</v>
      </c>
      <c r="U158">
        <v>2020</v>
      </c>
      <c r="V158" t="s">
        <v>43</v>
      </c>
      <c r="W158" t="s">
        <v>89</v>
      </c>
      <c r="X158" t="s">
        <v>90</v>
      </c>
      <c r="Y158" t="s">
        <v>91</v>
      </c>
      <c r="Z158" t="s">
        <v>100</v>
      </c>
      <c r="AA158" t="s">
        <v>93</v>
      </c>
      <c r="AB158" t="s">
        <v>96</v>
      </c>
      <c r="AC158">
        <v>315</v>
      </c>
      <c r="AD158">
        <v>450.45</v>
      </c>
    </row>
    <row r="159" spans="1:30" x14ac:dyDescent="0.25">
      <c r="A159">
        <v>2020</v>
      </c>
      <c r="B159" t="s">
        <v>48</v>
      </c>
      <c r="C159" t="s">
        <v>16</v>
      </c>
      <c r="D159" t="s">
        <v>26</v>
      </c>
      <c r="E159">
        <v>122</v>
      </c>
      <c r="F159">
        <v>100</v>
      </c>
      <c r="G159">
        <v>112</v>
      </c>
      <c r="H159">
        <v>20</v>
      </c>
      <c r="I159" t="s">
        <v>40</v>
      </c>
      <c r="J159" t="s">
        <v>21</v>
      </c>
      <c r="T159" t="s">
        <v>97</v>
      </c>
      <c r="U159">
        <v>2020</v>
      </c>
      <c r="V159" t="s">
        <v>43</v>
      </c>
      <c r="W159" t="s">
        <v>89</v>
      </c>
      <c r="X159" t="s">
        <v>90</v>
      </c>
      <c r="Y159" t="s">
        <v>91</v>
      </c>
      <c r="Z159" t="s">
        <v>100</v>
      </c>
      <c r="AA159" t="s">
        <v>93</v>
      </c>
      <c r="AB159" t="s">
        <v>96</v>
      </c>
      <c r="AC159">
        <v>309</v>
      </c>
      <c r="AD159">
        <v>441.87</v>
      </c>
    </row>
    <row r="160" spans="1:30" x14ac:dyDescent="0.25">
      <c r="A160">
        <v>2020</v>
      </c>
      <c r="B160" t="s">
        <v>48</v>
      </c>
      <c r="C160" t="s">
        <v>27</v>
      </c>
      <c r="D160" t="s">
        <v>28</v>
      </c>
      <c r="E160">
        <v>78</v>
      </c>
      <c r="F160">
        <v>4577.2</v>
      </c>
      <c r="G160">
        <v>5126.4639999999999</v>
      </c>
      <c r="H160">
        <v>915.44</v>
      </c>
      <c r="I160" t="s">
        <v>40</v>
      </c>
      <c r="J160" t="s">
        <v>14</v>
      </c>
      <c r="T160" t="s">
        <v>88</v>
      </c>
      <c r="U160">
        <v>2020</v>
      </c>
      <c r="V160" t="s">
        <v>43</v>
      </c>
      <c r="W160" t="s">
        <v>89</v>
      </c>
      <c r="X160" t="s">
        <v>90</v>
      </c>
      <c r="Y160" t="s">
        <v>91</v>
      </c>
      <c r="Z160" t="s">
        <v>100</v>
      </c>
      <c r="AA160" t="s">
        <v>93</v>
      </c>
      <c r="AB160" t="s">
        <v>96</v>
      </c>
      <c r="AC160">
        <v>225</v>
      </c>
      <c r="AD160">
        <v>321.75</v>
      </c>
    </row>
    <row r="161" spans="1:30" x14ac:dyDescent="0.25">
      <c r="A161">
        <v>2020</v>
      </c>
      <c r="B161" t="s">
        <v>48</v>
      </c>
      <c r="C161" t="s">
        <v>27</v>
      </c>
      <c r="D161" t="s">
        <v>29</v>
      </c>
      <c r="E161">
        <v>76</v>
      </c>
      <c r="F161">
        <v>4576.8999999999996</v>
      </c>
      <c r="G161">
        <v>5126.1279999999997</v>
      </c>
      <c r="H161">
        <v>915.38</v>
      </c>
      <c r="I161" t="s">
        <v>40</v>
      </c>
      <c r="J161" t="s">
        <v>21</v>
      </c>
      <c r="T161" t="s">
        <v>88</v>
      </c>
      <c r="U161">
        <v>2020</v>
      </c>
      <c r="V161" t="s">
        <v>43</v>
      </c>
      <c r="W161" t="s">
        <v>89</v>
      </c>
      <c r="X161" t="s">
        <v>90</v>
      </c>
      <c r="Y161" t="s">
        <v>91</v>
      </c>
      <c r="Z161" t="s">
        <v>100</v>
      </c>
      <c r="AA161" t="s">
        <v>93</v>
      </c>
      <c r="AB161" t="s">
        <v>96</v>
      </c>
      <c r="AC161">
        <v>751</v>
      </c>
      <c r="AD161">
        <v>526.24</v>
      </c>
    </row>
    <row r="162" spans="1:30" x14ac:dyDescent="0.25">
      <c r="A162">
        <v>2020</v>
      </c>
      <c r="B162" t="s">
        <v>48</v>
      </c>
      <c r="C162" t="s">
        <v>27</v>
      </c>
      <c r="D162" t="s">
        <v>31</v>
      </c>
      <c r="E162">
        <v>46</v>
      </c>
      <c r="F162">
        <v>200</v>
      </c>
      <c r="G162">
        <v>224</v>
      </c>
      <c r="H162">
        <v>40</v>
      </c>
      <c r="I162" t="s">
        <v>40</v>
      </c>
      <c r="J162" t="s">
        <v>18</v>
      </c>
      <c r="T162" t="s">
        <v>95</v>
      </c>
      <c r="U162">
        <v>2020</v>
      </c>
      <c r="V162" t="s">
        <v>43</v>
      </c>
      <c r="W162" t="s">
        <v>89</v>
      </c>
      <c r="X162" t="s">
        <v>90</v>
      </c>
      <c r="Y162" t="s">
        <v>91</v>
      </c>
      <c r="Z162" t="s">
        <v>100</v>
      </c>
      <c r="AA162" t="s">
        <v>93</v>
      </c>
      <c r="AB162" t="s">
        <v>96</v>
      </c>
      <c r="AC162">
        <v>223</v>
      </c>
      <c r="AD162">
        <v>318.89</v>
      </c>
    </row>
    <row r="163" spans="1:30" x14ac:dyDescent="0.25">
      <c r="A163">
        <v>2020</v>
      </c>
      <c r="B163" t="s">
        <v>48</v>
      </c>
      <c r="C163" t="s">
        <v>27</v>
      </c>
      <c r="D163" t="s">
        <v>32</v>
      </c>
      <c r="E163">
        <v>34</v>
      </c>
      <c r="F163">
        <v>4576.8</v>
      </c>
      <c r="G163">
        <v>5126.0160000000014</v>
      </c>
      <c r="H163">
        <v>915.36000000000013</v>
      </c>
      <c r="I163" t="s">
        <v>40</v>
      </c>
      <c r="J163" t="s">
        <v>38</v>
      </c>
      <c r="T163" t="s">
        <v>99</v>
      </c>
      <c r="U163">
        <v>2020</v>
      </c>
      <c r="V163" t="s">
        <v>43</v>
      </c>
      <c r="W163" t="s">
        <v>89</v>
      </c>
      <c r="X163" t="s">
        <v>90</v>
      </c>
      <c r="Y163" t="s">
        <v>91</v>
      </c>
      <c r="Z163" t="s">
        <v>100</v>
      </c>
      <c r="AA163" t="s">
        <v>93</v>
      </c>
      <c r="AB163" t="s">
        <v>96</v>
      </c>
      <c r="AC163">
        <v>271</v>
      </c>
      <c r="AD163">
        <v>387.53</v>
      </c>
    </row>
    <row r="164" spans="1:30" x14ac:dyDescent="0.25">
      <c r="A164">
        <v>2020</v>
      </c>
      <c r="B164" t="s">
        <v>48</v>
      </c>
      <c r="C164" t="s">
        <v>16</v>
      </c>
      <c r="D164" t="s">
        <v>34</v>
      </c>
      <c r="E164">
        <v>7</v>
      </c>
      <c r="F164">
        <v>200</v>
      </c>
      <c r="G164">
        <v>224</v>
      </c>
      <c r="H164">
        <v>40</v>
      </c>
      <c r="I164" t="s">
        <v>40</v>
      </c>
      <c r="J164" t="s">
        <v>30</v>
      </c>
      <c r="T164" t="s">
        <v>95</v>
      </c>
      <c r="U164">
        <v>2020</v>
      </c>
      <c r="V164" t="s">
        <v>43</v>
      </c>
      <c r="W164" t="s">
        <v>89</v>
      </c>
      <c r="X164" t="s">
        <v>90</v>
      </c>
      <c r="Y164" t="s">
        <v>91</v>
      </c>
      <c r="Z164" t="s">
        <v>100</v>
      </c>
      <c r="AA164" t="s">
        <v>93</v>
      </c>
      <c r="AB164" t="s">
        <v>96</v>
      </c>
      <c r="AC164">
        <v>199</v>
      </c>
      <c r="AD164">
        <v>284.57</v>
      </c>
    </row>
    <row r="165" spans="1:30" x14ac:dyDescent="0.25">
      <c r="A165">
        <v>2020</v>
      </c>
      <c r="B165" t="s">
        <v>48</v>
      </c>
      <c r="C165" t="s">
        <v>27</v>
      </c>
      <c r="D165" t="s">
        <v>36</v>
      </c>
      <c r="E165">
        <v>3</v>
      </c>
      <c r="F165">
        <v>4577.3</v>
      </c>
      <c r="G165">
        <v>5126.576</v>
      </c>
      <c r="H165">
        <v>915.46</v>
      </c>
      <c r="I165" t="s">
        <v>40</v>
      </c>
      <c r="J165" t="s">
        <v>18</v>
      </c>
      <c r="T165" t="s">
        <v>97</v>
      </c>
      <c r="U165">
        <v>2020</v>
      </c>
      <c r="V165" t="s">
        <v>43</v>
      </c>
      <c r="W165" t="s">
        <v>89</v>
      </c>
      <c r="X165" t="s">
        <v>90</v>
      </c>
      <c r="Y165" t="s">
        <v>91</v>
      </c>
      <c r="Z165" t="s">
        <v>100</v>
      </c>
      <c r="AA165" t="s">
        <v>93</v>
      </c>
      <c r="AB165" t="s">
        <v>94</v>
      </c>
      <c r="AC165">
        <v>882</v>
      </c>
      <c r="AD165">
        <v>1261.26</v>
      </c>
    </row>
    <row r="166" spans="1:30" x14ac:dyDescent="0.25">
      <c r="A166">
        <v>2020</v>
      </c>
      <c r="B166" t="s">
        <v>48</v>
      </c>
      <c r="C166" t="s">
        <v>35</v>
      </c>
      <c r="D166" t="s">
        <v>35</v>
      </c>
      <c r="E166">
        <v>2</v>
      </c>
      <c r="F166">
        <v>6600</v>
      </c>
      <c r="G166">
        <v>7392</v>
      </c>
      <c r="H166">
        <v>1320</v>
      </c>
      <c r="I166" t="s">
        <v>13</v>
      </c>
      <c r="J166" t="s">
        <v>18</v>
      </c>
      <c r="T166" t="s">
        <v>88</v>
      </c>
      <c r="U166">
        <v>2020</v>
      </c>
      <c r="V166" t="s">
        <v>43</v>
      </c>
      <c r="W166" t="s">
        <v>89</v>
      </c>
      <c r="X166" t="s">
        <v>90</v>
      </c>
      <c r="Y166" t="s">
        <v>91</v>
      </c>
      <c r="Z166" t="s">
        <v>100</v>
      </c>
      <c r="AA166" t="s">
        <v>93</v>
      </c>
      <c r="AB166" t="s">
        <v>94</v>
      </c>
      <c r="AC166">
        <v>883</v>
      </c>
      <c r="AD166">
        <v>1262.69</v>
      </c>
    </row>
    <row r="167" spans="1:30" x14ac:dyDescent="0.25">
      <c r="A167">
        <v>2020</v>
      </c>
      <c r="B167" t="s">
        <v>49</v>
      </c>
      <c r="C167" t="s">
        <v>11</v>
      </c>
      <c r="D167" t="s">
        <v>12</v>
      </c>
      <c r="E167">
        <v>3566</v>
      </c>
      <c r="F167">
        <v>4577.3</v>
      </c>
      <c r="G167">
        <v>5126.576</v>
      </c>
      <c r="H167">
        <v>915.46</v>
      </c>
      <c r="I167" t="s">
        <v>13</v>
      </c>
      <c r="J167" t="s">
        <v>38</v>
      </c>
      <c r="T167" t="s">
        <v>97</v>
      </c>
      <c r="U167">
        <v>2020</v>
      </c>
      <c r="V167" t="s">
        <v>43</v>
      </c>
      <c r="W167" t="s">
        <v>89</v>
      </c>
      <c r="X167" t="s">
        <v>90</v>
      </c>
      <c r="Y167" t="s">
        <v>91</v>
      </c>
      <c r="Z167" t="s">
        <v>100</v>
      </c>
      <c r="AA167" t="s">
        <v>93</v>
      </c>
      <c r="AB167" t="s">
        <v>96</v>
      </c>
      <c r="AC167">
        <v>227</v>
      </c>
      <c r="AD167">
        <v>324.61</v>
      </c>
    </row>
    <row r="168" spans="1:30" x14ac:dyDescent="0.25">
      <c r="A168">
        <v>2020</v>
      </c>
      <c r="B168" t="s">
        <v>49</v>
      </c>
      <c r="C168" t="s">
        <v>11</v>
      </c>
      <c r="D168" t="s">
        <v>15</v>
      </c>
      <c r="E168">
        <v>2498</v>
      </c>
      <c r="F168">
        <v>8000</v>
      </c>
      <c r="G168">
        <v>8960</v>
      </c>
      <c r="H168">
        <v>1600</v>
      </c>
      <c r="I168" t="s">
        <v>13</v>
      </c>
      <c r="J168" t="s">
        <v>18</v>
      </c>
      <c r="T168" t="s">
        <v>95</v>
      </c>
      <c r="U168">
        <v>2020</v>
      </c>
      <c r="V168" t="s">
        <v>43</v>
      </c>
      <c r="W168" t="s">
        <v>89</v>
      </c>
      <c r="X168" t="s">
        <v>90</v>
      </c>
      <c r="Y168" t="s">
        <v>91</v>
      </c>
      <c r="Z168" t="s">
        <v>100</v>
      </c>
      <c r="AA168" t="s">
        <v>93</v>
      </c>
      <c r="AB168" t="s">
        <v>96</v>
      </c>
      <c r="AC168">
        <v>774</v>
      </c>
      <c r="AD168">
        <v>1106.82</v>
      </c>
    </row>
    <row r="169" spans="1:30" x14ac:dyDescent="0.25">
      <c r="A169">
        <v>2020</v>
      </c>
      <c r="B169" t="s">
        <v>49</v>
      </c>
      <c r="C169" t="s">
        <v>16</v>
      </c>
      <c r="D169" t="s">
        <v>17</v>
      </c>
      <c r="E169">
        <v>1245</v>
      </c>
      <c r="F169">
        <v>4577.2</v>
      </c>
      <c r="G169">
        <v>5126.4639999999999</v>
      </c>
      <c r="H169">
        <v>915.44</v>
      </c>
      <c r="I169" t="s">
        <v>13</v>
      </c>
      <c r="J169" t="s">
        <v>38</v>
      </c>
      <c r="T169" t="s">
        <v>97</v>
      </c>
      <c r="U169">
        <v>2020</v>
      </c>
      <c r="V169" t="s">
        <v>39</v>
      </c>
      <c r="W169" t="s">
        <v>89</v>
      </c>
      <c r="X169" t="s">
        <v>90</v>
      </c>
      <c r="Y169" t="s">
        <v>91</v>
      </c>
      <c r="Z169" t="s">
        <v>100</v>
      </c>
      <c r="AA169" t="s">
        <v>93</v>
      </c>
      <c r="AB169" t="s">
        <v>96</v>
      </c>
      <c r="AC169">
        <v>368</v>
      </c>
      <c r="AD169">
        <v>526.24</v>
      </c>
    </row>
    <row r="170" spans="1:30" x14ac:dyDescent="0.25">
      <c r="A170">
        <v>2020</v>
      </c>
      <c r="B170" t="s">
        <v>49</v>
      </c>
      <c r="C170" t="s">
        <v>19</v>
      </c>
      <c r="D170" t="s">
        <v>20</v>
      </c>
      <c r="E170">
        <v>644</v>
      </c>
      <c r="F170">
        <v>5743.5</v>
      </c>
      <c r="G170">
        <v>6432.72</v>
      </c>
      <c r="H170">
        <v>1148.7</v>
      </c>
      <c r="I170" t="s">
        <v>13</v>
      </c>
      <c r="J170" t="s">
        <v>18</v>
      </c>
      <c r="T170" t="s">
        <v>97</v>
      </c>
      <c r="U170">
        <v>2020</v>
      </c>
      <c r="V170" t="s">
        <v>39</v>
      </c>
      <c r="W170" t="s">
        <v>89</v>
      </c>
      <c r="X170" t="s">
        <v>90</v>
      </c>
      <c r="Y170" t="s">
        <v>91</v>
      </c>
      <c r="Z170" t="s">
        <v>100</v>
      </c>
      <c r="AA170" t="s">
        <v>93</v>
      </c>
      <c r="AB170" t="s">
        <v>94</v>
      </c>
      <c r="AC170">
        <v>362</v>
      </c>
      <c r="AD170">
        <v>517.66</v>
      </c>
    </row>
    <row r="171" spans="1:30" x14ac:dyDescent="0.25">
      <c r="A171">
        <v>2020</v>
      </c>
      <c r="B171" t="s">
        <v>49</v>
      </c>
      <c r="C171" t="s">
        <v>22</v>
      </c>
      <c r="D171" t="s">
        <v>23</v>
      </c>
      <c r="E171">
        <v>643</v>
      </c>
      <c r="F171">
        <v>7000</v>
      </c>
      <c r="G171">
        <v>7840</v>
      </c>
      <c r="H171">
        <v>1400</v>
      </c>
      <c r="I171" t="s">
        <v>40</v>
      </c>
      <c r="J171" t="s">
        <v>30</v>
      </c>
      <c r="T171" t="s">
        <v>97</v>
      </c>
      <c r="U171">
        <v>2020</v>
      </c>
      <c r="V171" t="s">
        <v>39</v>
      </c>
      <c r="W171" t="s">
        <v>89</v>
      </c>
      <c r="X171" t="s">
        <v>90</v>
      </c>
      <c r="Y171" t="s">
        <v>91</v>
      </c>
      <c r="Z171" t="s">
        <v>100</v>
      </c>
      <c r="AA171" t="s">
        <v>93</v>
      </c>
      <c r="AB171" t="s">
        <v>94</v>
      </c>
      <c r="AC171">
        <v>356</v>
      </c>
      <c r="AD171">
        <v>509.08</v>
      </c>
    </row>
    <row r="172" spans="1:30" x14ac:dyDescent="0.25">
      <c r="A172">
        <v>2020</v>
      </c>
      <c r="B172" t="s">
        <v>49</v>
      </c>
      <c r="C172" t="s">
        <v>19</v>
      </c>
      <c r="D172" t="s">
        <v>24</v>
      </c>
      <c r="E172">
        <v>455</v>
      </c>
      <c r="F172">
        <v>4578.6000000000004</v>
      </c>
      <c r="G172">
        <v>5128.0320000000002</v>
      </c>
      <c r="H172">
        <v>915.72000000000014</v>
      </c>
      <c r="I172" t="s">
        <v>40</v>
      </c>
      <c r="J172" t="s">
        <v>30</v>
      </c>
      <c r="T172" t="s">
        <v>98</v>
      </c>
      <c r="U172">
        <v>2020</v>
      </c>
      <c r="V172" t="s">
        <v>39</v>
      </c>
      <c r="W172" t="s">
        <v>89</v>
      </c>
      <c r="X172" t="s">
        <v>90</v>
      </c>
      <c r="Y172" t="s">
        <v>91</v>
      </c>
      <c r="Z172" t="s">
        <v>100</v>
      </c>
      <c r="AA172" t="s">
        <v>93</v>
      </c>
      <c r="AB172" t="s">
        <v>96</v>
      </c>
      <c r="AC172">
        <v>242</v>
      </c>
      <c r="AD172">
        <v>346.06</v>
      </c>
    </row>
    <row r="173" spans="1:30" x14ac:dyDescent="0.25">
      <c r="A173">
        <v>2020</v>
      </c>
      <c r="B173" t="s">
        <v>49</v>
      </c>
      <c r="C173" t="s">
        <v>22</v>
      </c>
      <c r="D173" t="s">
        <v>25</v>
      </c>
      <c r="E173">
        <v>345</v>
      </c>
      <c r="F173">
        <v>7000</v>
      </c>
      <c r="G173">
        <v>7840</v>
      </c>
      <c r="H173">
        <v>1400</v>
      </c>
      <c r="I173" t="s">
        <v>40</v>
      </c>
      <c r="J173" t="s">
        <v>33</v>
      </c>
      <c r="T173" t="s">
        <v>88</v>
      </c>
      <c r="U173">
        <v>2020</v>
      </c>
      <c r="V173" t="s">
        <v>39</v>
      </c>
      <c r="W173" t="s">
        <v>89</v>
      </c>
      <c r="X173" t="s">
        <v>90</v>
      </c>
      <c r="Y173" t="s">
        <v>91</v>
      </c>
      <c r="Z173" t="s">
        <v>100</v>
      </c>
      <c r="AA173" t="s">
        <v>93</v>
      </c>
      <c r="AB173" t="s">
        <v>96</v>
      </c>
      <c r="AC173">
        <v>290</v>
      </c>
      <c r="AD173">
        <v>414.7</v>
      </c>
    </row>
    <row r="174" spans="1:30" x14ac:dyDescent="0.25">
      <c r="A174">
        <v>2020</v>
      </c>
      <c r="B174" t="s">
        <v>49</v>
      </c>
      <c r="C174" t="s">
        <v>16</v>
      </c>
      <c r="D174" t="s">
        <v>26</v>
      </c>
      <c r="E174">
        <v>122</v>
      </c>
      <c r="F174">
        <v>100</v>
      </c>
      <c r="G174">
        <v>112</v>
      </c>
      <c r="H174">
        <v>20</v>
      </c>
      <c r="I174" t="s">
        <v>40</v>
      </c>
      <c r="J174" t="s">
        <v>38</v>
      </c>
      <c r="T174" t="s">
        <v>95</v>
      </c>
      <c r="U174">
        <v>2020</v>
      </c>
      <c r="V174" t="s">
        <v>39</v>
      </c>
      <c r="W174" t="s">
        <v>89</v>
      </c>
      <c r="X174" t="s">
        <v>90</v>
      </c>
      <c r="Y174" t="s">
        <v>91</v>
      </c>
      <c r="Z174" t="s">
        <v>100</v>
      </c>
      <c r="AA174" t="s">
        <v>93</v>
      </c>
      <c r="AB174" t="s">
        <v>96</v>
      </c>
      <c r="AC174">
        <v>212</v>
      </c>
      <c r="AD174">
        <v>303.15999999999997</v>
      </c>
    </row>
    <row r="175" spans="1:30" x14ac:dyDescent="0.25">
      <c r="A175">
        <v>2020</v>
      </c>
      <c r="B175" t="s">
        <v>49</v>
      </c>
      <c r="C175" t="s">
        <v>27</v>
      </c>
      <c r="D175" t="s">
        <v>28</v>
      </c>
      <c r="E175">
        <v>78</v>
      </c>
      <c r="F175">
        <v>4577.2</v>
      </c>
      <c r="G175">
        <v>5126.4639999999999</v>
      </c>
      <c r="H175">
        <v>915.44</v>
      </c>
      <c r="I175" t="s">
        <v>40</v>
      </c>
      <c r="J175" t="s">
        <v>14</v>
      </c>
      <c r="T175" t="s">
        <v>99</v>
      </c>
      <c r="U175">
        <v>2020</v>
      </c>
      <c r="V175" t="s">
        <v>39</v>
      </c>
      <c r="W175" t="s">
        <v>89</v>
      </c>
      <c r="X175" t="s">
        <v>90</v>
      </c>
      <c r="Y175" t="s">
        <v>91</v>
      </c>
      <c r="Z175" t="s">
        <v>100</v>
      </c>
      <c r="AA175" t="s">
        <v>93</v>
      </c>
      <c r="AB175" t="s">
        <v>96</v>
      </c>
      <c r="AC175">
        <v>286</v>
      </c>
      <c r="AD175">
        <v>408.98</v>
      </c>
    </row>
    <row r="176" spans="1:30" x14ac:dyDescent="0.25">
      <c r="A176">
        <v>2020</v>
      </c>
      <c r="B176" t="s">
        <v>49</v>
      </c>
      <c r="C176" t="s">
        <v>27</v>
      </c>
      <c r="D176" t="s">
        <v>29</v>
      </c>
      <c r="E176">
        <v>76</v>
      </c>
      <c r="F176">
        <v>4576.8999999999996</v>
      </c>
      <c r="G176">
        <v>5126.1279999999997</v>
      </c>
      <c r="H176">
        <v>915.38</v>
      </c>
      <c r="I176" t="s">
        <v>40</v>
      </c>
      <c r="J176" t="s">
        <v>21</v>
      </c>
      <c r="T176" t="s">
        <v>98</v>
      </c>
      <c r="U176">
        <v>2020</v>
      </c>
      <c r="V176" t="s">
        <v>39</v>
      </c>
      <c r="W176" t="s">
        <v>89</v>
      </c>
      <c r="X176" t="s">
        <v>90</v>
      </c>
      <c r="Y176" t="s">
        <v>91</v>
      </c>
      <c r="Z176" t="s">
        <v>100</v>
      </c>
      <c r="AA176" t="s">
        <v>93</v>
      </c>
      <c r="AB176" t="s">
        <v>96</v>
      </c>
      <c r="AC176">
        <v>214</v>
      </c>
      <c r="AD176">
        <v>306.02</v>
      </c>
    </row>
    <row r="177" spans="1:30" x14ac:dyDescent="0.25">
      <c r="A177">
        <v>2020</v>
      </c>
      <c r="B177" t="s">
        <v>49</v>
      </c>
      <c r="C177" t="s">
        <v>27</v>
      </c>
      <c r="D177" t="s">
        <v>31</v>
      </c>
      <c r="E177">
        <v>46</v>
      </c>
      <c r="F177">
        <v>200</v>
      </c>
      <c r="G177">
        <v>224</v>
      </c>
      <c r="H177">
        <v>40</v>
      </c>
      <c r="I177" t="s">
        <v>40</v>
      </c>
      <c r="J177" t="s">
        <v>30</v>
      </c>
      <c r="T177" t="s">
        <v>95</v>
      </c>
      <c r="U177">
        <v>2020</v>
      </c>
      <c r="V177" t="s">
        <v>39</v>
      </c>
      <c r="W177" t="s">
        <v>89</v>
      </c>
      <c r="X177" t="s">
        <v>90</v>
      </c>
      <c r="Y177" t="s">
        <v>91</v>
      </c>
      <c r="Z177" t="s">
        <v>100</v>
      </c>
      <c r="AA177" t="s">
        <v>93</v>
      </c>
      <c r="AB177" t="s">
        <v>96</v>
      </c>
      <c r="AC177">
        <v>366</v>
      </c>
      <c r="AD177">
        <v>526.24</v>
      </c>
    </row>
    <row r="178" spans="1:30" x14ac:dyDescent="0.25">
      <c r="A178">
        <v>2020</v>
      </c>
      <c r="B178" t="s">
        <v>49</v>
      </c>
      <c r="C178" t="s">
        <v>27</v>
      </c>
      <c r="D178" t="s">
        <v>32</v>
      </c>
      <c r="E178">
        <v>34</v>
      </c>
      <c r="F178">
        <v>4576.8</v>
      </c>
      <c r="G178">
        <v>5126.0160000000014</v>
      </c>
      <c r="H178">
        <v>915.36000000000013</v>
      </c>
      <c r="I178" t="s">
        <v>40</v>
      </c>
      <c r="J178" t="s">
        <v>14</v>
      </c>
      <c r="T178" t="s">
        <v>95</v>
      </c>
      <c r="U178">
        <v>2020</v>
      </c>
      <c r="V178" t="s">
        <v>39</v>
      </c>
      <c r="W178" t="s">
        <v>89</v>
      </c>
      <c r="X178" t="s">
        <v>90</v>
      </c>
      <c r="Y178" t="s">
        <v>91</v>
      </c>
      <c r="Z178" t="s">
        <v>100</v>
      </c>
      <c r="AA178" t="s">
        <v>93</v>
      </c>
      <c r="AB178" t="s">
        <v>94</v>
      </c>
      <c r="AC178">
        <v>360</v>
      </c>
      <c r="AD178">
        <v>526.24</v>
      </c>
    </row>
    <row r="179" spans="1:30" x14ac:dyDescent="0.25">
      <c r="A179">
        <v>2020</v>
      </c>
      <c r="B179" t="s">
        <v>49</v>
      </c>
      <c r="C179" t="s">
        <v>16</v>
      </c>
      <c r="D179" t="s">
        <v>34</v>
      </c>
      <c r="E179">
        <v>7</v>
      </c>
      <c r="F179">
        <v>200</v>
      </c>
      <c r="G179">
        <v>224</v>
      </c>
      <c r="H179">
        <v>40</v>
      </c>
      <c r="I179" t="s">
        <v>40</v>
      </c>
      <c r="J179" t="s">
        <v>30</v>
      </c>
      <c r="T179" t="s">
        <v>97</v>
      </c>
      <c r="U179">
        <v>2020</v>
      </c>
      <c r="V179" t="s">
        <v>39</v>
      </c>
      <c r="W179" t="s">
        <v>89</v>
      </c>
      <c r="X179" t="s">
        <v>90</v>
      </c>
      <c r="Y179" t="s">
        <v>91</v>
      </c>
      <c r="Z179" t="s">
        <v>100</v>
      </c>
      <c r="AA179" t="s">
        <v>93</v>
      </c>
      <c r="AB179" t="s">
        <v>96</v>
      </c>
      <c r="AC179">
        <v>676</v>
      </c>
      <c r="AD179">
        <v>966.68000000000006</v>
      </c>
    </row>
    <row r="180" spans="1:30" x14ac:dyDescent="0.25">
      <c r="A180">
        <v>2020</v>
      </c>
      <c r="B180" t="s">
        <v>49</v>
      </c>
      <c r="C180" t="s">
        <v>27</v>
      </c>
      <c r="D180" t="s">
        <v>36</v>
      </c>
      <c r="E180">
        <v>3</v>
      </c>
      <c r="F180">
        <v>4577.3</v>
      </c>
      <c r="G180">
        <v>5126.576</v>
      </c>
      <c r="H180">
        <v>915.46</v>
      </c>
      <c r="I180" t="s">
        <v>13</v>
      </c>
      <c r="J180" t="s">
        <v>14</v>
      </c>
      <c r="T180" t="s">
        <v>97</v>
      </c>
      <c r="U180">
        <v>2020</v>
      </c>
      <c r="V180" t="s">
        <v>39</v>
      </c>
      <c r="W180" t="s">
        <v>89</v>
      </c>
      <c r="X180" t="s">
        <v>90</v>
      </c>
      <c r="Y180" t="s">
        <v>91</v>
      </c>
      <c r="Z180" t="s">
        <v>100</v>
      </c>
      <c r="AA180" t="s">
        <v>93</v>
      </c>
      <c r="AB180" t="s">
        <v>96</v>
      </c>
      <c r="AC180">
        <v>709</v>
      </c>
      <c r="AD180">
        <v>1013.87</v>
      </c>
    </row>
    <row r="181" spans="1:30" x14ac:dyDescent="0.25">
      <c r="A181">
        <v>2020</v>
      </c>
      <c r="B181" t="s">
        <v>49</v>
      </c>
      <c r="C181" t="s">
        <v>35</v>
      </c>
      <c r="D181" t="s">
        <v>35</v>
      </c>
      <c r="E181">
        <v>2</v>
      </c>
      <c r="F181">
        <v>6600</v>
      </c>
      <c r="G181">
        <v>7392</v>
      </c>
      <c r="H181">
        <v>1320</v>
      </c>
      <c r="I181" t="s">
        <v>40</v>
      </c>
      <c r="J181" t="s">
        <v>14</v>
      </c>
      <c r="T181" t="s">
        <v>88</v>
      </c>
      <c r="U181">
        <v>2020</v>
      </c>
      <c r="V181" t="s">
        <v>39</v>
      </c>
      <c r="W181" t="s">
        <v>89</v>
      </c>
      <c r="X181" t="s">
        <v>90</v>
      </c>
      <c r="Y181" t="s">
        <v>91</v>
      </c>
      <c r="Z181" t="s">
        <v>100</v>
      </c>
      <c r="AA181" t="s">
        <v>93</v>
      </c>
      <c r="AB181" t="s">
        <v>96</v>
      </c>
      <c r="AC181">
        <v>762</v>
      </c>
      <c r="AD181">
        <v>1089.6599999999999</v>
      </c>
    </row>
    <row r="182" spans="1:30" x14ac:dyDescent="0.25">
      <c r="A182">
        <v>2021</v>
      </c>
      <c r="B182" t="s">
        <v>10</v>
      </c>
      <c r="C182" t="s">
        <v>11</v>
      </c>
      <c r="D182" t="s">
        <v>12</v>
      </c>
      <c r="E182">
        <v>6591.1679999999997</v>
      </c>
      <c r="F182">
        <v>4577.3</v>
      </c>
      <c r="G182">
        <v>5126.576</v>
      </c>
      <c r="H182">
        <v>915.46</v>
      </c>
      <c r="I182" t="s">
        <v>13</v>
      </c>
      <c r="J182" t="s">
        <v>33</v>
      </c>
      <c r="T182" t="s">
        <v>88</v>
      </c>
      <c r="U182">
        <v>2020</v>
      </c>
      <c r="V182" t="s">
        <v>39</v>
      </c>
      <c r="W182" t="s">
        <v>89</v>
      </c>
      <c r="X182" t="s">
        <v>90</v>
      </c>
      <c r="Y182" t="s">
        <v>91</v>
      </c>
      <c r="Z182" t="s">
        <v>100</v>
      </c>
      <c r="AA182" t="s">
        <v>93</v>
      </c>
      <c r="AB182" t="s">
        <v>96</v>
      </c>
      <c r="AC182">
        <v>369</v>
      </c>
      <c r="AD182">
        <v>527.66999999999996</v>
      </c>
    </row>
    <row r="183" spans="1:30" x14ac:dyDescent="0.25">
      <c r="A183">
        <v>2021</v>
      </c>
      <c r="B183" t="s">
        <v>10</v>
      </c>
      <c r="C183" t="s">
        <v>11</v>
      </c>
      <c r="D183" t="s">
        <v>15</v>
      </c>
      <c r="E183">
        <v>8270.64</v>
      </c>
      <c r="F183">
        <v>8800</v>
      </c>
      <c r="G183">
        <v>8960</v>
      </c>
      <c r="H183">
        <v>1760</v>
      </c>
      <c r="I183" t="s">
        <v>13</v>
      </c>
      <c r="J183" t="s">
        <v>33</v>
      </c>
      <c r="T183" t="s">
        <v>97</v>
      </c>
      <c r="U183">
        <v>2020</v>
      </c>
      <c r="V183" t="s">
        <v>39</v>
      </c>
      <c r="W183" t="s">
        <v>89</v>
      </c>
      <c r="X183" t="s">
        <v>90</v>
      </c>
      <c r="Y183" t="s">
        <v>91</v>
      </c>
      <c r="Z183" t="s">
        <v>100</v>
      </c>
      <c r="AA183" t="s">
        <v>93</v>
      </c>
      <c r="AB183" t="s">
        <v>96</v>
      </c>
      <c r="AC183">
        <v>363</v>
      </c>
      <c r="AD183">
        <v>519.09</v>
      </c>
    </row>
    <row r="184" spans="1:30" x14ac:dyDescent="0.25">
      <c r="A184">
        <v>2021</v>
      </c>
      <c r="B184" t="s">
        <v>10</v>
      </c>
      <c r="C184" t="s">
        <v>16</v>
      </c>
      <c r="D184" t="s">
        <v>17</v>
      </c>
      <c r="E184">
        <v>8470</v>
      </c>
      <c r="F184">
        <v>5034.92</v>
      </c>
      <c r="G184">
        <v>5126.4639999999999</v>
      </c>
      <c r="H184">
        <v>1006.984</v>
      </c>
      <c r="I184" t="s">
        <v>13</v>
      </c>
      <c r="J184" t="s">
        <v>30</v>
      </c>
      <c r="T184" t="s">
        <v>99</v>
      </c>
      <c r="U184">
        <v>2020</v>
      </c>
      <c r="V184" t="s">
        <v>39</v>
      </c>
      <c r="W184" t="s">
        <v>89</v>
      </c>
      <c r="X184" t="s">
        <v>90</v>
      </c>
      <c r="Y184" t="s">
        <v>91</v>
      </c>
      <c r="Z184" t="s">
        <v>100</v>
      </c>
      <c r="AA184" t="s">
        <v>93</v>
      </c>
      <c r="AB184" t="s">
        <v>94</v>
      </c>
      <c r="AC184">
        <v>357</v>
      </c>
      <c r="AD184">
        <v>510.51</v>
      </c>
    </row>
    <row r="185" spans="1:30" x14ac:dyDescent="0.25">
      <c r="A185">
        <v>2021</v>
      </c>
      <c r="B185" t="s">
        <v>10</v>
      </c>
      <c r="C185" t="s">
        <v>19</v>
      </c>
      <c r="D185" t="s">
        <v>20</v>
      </c>
      <c r="E185">
        <v>6055.1985000000004</v>
      </c>
      <c r="F185">
        <v>6317.85</v>
      </c>
      <c r="G185">
        <v>6432.72</v>
      </c>
      <c r="H185">
        <v>1263.57</v>
      </c>
      <c r="I185" t="s">
        <v>13</v>
      </c>
      <c r="J185" t="s">
        <v>30</v>
      </c>
      <c r="T185" t="s">
        <v>88</v>
      </c>
      <c r="U185">
        <v>2020</v>
      </c>
      <c r="V185" t="s">
        <v>39</v>
      </c>
      <c r="W185" t="s">
        <v>89</v>
      </c>
      <c r="X185" t="s">
        <v>90</v>
      </c>
      <c r="Y185" t="s">
        <v>91</v>
      </c>
      <c r="Z185" t="s">
        <v>100</v>
      </c>
      <c r="AA185" t="s">
        <v>93</v>
      </c>
      <c r="AB185" t="s">
        <v>96</v>
      </c>
      <c r="AC185">
        <v>243</v>
      </c>
      <c r="AD185">
        <v>347.49</v>
      </c>
    </row>
    <row r="186" spans="1:30" x14ac:dyDescent="0.25">
      <c r="A186">
        <v>2021</v>
      </c>
      <c r="B186" t="s">
        <v>10</v>
      </c>
      <c r="C186" t="s">
        <v>22</v>
      </c>
      <c r="D186" t="s">
        <v>23</v>
      </c>
      <c r="E186">
        <v>10368.4</v>
      </c>
      <c r="F186">
        <v>7700</v>
      </c>
      <c r="G186">
        <v>7840</v>
      </c>
      <c r="H186">
        <v>1540</v>
      </c>
      <c r="I186" t="s">
        <v>13</v>
      </c>
      <c r="J186" t="s">
        <v>33</v>
      </c>
      <c r="T186" t="s">
        <v>97</v>
      </c>
      <c r="U186">
        <v>2020</v>
      </c>
      <c r="V186" t="s">
        <v>39</v>
      </c>
      <c r="W186" t="s">
        <v>89</v>
      </c>
      <c r="X186" t="s">
        <v>90</v>
      </c>
      <c r="Y186" t="s">
        <v>91</v>
      </c>
      <c r="Z186" t="s">
        <v>100</v>
      </c>
      <c r="AA186" t="s">
        <v>93</v>
      </c>
      <c r="AB186" t="s">
        <v>96</v>
      </c>
      <c r="AC186">
        <v>802</v>
      </c>
      <c r="AD186">
        <v>526.24</v>
      </c>
    </row>
    <row r="187" spans="1:30" x14ac:dyDescent="0.25">
      <c r="A187">
        <v>2021</v>
      </c>
      <c r="B187" t="s">
        <v>10</v>
      </c>
      <c r="C187" t="s">
        <v>19</v>
      </c>
      <c r="D187" t="s">
        <v>24</v>
      </c>
      <c r="E187">
        <v>3101.2624999999998</v>
      </c>
      <c r="F187">
        <v>5036.46</v>
      </c>
      <c r="G187">
        <v>5128.0320000000002</v>
      </c>
      <c r="H187">
        <v>1007.292</v>
      </c>
      <c r="I187" t="s">
        <v>13</v>
      </c>
      <c r="J187" t="s">
        <v>14</v>
      </c>
      <c r="T187" t="s">
        <v>98</v>
      </c>
      <c r="U187">
        <v>2020</v>
      </c>
      <c r="V187" t="s">
        <v>39</v>
      </c>
      <c r="W187" t="s">
        <v>89</v>
      </c>
      <c r="X187" t="s">
        <v>90</v>
      </c>
      <c r="Y187" t="s">
        <v>91</v>
      </c>
      <c r="Z187" t="s">
        <v>100</v>
      </c>
      <c r="AA187" t="s">
        <v>93</v>
      </c>
      <c r="AB187" t="s">
        <v>96</v>
      </c>
      <c r="AC187">
        <v>241</v>
      </c>
      <c r="AD187">
        <v>344.63</v>
      </c>
    </row>
    <row r="188" spans="1:30" x14ac:dyDescent="0.25">
      <c r="A188">
        <v>2021</v>
      </c>
      <c r="B188" t="s">
        <v>10</v>
      </c>
      <c r="C188" t="s">
        <v>22</v>
      </c>
      <c r="D188" t="s">
        <v>25</v>
      </c>
      <c r="E188">
        <v>6591.1679999999997</v>
      </c>
      <c r="F188">
        <v>7700</v>
      </c>
      <c r="G188">
        <v>7840</v>
      </c>
      <c r="H188">
        <v>1540</v>
      </c>
      <c r="I188" t="s">
        <v>13</v>
      </c>
      <c r="J188" t="s">
        <v>14</v>
      </c>
      <c r="T188" t="s">
        <v>95</v>
      </c>
      <c r="U188">
        <v>2020</v>
      </c>
      <c r="V188" t="s">
        <v>39</v>
      </c>
      <c r="W188" t="s">
        <v>89</v>
      </c>
      <c r="X188" t="s">
        <v>90</v>
      </c>
      <c r="Y188" t="s">
        <v>91</v>
      </c>
      <c r="Z188" t="s">
        <v>100</v>
      </c>
      <c r="AA188" t="s">
        <v>93</v>
      </c>
      <c r="AB188" t="s">
        <v>96</v>
      </c>
      <c r="AC188">
        <v>289</v>
      </c>
      <c r="AD188">
        <v>413.27</v>
      </c>
    </row>
    <row r="189" spans="1:30" x14ac:dyDescent="0.25">
      <c r="A189">
        <v>2021</v>
      </c>
      <c r="B189" t="s">
        <v>10</v>
      </c>
      <c r="C189" t="s">
        <v>16</v>
      </c>
      <c r="D189" t="s">
        <v>26</v>
      </c>
      <c r="E189">
        <v>6590.7359999999999</v>
      </c>
      <c r="F189">
        <v>110</v>
      </c>
      <c r="G189">
        <v>112</v>
      </c>
      <c r="H189">
        <v>22</v>
      </c>
      <c r="I189" t="s">
        <v>13</v>
      </c>
      <c r="J189" t="s">
        <v>21</v>
      </c>
      <c r="T189" t="s">
        <v>97</v>
      </c>
      <c r="U189">
        <v>2020</v>
      </c>
      <c r="V189" t="s">
        <v>39</v>
      </c>
      <c r="W189" t="s">
        <v>89</v>
      </c>
      <c r="X189" t="s">
        <v>90</v>
      </c>
      <c r="Y189" t="s">
        <v>91</v>
      </c>
      <c r="Z189" t="s">
        <v>100</v>
      </c>
      <c r="AA189" t="s">
        <v>93</v>
      </c>
      <c r="AB189" t="s">
        <v>96</v>
      </c>
      <c r="AC189">
        <v>874</v>
      </c>
      <c r="AD189">
        <v>1249.82</v>
      </c>
    </row>
    <row r="190" spans="1:30" x14ac:dyDescent="0.25">
      <c r="A190">
        <v>2021</v>
      </c>
      <c r="B190" t="s">
        <v>10</v>
      </c>
      <c r="C190" t="s">
        <v>27</v>
      </c>
      <c r="D190" t="s">
        <v>28</v>
      </c>
      <c r="E190">
        <v>288</v>
      </c>
      <c r="F190">
        <v>5034.92</v>
      </c>
      <c r="G190">
        <v>5126.4639999999999</v>
      </c>
      <c r="H190">
        <v>1006.984</v>
      </c>
      <c r="I190" t="s">
        <v>13</v>
      </c>
      <c r="J190" t="s">
        <v>14</v>
      </c>
      <c r="T190" t="s">
        <v>88</v>
      </c>
      <c r="U190">
        <v>2020</v>
      </c>
      <c r="V190" t="s">
        <v>39</v>
      </c>
      <c r="W190" t="s">
        <v>89</v>
      </c>
      <c r="X190" t="s">
        <v>90</v>
      </c>
      <c r="Y190" t="s">
        <v>91</v>
      </c>
      <c r="Z190" t="s">
        <v>100</v>
      </c>
      <c r="AA190" t="s">
        <v>93</v>
      </c>
      <c r="AB190" t="s">
        <v>94</v>
      </c>
      <c r="AC190">
        <v>875</v>
      </c>
      <c r="AD190">
        <v>1251.25</v>
      </c>
    </row>
    <row r="191" spans="1:30" x14ac:dyDescent="0.25">
      <c r="A191">
        <v>2021</v>
      </c>
      <c r="B191" t="s">
        <v>10</v>
      </c>
      <c r="C191" t="s">
        <v>27</v>
      </c>
      <c r="D191" t="s">
        <v>29</v>
      </c>
      <c r="E191">
        <v>6590.5919999999996</v>
      </c>
      <c r="F191">
        <v>4576.8999999999996</v>
      </c>
      <c r="G191">
        <v>5126.1279999999997</v>
      </c>
      <c r="H191">
        <v>915.38</v>
      </c>
      <c r="I191" t="s">
        <v>13</v>
      </c>
      <c r="J191" t="s">
        <v>30</v>
      </c>
      <c r="T191" t="s">
        <v>95</v>
      </c>
      <c r="U191">
        <v>2020</v>
      </c>
      <c r="V191" t="s">
        <v>39</v>
      </c>
      <c r="W191" t="s">
        <v>89</v>
      </c>
      <c r="X191" t="s">
        <v>90</v>
      </c>
      <c r="Y191" t="s">
        <v>91</v>
      </c>
      <c r="Z191" t="s">
        <v>100</v>
      </c>
      <c r="AA191" t="s">
        <v>93</v>
      </c>
      <c r="AB191" t="s">
        <v>96</v>
      </c>
      <c r="AC191">
        <v>239</v>
      </c>
      <c r="AD191">
        <v>341.77</v>
      </c>
    </row>
    <row r="192" spans="1:30" x14ac:dyDescent="0.25">
      <c r="A192">
        <v>2021</v>
      </c>
      <c r="B192" t="s">
        <v>10</v>
      </c>
      <c r="C192" t="s">
        <v>27</v>
      </c>
      <c r="D192" t="s">
        <v>31</v>
      </c>
      <c r="E192">
        <v>4032.93</v>
      </c>
      <c r="F192">
        <v>200</v>
      </c>
      <c r="G192">
        <v>224</v>
      </c>
      <c r="H192">
        <v>40</v>
      </c>
      <c r="I192" t="s">
        <v>13</v>
      </c>
      <c r="J192" t="s">
        <v>30</v>
      </c>
      <c r="T192" t="s">
        <v>95</v>
      </c>
      <c r="U192">
        <v>2020</v>
      </c>
      <c r="V192" t="s">
        <v>39</v>
      </c>
      <c r="W192" t="s">
        <v>89</v>
      </c>
      <c r="X192" t="s">
        <v>90</v>
      </c>
      <c r="Y192" t="s">
        <v>91</v>
      </c>
      <c r="Z192" t="s">
        <v>100</v>
      </c>
      <c r="AA192" t="s">
        <v>93</v>
      </c>
      <c r="AB192" t="s">
        <v>96</v>
      </c>
      <c r="AC192">
        <v>287</v>
      </c>
      <c r="AD192">
        <v>410.40999999999997</v>
      </c>
    </row>
    <row r="193" spans="1:30" x14ac:dyDescent="0.25">
      <c r="A193">
        <v>2021</v>
      </c>
      <c r="B193" t="s">
        <v>10</v>
      </c>
      <c r="C193" t="s">
        <v>27</v>
      </c>
      <c r="D193" t="s">
        <v>32</v>
      </c>
      <c r="E193">
        <v>7986</v>
      </c>
      <c r="F193">
        <v>4576.8</v>
      </c>
      <c r="G193">
        <v>5126.0160000000014</v>
      </c>
      <c r="H193">
        <v>915.36000000000013</v>
      </c>
      <c r="I193" t="s">
        <v>13</v>
      </c>
      <c r="J193" t="s">
        <v>30</v>
      </c>
      <c r="T193" t="s">
        <v>98</v>
      </c>
      <c r="U193">
        <v>2020</v>
      </c>
      <c r="V193" t="s">
        <v>39</v>
      </c>
      <c r="W193" t="s">
        <v>89</v>
      </c>
      <c r="X193" t="s">
        <v>90</v>
      </c>
      <c r="Y193" t="s">
        <v>91</v>
      </c>
      <c r="Z193" t="s">
        <v>100</v>
      </c>
      <c r="AA193" t="s">
        <v>93</v>
      </c>
      <c r="AB193" t="s">
        <v>96</v>
      </c>
      <c r="AC193">
        <v>771</v>
      </c>
      <c r="AD193">
        <v>1102.53</v>
      </c>
    </row>
    <row r="194" spans="1:30" x14ac:dyDescent="0.25">
      <c r="A194">
        <v>2021</v>
      </c>
      <c r="B194" t="s">
        <v>10</v>
      </c>
      <c r="C194" t="s">
        <v>16</v>
      </c>
      <c r="D194" t="s">
        <v>34</v>
      </c>
      <c r="E194">
        <v>5538.5330000000004</v>
      </c>
      <c r="F194">
        <v>200</v>
      </c>
      <c r="G194">
        <v>224</v>
      </c>
      <c r="H194">
        <v>40</v>
      </c>
      <c r="I194" t="s">
        <v>13</v>
      </c>
      <c r="J194" t="s">
        <v>21</v>
      </c>
      <c r="T194" t="s">
        <v>88</v>
      </c>
      <c r="U194">
        <v>2020</v>
      </c>
      <c r="V194" t="s">
        <v>42</v>
      </c>
      <c r="W194" t="s">
        <v>89</v>
      </c>
      <c r="X194" t="s">
        <v>90</v>
      </c>
      <c r="Y194" t="s">
        <v>91</v>
      </c>
      <c r="Z194" t="s">
        <v>100</v>
      </c>
      <c r="AA194" t="s">
        <v>93</v>
      </c>
      <c r="AB194" t="s">
        <v>94</v>
      </c>
      <c r="AC194">
        <v>338</v>
      </c>
      <c r="AD194">
        <v>483.34000000000003</v>
      </c>
    </row>
    <row r="195" spans="1:30" x14ac:dyDescent="0.25">
      <c r="A195">
        <v>2021</v>
      </c>
      <c r="B195" t="s">
        <v>10</v>
      </c>
      <c r="C195" t="s">
        <v>35</v>
      </c>
      <c r="D195" t="s">
        <v>35</v>
      </c>
      <c r="E195">
        <v>3</v>
      </c>
      <c r="F195">
        <v>6600</v>
      </c>
      <c r="G195">
        <v>7392</v>
      </c>
      <c r="H195">
        <v>1320</v>
      </c>
      <c r="I195" t="s">
        <v>13</v>
      </c>
      <c r="J195" t="s">
        <v>21</v>
      </c>
      <c r="T195" t="s">
        <v>88</v>
      </c>
      <c r="U195">
        <v>2020</v>
      </c>
      <c r="V195" t="s">
        <v>42</v>
      </c>
      <c r="W195" t="s">
        <v>89</v>
      </c>
      <c r="X195" t="s">
        <v>90</v>
      </c>
      <c r="Y195" t="s">
        <v>91</v>
      </c>
      <c r="Z195" t="s">
        <v>100</v>
      </c>
      <c r="AA195" t="s">
        <v>93</v>
      </c>
      <c r="AB195" t="s">
        <v>94</v>
      </c>
      <c r="AC195">
        <v>332</v>
      </c>
      <c r="AD195">
        <v>474.76</v>
      </c>
    </row>
    <row r="196" spans="1:30" x14ac:dyDescent="0.25">
      <c r="A196">
        <v>2021</v>
      </c>
      <c r="B196" t="s">
        <v>10</v>
      </c>
      <c r="C196" t="s">
        <v>27</v>
      </c>
      <c r="D196" t="s">
        <v>36</v>
      </c>
      <c r="E196">
        <v>3</v>
      </c>
      <c r="F196">
        <v>4577.3</v>
      </c>
      <c r="G196">
        <v>5126.576</v>
      </c>
      <c r="H196">
        <v>915.46</v>
      </c>
      <c r="I196" t="s">
        <v>13</v>
      </c>
      <c r="J196" t="s">
        <v>30</v>
      </c>
      <c r="T196" t="s">
        <v>95</v>
      </c>
      <c r="U196">
        <v>2020</v>
      </c>
      <c r="V196" t="s">
        <v>42</v>
      </c>
      <c r="W196" t="s">
        <v>89</v>
      </c>
      <c r="X196" t="s">
        <v>90</v>
      </c>
      <c r="Y196" t="s">
        <v>91</v>
      </c>
      <c r="Z196" t="s">
        <v>100</v>
      </c>
      <c r="AA196" t="s">
        <v>93</v>
      </c>
      <c r="AB196" t="s">
        <v>94</v>
      </c>
      <c r="AC196">
        <v>326</v>
      </c>
      <c r="AD196">
        <v>466.18</v>
      </c>
    </row>
    <row r="197" spans="1:30" x14ac:dyDescent="0.25">
      <c r="A197">
        <v>2021</v>
      </c>
      <c r="B197" t="s">
        <v>37</v>
      </c>
      <c r="C197" t="s">
        <v>11</v>
      </c>
      <c r="D197" t="s">
        <v>12</v>
      </c>
      <c r="E197">
        <v>3566</v>
      </c>
      <c r="F197">
        <v>4577.3</v>
      </c>
      <c r="G197">
        <v>5126.576</v>
      </c>
      <c r="H197">
        <v>915.46</v>
      </c>
      <c r="I197" t="s">
        <v>13</v>
      </c>
      <c r="J197" t="s">
        <v>33</v>
      </c>
      <c r="T197" t="s">
        <v>95</v>
      </c>
      <c r="U197">
        <v>2020</v>
      </c>
      <c r="V197" t="s">
        <v>42</v>
      </c>
      <c r="W197" t="s">
        <v>89</v>
      </c>
      <c r="X197" t="s">
        <v>90</v>
      </c>
      <c r="Y197" t="s">
        <v>91</v>
      </c>
      <c r="Z197" t="s">
        <v>100</v>
      </c>
      <c r="AA197" t="s">
        <v>93</v>
      </c>
      <c r="AB197" t="s">
        <v>96</v>
      </c>
      <c r="AC197">
        <v>230</v>
      </c>
      <c r="AD197">
        <v>328.9</v>
      </c>
    </row>
    <row r="198" spans="1:30" x14ac:dyDescent="0.25">
      <c r="A198">
        <v>2021</v>
      </c>
      <c r="B198" t="s">
        <v>37</v>
      </c>
      <c r="C198" t="s">
        <v>11</v>
      </c>
      <c r="D198" t="s">
        <v>15</v>
      </c>
      <c r="E198">
        <v>2498</v>
      </c>
      <c r="F198">
        <v>8000</v>
      </c>
      <c r="G198">
        <v>8960</v>
      </c>
      <c r="H198">
        <v>1600</v>
      </c>
      <c r="I198" t="s">
        <v>13</v>
      </c>
      <c r="J198" t="s">
        <v>30</v>
      </c>
      <c r="T198" t="s">
        <v>97</v>
      </c>
      <c r="U198">
        <v>2020</v>
      </c>
      <c r="V198" t="s">
        <v>42</v>
      </c>
      <c r="W198" t="s">
        <v>89</v>
      </c>
      <c r="X198" t="s">
        <v>90</v>
      </c>
      <c r="Y198" t="s">
        <v>91</v>
      </c>
      <c r="Z198" t="s">
        <v>100</v>
      </c>
      <c r="AA198" t="s">
        <v>93</v>
      </c>
      <c r="AB198" t="s">
        <v>96</v>
      </c>
      <c r="AC198">
        <v>278</v>
      </c>
      <c r="AD198">
        <v>397.53999999999996</v>
      </c>
    </row>
    <row r="199" spans="1:30" x14ac:dyDescent="0.25">
      <c r="A199">
        <v>2021</v>
      </c>
      <c r="B199" t="s">
        <v>37</v>
      </c>
      <c r="C199" t="s">
        <v>16</v>
      </c>
      <c r="D199" t="s">
        <v>17</v>
      </c>
      <c r="E199">
        <v>1245</v>
      </c>
      <c r="F199">
        <v>4577.2</v>
      </c>
      <c r="G199">
        <v>5126.4639999999999</v>
      </c>
      <c r="H199">
        <v>915.44</v>
      </c>
      <c r="I199" t="s">
        <v>13</v>
      </c>
      <c r="J199" t="s">
        <v>30</v>
      </c>
      <c r="T199" t="s">
        <v>95</v>
      </c>
      <c r="U199">
        <v>2020</v>
      </c>
      <c r="V199" t="s">
        <v>42</v>
      </c>
      <c r="W199" t="s">
        <v>89</v>
      </c>
      <c r="X199" t="s">
        <v>90</v>
      </c>
      <c r="Y199" t="s">
        <v>91</v>
      </c>
      <c r="Z199" t="s">
        <v>100</v>
      </c>
      <c r="AA199" t="s">
        <v>93</v>
      </c>
      <c r="AB199" t="s">
        <v>96</v>
      </c>
      <c r="AC199">
        <v>206</v>
      </c>
      <c r="AD199">
        <v>294.58</v>
      </c>
    </row>
    <row r="200" spans="1:30" x14ac:dyDescent="0.25">
      <c r="A200">
        <v>2021</v>
      </c>
      <c r="B200" t="s">
        <v>37</v>
      </c>
      <c r="C200" t="s">
        <v>19</v>
      </c>
      <c r="D200" t="s">
        <v>20</v>
      </c>
      <c r="E200">
        <v>644</v>
      </c>
      <c r="F200">
        <v>5743.5</v>
      </c>
      <c r="G200">
        <v>6432.72</v>
      </c>
      <c r="H200">
        <v>1148.7</v>
      </c>
      <c r="I200" t="s">
        <v>13</v>
      </c>
      <c r="J200" t="s">
        <v>21</v>
      </c>
      <c r="T200" t="s">
        <v>88</v>
      </c>
      <c r="U200">
        <v>2020</v>
      </c>
      <c r="V200" t="s">
        <v>42</v>
      </c>
      <c r="W200" t="s">
        <v>89</v>
      </c>
      <c r="X200" t="s">
        <v>90</v>
      </c>
      <c r="Y200" t="s">
        <v>91</v>
      </c>
      <c r="Z200" t="s">
        <v>100</v>
      </c>
      <c r="AA200" t="s">
        <v>93</v>
      </c>
      <c r="AB200" t="s">
        <v>96</v>
      </c>
      <c r="AC200">
        <v>232</v>
      </c>
      <c r="AD200">
        <v>331.76</v>
      </c>
    </row>
    <row r="201" spans="1:30" x14ac:dyDescent="0.25">
      <c r="A201">
        <v>2021</v>
      </c>
      <c r="B201" t="s">
        <v>37</v>
      </c>
      <c r="C201" t="s">
        <v>22</v>
      </c>
      <c r="D201" t="s">
        <v>23</v>
      </c>
      <c r="E201">
        <v>643</v>
      </c>
      <c r="F201">
        <v>7000</v>
      </c>
      <c r="G201">
        <v>7840</v>
      </c>
      <c r="H201">
        <v>1400</v>
      </c>
      <c r="I201" t="s">
        <v>13</v>
      </c>
      <c r="J201" t="s">
        <v>18</v>
      </c>
      <c r="T201" t="s">
        <v>88</v>
      </c>
      <c r="U201">
        <v>2020</v>
      </c>
      <c r="V201" t="s">
        <v>42</v>
      </c>
      <c r="W201" t="s">
        <v>89</v>
      </c>
      <c r="X201" t="s">
        <v>90</v>
      </c>
      <c r="Y201" t="s">
        <v>91</v>
      </c>
      <c r="Z201" t="s">
        <v>100</v>
      </c>
      <c r="AA201" t="s">
        <v>93</v>
      </c>
      <c r="AB201" t="s">
        <v>96</v>
      </c>
      <c r="AC201">
        <v>202</v>
      </c>
      <c r="AD201">
        <v>288.86</v>
      </c>
    </row>
    <row r="202" spans="1:30" x14ac:dyDescent="0.25">
      <c r="A202">
        <v>2021</v>
      </c>
      <c r="B202" t="s">
        <v>37</v>
      </c>
      <c r="C202" t="s">
        <v>19</v>
      </c>
      <c r="D202" t="s">
        <v>24</v>
      </c>
      <c r="E202">
        <v>455</v>
      </c>
      <c r="F202">
        <v>4578.6000000000004</v>
      </c>
      <c r="G202">
        <v>5128.0320000000002</v>
      </c>
      <c r="H202">
        <v>915.72000000000014</v>
      </c>
      <c r="I202" t="s">
        <v>13</v>
      </c>
      <c r="J202" t="s">
        <v>33</v>
      </c>
      <c r="T202" t="s">
        <v>97</v>
      </c>
      <c r="U202">
        <v>2020</v>
      </c>
      <c r="V202" t="s">
        <v>42</v>
      </c>
      <c r="W202" t="s">
        <v>89</v>
      </c>
      <c r="X202" t="s">
        <v>90</v>
      </c>
      <c r="Y202" t="s">
        <v>91</v>
      </c>
      <c r="Z202" t="s">
        <v>100</v>
      </c>
      <c r="AA202" t="s">
        <v>93</v>
      </c>
      <c r="AB202" t="s">
        <v>94</v>
      </c>
      <c r="AC202">
        <v>336</v>
      </c>
      <c r="AD202">
        <v>526.24</v>
      </c>
    </row>
    <row r="203" spans="1:30" x14ac:dyDescent="0.25">
      <c r="A203">
        <v>2021</v>
      </c>
      <c r="B203" t="s">
        <v>37</v>
      </c>
      <c r="C203" t="s">
        <v>22</v>
      </c>
      <c r="D203" t="s">
        <v>25</v>
      </c>
      <c r="E203">
        <v>345</v>
      </c>
      <c r="F203">
        <v>7000</v>
      </c>
      <c r="G203">
        <v>7840</v>
      </c>
      <c r="H203">
        <v>1400</v>
      </c>
      <c r="I203" t="s">
        <v>13</v>
      </c>
      <c r="J203" t="s">
        <v>38</v>
      </c>
      <c r="T203" t="s">
        <v>95</v>
      </c>
      <c r="U203">
        <v>2020</v>
      </c>
      <c r="V203" t="s">
        <v>42</v>
      </c>
      <c r="W203" t="s">
        <v>89</v>
      </c>
      <c r="X203" t="s">
        <v>90</v>
      </c>
      <c r="Y203" t="s">
        <v>91</v>
      </c>
      <c r="Z203" t="s">
        <v>100</v>
      </c>
      <c r="AA203" t="s">
        <v>93</v>
      </c>
      <c r="AB203" t="s">
        <v>94</v>
      </c>
      <c r="AC203">
        <v>330</v>
      </c>
      <c r="AD203">
        <v>526.24</v>
      </c>
    </row>
    <row r="204" spans="1:30" x14ac:dyDescent="0.25">
      <c r="A204">
        <v>2021</v>
      </c>
      <c r="B204" t="s">
        <v>37</v>
      </c>
      <c r="C204" t="s">
        <v>16</v>
      </c>
      <c r="D204" t="s">
        <v>26</v>
      </c>
      <c r="E204">
        <v>122</v>
      </c>
      <c r="F204">
        <v>100</v>
      </c>
      <c r="G204">
        <v>112</v>
      </c>
      <c r="H204">
        <v>20</v>
      </c>
      <c r="I204" t="s">
        <v>13</v>
      </c>
      <c r="J204" t="s">
        <v>21</v>
      </c>
      <c r="T204" t="s">
        <v>88</v>
      </c>
      <c r="U204">
        <v>2020</v>
      </c>
      <c r="V204" t="s">
        <v>42</v>
      </c>
      <c r="W204" t="s">
        <v>89</v>
      </c>
      <c r="X204" t="s">
        <v>90</v>
      </c>
      <c r="Y204" t="s">
        <v>91</v>
      </c>
      <c r="Z204" t="s">
        <v>100</v>
      </c>
      <c r="AA204" t="s">
        <v>93</v>
      </c>
      <c r="AB204" t="s">
        <v>94</v>
      </c>
      <c r="AC204">
        <v>324</v>
      </c>
      <c r="AD204">
        <v>526.24</v>
      </c>
    </row>
    <row r="205" spans="1:30" x14ac:dyDescent="0.25">
      <c r="A205">
        <v>2021</v>
      </c>
      <c r="B205" t="s">
        <v>37</v>
      </c>
      <c r="C205" t="s">
        <v>27</v>
      </c>
      <c r="D205" t="s">
        <v>28</v>
      </c>
      <c r="E205">
        <v>78</v>
      </c>
      <c r="F205">
        <v>4577.2</v>
      </c>
      <c r="G205">
        <v>5126.4639999999999</v>
      </c>
      <c r="H205">
        <v>915.44</v>
      </c>
      <c r="I205" t="s">
        <v>13</v>
      </c>
      <c r="J205" t="s">
        <v>18</v>
      </c>
      <c r="T205" t="s">
        <v>95</v>
      </c>
      <c r="U205">
        <v>2020</v>
      </c>
      <c r="V205" t="s">
        <v>42</v>
      </c>
      <c r="W205" t="s">
        <v>89</v>
      </c>
      <c r="X205" t="s">
        <v>90</v>
      </c>
      <c r="Y205" t="s">
        <v>91</v>
      </c>
      <c r="Z205" t="s">
        <v>100</v>
      </c>
      <c r="AA205" t="s">
        <v>93</v>
      </c>
      <c r="AB205" t="s">
        <v>96</v>
      </c>
      <c r="AC205">
        <v>678</v>
      </c>
      <c r="AD205">
        <v>969.54</v>
      </c>
    </row>
    <row r="206" spans="1:30" x14ac:dyDescent="0.25">
      <c r="A206">
        <v>2021</v>
      </c>
      <c r="B206" t="s">
        <v>37</v>
      </c>
      <c r="C206" t="s">
        <v>27</v>
      </c>
      <c r="D206" t="s">
        <v>29</v>
      </c>
      <c r="E206">
        <v>240</v>
      </c>
      <c r="F206">
        <v>4576.8999999999996</v>
      </c>
      <c r="G206">
        <v>5126.1279999999997</v>
      </c>
      <c r="H206">
        <v>915.38</v>
      </c>
      <c r="I206" t="s">
        <v>13</v>
      </c>
      <c r="J206" t="s">
        <v>30</v>
      </c>
      <c r="T206" t="s">
        <v>97</v>
      </c>
      <c r="U206">
        <v>2020</v>
      </c>
      <c r="V206" t="s">
        <v>42</v>
      </c>
      <c r="W206" t="s">
        <v>89</v>
      </c>
      <c r="X206" t="s">
        <v>90</v>
      </c>
      <c r="Y206" t="s">
        <v>91</v>
      </c>
      <c r="Z206" t="s">
        <v>100</v>
      </c>
      <c r="AA206" t="s">
        <v>93</v>
      </c>
      <c r="AB206" t="s">
        <v>96</v>
      </c>
      <c r="AC206">
        <v>711</v>
      </c>
      <c r="AD206">
        <v>1016.73</v>
      </c>
    </row>
    <row r="207" spans="1:30" x14ac:dyDescent="0.25">
      <c r="A207">
        <v>2021</v>
      </c>
      <c r="B207" t="s">
        <v>37</v>
      </c>
      <c r="C207" t="s">
        <v>27</v>
      </c>
      <c r="D207" t="s">
        <v>31</v>
      </c>
      <c r="E207">
        <v>5492.16</v>
      </c>
      <c r="F207">
        <v>200</v>
      </c>
      <c r="G207">
        <v>224</v>
      </c>
      <c r="H207">
        <v>40</v>
      </c>
      <c r="I207" t="s">
        <v>13</v>
      </c>
      <c r="J207" t="s">
        <v>33</v>
      </c>
      <c r="T207" t="s">
        <v>95</v>
      </c>
      <c r="U207">
        <v>2020</v>
      </c>
      <c r="V207" t="s">
        <v>42</v>
      </c>
      <c r="W207" t="s">
        <v>89</v>
      </c>
      <c r="X207" t="s">
        <v>90</v>
      </c>
      <c r="Y207" t="s">
        <v>91</v>
      </c>
      <c r="Z207" t="s">
        <v>100</v>
      </c>
      <c r="AA207" t="s">
        <v>93</v>
      </c>
      <c r="AB207" t="s">
        <v>96</v>
      </c>
      <c r="AC207">
        <v>764</v>
      </c>
      <c r="AD207">
        <v>1092.52</v>
      </c>
    </row>
    <row r="208" spans="1:30" x14ac:dyDescent="0.25">
      <c r="A208">
        <v>2021</v>
      </c>
      <c r="B208" t="s">
        <v>37</v>
      </c>
      <c r="C208" t="s">
        <v>27</v>
      </c>
      <c r="D208" t="s">
        <v>32</v>
      </c>
      <c r="E208">
        <v>240</v>
      </c>
      <c r="F208">
        <v>4576.8</v>
      </c>
      <c r="G208">
        <v>5126.0160000000014</v>
      </c>
      <c r="H208">
        <v>915.36000000000013</v>
      </c>
      <c r="I208" t="s">
        <v>13</v>
      </c>
      <c r="J208" t="s">
        <v>18</v>
      </c>
      <c r="T208" t="s">
        <v>97</v>
      </c>
      <c r="U208">
        <v>2020</v>
      </c>
      <c r="V208" t="s">
        <v>42</v>
      </c>
      <c r="W208" t="s">
        <v>89</v>
      </c>
      <c r="X208" t="s">
        <v>90</v>
      </c>
      <c r="Y208" t="s">
        <v>91</v>
      </c>
      <c r="Z208" t="s">
        <v>100</v>
      </c>
      <c r="AA208" t="s">
        <v>93</v>
      </c>
      <c r="AB208" t="s">
        <v>94</v>
      </c>
      <c r="AC208">
        <v>333</v>
      </c>
      <c r="AD208">
        <v>476.19</v>
      </c>
    </row>
    <row r="209" spans="1:30" x14ac:dyDescent="0.25">
      <c r="A209">
        <v>2021</v>
      </c>
      <c r="B209" t="s">
        <v>37</v>
      </c>
      <c r="C209" t="s">
        <v>16</v>
      </c>
      <c r="D209" t="s">
        <v>34</v>
      </c>
      <c r="E209">
        <v>5492.76</v>
      </c>
      <c r="F209">
        <v>200</v>
      </c>
      <c r="G209">
        <v>224</v>
      </c>
      <c r="H209">
        <v>40</v>
      </c>
      <c r="I209" t="s">
        <v>13</v>
      </c>
      <c r="J209" t="s">
        <v>21</v>
      </c>
      <c r="T209" t="s">
        <v>97</v>
      </c>
      <c r="U209">
        <v>2020</v>
      </c>
      <c r="V209" t="s">
        <v>42</v>
      </c>
      <c r="W209" t="s">
        <v>89</v>
      </c>
      <c r="X209" t="s">
        <v>90</v>
      </c>
      <c r="Y209" t="s">
        <v>91</v>
      </c>
      <c r="Z209" t="s">
        <v>100</v>
      </c>
      <c r="AA209" t="s">
        <v>93</v>
      </c>
      <c r="AB209" t="s">
        <v>94</v>
      </c>
      <c r="AC209">
        <v>327</v>
      </c>
      <c r="AD209">
        <v>467.61</v>
      </c>
    </row>
    <row r="210" spans="1:30" x14ac:dyDescent="0.25">
      <c r="A210">
        <v>2021</v>
      </c>
      <c r="B210" t="s">
        <v>37</v>
      </c>
      <c r="C210" t="s">
        <v>27</v>
      </c>
      <c r="D210" t="s">
        <v>36</v>
      </c>
      <c r="E210">
        <v>7920</v>
      </c>
      <c r="F210">
        <v>4577.3</v>
      </c>
      <c r="G210">
        <v>5126.576</v>
      </c>
      <c r="H210">
        <v>915.46</v>
      </c>
      <c r="I210" t="s">
        <v>13</v>
      </c>
      <c r="J210" t="s">
        <v>21</v>
      </c>
      <c r="T210" t="s">
        <v>95</v>
      </c>
      <c r="U210">
        <v>2020</v>
      </c>
      <c r="V210" t="s">
        <v>42</v>
      </c>
      <c r="W210" t="s">
        <v>89</v>
      </c>
      <c r="X210" t="s">
        <v>90</v>
      </c>
      <c r="Y210" t="s">
        <v>91</v>
      </c>
      <c r="Z210" t="s">
        <v>100</v>
      </c>
      <c r="AA210" t="s">
        <v>93</v>
      </c>
      <c r="AB210" t="s">
        <v>96</v>
      </c>
      <c r="AC210">
        <v>231</v>
      </c>
      <c r="AD210">
        <v>330.33</v>
      </c>
    </row>
    <row r="211" spans="1:30" x14ac:dyDescent="0.25">
      <c r="A211">
        <v>2021</v>
      </c>
      <c r="B211" t="s">
        <v>37</v>
      </c>
      <c r="C211" t="s">
        <v>35</v>
      </c>
      <c r="D211" t="s">
        <v>35</v>
      </c>
      <c r="E211">
        <v>5492.76</v>
      </c>
      <c r="F211">
        <v>6600</v>
      </c>
      <c r="G211">
        <v>7392</v>
      </c>
      <c r="H211">
        <v>1320</v>
      </c>
      <c r="I211" t="s">
        <v>13</v>
      </c>
      <c r="J211" t="s">
        <v>21</v>
      </c>
      <c r="T211" t="s">
        <v>97</v>
      </c>
      <c r="U211">
        <v>2020</v>
      </c>
      <c r="V211" t="s">
        <v>42</v>
      </c>
      <c r="W211" t="s">
        <v>89</v>
      </c>
      <c r="X211" t="s">
        <v>90</v>
      </c>
      <c r="Y211" t="s">
        <v>91</v>
      </c>
      <c r="Z211" t="s">
        <v>100</v>
      </c>
      <c r="AA211" t="s">
        <v>93</v>
      </c>
      <c r="AB211" t="s">
        <v>96</v>
      </c>
      <c r="AC211">
        <v>750</v>
      </c>
      <c r="AD211">
        <v>526.24</v>
      </c>
    </row>
    <row r="212" spans="1:30" x14ac:dyDescent="0.25">
      <c r="A212">
        <v>2021</v>
      </c>
      <c r="B212" t="s">
        <v>39</v>
      </c>
      <c r="C212" t="s">
        <v>11</v>
      </c>
      <c r="D212" t="s">
        <v>12</v>
      </c>
      <c r="E212">
        <v>9600</v>
      </c>
      <c r="F212">
        <v>4577.3</v>
      </c>
      <c r="G212">
        <v>5126.576</v>
      </c>
      <c r="H212">
        <v>915.46</v>
      </c>
      <c r="I212" t="s">
        <v>13</v>
      </c>
      <c r="J212" t="s">
        <v>38</v>
      </c>
      <c r="T212" t="s">
        <v>95</v>
      </c>
      <c r="U212">
        <v>2020</v>
      </c>
      <c r="V212" t="s">
        <v>42</v>
      </c>
      <c r="W212" t="s">
        <v>89</v>
      </c>
      <c r="X212" t="s">
        <v>90</v>
      </c>
      <c r="Y212" t="s">
        <v>91</v>
      </c>
      <c r="Z212" t="s">
        <v>100</v>
      </c>
      <c r="AA212" t="s">
        <v>93</v>
      </c>
      <c r="AB212" t="s">
        <v>96</v>
      </c>
      <c r="AC212">
        <v>804</v>
      </c>
      <c r="AD212">
        <v>526.24</v>
      </c>
    </row>
    <row r="213" spans="1:30" x14ac:dyDescent="0.25">
      <c r="A213">
        <v>2021</v>
      </c>
      <c r="B213" t="s">
        <v>39</v>
      </c>
      <c r="C213" t="s">
        <v>11</v>
      </c>
      <c r="D213" t="s">
        <v>15</v>
      </c>
      <c r="E213">
        <v>5492.6399999999994</v>
      </c>
      <c r="F213">
        <v>8000</v>
      </c>
      <c r="G213">
        <v>8960</v>
      </c>
      <c r="H213">
        <v>1600</v>
      </c>
      <c r="I213" t="s">
        <v>13</v>
      </c>
      <c r="J213" t="s">
        <v>30</v>
      </c>
      <c r="T213" t="s">
        <v>88</v>
      </c>
      <c r="U213">
        <v>2020</v>
      </c>
      <c r="V213" t="s">
        <v>42</v>
      </c>
      <c r="W213" t="s">
        <v>89</v>
      </c>
      <c r="X213" t="s">
        <v>90</v>
      </c>
      <c r="Y213" t="s">
        <v>91</v>
      </c>
      <c r="Z213" t="s">
        <v>100</v>
      </c>
      <c r="AA213" t="s">
        <v>93</v>
      </c>
      <c r="AB213" t="s">
        <v>96</v>
      </c>
      <c r="AC213">
        <v>229</v>
      </c>
      <c r="AD213">
        <v>327.47000000000003</v>
      </c>
    </row>
    <row r="214" spans="1:30" x14ac:dyDescent="0.25">
      <c r="A214">
        <v>2021</v>
      </c>
      <c r="B214" t="s">
        <v>39</v>
      </c>
      <c r="C214" t="s">
        <v>16</v>
      </c>
      <c r="D214" t="s">
        <v>17</v>
      </c>
      <c r="E214">
        <v>6892.2</v>
      </c>
      <c r="F214">
        <v>4577.2</v>
      </c>
      <c r="G214">
        <v>5126.4639999999999</v>
      </c>
      <c r="H214">
        <v>915.44</v>
      </c>
      <c r="I214" t="s">
        <v>13</v>
      </c>
      <c r="J214" t="s">
        <v>30</v>
      </c>
      <c r="T214" t="s">
        <v>95</v>
      </c>
      <c r="U214">
        <v>2020</v>
      </c>
      <c r="V214" t="s">
        <v>42</v>
      </c>
      <c r="W214" t="s">
        <v>89</v>
      </c>
      <c r="X214" t="s">
        <v>90</v>
      </c>
      <c r="Y214" t="s">
        <v>91</v>
      </c>
      <c r="Z214" t="s">
        <v>100</v>
      </c>
      <c r="AA214" t="s">
        <v>93</v>
      </c>
      <c r="AB214" t="s">
        <v>96</v>
      </c>
      <c r="AC214">
        <v>277</v>
      </c>
      <c r="AD214">
        <v>396.11</v>
      </c>
    </row>
    <row r="215" spans="1:30" x14ac:dyDescent="0.25">
      <c r="A215">
        <v>2021</v>
      </c>
      <c r="B215" t="s">
        <v>39</v>
      </c>
      <c r="C215" t="s">
        <v>19</v>
      </c>
      <c r="D215" t="s">
        <v>20</v>
      </c>
      <c r="E215">
        <v>644</v>
      </c>
      <c r="F215">
        <v>5743.5</v>
      </c>
      <c r="G215">
        <v>6432.72</v>
      </c>
      <c r="H215">
        <v>1148.7</v>
      </c>
      <c r="I215" t="s">
        <v>13</v>
      </c>
      <c r="J215" t="s">
        <v>14</v>
      </c>
      <c r="T215" t="s">
        <v>88</v>
      </c>
      <c r="U215">
        <v>2020</v>
      </c>
      <c r="V215" t="s">
        <v>42</v>
      </c>
      <c r="W215" t="s">
        <v>89</v>
      </c>
      <c r="X215" t="s">
        <v>90</v>
      </c>
      <c r="Y215" t="s">
        <v>91</v>
      </c>
      <c r="Z215" t="s">
        <v>92</v>
      </c>
      <c r="AA215" t="s">
        <v>93</v>
      </c>
      <c r="AB215" t="s">
        <v>96</v>
      </c>
      <c r="AC215">
        <v>205</v>
      </c>
      <c r="AD215">
        <v>293.14999999999998</v>
      </c>
    </row>
    <row r="216" spans="1:30" x14ac:dyDescent="0.25">
      <c r="A216">
        <v>2021</v>
      </c>
      <c r="B216" t="s">
        <v>39</v>
      </c>
      <c r="C216" t="s">
        <v>22</v>
      </c>
      <c r="D216" t="s">
        <v>23</v>
      </c>
      <c r="E216">
        <v>643</v>
      </c>
      <c r="F216">
        <v>7000</v>
      </c>
      <c r="G216">
        <v>7840</v>
      </c>
      <c r="H216">
        <v>1400</v>
      </c>
      <c r="I216" t="s">
        <v>13</v>
      </c>
      <c r="J216" t="s">
        <v>21</v>
      </c>
      <c r="T216" t="s">
        <v>88</v>
      </c>
      <c r="U216">
        <v>2020</v>
      </c>
      <c r="V216" t="s">
        <v>42</v>
      </c>
      <c r="W216" t="s">
        <v>89</v>
      </c>
      <c r="X216" t="s">
        <v>90</v>
      </c>
      <c r="Y216" t="s">
        <v>91</v>
      </c>
      <c r="Z216" t="s">
        <v>92</v>
      </c>
      <c r="AA216" t="s">
        <v>93</v>
      </c>
      <c r="AB216" t="s">
        <v>94</v>
      </c>
      <c r="AC216">
        <v>879</v>
      </c>
      <c r="AD216">
        <v>1256.97</v>
      </c>
    </row>
    <row r="217" spans="1:30" x14ac:dyDescent="0.25">
      <c r="A217">
        <v>2021</v>
      </c>
      <c r="B217" t="s">
        <v>39</v>
      </c>
      <c r="C217" t="s">
        <v>19</v>
      </c>
      <c r="D217" t="s">
        <v>24</v>
      </c>
      <c r="E217">
        <v>455</v>
      </c>
      <c r="F217">
        <v>4578.6000000000004</v>
      </c>
      <c r="G217">
        <v>5128.0320000000002</v>
      </c>
      <c r="H217">
        <v>915.72000000000014</v>
      </c>
      <c r="I217" t="s">
        <v>13</v>
      </c>
      <c r="J217" t="s">
        <v>33</v>
      </c>
      <c r="T217" t="s">
        <v>99</v>
      </c>
      <c r="U217">
        <v>2020</v>
      </c>
      <c r="V217" t="s">
        <v>42</v>
      </c>
      <c r="W217" t="s">
        <v>89</v>
      </c>
      <c r="X217" t="s">
        <v>90</v>
      </c>
      <c r="Y217" t="s">
        <v>91</v>
      </c>
      <c r="Z217" t="s">
        <v>92</v>
      </c>
      <c r="AA217" t="s">
        <v>93</v>
      </c>
      <c r="AB217" t="s">
        <v>94</v>
      </c>
      <c r="AC217">
        <v>880</v>
      </c>
      <c r="AD217">
        <v>1258.4000000000001</v>
      </c>
    </row>
    <row r="218" spans="1:30" x14ac:dyDescent="0.25">
      <c r="A218">
        <v>2021</v>
      </c>
      <c r="B218" t="s">
        <v>39</v>
      </c>
      <c r="C218" t="s">
        <v>22</v>
      </c>
      <c r="D218" t="s">
        <v>25</v>
      </c>
      <c r="E218">
        <v>345</v>
      </c>
      <c r="F218">
        <v>7000</v>
      </c>
      <c r="G218">
        <v>7840</v>
      </c>
      <c r="H218">
        <v>1400</v>
      </c>
      <c r="I218" t="s">
        <v>13</v>
      </c>
      <c r="J218" t="s">
        <v>33</v>
      </c>
      <c r="T218" t="s">
        <v>95</v>
      </c>
      <c r="U218">
        <v>2020</v>
      </c>
      <c r="V218" t="s">
        <v>42</v>
      </c>
      <c r="W218" t="s">
        <v>89</v>
      </c>
      <c r="X218" t="s">
        <v>90</v>
      </c>
      <c r="Y218" t="s">
        <v>91</v>
      </c>
      <c r="Z218" t="s">
        <v>92</v>
      </c>
      <c r="AA218" t="s">
        <v>93</v>
      </c>
      <c r="AB218" t="s">
        <v>94</v>
      </c>
      <c r="AC218">
        <v>881</v>
      </c>
      <c r="AD218">
        <v>1259.83</v>
      </c>
    </row>
    <row r="219" spans="1:30" x14ac:dyDescent="0.25">
      <c r="A219">
        <v>2021</v>
      </c>
      <c r="B219" t="s">
        <v>39</v>
      </c>
      <c r="C219" t="s">
        <v>16</v>
      </c>
      <c r="D219" t="s">
        <v>26</v>
      </c>
      <c r="E219">
        <v>122</v>
      </c>
      <c r="F219">
        <v>100</v>
      </c>
      <c r="G219">
        <v>112</v>
      </c>
      <c r="H219">
        <v>20</v>
      </c>
      <c r="I219" t="s">
        <v>13</v>
      </c>
      <c r="J219" t="s">
        <v>21</v>
      </c>
      <c r="T219" t="s">
        <v>95</v>
      </c>
      <c r="U219">
        <v>2020</v>
      </c>
      <c r="V219" t="s">
        <v>42</v>
      </c>
      <c r="W219" t="s">
        <v>89</v>
      </c>
      <c r="X219" t="s">
        <v>90</v>
      </c>
      <c r="Y219" t="s">
        <v>91</v>
      </c>
      <c r="Z219" t="s">
        <v>92</v>
      </c>
      <c r="AA219" t="s">
        <v>93</v>
      </c>
      <c r="AB219" t="s">
        <v>96</v>
      </c>
      <c r="AC219">
        <v>233</v>
      </c>
      <c r="AD219">
        <v>333.19</v>
      </c>
    </row>
    <row r="220" spans="1:30" x14ac:dyDescent="0.25">
      <c r="A220">
        <v>2021</v>
      </c>
      <c r="B220" t="s">
        <v>39</v>
      </c>
      <c r="C220" t="s">
        <v>27</v>
      </c>
      <c r="D220" t="s">
        <v>28</v>
      </c>
      <c r="E220">
        <v>78</v>
      </c>
      <c r="F220">
        <v>4577.2</v>
      </c>
      <c r="G220">
        <v>5126.4639999999999</v>
      </c>
      <c r="H220">
        <v>915.44</v>
      </c>
      <c r="I220" t="s">
        <v>13</v>
      </c>
      <c r="J220" t="s">
        <v>21</v>
      </c>
      <c r="T220" t="s">
        <v>88</v>
      </c>
      <c r="U220">
        <v>2020</v>
      </c>
      <c r="V220" t="s">
        <v>42</v>
      </c>
      <c r="W220" t="s">
        <v>89</v>
      </c>
      <c r="X220" t="s">
        <v>90</v>
      </c>
      <c r="Y220" t="s">
        <v>91</v>
      </c>
      <c r="Z220" t="s">
        <v>92</v>
      </c>
      <c r="AA220" t="s">
        <v>93</v>
      </c>
      <c r="AB220" t="s">
        <v>96</v>
      </c>
      <c r="AC220">
        <v>275</v>
      </c>
      <c r="AD220">
        <v>393.25</v>
      </c>
    </row>
    <row r="221" spans="1:30" x14ac:dyDescent="0.25">
      <c r="A221">
        <v>2021</v>
      </c>
      <c r="B221" t="s">
        <v>39</v>
      </c>
      <c r="C221" t="s">
        <v>27</v>
      </c>
      <c r="D221" t="s">
        <v>29</v>
      </c>
      <c r="E221">
        <v>76</v>
      </c>
      <c r="F221">
        <v>4576.8999999999996</v>
      </c>
      <c r="G221">
        <v>5126.1279999999997</v>
      </c>
      <c r="H221">
        <v>915.38</v>
      </c>
      <c r="I221" t="s">
        <v>13</v>
      </c>
      <c r="J221" t="s">
        <v>33</v>
      </c>
      <c r="T221" t="s">
        <v>95</v>
      </c>
      <c r="U221">
        <v>2020</v>
      </c>
      <c r="V221" t="s">
        <v>42</v>
      </c>
      <c r="W221" t="s">
        <v>89</v>
      </c>
      <c r="X221" t="s">
        <v>90</v>
      </c>
      <c r="Y221" t="s">
        <v>91</v>
      </c>
      <c r="Z221" t="s">
        <v>92</v>
      </c>
      <c r="AA221" t="s">
        <v>93</v>
      </c>
      <c r="AB221" t="s">
        <v>96</v>
      </c>
      <c r="AC221">
        <v>773</v>
      </c>
      <c r="AD221">
        <v>1105.3899999999999</v>
      </c>
    </row>
    <row r="222" spans="1:30" x14ac:dyDescent="0.25">
      <c r="A222">
        <v>2021</v>
      </c>
      <c r="B222" t="s">
        <v>39</v>
      </c>
      <c r="C222" t="s">
        <v>27</v>
      </c>
      <c r="D222" t="s">
        <v>31</v>
      </c>
      <c r="E222">
        <v>46</v>
      </c>
      <c r="F222">
        <v>200</v>
      </c>
      <c r="G222">
        <v>224</v>
      </c>
      <c r="H222">
        <v>40</v>
      </c>
      <c r="I222" t="s">
        <v>13</v>
      </c>
      <c r="J222" t="s">
        <v>30</v>
      </c>
      <c r="T222" t="s">
        <v>98</v>
      </c>
      <c r="U222">
        <v>2020</v>
      </c>
      <c r="V222" t="s">
        <v>48</v>
      </c>
      <c r="W222" t="s">
        <v>89</v>
      </c>
      <c r="X222" t="s">
        <v>90</v>
      </c>
      <c r="Y222" t="s">
        <v>91</v>
      </c>
      <c r="Z222" t="s">
        <v>92</v>
      </c>
      <c r="AA222" t="s">
        <v>93</v>
      </c>
      <c r="AB222" t="s">
        <v>94</v>
      </c>
      <c r="AC222">
        <v>242</v>
      </c>
      <c r="AD222">
        <v>526.24</v>
      </c>
    </row>
    <row r="223" spans="1:30" x14ac:dyDescent="0.25">
      <c r="A223">
        <v>2021</v>
      </c>
      <c r="B223" t="s">
        <v>39</v>
      </c>
      <c r="C223" t="s">
        <v>27</v>
      </c>
      <c r="D223" t="s">
        <v>32</v>
      </c>
      <c r="E223">
        <v>34</v>
      </c>
      <c r="F223">
        <v>4576.8</v>
      </c>
      <c r="G223">
        <v>5126.0160000000014</v>
      </c>
      <c r="H223">
        <v>915.36000000000013</v>
      </c>
      <c r="I223" t="s">
        <v>13</v>
      </c>
      <c r="J223" t="s">
        <v>33</v>
      </c>
      <c r="T223" t="s">
        <v>95</v>
      </c>
      <c r="U223">
        <v>2020</v>
      </c>
      <c r="V223" t="s">
        <v>48</v>
      </c>
      <c r="W223" t="s">
        <v>89</v>
      </c>
      <c r="X223" t="s">
        <v>90</v>
      </c>
      <c r="Y223" t="s">
        <v>91</v>
      </c>
      <c r="Z223" t="s">
        <v>92</v>
      </c>
      <c r="AA223" t="s">
        <v>93</v>
      </c>
      <c r="AB223" t="s">
        <v>94</v>
      </c>
      <c r="AC223">
        <v>236</v>
      </c>
      <c r="AD223">
        <v>526.24</v>
      </c>
    </row>
    <row r="224" spans="1:30" x14ac:dyDescent="0.25">
      <c r="A224">
        <v>2021</v>
      </c>
      <c r="B224" t="s">
        <v>39</v>
      </c>
      <c r="C224" t="s">
        <v>16</v>
      </c>
      <c r="D224" t="s">
        <v>34</v>
      </c>
      <c r="E224">
        <v>7</v>
      </c>
      <c r="F224">
        <v>200</v>
      </c>
      <c r="G224">
        <v>224</v>
      </c>
      <c r="H224">
        <v>40</v>
      </c>
      <c r="I224" t="s">
        <v>13</v>
      </c>
      <c r="J224" t="s">
        <v>21</v>
      </c>
      <c r="T224" t="s">
        <v>97</v>
      </c>
      <c r="U224">
        <v>2020</v>
      </c>
      <c r="V224" t="s">
        <v>48</v>
      </c>
      <c r="W224" t="s">
        <v>89</v>
      </c>
      <c r="X224" t="s">
        <v>90</v>
      </c>
      <c r="Y224" t="s">
        <v>91</v>
      </c>
      <c r="Z224" t="s">
        <v>92</v>
      </c>
      <c r="AA224" t="s">
        <v>93</v>
      </c>
      <c r="AB224" t="s">
        <v>94</v>
      </c>
      <c r="AC224">
        <v>230</v>
      </c>
      <c r="AD224">
        <v>526.24</v>
      </c>
    </row>
    <row r="225" spans="1:30" x14ac:dyDescent="0.25">
      <c r="A225">
        <v>2021</v>
      </c>
      <c r="B225" t="s">
        <v>39</v>
      </c>
      <c r="C225" t="s">
        <v>27</v>
      </c>
      <c r="D225" t="s">
        <v>36</v>
      </c>
      <c r="E225">
        <v>3</v>
      </c>
      <c r="F225">
        <v>4577.3</v>
      </c>
      <c r="G225">
        <v>5126.576</v>
      </c>
      <c r="H225">
        <v>915.46</v>
      </c>
      <c r="I225" t="s">
        <v>13</v>
      </c>
      <c r="J225" t="s">
        <v>30</v>
      </c>
      <c r="T225" t="s">
        <v>98</v>
      </c>
      <c r="U225">
        <v>2020</v>
      </c>
      <c r="V225" t="s">
        <v>48</v>
      </c>
      <c r="W225" t="s">
        <v>89</v>
      </c>
      <c r="X225" t="s">
        <v>90</v>
      </c>
      <c r="Y225" t="s">
        <v>91</v>
      </c>
      <c r="Z225" t="s">
        <v>92</v>
      </c>
      <c r="AA225" t="s">
        <v>93</v>
      </c>
      <c r="AB225" t="s">
        <v>96</v>
      </c>
      <c r="AC225">
        <v>200</v>
      </c>
      <c r="AD225">
        <v>286</v>
      </c>
    </row>
    <row r="226" spans="1:30" x14ac:dyDescent="0.25">
      <c r="A226">
        <v>2021</v>
      </c>
      <c r="B226" t="s">
        <v>39</v>
      </c>
      <c r="C226" t="s">
        <v>35</v>
      </c>
      <c r="D226" t="s">
        <v>35</v>
      </c>
      <c r="E226">
        <v>2</v>
      </c>
      <c r="F226">
        <v>6600</v>
      </c>
      <c r="G226">
        <v>7392</v>
      </c>
      <c r="H226">
        <v>1320</v>
      </c>
      <c r="I226" t="s">
        <v>13</v>
      </c>
      <c r="J226" t="s">
        <v>33</v>
      </c>
      <c r="T226" t="s">
        <v>97</v>
      </c>
      <c r="U226">
        <v>2020</v>
      </c>
      <c r="V226" t="s">
        <v>48</v>
      </c>
      <c r="W226" t="s">
        <v>89</v>
      </c>
      <c r="X226" t="s">
        <v>90</v>
      </c>
      <c r="Y226" t="s">
        <v>91</v>
      </c>
      <c r="Z226" t="s">
        <v>92</v>
      </c>
      <c r="AA226" t="s">
        <v>93</v>
      </c>
      <c r="AB226" t="s">
        <v>96</v>
      </c>
      <c r="AC226">
        <v>170</v>
      </c>
      <c r="AD226">
        <v>243.1</v>
      </c>
    </row>
    <row r="227" spans="1:30" x14ac:dyDescent="0.25">
      <c r="A227">
        <v>2021</v>
      </c>
      <c r="B227" t="s">
        <v>41</v>
      </c>
      <c r="C227" t="s">
        <v>11</v>
      </c>
      <c r="D227" t="s">
        <v>12</v>
      </c>
      <c r="E227">
        <v>3566</v>
      </c>
      <c r="F227">
        <v>4577.3</v>
      </c>
      <c r="G227">
        <v>5126.576</v>
      </c>
      <c r="H227">
        <v>915.46</v>
      </c>
      <c r="I227" t="s">
        <v>13</v>
      </c>
      <c r="J227" t="s">
        <v>21</v>
      </c>
      <c r="T227" t="s">
        <v>97</v>
      </c>
      <c r="U227">
        <v>2020</v>
      </c>
      <c r="V227" t="s">
        <v>48</v>
      </c>
      <c r="W227" t="s">
        <v>89</v>
      </c>
      <c r="X227" t="s">
        <v>90</v>
      </c>
      <c r="Y227" t="s">
        <v>91</v>
      </c>
      <c r="Z227" t="s">
        <v>92</v>
      </c>
      <c r="AA227" t="s">
        <v>93</v>
      </c>
      <c r="AB227" t="s">
        <v>96</v>
      </c>
      <c r="AC227">
        <v>196</v>
      </c>
      <c r="AD227">
        <v>280.27999999999997</v>
      </c>
    </row>
    <row r="228" spans="1:30" x14ac:dyDescent="0.25">
      <c r="A228">
        <v>2021</v>
      </c>
      <c r="B228" t="s">
        <v>41</v>
      </c>
      <c r="C228" t="s">
        <v>11</v>
      </c>
      <c r="D228" t="s">
        <v>15</v>
      </c>
      <c r="E228">
        <v>2498</v>
      </c>
      <c r="F228">
        <v>8000</v>
      </c>
      <c r="G228">
        <v>8960</v>
      </c>
      <c r="H228">
        <v>1600</v>
      </c>
      <c r="I228" t="s">
        <v>13</v>
      </c>
      <c r="J228" t="s">
        <v>18</v>
      </c>
      <c r="T228" t="s">
        <v>95</v>
      </c>
      <c r="U228">
        <v>2020</v>
      </c>
      <c r="V228" t="s">
        <v>48</v>
      </c>
      <c r="W228" t="s">
        <v>89</v>
      </c>
      <c r="X228" t="s">
        <v>90</v>
      </c>
      <c r="Y228" t="s">
        <v>91</v>
      </c>
      <c r="Z228" t="s">
        <v>92</v>
      </c>
      <c r="AA228" t="s">
        <v>93</v>
      </c>
      <c r="AB228" t="s">
        <v>96</v>
      </c>
      <c r="AC228">
        <v>244</v>
      </c>
      <c r="AD228">
        <v>348.92</v>
      </c>
    </row>
    <row r="229" spans="1:30" x14ac:dyDescent="0.25">
      <c r="A229">
        <v>2021</v>
      </c>
      <c r="B229" t="s">
        <v>41</v>
      </c>
      <c r="C229" t="s">
        <v>16</v>
      </c>
      <c r="D229" t="s">
        <v>17</v>
      </c>
      <c r="E229">
        <v>1245</v>
      </c>
      <c r="F229">
        <v>4577.2</v>
      </c>
      <c r="G229">
        <v>5126.4639999999999</v>
      </c>
      <c r="H229">
        <v>915.44</v>
      </c>
      <c r="I229" t="s">
        <v>13</v>
      </c>
      <c r="J229" t="s">
        <v>30</v>
      </c>
      <c r="T229" t="s">
        <v>88</v>
      </c>
      <c r="U229">
        <v>2020</v>
      </c>
      <c r="V229" t="s">
        <v>48</v>
      </c>
      <c r="W229" t="s">
        <v>89</v>
      </c>
      <c r="X229" t="s">
        <v>90</v>
      </c>
      <c r="Y229" t="s">
        <v>91</v>
      </c>
      <c r="Z229" t="s">
        <v>92</v>
      </c>
      <c r="AA229" t="s">
        <v>93</v>
      </c>
      <c r="AB229" t="s">
        <v>96</v>
      </c>
      <c r="AC229">
        <v>172</v>
      </c>
      <c r="AD229">
        <v>245.95999999999998</v>
      </c>
    </row>
    <row r="230" spans="1:30" x14ac:dyDescent="0.25">
      <c r="A230">
        <v>2021</v>
      </c>
      <c r="B230" t="s">
        <v>41</v>
      </c>
      <c r="C230" t="s">
        <v>19</v>
      </c>
      <c r="D230" t="s">
        <v>20</v>
      </c>
      <c r="E230">
        <v>644</v>
      </c>
      <c r="F230">
        <v>5743.5</v>
      </c>
      <c r="G230">
        <v>6432.72</v>
      </c>
      <c r="H230">
        <v>1148.7</v>
      </c>
      <c r="I230" t="s">
        <v>13</v>
      </c>
      <c r="J230" t="s">
        <v>21</v>
      </c>
      <c r="T230" t="s">
        <v>88</v>
      </c>
      <c r="U230">
        <v>2020</v>
      </c>
      <c r="V230" t="s">
        <v>48</v>
      </c>
      <c r="W230" t="s">
        <v>89</v>
      </c>
      <c r="X230" t="s">
        <v>90</v>
      </c>
      <c r="Y230" t="s">
        <v>91</v>
      </c>
      <c r="Z230" t="s">
        <v>92</v>
      </c>
      <c r="AA230" t="s">
        <v>93</v>
      </c>
      <c r="AB230" t="s">
        <v>94</v>
      </c>
      <c r="AC230">
        <v>240</v>
      </c>
      <c r="AD230">
        <v>526.24</v>
      </c>
    </row>
    <row r="231" spans="1:30" x14ac:dyDescent="0.25">
      <c r="A231">
        <v>2021</v>
      </c>
      <c r="B231" t="s">
        <v>41</v>
      </c>
      <c r="C231" t="s">
        <v>22</v>
      </c>
      <c r="D231" t="s">
        <v>23</v>
      </c>
      <c r="E231">
        <v>643</v>
      </c>
      <c r="F231">
        <v>7000</v>
      </c>
      <c r="G231">
        <v>7840</v>
      </c>
      <c r="H231">
        <v>1400</v>
      </c>
      <c r="I231" t="s">
        <v>13</v>
      </c>
      <c r="J231" t="s">
        <v>33</v>
      </c>
      <c r="T231" t="s">
        <v>97</v>
      </c>
      <c r="U231">
        <v>2020</v>
      </c>
      <c r="V231" t="s">
        <v>48</v>
      </c>
      <c r="W231" t="s">
        <v>89</v>
      </c>
      <c r="X231" t="s">
        <v>90</v>
      </c>
      <c r="Y231" t="s">
        <v>91</v>
      </c>
      <c r="Z231" t="s">
        <v>92</v>
      </c>
      <c r="AA231" t="s">
        <v>93</v>
      </c>
      <c r="AB231" t="s">
        <v>94</v>
      </c>
      <c r="AC231">
        <v>234</v>
      </c>
      <c r="AD231">
        <v>526.24</v>
      </c>
    </row>
    <row r="232" spans="1:30" x14ac:dyDescent="0.25">
      <c r="A232">
        <v>2021</v>
      </c>
      <c r="B232" t="s">
        <v>41</v>
      </c>
      <c r="C232" t="s">
        <v>19</v>
      </c>
      <c r="D232" t="s">
        <v>24</v>
      </c>
      <c r="E232">
        <v>455</v>
      </c>
      <c r="F232">
        <v>4578.6000000000004</v>
      </c>
      <c r="G232">
        <v>5128.0320000000002</v>
      </c>
      <c r="H232">
        <v>915.72000000000014</v>
      </c>
      <c r="I232" t="s">
        <v>13</v>
      </c>
      <c r="J232" t="s">
        <v>14</v>
      </c>
      <c r="T232" t="s">
        <v>95</v>
      </c>
      <c r="U232">
        <v>2020</v>
      </c>
      <c r="V232" t="s">
        <v>48</v>
      </c>
      <c r="W232" t="s">
        <v>89</v>
      </c>
      <c r="X232" t="s">
        <v>90</v>
      </c>
      <c r="Y232" t="s">
        <v>91</v>
      </c>
      <c r="Z232" t="s">
        <v>92</v>
      </c>
      <c r="AA232" t="s">
        <v>93</v>
      </c>
      <c r="AB232" t="s">
        <v>94</v>
      </c>
      <c r="AC232">
        <v>228</v>
      </c>
      <c r="AD232">
        <v>526.24</v>
      </c>
    </row>
    <row r="233" spans="1:30" x14ac:dyDescent="0.25">
      <c r="A233">
        <v>2021</v>
      </c>
      <c r="B233" t="s">
        <v>41</v>
      </c>
      <c r="C233" t="s">
        <v>22</v>
      </c>
      <c r="D233" t="s">
        <v>25</v>
      </c>
      <c r="E233">
        <v>345</v>
      </c>
      <c r="F233">
        <v>7000</v>
      </c>
      <c r="G233">
        <v>7840</v>
      </c>
      <c r="H233">
        <v>1400</v>
      </c>
      <c r="I233" t="s">
        <v>13</v>
      </c>
      <c r="J233" t="s">
        <v>30</v>
      </c>
      <c r="T233" t="s">
        <v>88</v>
      </c>
      <c r="U233">
        <v>2020</v>
      </c>
      <c r="V233" t="s">
        <v>48</v>
      </c>
      <c r="W233" t="s">
        <v>89</v>
      </c>
      <c r="X233" t="s">
        <v>90</v>
      </c>
      <c r="Y233" t="s">
        <v>91</v>
      </c>
      <c r="Z233" t="s">
        <v>92</v>
      </c>
      <c r="AA233" t="s">
        <v>93</v>
      </c>
      <c r="AB233" t="s">
        <v>96</v>
      </c>
      <c r="AC233">
        <v>683</v>
      </c>
      <c r="AD233">
        <v>976.69</v>
      </c>
    </row>
    <row r="234" spans="1:30" x14ac:dyDescent="0.25">
      <c r="A234">
        <v>2021</v>
      </c>
      <c r="B234" t="s">
        <v>41</v>
      </c>
      <c r="C234" t="s">
        <v>16</v>
      </c>
      <c r="D234" t="s">
        <v>26</v>
      </c>
      <c r="E234">
        <v>122</v>
      </c>
      <c r="F234">
        <v>100</v>
      </c>
      <c r="G234">
        <v>112</v>
      </c>
      <c r="H234">
        <v>20</v>
      </c>
      <c r="I234" t="s">
        <v>13</v>
      </c>
      <c r="J234" t="s">
        <v>21</v>
      </c>
      <c r="T234" t="s">
        <v>95</v>
      </c>
      <c r="U234">
        <v>2020</v>
      </c>
      <c r="V234" t="s">
        <v>48</v>
      </c>
      <c r="W234" t="s">
        <v>89</v>
      </c>
      <c r="X234" t="s">
        <v>90</v>
      </c>
      <c r="Y234" t="s">
        <v>91</v>
      </c>
      <c r="Z234" t="s">
        <v>92</v>
      </c>
      <c r="AA234" t="s">
        <v>93</v>
      </c>
      <c r="AB234" t="s">
        <v>96</v>
      </c>
      <c r="AC234">
        <v>716</v>
      </c>
      <c r="AD234">
        <v>1023.88</v>
      </c>
    </row>
    <row r="235" spans="1:30" x14ac:dyDescent="0.25">
      <c r="A235">
        <v>2021</v>
      </c>
      <c r="B235" t="s">
        <v>41</v>
      </c>
      <c r="C235" t="s">
        <v>27</v>
      </c>
      <c r="D235" t="s">
        <v>28</v>
      </c>
      <c r="E235">
        <v>78</v>
      </c>
      <c r="F235">
        <v>4577.2</v>
      </c>
      <c r="G235">
        <v>5126.4639999999999</v>
      </c>
      <c r="H235">
        <v>915.44</v>
      </c>
      <c r="I235" t="s">
        <v>13</v>
      </c>
      <c r="J235" t="s">
        <v>14</v>
      </c>
      <c r="T235" t="s">
        <v>97</v>
      </c>
      <c r="U235">
        <v>2020</v>
      </c>
      <c r="V235" t="s">
        <v>48</v>
      </c>
      <c r="W235" t="s">
        <v>89</v>
      </c>
      <c r="X235" t="s">
        <v>90</v>
      </c>
      <c r="Y235" t="s">
        <v>91</v>
      </c>
      <c r="Z235" t="s">
        <v>92</v>
      </c>
      <c r="AA235" t="s">
        <v>93</v>
      </c>
      <c r="AB235" t="s">
        <v>96</v>
      </c>
      <c r="AC235">
        <v>769</v>
      </c>
      <c r="AD235">
        <v>1099.67</v>
      </c>
    </row>
    <row r="236" spans="1:30" x14ac:dyDescent="0.25">
      <c r="A236">
        <v>2021</v>
      </c>
      <c r="B236" t="s">
        <v>41</v>
      </c>
      <c r="C236" t="s">
        <v>27</v>
      </c>
      <c r="D236" t="s">
        <v>29</v>
      </c>
      <c r="E236">
        <v>76</v>
      </c>
      <c r="F236">
        <v>4576.8999999999996</v>
      </c>
      <c r="G236">
        <v>5126.1279999999997</v>
      </c>
      <c r="H236">
        <v>915.38</v>
      </c>
      <c r="I236" t="s">
        <v>13</v>
      </c>
      <c r="J236" t="s">
        <v>21</v>
      </c>
      <c r="T236" t="s">
        <v>95</v>
      </c>
      <c r="U236">
        <v>2020</v>
      </c>
      <c r="V236" t="s">
        <v>48</v>
      </c>
      <c r="W236" t="s">
        <v>89</v>
      </c>
      <c r="X236" t="s">
        <v>90</v>
      </c>
      <c r="Y236" t="s">
        <v>91</v>
      </c>
      <c r="Z236" t="s">
        <v>92</v>
      </c>
      <c r="AA236" t="s">
        <v>93</v>
      </c>
      <c r="AB236" t="s">
        <v>94</v>
      </c>
      <c r="AC236">
        <v>237</v>
      </c>
      <c r="AD236">
        <v>338.90999999999997</v>
      </c>
    </row>
    <row r="237" spans="1:30" x14ac:dyDescent="0.25">
      <c r="A237">
        <v>2021</v>
      </c>
      <c r="B237" t="s">
        <v>41</v>
      </c>
      <c r="C237" t="s">
        <v>27</v>
      </c>
      <c r="D237" t="s">
        <v>31</v>
      </c>
      <c r="E237">
        <v>46</v>
      </c>
      <c r="F237">
        <v>200</v>
      </c>
      <c r="G237">
        <v>224</v>
      </c>
      <c r="H237">
        <v>40</v>
      </c>
      <c r="I237" t="s">
        <v>13</v>
      </c>
      <c r="J237" t="s">
        <v>21</v>
      </c>
      <c r="T237" t="s">
        <v>95</v>
      </c>
      <c r="U237">
        <v>2020</v>
      </c>
      <c r="V237" t="s">
        <v>48</v>
      </c>
      <c r="W237" t="s">
        <v>89</v>
      </c>
      <c r="X237" t="s">
        <v>90</v>
      </c>
      <c r="Y237" t="s">
        <v>91</v>
      </c>
      <c r="Z237" t="s">
        <v>92</v>
      </c>
      <c r="AA237" t="s">
        <v>93</v>
      </c>
      <c r="AB237" t="s">
        <v>94</v>
      </c>
      <c r="AC237">
        <v>231</v>
      </c>
      <c r="AD237">
        <v>330.33</v>
      </c>
    </row>
    <row r="238" spans="1:30" x14ac:dyDescent="0.25">
      <c r="A238">
        <v>2021</v>
      </c>
      <c r="B238" t="s">
        <v>41</v>
      </c>
      <c r="C238" t="s">
        <v>27</v>
      </c>
      <c r="D238" t="s">
        <v>32</v>
      </c>
      <c r="E238">
        <v>34</v>
      </c>
      <c r="F238">
        <v>4576.8</v>
      </c>
      <c r="G238">
        <v>5126.0160000000014</v>
      </c>
      <c r="H238">
        <v>915.36000000000013</v>
      </c>
      <c r="I238" t="s">
        <v>13</v>
      </c>
      <c r="J238" t="s">
        <v>30</v>
      </c>
      <c r="T238" t="s">
        <v>97</v>
      </c>
      <c r="U238">
        <v>2020</v>
      </c>
      <c r="V238" t="s">
        <v>48</v>
      </c>
      <c r="W238" t="s">
        <v>89</v>
      </c>
      <c r="X238" t="s">
        <v>90</v>
      </c>
      <c r="Y238" t="s">
        <v>91</v>
      </c>
      <c r="Z238" t="s">
        <v>92</v>
      </c>
      <c r="AA238" t="s">
        <v>93</v>
      </c>
      <c r="AB238" t="s">
        <v>96</v>
      </c>
      <c r="AC238">
        <v>201</v>
      </c>
      <c r="AD238">
        <v>287.43</v>
      </c>
    </row>
    <row r="239" spans="1:30" x14ac:dyDescent="0.25">
      <c r="A239">
        <v>2021</v>
      </c>
      <c r="B239" t="s">
        <v>41</v>
      </c>
      <c r="C239" t="s">
        <v>16</v>
      </c>
      <c r="D239" t="s">
        <v>34</v>
      </c>
      <c r="E239">
        <v>7</v>
      </c>
      <c r="F239">
        <v>200</v>
      </c>
      <c r="G239">
        <v>224</v>
      </c>
      <c r="H239">
        <v>40</v>
      </c>
      <c r="I239" t="s">
        <v>13</v>
      </c>
      <c r="J239" t="s">
        <v>14</v>
      </c>
      <c r="T239" t="s">
        <v>95</v>
      </c>
      <c r="U239">
        <v>2020</v>
      </c>
      <c r="V239" t="s">
        <v>48</v>
      </c>
      <c r="W239" t="s">
        <v>89</v>
      </c>
      <c r="X239" t="s">
        <v>90</v>
      </c>
      <c r="Y239" t="s">
        <v>91</v>
      </c>
      <c r="Z239" t="s">
        <v>92</v>
      </c>
      <c r="AA239" t="s">
        <v>93</v>
      </c>
      <c r="AB239" t="s">
        <v>96</v>
      </c>
      <c r="AC239">
        <v>756</v>
      </c>
      <c r="AD239">
        <v>526.24</v>
      </c>
    </row>
    <row r="240" spans="1:30" x14ac:dyDescent="0.25">
      <c r="A240">
        <v>2021</v>
      </c>
      <c r="B240" t="s">
        <v>41</v>
      </c>
      <c r="C240" t="s">
        <v>27</v>
      </c>
      <c r="D240" t="s">
        <v>36</v>
      </c>
      <c r="E240">
        <v>3</v>
      </c>
      <c r="F240">
        <v>4577.3</v>
      </c>
      <c r="G240">
        <v>5126.576</v>
      </c>
      <c r="H240">
        <v>915.46</v>
      </c>
      <c r="I240" t="s">
        <v>13</v>
      </c>
      <c r="J240" t="s">
        <v>21</v>
      </c>
      <c r="T240" t="s">
        <v>88</v>
      </c>
      <c r="U240">
        <v>2020</v>
      </c>
      <c r="V240" t="s">
        <v>48</v>
      </c>
      <c r="W240" t="s">
        <v>89</v>
      </c>
      <c r="X240" t="s">
        <v>90</v>
      </c>
      <c r="Y240" t="s">
        <v>91</v>
      </c>
      <c r="Z240" t="s">
        <v>92</v>
      </c>
      <c r="AA240" t="s">
        <v>93</v>
      </c>
      <c r="AB240" t="s">
        <v>96</v>
      </c>
      <c r="AC240">
        <v>809</v>
      </c>
      <c r="AD240">
        <v>526.24</v>
      </c>
    </row>
    <row r="241" spans="1:30" x14ac:dyDescent="0.25">
      <c r="A241">
        <v>2021</v>
      </c>
      <c r="B241" t="s">
        <v>41</v>
      </c>
      <c r="C241" t="s">
        <v>35</v>
      </c>
      <c r="D241" t="s">
        <v>35</v>
      </c>
      <c r="E241">
        <v>2</v>
      </c>
      <c r="F241">
        <v>7920</v>
      </c>
      <c r="G241">
        <v>10296</v>
      </c>
      <c r="H241">
        <v>1584</v>
      </c>
      <c r="I241" t="s">
        <v>13</v>
      </c>
      <c r="J241" t="s">
        <v>30</v>
      </c>
      <c r="T241" t="s">
        <v>88</v>
      </c>
      <c r="U241">
        <v>2020</v>
      </c>
      <c r="V241" t="s">
        <v>48</v>
      </c>
      <c r="W241" t="s">
        <v>89</v>
      </c>
      <c r="X241" t="s">
        <v>90</v>
      </c>
      <c r="Y241" t="s">
        <v>91</v>
      </c>
      <c r="Z241" t="s">
        <v>92</v>
      </c>
      <c r="AA241" t="s">
        <v>93</v>
      </c>
      <c r="AB241" t="s">
        <v>96</v>
      </c>
      <c r="AC241">
        <v>199</v>
      </c>
      <c r="AD241">
        <v>284.57</v>
      </c>
    </row>
    <row r="242" spans="1:30" x14ac:dyDescent="0.25">
      <c r="A242">
        <v>2021</v>
      </c>
      <c r="B242" t="s">
        <v>42</v>
      </c>
      <c r="C242" t="s">
        <v>11</v>
      </c>
      <c r="D242" t="s">
        <v>12</v>
      </c>
      <c r="E242">
        <v>3566</v>
      </c>
      <c r="F242">
        <v>5492.76</v>
      </c>
      <c r="G242">
        <v>7140.5879999999997</v>
      </c>
      <c r="H242">
        <v>1098.5519999999999</v>
      </c>
      <c r="I242" t="s">
        <v>13</v>
      </c>
      <c r="J242" t="s">
        <v>21</v>
      </c>
      <c r="T242" t="s">
        <v>88</v>
      </c>
      <c r="U242">
        <v>2020</v>
      </c>
      <c r="V242" t="s">
        <v>48</v>
      </c>
      <c r="W242" t="s">
        <v>89</v>
      </c>
      <c r="X242" t="s">
        <v>90</v>
      </c>
      <c r="Y242" t="s">
        <v>91</v>
      </c>
      <c r="Z242" t="s">
        <v>92</v>
      </c>
      <c r="AA242" t="s">
        <v>93</v>
      </c>
      <c r="AB242" t="s">
        <v>96</v>
      </c>
      <c r="AC242">
        <v>247</v>
      </c>
      <c r="AD242">
        <v>353.21</v>
      </c>
    </row>
    <row r="243" spans="1:30" x14ac:dyDescent="0.25">
      <c r="A243">
        <v>2021</v>
      </c>
      <c r="B243" t="s">
        <v>42</v>
      </c>
      <c r="C243" t="s">
        <v>11</v>
      </c>
      <c r="D243" t="s">
        <v>15</v>
      </c>
      <c r="E243">
        <v>2498</v>
      </c>
      <c r="F243">
        <v>9600</v>
      </c>
      <c r="G243">
        <v>12480</v>
      </c>
      <c r="H243">
        <v>1920</v>
      </c>
      <c r="I243" t="s">
        <v>13</v>
      </c>
      <c r="J243" t="s">
        <v>33</v>
      </c>
      <c r="T243" t="s">
        <v>97</v>
      </c>
      <c r="U243">
        <v>2020</v>
      </c>
      <c r="V243" t="s">
        <v>48</v>
      </c>
      <c r="W243" t="s">
        <v>89</v>
      </c>
      <c r="X243" t="s">
        <v>90</v>
      </c>
      <c r="Y243" t="s">
        <v>91</v>
      </c>
      <c r="Z243" t="s">
        <v>92</v>
      </c>
      <c r="AA243" t="s">
        <v>93</v>
      </c>
      <c r="AB243" t="s">
        <v>96</v>
      </c>
      <c r="AC243">
        <v>169</v>
      </c>
      <c r="AD243">
        <v>241.67000000000002</v>
      </c>
    </row>
    <row r="244" spans="1:30" x14ac:dyDescent="0.25">
      <c r="A244">
        <v>2021</v>
      </c>
      <c r="B244" t="s">
        <v>42</v>
      </c>
      <c r="C244" t="s">
        <v>16</v>
      </c>
      <c r="D244" t="s">
        <v>17</v>
      </c>
      <c r="E244">
        <v>1245</v>
      </c>
      <c r="F244">
        <v>5492.6399999999994</v>
      </c>
      <c r="G244">
        <v>7140.4319999999989</v>
      </c>
      <c r="H244">
        <v>1098.528</v>
      </c>
      <c r="I244" t="s">
        <v>13</v>
      </c>
      <c r="J244" t="s">
        <v>30</v>
      </c>
      <c r="T244" t="s">
        <v>88</v>
      </c>
      <c r="U244">
        <v>2020</v>
      </c>
      <c r="V244" t="s">
        <v>48</v>
      </c>
      <c r="W244" t="s">
        <v>89</v>
      </c>
      <c r="X244" t="s">
        <v>90</v>
      </c>
      <c r="Y244" t="s">
        <v>91</v>
      </c>
      <c r="Z244" t="s">
        <v>92</v>
      </c>
      <c r="AA244" t="s">
        <v>93</v>
      </c>
      <c r="AB244" t="s">
        <v>94</v>
      </c>
      <c r="AC244">
        <v>239</v>
      </c>
      <c r="AD244">
        <v>341.77</v>
      </c>
    </row>
    <row r="245" spans="1:30" x14ac:dyDescent="0.25">
      <c r="A245">
        <v>2021</v>
      </c>
      <c r="B245" t="s">
        <v>42</v>
      </c>
      <c r="C245" t="s">
        <v>19</v>
      </c>
      <c r="D245" t="s">
        <v>20</v>
      </c>
      <c r="E245">
        <v>644</v>
      </c>
      <c r="F245">
        <v>6892.2</v>
      </c>
      <c r="G245">
        <v>8959.86</v>
      </c>
      <c r="H245">
        <v>1378.44</v>
      </c>
      <c r="I245" t="s">
        <v>13</v>
      </c>
      <c r="J245" t="s">
        <v>30</v>
      </c>
      <c r="T245" t="s">
        <v>95</v>
      </c>
      <c r="U245">
        <v>2020</v>
      </c>
      <c r="V245" t="s">
        <v>48</v>
      </c>
      <c r="W245" t="s">
        <v>89</v>
      </c>
      <c r="X245" t="s">
        <v>90</v>
      </c>
      <c r="Y245" t="s">
        <v>91</v>
      </c>
      <c r="Z245" t="s">
        <v>92</v>
      </c>
      <c r="AA245" t="s">
        <v>93</v>
      </c>
      <c r="AB245" t="s">
        <v>94</v>
      </c>
      <c r="AC245">
        <v>233</v>
      </c>
      <c r="AD245">
        <v>333.19</v>
      </c>
    </row>
    <row r="246" spans="1:30" x14ac:dyDescent="0.25">
      <c r="A246">
        <v>2021</v>
      </c>
      <c r="B246" t="s">
        <v>42</v>
      </c>
      <c r="C246" t="s">
        <v>22</v>
      </c>
      <c r="D246" t="s">
        <v>23</v>
      </c>
      <c r="E246">
        <v>643</v>
      </c>
      <c r="F246">
        <v>8400</v>
      </c>
      <c r="G246">
        <v>10920</v>
      </c>
      <c r="H246">
        <v>1680</v>
      </c>
      <c r="I246" t="s">
        <v>13</v>
      </c>
      <c r="J246" t="s">
        <v>14</v>
      </c>
      <c r="T246" t="s">
        <v>97</v>
      </c>
      <c r="U246">
        <v>2020</v>
      </c>
      <c r="V246" t="s">
        <v>48</v>
      </c>
      <c r="W246" t="s">
        <v>89</v>
      </c>
      <c r="X246" t="s">
        <v>90</v>
      </c>
      <c r="Y246" t="s">
        <v>91</v>
      </c>
      <c r="Z246" t="s">
        <v>92</v>
      </c>
      <c r="AA246" t="s">
        <v>93</v>
      </c>
      <c r="AB246" t="s">
        <v>94</v>
      </c>
      <c r="AC246">
        <v>227</v>
      </c>
      <c r="AD246">
        <v>324.61</v>
      </c>
    </row>
    <row r="247" spans="1:30" x14ac:dyDescent="0.25">
      <c r="A247">
        <v>2021</v>
      </c>
      <c r="B247" t="s">
        <v>42</v>
      </c>
      <c r="C247" t="s">
        <v>19</v>
      </c>
      <c r="D247" t="s">
        <v>24</v>
      </c>
      <c r="E247">
        <v>455</v>
      </c>
      <c r="F247">
        <v>5494.3200000000006</v>
      </c>
      <c r="G247">
        <v>7142.6160000000009</v>
      </c>
      <c r="H247">
        <v>1098.864</v>
      </c>
      <c r="I247" t="s">
        <v>13</v>
      </c>
      <c r="J247" t="s">
        <v>21</v>
      </c>
      <c r="T247" t="s">
        <v>97</v>
      </c>
      <c r="U247">
        <v>2020</v>
      </c>
      <c r="V247" t="s">
        <v>48</v>
      </c>
      <c r="W247" t="s">
        <v>89</v>
      </c>
      <c r="X247" t="s">
        <v>90</v>
      </c>
      <c r="Y247" t="s">
        <v>91</v>
      </c>
      <c r="Z247" t="s">
        <v>92</v>
      </c>
      <c r="AA247" t="s">
        <v>93</v>
      </c>
      <c r="AB247" t="s">
        <v>96</v>
      </c>
      <c r="AC247">
        <v>197</v>
      </c>
      <c r="AD247">
        <v>281.70999999999998</v>
      </c>
    </row>
    <row r="248" spans="1:30" x14ac:dyDescent="0.25">
      <c r="A248">
        <v>2021</v>
      </c>
      <c r="B248" t="s">
        <v>42</v>
      </c>
      <c r="C248" t="s">
        <v>22</v>
      </c>
      <c r="D248" t="s">
        <v>25</v>
      </c>
      <c r="E248">
        <v>345</v>
      </c>
      <c r="F248">
        <v>8400</v>
      </c>
      <c r="G248">
        <v>10920</v>
      </c>
      <c r="H248">
        <v>1680</v>
      </c>
      <c r="I248" t="s">
        <v>13</v>
      </c>
      <c r="J248" t="s">
        <v>18</v>
      </c>
      <c r="T248" t="s">
        <v>97</v>
      </c>
      <c r="U248">
        <v>2020</v>
      </c>
      <c r="V248" t="s">
        <v>48</v>
      </c>
      <c r="W248" t="s">
        <v>89</v>
      </c>
      <c r="X248" t="s">
        <v>90</v>
      </c>
      <c r="Y248" t="s">
        <v>91</v>
      </c>
      <c r="Z248" t="s">
        <v>92</v>
      </c>
      <c r="AA248" t="s">
        <v>93</v>
      </c>
      <c r="AB248" t="s">
        <v>96</v>
      </c>
      <c r="AC248">
        <v>245</v>
      </c>
      <c r="AD248">
        <v>350.35</v>
      </c>
    </row>
    <row r="249" spans="1:30" x14ac:dyDescent="0.25">
      <c r="A249">
        <v>2021</v>
      </c>
      <c r="B249" t="s">
        <v>42</v>
      </c>
      <c r="C249" t="s">
        <v>16</v>
      </c>
      <c r="D249" t="s">
        <v>26</v>
      </c>
      <c r="E249">
        <v>122</v>
      </c>
      <c r="F249">
        <v>120</v>
      </c>
      <c r="G249">
        <v>156</v>
      </c>
      <c r="H249">
        <v>24</v>
      </c>
      <c r="I249" t="s">
        <v>13</v>
      </c>
      <c r="J249" t="s">
        <v>33</v>
      </c>
      <c r="T249" t="s">
        <v>98</v>
      </c>
      <c r="U249">
        <v>2020</v>
      </c>
      <c r="V249" t="s">
        <v>48</v>
      </c>
      <c r="W249" t="s">
        <v>89</v>
      </c>
      <c r="X249" t="s">
        <v>90</v>
      </c>
      <c r="Y249" t="s">
        <v>91</v>
      </c>
      <c r="Z249" t="s">
        <v>92</v>
      </c>
      <c r="AA249" t="s">
        <v>93</v>
      </c>
      <c r="AB249" t="s">
        <v>96</v>
      </c>
      <c r="AC249">
        <v>778</v>
      </c>
      <c r="AD249">
        <v>1112.54</v>
      </c>
    </row>
    <row r="250" spans="1:30" x14ac:dyDescent="0.25">
      <c r="A250">
        <v>2021</v>
      </c>
      <c r="B250" t="s">
        <v>42</v>
      </c>
      <c r="C250" t="s">
        <v>27</v>
      </c>
      <c r="D250" t="s">
        <v>28</v>
      </c>
      <c r="E250">
        <v>78</v>
      </c>
      <c r="F250">
        <v>4577.2</v>
      </c>
      <c r="G250">
        <v>5126.4639999999999</v>
      </c>
      <c r="H250">
        <v>915.44</v>
      </c>
      <c r="I250" t="s">
        <v>13</v>
      </c>
      <c r="J250" t="s">
        <v>21</v>
      </c>
      <c r="T250" t="s">
        <v>95</v>
      </c>
      <c r="U250">
        <v>2020</v>
      </c>
      <c r="V250" t="s">
        <v>47</v>
      </c>
      <c r="W250" t="s">
        <v>89</v>
      </c>
      <c r="X250" t="s">
        <v>90</v>
      </c>
      <c r="Y250" t="s">
        <v>91</v>
      </c>
      <c r="Z250" t="s">
        <v>92</v>
      </c>
      <c r="AA250" t="s">
        <v>93</v>
      </c>
      <c r="AB250" t="s">
        <v>94</v>
      </c>
      <c r="AC250">
        <v>254</v>
      </c>
      <c r="AD250">
        <v>526.24</v>
      </c>
    </row>
    <row r="251" spans="1:30" x14ac:dyDescent="0.25">
      <c r="A251">
        <v>2021</v>
      </c>
      <c r="B251" t="s">
        <v>42</v>
      </c>
      <c r="C251" t="s">
        <v>27</v>
      </c>
      <c r="D251" t="s">
        <v>29</v>
      </c>
      <c r="E251">
        <v>76</v>
      </c>
      <c r="F251">
        <v>4576.8999999999996</v>
      </c>
      <c r="G251">
        <v>5126.1279999999997</v>
      </c>
      <c r="H251">
        <v>915.38</v>
      </c>
      <c r="I251" t="s">
        <v>13</v>
      </c>
      <c r="J251" t="s">
        <v>18</v>
      </c>
      <c r="T251" t="s">
        <v>95</v>
      </c>
      <c r="U251">
        <v>2020</v>
      </c>
      <c r="V251" t="s">
        <v>47</v>
      </c>
      <c r="W251" t="s">
        <v>89</v>
      </c>
      <c r="X251" t="s">
        <v>90</v>
      </c>
      <c r="Y251" t="s">
        <v>91</v>
      </c>
      <c r="Z251" t="s">
        <v>92</v>
      </c>
      <c r="AA251" t="s">
        <v>93</v>
      </c>
      <c r="AB251" t="s">
        <v>94</v>
      </c>
      <c r="AC251">
        <v>248</v>
      </c>
      <c r="AD251">
        <v>526.24</v>
      </c>
    </row>
    <row r="252" spans="1:30" x14ac:dyDescent="0.25">
      <c r="A252">
        <v>2021</v>
      </c>
      <c r="B252" t="s">
        <v>42</v>
      </c>
      <c r="C252" t="s">
        <v>27</v>
      </c>
      <c r="D252" t="s">
        <v>31</v>
      </c>
      <c r="E252">
        <v>46</v>
      </c>
      <c r="F252">
        <v>200</v>
      </c>
      <c r="G252">
        <v>224</v>
      </c>
      <c r="H252">
        <v>40</v>
      </c>
      <c r="I252" t="s">
        <v>13</v>
      </c>
      <c r="J252" t="s">
        <v>14</v>
      </c>
      <c r="T252" t="s">
        <v>95</v>
      </c>
      <c r="U252">
        <v>2020</v>
      </c>
      <c r="V252" t="s">
        <v>47</v>
      </c>
      <c r="W252" t="s">
        <v>89</v>
      </c>
      <c r="X252" t="s">
        <v>90</v>
      </c>
      <c r="Y252" t="s">
        <v>91</v>
      </c>
      <c r="Z252" t="s">
        <v>92</v>
      </c>
      <c r="AA252" t="s">
        <v>93</v>
      </c>
      <c r="AB252" t="s">
        <v>96</v>
      </c>
      <c r="AC252">
        <v>206</v>
      </c>
      <c r="AD252">
        <v>294.58</v>
      </c>
    </row>
    <row r="253" spans="1:30" x14ac:dyDescent="0.25">
      <c r="A253">
        <v>2021</v>
      </c>
      <c r="B253" t="s">
        <v>42</v>
      </c>
      <c r="C253" t="s">
        <v>27</v>
      </c>
      <c r="D253" t="s">
        <v>32</v>
      </c>
      <c r="E253">
        <v>34</v>
      </c>
      <c r="F253">
        <v>4576.8</v>
      </c>
      <c r="G253">
        <v>5126.0160000000014</v>
      </c>
      <c r="H253">
        <v>915.36000000000013</v>
      </c>
      <c r="I253" t="s">
        <v>13</v>
      </c>
      <c r="J253" t="s">
        <v>21</v>
      </c>
      <c r="T253" t="s">
        <v>88</v>
      </c>
      <c r="U253">
        <v>2020</v>
      </c>
      <c r="V253" t="s">
        <v>47</v>
      </c>
      <c r="W253" t="s">
        <v>89</v>
      </c>
      <c r="X253" t="s">
        <v>90</v>
      </c>
      <c r="Y253" t="s">
        <v>91</v>
      </c>
      <c r="Z253" t="s">
        <v>92</v>
      </c>
      <c r="AA253" t="s">
        <v>93</v>
      </c>
      <c r="AB253" t="s">
        <v>96</v>
      </c>
      <c r="AC253">
        <v>248</v>
      </c>
      <c r="AD253">
        <v>354.64</v>
      </c>
    </row>
    <row r="254" spans="1:30" x14ac:dyDescent="0.25">
      <c r="A254">
        <v>2021</v>
      </c>
      <c r="B254" t="s">
        <v>42</v>
      </c>
      <c r="C254" t="s">
        <v>16</v>
      </c>
      <c r="D254" t="s">
        <v>34</v>
      </c>
      <c r="E254">
        <v>7</v>
      </c>
      <c r="F254">
        <v>200</v>
      </c>
      <c r="G254">
        <v>224</v>
      </c>
      <c r="H254">
        <v>40</v>
      </c>
      <c r="I254" t="s">
        <v>13</v>
      </c>
      <c r="J254" t="s">
        <v>38</v>
      </c>
      <c r="T254" t="s">
        <v>97</v>
      </c>
      <c r="U254">
        <v>2020</v>
      </c>
      <c r="V254" t="s">
        <v>47</v>
      </c>
      <c r="W254" t="s">
        <v>89</v>
      </c>
      <c r="X254" t="s">
        <v>90</v>
      </c>
      <c r="Y254" t="s">
        <v>91</v>
      </c>
      <c r="Z254" t="s">
        <v>92</v>
      </c>
      <c r="AA254" t="s">
        <v>93</v>
      </c>
      <c r="AB254" t="s">
        <v>96</v>
      </c>
      <c r="AC254">
        <v>176</v>
      </c>
      <c r="AD254">
        <v>251.68</v>
      </c>
    </row>
    <row r="255" spans="1:30" x14ac:dyDescent="0.25">
      <c r="A255">
        <v>2021</v>
      </c>
      <c r="B255" t="s">
        <v>42</v>
      </c>
      <c r="C255" t="s">
        <v>27</v>
      </c>
      <c r="D255" t="s">
        <v>36</v>
      </c>
      <c r="E255">
        <v>3</v>
      </c>
      <c r="F255">
        <v>4577.3</v>
      </c>
      <c r="G255">
        <v>5126.576</v>
      </c>
      <c r="H255">
        <v>915.46</v>
      </c>
      <c r="I255" t="s">
        <v>13</v>
      </c>
      <c r="J255" t="s">
        <v>33</v>
      </c>
      <c r="T255" t="s">
        <v>99</v>
      </c>
      <c r="U255">
        <v>2020</v>
      </c>
      <c r="V255" t="s">
        <v>47</v>
      </c>
      <c r="W255" t="s">
        <v>89</v>
      </c>
      <c r="X255" t="s">
        <v>90</v>
      </c>
      <c r="Y255" t="s">
        <v>91</v>
      </c>
      <c r="Z255" t="s">
        <v>92</v>
      </c>
      <c r="AA255" t="s">
        <v>93</v>
      </c>
      <c r="AB255" t="s">
        <v>96</v>
      </c>
      <c r="AC255">
        <v>202</v>
      </c>
      <c r="AD255">
        <v>288.86</v>
      </c>
    </row>
    <row r="256" spans="1:30" x14ac:dyDescent="0.25">
      <c r="A256">
        <v>2021</v>
      </c>
      <c r="B256" t="s">
        <v>42</v>
      </c>
      <c r="C256" t="s">
        <v>35</v>
      </c>
      <c r="D256" t="s">
        <v>35</v>
      </c>
      <c r="E256">
        <v>2</v>
      </c>
      <c r="F256">
        <v>6600</v>
      </c>
      <c r="G256">
        <v>7392</v>
      </c>
      <c r="H256">
        <v>1320</v>
      </c>
      <c r="I256" t="s">
        <v>13</v>
      </c>
      <c r="J256" t="s">
        <v>21</v>
      </c>
      <c r="T256" t="s">
        <v>95</v>
      </c>
      <c r="U256">
        <v>2020</v>
      </c>
      <c r="V256" t="s">
        <v>47</v>
      </c>
      <c r="W256" t="s">
        <v>89</v>
      </c>
      <c r="X256" t="s">
        <v>90</v>
      </c>
      <c r="Y256" t="s">
        <v>91</v>
      </c>
      <c r="Z256" t="s">
        <v>92</v>
      </c>
      <c r="AA256" t="s">
        <v>93</v>
      </c>
      <c r="AB256" t="s">
        <v>96</v>
      </c>
      <c r="AC256">
        <v>250</v>
      </c>
      <c r="AD256">
        <v>357.5</v>
      </c>
    </row>
    <row r="257" spans="1:30" x14ac:dyDescent="0.25">
      <c r="A257">
        <v>2021</v>
      </c>
      <c r="B257" t="s">
        <v>43</v>
      </c>
      <c r="C257" t="s">
        <v>11</v>
      </c>
      <c r="D257" t="s">
        <v>12</v>
      </c>
      <c r="E257">
        <v>3566</v>
      </c>
      <c r="F257">
        <v>4577.3</v>
      </c>
      <c r="G257">
        <v>5126.576</v>
      </c>
      <c r="H257">
        <v>915.46</v>
      </c>
      <c r="I257" t="s">
        <v>13</v>
      </c>
      <c r="J257" t="s">
        <v>21</v>
      </c>
      <c r="T257" t="s">
        <v>88</v>
      </c>
      <c r="U257">
        <v>2020</v>
      </c>
      <c r="V257" t="s">
        <v>47</v>
      </c>
      <c r="W257" t="s">
        <v>89</v>
      </c>
      <c r="X257" t="s">
        <v>90</v>
      </c>
      <c r="Y257" t="s">
        <v>91</v>
      </c>
      <c r="Z257" t="s">
        <v>92</v>
      </c>
      <c r="AA257" t="s">
        <v>93</v>
      </c>
      <c r="AB257" t="s">
        <v>96</v>
      </c>
      <c r="AC257">
        <v>178</v>
      </c>
      <c r="AD257">
        <v>254.54</v>
      </c>
    </row>
    <row r="258" spans="1:30" x14ac:dyDescent="0.25">
      <c r="A258">
        <v>2021</v>
      </c>
      <c r="B258" t="s">
        <v>43</v>
      </c>
      <c r="C258" t="s">
        <v>11</v>
      </c>
      <c r="D258" t="s">
        <v>15</v>
      </c>
      <c r="E258">
        <v>2498</v>
      </c>
      <c r="F258">
        <v>8000</v>
      </c>
      <c r="G258">
        <v>8960</v>
      </c>
      <c r="H258">
        <v>1600</v>
      </c>
      <c r="I258" t="s">
        <v>13</v>
      </c>
      <c r="J258" t="s">
        <v>33</v>
      </c>
      <c r="T258" t="s">
        <v>88</v>
      </c>
      <c r="U258">
        <v>2020</v>
      </c>
      <c r="V258" t="s">
        <v>47</v>
      </c>
      <c r="W258" t="s">
        <v>89</v>
      </c>
      <c r="X258" t="s">
        <v>90</v>
      </c>
      <c r="Y258" t="s">
        <v>91</v>
      </c>
      <c r="Z258" t="s">
        <v>92</v>
      </c>
      <c r="AA258" t="s">
        <v>93</v>
      </c>
      <c r="AB258" t="s">
        <v>96</v>
      </c>
      <c r="AC258">
        <v>258</v>
      </c>
      <c r="AD258">
        <v>526.24</v>
      </c>
    </row>
    <row r="259" spans="1:30" x14ac:dyDescent="0.25">
      <c r="A259">
        <v>2021</v>
      </c>
      <c r="B259" t="s">
        <v>43</v>
      </c>
      <c r="C259" t="s">
        <v>16</v>
      </c>
      <c r="D259" t="s">
        <v>17</v>
      </c>
      <c r="E259">
        <v>1245</v>
      </c>
      <c r="F259">
        <v>4577.2</v>
      </c>
      <c r="G259">
        <v>5126.4639999999999</v>
      </c>
      <c r="H259">
        <v>915.44</v>
      </c>
      <c r="I259" t="s">
        <v>13</v>
      </c>
      <c r="J259" t="s">
        <v>33</v>
      </c>
      <c r="T259" t="s">
        <v>88</v>
      </c>
      <c r="U259">
        <v>2020</v>
      </c>
      <c r="V259" t="s">
        <v>47</v>
      </c>
      <c r="W259" t="s">
        <v>89</v>
      </c>
      <c r="X259" t="s">
        <v>90</v>
      </c>
      <c r="Y259" t="s">
        <v>91</v>
      </c>
      <c r="Z259" t="s">
        <v>92</v>
      </c>
      <c r="AA259" t="s">
        <v>93</v>
      </c>
      <c r="AB259" t="s">
        <v>96</v>
      </c>
      <c r="AC259">
        <v>252</v>
      </c>
      <c r="AD259">
        <v>526.24</v>
      </c>
    </row>
    <row r="260" spans="1:30" x14ac:dyDescent="0.25">
      <c r="A260">
        <v>2021</v>
      </c>
      <c r="B260" t="s">
        <v>43</v>
      </c>
      <c r="C260" t="s">
        <v>19</v>
      </c>
      <c r="D260" t="s">
        <v>20</v>
      </c>
      <c r="E260">
        <v>644</v>
      </c>
      <c r="F260">
        <v>5743.5</v>
      </c>
      <c r="G260">
        <v>6432.72</v>
      </c>
      <c r="H260">
        <v>1148.7</v>
      </c>
      <c r="I260" t="s">
        <v>13</v>
      </c>
      <c r="J260" t="s">
        <v>30</v>
      </c>
      <c r="T260" t="s">
        <v>88</v>
      </c>
      <c r="U260">
        <v>2020</v>
      </c>
      <c r="V260" t="s">
        <v>47</v>
      </c>
      <c r="W260" t="s">
        <v>89</v>
      </c>
      <c r="X260" t="s">
        <v>90</v>
      </c>
      <c r="Y260" t="s">
        <v>91</v>
      </c>
      <c r="Z260" t="s">
        <v>92</v>
      </c>
      <c r="AA260" t="s">
        <v>93</v>
      </c>
      <c r="AB260" t="s">
        <v>94</v>
      </c>
      <c r="AC260">
        <v>246</v>
      </c>
      <c r="AD260">
        <v>526.24</v>
      </c>
    </row>
    <row r="261" spans="1:30" x14ac:dyDescent="0.25">
      <c r="A261">
        <v>2021</v>
      </c>
      <c r="B261" t="s">
        <v>43</v>
      </c>
      <c r="C261" t="s">
        <v>22</v>
      </c>
      <c r="D261" t="s">
        <v>23</v>
      </c>
      <c r="E261">
        <v>643</v>
      </c>
      <c r="F261">
        <v>7000</v>
      </c>
      <c r="G261">
        <v>7840</v>
      </c>
      <c r="H261">
        <v>1400</v>
      </c>
      <c r="I261" t="s">
        <v>13</v>
      </c>
      <c r="J261" t="s">
        <v>14</v>
      </c>
      <c r="T261" t="s">
        <v>97</v>
      </c>
      <c r="U261">
        <v>2020</v>
      </c>
      <c r="V261" t="s">
        <v>47</v>
      </c>
      <c r="W261" t="s">
        <v>89</v>
      </c>
      <c r="X261" t="s">
        <v>90</v>
      </c>
      <c r="Y261" t="s">
        <v>91</v>
      </c>
      <c r="Z261" t="s">
        <v>92</v>
      </c>
      <c r="AA261" t="s">
        <v>93</v>
      </c>
      <c r="AB261" t="s">
        <v>96</v>
      </c>
      <c r="AC261">
        <v>682</v>
      </c>
      <c r="AD261">
        <v>975.26</v>
      </c>
    </row>
    <row r="262" spans="1:30" x14ac:dyDescent="0.25">
      <c r="A262">
        <v>2021</v>
      </c>
      <c r="B262" t="s">
        <v>43</v>
      </c>
      <c r="C262" t="s">
        <v>19</v>
      </c>
      <c r="D262" t="s">
        <v>24</v>
      </c>
      <c r="E262">
        <v>455</v>
      </c>
      <c r="F262">
        <v>4578.6000000000004</v>
      </c>
      <c r="G262">
        <v>5128.0320000000002</v>
      </c>
      <c r="H262">
        <v>915.72000000000014</v>
      </c>
      <c r="I262" t="s">
        <v>13</v>
      </c>
      <c r="J262" t="s">
        <v>33</v>
      </c>
      <c r="T262" t="s">
        <v>95</v>
      </c>
      <c r="U262">
        <v>2020</v>
      </c>
      <c r="V262" t="s">
        <v>47</v>
      </c>
      <c r="W262" t="s">
        <v>89</v>
      </c>
      <c r="X262" t="s">
        <v>90</v>
      </c>
      <c r="Y262" t="s">
        <v>91</v>
      </c>
      <c r="Z262" t="s">
        <v>92</v>
      </c>
      <c r="AA262" t="s">
        <v>93</v>
      </c>
      <c r="AB262" t="s">
        <v>96</v>
      </c>
      <c r="AC262">
        <v>715</v>
      </c>
      <c r="AD262">
        <v>1022.45</v>
      </c>
    </row>
    <row r="263" spans="1:30" x14ac:dyDescent="0.25">
      <c r="A263">
        <v>2021</v>
      </c>
      <c r="B263" t="s">
        <v>43</v>
      </c>
      <c r="C263" t="s">
        <v>22</v>
      </c>
      <c r="D263" t="s">
        <v>25</v>
      </c>
      <c r="E263">
        <v>345</v>
      </c>
      <c r="F263">
        <v>7000</v>
      </c>
      <c r="G263">
        <v>7840</v>
      </c>
      <c r="H263">
        <v>1400</v>
      </c>
      <c r="I263" t="s">
        <v>13</v>
      </c>
      <c r="J263" t="s">
        <v>21</v>
      </c>
      <c r="T263" t="s">
        <v>95</v>
      </c>
      <c r="U263">
        <v>2020</v>
      </c>
      <c r="V263" t="s">
        <v>47</v>
      </c>
      <c r="W263" t="s">
        <v>89</v>
      </c>
      <c r="X263" t="s">
        <v>90</v>
      </c>
      <c r="Y263" t="s">
        <v>91</v>
      </c>
      <c r="Z263" t="s">
        <v>92</v>
      </c>
      <c r="AA263" t="s">
        <v>93</v>
      </c>
      <c r="AB263" t="s">
        <v>96</v>
      </c>
      <c r="AC263">
        <v>255</v>
      </c>
      <c r="AD263">
        <v>364.65</v>
      </c>
    </row>
    <row r="264" spans="1:30" x14ac:dyDescent="0.25">
      <c r="A264">
        <v>2021</v>
      </c>
      <c r="B264" t="s">
        <v>43</v>
      </c>
      <c r="C264" t="s">
        <v>16</v>
      </c>
      <c r="D264" t="s">
        <v>26</v>
      </c>
      <c r="E264">
        <v>122</v>
      </c>
      <c r="F264">
        <v>100</v>
      </c>
      <c r="G264">
        <v>112</v>
      </c>
      <c r="H264">
        <v>20</v>
      </c>
      <c r="I264" t="s">
        <v>13</v>
      </c>
      <c r="J264" t="s">
        <v>21</v>
      </c>
      <c r="T264" t="s">
        <v>95</v>
      </c>
      <c r="U264">
        <v>2020</v>
      </c>
      <c r="V264" t="s">
        <v>47</v>
      </c>
      <c r="W264" t="s">
        <v>89</v>
      </c>
      <c r="X264" t="s">
        <v>90</v>
      </c>
      <c r="Y264" t="s">
        <v>91</v>
      </c>
      <c r="Z264" t="s">
        <v>92</v>
      </c>
      <c r="AA264" t="s">
        <v>93</v>
      </c>
      <c r="AB264" t="s">
        <v>96</v>
      </c>
      <c r="AC264">
        <v>249</v>
      </c>
      <c r="AD264">
        <v>356.07</v>
      </c>
    </row>
    <row r="265" spans="1:30" x14ac:dyDescent="0.25">
      <c r="A265">
        <v>2021</v>
      </c>
      <c r="B265" t="s">
        <v>43</v>
      </c>
      <c r="C265" t="s">
        <v>27</v>
      </c>
      <c r="D265" t="s">
        <v>28</v>
      </c>
      <c r="E265">
        <v>78</v>
      </c>
      <c r="F265">
        <v>4577.2</v>
      </c>
      <c r="G265">
        <v>5126.4639999999999</v>
      </c>
      <c r="H265">
        <v>915.44</v>
      </c>
      <c r="I265" t="s">
        <v>13</v>
      </c>
      <c r="J265" t="s">
        <v>18</v>
      </c>
      <c r="T265" t="s">
        <v>88</v>
      </c>
      <c r="U265">
        <v>2020</v>
      </c>
      <c r="V265" t="s">
        <v>47</v>
      </c>
      <c r="W265" t="s">
        <v>89</v>
      </c>
      <c r="X265" t="s">
        <v>90</v>
      </c>
      <c r="Y265" t="s">
        <v>91</v>
      </c>
      <c r="Z265" t="s">
        <v>92</v>
      </c>
      <c r="AA265" t="s">
        <v>93</v>
      </c>
      <c r="AB265" t="s">
        <v>94</v>
      </c>
      <c r="AC265">
        <v>243</v>
      </c>
      <c r="AD265">
        <v>347.49</v>
      </c>
    </row>
    <row r="266" spans="1:30" x14ac:dyDescent="0.25">
      <c r="A266">
        <v>2021</v>
      </c>
      <c r="B266" t="s">
        <v>43</v>
      </c>
      <c r="C266" t="s">
        <v>27</v>
      </c>
      <c r="D266" t="s">
        <v>29</v>
      </c>
      <c r="E266">
        <v>5034.5899999999992</v>
      </c>
      <c r="F266">
        <v>4576.8999999999996</v>
      </c>
      <c r="G266">
        <v>5126.1279999999997</v>
      </c>
      <c r="H266">
        <v>915.38</v>
      </c>
      <c r="I266" t="s">
        <v>13</v>
      </c>
      <c r="J266" t="s">
        <v>18</v>
      </c>
      <c r="T266" t="s">
        <v>88</v>
      </c>
      <c r="U266">
        <v>2020</v>
      </c>
      <c r="V266" t="s">
        <v>47</v>
      </c>
      <c r="W266" t="s">
        <v>89</v>
      </c>
      <c r="X266" t="s">
        <v>90</v>
      </c>
      <c r="Y266" t="s">
        <v>91</v>
      </c>
      <c r="Z266" t="s">
        <v>92</v>
      </c>
      <c r="AA266" t="s">
        <v>93</v>
      </c>
      <c r="AB266" t="s">
        <v>96</v>
      </c>
      <c r="AC266">
        <v>755</v>
      </c>
      <c r="AD266">
        <v>526.24</v>
      </c>
    </row>
    <row r="267" spans="1:30" x14ac:dyDescent="0.25">
      <c r="A267">
        <v>2021</v>
      </c>
      <c r="B267" t="s">
        <v>43</v>
      </c>
      <c r="C267" t="s">
        <v>27</v>
      </c>
      <c r="D267" t="s">
        <v>31</v>
      </c>
      <c r="E267">
        <v>220</v>
      </c>
      <c r="F267">
        <v>200</v>
      </c>
      <c r="G267">
        <v>224</v>
      </c>
      <c r="H267">
        <v>40</v>
      </c>
      <c r="I267" t="s">
        <v>13</v>
      </c>
      <c r="J267" t="s">
        <v>14</v>
      </c>
      <c r="T267" t="s">
        <v>97</v>
      </c>
      <c r="U267">
        <v>2020</v>
      </c>
      <c r="V267" t="s">
        <v>47</v>
      </c>
      <c r="W267" t="s">
        <v>89</v>
      </c>
      <c r="X267" t="s">
        <v>90</v>
      </c>
      <c r="Y267" t="s">
        <v>91</v>
      </c>
      <c r="Z267" t="s">
        <v>92</v>
      </c>
      <c r="AA267" t="s">
        <v>93</v>
      </c>
      <c r="AB267" t="s">
        <v>96</v>
      </c>
      <c r="AC267">
        <v>808</v>
      </c>
      <c r="AD267">
        <v>526.24</v>
      </c>
    </row>
    <row r="268" spans="1:30" x14ac:dyDescent="0.25">
      <c r="A268">
        <v>2021</v>
      </c>
      <c r="B268" t="s">
        <v>43</v>
      </c>
      <c r="C268" t="s">
        <v>27</v>
      </c>
      <c r="D268" t="s">
        <v>32</v>
      </c>
      <c r="E268">
        <v>5034.4799999999996</v>
      </c>
      <c r="F268">
        <v>4576.8</v>
      </c>
      <c r="G268">
        <v>5126.0160000000014</v>
      </c>
      <c r="H268">
        <v>915.36000000000013</v>
      </c>
      <c r="I268" t="s">
        <v>13</v>
      </c>
      <c r="J268" t="s">
        <v>21</v>
      </c>
      <c r="T268" t="s">
        <v>88</v>
      </c>
      <c r="U268">
        <v>2020</v>
      </c>
      <c r="V268" t="s">
        <v>47</v>
      </c>
      <c r="W268" t="s">
        <v>89</v>
      </c>
      <c r="X268" t="s">
        <v>90</v>
      </c>
      <c r="Y268" t="s">
        <v>91</v>
      </c>
      <c r="Z268" t="s">
        <v>92</v>
      </c>
      <c r="AA268" t="s">
        <v>93</v>
      </c>
      <c r="AB268" t="s">
        <v>96</v>
      </c>
      <c r="AC268">
        <v>205</v>
      </c>
      <c r="AD268">
        <v>293.14999999999998</v>
      </c>
    </row>
    <row r="269" spans="1:30" x14ac:dyDescent="0.25">
      <c r="A269">
        <v>2021</v>
      </c>
      <c r="B269" t="s">
        <v>43</v>
      </c>
      <c r="C269" t="s">
        <v>16</v>
      </c>
      <c r="D269" t="s">
        <v>34</v>
      </c>
      <c r="E269">
        <v>220</v>
      </c>
      <c r="F269">
        <v>200</v>
      </c>
      <c r="G269">
        <v>224</v>
      </c>
      <c r="H269">
        <v>40</v>
      </c>
      <c r="I269" t="s">
        <v>13</v>
      </c>
      <c r="J269" t="s">
        <v>30</v>
      </c>
      <c r="T269" t="s">
        <v>88</v>
      </c>
      <c r="U269">
        <v>2020</v>
      </c>
      <c r="V269" t="s">
        <v>47</v>
      </c>
      <c r="W269" t="s">
        <v>89</v>
      </c>
      <c r="X269" t="s">
        <v>90</v>
      </c>
      <c r="Y269" t="s">
        <v>91</v>
      </c>
      <c r="Z269" t="s">
        <v>92</v>
      </c>
      <c r="AA269" t="s">
        <v>93</v>
      </c>
      <c r="AB269" t="s">
        <v>96</v>
      </c>
      <c r="AC269">
        <v>253</v>
      </c>
      <c r="AD269">
        <v>361.78999999999996</v>
      </c>
    </row>
    <row r="270" spans="1:30" x14ac:dyDescent="0.25">
      <c r="A270">
        <v>2021</v>
      </c>
      <c r="B270" t="s">
        <v>43</v>
      </c>
      <c r="C270" t="s">
        <v>35</v>
      </c>
      <c r="D270" t="s">
        <v>35</v>
      </c>
      <c r="E270">
        <v>7260</v>
      </c>
      <c r="F270">
        <v>6600</v>
      </c>
      <c r="G270">
        <v>7392</v>
      </c>
      <c r="H270">
        <v>1320</v>
      </c>
      <c r="I270" t="s">
        <v>13</v>
      </c>
      <c r="J270" t="s">
        <v>30</v>
      </c>
      <c r="T270" t="s">
        <v>99</v>
      </c>
      <c r="U270">
        <v>2020</v>
      </c>
      <c r="V270" t="s">
        <v>47</v>
      </c>
      <c r="W270" t="s">
        <v>89</v>
      </c>
      <c r="X270" t="s">
        <v>90</v>
      </c>
      <c r="Y270" t="s">
        <v>91</v>
      </c>
      <c r="Z270" t="s">
        <v>92</v>
      </c>
      <c r="AA270" t="s">
        <v>93</v>
      </c>
      <c r="AB270" t="s">
        <v>96</v>
      </c>
      <c r="AC270">
        <v>175</v>
      </c>
      <c r="AD270">
        <v>250.25</v>
      </c>
    </row>
    <row r="271" spans="1:30" x14ac:dyDescent="0.25">
      <c r="A271">
        <v>2021</v>
      </c>
      <c r="B271" t="s">
        <v>43</v>
      </c>
      <c r="C271" t="s">
        <v>27</v>
      </c>
      <c r="D271" t="s">
        <v>36</v>
      </c>
      <c r="E271">
        <v>5035.0300000000007</v>
      </c>
      <c r="F271">
        <v>4577.3</v>
      </c>
      <c r="G271">
        <v>5126.576</v>
      </c>
      <c r="H271">
        <v>915.46</v>
      </c>
      <c r="I271" t="s">
        <v>13</v>
      </c>
      <c r="J271" t="s">
        <v>18</v>
      </c>
      <c r="T271" t="s">
        <v>98</v>
      </c>
      <c r="U271">
        <v>2020</v>
      </c>
      <c r="V271" t="s">
        <v>47</v>
      </c>
      <c r="W271" t="s">
        <v>89</v>
      </c>
      <c r="X271" t="s">
        <v>90</v>
      </c>
      <c r="Y271" t="s">
        <v>91</v>
      </c>
      <c r="Z271" t="s">
        <v>92</v>
      </c>
      <c r="AA271" t="s">
        <v>93</v>
      </c>
      <c r="AB271" t="s">
        <v>94</v>
      </c>
      <c r="AC271">
        <v>257</v>
      </c>
      <c r="AD271">
        <v>367.51</v>
      </c>
    </row>
    <row r="272" spans="1:30" x14ac:dyDescent="0.25">
      <c r="A272">
        <v>2021</v>
      </c>
      <c r="B272" t="s">
        <v>44</v>
      </c>
      <c r="C272" t="s">
        <v>11</v>
      </c>
      <c r="D272" t="s">
        <v>12</v>
      </c>
      <c r="E272">
        <v>5035.0300000000007</v>
      </c>
      <c r="F272">
        <v>4577.3</v>
      </c>
      <c r="G272">
        <v>5126.576</v>
      </c>
      <c r="H272">
        <v>915.46</v>
      </c>
      <c r="I272" t="s">
        <v>13</v>
      </c>
      <c r="J272" t="s">
        <v>21</v>
      </c>
      <c r="T272" t="s">
        <v>98</v>
      </c>
      <c r="U272">
        <v>2020</v>
      </c>
      <c r="V272" t="s">
        <v>47</v>
      </c>
      <c r="W272" t="s">
        <v>89</v>
      </c>
      <c r="X272" t="s">
        <v>90</v>
      </c>
      <c r="Y272" t="s">
        <v>91</v>
      </c>
      <c r="Z272" t="s">
        <v>92</v>
      </c>
      <c r="AA272" t="s">
        <v>93</v>
      </c>
      <c r="AB272" t="s">
        <v>94</v>
      </c>
      <c r="AC272">
        <v>251</v>
      </c>
      <c r="AD272">
        <v>358.93</v>
      </c>
    </row>
    <row r="273" spans="1:30" x14ac:dyDescent="0.25">
      <c r="A273">
        <v>2021</v>
      </c>
      <c r="B273" t="s">
        <v>44</v>
      </c>
      <c r="C273" t="s">
        <v>11</v>
      </c>
      <c r="D273" t="s">
        <v>15</v>
      </c>
      <c r="E273">
        <v>8800</v>
      </c>
      <c r="F273">
        <v>8000</v>
      </c>
      <c r="G273">
        <v>8960</v>
      </c>
      <c r="H273">
        <v>1600</v>
      </c>
      <c r="I273" t="s">
        <v>13</v>
      </c>
      <c r="J273" t="s">
        <v>14</v>
      </c>
      <c r="T273" t="s">
        <v>95</v>
      </c>
      <c r="U273">
        <v>2020</v>
      </c>
      <c r="V273" t="s">
        <v>47</v>
      </c>
      <c r="W273" t="s">
        <v>89</v>
      </c>
      <c r="X273" t="s">
        <v>90</v>
      </c>
      <c r="Y273" t="s">
        <v>91</v>
      </c>
      <c r="Z273" t="s">
        <v>92</v>
      </c>
      <c r="AA273" t="s">
        <v>93</v>
      </c>
      <c r="AB273" t="s">
        <v>94</v>
      </c>
      <c r="AC273">
        <v>245</v>
      </c>
      <c r="AD273">
        <v>350.35</v>
      </c>
    </row>
    <row r="274" spans="1:30" x14ac:dyDescent="0.25">
      <c r="A274">
        <v>2021</v>
      </c>
      <c r="B274" t="s">
        <v>44</v>
      </c>
      <c r="C274" t="s">
        <v>16</v>
      </c>
      <c r="D274" t="s">
        <v>17</v>
      </c>
      <c r="E274">
        <v>5034.92</v>
      </c>
      <c r="F274">
        <v>4577.2</v>
      </c>
      <c r="G274">
        <v>5126.4639999999999</v>
      </c>
      <c r="H274">
        <v>915.44</v>
      </c>
      <c r="I274" t="s">
        <v>13</v>
      </c>
      <c r="J274" t="s">
        <v>30</v>
      </c>
      <c r="T274" t="s">
        <v>97</v>
      </c>
      <c r="U274">
        <v>2020</v>
      </c>
      <c r="V274" t="s">
        <v>47</v>
      </c>
      <c r="W274" t="s">
        <v>89</v>
      </c>
      <c r="X274" t="s">
        <v>90</v>
      </c>
      <c r="Y274" t="s">
        <v>91</v>
      </c>
      <c r="Z274" t="s">
        <v>92</v>
      </c>
      <c r="AA274" t="s">
        <v>93</v>
      </c>
      <c r="AB274" t="s">
        <v>96</v>
      </c>
      <c r="AC274">
        <v>203</v>
      </c>
      <c r="AD274">
        <v>290.28999999999996</v>
      </c>
    </row>
    <row r="275" spans="1:30" x14ac:dyDescent="0.25">
      <c r="A275">
        <v>2021</v>
      </c>
      <c r="B275" t="s">
        <v>44</v>
      </c>
      <c r="C275" t="s">
        <v>19</v>
      </c>
      <c r="D275" t="s">
        <v>20</v>
      </c>
      <c r="E275">
        <v>644</v>
      </c>
      <c r="F275">
        <v>5743.5</v>
      </c>
      <c r="G275">
        <v>6432.72</v>
      </c>
      <c r="H275">
        <v>1148.7</v>
      </c>
      <c r="I275" t="s">
        <v>13</v>
      </c>
      <c r="J275" t="s">
        <v>14</v>
      </c>
      <c r="T275" t="s">
        <v>88</v>
      </c>
      <c r="U275">
        <v>2020</v>
      </c>
      <c r="V275" t="s">
        <v>47</v>
      </c>
      <c r="W275" t="s">
        <v>89</v>
      </c>
      <c r="X275" t="s">
        <v>90</v>
      </c>
      <c r="Y275" t="s">
        <v>91</v>
      </c>
      <c r="Z275" t="s">
        <v>92</v>
      </c>
      <c r="AA275" t="s">
        <v>93</v>
      </c>
      <c r="AB275" t="s">
        <v>96</v>
      </c>
      <c r="AC275">
        <v>251</v>
      </c>
      <c r="AD275">
        <v>358.93</v>
      </c>
    </row>
    <row r="276" spans="1:30" x14ac:dyDescent="0.25">
      <c r="A276">
        <v>2021</v>
      </c>
      <c r="B276" t="s">
        <v>44</v>
      </c>
      <c r="C276" t="s">
        <v>22</v>
      </c>
      <c r="D276" t="s">
        <v>23</v>
      </c>
      <c r="E276">
        <v>643</v>
      </c>
      <c r="F276">
        <v>7000</v>
      </c>
      <c r="G276">
        <v>7840</v>
      </c>
      <c r="H276">
        <v>1400</v>
      </c>
      <c r="I276" t="s">
        <v>13</v>
      </c>
      <c r="J276" t="s">
        <v>33</v>
      </c>
      <c r="T276" t="s">
        <v>95</v>
      </c>
      <c r="U276">
        <v>2020</v>
      </c>
      <c r="V276" t="s">
        <v>47</v>
      </c>
      <c r="W276" t="s">
        <v>89</v>
      </c>
      <c r="X276" t="s">
        <v>90</v>
      </c>
      <c r="Y276" t="s">
        <v>91</v>
      </c>
      <c r="Z276" t="s">
        <v>92</v>
      </c>
      <c r="AA276" t="s">
        <v>93</v>
      </c>
      <c r="AB276" t="s">
        <v>96</v>
      </c>
      <c r="AC276">
        <v>777</v>
      </c>
      <c r="AD276">
        <v>1111.1100000000001</v>
      </c>
    </row>
    <row r="277" spans="1:30" x14ac:dyDescent="0.25">
      <c r="A277">
        <v>2021</v>
      </c>
      <c r="B277" t="s">
        <v>44</v>
      </c>
      <c r="C277" t="s">
        <v>19</v>
      </c>
      <c r="D277" t="s">
        <v>24</v>
      </c>
      <c r="E277">
        <v>455</v>
      </c>
      <c r="F277">
        <v>4578.6000000000004</v>
      </c>
      <c r="G277">
        <v>5128.0320000000002</v>
      </c>
      <c r="H277">
        <v>915.72000000000014</v>
      </c>
      <c r="I277" t="s">
        <v>13</v>
      </c>
      <c r="J277" t="s">
        <v>33</v>
      </c>
      <c r="T277" t="s">
        <v>88</v>
      </c>
      <c r="U277">
        <v>2020</v>
      </c>
      <c r="V277" t="s">
        <v>46</v>
      </c>
      <c r="W277" t="s">
        <v>89</v>
      </c>
      <c r="X277" t="s">
        <v>90</v>
      </c>
      <c r="Y277" t="s">
        <v>91</v>
      </c>
      <c r="Z277" t="s">
        <v>92</v>
      </c>
      <c r="AA277" t="s">
        <v>93</v>
      </c>
      <c r="AB277" t="s">
        <v>94</v>
      </c>
      <c r="AC277">
        <v>272</v>
      </c>
      <c r="AD277">
        <v>526.24</v>
      </c>
    </row>
    <row r="278" spans="1:30" x14ac:dyDescent="0.25">
      <c r="A278">
        <v>2021</v>
      </c>
      <c r="B278" t="s">
        <v>44</v>
      </c>
      <c r="C278" t="s">
        <v>22</v>
      </c>
      <c r="D278" t="s">
        <v>25</v>
      </c>
      <c r="E278">
        <v>345</v>
      </c>
      <c r="F278">
        <v>7000</v>
      </c>
      <c r="G278">
        <v>7840</v>
      </c>
      <c r="H278">
        <v>1400</v>
      </c>
      <c r="I278" t="s">
        <v>13</v>
      </c>
      <c r="J278" t="s">
        <v>38</v>
      </c>
      <c r="T278" t="s">
        <v>88</v>
      </c>
      <c r="U278">
        <v>2020</v>
      </c>
      <c r="V278" t="s">
        <v>46</v>
      </c>
      <c r="W278" t="s">
        <v>89</v>
      </c>
      <c r="X278" t="s">
        <v>90</v>
      </c>
      <c r="Y278" t="s">
        <v>91</v>
      </c>
      <c r="Z278" t="s">
        <v>92</v>
      </c>
      <c r="AA278" t="s">
        <v>93</v>
      </c>
      <c r="AB278" t="s">
        <v>94</v>
      </c>
      <c r="AC278">
        <v>266</v>
      </c>
      <c r="AD278">
        <v>526.24</v>
      </c>
    </row>
    <row r="279" spans="1:30" x14ac:dyDescent="0.25">
      <c r="A279">
        <v>2021</v>
      </c>
      <c r="B279" t="s">
        <v>44</v>
      </c>
      <c r="C279" t="s">
        <v>16</v>
      </c>
      <c r="D279" t="s">
        <v>26</v>
      </c>
      <c r="E279">
        <v>122</v>
      </c>
      <c r="F279">
        <v>100</v>
      </c>
      <c r="G279">
        <v>112</v>
      </c>
      <c r="H279">
        <v>20</v>
      </c>
      <c r="I279" t="s">
        <v>13</v>
      </c>
      <c r="J279" t="s">
        <v>18</v>
      </c>
      <c r="T279" t="s">
        <v>88</v>
      </c>
      <c r="U279">
        <v>2020</v>
      </c>
      <c r="V279" t="s">
        <v>46</v>
      </c>
      <c r="W279" t="s">
        <v>89</v>
      </c>
      <c r="X279" t="s">
        <v>90</v>
      </c>
      <c r="Y279" t="s">
        <v>91</v>
      </c>
      <c r="Z279" t="s">
        <v>92</v>
      </c>
      <c r="AA279" t="s">
        <v>93</v>
      </c>
      <c r="AB279" t="s">
        <v>94</v>
      </c>
      <c r="AC279">
        <v>260</v>
      </c>
      <c r="AD279">
        <v>526.24</v>
      </c>
    </row>
    <row r="280" spans="1:30" x14ac:dyDescent="0.25">
      <c r="A280">
        <v>2021</v>
      </c>
      <c r="B280" t="s">
        <v>44</v>
      </c>
      <c r="C280" t="s">
        <v>27</v>
      </c>
      <c r="D280" t="s">
        <v>28</v>
      </c>
      <c r="E280">
        <v>78</v>
      </c>
      <c r="F280">
        <v>4577.2</v>
      </c>
      <c r="G280">
        <v>5126.4639999999999</v>
      </c>
      <c r="H280">
        <v>915.44</v>
      </c>
      <c r="I280" t="s">
        <v>13</v>
      </c>
      <c r="J280" t="s">
        <v>33</v>
      </c>
      <c r="T280" t="s">
        <v>97</v>
      </c>
      <c r="U280">
        <v>2020</v>
      </c>
      <c r="V280" t="s">
        <v>46</v>
      </c>
      <c r="W280" t="s">
        <v>89</v>
      </c>
      <c r="X280" t="s">
        <v>90</v>
      </c>
      <c r="Y280" t="s">
        <v>91</v>
      </c>
      <c r="Z280" t="s">
        <v>92</v>
      </c>
      <c r="AA280" t="s">
        <v>93</v>
      </c>
      <c r="AB280" t="s">
        <v>96</v>
      </c>
      <c r="AC280">
        <v>254</v>
      </c>
      <c r="AD280">
        <v>363.22</v>
      </c>
    </row>
    <row r="281" spans="1:30" x14ac:dyDescent="0.25">
      <c r="A281">
        <v>2021</v>
      </c>
      <c r="B281" t="s">
        <v>44</v>
      </c>
      <c r="C281" t="s">
        <v>27</v>
      </c>
      <c r="D281" t="s">
        <v>29</v>
      </c>
      <c r="E281">
        <v>76</v>
      </c>
      <c r="F281">
        <v>4576.8999999999996</v>
      </c>
      <c r="G281">
        <v>5126.1279999999997</v>
      </c>
      <c r="H281">
        <v>915.38</v>
      </c>
      <c r="I281" t="s">
        <v>13</v>
      </c>
      <c r="J281" t="s">
        <v>30</v>
      </c>
      <c r="T281" t="s">
        <v>88</v>
      </c>
      <c r="U281">
        <v>2020</v>
      </c>
      <c r="V281" t="s">
        <v>46</v>
      </c>
      <c r="W281" t="s">
        <v>89</v>
      </c>
      <c r="X281" t="s">
        <v>90</v>
      </c>
      <c r="Y281" t="s">
        <v>91</v>
      </c>
      <c r="Z281" t="s">
        <v>92</v>
      </c>
      <c r="AA281" t="s">
        <v>93</v>
      </c>
      <c r="AB281" t="s">
        <v>96</v>
      </c>
      <c r="AC281">
        <v>182</v>
      </c>
      <c r="AD281">
        <v>260.26</v>
      </c>
    </row>
    <row r="282" spans="1:30" x14ac:dyDescent="0.25">
      <c r="A282">
        <v>2021</v>
      </c>
      <c r="B282" t="s">
        <v>44</v>
      </c>
      <c r="C282" t="s">
        <v>27</v>
      </c>
      <c r="D282" t="s">
        <v>31</v>
      </c>
      <c r="E282">
        <v>46</v>
      </c>
      <c r="F282">
        <v>200</v>
      </c>
      <c r="G282">
        <v>224</v>
      </c>
      <c r="H282">
        <v>40</v>
      </c>
      <c r="I282" t="s">
        <v>13</v>
      </c>
      <c r="J282" t="s">
        <v>30</v>
      </c>
      <c r="T282" t="s">
        <v>98</v>
      </c>
      <c r="U282">
        <v>2020</v>
      </c>
      <c r="V282" t="s">
        <v>46</v>
      </c>
      <c r="W282" t="s">
        <v>89</v>
      </c>
      <c r="X282" t="s">
        <v>90</v>
      </c>
      <c r="Y282" t="s">
        <v>91</v>
      </c>
      <c r="Z282" t="s">
        <v>92</v>
      </c>
      <c r="AA282" t="s">
        <v>93</v>
      </c>
      <c r="AB282" t="s">
        <v>96</v>
      </c>
      <c r="AC282">
        <v>208</v>
      </c>
      <c r="AD282">
        <v>297.44</v>
      </c>
    </row>
    <row r="283" spans="1:30" x14ac:dyDescent="0.25">
      <c r="A283">
        <v>2021</v>
      </c>
      <c r="B283" t="s">
        <v>44</v>
      </c>
      <c r="C283" t="s">
        <v>27</v>
      </c>
      <c r="D283" t="s">
        <v>32</v>
      </c>
      <c r="E283">
        <v>34</v>
      </c>
      <c r="F283">
        <v>4576.8</v>
      </c>
      <c r="G283">
        <v>5126.0160000000014</v>
      </c>
      <c r="H283">
        <v>915.36000000000013</v>
      </c>
      <c r="I283" t="s">
        <v>13</v>
      </c>
      <c r="J283" t="s">
        <v>38</v>
      </c>
      <c r="T283" t="s">
        <v>98</v>
      </c>
      <c r="U283">
        <v>2020</v>
      </c>
      <c r="V283" t="s">
        <v>46</v>
      </c>
      <c r="W283" t="s">
        <v>89</v>
      </c>
      <c r="X283" t="s">
        <v>90</v>
      </c>
      <c r="Y283" t="s">
        <v>91</v>
      </c>
      <c r="Z283" t="s">
        <v>92</v>
      </c>
      <c r="AA283" t="s">
        <v>93</v>
      </c>
      <c r="AB283" t="s">
        <v>96</v>
      </c>
      <c r="AC283">
        <v>256</v>
      </c>
      <c r="AD283">
        <v>366.08</v>
      </c>
    </row>
    <row r="284" spans="1:30" x14ac:dyDescent="0.25">
      <c r="A284">
        <v>2021</v>
      </c>
      <c r="B284" t="s">
        <v>44</v>
      </c>
      <c r="C284" t="s">
        <v>16</v>
      </c>
      <c r="D284" t="s">
        <v>34</v>
      </c>
      <c r="E284">
        <v>7</v>
      </c>
      <c r="F284">
        <v>200</v>
      </c>
      <c r="G284">
        <v>224</v>
      </c>
      <c r="H284">
        <v>40</v>
      </c>
      <c r="I284" t="s">
        <v>13</v>
      </c>
      <c r="J284" t="s">
        <v>33</v>
      </c>
      <c r="T284" t="s">
        <v>97</v>
      </c>
      <c r="U284">
        <v>2020</v>
      </c>
      <c r="V284" t="s">
        <v>46</v>
      </c>
      <c r="W284" t="s">
        <v>89</v>
      </c>
      <c r="X284" t="s">
        <v>90</v>
      </c>
      <c r="Y284" t="s">
        <v>91</v>
      </c>
      <c r="Z284" t="s">
        <v>92</v>
      </c>
      <c r="AA284" t="s">
        <v>93</v>
      </c>
      <c r="AB284" t="s">
        <v>96</v>
      </c>
      <c r="AC284">
        <v>184</v>
      </c>
      <c r="AD284">
        <v>263.12</v>
      </c>
    </row>
    <row r="285" spans="1:30" x14ac:dyDescent="0.25">
      <c r="A285">
        <v>2021</v>
      </c>
      <c r="B285" t="s">
        <v>44</v>
      </c>
      <c r="C285" t="s">
        <v>27</v>
      </c>
      <c r="D285" t="s">
        <v>36</v>
      </c>
      <c r="E285">
        <v>3</v>
      </c>
      <c r="F285">
        <v>4577.3</v>
      </c>
      <c r="G285">
        <v>5126.576</v>
      </c>
      <c r="H285">
        <v>915.46</v>
      </c>
      <c r="I285" t="s">
        <v>13</v>
      </c>
      <c r="J285" t="s">
        <v>30</v>
      </c>
      <c r="T285" t="s">
        <v>99</v>
      </c>
      <c r="U285">
        <v>2020</v>
      </c>
      <c r="V285" t="s">
        <v>46</v>
      </c>
      <c r="W285" t="s">
        <v>89</v>
      </c>
      <c r="X285" t="s">
        <v>90</v>
      </c>
      <c r="Y285" t="s">
        <v>91</v>
      </c>
      <c r="Z285" t="s">
        <v>92</v>
      </c>
      <c r="AA285" t="s">
        <v>93</v>
      </c>
      <c r="AB285" t="s">
        <v>96</v>
      </c>
      <c r="AC285">
        <v>270</v>
      </c>
      <c r="AD285">
        <v>526.24</v>
      </c>
    </row>
    <row r="286" spans="1:30" x14ac:dyDescent="0.25">
      <c r="A286">
        <v>2021</v>
      </c>
      <c r="B286" t="s">
        <v>44</v>
      </c>
      <c r="C286" t="s">
        <v>35</v>
      </c>
      <c r="D286" t="s">
        <v>35</v>
      </c>
      <c r="E286">
        <v>2</v>
      </c>
      <c r="F286">
        <v>6600</v>
      </c>
      <c r="G286">
        <v>7392</v>
      </c>
      <c r="H286">
        <v>1320</v>
      </c>
      <c r="I286" t="s">
        <v>13</v>
      </c>
      <c r="J286" t="s">
        <v>21</v>
      </c>
      <c r="T286" t="s">
        <v>88</v>
      </c>
      <c r="U286">
        <v>2020</v>
      </c>
      <c r="V286" t="s">
        <v>46</v>
      </c>
      <c r="W286" t="s">
        <v>89</v>
      </c>
      <c r="X286" t="s">
        <v>90</v>
      </c>
      <c r="Y286" t="s">
        <v>91</v>
      </c>
      <c r="Z286" t="s">
        <v>92</v>
      </c>
      <c r="AA286" t="s">
        <v>93</v>
      </c>
      <c r="AB286" t="s">
        <v>96</v>
      </c>
      <c r="AC286">
        <v>264</v>
      </c>
      <c r="AD286">
        <v>526.24</v>
      </c>
    </row>
    <row r="287" spans="1:30" x14ac:dyDescent="0.25">
      <c r="A287">
        <v>2021</v>
      </c>
      <c r="B287" t="s">
        <v>45</v>
      </c>
      <c r="C287" t="s">
        <v>11</v>
      </c>
      <c r="D287" t="s">
        <v>12</v>
      </c>
      <c r="E287">
        <v>3566</v>
      </c>
      <c r="F287">
        <v>4577.3</v>
      </c>
      <c r="G287">
        <v>5126.576</v>
      </c>
      <c r="H287">
        <v>915.46</v>
      </c>
      <c r="I287" t="s">
        <v>13</v>
      </c>
      <c r="J287" t="s">
        <v>21</v>
      </c>
      <c r="T287" t="s">
        <v>98</v>
      </c>
      <c r="U287">
        <v>2020</v>
      </c>
      <c r="V287" t="s">
        <v>46</v>
      </c>
      <c r="W287" t="s">
        <v>89</v>
      </c>
      <c r="X287" t="s">
        <v>90</v>
      </c>
      <c r="Y287" t="s">
        <v>91</v>
      </c>
      <c r="Z287" t="s">
        <v>92</v>
      </c>
      <c r="AA287" t="s">
        <v>93</v>
      </c>
      <c r="AB287" t="s">
        <v>96</v>
      </c>
      <c r="AC287">
        <v>681</v>
      </c>
      <c r="AD287">
        <v>973.82999999999993</v>
      </c>
    </row>
    <row r="288" spans="1:30" x14ac:dyDescent="0.25">
      <c r="A288">
        <v>2021</v>
      </c>
      <c r="B288" t="s">
        <v>45</v>
      </c>
      <c r="C288" t="s">
        <v>11</v>
      </c>
      <c r="D288" t="s">
        <v>15</v>
      </c>
      <c r="E288">
        <v>2498</v>
      </c>
      <c r="F288">
        <v>8000</v>
      </c>
      <c r="G288">
        <v>8960</v>
      </c>
      <c r="H288">
        <v>1600</v>
      </c>
      <c r="I288" t="s">
        <v>13</v>
      </c>
      <c r="J288" t="s">
        <v>30</v>
      </c>
      <c r="T288" t="s">
        <v>88</v>
      </c>
      <c r="U288">
        <v>2020</v>
      </c>
      <c r="V288" t="s">
        <v>46</v>
      </c>
      <c r="W288" t="s">
        <v>89</v>
      </c>
      <c r="X288" t="s">
        <v>90</v>
      </c>
      <c r="Y288" t="s">
        <v>91</v>
      </c>
      <c r="Z288" t="s">
        <v>92</v>
      </c>
      <c r="AA288" t="s">
        <v>93</v>
      </c>
      <c r="AB288" t="s">
        <v>96</v>
      </c>
      <c r="AC288">
        <v>714</v>
      </c>
      <c r="AD288">
        <v>1021.02</v>
      </c>
    </row>
    <row r="289" spans="1:30" x14ac:dyDescent="0.25">
      <c r="A289">
        <v>2021</v>
      </c>
      <c r="B289" t="s">
        <v>45</v>
      </c>
      <c r="C289" t="s">
        <v>16</v>
      </c>
      <c r="D289" t="s">
        <v>17</v>
      </c>
      <c r="E289">
        <v>1245</v>
      </c>
      <c r="F289">
        <v>4577.2</v>
      </c>
      <c r="G289">
        <v>5126.4639999999999</v>
      </c>
      <c r="H289">
        <v>915.44</v>
      </c>
      <c r="I289" t="s">
        <v>13</v>
      </c>
      <c r="J289" t="s">
        <v>33</v>
      </c>
      <c r="T289" t="s">
        <v>88</v>
      </c>
      <c r="U289">
        <v>2020</v>
      </c>
      <c r="V289" t="s">
        <v>46</v>
      </c>
      <c r="W289" t="s">
        <v>89</v>
      </c>
      <c r="X289" t="s">
        <v>90</v>
      </c>
      <c r="Y289" t="s">
        <v>91</v>
      </c>
      <c r="Z289" t="s">
        <v>92</v>
      </c>
      <c r="AA289" t="s">
        <v>93</v>
      </c>
      <c r="AB289" t="s">
        <v>96</v>
      </c>
      <c r="AC289">
        <v>768</v>
      </c>
      <c r="AD289">
        <v>1098.24</v>
      </c>
    </row>
    <row r="290" spans="1:30" x14ac:dyDescent="0.25">
      <c r="A290">
        <v>2021</v>
      </c>
      <c r="B290" t="s">
        <v>45</v>
      </c>
      <c r="C290" t="s">
        <v>19</v>
      </c>
      <c r="D290" t="s">
        <v>20</v>
      </c>
      <c r="E290">
        <v>644</v>
      </c>
      <c r="F290">
        <v>5743.5</v>
      </c>
      <c r="G290">
        <v>6432.72</v>
      </c>
      <c r="H290">
        <v>1148.7</v>
      </c>
      <c r="I290" t="s">
        <v>13</v>
      </c>
      <c r="J290" t="s">
        <v>21</v>
      </c>
      <c r="T290" t="s">
        <v>88</v>
      </c>
      <c r="U290">
        <v>2020</v>
      </c>
      <c r="V290" t="s">
        <v>46</v>
      </c>
      <c r="W290" t="s">
        <v>89</v>
      </c>
      <c r="X290" t="s">
        <v>90</v>
      </c>
      <c r="Y290" t="s">
        <v>91</v>
      </c>
      <c r="Z290" t="s">
        <v>92</v>
      </c>
      <c r="AA290" t="s">
        <v>93</v>
      </c>
      <c r="AB290" t="s">
        <v>96</v>
      </c>
      <c r="AC290">
        <v>273</v>
      </c>
      <c r="AD290">
        <v>390.39</v>
      </c>
    </row>
    <row r="291" spans="1:30" x14ac:dyDescent="0.25">
      <c r="A291">
        <v>2021</v>
      </c>
      <c r="B291" t="s">
        <v>45</v>
      </c>
      <c r="C291" t="s">
        <v>22</v>
      </c>
      <c r="D291" t="s">
        <v>23</v>
      </c>
      <c r="E291">
        <v>643</v>
      </c>
      <c r="F291">
        <v>7000</v>
      </c>
      <c r="G291">
        <v>7840</v>
      </c>
      <c r="H291">
        <v>1400</v>
      </c>
      <c r="I291" t="s">
        <v>13</v>
      </c>
      <c r="J291" t="s">
        <v>18</v>
      </c>
      <c r="T291" t="s">
        <v>98</v>
      </c>
      <c r="U291">
        <v>2020</v>
      </c>
      <c r="V291" t="s">
        <v>46</v>
      </c>
      <c r="W291" t="s">
        <v>89</v>
      </c>
      <c r="X291" t="s">
        <v>90</v>
      </c>
      <c r="Y291" t="s">
        <v>91</v>
      </c>
      <c r="Z291" t="s">
        <v>92</v>
      </c>
      <c r="AA291" t="s">
        <v>93</v>
      </c>
      <c r="AB291" t="s">
        <v>96</v>
      </c>
      <c r="AC291">
        <v>267</v>
      </c>
      <c r="AD291">
        <v>381.81</v>
      </c>
    </row>
    <row r="292" spans="1:30" x14ac:dyDescent="0.25">
      <c r="A292">
        <v>2021</v>
      </c>
      <c r="B292" t="s">
        <v>45</v>
      </c>
      <c r="C292" t="s">
        <v>19</v>
      </c>
      <c r="D292" t="s">
        <v>24</v>
      </c>
      <c r="E292">
        <v>455</v>
      </c>
      <c r="F292">
        <v>5036.46</v>
      </c>
      <c r="G292">
        <v>5128.0320000000002</v>
      </c>
      <c r="H292">
        <v>1007.292</v>
      </c>
      <c r="I292" t="s">
        <v>13</v>
      </c>
      <c r="J292" t="s">
        <v>33</v>
      </c>
      <c r="T292" t="s">
        <v>97</v>
      </c>
      <c r="U292">
        <v>2020</v>
      </c>
      <c r="V292" t="s">
        <v>46</v>
      </c>
      <c r="W292" t="s">
        <v>89</v>
      </c>
      <c r="X292" t="s">
        <v>90</v>
      </c>
      <c r="Y292" t="s">
        <v>91</v>
      </c>
      <c r="Z292" t="s">
        <v>92</v>
      </c>
      <c r="AA292" t="s">
        <v>93</v>
      </c>
      <c r="AB292" t="s">
        <v>96</v>
      </c>
      <c r="AC292">
        <v>261</v>
      </c>
      <c r="AD292">
        <v>373.23</v>
      </c>
    </row>
    <row r="293" spans="1:30" x14ac:dyDescent="0.25">
      <c r="A293">
        <v>2021</v>
      </c>
      <c r="B293" t="s">
        <v>45</v>
      </c>
      <c r="C293" t="s">
        <v>22</v>
      </c>
      <c r="D293" t="s">
        <v>25</v>
      </c>
      <c r="E293">
        <v>345</v>
      </c>
      <c r="F293">
        <v>7700</v>
      </c>
      <c r="G293">
        <v>7840</v>
      </c>
      <c r="H293">
        <v>1540</v>
      </c>
      <c r="I293" t="s">
        <v>13</v>
      </c>
      <c r="J293" t="s">
        <v>33</v>
      </c>
      <c r="T293" t="s">
        <v>88</v>
      </c>
      <c r="U293">
        <v>2020</v>
      </c>
      <c r="V293" t="s">
        <v>46</v>
      </c>
      <c r="W293" t="s">
        <v>89</v>
      </c>
      <c r="X293" t="s">
        <v>90</v>
      </c>
      <c r="Y293" t="s">
        <v>91</v>
      </c>
      <c r="Z293" t="s">
        <v>92</v>
      </c>
      <c r="AA293" t="s">
        <v>93</v>
      </c>
      <c r="AB293" t="s">
        <v>96</v>
      </c>
      <c r="AC293">
        <v>207</v>
      </c>
      <c r="AD293">
        <v>296.01</v>
      </c>
    </row>
    <row r="294" spans="1:30" x14ac:dyDescent="0.25">
      <c r="A294">
        <v>2021</v>
      </c>
      <c r="B294" t="s">
        <v>45</v>
      </c>
      <c r="C294" t="s">
        <v>16</v>
      </c>
      <c r="D294" t="s">
        <v>26</v>
      </c>
      <c r="E294">
        <v>122</v>
      </c>
      <c r="F294">
        <v>110</v>
      </c>
      <c r="G294">
        <v>112</v>
      </c>
      <c r="H294">
        <v>22</v>
      </c>
      <c r="I294" t="s">
        <v>13</v>
      </c>
      <c r="J294" t="s">
        <v>21</v>
      </c>
      <c r="T294" t="s">
        <v>88</v>
      </c>
      <c r="U294">
        <v>2020</v>
      </c>
      <c r="V294" t="s">
        <v>46</v>
      </c>
      <c r="W294" t="s">
        <v>89</v>
      </c>
      <c r="X294" t="s">
        <v>90</v>
      </c>
      <c r="Y294" t="s">
        <v>91</v>
      </c>
      <c r="Z294" t="s">
        <v>92</v>
      </c>
      <c r="AA294" t="s">
        <v>93</v>
      </c>
      <c r="AB294" t="s">
        <v>96</v>
      </c>
      <c r="AC294">
        <v>754</v>
      </c>
      <c r="AD294">
        <v>526.24</v>
      </c>
    </row>
    <row r="295" spans="1:30" x14ac:dyDescent="0.25">
      <c r="A295">
        <v>2021</v>
      </c>
      <c r="B295" t="s">
        <v>45</v>
      </c>
      <c r="C295" t="s">
        <v>27</v>
      </c>
      <c r="D295" t="s">
        <v>28</v>
      </c>
      <c r="E295">
        <v>78</v>
      </c>
      <c r="F295">
        <v>5034.92</v>
      </c>
      <c r="G295">
        <v>5126.4639999999999</v>
      </c>
      <c r="H295">
        <v>1006.984</v>
      </c>
      <c r="I295" t="s">
        <v>13</v>
      </c>
      <c r="J295" t="s">
        <v>14</v>
      </c>
      <c r="T295" t="s">
        <v>98</v>
      </c>
      <c r="U295">
        <v>2020</v>
      </c>
      <c r="V295" t="s">
        <v>46</v>
      </c>
      <c r="W295" t="s">
        <v>89</v>
      </c>
      <c r="X295" t="s">
        <v>90</v>
      </c>
      <c r="Y295" t="s">
        <v>91</v>
      </c>
      <c r="Z295" t="s">
        <v>92</v>
      </c>
      <c r="AA295" t="s">
        <v>93</v>
      </c>
      <c r="AB295" t="s">
        <v>96</v>
      </c>
      <c r="AC295">
        <v>807</v>
      </c>
      <c r="AD295">
        <v>526.24</v>
      </c>
    </row>
    <row r="296" spans="1:30" x14ac:dyDescent="0.25">
      <c r="A296">
        <v>2021</v>
      </c>
      <c r="B296" t="s">
        <v>45</v>
      </c>
      <c r="C296" t="s">
        <v>27</v>
      </c>
      <c r="D296" t="s">
        <v>29</v>
      </c>
      <c r="E296">
        <v>76</v>
      </c>
      <c r="F296">
        <v>5034.5899999999992</v>
      </c>
      <c r="G296">
        <v>5126.1279999999997</v>
      </c>
      <c r="H296">
        <v>1006.918</v>
      </c>
      <c r="I296" t="s">
        <v>13</v>
      </c>
      <c r="J296" t="s">
        <v>33</v>
      </c>
      <c r="T296" t="s">
        <v>97</v>
      </c>
      <c r="U296">
        <v>2020</v>
      </c>
      <c r="V296" t="s">
        <v>46</v>
      </c>
      <c r="W296" t="s">
        <v>89</v>
      </c>
      <c r="X296" t="s">
        <v>90</v>
      </c>
      <c r="Y296" t="s">
        <v>91</v>
      </c>
      <c r="Z296" t="s">
        <v>92</v>
      </c>
      <c r="AA296" t="s">
        <v>93</v>
      </c>
      <c r="AB296" t="s">
        <v>96</v>
      </c>
      <c r="AC296">
        <v>211</v>
      </c>
      <c r="AD296">
        <v>301.73</v>
      </c>
    </row>
    <row r="297" spans="1:30" x14ac:dyDescent="0.25">
      <c r="A297">
        <v>2021</v>
      </c>
      <c r="B297" t="s">
        <v>45</v>
      </c>
      <c r="C297" t="s">
        <v>27</v>
      </c>
      <c r="D297" t="s">
        <v>31</v>
      </c>
      <c r="E297">
        <v>46</v>
      </c>
      <c r="F297">
        <v>230</v>
      </c>
      <c r="G297">
        <v>224</v>
      </c>
      <c r="H297">
        <v>46</v>
      </c>
      <c r="I297" t="s">
        <v>13</v>
      </c>
      <c r="J297" t="s">
        <v>21</v>
      </c>
      <c r="T297" t="s">
        <v>98</v>
      </c>
      <c r="U297">
        <v>2020</v>
      </c>
      <c r="V297" t="s">
        <v>46</v>
      </c>
      <c r="W297" t="s">
        <v>89</v>
      </c>
      <c r="X297" t="s">
        <v>90</v>
      </c>
      <c r="Y297" t="s">
        <v>91</v>
      </c>
      <c r="Z297" t="s">
        <v>92</v>
      </c>
      <c r="AA297" t="s">
        <v>93</v>
      </c>
      <c r="AB297" t="s">
        <v>96</v>
      </c>
      <c r="AC297">
        <v>181</v>
      </c>
      <c r="AD297">
        <v>258.83</v>
      </c>
    </row>
    <row r="298" spans="1:30" x14ac:dyDescent="0.25">
      <c r="A298">
        <v>2021</v>
      </c>
      <c r="B298" t="s">
        <v>45</v>
      </c>
      <c r="C298" t="s">
        <v>27</v>
      </c>
      <c r="D298" t="s">
        <v>32</v>
      </c>
      <c r="E298">
        <v>34</v>
      </c>
      <c r="F298">
        <v>5263.32</v>
      </c>
      <c r="G298">
        <v>5126.0160000000014</v>
      </c>
      <c r="H298">
        <v>1052.664</v>
      </c>
      <c r="I298" t="s">
        <v>13</v>
      </c>
      <c r="J298" t="s">
        <v>30</v>
      </c>
      <c r="T298" t="s">
        <v>88</v>
      </c>
      <c r="U298">
        <v>2020</v>
      </c>
      <c r="V298" t="s">
        <v>46</v>
      </c>
      <c r="W298" t="s">
        <v>89</v>
      </c>
      <c r="X298" t="s">
        <v>90</v>
      </c>
      <c r="Y298" t="s">
        <v>91</v>
      </c>
      <c r="Z298" t="s">
        <v>92</v>
      </c>
      <c r="AA298" t="s">
        <v>93</v>
      </c>
      <c r="AB298" t="s">
        <v>94</v>
      </c>
      <c r="AC298">
        <v>269</v>
      </c>
      <c r="AD298">
        <v>384.67</v>
      </c>
    </row>
    <row r="299" spans="1:30" x14ac:dyDescent="0.25">
      <c r="A299">
        <v>2021</v>
      </c>
      <c r="B299" t="s">
        <v>45</v>
      </c>
      <c r="C299" t="s">
        <v>16</v>
      </c>
      <c r="D299" t="s">
        <v>34</v>
      </c>
      <c r="E299">
        <v>7</v>
      </c>
      <c r="F299">
        <v>230</v>
      </c>
      <c r="G299">
        <v>224</v>
      </c>
      <c r="H299">
        <v>46</v>
      </c>
      <c r="I299" t="s">
        <v>40</v>
      </c>
      <c r="J299" t="s">
        <v>18</v>
      </c>
      <c r="T299" t="s">
        <v>95</v>
      </c>
      <c r="U299">
        <v>2020</v>
      </c>
      <c r="V299" t="s">
        <v>46</v>
      </c>
      <c r="W299" t="s">
        <v>89</v>
      </c>
      <c r="X299" t="s">
        <v>90</v>
      </c>
      <c r="Y299" t="s">
        <v>91</v>
      </c>
      <c r="Z299" t="s">
        <v>92</v>
      </c>
      <c r="AA299" t="s">
        <v>93</v>
      </c>
      <c r="AB299" t="s">
        <v>94</v>
      </c>
      <c r="AC299">
        <v>263</v>
      </c>
      <c r="AD299">
        <v>376.09000000000003</v>
      </c>
    </row>
    <row r="300" spans="1:30" x14ac:dyDescent="0.25">
      <c r="A300">
        <v>2021</v>
      </c>
      <c r="B300" t="s">
        <v>45</v>
      </c>
      <c r="C300" t="s">
        <v>27</v>
      </c>
      <c r="D300" t="s">
        <v>36</v>
      </c>
      <c r="E300">
        <v>3</v>
      </c>
      <c r="F300">
        <v>5263.8950000000004</v>
      </c>
      <c r="G300">
        <v>5126.576</v>
      </c>
      <c r="H300">
        <v>1052.779</v>
      </c>
      <c r="I300" t="s">
        <v>40</v>
      </c>
      <c r="J300" t="s">
        <v>33</v>
      </c>
      <c r="T300" t="s">
        <v>88</v>
      </c>
      <c r="U300">
        <v>2020</v>
      </c>
      <c r="V300" t="s">
        <v>46</v>
      </c>
      <c r="W300" t="s">
        <v>89</v>
      </c>
      <c r="X300" t="s">
        <v>90</v>
      </c>
      <c r="Y300" t="s">
        <v>91</v>
      </c>
      <c r="Z300" t="s">
        <v>92</v>
      </c>
      <c r="AA300" t="s">
        <v>93</v>
      </c>
      <c r="AB300" t="s">
        <v>96</v>
      </c>
      <c r="AC300">
        <v>209</v>
      </c>
      <c r="AD300">
        <v>298.87</v>
      </c>
    </row>
    <row r="301" spans="1:30" x14ac:dyDescent="0.25">
      <c r="A301">
        <v>2021</v>
      </c>
      <c r="B301" t="s">
        <v>45</v>
      </c>
      <c r="C301" t="s">
        <v>35</v>
      </c>
      <c r="D301" t="s">
        <v>35</v>
      </c>
      <c r="E301">
        <v>2</v>
      </c>
      <c r="F301">
        <v>7590</v>
      </c>
      <c r="G301">
        <v>7392</v>
      </c>
      <c r="H301">
        <v>1518</v>
      </c>
      <c r="I301" t="s">
        <v>40</v>
      </c>
      <c r="J301" t="s">
        <v>30</v>
      </c>
      <c r="T301" t="s">
        <v>99</v>
      </c>
      <c r="U301">
        <v>2020</v>
      </c>
      <c r="V301" t="s">
        <v>46</v>
      </c>
      <c r="W301" t="s">
        <v>89</v>
      </c>
      <c r="X301" t="s">
        <v>90</v>
      </c>
      <c r="Y301" t="s">
        <v>91</v>
      </c>
      <c r="Z301" t="s">
        <v>92</v>
      </c>
      <c r="AA301" t="s">
        <v>93</v>
      </c>
      <c r="AB301" t="s">
        <v>96</v>
      </c>
      <c r="AC301">
        <v>257</v>
      </c>
      <c r="AD301">
        <v>367.51</v>
      </c>
    </row>
    <row r="302" spans="1:30" x14ac:dyDescent="0.25">
      <c r="A302">
        <v>2021</v>
      </c>
      <c r="B302" t="s">
        <v>46</v>
      </c>
      <c r="C302" t="s">
        <v>11</v>
      </c>
      <c r="D302" t="s">
        <v>12</v>
      </c>
      <c r="E302">
        <v>3566</v>
      </c>
      <c r="F302">
        <v>5263.8950000000004</v>
      </c>
      <c r="G302">
        <v>5126.576</v>
      </c>
      <c r="H302">
        <v>1052.779</v>
      </c>
      <c r="I302" t="s">
        <v>40</v>
      </c>
      <c r="J302" t="s">
        <v>30</v>
      </c>
      <c r="T302" t="s">
        <v>88</v>
      </c>
      <c r="U302">
        <v>2020</v>
      </c>
      <c r="V302" t="s">
        <v>41</v>
      </c>
      <c r="W302" t="s">
        <v>101</v>
      </c>
      <c r="X302" t="s">
        <v>90</v>
      </c>
      <c r="Y302" t="s">
        <v>91</v>
      </c>
      <c r="Z302" t="s">
        <v>92</v>
      </c>
      <c r="AA302" t="s">
        <v>93</v>
      </c>
      <c r="AB302" t="s">
        <v>94</v>
      </c>
      <c r="AC302">
        <v>128</v>
      </c>
      <c r="AD302">
        <v>183.04</v>
      </c>
    </row>
    <row r="303" spans="1:30" x14ac:dyDescent="0.25">
      <c r="A303">
        <v>2021</v>
      </c>
      <c r="B303" t="s">
        <v>46</v>
      </c>
      <c r="C303" t="s">
        <v>11</v>
      </c>
      <c r="D303" t="s">
        <v>15</v>
      </c>
      <c r="E303">
        <v>2498</v>
      </c>
      <c r="F303">
        <v>8800</v>
      </c>
      <c r="G303">
        <v>8960</v>
      </c>
      <c r="H303">
        <v>1760</v>
      </c>
      <c r="I303" t="s">
        <v>40</v>
      </c>
      <c r="J303" t="s">
        <v>18</v>
      </c>
      <c r="T303" t="s">
        <v>97</v>
      </c>
      <c r="U303">
        <v>2020</v>
      </c>
      <c r="V303" t="s">
        <v>41</v>
      </c>
      <c r="W303" t="s">
        <v>101</v>
      </c>
      <c r="X303" t="s">
        <v>90</v>
      </c>
      <c r="Y303" t="s">
        <v>91</v>
      </c>
      <c r="Z303" t="s">
        <v>92</v>
      </c>
      <c r="AA303" t="s">
        <v>93</v>
      </c>
      <c r="AB303" t="s">
        <v>94</v>
      </c>
      <c r="AC303">
        <v>302</v>
      </c>
      <c r="AD303">
        <v>431.86</v>
      </c>
    </row>
    <row r="304" spans="1:30" x14ac:dyDescent="0.25">
      <c r="A304">
        <v>2021</v>
      </c>
      <c r="B304" t="s">
        <v>46</v>
      </c>
      <c r="C304" t="s">
        <v>16</v>
      </c>
      <c r="D304" t="s">
        <v>17</v>
      </c>
      <c r="E304">
        <v>1245</v>
      </c>
      <c r="F304">
        <v>5034.92</v>
      </c>
      <c r="G304">
        <v>5126.4639999999999</v>
      </c>
      <c r="H304">
        <v>1006.984</v>
      </c>
      <c r="I304" t="s">
        <v>40</v>
      </c>
      <c r="J304" t="s">
        <v>30</v>
      </c>
      <c r="T304" t="s">
        <v>95</v>
      </c>
      <c r="U304">
        <v>2020</v>
      </c>
      <c r="V304" t="s">
        <v>41</v>
      </c>
      <c r="W304" t="s">
        <v>101</v>
      </c>
      <c r="X304" t="s">
        <v>90</v>
      </c>
      <c r="Y304" t="s">
        <v>91</v>
      </c>
      <c r="Z304" t="s">
        <v>92</v>
      </c>
      <c r="AA304" t="s">
        <v>93</v>
      </c>
      <c r="AB304" t="s">
        <v>94</v>
      </c>
      <c r="AC304">
        <v>328</v>
      </c>
      <c r="AD304">
        <v>526.24</v>
      </c>
    </row>
    <row r="305" spans="1:30" x14ac:dyDescent="0.25">
      <c r="A305">
        <v>2021</v>
      </c>
      <c r="B305" t="s">
        <v>46</v>
      </c>
      <c r="C305" t="s">
        <v>19</v>
      </c>
      <c r="D305" t="s">
        <v>20</v>
      </c>
      <c r="E305">
        <v>644</v>
      </c>
      <c r="F305">
        <v>6317.85</v>
      </c>
      <c r="G305">
        <v>6432.72</v>
      </c>
      <c r="H305">
        <v>1263.57</v>
      </c>
      <c r="I305" t="s">
        <v>40</v>
      </c>
      <c r="J305" t="s">
        <v>21</v>
      </c>
      <c r="T305" t="s">
        <v>88</v>
      </c>
      <c r="U305">
        <v>2020</v>
      </c>
      <c r="V305" t="s">
        <v>41</v>
      </c>
      <c r="W305" t="s">
        <v>101</v>
      </c>
      <c r="X305" t="s">
        <v>90</v>
      </c>
      <c r="Y305" t="s">
        <v>91</v>
      </c>
      <c r="Z305" t="s">
        <v>92</v>
      </c>
      <c r="AA305" t="s">
        <v>93</v>
      </c>
      <c r="AB305" t="s">
        <v>94</v>
      </c>
      <c r="AC305">
        <v>130</v>
      </c>
      <c r="AD305">
        <v>526.24</v>
      </c>
    </row>
    <row r="306" spans="1:30" x14ac:dyDescent="0.25">
      <c r="A306">
        <v>2021</v>
      </c>
      <c r="B306" t="s">
        <v>46</v>
      </c>
      <c r="C306" t="s">
        <v>22</v>
      </c>
      <c r="D306" t="s">
        <v>23</v>
      </c>
      <c r="E306">
        <v>643</v>
      </c>
      <c r="F306">
        <v>7700</v>
      </c>
      <c r="G306">
        <v>7840</v>
      </c>
      <c r="H306">
        <v>1540</v>
      </c>
      <c r="I306" t="s">
        <v>40</v>
      </c>
      <c r="J306" t="s">
        <v>18</v>
      </c>
      <c r="T306" t="s">
        <v>88</v>
      </c>
      <c r="U306">
        <v>2020</v>
      </c>
      <c r="V306" t="s">
        <v>41</v>
      </c>
      <c r="W306" t="s">
        <v>101</v>
      </c>
      <c r="X306" t="s">
        <v>90</v>
      </c>
      <c r="Y306" t="s">
        <v>91</v>
      </c>
      <c r="Z306" t="s">
        <v>92</v>
      </c>
      <c r="AA306" t="s">
        <v>93</v>
      </c>
      <c r="AB306" t="s">
        <v>94</v>
      </c>
      <c r="AC306">
        <v>304</v>
      </c>
      <c r="AD306">
        <v>526.24</v>
      </c>
    </row>
    <row r="307" spans="1:30" x14ac:dyDescent="0.25">
      <c r="A307">
        <v>2021</v>
      </c>
      <c r="B307" t="s">
        <v>46</v>
      </c>
      <c r="C307" t="s">
        <v>19</v>
      </c>
      <c r="D307" t="s">
        <v>24</v>
      </c>
      <c r="E307">
        <v>455</v>
      </c>
      <c r="F307">
        <v>5036.46</v>
      </c>
      <c r="G307">
        <v>5128.0320000000002</v>
      </c>
      <c r="H307">
        <v>1007.292</v>
      </c>
      <c r="I307" t="s">
        <v>40</v>
      </c>
      <c r="J307" t="s">
        <v>21</v>
      </c>
      <c r="T307" t="s">
        <v>95</v>
      </c>
      <c r="U307">
        <v>2020</v>
      </c>
      <c r="V307" t="s">
        <v>41</v>
      </c>
      <c r="W307" t="s">
        <v>101</v>
      </c>
      <c r="X307" t="s">
        <v>90</v>
      </c>
      <c r="Y307" t="s">
        <v>91</v>
      </c>
      <c r="Z307" t="s">
        <v>92</v>
      </c>
      <c r="AA307" t="s">
        <v>93</v>
      </c>
      <c r="AB307" t="s">
        <v>94</v>
      </c>
      <c r="AC307">
        <v>989</v>
      </c>
      <c r="AD307">
        <v>1414.27</v>
      </c>
    </row>
    <row r="308" spans="1:30" x14ac:dyDescent="0.25">
      <c r="A308">
        <v>2021</v>
      </c>
      <c r="B308" t="s">
        <v>46</v>
      </c>
      <c r="C308" t="s">
        <v>22</v>
      </c>
      <c r="D308" t="s">
        <v>25</v>
      </c>
      <c r="E308">
        <v>345</v>
      </c>
      <c r="F308">
        <v>7700</v>
      </c>
      <c r="G308">
        <v>7840</v>
      </c>
      <c r="H308">
        <v>1540</v>
      </c>
      <c r="I308" t="s">
        <v>40</v>
      </c>
      <c r="J308" t="s">
        <v>14</v>
      </c>
      <c r="T308" t="s">
        <v>88</v>
      </c>
      <c r="U308">
        <v>2020</v>
      </c>
      <c r="V308" t="s">
        <v>41</v>
      </c>
      <c r="W308" t="s">
        <v>101</v>
      </c>
      <c r="X308" t="s">
        <v>90</v>
      </c>
      <c r="Y308" t="s">
        <v>91</v>
      </c>
      <c r="Z308" t="s">
        <v>92</v>
      </c>
      <c r="AA308" t="s">
        <v>93</v>
      </c>
      <c r="AB308" t="s">
        <v>94</v>
      </c>
      <c r="AC308">
        <v>1022</v>
      </c>
      <c r="AD308">
        <v>1461.46</v>
      </c>
    </row>
    <row r="309" spans="1:30" x14ac:dyDescent="0.25">
      <c r="A309">
        <v>2021</v>
      </c>
      <c r="B309" t="s">
        <v>46</v>
      </c>
      <c r="C309" t="s">
        <v>16</v>
      </c>
      <c r="D309" t="s">
        <v>26</v>
      </c>
      <c r="E309">
        <v>122</v>
      </c>
      <c r="F309">
        <v>110</v>
      </c>
      <c r="G309">
        <v>112</v>
      </c>
      <c r="H309">
        <v>22</v>
      </c>
      <c r="I309" t="s">
        <v>40</v>
      </c>
      <c r="J309" t="s">
        <v>18</v>
      </c>
      <c r="T309" t="s">
        <v>97</v>
      </c>
      <c r="U309">
        <v>2020</v>
      </c>
      <c r="V309" t="s">
        <v>41</v>
      </c>
      <c r="W309" t="s">
        <v>101</v>
      </c>
      <c r="X309" t="s">
        <v>90</v>
      </c>
      <c r="Y309" t="s">
        <v>91</v>
      </c>
      <c r="Z309" t="s">
        <v>92</v>
      </c>
      <c r="AA309" t="s">
        <v>93</v>
      </c>
      <c r="AB309" t="s">
        <v>94</v>
      </c>
      <c r="AC309">
        <v>300</v>
      </c>
      <c r="AD309">
        <v>429</v>
      </c>
    </row>
    <row r="310" spans="1:30" x14ac:dyDescent="0.25">
      <c r="A310">
        <v>2021</v>
      </c>
      <c r="B310" t="s">
        <v>46</v>
      </c>
      <c r="C310" t="s">
        <v>27</v>
      </c>
      <c r="D310" t="s">
        <v>28</v>
      </c>
      <c r="E310">
        <v>78</v>
      </c>
      <c r="F310">
        <v>5034.92</v>
      </c>
      <c r="G310">
        <v>5126.4639999999999</v>
      </c>
      <c r="H310">
        <v>1006.984</v>
      </c>
      <c r="I310" t="s">
        <v>40</v>
      </c>
      <c r="J310" t="s">
        <v>21</v>
      </c>
      <c r="T310" t="s">
        <v>97</v>
      </c>
      <c r="U310">
        <v>2020</v>
      </c>
      <c r="V310" t="s">
        <v>41</v>
      </c>
      <c r="W310" t="s">
        <v>101</v>
      </c>
      <c r="X310" t="s">
        <v>90</v>
      </c>
      <c r="Y310" t="s">
        <v>91</v>
      </c>
      <c r="Z310" t="s">
        <v>92</v>
      </c>
      <c r="AA310" t="s">
        <v>93</v>
      </c>
      <c r="AB310" t="s">
        <v>94</v>
      </c>
      <c r="AC310">
        <v>327</v>
      </c>
      <c r="AD310">
        <v>467.61</v>
      </c>
    </row>
    <row r="311" spans="1:30" x14ac:dyDescent="0.25">
      <c r="A311">
        <v>2021</v>
      </c>
      <c r="B311" t="s">
        <v>46</v>
      </c>
      <c r="C311" t="s">
        <v>27</v>
      </c>
      <c r="D311" t="s">
        <v>29</v>
      </c>
      <c r="E311">
        <v>76</v>
      </c>
      <c r="F311">
        <v>4576.8999999999996</v>
      </c>
      <c r="G311">
        <v>5126.1279999999997</v>
      </c>
      <c r="H311">
        <v>915.38</v>
      </c>
      <c r="I311" t="s">
        <v>40</v>
      </c>
      <c r="J311" t="s">
        <v>18</v>
      </c>
      <c r="T311" t="s">
        <v>88</v>
      </c>
      <c r="U311">
        <v>2020</v>
      </c>
      <c r="V311" t="s">
        <v>41</v>
      </c>
      <c r="W311" t="s">
        <v>101</v>
      </c>
      <c r="X311" t="s">
        <v>90</v>
      </c>
      <c r="Y311" t="s">
        <v>91</v>
      </c>
      <c r="Z311" t="s">
        <v>92</v>
      </c>
      <c r="AA311" t="s">
        <v>93</v>
      </c>
      <c r="AB311" t="s">
        <v>94</v>
      </c>
      <c r="AC311">
        <v>129</v>
      </c>
      <c r="AD311">
        <v>184.47</v>
      </c>
    </row>
    <row r="312" spans="1:30" x14ac:dyDescent="0.25">
      <c r="A312">
        <v>2021</v>
      </c>
      <c r="B312" t="s">
        <v>46</v>
      </c>
      <c r="C312" t="s">
        <v>27</v>
      </c>
      <c r="D312" t="s">
        <v>31</v>
      </c>
      <c r="E312">
        <v>46</v>
      </c>
      <c r="F312">
        <v>200</v>
      </c>
      <c r="G312">
        <v>224</v>
      </c>
      <c r="H312">
        <v>40</v>
      </c>
      <c r="I312" t="s">
        <v>40</v>
      </c>
      <c r="J312" t="s">
        <v>14</v>
      </c>
      <c r="T312" t="s">
        <v>95</v>
      </c>
      <c r="U312">
        <v>2020</v>
      </c>
      <c r="V312" t="s">
        <v>41</v>
      </c>
      <c r="W312" t="s">
        <v>101</v>
      </c>
      <c r="X312" t="s">
        <v>90</v>
      </c>
      <c r="Y312" t="s">
        <v>91</v>
      </c>
      <c r="Z312" t="s">
        <v>92</v>
      </c>
      <c r="AA312" t="s">
        <v>93</v>
      </c>
      <c r="AB312" t="s">
        <v>94</v>
      </c>
      <c r="AC312">
        <v>303</v>
      </c>
      <c r="AD312">
        <v>433.28999999999996</v>
      </c>
    </row>
    <row r="313" spans="1:30" x14ac:dyDescent="0.25">
      <c r="A313">
        <v>2021</v>
      </c>
      <c r="B313" t="s">
        <v>46</v>
      </c>
      <c r="C313" t="s">
        <v>27</v>
      </c>
      <c r="D313" t="s">
        <v>32</v>
      </c>
      <c r="E313">
        <v>34</v>
      </c>
      <c r="F313">
        <v>4576.8</v>
      </c>
      <c r="G313">
        <v>5126.0160000000014</v>
      </c>
      <c r="H313">
        <v>915.36000000000013</v>
      </c>
      <c r="I313" t="s">
        <v>40</v>
      </c>
      <c r="J313" t="s">
        <v>14</v>
      </c>
      <c r="T313" t="s">
        <v>88</v>
      </c>
      <c r="U313">
        <v>2020</v>
      </c>
      <c r="V313" t="s">
        <v>41</v>
      </c>
      <c r="W313" t="s">
        <v>101</v>
      </c>
      <c r="X313" t="s">
        <v>90</v>
      </c>
      <c r="Y313" t="s">
        <v>91</v>
      </c>
      <c r="Z313" t="s">
        <v>92</v>
      </c>
      <c r="AA313" t="s">
        <v>93</v>
      </c>
      <c r="AB313" t="s">
        <v>94</v>
      </c>
      <c r="AC313">
        <v>770</v>
      </c>
      <c r="AD313">
        <v>1101.0999999999999</v>
      </c>
    </row>
    <row r="314" spans="1:30" x14ac:dyDescent="0.25">
      <c r="A314">
        <v>2021</v>
      </c>
      <c r="B314" t="s">
        <v>46</v>
      </c>
      <c r="C314" t="s">
        <v>16</v>
      </c>
      <c r="D314" t="s">
        <v>34</v>
      </c>
      <c r="E314">
        <v>7</v>
      </c>
      <c r="F314">
        <v>200</v>
      </c>
      <c r="G314">
        <v>224</v>
      </c>
      <c r="H314">
        <v>40</v>
      </c>
      <c r="I314" t="s">
        <v>40</v>
      </c>
      <c r="J314" t="s">
        <v>18</v>
      </c>
      <c r="T314" t="s">
        <v>95</v>
      </c>
      <c r="U314">
        <v>2020</v>
      </c>
      <c r="V314" t="s">
        <v>41</v>
      </c>
      <c r="W314" t="s">
        <v>101</v>
      </c>
      <c r="X314" t="s">
        <v>90</v>
      </c>
      <c r="Y314" t="s">
        <v>91</v>
      </c>
      <c r="Z314" t="s">
        <v>92</v>
      </c>
      <c r="AA314" t="s">
        <v>93</v>
      </c>
      <c r="AB314" t="s">
        <v>94</v>
      </c>
      <c r="AC314">
        <v>857</v>
      </c>
      <c r="AD314">
        <v>1225.51</v>
      </c>
    </row>
    <row r="315" spans="1:30" x14ac:dyDescent="0.25">
      <c r="A315">
        <v>2021</v>
      </c>
      <c r="B315" t="s">
        <v>46</v>
      </c>
      <c r="C315" t="s">
        <v>27</v>
      </c>
      <c r="D315" t="s">
        <v>36</v>
      </c>
      <c r="E315">
        <v>3</v>
      </c>
      <c r="F315">
        <v>4577.3</v>
      </c>
      <c r="G315">
        <v>5126.576</v>
      </c>
      <c r="H315">
        <v>915.46</v>
      </c>
      <c r="I315" t="s">
        <v>40</v>
      </c>
      <c r="J315" t="s">
        <v>33</v>
      </c>
      <c r="T315" t="s">
        <v>97</v>
      </c>
      <c r="U315">
        <v>2020</v>
      </c>
      <c r="V315" t="s">
        <v>41</v>
      </c>
      <c r="W315" t="s">
        <v>101</v>
      </c>
      <c r="X315" t="s">
        <v>90</v>
      </c>
      <c r="Y315" t="s">
        <v>91</v>
      </c>
      <c r="Z315" t="s">
        <v>92</v>
      </c>
      <c r="AA315" t="s">
        <v>93</v>
      </c>
      <c r="AB315" t="s">
        <v>94</v>
      </c>
      <c r="AC315">
        <v>329</v>
      </c>
      <c r="AD315">
        <v>470.47</v>
      </c>
    </row>
    <row r="316" spans="1:30" x14ac:dyDescent="0.25">
      <c r="A316">
        <v>2021</v>
      </c>
      <c r="B316" t="s">
        <v>46</v>
      </c>
      <c r="C316" t="s">
        <v>35</v>
      </c>
      <c r="D316" t="s">
        <v>35</v>
      </c>
      <c r="E316">
        <v>2</v>
      </c>
      <c r="F316">
        <v>6600</v>
      </c>
      <c r="G316">
        <v>7392</v>
      </c>
      <c r="H316">
        <v>1320</v>
      </c>
      <c r="I316" t="s">
        <v>40</v>
      </c>
      <c r="J316" t="s">
        <v>33</v>
      </c>
      <c r="T316" t="s">
        <v>88</v>
      </c>
      <c r="U316">
        <v>2020</v>
      </c>
      <c r="V316" t="s">
        <v>41</v>
      </c>
      <c r="W316" t="s">
        <v>101</v>
      </c>
      <c r="X316" t="s">
        <v>90</v>
      </c>
      <c r="Y316" t="s">
        <v>91</v>
      </c>
      <c r="Z316" t="s">
        <v>92</v>
      </c>
      <c r="AA316" t="s">
        <v>93</v>
      </c>
      <c r="AB316" t="s">
        <v>94</v>
      </c>
      <c r="AC316">
        <v>131</v>
      </c>
      <c r="AD316">
        <v>187.32999999999998</v>
      </c>
    </row>
    <row r="317" spans="1:30" x14ac:dyDescent="0.25">
      <c r="A317">
        <v>2021</v>
      </c>
      <c r="B317" t="s">
        <v>47</v>
      </c>
      <c r="C317" t="s">
        <v>11</v>
      </c>
      <c r="D317" t="s">
        <v>12</v>
      </c>
      <c r="E317">
        <v>3566</v>
      </c>
      <c r="F317">
        <v>4577.3</v>
      </c>
      <c r="G317">
        <v>5126.576</v>
      </c>
      <c r="H317">
        <v>915.46</v>
      </c>
      <c r="I317" t="s">
        <v>40</v>
      </c>
      <c r="J317" t="s">
        <v>18</v>
      </c>
      <c r="T317" t="s">
        <v>97</v>
      </c>
      <c r="U317">
        <v>2020</v>
      </c>
      <c r="V317" t="s">
        <v>45</v>
      </c>
      <c r="W317" t="s">
        <v>101</v>
      </c>
      <c r="X317" t="s">
        <v>90</v>
      </c>
      <c r="Y317" t="s">
        <v>91</v>
      </c>
      <c r="Z317" t="s">
        <v>92</v>
      </c>
      <c r="AA317" t="s">
        <v>93</v>
      </c>
      <c r="AB317" t="s">
        <v>94</v>
      </c>
      <c r="AC317">
        <v>308</v>
      </c>
      <c r="AD317">
        <v>440.44</v>
      </c>
    </row>
    <row r="318" spans="1:30" x14ac:dyDescent="0.25">
      <c r="A318">
        <v>2021</v>
      </c>
      <c r="B318" t="s">
        <v>47</v>
      </c>
      <c r="C318" t="s">
        <v>11</v>
      </c>
      <c r="D318" t="s">
        <v>15</v>
      </c>
      <c r="E318">
        <v>2498</v>
      </c>
      <c r="F318">
        <v>8000</v>
      </c>
      <c r="G318">
        <v>8960</v>
      </c>
      <c r="H318">
        <v>1600</v>
      </c>
      <c r="I318" t="s">
        <v>40</v>
      </c>
      <c r="J318" t="s">
        <v>21</v>
      </c>
      <c r="T318" t="s">
        <v>88</v>
      </c>
      <c r="U318">
        <v>2020</v>
      </c>
      <c r="V318" t="s">
        <v>45</v>
      </c>
      <c r="W318" t="s">
        <v>101</v>
      </c>
      <c r="X318" t="s">
        <v>90</v>
      </c>
      <c r="Y318" t="s">
        <v>91</v>
      </c>
      <c r="Z318" t="s">
        <v>92</v>
      </c>
      <c r="AA318" t="s">
        <v>93</v>
      </c>
      <c r="AB318" t="s">
        <v>94</v>
      </c>
      <c r="AC318">
        <v>356</v>
      </c>
      <c r="AD318">
        <v>509.08</v>
      </c>
    </row>
    <row r="319" spans="1:30" x14ac:dyDescent="0.25">
      <c r="A319">
        <v>2021</v>
      </c>
      <c r="B319" t="s">
        <v>47</v>
      </c>
      <c r="C319" t="s">
        <v>16</v>
      </c>
      <c r="D319" t="s">
        <v>17</v>
      </c>
      <c r="E319">
        <v>1245</v>
      </c>
      <c r="F319">
        <v>4577.2</v>
      </c>
      <c r="G319">
        <v>5126.4639999999999</v>
      </c>
      <c r="H319">
        <v>915.44</v>
      </c>
      <c r="I319" t="s">
        <v>40</v>
      </c>
      <c r="J319" t="s">
        <v>33</v>
      </c>
      <c r="T319" t="s">
        <v>95</v>
      </c>
      <c r="U319">
        <v>2020</v>
      </c>
      <c r="V319" t="s">
        <v>45</v>
      </c>
      <c r="W319" t="s">
        <v>101</v>
      </c>
      <c r="X319" t="s">
        <v>90</v>
      </c>
      <c r="Y319" t="s">
        <v>91</v>
      </c>
      <c r="Z319" t="s">
        <v>92</v>
      </c>
      <c r="AA319" t="s">
        <v>93</v>
      </c>
      <c r="AB319" t="s">
        <v>94</v>
      </c>
      <c r="AC319">
        <v>310</v>
      </c>
      <c r="AD319">
        <v>526.24</v>
      </c>
    </row>
    <row r="320" spans="1:30" x14ac:dyDescent="0.25">
      <c r="A320">
        <v>2021</v>
      </c>
      <c r="B320" t="s">
        <v>47</v>
      </c>
      <c r="C320" t="s">
        <v>19</v>
      </c>
      <c r="D320" t="s">
        <v>20</v>
      </c>
      <c r="E320">
        <v>644</v>
      </c>
      <c r="F320">
        <v>5743.5</v>
      </c>
      <c r="G320">
        <v>6432.72</v>
      </c>
      <c r="H320">
        <v>1148.7</v>
      </c>
      <c r="I320" t="s">
        <v>40</v>
      </c>
      <c r="J320" t="s">
        <v>38</v>
      </c>
      <c r="T320" t="s">
        <v>95</v>
      </c>
      <c r="U320">
        <v>2020</v>
      </c>
      <c r="V320" t="s">
        <v>45</v>
      </c>
      <c r="W320" t="s">
        <v>101</v>
      </c>
      <c r="X320" t="s">
        <v>90</v>
      </c>
      <c r="Y320" t="s">
        <v>91</v>
      </c>
      <c r="Z320" t="s">
        <v>92</v>
      </c>
      <c r="AA320" t="s">
        <v>93</v>
      </c>
      <c r="AB320" t="s">
        <v>94</v>
      </c>
      <c r="AC320">
        <v>352</v>
      </c>
      <c r="AD320">
        <v>526.24</v>
      </c>
    </row>
    <row r="321" spans="1:30" x14ac:dyDescent="0.25">
      <c r="A321">
        <v>2021</v>
      </c>
      <c r="B321" t="s">
        <v>47</v>
      </c>
      <c r="C321" t="s">
        <v>22</v>
      </c>
      <c r="D321" t="s">
        <v>23</v>
      </c>
      <c r="E321">
        <v>643</v>
      </c>
      <c r="F321">
        <v>7000</v>
      </c>
      <c r="G321">
        <v>7840</v>
      </c>
      <c r="H321">
        <v>1400</v>
      </c>
      <c r="I321" t="s">
        <v>40</v>
      </c>
      <c r="J321" t="s">
        <v>30</v>
      </c>
      <c r="T321" t="s">
        <v>95</v>
      </c>
      <c r="U321">
        <v>2020</v>
      </c>
      <c r="V321" t="s">
        <v>45</v>
      </c>
      <c r="W321" t="s">
        <v>101</v>
      </c>
      <c r="X321" t="s">
        <v>90</v>
      </c>
      <c r="Y321" t="s">
        <v>91</v>
      </c>
      <c r="Z321" t="s">
        <v>92</v>
      </c>
      <c r="AA321" t="s">
        <v>93</v>
      </c>
      <c r="AB321" t="s">
        <v>94</v>
      </c>
      <c r="AC321">
        <v>280</v>
      </c>
      <c r="AD321">
        <v>526.24</v>
      </c>
    </row>
    <row r="322" spans="1:30" x14ac:dyDescent="0.25">
      <c r="A322">
        <v>2021</v>
      </c>
      <c r="B322" t="s">
        <v>47</v>
      </c>
      <c r="C322" t="s">
        <v>19</v>
      </c>
      <c r="D322" t="s">
        <v>24</v>
      </c>
      <c r="E322">
        <v>455</v>
      </c>
      <c r="F322">
        <v>4578.6000000000004</v>
      </c>
      <c r="G322">
        <v>5128.0320000000002</v>
      </c>
      <c r="H322">
        <v>915.72000000000014</v>
      </c>
      <c r="I322" t="s">
        <v>13</v>
      </c>
      <c r="J322" t="s">
        <v>21</v>
      </c>
      <c r="T322" t="s">
        <v>95</v>
      </c>
      <c r="U322">
        <v>2020</v>
      </c>
      <c r="V322" t="s">
        <v>45</v>
      </c>
      <c r="W322" t="s">
        <v>101</v>
      </c>
      <c r="X322" t="s">
        <v>90</v>
      </c>
      <c r="Y322" t="s">
        <v>91</v>
      </c>
      <c r="Z322" t="s">
        <v>92</v>
      </c>
      <c r="AA322" t="s">
        <v>93</v>
      </c>
      <c r="AB322" t="s">
        <v>94</v>
      </c>
      <c r="AC322">
        <v>993</v>
      </c>
      <c r="AD322">
        <v>1419.99</v>
      </c>
    </row>
    <row r="323" spans="1:30" x14ac:dyDescent="0.25">
      <c r="A323">
        <v>2021</v>
      </c>
      <c r="B323" t="s">
        <v>47</v>
      </c>
      <c r="C323" t="s">
        <v>22</v>
      </c>
      <c r="D323" t="s">
        <v>25</v>
      </c>
      <c r="E323">
        <v>345</v>
      </c>
      <c r="F323">
        <v>7000</v>
      </c>
      <c r="G323">
        <v>7840</v>
      </c>
      <c r="H323">
        <v>1400</v>
      </c>
      <c r="I323" t="s">
        <v>13</v>
      </c>
      <c r="J323" t="s">
        <v>21</v>
      </c>
      <c r="T323" t="s">
        <v>95</v>
      </c>
      <c r="U323">
        <v>2020</v>
      </c>
      <c r="V323" t="s">
        <v>45</v>
      </c>
      <c r="W323" t="s">
        <v>101</v>
      </c>
      <c r="X323" t="s">
        <v>90</v>
      </c>
      <c r="Y323" t="s">
        <v>91</v>
      </c>
      <c r="Z323" t="s">
        <v>92</v>
      </c>
      <c r="AA323" t="s">
        <v>93</v>
      </c>
      <c r="AB323" t="s">
        <v>94</v>
      </c>
      <c r="AC323">
        <v>1026</v>
      </c>
      <c r="AD323">
        <v>1467.18</v>
      </c>
    </row>
    <row r="324" spans="1:30" x14ac:dyDescent="0.25">
      <c r="A324">
        <v>2021</v>
      </c>
      <c r="B324" t="s">
        <v>47</v>
      </c>
      <c r="C324" t="s">
        <v>16</v>
      </c>
      <c r="D324" t="s">
        <v>26</v>
      </c>
      <c r="E324">
        <v>122</v>
      </c>
      <c r="F324">
        <v>100</v>
      </c>
      <c r="G324">
        <v>112</v>
      </c>
      <c r="H324">
        <v>20</v>
      </c>
      <c r="I324" t="s">
        <v>13</v>
      </c>
      <c r="J324" t="s">
        <v>14</v>
      </c>
      <c r="T324" t="s">
        <v>97</v>
      </c>
      <c r="U324">
        <v>2020</v>
      </c>
      <c r="V324" t="s">
        <v>45</v>
      </c>
      <c r="W324" t="s">
        <v>101</v>
      </c>
      <c r="X324" t="s">
        <v>90</v>
      </c>
      <c r="Y324" t="s">
        <v>91</v>
      </c>
      <c r="Z324" t="s">
        <v>92</v>
      </c>
      <c r="AA324" t="s">
        <v>93</v>
      </c>
      <c r="AB324" t="s">
        <v>94</v>
      </c>
      <c r="AC324">
        <v>282</v>
      </c>
      <c r="AD324">
        <v>403.26</v>
      </c>
    </row>
    <row r="325" spans="1:30" x14ac:dyDescent="0.25">
      <c r="A325">
        <v>2021</v>
      </c>
      <c r="B325" t="s">
        <v>47</v>
      </c>
      <c r="C325" t="s">
        <v>27</v>
      </c>
      <c r="D325" t="s">
        <v>28</v>
      </c>
      <c r="E325">
        <v>78</v>
      </c>
      <c r="F325">
        <v>4577.2</v>
      </c>
      <c r="G325">
        <v>5126.4639999999999</v>
      </c>
      <c r="H325">
        <v>915.44</v>
      </c>
      <c r="I325" t="s">
        <v>13</v>
      </c>
      <c r="J325" t="s">
        <v>14</v>
      </c>
      <c r="T325" t="s">
        <v>97</v>
      </c>
      <c r="U325">
        <v>2020</v>
      </c>
      <c r="V325" t="s">
        <v>45</v>
      </c>
      <c r="W325" t="s">
        <v>101</v>
      </c>
      <c r="X325" t="s">
        <v>90</v>
      </c>
      <c r="Y325" t="s">
        <v>91</v>
      </c>
      <c r="Z325" t="s">
        <v>92</v>
      </c>
      <c r="AA325" t="s">
        <v>93</v>
      </c>
      <c r="AB325" t="s">
        <v>94</v>
      </c>
      <c r="AC325">
        <v>309</v>
      </c>
      <c r="AD325">
        <v>441.87</v>
      </c>
    </row>
    <row r="326" spans="1:30" x14ac:dyDescent="0.25">
      <c r="A326">
        <v>2021</v>
      </c>
      <c r="B326" t="s">
        <v>47</v>
      </c>
      <c r="C326" t="s">
        <v>27</v>
      </c>
      <c r="D326" t="s">
        <v>29</v>
      </c>
      <c r="E326">
        <v>76</v>
      </c>
      <c r="F326">
        <v>4576.8999999999996</v>
      </c>
      <c r="G326">
        <v>5126.1279999999997</v>
      </c>
      <c r="H326">
        <v>915.38</v>
      </c>
      <c r="I326" t="s">
        <v>13</v>
      </c>
      <c r="J326" t="s">
        <v>14</v>
      </c>
      <c r="T326" t="s">
        <v>88</v>
      </c>
      <c r="U326">
        <v>2020</v>
      </c>
      <c r="V326" t="s">
        <v>45</v>
      </c>
      <c r="W326" t="s">
        <v>101</v>
      </c>
      <c r="X326" t="s">
        <v>90</v>
      </c>
      <c r="Y326" t="s">
        <v>91</v>
      </c>
      <c r="Z326" t="s">
        <v>92</v>
      </c>
      <c r="AA326" t="s">
        <v>93</v>
      </c>
      <c r="AB326" t="s">
        <v>94</v>
      </c>
      <c r="AC326">
        <v>357</v>
      </c>
      <c r="AD326">
        <v>510.51</v>
      </c>
    </row>
    <row r="327" spans="1:30" x14ac:dyDescent="0.25">
      <c r="A327">
        <v>2021</v>
      </c>
      <c r="B327" t="s">
        <v>47</v>
      </c>
      <c r="C327" t="s">
        <v>27</v>
      </c>
      <c r="D327" t="s">
        <v>31</v>
      </c>
      <c r="E327">
        <v>46</v>
      </c>
      <c r="F327">
        <v>200</v>
      </c>
      <c r="G327">
        <v>224</v>
      </c>
      <c r="H327">
        <v>40</v>
      </c>
      <c r="I327" t="s">
        <v>13</v>
      </c>
      <c r="J327" t="s">
        <v>21</v>
      </c>
      <c r="T327" t="s">
        <v>95</v>
      </c>
      <c r="U327">
        <v>2020</v>
      </c>
      <c r="V327" t="s">
        <v>45</v>
      </c>
      <c r="W327" t="s">
        <v>101</v>
      </c>
      <c r="X327" t="s">
        <v>90</v>
      </c>
      <c r="Y327" t="s">
        <v>91</v>
      </c>
      <c r="Z327" t="s">
        <v>92</v>
      </c>
      <c r="AA327" t="s">
        <v>93</v>
      </c>
      <c r="AB327" t="s">
        <v>94</v>
      </c>
      <c r="AC327">
        <v>279</v>
      </c>
      <c r="AD327">
        <v>398.97</v>
      </c>
    </row>
    <row r="328" spans="1:30" x14ac:dyDescent="0.25">
      <c r="A328">
        <v>2021</v>
      </c>
      <c r="B328" t="s">
        <v>47</v>
      </c>
      <c r="C328" t="s">
        <v>27</v>
      </c>
      <c r="D328" t="s">
        <v>32</v>
      </c>
      <c r="E328">
        <v>34</v>
      </c>
      <c r="F328">
        <v>4576.8</v>
      </c>
      <c r="G328">
        <v>5126.0160000000014</v>
      </c>
      <c r="H328">
        <v>915.36000000000013</v>
      </c>
      <c r="I328" t="s">
        <v>13</v>
      </c>
      <c r="J328" t="s">
        <v>33</v>
      </c>
      <c r="T328" t="s">
        <v>95</v>
      </c>
      <c r="U328">
        <v>2020</v>
      </c>
      <c r="V328" t="s">
        <v>45</v>
      </c>
      <c r="W328" t="s">
        <v>101</v>
      </c>
      <c r="X328" t="s">
        <v>90</v>
      </c>
      <c r="Y328" t="s">
        <v>91</v>
      </c>
      <c r="Z328" t="s">
        <v>92</v>
      </c>
      <c r="AA328" t="s">
        <v>93</v>
      </c>
      <c r="AB328" t="s">
        <v>94</v>
      </c>
      <c r="AC328">
        <v>774</v>
      </c>
      <c r="AD328">
        <v>1106.82</v>
      </c>
    </row>
    <row r="329" spans="1:30" x14ac:dyDescent="0.25">
      <c r="A329">
        <v>2021</v>
      </c>
      <c r="B329" t="s">
        <v>47</v>
      </c>
      <c r="C329" t="s">
        <v>16</v>
      </c>
      <c r="D329" t="s">
        <v>34</v>
      </c>
      <c r="E329">
        <v>7</v>
      </c>
      <c r="F329">
        <v>200</v>
      </c>
      <c r="G329">
        <v>224</v>
      </c>
      <c r="H329">
        <v>40</v>
      </c>
      <c r="I329" t="s">
        <v>13</v>
      </c>
      <c r="J329" t="s">
        <v>21</v>
      </c>
      <c r="T329" t="s">
        <v>88</v>
      </c>
      <c r="U329">
        <v>2020</v>
      </c>
      <c r="V329" t="s">
        <v>45</v>
      </c>
      <c r="W329" t="s">
        <v>101</v>
      </c>
      <c r="X329" t="s">
        <v>90</v>
      </c>
      <c r="Y329" t="s">
        <v>91</v>
      </c>
      <c r="Z329" t="s">
        <v>92</v>
      </c>
      <c r="AA329" t="s">
        <v>93</v>
      </c>
      <c r="AB329" t="s">
        <v>94</v>
      </c>
      <c r="AC329">
        <v>807</v>
      </c>
      <c r="AD329">
        <v>1154.01</v>
      </c>
    </row>
    <row r="330" spans="1:30" x14ac:dyDescent="0.25">
      <c r="A330">
        <v>2021</v>
      </c>
      <c r="B330" t="s">
        <v>47</v>
      </c>
      <c r="C330" t="s">
        <v>27</v>
      </c>
      <c r="D330" t="s">
        <v>36</v>
      </c>
      <c r="E330">
        <v>3</v>
      </c>
      <c r="F330">
        <v>4577.3</v>
      </c>
      <c r="G330">
        <v>5126.576</v>
      </c>
      <c r="H330">
        <v>915.46</v>
      </c>
      <c r="I330" t="s">
        <v>13</v>
      </c>
      <c r="J330" t="s">
        <v>18</v>
      </c>
      <c r="T330" t="s">
        <v>95</v>
      </c>
      <c r="U330">
        <v>2020</v>
      </c>
      <c r="V330" t="s">
        <v>45</v>
      </c>
      <c r="W330" t="s">
        <v>101</v>
      </c>
      <c r="X330" t="s">
        <v>90</v>
      </c>
      <c r="Y330" t="s">
        <v>91</v>
      </c>
      <c r="Z330" t="s">
        <v>92</v>
      </c>
      <c r="AA330" t="s">
        <v>93</v>
      </c>
      <c r="AB330" t="s">
        <v>94</v>
      </c>
      <c r="AC330">
        <v>860</v>
      </c>
      <c r="AD330">
        <v>1229.8</v>
      </c>
    </row>
    <row r="331" spans="1:30" x14ac:dyDescent="0.25">
      <c r="A331">
        <v>2021</v>
      </c>
      <c r="B331" t="s">
        <v>47</v>
      </c>
      <c r="C331" t="s">
        <v>35</v>
      </c>
      <c r="D331" t="s">
        <v>35</v>
      </c>
      <c r="E331">
        <v>2</v>
      </c>
      <c r="F331">
        <v>6600</v>
      </c>
      <c r="G331">
        <v>7392</v>
      </c>
      <c r="H331">
        <v>1320</v>
      </c>
      <c r="I331" t="s">
        <v>13</v>
      </c>
      <c r="J331" t="s">
        <v>18</v>
      </c>
      <c r="T331" t="s">
        <v>99</v>
      </c>
      <c r="U331">
        <v>2020</v>
      </c>
      <c r="V331" t="s">
        <v>45</v>
      </c>
      <c r="W331" t="s">
        <v>101</v>
      </c>
      <c r="X331" t="s">
        <v>90</v>
      </c>
      <c r="Y331" t="s">
        <v>91</v>
      </c>
      <c r="Z331" t="s">
        <v>92</v>
      </c>
      <c r="AA331" t="s">
        <v>93</v>
      </c>
      <c r="AB331" t="s">
        <v>94</v>
      </c>
      <c r="AC331">
        <v>353</v>
      </c>
      <c r="AD331">
        <v>504.78999999999996</v>
      </c>
    </row>
    <row r="332" spans="1:30" x14ac:dyDescent="0.25">
      <c r="A332">
        <v>2021</v>
      </c>
      <c r="B332" t="s">
        <v>48</v>
      </c>
      <c r="C332" t="s">
        <v>11</v>
      </c>
      <c r="D332" t="s">
        <v>12</v>
      </c>
      <c r="E332">
        <v>3566</v>
      </c>
      <c r="F332">
        <v>4577.3</v>
      </c>
      <c r="G332">
        <v>5126.576</v>
      </c>
      <c r="H332">
        <v>915.46</v>
      </c>
      <c r="I332" t="s">
        <v>13</v>
      </c>
      <c r="J332" t="s">
        <v>33</v>
      </c>
      <c r="T332" t="s">
        <v>97</v>
      </c>
      <c r="U332">
        <v>2020</v>
      </c>
      <c r="V332" t="s">
        <v>45</v>
      </c>
      <c r="W332" t="s">
        <v>101</v>
      </c>
      <c r="X332" t="s">
        <v>90</v>
      </c>
      <c r="Y332" t="s">
        <v>91</v>
      </c>
      <c r="Z332" t="s">
        <v>92</v>
      </c>
      <c r="AA332" t="s">
        <v>93</v>
      </c>
      <c r="AB332" t="s">
        <v>94</v>
      </c>
      <c r="AC332">
        <v>281</v>
      </c>
      <c r="AD332">
        <v>401.83</v>
      </c>
    </row>
    <row r="333" spans="1:30" x14ac:dyDescent="0.25">
      <c r="A333">
        <v>2021</v>
      </c>
      <c r="B333" t="s">
        <v>48</v>
      </c>
      <c r="C333" t="s">
        <v>11</v>
      </c>
      <c r="D333" t="s">
        <v>15</v>
      </c>
      <c r="E333">
        <v>2498</v>
      </c>
      <c r="F333">
        <v>8000</v>
      </c>
      <c r="G333">
        <v>8960</v>
      </c>
      <c r="H333">
        <v>1600</v>
      </c>
      <c r="I333" t="s">
        <v>13</v>
      </c>
      <c r="J333" t="s">
        <v>14</v>
      </c>
      <c r="T333" t="s">
        <v>97</v>
      </c>
      <c r="U333">
        <v>2020</v>
      </c>
      <c r="V333" t="s">
        <v>49</v>
      </c>
      <c r="W333" t="s">
        <v>101</v>
      </c>
      <c r="X333" t="s">
        <v>90</v>
      </c>
      <c r="Y333" t="s">
        <v>91</v>
      </c>
      <c r="Z333" t="s">
        <v>92</v>
      </c>
      <c r="AA333" t="s">
        <v>93</v>
      </c>
      <c r="AB333" t="s">
        <v>94</v>
      </c>
      <c r="AC333">
        <v>284</v>
      </c>
      <c r="AD333">
        <v>406.12</v>
      </c>
    </row>
    <row r="334" spans="1:30" x14ac:dyDescent="0.25">
      <c r="A334">
        <v>2021</v>
      </c>
      <c r="B334" t="s">
        <v>48</v>
      </c>
      <c r="C334" t="s">
        <v>16</v>
      </c>
      <c r="D334" t="s">
        <v>17</v>
      </c>
      <c r="E334">
        <v>1245</v>
      </c>
      <c r="F334">
        <v>4577.2</v>
      </c>
      <c r="G334">
        <v>5126.4639999999999</v>
      </c>
      <c r="H334">
        <v>915.44</v>
      </c>
      <c r="I334" t="s">
        <v>13</v>
      </c>
      <c r="J334" t="s">
        <v>38</v>
      </c>
      <c r="T334" t="s">
        <v>95</v>
      </c>
      <c r="U334">
        <v>2020</v>
      </c>
      <c r="V334" t="s">
        <v>49</v>
      </c>
      <c r="W334" t="s">
        <v>101</v>
      </c>
      <c r="X334" t="s">
        <v>90</v>
      </c>
      <c r="Y334" t="s">
        <v>91</v>
      </c>
      <c r="Z334" t="s">
        <v>92</v>
      </c>
      <c r="AA334" t="s">
        <v>93</v>
      </c>
      <c r="AB334" t="s">
        <v>94</v>
      </c>
      <c r="AC334">
        <v>332</v>
      </c>
      <c r="AD334">
        <v>474.76</v>
      </c>
    </row>
    <row r="335" spans="1:30" x14ac:dyDescent="0.25">
      <c r="A335">
        <v>2021</v>
      </c>
      <c r="B335" t="s">
        <v>48</v>
      </c>
      <c r="C335" t="s">
        <v>19</v>
      </c>
      <c r="D335" t="s">
        <v>20</v>
      </c>
      <c r="E335">
        <v>644</v>
      </c>
      <c r="F335">
        <v>5743.5</v>
      </c>
      <c r="G335">
        <v>6432.72</v>
      </c>
      <c r="H335">
        <v>1148.7</v>
      </c>
      <c r="I335" t="s">
        <v>13</v>
      </c>
      <c r="J335" t="s">
        <v>21</v>
      </c>
      <c r="T335" t="s">
        <v>97</v>
      </c>
      <c r="U335">
        <v>2020</v>
      </c>
      <c r="V335" t="s">
        <v>49</v>
      </c>
      <c r="W335" t="s">
        <v>101</v>
      </c>
      <c r="X335" t="s">
        <v>90</v>
      </c>
      <c r="Y335" t="s">
        <v>91</v>
      </c>
      <c r="Z335" t="s">
        <v>92</v>
      </c>
      <c r="AA335" t="s">
        <v>93</v>
      </c>
      <c r="AB335" t="s">
        <v>94</v>
      </c>
      <c r="AC335">
        <v>260</v>
      </c>
      <c r="AD335">
        <v>371.8</v>
      </c>
    </row>
    <row r="336" spans="1:30" x14ac:dyDescent="0.25">
      <c r="A336">
        <v>2021</v>
      </c>
      <c r="B336" t="s">
        <v>48</v>
      </c>
      <c r="C336" t="s">
        <v>22</v>
      </c>
      <c r="D336" t="s">
        <v>23</v>
      </c>
      <c r="E336">
        <v>643</v>
      </c>
      <c r="F336">
        <v>7000</v>
      </c>
      <c r="G336">
        <v>7840</v>
      </c>
      <c r="H336">
        <v>1400</v>
      </c>
      <c r="I336" t="s">
        <v>13</v>
      </c>
      <c r="J336" t="s">
        <v>21</v>
      </c>
      <c r="T336" t="s">
        <v>95</v>
      </c>
      <c r="U336">
        <v>2020</v>
      </c>
      <c r="V336" t="s">
        <v>49</v>
      </c>
      <c r="W336" t="s">
        <v>101</v>
      </c>
      <c r="X336" t="s">
        <v>90</v>
      </c>
      <c r="Y336" t="s">
        <v>91</v>
      </c>
      <c r="Z336" t="s">
        <v>92</v>
      </c>
      <c r="AA336" t="s">
        <v>93</v>
      </c>
      <c r="AB336" t="s">
        <v>94</v>
      </c>
      <c r="AC336">
        <v>286</v>
      </c>
      <c r="AD336">
        <v>526.24</v>
      </c>
    </row>
    <row r="337" spans="1:30" x14ac:dyDescent="0.25">
      <c r="A337">
        <v>2021</v>
      </c>
      <c r="B337" t="s">
        <v>48</v>
      </c>
      <c r="C337" t="s">
        <v>19</v>
      </c>
      <c r="D337" t="s">
        <v>24</v>
      </c>
      <c r="E337">
        <v>455</v>
      </c>
      <c r="F337">
        <v>4578.6000000000004</v>
      </c>
      <c r="G337">
        <v>5128.0320000000002</v>
      </c>
      <c r="H337">
        <v>915.72000000000014</v>
      </c>
      <c r="I337" t="s">
        <v>13</v>
      </c>
      <c r="J337" t="s">
        <v>33</v>
      </c>
      <c r="T337" t="s">
        <v>88</v>
      </c>
      <c r="U337">
        <v>2020</v>
      </c>
      <c r="V337" t="s">
        <v>49</v>
      </c>
      <c r="W337" t="s">
        <v>101</v>
      </c>
      <c r="X337" t="s">
        <v>90</v>
      </c>
      <c r="Y337" t="s">
        <v>91</v>
      </c>
      <c r="Z337" t="s">
        <v>92</v>
      </c>
      <c r="AA337" t="s">
        <v>93</v>
      </c>
      <c r="AB337" t="s">
        <v>94</v>
      </c>
      <c r="AC337">
        <v>334</v>
      </c>
      <c r="AD337">
        <v>526.24</v>
      </c>
    </row>
    <row r="338" spans="1:30" x14ac:dyDescent="0.25">
      <c r="A338">
        <v>2021</v>
      </c>
      <c r="B338" t="s">
        <v>48</v>
      </c>
      <c r="C338" t="s">
        <v>22</v>
      </c>
      <c r="D338" t="s">
        <v>25</v>
      </c>
      <c r="E338">
        <v>345</v>
      </c>
      <c r="F338">
        <v>7000</v>
      </c>
      <c r="G338">
        <v>7840</v>
      </c>
      <c r="H338">
        <v>1400</v>
      </c>
      <c r="I338" t="s">
        <v>13</v>
      </c>
      <c r="J338" t="s">
        <v>33</v>
      </c>
      <c r="T338" t="s">
        <v>95</v>
      </c>
      <c r="U338">
        <v>2020</v>
      </c>
      <c r="V338" t="s">
        <v>49</v>
      </c>
      <c r="W338" t="s">
        <v>101</v>
      </c>
      <c r="X338" t="s">
        <v>90</v>
      </c>
      <c r="Y338" t="s">
        <v>91</v>
      </c>
      <c r="Z338" t="s">
        <v>92</v>
      </c>
      <c r="AA338" t="s">
        <v>93</v>
      </c>
      <c r="AB338" t="s">
        <v>94</v>
      </c>
      <c r="AC338">
        <v>262</v>
      </c>
      <c r="AD338">
        <v>526.24</v>
      </c>
    </row>
    <row r="339" spans="1:30" x14ac:dyDescent="0.25">
      <c r="A339">
        <v>2021</v>
      </c>
      <c r="B339" t="s">
        <v>48</v>
      </c>
      <c r="C339" t="s">
        <v>16</v>
      </c>
      <c r="D339" t="s">
        <v>26</v>
      </c>
      <c r="E339">
        <v>122</v>
      </c>
      <c r="F339">
        <v>100</v>
      </c>
      <c r="G339">
        <v>112</v>
      </c>
      <c r="H339">
        <v>20</v>
      </c>
      <c r="I339" t="s">
        <v>13</v>
      </c>
      <c r="J339" t="s">
        <v>38</v>
      </c>
      <c r="T339" t="s">
        <v>88</v>
      </c>
      <c r="U339">
        <v>2020</v>
      </c>
      <c r="V339" t="s">
        <v>49</v>
      </c>
      <c r="W339" t="s">
        <v>101</v>
      </c>
      <c r="X339" t="s">
        <v>90</v>
      </c>
      <c r="Y339" t="s">
        <v>91</v>
      </c>
      <c r="Z339" t="s">
        <v>92</v>
      </c>
      <c r="AA339" t="s">
        <v>93</v>
      </c>
      <c r="AB339" t="s">
        <v>94</v>
      </c>
      <c r="AC339">
        <v>996</v>
      </c>
      <c r="AD339">
        <v>1424.28</v>
      </c>
    </row>
    <row r="340" spans="1:30" x14ac:dyDescent="0.25">
      <c r="A340">
        <v>2021</v>
      </c>
      <c r="B340" t="s">
        <v>48</v>
      </c>
      <c r="C340" t="s">
        <v>27</v>
      </c>
      <c r="D340" t="s">
        <v>28</v>
      </c>
      <c r="E340">
        <v>78</v>
      </c>
      <c r="F340">
        <v>4577.2</v>
      </c>
      <c r="G340">
        <v>5126.4639999999999</v>
      </c>
      <c r="H340">
        <v>915.44</v>
      </c>
      <c r="I340" t="s">
        <v>13</v>
      </c>
      <c r="J340" t="s">
        <v>14</v>
      </c>
      <c r="T340" t="s">
        <v>95</v>
      </c>
      <c r="U340">
        <v>2020</v>
      </c>
      <c r="V340" t="s">
        <v>49</v>
      </c>
      <c r="W340" t="s">
        <v>101</v>
      </c>
      <c r="X340" t="s">
        <v>90</v>
      </c>
      <c r="Y340" t="s">
        <v>91</v>
      </c>
      <c r="Z340" t="s">
        <v>92</v>
      </c>
      <c r="AA340" t="s">
        <v>93</v>
      </c>
      <c r="AB340" t="s">
        <v>94</v>
      </c>
      <c r="AC340">
        <v>258</v>
      </c>
      <c r="AD340">
        <v>368.94</v>
      </c>
    </row>
    <row r="341" spans="1:30" x14ac:dyDescent="0.25">
      <c r="A341">
        <v>2021</v>
      </c>
      <c r="B341" t="s">
        <v>48</v>
      </c>
      <c r="C341" t="s">
        <v>27</v>
      </c>
      <c r="D341" t="s">
        <v>29</v>
      </c>
      <c r="E341">
        <v>76</v>
      </c>
      <c r="F341">
        <v>4576.8999999999996</v>
      </c>
      <c r="G341">
        <v>5126.1279999999997</v>
      </c>
      <c r="H341">
        <v>915.38</v>
      </c>
      <c r="I341" t="s">
        <v>13</v>
      </c>
      <c r="J341" t="s">
        <v>18</v>
      </c>
      <c r="T341" t="s">
        <v>95</v>
      </c>
      <c r="U341">
        <v>2020</v>
      </c>
      <c r="V341" t="s">
        <v>49</v>
      </c>
      <c r="W341" t="s">
        <v>101</v>
      </c>
      <c r="X341" t="s">
        <v>90</v>
      </c>
      <c r="Y341" t="s">
        <v>91</v>
      </c>
      <c r="Z341" t="s">
        <v>92</v>
      </c>
      <c r="AA341" t="s">
        <v>93</v>
      </c>
      <c r="AB341" t="s">
        <v>94</v>
      </c>
      <c r="AC341">
        <v>285</v>
      </c>
      <c r="AD341">
        <v>407.55</v>
      </c>
    </row>
    <row r="342" spans="1:30" x14ac:dyDescent="0.25">
      <c r="A342">
        <v>2021</v>
      </c>
      <c r="B342" t="s">
        <v>48</v>
      </c>
      <c r="C342" t="s">
        <v>27</v>
      </c>
      <c r="D342" t="s">
        <v>31</v>
      </c>
      <c r="E342">
        <v>46</v>
      </c>
      <c r="F342">
        <v>200</v>
      </c>
      <c r="G342">
        <v>224</v>
      </c>
      <c r="H342">
        <v>40</v>
      </c>
      <c r="I342" t="s">
        <v>13</v>
      </c>
      <c r="J342" t="s">
        <v>30</v>
      </c>
      <c r="T342" t="s">
        <v>88</v>
      </c>
      <c r="U342">
        <v>2020</v>
      </c>
      <c r="V342" t="s">
        <v>49</v>
      </c>
      <c r="W342" t="s">
        <v>101</v>
      </c>
      <c r="X342" t="s">
        <v>90</v>
      </c>
      <c r="Y342" t="s">
        <v>91</v>
      </c>
      <c r="Z342" t="s">
        <v>92</v>
      </c>
      <c r="AA342" t="s">
        <v>93</v>
      </c>
      <c r="AB342" t="s">
        <v>94</v>
      </c>
      <c r="AC342">
        <v>333</v>
      </c>
      <c r="AD342">
        <v>476.19</v>
      </c>
    </row>
    <row r="343" spans="1:30" x14ac:dyDescent="0.25">
      <c r="A343">
        <v>2021</v>
      </c>
      <c r="B343" t="s">
        <v>48</v>
      </c>
      <c r="C343" t="s">
        <v>27</v>
      </c>
      <c r="D343" t="s">
        <v>32</v>
      </c>
      <c r="E343">
        <v>34</v>
      </c>
      <c r="F343">
        <v>5492.16</v>
      </c>
      <c r="G343">
        <v>5126.0160000000014</v>
      </c>
      <c r="H343">
        <v>1098.432</v>
      </c>
      <c r="I343" t="s">
        <v>13</v>
      </c>
      <c r="J343" t="s">
        <v>21</v>
      </c>
      <c r="T343" t="s">
        <v>88</v>
      </c>
      <c r="U343">
        <v>2020</v>
      </c>
      <c r="V343" t="s">
        <v>49</v>
      </c>
      <c r="W343" t="s">
        <v>101</v>
      </c>
      <c r="X343" t="s">
        <v>90</v>
      </c>
      <c r="Y343" t="s">
        <v>91</v>
      </c>
      <c r="Z343" t="s">
        <v>92</v>
      </c>
      <c r="AA343" t="s">
        <v>93</v>
      </c>
      <c r="AB343" t="s">
        <v>94</v>
      </c>
      <c r="AC343">
        <v>261</v>
      </c>
      <c r="AD343">
        <v>373.23</v>
      </c>
    </row>
    <row r="344" spans="1:30" x14ac:dyDescent="0.25">
      <c r="A344">
        <v>2021</v>
      </c>
      <c r="B344" t="s">
        <v>48</v>
      </c>
      <c r="C344" t="s">
        <v>16</v>
      </c>
      <c r="D344" t="s">
        <v>34</v>
      </c>
      <c r="E344">
        <v>7</v>
      </c>
      <c r="F344">
        <v>240</v>
      </c>
      <c r="G344">
        <v>224</v>
      </c>
      <c r="H344">
        <v>48</v>
      </c>
      <c r="I344" t="s">
        <v>13</v>
      </c>
      <c r="J344" t="s">
        <v>21</v>
      </c>
      <c r="T344" t="s">
        <v>95</v>
      </c>
      <c r="U344">
        <v>2020</v>
      </c>
      <c r="V344" t="s">
        <v>49</v>
      </c>
      <c r="W344" t="s">
        <v>101</v>
      </c>
      <c r="X344" t="s">
        <v>90</v>
      </c>
      <c r="Y344" t="s">
        <v>91</v>
      </c>
      <c r="Z344" t="s">
        <v>92</v>
      </c>
      <c r="AA344" t="s">
        <v>93</v>
      </c>
      <c r="AB344" t="s">
        <v>94</v>
      </c>
      <c r="AC344">
        <v>777</v>
      </c>
      <c r="AD344">
        <v>1111.1100000000001</v>
      </c>
    </row>
    <row r="345" spans="1:30" x14ac:dyDescent="0.25">
      <c r="A345">
        <v>2021</v>
      </c>
      <c r="B345" t="s">
        <v>48</v>
      </c>
      <c r="C345" t="s">
        <v>27</v>
      </c>
      <c r="D345" t="s">
        <v>36</v>
      </c>
      <c r="E345">
        <v>3</v>
      </c>
      <c r="F345">
        <v>5492.76</v>
      </c>
      <c r="G345">
        <v>5126.576</v>
      </c>
      <c r="H345">
        <v>1098.5519999999999</v>
      </c>
      <c r="I345" t="s">
        <v>13</v>
      </c>
      <c r="J345" t="s">
        <v>21</v>
      </c>
      <c r="T345" t="s">
        <v>88</v>
      </c>
      <c r="U345">
        <v>2020</v>
      </c>
      <c r="V345" t="s">
        <v>49</v>
      </c>
      <c r="W345" t="s">
        <v>101</v>
      </c>
      <c r="X345" t="s">
        <v>90</v>
      </c>
      <c r="Y345" t="s">
        <v>91</v>
      </c>
      <c r="Z345" t="s">
        <v>92</v>
      </c>
      <c r="AA345" t="s">
        <v>93</v>
      </c>
      <c r="AB345" t="s">
        <v>94</v>
      </c>
      <c r="AC345">
        <v>811</v>
      </c>
      <c r="AD345">
        <v>1159.73</v>
      </c>
    </row>
    <row r="346" spans="1:30" x14ac:dyDescent="0.25">
      <c r="A346">
        <v>2021</v>
      </c>
      <c r="B346" t="s">
        <v>48</v>
      </c>
      <c r="C346" t="s">
        <v>35</v>
      </c>
      <c r="D346" t="s">
        <v>35</v>
      </c>
      <c r="E346">
        <v>2</v>
      </c>
      <c r="F346">
        <v>7920</v>
      </c>
      <c r="G346">
        <v>7392</v>
      </c>
      <c r="H346">
        <v>1584</v>
      </c>
      <c r="I346" t="s">
        <v>13</v>
      </c>
      <c r="J346" t="s">
        <v>21</v>
      </c>
      <c r="T346" t="s">
        <v>95</v>
      </c>
      <c r="U346">
        <v>2020</v>
      </c>
      <c r="V346" t="s">
        <v>49</v>
      </c>
      <c r="W346" t="s">
        <v>101</v>
      </c>
      <c r="X346" t="s">
        <v>90</v>
      </c>
      <c r="Y346" t="s">
        <v>91</v>
      </c>
      <c r="Z346" t="s">
        <v>92</v>
      </c>
      <c r="AA346" t="s">
        <v>93</v>
      </c>
      <c r="AB346" t="s">
        <v>94</v>
      </c>
      <c r="AC346">
        <v>864</v>
      </c>
      <c r="AD346">
        <v>1235.52</v>
      </c>
    </row>
    <row r="347" spans="1:30" x14ac:dyDescent="0.25">
      <c r="A347">
        <v>2021</v>
      </c>
      <c r="B347" t="s">
        <v>49</v>
      </c>
      <c r="C347" t="s">
        <v>11</v>
      </c>
      <c r="D347" t="s">
        <v>12</v>
      </c>
      <c r="E347">
        <v>3566</v>
      </c>
      <c r="F347">
        <v>4577.3</v>
      </c>
      <c r="G347">
        <v>5126.576</v>
      </c>
      <c r="H347">
        <v>915.46</v>
      </c>
      <c r="I347" t="s">
        <v>13</v>
      </c>
      <c r="J347" t="s">
        <v>38</v>
      </c>
      <c r="T347" t="s">
        <v>97</v>
      </c>
      <c r="U347">
        <v>2020</v>
      </c>
      <c r="V347" t="s">
        <v>49</v>
      </c>
      <c r="W347" t="s">
        <v>101</v>
      </c>
      <c r="X347" t="s">
        <v>90</v>
      </c>
      <c r="Y347" t="s">
        <v>91</v>
      </c>
      <c r="Z347" t="s">
        <v>92</v>
      </c>
      <c r="AA347" t="s">
        <v>93</v>
      </c>
      <c r="AB347" t="s">
        <v>94</v>
      </c>
      <c r="AC347">
        <v>287</v>
      </c>
      <c r="AD347">
        <v>410.40999999999997</v>
      </c>
    </row>
    <row r="348" spans="1:30" x14ac:dyDescent="0.25">
      <c r="A348">
        <v>2021</v>
      </c>
      <c r="B348" t="s">
        <v>49</v>
      </c>
      <c r="C348" t="s">
        <v>11</v>
      </c>
      <c r="D348" t="s">
        <v>15</v>
      </c>
      <c r="E348">
        <v>2498</v>
      </c>
      <c r="F348">
        <v>8000</v>
      </c>
      <c r="G348">
        <v>8960</v>
      </c>
      <c r="H348">
        <v>1600</v>
      </c>
      <c r="I348" t="s">
        <v>13</v>
      </c>
      <c r="J348" t="s">
        <v>14</v>
      </c>
      <c r="T348" t="s">
        <v>88</v>
      </c>
      <c r="U348">
        <v>2020</v>
      </c>
      <c r="V348" t="s">
        <v>49</v>
      </c>
      <c r="W348" t="s">
        <v>101</v>
      </c>
      <c r="X348" t="s">
        <v>90</v>
      </c>
      <c r="Y348" t="s">
        <v>91</v>
      </c>
      <c r="Z348" t="s">
        <v>92</v>
      </c>
      <c r="AA348" t="s">
        <v>93</v>
      </c>
      <c r="AB348" t="s">
        <v>94</v>
      </c>
      <c r="AC348">
        <v>335</v>
      </c>
      <c r="AD348">
        <v>479.05</v>
      </c>
    </row>
    <row r="349" spans="1:30" x14ac:dyDescent="0.25">
      <c r="A349">
        <v>2021</v>
      </c>
      <c r="B349" t="s">
        <v>49</v>
      </c>
      <c r="C349" t="s">
        <v>16</v>
      </c>
      <c r="D349" t="s">
        <v>17</v>
      </c>
      <c r="E349">
        <v>1245</v>
      </c>
      <c r="F349">
        <v>4577.2</v>
      </c>
      <c r="G349">
        <v>5126.4639999999999</v>
      </c>
      <c r="H349">
        <v>915.44</v>
      </c>
      <c r="I349" t="s">
        <v>13</v>
      </c>
      <c r="J349" t="s">
        <v>18</v>
      </c>
      <c r="T349" t="s">
        <v>97</v>
      </c>
      <c r="U349">
        <v>2020</v>
      </c>
      <c r="V349" t="s">
        <v>49</v>
      </c>
      <c r="W349" t="s">
        <v>101</v>
      </c>
      <c r="X349" t="s">
        <v>90</v>
      </c>
      <c r="Y349" t="s">
        <v>91</v>
      </c>
      <c r="Z349" t="s">
        <v>92</v>
      </c>
      <c r="AA349" t="s">
        <v>93</v>
      </c>
      <c r="AB349" t="s">
        <v>94</v>
      </c>
      <c r="AC349">
        <v>257</v>
      </c>
      <c r="AD349">
        <v>367.51</v>
      </c>
    </row>
    <row r="350" spans="1:30" x14ac:dyDescent="0.25">
      <c r="A350">
        <v>2021</v>
      </c>
      <c r="B350" t="s">
        <v>49</v>
      </c>
      <c r="C350" t="s">
        <v>19</v>
      </c>
      <c r="D350" t="s">
        <v>20</v>
      </c>
      <c r="E350">
        <v>644</v>
      </c>
      <c r="F350">
        <v>5743.5</v>
      </c>
      <c r="G350">
        <v>6432.72</v>
      </c>
      <c r="H350">
        <v>1148.7</v>
      </c>
      <c r="I350" t="s">
        <v>13</v>
      </c>
      <c r="J350" t="s">
        <v>33</v>
      </c>
      <c r="T350" t="s">
        <v>95</v>
      </c>
      <c r="U350">
        <v>2020</v>
      </c>
      <c r="V350" t="s">
        <v>37</v>
      </c>
      <c r="W350" t="s">
        <v>101</v>
      </c>
      <c r="X350" t="s">
        <v>90</v>
      </c>
      <c r="Y350" t="s">
        <v>91</v>
      </c>
      <c r="Z350" t="s">
        <v>92</v>
      </c>
      <c r="AA350" t="s">
        <v>93</v>
      </c>
      <c r="AB350" t="s">
        <v>96</v>
      </c>
      <c r="AC350">
        <v>350</v>
      </c>
      <c r="AD350">
        <v>500.5</v>
      </c>
    </row>
    <row r="351" spans="1:30" x14ac:dyDescent="0.25">
      <c r="A351">
        <v>2021</v>
      </c>
      <c r="B351" t="s">
        <v>49</v>
      </c>
      <c r="C351" t="s">
        <v>22</v>
      </c>
      <c r="D351" t="s">
        <v>23</v>
      </c>
      <c r="E351">
        <v>643</v>
      </c>
      <c r="F351">
        <v>7000</v>
      </c>
      <c r="G351">
        <v>7840</v>
      </c>
      <c r="H351">
        <v>1400</v>
      </c>
      <c r="I351" t="s">
        <v>13</v>
      </c>
      <c r="J351" t="s">
        <v>30</v>
      </c>
      <c r="T351" t="s">
        <v>97</v>
      </c>
      <c r="U351">
        <v>2020</v>
      </c>
      <c r="V351" t="s">
        <v>37</v>
      </c>
      <c r="W351" t="s">
        <v>101</v>
      </c>
      <c r="X351" t="s">
        <v>90</v>
      </c>
      <c r="Y351" t="s">
        <v>91</v>
      </c>
      <c r="Z351" t="s">
        <v>92</v>
      </c>
      <c r="AA351" t="s">
        <v>93</v>
      </c>
      <c r="AB351" t="s">
        <v>96</v>
      </c>
      <c r="AC351">
        <v>344</v>
      </c>
      <c r="AD351">
        <v>491.91999999999996</v>
      </c>
    </row>
    <row r="352" spans="1:30" x14ac:dyDescent="0.25">
      <c r="A352">
        <v>2021</v>
      </c>
      <c r="B352" t="s">
        <v>49</v>
      </c>
      <c r="C352" t="s">
        <v>19</v>
      </c>
      <c r="D352" t="s">
        <v>24</v>
      </c>
      <c r="E352">
        <v>455</v>
      </c>
      <c r="F352">
        <v>4578.6000000000004</v>
      </c>
      <c r="G352">
        <v>5128.0320000000002</v>
      </c>
      <c r="H352">
        <v>915.72000000000014</v>
      </c>
      <c r="I352" t="s">
        <v>13</v>
      </c>
      <c r="J352" t="s">
        <v>30</v>
      </c>
      <c r="T352" t="s">
        <v>88</v>
      </c>
      <c r="U352">
        <v>2020</v>
      </c>
      <c r="V352" t="s">
        <v>37</v>
      </c>
      <c r="W352" t="s">
        <v>101</v>
      </c>
      <c r="X352" t="s">
        <v>90</v>
      </c>
      <c r="Y352" t="s">
        <v>91</v>
      </c>
      <c r="Z352" t="s">
        <v>92</v>
      </c>
      <c r="AA352" t="s">
        <v>93</v>
      </c>
      <c r="AB352" t="s">
        <v>94</v>
      </c>
      <c r="AC352">
        <v>338</v>
      </c>
      <c r="AD352">
        <v>483.34000000000003</v>
      </c>
    </row>
    <row r="353" spans="1:30" x14ac:dyDescent="0.25">
      <c r="A353">
        <v>2021</v>
      </c>
      <c r="B353" t="s">
        <v>49</v>
      </c>
      <c r="C353" t="s">
        <v>22</v>
      </c>
      <c r="D353" t="s">
        <v>25</v>
      </c>
      <c r="E353">
        <v>345</v>
      </c>
      <c r="F353">
        <v>7000</v>
      </c>
      <c r="G353">
        <v>7840</v>
      </c>
      <c r="H353">
        <v>1400</v>
      </c>
      <c r="I353" t="s">
        <v>13</v>
      </c>
      <c r="J353" t="s">
        <v>30</v>
      </c>
      <c r="T353" t="s">
        <v>88</v>
      </c>
      <c r="U353">
        <v>2020</v>
      </c>
      <c r="V353" t="s">
        <v>37</v>
      </c>
      <c r="W353" t="s">
        <v>101</v>
      </c>
      <c r="X353" t="s">
        <v>90</v>
      </c>
      <c r="Y353" t="s">
        <v>91</v>
      </c>
      <c r="Z353" t="s">
        <v>92</v>
      </c>
      <c r="AA353" t="s">
        <v>93</v>
      </c>
      <c r="AB353" t="s">
        <v>94</v>
      </c>
      <c r="AC353">
        <v>140</v>
      </c>
      <c r="AD353">
        <v>200.2</v>
      </c>
    </row>
    <row r="354" spans="1:30" x14ac:dyDescent="0.25">
      <c r="A354">
        <v>2021</v>
      </c>
      <c r="B354" t="s">
        <v>49</v>
      </c>
      <c r="C354" t="s">
        <v>16</v>
      </c>
      <c r="D354" t="s">
        <v>26</v>
      </c>
      <c r="E354">
        <v>122</v>
      </c>
      <c r="F354">
        <v>100</v>
      </c>
      <c r="G354">
        <v>112</v>
      </c>
      <c r="H354">
        <v>20</v>
      </c>
      <c r="I354" t="s">
        <v>13</v>
      </c>
      <c r="J354" t="s">
        <v>21</v>
      </c>
      <c r="T354" t="s">
        <v>98</v>
      </c>
      <c r="U354">
        <v>2020</v>
      </c>
      <c r="V354" t="s">
        <v>37</v>
      </c>
      <c r="W354" t="s">
        <v>101</v>
      </c>
      <c r="X354" t="s">
        <v>90</v>
      </c>
      <c r="Y354" t="s">
        <v>91</v>
      </c>
      <c r="Z354" t="s">
        <v>92</v>
      </c>
      <c r="AA354" t="s">
        <v>93</v>
      </c>
      <c r="AB354" t="s">
        <v>94</v>
      </c>
      <c r="AC354">
        <v>314</v>
      </c>
      <c r="AD354">
        <v>449.02</v>
      </c>
    </row>
    <row r="355" spans="1:30" x14ac:dyDescent="0.25">
      <c r="A355">
        <v>2021</v>
      </c>
      <c r="B355" t="s">
        <v>49</v>
      </c>
      <c r="C355" t="s">
        <v>27</v>
      </c>
      <c r="D355" t="s">
        <v>28</v>
      </c>
      <c r="E355">
        <v>78</v>
      </c>
      <c r="F355">
        <v>4577.2</v>
      </c>
      <c r="G355">
        <v>5126.4639999999999</v>
      </c>
      <c r="H355">
        <v>915.44</v>
      </c>
      <c r="I355" t="s">
        <v>13</v>
      </c>
      <c r="J355" t="s">
        <v>30</v>
      </c>
      <c r="T355" t="s">
        <v>88</v>
      </c>
      <c r="U355">
        <v>2020</v>
      </c>
      <c r="V355" t="s">
        <v>37</v>
      </c>
      <c r="W355" t="s">
        <v>101</v>
      </c>
      <c r="X355" t="s">
        <v>90</v>
      </c>
      <c r="Y355" t="s">
        <v>91</v>
      </c>
      <c r="Z355" t="s">
        <v>92</v>
      </c>
      <c r="AA355" t="s">
        <v>93</v>
      </c>
      <c r="AB355" t="s">
        <v>96</v>
      </c>
      <c r="AC355">
        <v>352</v>
      </c>
      <c r="AD355">
        <v>503.36</v>
      </c>
    </row>
    <row r="356" spans="1:30" x14ac:dyDescent="0.25">
      <c r="A356">
        <v>2021</v>
      </c>
      <c r="B356" t="s">
        <v>49</v>
      </c>
      <c r="C356" t="s">
        <v>27</v>
      </c>
      <c r="D356" t="s">
        <v>29</v>
      </c>
      <c r="E356">
        <v>76</v>
      </c>
      <c r="F356">
        <v>4576.8999999999996</v>
      </c>
      <c r="G356">
        <v>5126.1279999999997</v>
      </c>
      <c r="H356">
        <v>915.38</v>
      </c>
      <c r="I356" t="s">
        <v>13</v>
      </c>
      <c r="J356" t="s">
        <v>30</v>
      </c>
      <c r="T356" t="s">
        <v>88</v>
      </c>
      <c r="U356">
        <v>2020</v>
      </c>
      <c r="V356" t="s">
        <v>37</v>
      </c>
      <c r="W356" t="s">
        <v>101</v>
      </c>
      <c r="X356" t="s">
        <v>90</v>
      </c>
      <c r="Y356" t="s">
        <v>91</v>
      </c>
      <c r="Z356" t="s">
        <v>92</v>
      </c>
      <c r="AA356" t="s">
        <v>93</v>
      </c>
      <c r="AB356" t="s">
        <v>96</v>
      </c>
      <c r="AC356">
        <v>346</v>
      </c>
      <c r="AD356">
        <v>494.78</v>
      </c>
    </row>
    <row r="357" spans="1:30" x14ac:dyDescent="0.25">
      <c r="A357">
        <v>2021</v>
      </c>
      <c r="B357" t="s">
        <v>49</v>
      </c>
      <c r="C357" t="s">
        <v>27</v>
      </c>
      <c r="D357" t="s">
        <v>31</v>
      </c>
      <c r="E357">
        <v>46</v>
      </c>
      <c r="F357">
        <v>200</v>
      </c>
      <c r="G357">
        <v>224</v>
      </c>
      <c r="H357">
        <v>40</v>
      </c>
      <c r="I357" t="s">
        <v>13</v>
      </c>
      <c r="J357" t="s">
        <v>18</v>
      </c>
      <c r="T357" t="s">
        <v>95</v>
      </c>
      <c r="U357">
        <v>2020</v>
      </c>
      <c r="V357" t="s">
        <v>37</v>
      </c>
      <c r="W357" t="s">
        <v>101</v>
      </c>
      <c r="X357" t="s">
        <v>90</v>
      </c>
      <c r="Y357" t="s">
        <v>91</v>
      </c>
      <c r="Z357" t="s">
        <v>92</v>
      </c>
      <c r="AA357" t="s">
        <v>93</v>
      </c>
      <c r="AB357" t="s">
        <v>96</v>
      </c>
      <c r="AC357">
        <v>340</v>
      </c>
      <c r="AD357">
        <v>486.2</v>
      </c>
    </row>
    <row r="358" spans="1:30" x14ac:dyDescent="0.25">
      <c r="A358">
        <v>2021</v>
      </c>
      <c r="B358" t="s">
        <v>49</v>
      </c>
      <c r="C358" t="s">
        <v>27</v>
      </c>
      <c r="D358" t="s">
        <v>32</v>
      </c>
      <c r="E358">
        <v>34</v>
      </c>
      <c r="F358">
        <v>4576.8</v>
      </c>
      <c r="G358">
        <v>5126.0160000000014</v>
      </c>
      <c r="H358">
        <v>915.36000000000013</v>
      </c>
      <c r="I358" t="s">
        <v>13</v>
      </c>
      <c r="J358" t="s">
        <v>14</v>
      </c>
      <c r="T358" t="s">
        <v>95</v>
      </c>
      <c r="U358">
        <v>2020</v>
      </c>
      <c r="V358" t="s">
        <v>37</v>
      </c>
      <c r="W358" t="s">
        <v>101</v>
      </c>
      <c r="X358" t="s">
        <v>90</v>
      </c>
      <c r="Y358" t="s">
        <v>91</v>
      </c>
      <c r="Z358" t="s">
        <v>92</v>
      </c>
      <c r="AA358" t="s">
        <v>93</v>
      </c>
      <c r="AB358" t="s">
        <v>94</v>
      </c>
      <c r="AC358">
        <v>340</v>
      </c>
      <c r="AD358">
        <v>526.24</v>
      </c>
    </row>
    <row r="359" spans="1:30" x14ac:dyDescent="0.25">
      <c r="A359">
        <v>2021</v>
      </c>
      <c r="B359" t="s">
        <v>49</v>
      </c>
      <c r="C359" t="s">
        <v>16</v>
      </c>
      <c r="D359" t="s">
        <v>34</v>
      </c>
      <c r="E359">
        <v>7</v>
      </c>
      <c r="F359">
        <v>200</v>
      </c>
      <c r="G359">
        <v>224</v>
      </c>
      <c r="H359">
        <v>40</v>
      </c>
      <c r="I359" t="s">
        <v>13</v>
      </c>
      <c r="J359" t="s">
        <v>33</v>
      </c>
      <c r="T359" t="s">
        <v>88</v>
      </c>
      <c r="U359">
        <v>2020</v>
      </c>
      <c r="V359" t="s">
        <v>37</v>
      </c>
      <c r="W359" t="s">
        <v>101</v>
      </c>
      <c r="X359" t="s">
        <v>90</v>
      </c>
      <c r="Y359" t="s">
        <v>91</v>
      </c>
      <c r="Z359" t="s">
        <v>92</v>
      </c>
      <c r="AA359" t="s">
        <v>93</v>
      </c>
      <c r="AB359" t="s">
        <v>94</v>
      </c>
      <c r="AC359">
        <v>142</v>
      </c>
      <c r="AD359">
        <v>526.24</v>
      </c>
    </row>
    <row r="360" spans="1:30" x14ac:dyDescent="0.25">
      <c r="A360">
        <v>2021</v>
      </c>
      <c r="B360" t="s">
        <v>49</v>
      </c>
      <c r="C360" t="s">
        <v>27</v>
      </c>
      <c r="D360" t="s">
        <v>36</v>
      </c>
      <c r="E360">
        <v>3</v>
      </c>
      <c r="F360">
        <v>4577.3</v>
      </c>
      <c r="G360">
        <v>5126.576</v>
      </c>
      <c r="H360">
        <v>915.46</v>
      </c>
      <c r="I360" t="s">
        <v>13</v>
      </c>
      <c r="J360" t="s">
        <v>21</v>
      </c>
      <c r="T360" t="s">
        <v>95</v>
      </c>
      <c r="U360">
        <v>2020</v>
      </c>
      <c r="V360" t="s">
        <v>37</v>
      </c>
      <c r="W360" t="s">
        <v>101</v>
      </c>
      <c r="X360" t="s">
        <v>90</v>
      </c>
      <c r="Y360" t="s">
        <v>91</v>
      </c>
      <c r="Z360" t="s">
        <v>92</v>
      </c>
      <c r="AA360" t="s">
        <v>93</v>
      </c>
      <c r="AB360" t="s">
        <v>94</v>
      </c>
      <c r="AC360">
        <v>987</v>
      </c>
      <c r="AD360">
        <v>1411.4099999999999</v>
      </c>
    </row>
    <row r="361" spans="1:30" x14ac:dyDescent="0.25">
      <c r="A361">
        <v>2021</v>
      </c>
      <c r="B361" t="s">
        <v>49</v>
      </c>
      <c r="C361" t="s">
        <v>35</v>
      </c>
      <c r="D361" t="s">
        <v>35</v>
      </c>
      <c r="E361">
        <v>2</v>
      </c>
      <c r="F361">
        <v>6600</v>
      </c>
      <c r="G361">
        <v>7392</v>
      </c>
      <c r="H361">
        <v>1320</v>
      </c>
      <c r="I361" t="s">
        <v>13</v>
      </c>
      <c r="J361" t="s">
        <v>21</v>
      </c>
      <c r="T361" t="s">
        <v>95</v>
      </c>
      <c r="U361">
        <v>2020</v>
      </c>
      <c r="V361" t="s">
        <v>37</v>
      </c>
      <c r="W361" t="s">
        <v>101</v>
      </c>
      <c r="X361" t="s">
        <v>90</v>
      </c>
      <c r="Y361" t="s">
        <v>91</v>
      </c>
      <c r="Z361" t="s">
        <v>92</v>
      </c>
      <c r="AA361" t="s">
        <v>93</v>
      </c>
      <c r="AB361" t="s">
        <v>94</v>
      </c>
      <c r="AC361">
        <v>1021</v>
      </c>
      <c r="AD361">
        <v>1460.03</v>
      </c>
    </row>
    <row r="362" spans="1:30" x14ac:dyDescent="0.25">
      <c r="A362">
        <v>2022</v>
      </c>
      <c r="B362" t="s">
        <v>10</v>
      </c>
      <c r="C362" t="s">
        <v>11</v>
      </c>
      <c r="D362" t="s">
        <v>12</v>
      </c>
      <c r="E362">
        <v>3566</v>
      </c>
      <c r="F362">
        <v>5492.76</v>
      </c>
      <c r="G362">
        <v>5126.576</v>
      </c>
      <c r="H362">
        <v>1098.5519999999999</v>
      </c>
      <c r="I362" t="s">
        <v>13</v>
      </c>
      <c r="J362" t="s">
        <v>21</v>
      </c>
      <c r="T362" t="s">
        <v>95</v>
      </c>
      <c r="U362">
        <v>2020</v>
      </c>
      <c r="V362" t="s">
        <v>37</v>
      </c>
      <c r="W362" t="s">
        <v>101</v>
      </c>
      <c r="X362" t="s">
        <v>90</v>
      </c>
      <c r="Y362" t="s">
        <v>91</v>
      </c>
      <c r="Z362" t="s">
        <v>92</v>
      </c>
      <c r="AA362" t="s">
        <v>93</v>
      </c>
      <c r="AB362" t="s">
        <v>94</v>
      </c>
      <c r="AC362">
        <v>312</v>
      </c>
      <c r="AD362">
        <v>446.15999999999997</v>
      </c>
    </row>
    <row r="363" spans="1:30" x14ac:dyDescent="0.25">
      <c r="A363">
        <v>2022</v>
      </c>
      <c r="B363" t="s">
        <v>10</v>
      </c>
      <c r="C363" t="s">
        <v>11</v>
      </c>
      <c r="D363" t="s">
        <v>15</v>
      </c>
      <c r="E363">
        <v>2498</v>
      </c>
      <c r="F363">
        <v>9600</v>
      </c>
      <c r="G363">
        <v>8960</v>
      </c>
      <c r="H363">
        <v>1920</v>
      </c>
      <c r="I363" t="s">
        <v>13</v>
      </c>
      <c r="J363" t="s">
        <v>14</v>
      </c>
      <c r="T363" t="s">
        <v>95</v>
      </c>
      <c r="U363">
        <v>2020</v>
      </c>
      <c r="V363" t="s">
        <v>37</v>
      </c>
      <c r="W363" t="s">
        <v>101</v>
      </c>
      <c r="X363" t="s">
        <v>90</v>
      </c>
      <c r="Y363" t="s">
        <v>91</v>
      </c>
      <c r="Z363" t="s">
        <v>92</v>
      </c>
      <c r="AA363" t="s">
        <v>93</v>
      </c>
      <c r="AB363" t="s">
        <v>94</v>
      </c>
      <c r="AC363">
        <v>339</v>
      </c>
      <c r="AD363">
        <v>484.77</v>
      </c>
    </row>
    <row r="364" spans="1:30" x14ac:dyDescent="0.25">
      <c r="A364">
        <v>2022</v>
      </c>
      <c r="B364" t="s">
        <v>10</v>
      </c>
      <c r="C364" t="s">
        <v>16</v>
      </c>
      <c r="D364" t="s">
        <v>17</v>
      </c>
      <c r="E364">
        <v>1245</v>
      </c>
      <c r="F364">
        <v>5492.6399999999994</v>
      </c>
      <c r="G364">
        <v>5126.4639999999999</v>
      </c>
      <c r="H364">
        <v>1098.528</v>
      </c>
      <c r="I364" t="s">
        <v>40</v>
      </c>
      <c r="J364" t="s">
        <v>30</v>
      </c>
      <c r="T364" t="s">
        <v>88</v>
      </c>
      <c r="U364">
        <v>2020</v>
      </c>
      <c r="V364" t="s">
        <v>37</v>
      </c>
      <c r="W364" t="s">
        <v>101</v>
      </c>
      <c r="X364" t="s">
        <v>90</v>
      </c>
      <c r="Y364" t="s">
        <v>91</v>
      </c>
      <c r="Z364" t="s">
        <v>92</v>
      </c>
      <c r="AA364" t="s">
        <v>93</v>
      </c>
      <c r="AB364" t="s">
        <v>94</v>
      </c>
      <c r="AC364">
        <v>141</v>
      </c>
      <c r="AD364">
        <v>201.63</v>
      </c>
    </row>
    <row r="365" spans="1:30" x14ac:dyDescent="0.25">
      <c r="A365">
        <v>2022</v>
      </c>
      <c r="B365" t="s">
        <v>10</v>
      </c>
      <c r="C365" t="s">
        <v>19</v>
      </c>
      <c r="D365" t="s">
        <v>20</v>
      </c>
      <c r="E365">
        <v>644</v>
      </c>
      <c r="F365">
        <v>6892.2</v>
      </c>
      <c r="G365">
        <v>6432.72</v>
      </c>
      <c r="H365">
        <v>1378.44</v>
      </c>
      <c r="I365" t="s">
        <v>40</v>
      </c>
      <c r="J365" t="s">
        <v>30</v>
      </c>
      <c r="T365" t="s">
        <v>95</v>
      </c>
      <c r="U365">
        <v>2020</v>
      </c>
      <c r="V365" t="s">
        <v>37</v>
      </c>
      <c r="W365" t="s">
        <v>101</v>
      </c>
      <c r="X365" t="s">
        <v>90</v>
      </c>
      <c r="Y365" t="s">
        <v>91</v>
      </c>
      <c r="Z365" t="s">
        <v>92</v>
      </c>
      <c r="AA365" t="s">
        <v>93</v>
      </c>
      <c r="AB365" t="s">
        <v>94</v>
      </c>
      <c r="AC365">
        <v>315</v>
      </c>
      <c r="AD365">
        <v>450.45</v>
      </c>
    </row>
    <row r="366" spans="1:30" x14ac:dyDescent="0.25">
      <c r="A366">
        <v>2022</v>
      </c>
      <c r="B366" t="s">
        <v>10</v>
      </c>
      <c r="C366" t="s">
        <v>22</v>
      </c>
      <c r="D366" t="s">
        <v>23</v>
      </c>
      <c r="E366">
        <v>643</v>
      </c>
      <c r="F366">
        <v>8400</v>
      </c>
      <c r="G366">
        <v>7840</v>
      </c>
      <c r="H366">
        <v>1680</v>
      </c>
      <c r="I366" t="s">
        <v>40</v>
      </c>
      <c r="J366" t="s">
        <v>33</v>
      </c>
      <c r="T366" t="s">
        <v>95</v>
      </c>
      <c r="U366">
        <v>2020</v>
      </c>
      <c r="V366" t="s">
        <v>37</v>
      </c>
      <c r="W366" t="s">
        <v>101</v>
      </c>
      <c r="X366" t="s">
        <v>90</v>
      </c>
      <c r="Y366" t="s">
        <v>91</v>
      </c>
      <c r="Z366" t="s">
        <v>92</v>
      </c>
      <c r="AA366" t="s">
        <v>93</v>
      </c>
      <c r="AB366" t="s">
        <v>94</v>
      </c>
      <c r="AC366">
        <v>355</v>
      </c>
      <c r="AD366">
        <v>507.65</v>
      </c>
    </row>
    <row r="367" spans="1:30" x14ac:dyDescent="0.25">
      <c r="A367">
        <v>2022</v>
      </c>
      <c r="B367" t="s">
        <v>10</v>
      </c>
      <c r="C367" t="s">
        <v>19</v>
      </c>
      <c r="D367" t="s">
        <v>24</v>
      </c>
      <c r="E367">
        <v>455</v>
      </c>
      <c r="F367">
        <v>5494.3200000000006</v>
      </c>
      <c r="G367">
        <v>5128.0320000000002</v>
      </c>
      <c r="H367">
        <v>1098.864</v>
      </c>
      <c r="I367" t="s">
        <v>40</v>
      </c>
      <c r="J367" t="s">
        <v>18</v>
      </c>
      <c r="T367" t="s">
        <v>88</v>
      </c>
      <c r="U367">
        <v>2020</v>
      </c>
      <c r="V367" t="s">
        <v>37</v>
      </c>
      <c r="W367" t="s">
        <v>101</v>
      </c>
      <c r="X367" t="s">
        <v>90</v>
      </c>
      <c r="Y367" t="s">
        <v>91</v>
      </c>
      <c r="Z367" t="s">
        <v>92</v>
      </c>
      <c r="AA367" t="s">
        <v>93</v>
      </c>
      <c r="AB367" t="s">
        <v>96</v>
      </c>
      <c r="AC367">
        <v>349</v>
      </c>
      <c r="AD367">
        <v>499.07</v>
      </c>
    </row>
    <row r="368" spans="1:30" x14ac:dyDescent="0.25">
      <c r="A368">
        <v>2022</v>
      </c>
      <c r="B368" t="s">
        <v>10</v>
      </c>
      <c r="C368" t="s">
        <v>22</v>
      </c>
      <c r="D368" t="s">
        <v>25</v>
      </c>
      <c r="E368">
        <v>345</v>
      </c>
      <c r="F368">
        <v>8400</v>
      </c>
      <c r="G368">
        <v>7840</v>
      </c>
      <c r="H368">
        <v>1680</v>
      </c>
      <c r="I368" t="s">
        <v>40</v>
      </c>
      <c r="J368" t="s">
        <v>21</v>
      </c>
      <c r="T368" t="s">
        <v>95</v>
      </c>
      <c r="U368">
        <v>2020</v>
      </c>
      <c r="V368" t="s">
        <v>37</v>
      </c>
      <c r="W368" t="s">
        <v>101</v>
      </c>
      <c r="X368" t="s">
        <v>90</v>
      </c>
      <c r="Y368" t="s">
        <v>91</v>
      </c>
      <c r="Z368" t="s">
        <v>92</v>
      </c>
      <c r="AA368" t="s">
        <v>93</v>
      </c>
      <c r="AB368" t="s">
        <v>96</v>
      </c>
      <c r="AC368">
        <v>343</v>
      </c>
      <c r="AD368">
        <v>490.49</v>
      </c>
    </row>
    <row r="369" spans="1:30" x14ac:dyDescent="0.25">
      <c r="A369">
        <v>2022</v>
      </c>
      <c r="B369" t="s">
        <v>10</v>
      </c>
      <c r="C369" t="s">
        <v>16</v>
      </c>
      <c r="D369" t="s">
        <v>26</v>
      </c>
      <c r="E369">
        <v>122</v>
      </c>
      <c r="F369">
        <v>120</v>
      </c>
      <c r="G369">
        <v>112</v>
      </c>
      <c r="H369">
        <v>24</v>
      </c>
      <c r="I369" t="s">
        <v>40</v>
      </c>
      <c r="J369" t="s">
        <v>33</v>
      </c>
      <c r="T369" t="s">
        <v>95</v>
      </c>
      <c r="U369">
        <v>2020</v>
      </c>
      <c r="V369" t="s">
        <v>37</v>
      </c>
      <c r="W369" t="s">
        <v>101</v>
      </c>
      <c r="X369" t="s">
        <v>90</v>
      </c>
      <c r="Y369" t="s">
        <v>91</v>
      </c>
      <c r="Z369" t="s">
        <v>92</v>
      </c>
      <c r="AA369" t="s">
        <v>93</v>
      </c>
      <c r="AB369" t="s">
        <v>94</v>
      </c>
      <c r="AC369">
        <v>802</v>
      </c>
      <c r="AD369">
        <v>1146.8600000000001</v>
      </c>
    </row>
    <row r="370" spans="1:30" x14ac:dyDescent="0.25">
      <c r="A370">
        <v>2022</v>
      </c>
      <c r="B370" t="s">
        <v>10</v>
      </c>
      <c r="C370" t="s">
        <v>27</v>
      </c>
      <c r="D370" t="s">
        <v>28</v>
      </c>
      <c r="E370">
        <v>78</v>
      </c>
      <c r="F370">
        <v>2288.6</v>
      </c>
      <c r="G370">
        <v>5126.4639999999999</v>
      </c>
      <c r="H370">
        <v>457.72</v>
      </c>
      <c r="I370" t="s">
        <v>40</v>
      </c>
      <c r="J370" t="s">
        <v>21</v>
      </c>
      <c r="T370" t="s">
        <v>95</v>
      </c>
      <c r="U370">
        <v>2020</v>
      </c>
      <c r="V370" t="s">
        <v>37</v>
      </c>
      <c r="W370" t="s">
        <v>101</v>
      </c>
      <c r="X370" t="s">
        <v>90</v>
      </c>
      <c r="Y370" t="s">
        <v>91</v>
      </c>
      <c r="Z370" t="s">
        <v>92</v>
      </c>
      <c r="AA370" t="s">
        <v>93</v>
      </c>
      <c r="AB370" t="s">
        <v>94</v>
      </c>
      <c r="AC370">
        <v>855</v>
      </c>
      <c r="AD370">
        <v>1222.6500000000001</v>
      </c>
    </row>
    <row r="371" spans="1:30" x14ac:dyDescent="0.25">
      <c r="A371">
        <v>2022</v>
      </c>
      <c r="B371" t="s">
        <v>10</v>
      </c>
      <c r="C371" t="s">
        <v>27</v>
      </c>
      <c r="D371" t="s">
        <v>29</v>
      </c>
      <c r="E371">
        <v>76</v>
      </c>
      <c r="F371">
        <v>2288.4499999999998</v>
      </c>
      <c r="G371">
        <v>5126.1279999999997</v>
      </c>
      <c r="H371">
        <v>457.69</v>
      </c>
      <c r="I371" t="s">
        <v>40</v>
      </c>
      <c r="J371" t="s">
        <v>14</v>
      </c>
      <c r="T371" t="s">
        <v>95</v>
      </c>
      <c r="U371">
        <v>2020</v>
      </c>
      <c r="V371" t="s">
        <v>37</v>
      </c>
      <c r="W371" t="s">
        <v>101</v>
      </c>
      <c r="X371" t="s">
        <v>90</v>
      </c>
      <c r="Y371" t="s">
        <v>91</v>
      </c>
      <c r="Z371" t="s">
        <v>92</v>
      </c>
      <c r="AA371" t="s">
        <v>93</v>
      </c>
      <c r="AB371" t="s">
        <v>96</v>
      </c>
      <c r="AC371">
        <v>789</v>
      </c>
      <c r="AD371">
        <v>1128.27</v>
      </c>
    </row>
    <row r="372" spans="1:30" x14ac:dyDescent="0.25">
      <c r="A372">
        <v>2022</v>
      </c>
      <c r="B372" t="s">
        <v>10</v>
      </c>
      <c r="C372" t="s">
        <v>27</v>
      </c>
      <c r="D372" t="s">
        <v>31</v>
      </c>
      <c r="E372">
        <v>46</v>
      </c>
      <c r="F372">
        <v>100</v>
      </c>
      <c r="G372">
        <v>224</v>
      </c>
      <c r="H372">
        <v>20</v>
      </c>
      <c r="I372" t="s">
        <v>40</v>
      </c>
      <c r="J372" t="s">
        <v>21</v>
      </c>
      <c r="T372" t="s">
        <v>88</v>
      </c>
      <c r="U372">
        <v>2020</v>
      </c>
      <c r="V372" t="s">
        <v>37</v>
      </c>
      <c r="W372" t="s">
        <v>101</v>
      </c>
      <c r="X372" t="s">
        <v>90</v>
      </c>
      <c r="Y372" t="s">
        <v>91</v>
      </c>
      <c r="Z372" t="s">
        <v>92</v>
      </c>
      <c r="AA372" t="s">
        <v>93</v>
      </c>
      <c r="AB372" t="s">
        <v>96</v>
      </c>
      <c r="AC372">
        <v>790</v>
      </c>
      <c r="AD372">
        <v>1129.7</v>
      </c>
    </row>
    <row r="373" spans="1:30" x14ac:dyDescent="0.25">
      <c r="A373">
        <v>2022</v>
      </c>
      <c r="B373" t="s">
        <v>10</v>
      </c>
      <c r="C373" t="s">
        <v>27</v>
      </c>
      <c r="D373" t="s">
        <v>32</v>
      </c>
      <c r="E373">
        <v>34</v>
      </c>
      <c r="F373">
        <v>2288.4</v>
      </c>
      <c r="G373">
        <v>5126.0160000000014</v>
      </c>
      <c r="H373">
        <v>457.68000000000012</v>
      </c>
      <c r="I373" t="s">
        <v>40</v>
      </c>
      <c r="J373" t="s">
        <v>21</v>
      </c>
      <c r="T373" t="s">
        <v>95</v>
      </c>
      <c r="U373">
        <v>2020</v>
      </c>
      <c r="V373" t="s">
        <v>37</v>
      </c>
      <c r="W373" t="s">
        <v>101</v>
      </c>
      <c r="X373" t="s">
        <v>90</v>
      </c>
      <c r="Y373" t="s">
        <v>91</v>
      </c>
      <c r="Z373" t="s">
        <v>92</v>
      </c>
      <c r="AA373" t="s">
        <v>93</v>
      </c>
      <c r="AB373" t="s">
        <v>96</v>
      </c>
      <c r="AC373">
        <v>791</v>
      </c>
      <c r="AD373">
        <v>1131.1300000000001</v>
      </c>
    </row>
    <row r="374" spans="1:30" x14ac:dyDescent="0.25">
      <c r="A374">
        <v>2022</v>
      </c>
      <c r="B374" t="s">
        <v>10</v>
      </c>
      <c r="C374" t="s">
        <v>16</v>
      </c>
      <c r="D374" t="s">
        <v>34</v>
      </c>
      <c r="E374">
        <v>7</v>
      </c>
      <c r="F374">
        <v>200</v>
      </c>
      <c r="G374">
        <v>224</v>
      </c>
      <c r="H374">
        <v>40</v>
      </c>
      <c r="I374" t="s">
        <v>40</v>
      </c>
      <c r="J374" t="s">
        <v>38</v>
      </c>
      <c r="T374" t="s">
        <v>98</v>
      </c>
      <c r="U374">
        <v>2020</v>
      </c>
      <c r="V374" t="s">
        <v>37</v>
      </c>
      <c r="W374" t="s">
        <v>101</v>
      </c>
      <c r="X374" t="s">
        <v>90</v>
      </c>
      <c r="Y374" t="s">
        <v>91</v>
      </c>
      <c r="Z374" t="s">
        <v>92</v>
      </c>
      <c r="AA374" t="s">
        <v>93</v>
      </c>
      <c r="AB374" t="s">
        <v>94</v>
      </c>
      <c r="AC374">
        <v>341</v>
      </c>
      <c r="AD374">
        <v>487.63</v>
      </c>
    </row>
    <row r="375" spans="1:30" x14ac:dyDescent="0.25">
      <c r="A375">
        <v>2022</v>
      </c>
      <c r="B375" t="s">
        <v>10</v>
      </c>
      <c r="C375" t="s">
        <v>35</v>
      </c>
      <c r="D375" t="s">
        <v>35</v>
      </c>
      <c r="E375">
        <v>3</v>
      </c>
      <c r="F375">
        <v>4577.3</v>
      </c>
      <c r="G375">
        <v>7392</v>
      </c>
      <c r="H375">
        <v>915.46</v>
      </c>
      <c r="I375" t="s">
        <v>40</v>
      </c>
      <c r="J375" t="s">
        <v>18</v>
      </c>
      <c r="T375" t="s">
        <v>95</v>
      </c>
      <c r="U375">
        <v>2020</v>
      </c>
      <c r="V375" t="s">
        <v>37</v>
      </c>
      <c r="W375" t="s">
        <v>101</v>
      </c>
      <c r="X375" t="s">
        <v>90</v>
      </c>
      <c r="Y375" t="s">
        <v>91</v>
      </c>
      <c r="Z375" t="s">
        <v>92</v>
      </c>
      <c r="AA375" t="s">
        <v>93</v>
      </c>
      <c r="AB375" t="s">
        <v>94</v>
      </c>
      <c r="AC375">
        <v>143</v>
      </c>
      <c r="AD375">
        <v>204.49</v>
      </c>
    </row>
    <row r="376" spans="1:30" x14ac:dyDescent="0.25">
      <c r="A376">
        <v>2022</v>
      </c>
      <c r="B376" t="s">
        <v>10</v>
      </c>
      <c r="C376" t="s">
        <v>27</v>
      </c>
      <c r="D376" t="s">
        <v>36</v>
      </c>
      <c r="E376">
        <v>3</v>
      </c>
      <c r="F376">
        <v>3300</v>
      </c>
      <c r="G376">
        <v>5126.576</v>
      </c>
      <c r="H376">
        <v>660</v>
      </c>
      <c r="I376" t="s">
        <v>40</v>
      </c>
      <c r="J376" t="s">
        <v>14</v>
      </c>
      <c r="T376" t="s">
        <v>88</v>
      </c>
      <c r="U376">
        <v>2020</v>
      </c>
      <c r="V376" t="s">
        <v>37</v>
      </c>
      <c r="W376" t="s">
        <v>101</v>
      </c>
      <c r="X376" t="s">
        <v>90</v>
      </c>
      <c r="Y376" t="s">
        <v>91</v>
      </c>
      <c r="Z376" t="s">
        <v>92</v>
      </c>
      <c r="AA376" t="s">
        <v>93</v>
      </c>
      <c r="AB376" t="s">
        <v>94</v>
      </c>
      <c r="AC376">
        <v>311</v>
      </c>
      <c r="AD376">
        <v>444.73</v>
      </c>
    </row>
    <row r="377" spans="1:30" x14ac:dyDescent="0.25">
      <c r="A377">
        <v>2022</v>
      </c>
      <c r="B377" t="s">
        <v>37</v>
      </c>
      <c r="C377" t="s">
        <v>11</v>
      </c>
      <c r="D377" t="s">
        <v>12</v>
      </c>
      <c r="E377">
        <v>3566</v>
      </c>
      <c r="F377">
        <v>4577.3</v>
      </c>
      <c r="G377">
        <v>5126.576</v>
      </c>
      <c r="H377">
        <v>915.46</v>
      </c>
      <c r="I377" t="s">
        <v>40</v>
      </c>
      <c r="J377" t="s">
        <v>14</v>
      </c>
      <c r="T377" t="s">
        <v>88</v>
      </c>
      <c r="U377">
        <v>2020</v>
      </c>
      <c r="V377" t="s">
        <v>10</v>
      </c>
      <c r="W377" t="s">
        <v>101</v>
      </c>
      <c r="X377" t="s">
        <v>90</v>
      </c>
      <c r="Y377" t="s">
        <v>91</v>
      </c>
      <c r="Z377" t="s">
        <v>92</v>
      </c>
      <c r="AA377" t="s">
        <v>93</v>
      </c>
      <c r="AB377" t="s">
        <v>94</v>
      </c>
      <c r="AC377">
        <v>356</v>
      </c>
      <c r="AD377">
        <v>509.08</v>
      </c>
    </row>
    <row r="378" spans="1:30" x14ac:dyDescent="0.25">
      <c r="A378">
        <v>2022</v>
      </c>
      <c r="B378" t="s">
        <v>37</v>
      </c>
      <c r="C378" t="s">
        <v>11</v>
      </c>
      <c r="D378" t="s">
        <v>15</v>
      </c>
      <c r="E378">
        <v>2498</v>
      </c>
      <c r="F378">
        <v>8000</v>
      </c>
      <c r="G378">
        <v>8960</v>
      </c>
      <c r="H378">
        <v>1600</v>
      </c>
      <c r="I378" t="s">
        <v>40</v>
      </c>
      <c r="J378" t="s">
        <v>14</v>
      </c>
      <c r="T378" t="s">
        <v>97</v>
      </c>
      <c r="U378">
        <v>2020</v>
      </c>
      <c r="V378" t="s">
        <v>10</v>
      </c>
      <c r="W378" t="s">
        <v>101</v>
      </c>
      <c r="X378" t="s">
        <v>90</v>
      </c>
      <c r="Y378" t="s">
        <v>91</v>
      </c>
      <c r="Z378" t="s">
        <v>92</v>
      </c>
      <c r="AA378" t="s">
        <v>93</v>
      </c>
      <c r="AB378" t="s">
        <v>94</v>
      </c>
      <c r="AC378">
        <v>344</v>
      </c>
      <c r="AD378">
        <v>491.91999999999996</v>
      </c>
    </row>
    <row r="379" spans="1:30" x14ac:dyDescent="0.25">
      <c r="A379">
        <v>2022</v>
      </c>
      <c r="B379" t="s">
        <v>37</v>
      </c>
      <c r="C379" t="s">
        <v>16</v>
      </c>
      <c r="D379" t="s">
        <v>17</v>
      </c>
      <c r="E379">
        <v>1245</v>
      </c>
      <c r="F379">
        <v>4577.2</v>
      </c>
      <c r="G379">
        <v>5126.4639999999999</v>
      </c>
      <c r="H379">
        <v>915.44</v>
      </c>
      <c r="I379" t="s">
        <v>40</v>
      </c>
      <c r="J379" t="s">
        <v>18</v>
      </c>
      <c r="T379" t="s">
        <v>95</v>
      </c>
      <c r="U379">
        <v>2020</v>
      </c>
      <c r="V379" t="s">
        <v>10</v>
      </c>
      <c r="W379" t="s">
        <v>101</v>
      </c>
      <c r="X379" t="s">
        <v>90</v>
      </c>
      <c r="Y379" t="s">
        <v>91</v>
      </c>
      <c r="Z379" t="s">
        <v>92</v>
      </c>
      <c r="AA379" t="s">
        <v>93</v>
      </c>
      <c r="AB379" t="s">
        <v>94</v>
      </c>
      <c r="AC379">
        <v>146</v>
      </c>
      <c r="AD379">
        <v>208.78</v>
      </c>
    </row>
    <row r="380" spans="1:30" x14ac:dyDescent="0.25">
      <c r="A380">
        <v>2022</v>
      </c>
      <c r="B380" t="s">
        <v>37</v>
      </c>
      <c r="C380" t="s">
        <v>19</v>
      </c>
      <c r="D380" t="s">
        <v>20</v>
      </c>
      <c r="E380">
        <v>644</v>
      </c>
      <c r="F380">
        <v>5743.5</v>
      </c>
      <c r="G380">
        <v>6432.72</v>
      </c>
      <c r="H380">
        <v>1148.7</v>
      </c>
      <c r="I380" t="s">
        <v>40</v>
      </c>
      <c r="J380" t="s">
        <v>33</v>
      </c>
      <c r="T380" t="s">
        <v>95</v>
      </c>
      <c r="U380">
        <v>2020</v>
      </c>
      <c r="V380" t="s">
        <v>10</v>
      </c>
      <c r="W380" t="s">
        <v>101</v>
      </c>
      <c r="X380" t="s">
        <v>90</v>
      </c>
      <c r="Y380" t="s">
        <v>91</v>
      </c>
      <c r="Z380" t="s">
        <v>92</v>
      </c>
      <c r="AA380" t="s">
        <v>93</v>
      </c>
      <c r="AB380" t="s">
        <v>94</v>
      </c>
      <c r="AC380">
        <v>320</v>
      </c>
      <c r="AD380">
        <v>457.6</v>
      </c>
    </row>
    <row r="381" spans="1:30" x14ac:dyDescent="0.25">
      <c r="A381">
        <v>2022</v>
      </c>
      <c r="B381" t="s">
        <v>37</v>
      </c>
      <c r="C381" t="s">
        <v>22</v>
      </c>
      <c r="D381" t="s">
        <v>23</v>
      </c>
      <c r="E381">
        <v>643</v>
      </c>
      <c r="F381">
        <v>7000</v>
      </c>
      <c r="G381">
        <v>7840</v>
      </c>
      <c r="H381">
        <v>1400</v>
      </c>
      <c r="I381" t="s">
        <v>40</v>
      </c>
      <c r="J381" t="s">
        <v>14</v>
      </c>
      <c r="T381" t="s">
        <v>95</v>
      </c>
      <c r="U381">
        <v>2020</v>
      </c>
      <c r="V381" t="s">
        <v>10</v>
      </c>
      <c r="W381" t="s">
        <v>101</v>
      </c>
      <c r="X381" t="s">
        <v>90</v>
      </c>
      <c r="Y381" t="s">
        <v>91</v>
      </c>
      <c r="Z381" t="s">
        <v>92</v>
      </c>
      <c r="AA381" t="s">
        <v>93</v>
      </c>
      <c r="AB381" t="s">
        <v>94</v>
      </c>
      <c r="AC381">
        <v>358</v>
      </c>
      <c r="AD381">
        <v>511.94</v>
      </c>
    </row>
    <row r="382" spans="1:30" x14ac:dyDescent="0.25">
      <c r="A382">
        <v>2022</v>
      </c>
      <c r="B382" t="s">
        <v>37</v>
      </c>
      <c r="C382" t="s">
        <v>19</v>
      </c>
      <c r="D382" t="s">
        <v>24</v>
      </c>
      <c r="E382">
        <v>455</v>
      </c>
      <c r="F382">
        <v>4578.6000000000004</v>
      </c>
      <c r="G382">
        <v>5128.0320000000002</v>
      </c>
      <c r="H382">
        <v>915.72000000000014</v>
      </c>
      <c r="I382" t="s">
        <v>40</v>
      </c>
      <c r="J382" t="s">
        <v>33</v>
      </c>
      <c r="T382" t="s">
        <v>88</v>
      </c>
      <c r="U382">
        <v>2020</v>
      </c>
      <c r="V382" t="s">
        <v>10</v>
      </c>
      <c r="W382" t="s">
        <v>101</v>
      </c>
      <c r="X382" t="s">
        <v>90</v>
      </c>
      <c r="Y382" t="s">
        <v>91</v>
      </c>
      <c r="Z382" t="s">
        <v>92</v>
      </c>
      <c r="AA382" t="s">
        <v>93</v>
      </c>
      <c r="AB382" t="s">
        <v>94</v>
      </c>
      <c r="AC382">
        <v>262</v>
      </c>
      <c r="AD382">
        <v>374.65999999999997</v>
      </c>
    </row>
    <row r="383" spans="1:30" x14ac:dyDescent="0.25">
      <c r="A383">
        <v>2022</v>
      </c>
      <c r="B383" t="s">
        <v>37</v>
      </c>
      <c r="C383" t="s">
        <v>22</v>
      </c>
      <c r="D383" t="s">
        <v>25</v>
      </c>
      <c r="E383">
        <v>345</v>
      </c>
      <c r="F383">
        <v>7000</v>
      </c>
      <c r="G383">
        <v>7840</v>
      </c>
      <c r="H383">
        <v>1400</v>
      </c>
      <c r="I383" t="s">
        <v>40</v>
      </c>
      <c r="J383" t="s">
        <v>33</v>
      </c>
      <c r="T383" t="s">
        <v>97</v>
      </c>
      <c r="U383">
        <v>2020</v>
      </c>
      <c r="V383" t="s">
        <v>10</v>
      </c>
      <c r="W383" t="s">
        <v>101</v>
      </c>
      <c r="X383" t="s">
        <v>90</v>
      </c>
      <c r="Y383" t="s">
        <v>91</v>
      </c>
      <c r="Z383" t="s">
        <v>92</v>
      </c>
      <c r="AA383" t="s">
        <v>93</v>
      </c>
      <c r="AB383" t="s">
        <v>94</v>
      </c>
      <c r="AC383">
        <v>346</v>
      </c>
      <c r="AD383">
        <v>526.24</v>
      </c>
    </row>
    <row r="384" spans="1:30" x14ac:dyDescent="0.25">
      <c r="A384">
        <v>2022</v>
      </c>
      <c r="B384" t="s">
        <v>37</v>
      </c>
      <c r="C384" t="s">
        <v>16</v>
      </c>
      <c r="D384" t="s">
        <v>26</v>
      </c>
      <c r="E384">
        <v>122</v>
      </c>
      <c r="F384">
        <v>100</v>
      </c>
      <c r="G384">
        <v>112</v>
      </c>
      <c r="H384">
        <v>20</v>
      </c>
      <c r="I384" t="s">
        <v>40</v>
      </c>
      <c r="J384" t="s">
        <v>18</v>
      </c>
      <c r="T384" t="s">
        <v>97</v>
      </c>
      <c r="U384">
        <v>2020</v>
      </c>
      <c r="V384" t="s">
        <v>10</v>
      </c>
      <c r="W384" t="s">
        <v>101</v>
      </c>
      <c r="X384" t="s">
        <v>90</v>
      </c>
      <c r="Y384" t="s">
        <v>91</v>
      </c>
      <c r="Z384" t="s">
        <v>92</v>
      </c>
      <c r="AA384" t="s">
        <v>93</v>
      </c>
      <c r="AB384" t="s">
        <v>94</v>
      </c>
      <c r="AC384">
        <v>148</v>
      </c>
      <c r="AD384">
        <v>526.24</v>
      </c>
    </row>
    <row r="385" spans="1:30" x14ac:dyDescent="0.25">
      <c r="A385">
        <v>2022</v>
      </c>
      <c r="B385" t="s">
        <v>37</v>
      </c>
      <c r="C385" t="s">
        <v>27</v>
      </c>
      <c r="D385" t="s">
        <v>28</v>
      </c>
      <c r="E385">
        <v>78</v>
      </c>
      <c r="F385">
        <v>2288.6</v>
      </c>
      <c r="G385">
        <v>5126.4639999999999</v>
      </c>
      <c r="H385">
        <v>457.72</v>
      </c>
      <c r="I385" t="s">
        <v>40</v>
      </c>
      <c r="J385" t="s">
        <v>21</v>
      </c>
      <c r="T385" t="s">
        <v>95</v>
      </c>
      <c r="U385">
        <v>2020</v>
      </c>
      <c r="V385" t="s">
        <v>10</v>
      </c>
      <c r="W385" t="s">
        <v>101</v>
      </c>
      <c r="X385" t="s">
        <v>90</v>
      </c>
      <c r="Y385" t="s">
        <v>91</v>
      </c>
      <c r="Z385" t="s">
        <v>92</v>
      </c>
      <c r="AA385" t="s">
        <v>93</v>
      </c>
      <c r="AB385" t="s">
        <v>94</v>
      </c>
      <c r="AC385">
        <v>316</v>
      </c>
      <c r="AD385">
        <v>526.24</v>
      </c>
    </row>
    <row r="386" spans="1:30" x14ac:dyDescent="0.25">
      <c r="A386">
        <v>2022</v>
      </c>
      <c r="B386" t="s">
        <v>37</v>
      </c>
      <c r="C386" t="s">
        <v>27</v>
      </c>
      <c r="D386" t="s">
        <v>29</v>
      </c>
      <c r="E386">
        <v>76</v>
      </c>
      <c r="F386">
        <v>2288.4499999999998</v>
      </c>
      <c r="G386">
        <v>5126.1279999999997</v>
      </c>
      <c r="H386">
        <v>457.69</v>
      </c>
      <c r="I386" t="s">
        <v>40</v>
      </c>
      <c r="J386" t="s">
        <v>33</v>
      </c>
      <c r="T386" t="s">
        <v>97</v>
      </c>
      <c r="U386">
        <v>2020</v>
      </c>
      <c r="V386" t="s">
        <v>10</v>
      </c>
      <c r="W386" t="s">
        <v>101</v>
      </c>
      <c r="X386" t="s">
        <v>90</v>
      </c>
      <c r="Y386" t="s">
        <v>91</v>
      </c>
      <c r="Z386" t="s">
        <v>92</v>
      </c>
      <c r="AA386" t="s">
        <v>93</v>
      </c>
      <c r="AB386" t="s">
        <v>94</v>
      </c>
      <c r="AC386">
        <v>959</v>
      </c>
      <c r="AD386">
        <v>1371.37</v>
      </c>
    </row>
    <row r="387" spans="1:30" x14ac:dyDescent="0.25">
      <c r="A387">
        <v>2022</v>
      </c>
      <c r="B387" t="s">
        <v>37</v>
      </c>
      <c r="C387" t="s">
        <v>27</v>
      </c>
      <c r="D387" t="s">
        <v>31</v>
      </c>
      <c r="E387">
        <v>46</v>
      </c>
      <c r="F387">
        <v>100</v>
      </c>
      <c r="G387">
        <v>224</v>
      </c>
      <c r="H387">
        <v>20</v>
      </c>
      <c r="I387" t="s">
        <v>40</v>
      </c>
      <c r="J387" t="s">
        <v>21</v>
      </c>
      <c r="T387" t="s">
        <v>95</v>
      </c>
      <c r="U387">
        <v>2020</v>
      </c>
      <c r="V387" t="s">
        <v>10</v>
      </c>
      <c r="W387" t="s">
        <v>101</v>
      </c>
      <c r="X387" t="s">
        <v>90</v>
      </c>
      <c r="Y387" t="s">
        <v>91</v>
      </c>
      <c r="Z387" t="s">
        <v>92</v>
      </c>
      <c r="AA387" t="s">
        <v>93</v>
      </c>
      <c r="AB387" t="s">
        <v>94</v>
      </c>
      <c r="AC387">
        <v>1020</v>
      </c>
      <c r="AD387">
        <v>1458.6</v>
      </c>
    </row>
    <row r="388" spans="1:30" x14ac:dyDescent="0.25">
      <c r="A388">
        <v>2022</v>
      </c>
      <c r="B388" t="s">
        <v>37</v>
      </c>
      <c r="C388" t="s">
        <v>27</v>
      </c>
      <c r="D388" t="s">
        <v>32</v>
      </c>
      <c r="E388">
        <v>34</v>
      </c>
      <c r="F388">
        <v>2288.4</v>
      </c>
      <c r="G388">
        <v>5126.0160000000014</v>
      </c>
      <c r="H388">
        <v>457.68000000000012</v>
      </c>
      <c r="I388" t="s">
        <v>40</v>
      </c>
      <c r="J388" t="s">
        <v>21</v>
      </c>
      <c r="T388" t="s">
        <v>95</v>
      </c>
      <c r="U388">
        <v>2020</v>
      </c>
      <c r="V388" t="s">
        <v>10</v>
      </c>
      <c r="W388" t="s">
        <v>101</v>
      </c>
      <c r="X388" t="s">
        <v>90</v>
      </c>
      <c r="Y388" t="s">
        <v>91</v>
      </c>
      <c r="Z388" t="s">
        <v>92</v>
      </c>
      <c r="AA388" t="s">
        <v>93</v>
      </c>
      <c r="AB388" t="s">
        <v>94</v>
      </c>
      <c r="AC388">
        <v>318</v>
      </c>
      <c r="AD388">
        <v>454.74</v>
      </c>
    </row>
    <row r="389" spans="1:30" x14ac:dyDescent="0.25">
      <c r="A389">
        <v>2022</v>
      </c>
      <c r="B389" t="s">
        <v>37</v>
      </c>
      <c r="C389" t="s">
        <v>16</v>
      </c>
      <c r="D389" t="s">
        <v>34</v>
      </c>
      <c r="E389">
        <v>7</v>
      </c>
      <c r="F389">
        <v>200</v>
      </c>
      <c r="G389">
        <v>224</v>
      </c>
      <c r="H389">
        <v>40</v>
      </c>
      <c r="I389" t="s">
        <v>13</v>
      </c>
      <c r="J389" t="s">
        <v>30</v>
      </c>
      <c r="T389" t="s">
        <v>95</v>
      </c>
      <c r="U389">
        <v>2020</v>
      </c>
      <c r="V389" t="s">
        <v>10</v>
      </c>
      <c r="W389" t="s">
        <v>101</v>
      </c>
      <c r="X389" t="s">
        <v>90</v>
      </c>
      <c r="Y389" t="s">
        <v>91</v>
      </c>
      <c r="Z389" t="s">
        <v>92</v>
      </c>
      <c r="AA389" t="s">
        <v>93</v>
      </c>
      <c r="AB389" t="s">
        <v>94</v>
      </c>
      <c r="AC389">
        <v>345</v>
      </c>
      <c r="AD389">
        <v>493.35</v>
      </c>
    </row>
    <row r="390" spans="1:30" x14ac:dyDescent="0.25">
      <c r="A390">
        <v>2022</v>
      </c>
      <c r="B390" t="s">
        <v>37</v>
      </c>
      <c r="C390" t="s">
        <v>27</v>
      </c>
      <c r="D390" t="s">
        <v>36</v>
      </c>
      <c r="E390">
        <v>3</v>
      </c>
      <c r="F390">
        <v>3300</v>
      </c>
      <c r="G390">
        <v>5126.576</v>
      </c>
      <c r="H390">
        <v>660</v>
      </c>
      <c r="I390" t="s">
        <v>13</v>
      </c>
      <c r="J390" t="s">
        <v>21</v>
      </c>
      <c r="T390" t="s">
        <v>97</v>
      </c>
      <c r="U390">
        <v>2020</v>
      </c>
      <c r="V390" t="s">
        <v>10</v>
      </c>
      <c r="W390" t="s">
        <v>101</v>
      </c>
      <c r="X390" t="s">
        <v>90</v>
      </c>
      <c r="Y390" t="s">
        <v>91</v>
      </c>
      <c r="Z390" t="s">
        <v>92</v>
      </c>
      <c r="AA390" t="s">
        <v>93</v>
      </c>
      <c r="AB390" t="s">
        <v>94</v>
      </c>
      <c r="AC390">
        <v>147</v>
      </c>
      <c r="AD390">
        <v>210.21</v>
      </c>
    </row>
    <row r="391" spans="1:30" x14ac:dyDescent="0.25">
      <c r="A391">
        <v>2022</v>
      </c>
      <c r="B391" t="s">
        <v>37</v>
      </c>
      <c r="C391" t="s">
        <v>35</v>
      </c>
      <c r="D391" t="s">
        <v>35</v>
      </c>
      <c r="E391">
        <v>2</v>
      </c>
      <c r="F391">
        <v>6600</v>
      </c>
      <c r="G391">
        <v>7392</v>
      </c>
      <c r="H391">
        <v>1320</v>
      </c>
      <c r="I391" t="s">
        <v>13</v>
      </c>
      <c r="J391" t="s">
        <v>33</v>
      </c>
      <c r="T391" t="s">
        <v>97</v>
      </c>
      <c r="U391">
        <v>2020</v>
      </c>
      <c r="V391" t="s">
        <v>10</v>
      </c>
      <c r="W391" t="s">
        <v>101</v>
      </c>
      <c r="X391" t="s">
        <v>90</v>
      </c>
      <c r="Y391" t="s">
        <v>91</v>
      </c>
      <c r="Z391" t="s">
        <v>92</v>
      </c>
      <c r="AA391" t="s">
        <v>93</v>
      </c>
      <c r="AB391" t="s">
        <v>94</v>
      </c>
      <c r="AC391">
        <v>265</v>
      </c>
      <c r="AD391">
        <v>378.95</v>
      </c>
    </row>
    <row r="392" spans="1:30" x14ac:dyDescent="0.25">
      <c r="A392">
        <v>2022</v>
      </c>
      <c r="B392" t="s">
        <v>39</v>
      </c>
      <c r="C392" t="s">
        <v>11</v>
      </c>
      <c r="D392" t="s">
        <v>12</v>
      </c>
      <c r="E392">
        <v>3566</v>
      </c>
      <c r="F392">
        <v>4577.3</v>
      </c>
      <c r="G392">
        <v>5126.576</v>
      </c>
      <c r="H392">
        <v>915.46</v>
      </c>
      <c r="I392" t="s">
        <v>13</v>
      </c>
      <c r="J392" t="s">
        <v>21</v>
      </c>
      <c r="T392" t="s">
        <v>95</v>
      </c>
      <c r="U392">
        <v>2020</v>
      </c>
      <c r="V392" t="s">
        <v>10</v>
      </c>
      <c r="W392" t="s">
        <v>101</v>
      </c>
      <c r="X392" t="s">
        <v>90</v>
      </c>
      <c r="Y392" t="s">
        <v>91</v>
      </c>
      <c r="Z392" t="s">
        <v>92</v>
      </c>
      <c r="AA392" t="s">
        <v>93</v>
      </c>
      <c r="AB392" t="s">
        <v>94</v>
      </c>
      <c r="AC392">
        <v>768</v>
      </c>
      <c r="AD392">
        <v>1098.24</v>
      </c>
    </row>
    <row r="393" spans="1:30" x14ac:dyDescent="0.25">
      <c r="A393">
        <v>2022</v>
      </c>
      <c r="B393" t="s">
        <v>39</v>
      </c>
      <c r="C393" t="s">
        <v>11</v>
      </c>
      <c r="D393" t="s">
        <v>15</v>
      </c>
      <c r="E393">
        <v>2498</v>
      </c>
      <c r="F393">
        <v>8000</v>
      </c>
      <c r="G393">
        <v>8960</v>
      </c>
      <c r="H393">
        <v>1600</v>
      </c>
      <c r="I393" t="s">
        <v>13</v>
      </c>
      <c r="J393" t="s">
        <v>14</v>
      </c>
      <c r="T393" t="s">
        <v>88</v>
      </c>
      <c r="U393">
        <v>2020</v>
      </c>
      <c r="V393" t="s">
        <v>10</v>
      </c>
      <c r="W393" t="s">
        <v>101</v>
      </c>
      <c r="X393" t="s">
        <v>90</v>
      </c>
      <c r="Y393" t="s">
        <v>91</v>
      </c>
      <c r="Z393" t="s">
        <v>92</v>
      </c>
      <c r="AA393" t="s">
        <v>93</v>
      </c>
      <c r="AB393" t="s">
        <v>94</v>
      </c>
      <c r="AC393">
        <v>801</v>
      </c>
      <c r="AD393">
        <v>1145.43</v>
      </c>
    </row>
    <row r="394" spans="1:30" x14ac:dyDescent="0.25">
      <c r="A394">
        <v>2022</v>
      </c>
      <c r="B394" t="s">
        <v>39</v>
      </c>
      <c r="C394" t="s">
        <v>16</v>
      </c>
      <c r="D394" t="s">
        <v>17</v>
      </c>
      <c r="E394">
        <v>1245</v>
      </c>
      <c r="F394">
        <v>4577.2</v>
      </c>
      <c r="G394">
        <v>5126.4639999999999</v>
      </c>
      <c r="H394">
        <v>915.44</v>
      </c>
      <c r="I394" t="s">
        <v>13</v>
      </c>
      <c r="J394" t="s">
        <v>33</v>
      </c>
      <c r="T394" t="s">
        <v>97</v>
      </c>
      <c r="U394">
        <v>2020</v>
      </c>
      <c r="V394" t="s">
        <v>10</v>
      </c>
      <c r="W394" t="s">
        <v>101</v>
      </c>
      <c r="X394" t="s">
        <v>90</v>
      </c>
      <c r="Y394" t="s">
        <v>91</v>
      </c>
      <c r="Z394" t="s">
        <v>92</v>
      </c>
      <c r="AA394" t="s">
        <v>93</v>
      </c>
      <c r="AB394" t="s">
        <v>94</v>
      </c>
      <c r="AC394">
        <v>854</v>
      </c>
      <c r="AD394">
        <v>1221.22</v>
      </c>
    </row>
    <row r="395" spans="1:30" x14ac:dyDescent="0.25">
      <c r="A395">
        <v>2022</v>
      </c>
      <c r="B395" t="s">
        <v>39</v>
      </c>
      <c r="C395" t="s">
        <v>19</v>
      </c>
      <c r="D395" t="s">
        <v>20</v>
      </c>
      <c r="E395">
        <v>644</v>
      </c>
      <c r="F395">
        <v>5743.5</v>
      </c>
      <c r="G395">
        <v>6432.72</v>
      </c>
      <c r="H395">
        <v>1148.7</v>
      </c>
      <c r="I395" t="s">
        <v>13</v>
      </c>
      <c r="J395" t="s">
        <v>30</v>
      </c>
      <c r="T395" t="s">
        <v>88</v>
      </c>
      <c r="U395">
        <v>2020</v>
      </c>
      <c r="V395" t="s">
        <v>10</v>
      </c>
      <c r="W395" t="s">
        <v>101</v>
      </c>
      <c r="X395" t="s">
        <v>90</v>
      </c>
      <c r="Y395" t="s">
        <v>91</v>
      </c>
      <c r="Z395" t="s">
        <v>92</v>
      </c>
      <c r="AA395" t="s">
        <v>93</v>
      </c>
      <c r="AB395" t="s">
        <v>94</v>
      </c>
      <c r="AC395">
        <v>788</v>
      </c>
      <c r="AD395">
        <v>1126.8399999999999</v>
      </c>
    </row>
    <row r="396" spans="1:30" x14ac:dyDescent="0.25">
      <c r="A396">
        <v>2022</v>
      </c>
      <c r="B396" t="s">
        <v>39</v>
      </c>
      <c r="C396" t="s">
        <v>22</v>
      </c>
      <c r="D396" t="s">
        <v>23</v>
      </c>
      <c r="E396">
        <v>643</v>
      </c>
      <c r="F396">
        <v>7000</v>
      </c>
      <c r="G396">
        <v>7840</v>
      </c>
      <c r="H396">
        <v>1400</v>
      </c>
      <c r="I396" t="s">
        <v>13</v>
      </c>
      <c r="J396" t="s">
        <v>38</v>
      </c>
      <c r="T396" t="s">
        <v>95</v>
      </c>
      <c r="U396">
        <v>2020</v>
      </c>
      <c r="V396" t="s">
        <v>10</v>
      </c>
      <c r="W396" t="s">
        <v>101</v>
      </c>
      <c r="X396" t="s">
        <v>90</v>
      </c>
      <c r="Y396" t="s">
        <v>91</v>
      </c>
      <c r="Z396" t="s">
        <v>92</v>
      </c>
      <c r="AA396" t="s">
        <v>93</v>
      </c>
      <c r="AB396" t="s">
        <v>94</v>
      </c>
      <c r="AC396">
        <v>263</v>
      </c>
      <c r="AD396">
        <v>376.09000000000003</v>
      </c>
    </row>
    <row r="397" spans="1:30" x14ac:dyDescent="0.25">
      <c r="A397">
        <v>2022</v>
      </c>
      <c r="B397" t="s">
        <v>39</v>
      </c>
      <c r="C397" t="s">
        <v>19</v>
      </c>
      <c r="D397" t="s">
        <v>24</v>
      </c>
      <c r="E397">
        <v>455</v>
      </c>
      <c r="F397">
        <v>4578.6000000000004</v>
      </c>
      <c r="G397">
        <v>5128.0320000000002</v>
      </c>
      <c r="H397">
        <v>915.72000000000014</v>
      </c>
      <c r="I397" t="s">
        <v>13</v>
      </c>
      <c r="J397" t="s">
        <v>14</v>
      </c>
      <c r="T397" t="s">
        <v>95</v>
      </c>
      <c r="U397">
        <v>2020</v>
      </c>
      <c r="V397" t="s">
        <v>10</v>
      </c>
      <c r="W397" t="s">
        <v>101</v>
      </c>
      <c r="X397" t="s">
        <v>90</v>
      </c>
      <c r="Y397" t="s">
        <v>91</v>
      </c>
      <c r="Z397" t="s">
        <v>92</v>
      </c>
      <c r="AA397" t="s">
        <v>93</v>
      </c>
      <c r="AB397" t="s">
        <v>94</v>
      </c>
      <c r="AC397">
        <v>347</v>
      </c>
      <c r="AD397">
        <v>496.21000000000004</v>
      </c>
    </row>
    <row r="398" spans="1:30" x14ac:dyDescent="0.25">
      <c r="A398">
        <v>2022</v>
      </c>
      <c r="B398" t="s">
        <v>39</v>
      </c>
      <c r="C398" t="s">
        <v>22</v>
      </c>
      <c r="D398" t="s">
        <v>25</v>
      </c>
      <c r="E398">
        <v>345</v>
      </c>
      <c r="F398">
        <v>7000</v>
      </c>
      <c r="G398">
        <v>7840</v>
      </c>
      <c r="H398">
        <v>1400</v>
      </c>
      <c r="I398" t="s">
        <v>13</v>
      </c>
      <c r="J398" t="s">
        <v>38</v>
      </c>
      <c r="T398" t="s">
        <v>97</v>
      </c>
      <c r="U398">
        <v>2020</v>
      </c>
      <c r="V398" t="s">
        <v>10</v>
      </c>
      <c r="W398" t="s">
        <v>101</v>
      </c>
      <c r="X398" t="s">
        <v>90</v>
      </c>
      <c r="Y398" t="s">
        <v>91</v>
      </c>
      <c r="Z398" t="s">
        <v>92</v>
      </c>
      <c r="AA398" t="s">
        <v>93</v>
      </c>
      <c r="AB398" t="s">
        <v>94</v>
      </c>
      <c r="AC398">
        <v>317</v>
      </c>
      <c r="AD398">
        <v>453.31</v>
      </c>
    </row>
    <row r="399" spans="1:30" x14ac:dyDescent="0.25">
      <c r="A399">
        <v>2022</v>
      </c>
      <c r="B399" t="s">
        <v>39</v>
      </c>
      <c r="C399" t="s">
        <v>16</v>
      </c>
      <c r="D399" t="s">
        <v>26</v>
      </c>
      <c r="E399">
        <v>122</v>
      </c>
      <c r="F399">
        <v>100</v>
      </c>
      <c r="G399">
        <v>112</v>
      </c>
      <c r="H399">
        <v>20</v>
      </c>
      <c r="I399" t="s">
        <v>13</v>
      </c>
      <c r="J399" t="s">
        <v>18</v>
      </c>
      <c r="T399" t="s">
        <v>95</v>
      </c>
      <c r="U399">
        <v>2020</v>
      </c>
      <c r="V399" t="s">
        <v>44</v>
      </c>
      <c r="W399" t="s">
        <v>101</v>
      </c>
      <c r="X399" t="s">
        <v>90</v>
      </c>
      <c r="Y399" t="s">
        <v>91</v>
      </c>
      <c r="Z399" t="s">
        <v>92</v>
      </c>
      <c r="AA399" t="s">
        <v>93</v>
      </c>
      <c r="AB399" t="s">
        <v>94</v>
      </c>
      <c r="AC399">
        <v>314</v>
      </c>
      <c r="AD399">
        <v>449.02</v>
      </c>
    </row>
    <row r="400" spans="1:30" x14ac:dyDescent="0.25">
      <c r="A400">
        <v>2022</v>
      </c>
      <c r="B400" t="s">
        <v>39</v>
      </c>
      <c r="C400" t="s">
        <v>27</v>
      </c>
      <c r="D400" t="s">
        <v>28</v>
      </c>
      <c r="E400">
        <v>78</v>
      </c>
      <c r="F400">
        <v>2288.6</v>
      </c>
      <c r="G400">
        <v>5126.4639999999999</v>
      </c>
      <c r="H400">
        <v>457.72</v>
      </c>
      <c r="I400" t="s">
        <v>13</v>
      </c>
      <c r="J400" t="s">
        <v>18</v>
      </c>
      <c r="T400" t="s">
        <v>97</v>
      </c>
      <c r="U400">
        <v>2020</v>
      </c>
      <c r="V400" t="s">
        <v>44</v>
      </c>
      <c r="W400" t="s">
        <v>101</v>
      </c>
      <c r="X400" t="s">
        <v>90</v>
      </c>
      <c r="Y400" t="s">
        <v>91</v>
      </c>
      <c r="Z400" t="s">
        <v>92</v>
      </c>
      <c r="AA400" t="s">
        <v>93</v>
      </c>
      <c r="AB400" t="s">
        <v>94</v>
      </c>
      <c r="AC400">
        <v>362</v>
      </c>
      <c r="AD400">
        <v>517.66</v>
      </c>
    </row>
    <row r="401" spans="1:30" x14ac:dyDescent="0.25">
      <c r="A401">
        <v>2022</v>
      </c>
      <c r="B401" t="s">
        <v>39</v>
      </c>
      <c r="C401" t="s">
        <v>27</v>
      </c>
      <c r="D401" t="s">
        <v>29</v>
      </c>
      <c r="E401">
        <v>76</v>
      </c>
      <c r="F401">
        <v>2288.4499999999998</v>
      </c>
      <c r="G401">
        <v>5126.1279999999997</v>
      </c>
      <c r="H401">
        <v>457.69</v>
      </c>
      <c r="I401" t="s">
        <v>13</v>
      </c>
      <c r="J401" t="s">
        <v>18</v>
      </c>
      <c r="T401" t="s">
        <v>95</v>
      </c>
      <c r="U401">
        <v>2020</v>
      </c>
      <c r="V401" t="s">
        <v>44</v>
      </c>
      <c r="W401" t="s">
        <v>101</v>
      </c>
      <c r="X401" t="s">
        <v>90</v>
      </c>
      <c r="Y401" t="s">
        <v>91</v>
      </c>
      <c r="Z401" t="s">
        <v>92</v>
      </c>
      <c r="AA401" t="s">
        <v>93</v>
      </c>
      <c r="AB401" t="s">
        <v>94</v>
      </c>
      <c r="AC401">
        <v>284</v>
      </c>
      <c r="AD401">
        <v>406.12</v>
      </c>
    </row>
    <row r="402" spans="1:30" x14ac:dyDescent="0.25">
      <c r="A402">
        <v>2022</v>
      </c>
      <c r="B402" t="s">
        <v>39</v>
      </c>
      <c r="C402" t="s">
        <v>27</v>
      </c>
      <c r="D402" t="s">
        <v>31</v>
      </c>
      <c r="E402">
        <v>46</v>
      </c>
      <c r="F402">
        <v>100</v>
      </c>
      <c r="G402">
        <v>224</v>
      </c>
      <c r="H402">
        <v>20</v>
      </c>
      <c r="I402" t="s">
        <v>13</v>
      </c>
      <c r="J402" t="s">
        <v>30</v>
      </c>
      <c r="T402" t="s">
        <v>95</v>
      </c>
      <c r="U402">
        <v>2020</v>
      </c>
      <c r="V402" t="s">
        <v>44</v>
      </c>
      <c r="W402" t="s">
        <v>101</v>
      </c>
      <c r="X402" t="s">
        <v>90</v>
      </c>
      <c r="Y402" t="s">
        <v>91</v>
      </c>
      <c r="Z402" t="s">
        <v>92</v>
      </c>
      <c r="AA402" t="s">
        <v>93</v>
      </c>
      <c r="AB402" t="s">
        <v>94</v>
      </c>
      <c r="AC402">
        <v>358</v>
      </c>
      <c r="AD402">
        <v>526.24</v>
      </c>
    </row>
    <row r="403" spans="1:30" x14ac:dyDescent="0.25">
      <c r="A403">
        <v>2022</v>
      </c>
      <c r="B403" t="s">
        <v>39</v>
      </c>
      <c r="C403" t="s">
        <v>27</v>
      </c>
      <c r="D403" t="s">
        <v>32</v>
      </c>
      <c r="E403">
        <v>34</v>
      </c>
      <c r="F403">
        <v>2288.4</v>
      </c>
      <c r="G403">
        <v>5126.0160000000014</v>
      </c>
      <c r="H403">
        <v>457.68000000000012</v>
      </c>
      <c r="I403" t="s">
        <v>13</v>
      </c>
      <c r="J403" t="s">
        <v>21</v>
      </c>
      <c r="T403" t="s">
        <v>95</v>
      </c>
      <c r="U403">
        <v>2020</v>
      </c>
      <c r="V403" t="s">
        <v>44</v>
      </c>
      <c r="W403" t="s">
        <v>101</v>
      </c>
      <c r="X403" t="s">
        <v>90</v>
      </c>
      <c r="Y403" t="s">
        <v>91</v>
      </c>
      <c r="Z403" t="s">
        <v>92</v>
      </c>
      <c r="AA403" t="s">
        <v>93</v>
      </c>
      <c r="AB403" t="s">
        <v>94</v>
      </c>
      <c r="AC403">
        <v>286</v>
      </c>
      <c r="AD403">
        <v>526.24</v>
      </c>
    </row>
    <row r="404" spans="1:30" x14ac:dyDescent="0.25">
      <c r="A404">
        <v>2022</v>
      </c>
      <c r="B404" t="s">
        <v>39</v>
      </c>
      <c r="C404" t="s">
        <v>16</v>
      </c>
      <c r="D404" t="s">
        <v>34</v>
      </c>
      <c r="E404">
        <v>7</v>
      </c>
      <c r="F404">
        <v>200</v>
      </c>
      <c r="G404">
        <v>224</v>
      </c>
      <c r="H404">
        <v>40</v>
      </c>
      <c r="I404" t="s">
        <v>13</v>
      </c>
      <c r="J404" t="s">
        <v>21</v>
      </c>
      <c r="T404" t="s">
        <v>95</v>
      </c>
      <c r="U404">
        <v>2020</v>
      </c>
      <c r="V404" t="s">
        <v>44</v>
      </c>
      <c r="W404" t="s">
        <v>101</v>
      </c>
      <c r="X404" t="s">
        <v>90</v>
      </c>
      <c r="Y404" t="s">
        <v>91</v>
      </c>
      <c r="Z404" t="s">
        <v>92</v>
      </c>
      <c r="AA404" t="s">
        <v>93</v>
      </c>
      <c r="AB404" t="s">
        <v>94</v>
      </c>
      <c r="AC404">
        <v>992</v>
      </c>
      <c r="AD404">
        <v>1418.56</v>
      </c>
    </row>
    <row r="405" spans="1:30" x14ac:dyDescent="0.25">
      <c r="A405">
        <v>2022</v>
      </c>
      <c r="B405" t="s">
        <v>39</v>
      </c>
      <c r="C405" t="s">
        <v>27</v>
      </c>
      <c r="D405" t="s">
        <v>36</v>
      </c>
      <c r="E405">
        <v>3</v>
      </c>
      <c r="F405">
        <v>2288.65</v>
      </c>
      <c r="G405">
        <v>5126.576</v>
      </c>
      <c r="H405">
        <v>457.73</v>
      </c>
      <c r="I405" t="s">
        <v>13</v>
      </c>
      <c r="J405" t="s">
        <v>21</v>
      </c>
      <c r="T405" t="s">
        <v>95</v>
      </c>
      <c r="U405">
        <v>2020</v>
      </c>
      <c r="V405" t="s">
        <v>44</v>
      </c>
      <c r="W405" t="s">
        <v>101</v>
      </c>
      <c r="X405" t="s">
        <v>90</v>
      </c>
      <c r="Y405" t="s">
        <v>91</v>
      </c>
      <c r="Z405" t="s">
        <v>92</v>
      </c>
      <c r="AA405" t="s">
        <v>93</v>
      </c>
      <c r="AB405" t="s">
        <v>94</v>
      </c>
      <c r="AC405">
        <v>1025</v>
      </c>
      <c r="AD405">
        <v>1465.75</v>
      </c>
    </row>
    <row r="406" spans="1:30" x14ac:dyDescent="0.25">
      <c r="A406">
        <v>2022</v>
      </c>
      <c r="B406" t="s">
        <v>39</v>
      </c>
      <c r="C406" t="s">
        <v>35</v>
      </c>
      <c r="D406" t="s">
        <v>35</v>
      </c>
      <c r="E406">
        <v>2</v>
      </c>
      <c r="F406">
        <v>6600</v>
      </c>
      <c r="G406">
        <v>7392</v>
      </c>
      <c r="H406">
        <v>1320</v>
      </c>
      <c r="I406" t="s">
        <v>40</v>
      </c>
      <c r="J406" t="s">
        <v>21</v>
      </c>
      <c r="T406" t="s">
        <v>88</v>
      </c>
      <c r="U406">
        <v>2020</v>
      </c>
      <c r="V406" t="s">
        <v>44</v>
      </c>
      <c r="W406" t="s">
        <v>101</v>
      </c>
      <c r="X406" t="s">
        <v>90</v>
      </c>
      <c r="Y406" t="s">
        <v>91</v>
      </c>
      <c r="Z406" t="s">
        <v>92</v>
      </c>
      <c r="AA406" t="s">
        <v>93</v>
      </c>
      <c r="AB406" t="s">
        <v>94</v>
      </c>
      <c r="AC406">
        <v>288</v>
      </c>
      <c r="AD406">
        <v>411.84000000000003</v>
      </c>
    </row>
    <row r="407" spans="1:30" x14ac:dyDescent="0.25">
      <c r="A407">
        <v>2022</v>
      </c>
      <c r="B407" t="s">
        <v>41</v>
      </c>
      <c r="C407" t="s">
        <v>11</v>
      </c>
      <c r="D407" t="s">
        <v>12</v>
      </c>
      <c r="E407">
        <v>3566</v>
      </c>
      <c r="F407">
        <v>4577.3</v>
      </c>
      <c r="G407">
        <v>5126.576</v>
      </c>
      <c r="H407">
        <v>915.46</v>
      </c>
      <c r="I407" t="s">
        <v>40</v>
      </c>
      <c r="J407" t="s">
        <v>18</v>
      </c>
      <c r="T407" t="s">
        <v>88</v>
      </c>
      <c r="U407">
        <v>2020</v>
      </c>
      <c r="V407" t="s">
        <v>44</v>
      </c>
      <c r="W407" t="s">
        <v>101</v>
      </c>
      <c r="X407" t="s">
        <v>90</v>
      </c>
      <c r="Y407" t="s">
        <v>91</v>
      </c>
      <c r="Z407" t="s">
        <v>92</v>
      </c>
      <c r="AA407" t="s">
        <v>93</v>
      </c>
      <c r="AB407" t="s">
        <v>94</v>
      </c>
      <c r="AC407">
        <v>315</v>
      </c>
      <c r="AD407">
        <v>450.45</v>
      </c>
    </row>
    <row r="408" spans="1:30" x14ac:dyDescent="0.25">
      <c r="A408">
        <v>2022</v>
      </c>
      <c r="B408" t="s">
        <v>41</v>
      </c>
      <c r="C408" t="s">
        <v>11</v>
      </c>
      <c r="D408" t="s">
        <v>15</v>
      </c>
      <c r="E408">
        <v>2498</v>
      </c>
      <c r="F408">
        <v>8000</v>
      </c>
      <c r="G408">
        <v>8960</v>
      </c>
      <c r="H408">
        <v>1600</v>
      </c>
      <c r="I408" t="s">
        <v>40</v>
      </c>
      <c r="J408" t="s">
        <v>18</v>
      </c>
      <c r="T408" t="s">
        <v>95</v>
      </c>
      <c r="U408">
        <v>2020</v>
      </c>
      <c r="V408" t="s">
        <v>44</v>
      </c>
      <c r="W408" t="s">
        <v>101</v>
      </c>
      <c r="X408" t="s">
        <v>90</v>
      </c>
      <c r="Y408" t="s">
        <v>91</v>
      </c>
      <c r="Z408" t="s">
        <v>92</v>
      </c>
      <c r="AA408" t="s">
        <v>93</v>
      </c>
      <c r="AB408" t="s">
        <v>94</v>
      </c>
      <c r="AC408">
        <v>285</v>
      </c>
      <c r="AD408">
        <v>407.55</v>
      </c>
    </row>
    <row r="409" spans="1:30" x14ac:dyDescent="0.25">
      <c r="A409">
        <v>2022</v>
      </c>
      <c r="B409" t="s">
        <v>41</v>
      </c>
      <c r="C409" t="s">
        <v>16</v>
      </c>
      <c r="D409" t="s">
        <v>17</v>
      </c>
      <c r="E409">
        <v>1245</v>
      </c>
      <c r="F409">
        <v>4577.2</v>
      </c>
      <c r="G409">
        <v>5126.4639999999999</v>
      </c>
      <c r="H409">
        <v>915.44</v>
      </c>
      <c r="I409" t="s">
        <v>40</v>
      </c>
      <c r="J409" t="s">
        <v>18</v>
      </c>
      <c r="T409" t="s">
        <v>95</v>
      </c>
      <c r="U409">
        <v>2020</v>
      </c>
      <c r="V409" t="s">
        <v>44</v>
      </c>
      <c r="W409" t="s">
        <v>101</v>
      </c>
      <c r="X409" t="s">
        <v>90</v>
      </c>
      <c r="Y409" t="s">
        <v>91</v>
      </c>
      <c r="Z409" t="s">
        <v>92</v>
      </c>
      <c r="AA409" t="s">
        <v>93</v>
      </c>
      <c r="AB409" t="s">
        <v>94</v>
      </c>
      <c r="AC409">
        <v>773</v>
      </c>
      <c r="AD409">
        <v>1105.3899999999999</v>
      </c>
    </row>
    <row r="410" spans="1:30" x14ac:dyDescent="0.25">
      <c r="A410">
        <v>2022</v>
      </c>
      <c r="B410" t="s">
        <v>41</v>
      </c>
      <c r="C410" t="s">
        <v>19</v>
      </c>
      <c r="D410" t="s">
        <v>20</v>
      </c>
      <c r="E410">
        <v>644</v>
      </c>
      <c r="F410">
        <v>5743.5</v>
      </c>
      <c r="G410">
        <v>6432.72</v>
      </c>
      <c r="H410">
        <v>1148.7</v>
      </c>
      <c r="I410" t="s">
        <v>40</v>
      </c>
      <c r="J410" t="s">
        <v>30</v>
      </c>
      <c r="T410" t="s">
        <v>88</v>
      </c>
      <c r="U410">
        <v>2020</v>
      </c>
      <c r="V410" t="s">
        <v>44</v>
      </c>
      <c r="W410" t="s">
        <v>101</v>
      </c>
      <c r="X410" t="s">
        <v>90</v>
      </c>
      <c r="Y410" t="s">
        <v>91</v>
      </c>
      <c r="Z410" t="s">
        <v>92</v>
      </c>
      <c r="AA410" t="s">
        <v>93</v>
      </c>
      <c r="AB410" t="s">
        <v>94</v>
      </c>
      <c r="AC410">
        <v>806</v>
      </c>
      <c r="AD410">
        <v>1152.58</v>
      </c>
    </row>
    <row r="411" spans="1:30" x14ac:dyDescent="0.25">
      <c r="A411">
        <v>2022</v>
      </c>
      <c r="B411" t="s">
        <v>41</v>
      </c>
      <c r="C411" t="s">
        <v>22</v>
      </c>
      <c r="D411" t="s">
        <v>23</v>
      </c>
      <c r="E411">
        <v>643</v>
      </c>
      <c r="F411">
        <v>7000</v>
      </c>
      <c r="G411">
        <v>7840</v>
      </c>
      <c r="H411">
        <v>1400</v>
      </c>
      <c r="I411" t="s">
        <v>40</v>
      </c>
      <c r="J411" t="s">
        <v>14</v>
      </c>
      <c r="T411" t="s">
        <v>95</v>
      </c>
      <c r="U411">
        <v>2020</v>
      </c>
      <c r="V411" t="s">
        <v>44</v>
      </c>
      <c r="W411" t="s">
        <v>101</v>
      </c>
      <c r="X411" t="s">
        <v>90</v>
      </c>
      <c r="Y411" t="s">
        <v>91</v>
      </c>
      <c r="Z411" t="s">
        <v>92</v>
      </c>
      <c r="AA411" t="s">
        <v>93</v>
      </c>
      <c r="AB411" t="s">
        <v>94</v>
      </c>
      <c r="AC411">
        <v>311</v>
      </c>
      <c r="AD411">
        <v>444.73</v>
      </c>
    </row>
    <row r="412" spans="1:30" x14ac:dyDescent="0.25">
      <c r="A412">
        <v>2022</v>
      </c>
      <c r="B412" t="s">
        <v>41</v>
      </c>
      <c r="C412" t="s">
        <v>19</v>
      </c>
      <c r="D412" t="s">
        <v>24</v>
      </c>
      <c r="E412">
        <v>455</v>
      </c>
      <c r="F412">
        <v>4578.6000000000004</v>
      </c>
      <c r="G412">
        <v>5128.0320000000002</v>
      </c>
      <c r="H412">
        <v>915.72000000000014</v>
      </c>
      <c r="I412" t="s">
        <v>40</v>
      </c>
      <c r="J412" t="s">
        <v>14</v>
      </c>
      <c r="T412" t="s">
        <v>95</v>
      </c>
      <c r="U412">
        <v>2020</v>
      </c>
      <c r="V412" t="s">
        <v>44</v>
      </c>
      <c r="W412" t="s">
        <v>101</v>
      </c>
      <c r="X412" t="s">
        <v>90</v>
      </c>
      <c r="Y412" t="s">
        <v>91</v>
      </c>
      <c r="Z412" t="s">
        <v>92</v>
      </c>
      <c r="AA412" t="s">
        <v>93</v>
      </c>
      <c r="AB412" t="s">
        <v>94</v>
      </c>
      <c r="AC412">
        <v>359</v>
      </c>
      <c r="AD412">
        <v>513.37</v>
      </c>
    </row>
    <row r="413" spans="1:30" x14ac:dyDescent="0.25">
      <c r="A413">
        <v>2022</v>
      </c>
      <c r="B413" t="s">
        <v>41</v>
      </c>
      <c r="C413" t="s">
        <v>22</v>
      </c>
      <c r="D413" t="s">
        <v>25</v>
      </c>
      <c r="E413">
        <v>345</v>
      </c>
      <c r="F413">
        <v>7000</v>
      </c>
      <c r="G413">
        <v>7840</v>
      </c>
      <c r="H413">
        <v>1400</v>
      </c>
      <c r="I413" t="s">
        <v>40</v>
      </c>
      <c r="J413" t="s">
        <v>33</v>
      </c>
      <c r="T413" t="s">
        <v>95</v>
      </c>
      <c r="U413">
        <v>2020</v>
      </c>
      <c r="V413" t="s">
        <v>44</v>
      </c>
      <c r="W413" t="s">
        <v>101</v>
      </c>
      <c r="X413" t="s">
        <v>90</v>
      </c>
      <c r="Y413" t="s">
        <v>91</v>
      </c>
      <c r="Z413" t="s">
        <v>92</v>
      </c>
      <c r="AA413" t="s">
        <v>93</v>
      </c>
      <c r="AB413" t="s">
        <v>94</v>
      </c>
      <c r="AC413">
        <v>287</v>
      </c>
      <c r="AD413">
        <v>410.40999999999997</v>
      </c>
    </row>
    <row r="414" spans="1:30" x14ac:dyDescent="0.25">
      <c r="A414">
        <v>2022</v>
      </c>
      <c r="B414" t="s">
        <v>41</v>
      </c>
      <c r="C414" t="s">
        <v>16</v>
      </c>
      <c r="D414" t="s">
        <v>26</v>
      </c>
      <c r="E414">
        <v>122</v>
      </c>
      <c r="F414">
        <v>100</v>
      </c>
      <c r="G414">
        <v>112</v>
      </c>
      <c r="H414">
        <v>20</v>
      </c>
      <c r="I414" t="s">
        <v>40</v>
      </c>
      <c r="J414" t="s">
        <v>21</v>
      </c>
      <c r="T414" t="s">
        <v>95</v>
      </c>
      <c r="U414">
        <v>2020</v>
      </c>
      <c r="V414" t="s">
        <v>43</v>
      </c>
      <c r="W414" t="s">
        <v>101</v>
      </c>
      <c r="X414" t="s">
        <v>90</v>
      </c>
      <c r="Y414" t="s">
        <v>91</v>
      </c>
      <c r="Z414" t="s">
        <v>92</v>
      </c>
      <c r="AA414" t="s">
        <v>93</v>
      </c>
      <c r="AB414" t="s">
        <v>94</v>
      </c>
      <c r="AC414">
        <v>320</v>
      </c>
      <c r="AD414">
        <v>457.6</v>
      </c>
    </row>
    <row r="415" spans="1:30" x14ac:dyDescent="0.25">
      <c r="A415">
        <v>2022</v>
      </c>
      <c r="B415" t="s">
        <v>41</v>
      </c>
      <c r="C415" t="s">
        <v>27</v>
      </c>
      <c r="D415" t="s">
        <v>28</v>
      </c>
      <c r="E415">
        <v>78</v>
      </c>
      <c r="F415">
        <v>2288.6</v>
      </c>
      <c r="G415">
        <v>5126.4639999999999</v>
      </c>
      <c r="H415">
        <v>457.72</v>
      </c>
      <c r="I415" t="s">
        <v>40</v>
      </c>
      <c r="J415" t="s">
        <v>30</v>
      </c>
      <c r="T415" t="s">
        <v>95</v>
      </c>
      <c r="U415">
        <v>2020</v>
      </c>
      <c r="V415" t="s">
        <v>43</v>
      </c>
      <c r="W415" t="s">
        <v>101</v>
      </c>
      <c r="X415" t="s">
        <v>90</v>
      </c>
      <c r="Y415" t="s">
        <v>91</v>
      </c>
      <c r="Z415" t="s">
        <v>92</v>
      </c>
      <c r="AA415" t="s">
        <v>93</v>
      </c>
      <c r="AB415" t="s">
        <v>94</v>
      </c>
      <c r="AC415">
        <v>290</v>
      </c>
      <c r="AD415">
        <v>414.7</v>
      </c>
    </row>
    <row r="416" spans="1:30" x14ac:dyDescent="0.25">
      <c r="A416">
        <v>2022</v>
      </c>
      <c r="B416" t="s">
        <v>41</v>
      </c>
      <c r="C416" t="s">
        <v>27</v>
      </c>
      <c r="D416" t="s">
        <v>29</v>
      </c>
      <c r="E416">
        <v>76</v>
      </c>
      <c r="F416">
        <v>2288.4499999999998</v>
      </c>
      <c r="G416">
        <v>5126.1279999999997</v>
      </c>
      <c r="H416">
        <v>457.69</v>
      </c>
      <c r="I416" t="s">
        <v>40</v>
      </c>
      <c r="J416" t="s">
        <v>21</v>
      </c>
      <c r="T416" t="s">
        <v>99</v>
      </c>
      <c r="U416">
        <v>2020</v>
      </c>
      <c r="V416" t="s">
        <v>43</v>
      </c>
      <c r="W416" t="s">
        <v>101</v>
      </c>
      <c r="X416" t="s">
        <v>90</v>
      </c>
      <c r="Y416" t="s">
        <v>91</v>
      </c>
      <c r="Z416" t="s">
        <v>92</v>
      </c>
      <c r="AA416" t="s">
        <v>93</v>
      </c>
      <c r="AB416" t="s">
        <v>94</v>
      </c>
      <c r="AC416">
        <v>316</v>
      </c>
      <c r="AD416">
        <v>526.24</v>
      </c>
    </row>
    <row r="417" spans="1:30" x14ac:dyDescent="0.25">
      <c r="A417">
        <v>2022</v>
      </c>
      <c r="B417" t="s">
        <v>41</v>
      </c>
      <c r="C417" t="s">
        <v>27</v>
      </c>
      <c r="D417" t="s">
        <v>31</v>
      </c>
      <c r="E417">
        <v>46</v>
      </c>
      <c r="F417">
        <v>100</v>
      </c>
      <c r="G417">
        <v>224</v>
      </c>
      <c r="H417">
        <v>20</v>
      </c>
      <c r="I417" t="s">
        <v>40</v>
      </c>
      <c r="J417" t="s">
        <v>14</v>
      </c>
      <c r="T417" t="s">
        <v>88</v>
      </c>
      <c r="U417">
        <v>2020</v>
      </c>
      <c r="V417" t="s">
        <v>43</v>
      </c>
      <c r="W417" t="s">
        <v>101</v>
      </c>
      <c r="X417" t="s">
        <v>90</v>
      </c>
      <c r="Y417" t="s">
        <v>91</v>
      </c>
      <c r="Z417" t="s">
        <v>92</v>
      </c>
      <c r="AA417" t="s">
        <v>93</v>
      </c>
      <c r="AB417" t="s">
        <v>94</v>
      </c>
      <c r="AC417">
        <v>364</v>
      </c>
      <c r="AD417">
        <v>526.24</v>
      </c>
    </row>
    <row r="418" spans="1:30" x14ac:dyDescent="0.25">
      <c r="A418">
        <v>2022</v>
      </c>
      <c r="B418" t="s">
        <v>41</v>
      </c>
      <c r="C418" t="s">
        <v>27</v>
      </c>
      <c r="D418" t="s">
        <v>32</v>
      </c>
      <c r="E418">
        <v>34</v>
      </c>
      <c r="F418">
        <v>2288.4</v>
      </c>
      <c r="G418">
        <v>5126.0160000000014</v>
      </c>
      <c r="H418">
        <v>457.68000000000012</v>
      </c>
      <c r="I418" t="s">
        <v>40</v>
      </c>
      <c r="J418" t="s">
        <v>38</v>
      </c>
      <c r="T418" t="s">
        <v>99</v>
      </c>
      <c r="U418">
        <v>2020</v>
      </c>
      <c r="V418" t="s">
        <v>43</v>
      </c>
      <c r="W418" t="s">
        <v>101</v>
      </c>
      <c r="X418" t="s">
        <v>90</v>
      </c>
      <c r="Y418" t="s">
        <v>91</v>
      </c>
      <c r="Z418" t="s">
        <v>92</v>
      </c>
      <c r="AA418" t="s">
        <v>93</v>
      </c>
      <c r="AB418" t="s">
        <v>94</v>
      </c>
      <c r="AC418">
        <v>292</v>
      </c>
      <c r="AD418">
        <v>526.24</v>
      </c>
    </row>
    <row r="419" spans="1:30" x14ac:dyDescent="0.25">
      <c r="A419">
        <v>2022</v>
      </c>
      <c r="B419" t="s">
        <v>41</v>
      </c>
      <c r="C419" t="s">
        <v>16</v>
      </c>
      <c r="D419" t="s">
        <v>34</v>
      </c>
      <c r="E419">
        <v>7</v>
      </c>
      <c r="F419">
        <v>200</v>
      </c>
      <c r="G419">
        <v>224</v>
      </c>
      <c r="H419">
        <v>40</v>
      </c>
      <c r="I419" t="s">
        <v>40</v>
      </c>
      <c r="J419" t="s">
        <v>14</v>
      </c>
      <c r="T419" t="s">
        <v>95</v>
      </c>
      <c r="U419">
        <v>2020</v>
      </c>
      <c r="V419" t="s">
        <v>43</v>
      </c>
      <c r="W419" t="s">
        <v>101</v>
      </c>
      <c r="X419" t="s">
        <v>90</v>
      </c>
      <c r="Y419" t="s">
        <v>91</v>
      </c>
      <c r="Z419" t="s">
        <v>92</v>
      </c>
      <c r="AA419" t="s">
        <v>93</v>
      </c>
      <c r="AB419" t="s">
        <v>94</v>
      </c>
      <c r="AC419">
        <v>991</v>
      </c>
      <c r="AD419">
        <v>1417.13</v>
      </c>
    </row>
    <row r="420" spans="1:30" x14ac:dyDescent="0.25">
      <c r="A420">
        <v>2022</v>
      </c>
      <c r="B420" t="s">
        <v>41</v>
      </c>
      <c r="C420" t="s">
        <v>27</v>
      </c>
      <c r="D420" t="s">
        <v>36</v>
      </c>
      <c r="E420">
        <v>3</v>
      </c>
      <c r="F420">
        <v>2288.65</v>
      </c>
      <c r="G420">
        <v>5126.576</v>
      </c>
      <c r="H420">
        <v>457.73</v>
      </c>
      <c r="I420" t="s">
        <v>40</v>
      </c>
      <c r="J420" t="s">
        <v>18</v>
      </c>
      <c r="T420" t="s">
        <v>97</v>
      </c>
      <c r="U420">
        <v>2020</v>
      </c>
      <c r="V420" t="s">
        <v>43</v>
      </c>
      <c r="W420" t="s">
        <v>101</v>
      </c>
      <c r="X420" t="s">
        <v>90</v>
      </c>
      <c r="Y420" t="s">
        <v>91</v>
      </c>
      <c r="Z420" t="s">
        <v>92</v>
      </c>
      <c r="AA420" t="s">
        <v>93</v>
      </c>
      <c r="AB420" t="s">
        <v>94</v>
      </c>
      <c r="AC420">
        <v>1024</v>
      </c>
      <c r="AD420">
        <v>1464.32</v>
      </c>
    </row>
    <row r="421" spans="1:30" x14ac:dyDescent="0.25">
      <c r="A421">
        <v>2022</v>
      </c>
      <c r="B421" t="s">
        <v>41</v>
      </c>
      <c r="C421" t="s">
        <v>35</v>
      </c>
      <c r="D421" t="s">
        <v>35</v>
      </c>
      <c r="E421">
        <v>2</v>
      </c>
      <c r="F421">
        <v>7920</v>
      </c>
      <c r="G421">
        <v>7392</v>
      </c>
      <c r="H421">
        <v>1584</v>
      </c>
      <c r="I421" t="s">
        <v>40</v>
      </c>
      <c r="J421" t="s">
        <v>21</v>
      </c>
      <c r="T421" t="s">
        <v>88</v>
      </c>
      <c r="U421">
        <v>2020</v>
      </c>
      <c r="V421" t="s">
        <v>43</v>
      </c>
      <c r="W421" t="s">
        <v>101</v>
      </c>
      <c r="X421" t="s">
        <v>90</v>
      </c>
      <c r="Y421" t="s">
        <v>91</v>
      </c>
      <c r="Z421" t="s">
        <v>92</v>
      </c>
      <c r="AA421" t="s">
        <v>93</v>
      </c>
      <c r="AB421" t="s">
        <v>94</v>
      </c>
      <c r="AC421">
        <v>294</v>
      </c>
      <c r="AD421">
        <v>420.42</v>
      </c>
    </row>
    <row r="422" spans="1:30" x14ac:dyDescent="0.25">
      <c r="A422">
        <v>2022</v>
      </c>
      <c r="B422" t="s">
        <v>42</v>
      </c>
      <c r="C422" t="s">
        <v>11</v>
      </c>
      <c r="D422" t="s">
        <v>12</v>
      </c>
      <c r="E422">
        <v>3566</v>
      </c>
      <c r="F422">
        <v>4577.3</v>
      </c>
      <c r="G422">
        <v>5126.576</v>
      </c>
      <c r="H422">
        <v>915.46</v>
      </c>
      <c r="I422" t="s">
        <v>13</v>
      </c>
      <c r="J422" t="s">
        <v>30</v>
      </c>
      <c r="T422" t="s">
        <v>88</v>
      </c>
      <c r="U422">
        <v>2020</v>
      </c>
      <c r="V422" t="s">
        <v>43</v>
      </c>
      <c r="W422" t="s">
        <v>101</v>
      </c>
      <c r="X422" t="s">
        <v>90</v>
      </c>
      <c r="Y422" t="s">
        <v>91</v>
      </c>
      <c r="Z422" t="s">
        <v>92</v>
      </c>
      <c r="AA422" t="s">
        <v>93</v>
      </c>
      <c r="AB422" t="s">
        <v>94</v>
      </c>
      <c r="AC422">
        <v>321</v>
      </c>
      <c r="AD422">
        <v>459.03</v>
      </c>
    </row>
    <row r="423" spans="1:30" x14ac:dyDescent="0.25">
      <c r="A423">
        <v>2022</v>
      </c>
      <c r="B423" t="s">
        <v>42</v>
      </c>
      <c r="C423" t="s">
        <v>11</v>
      </c>
      <c r="D423" t="s">
        <v>15</v>
      </c>
      <c r="E423">
        <v>2498</v>
      </c>
      <c r="F423">
        <v>8800</v>
      </c>
      <c r="G423">
        <v>8960</v>
      </c>
      <c r="H423">
        <v>1760</v>
      </c>
      <c r="I423" t="s">
        <v>13</v>
      </c>
      <c r="J423" t="s">
        <v>14</v>
      </c>
      <c r="T423" t="s">
        <v>88</v>
      </c>
      <c r="U423">
        <v>2020</v>
      </c>
      <c r="V423" t="s">
        <v>43</v>
      </c>
      <c r="W423" t="s">
        <v>101</v>
      </c>
      <c r="X423" t="s">
        <v>90</v>
      </c>
      <c r="Y423" t="s">
        <v>91</v>
      </c>
      <c r="Z423" t="s">
        <v>92</v>
      </c>
      <c r="AA423" t="s">
        <v>93</v>
      </c>
      <c r="AB423" t="s">
        <v>94</v>
      </c>
      <c r="AC423">
        <v>363</v>
      </c>
      <c r="AD423">
        <v>519.09</v>
      </c>
    </row>
    <row r="424" spans="1:30" x14ac:dyDescent="0.25">
      <c r="A424">
        <v>2022</v>
      </c>
      <c r="B424" t="s">
        <v>42</v>
      </c>
      <c r="C424" t="s">
        <v>16</v>
      </c>
      <c r="D424" t="s">
        <v>17</v>
      </c>
      <c r="E424">
        <v>1245</v>
      </c>
      <c r="F424">
        <v>5034.92</v>
      </c>
      <c r="G424">
        <v>5126.4639999999999</v>
      </c>
      <c r="H424">
        <v>1006.984</v>
      </c>
      <c r="I424" t="s">
        <v>13</v>
      </c>
      <c r="J424" t="s">
        <v>21</v>
      </c>
      <c r="T424" t="s">
        <v>95</v>
      </c>
      <c r="U424">
        <v>2020</v>
      </c>
      <c r="V424" t="s">
        <v>43</v>
      </c>
      <c r="W424" t="s">
        <v>101</v>
      </c>
      <c r="X424" t="s">
        <v>90</v>
      </c>
      <c r="Y424" t="s">
        <v>91</v>
      </c>
      <c r="Z424" t="s">
        <v>92</v>
      </c>
      <c r="AA424" t="s">
        <v>93</v>
      </c>
      <c r="AB424" t="s">
        <v>94</v>
      </c>
      <c r="AC424">
        <v>291</v>
      </c>
      <c r="AD424">
        <v>416.13</v>
      </c>
    </row>
    <row r="425" spans="1:30" x14ac:dyDescent="0.25">
      <c r="A425">
        <v>2022</v>
      </c>
      <c r="B425" t="s">
        <v>42</v>
      </c>
      <c r="C425" t="s">
        <v>19</v>
      </c>
      <c r="D425" t="s">
        <v>20</v>
      </c>
      <c r="E425">
        <v>644</v>
      </c>
      <c r="F425">
        <v>6317.85</v>
      </c>
      <c r="G425">
        <v>6432.72</v>
      </c>
      <c r="H425">
        <v>1263.57</v>
      </c>
      <c r="I425" t="s">
        <v>13</v>
      </c>
      <c r="J425" t="s">
        <v>30</v>
      </c>
      <c r="T425" t="s">
        <v>99</v>
      </c>
      <c r="U425">
        <v>2020</v>
      </c>
      <c r="V425" t="s">
        <v>43</v>
      </c>
      <c r="W425" t="s">
        <v>101</v>
      </c>
      <c r="X425" t="s">
        <v>90</v>
      </c>
      <c r="Y425" t="s">
        <v>91</v>
      </c>
      <c r="Z425" t="s">
        <v>92</v>
      </c>
      <c r="AA425" t="s">
        <v>93</v>
      </c>
      <c r="AB425" t="s">
        <v>94</v>
      </c>
      <c r="AC425">
        <v>772</v>
      </c>
      <c r="AD425">
        <v>1103.96</v>
      </c>
    </row>
    <row r="426" spans="1:30" x14ac:dyDescent="0.25">
      <c r="A426">
        <v>2022</v>
      </c>
      <c r="B426" t="s">
        <v>42</v>
      </c>
      <c r="C426" t="s">
        <v>22</v>
      </c>
      <c r="D426" t="s">
        <v>23</v>
      </c>
      <c r="E426">
        <v>643</v>
      </c>
      <c r="F426">
        <v>7700</v>
      </c>
      <c r="G426">
        <v>7840</v>
      </c>
      <c r="H426">
        <v>1540</v>
      </c>
      <c r="I426" t="s">
        <v>13</v>
      </c>
      <c r="J426" t="s">
        <v>30</v>
      </c>
      <c r="T426" t="s">
        <v>88</v>
      </c>
      <c r="U426">
        <v>2020</v>
      </c>
      <c r="V426" t="s">
        <v>43</v>
      </c>
      <c r="W426" t="s">
        <v>101</v>
      </c>
      <c r="X426" t="s">
        <v>90</v>
      </c>
      <c r="Y426" t="s">
        <v>91</v>
      </c>
      <c r="Z426" t="s">
        <v>92</v>
      </c>
      <c r="AA426" t="s">
        <v>93</v>
      </c>
      <c r="AB426" t="s">
        <v>94</v>
      </c>
      <c r="AC426">
        <v>805</v>
      </c>
      <c r="AD426">
        <v>1151.1500000000001</v>
      </c>
    </row>
    <row r="427" spans="1:30" x14ac:dyDescent="0.25">
      <c r="A427">
        <v>2022</v>
      </c>
      <c r="B427" t="s">
        <v>42</v>
      </c>
      <c r="C427" t="s">
        <v>19</v>
      </c>
      <c r="D427" t="s">
        <v>24</v>
      </c>
      <c r="E427">
        <v>455</v>
      </c>
      <c r="F427">
        <v>5036.46</v>
      </c>
      <c r="G427">
        <v>5128.0320000000002</v>
      </c>
      <c r="H427">
        <v>1007.292</v>
      </c>
      <c r="I427" t="s">
        <v>40</v>
      </c>
      <c r="J427" t="s">
        <v>30</v>
      </c>
      <c r="T427" t="s">
        <v>99</v>
      </c>
      <c r="U427">
        <v>2020</v>
      </c>
      <c r="V427" t="s">
        <v>43</v>
      </c>
      <c r="W427" t="s">
        <v>101</v>
      </c>
      <c r="X427" t="s">
        <v>90</v>
      </c>
      <c r="Y427" t="s">
        <v>91</v>
      </c>
      <c r="Z427" t="s">
        <v>92</v>
      </c>
      <c r="AA427" t="s">
        <v>93</v>
      </c>
      <c r="AB427" t="s">
        <v>94</v>
      </c>
      <c r="AC427">
        <v>859</v>
      </c>
      <c r="AD427">
        <v>1228.3699999999999</v>
      </c>
    </row>
    <row r="428" spans="1:30" x14ac:dyDescent="0.25">
      <c r="A428">
        <v>2022</v>
      </c>
      <c r="B428" t="s">
        <v>42</v>
      </c>
      <c r="C428" t="s">
        <v>22</v>
      </c>
      <c r="D428" t="s">
        <v>25</v>
      </c>
      <c r="E428">
        <v>345</v>
      </c>
      <c r="F428">
        <v>7700</v>
      </c>
      <c r="G428">
        <v>7840</v>
      </c>
      <c r="H428">
        <v>1540</v>
      </c>
      <c r="I428" t="s">
        <v>40</v>
      </c>
      <c r="J428" t="s">
        <v>14</v>
      </c>
      <c r="T428" t="s">
        <v>95</v>
      </c>
      <c r="U428">
        <v>2020</v>
      </c>
      <c r="V428" t="s">
        <v>43</v>
      </c>
      <c r="W428" t="s">
        <v>101</v>
      </c>
      <c r="X428" t="s">
        <v>90</v>
      </c>
      <c r="Y428" t="s">
        <v>91</v>
      </c>
      <c r="Z428" t="s">
        <v>92</v>
      </c>
      <c r="AA428" t="s">
        <v>93</v>
      </c>
      <c r="AB428" t="s">
        <v>94</v>
      </c>
      <c r="AC428">
        <v>317</v>
      </c>
      <c r="AD428">
        <v>453.31</v>
      </c>
    </row>
    <row r="429" spans="1:30" x14ac:dyDescent="0.25">
      <c r="A429">
        <v>2022</v>
      </c>
      <c r="B429" t="s">
        <v>42</v>
      </c>
      <c r="C429" t="s">
        <v>16</v>
      </c>
      <c r="D429" t="s">
        <v>26</v>
      </c>
      <c r="E429">
        <v>122</v>
      </c>
      <c r="F429">
        <v>110</v>
      </c>
      <c r="G429">
        <v>112</v>
      </c>
      <c r="H429">
        <v>22</v>
      </c>
      <c r="I429" t="s">
        <v>40</v>
      </c>
      <c r="J429" t="s">
        <v>33</v>
      </c>
      <c r="T429" t="s">
        <v>95</v>
      </c>
      <c r="U429">
        <v>2020</v>
      </c>
      <c r="V429" t="s">
        <v>43</v>
      </c>
      <c r="W429" t="s">
        <v>101</v>
      </c>
      <c r="X429" t="s">
        <v>90</v>
      </c>
      <c r="Y429" t="s">
        <v>91</v>
      </c>
      <c r="Z429" t="s">
        <v>92</v>
      </c>
      <c r="AA429" t="s">
        <v>93</v>
      </c>
      <c r="AB429" t="s">
        <v>94</v>
      </c>
      <c r="AC429">
        <v>365</v>
      </c>
      <c r="AD429">
        <v>521.95000000000005</v>
      </c>
    </row>
    <row r="430" spans="1:30" x14ac:dyDescent="0.25">
      <c r="A430">
        <v>2022</v>
      </c>
      <c r="B430" t="s">
        <v>42</v>
      </c>
      <c r="C430" t="s">
        <v>27</v>
      </c>
      <c r="D430" t="s">
        <v>28</v>
      </c>
      <c r="E430">
        <v>78</v>
      </c>
      <c r="F430">
        <v>2517.46</v>
      </c>
      <c r="G430">
        <v>5126.4639999999999</v>
      </c>
      <c r="H430">
        <v>503.49200000000002</v>
      </c>
      <c r="I430" t="s">
        <v>40</v>
      </c>
      <c r="J430" t="s">
        <v>18</v>
      </c>
      <c r="T430" t="s">
        <v>95</v>
      </c>
      <c r="U430">
        <v>2020</v>
      </c>
      <c r="V430" t="s">
        <v>43</v>
      </c>
      <c r="W430" t="s">
        <v>101</v>
      </c>
      <c r="X430" t="s">
        <v>90</v>
      </c>
      <c r="Y430" t="s">
        <v>91</v>
      </c>
      <c r="Z430" t="s">
        <v>92</v>
      </c>
      <c r="AA430" t="s">
        <v>93</v>
      </c>
      <c r="AB430" t="s">
        <v>94</v>
      </c>
      <c r="AC430">
        <v>293</v>
      </c>
      <c r="AD430">
        <v>418.99</v>
      </c>
    </row>
    <row r="431" spans="1:30" x14ac:dyDescent="0.25">
      <c r="A431">
        <v>2022</v>
      </c>
      <c r="B431" t="s">
        <v>42</v>
      </c>
      <c r="C431" t="s">
        <v>27</v>
      </c>
      <c r="D431" t="s">
        <v>29</v>
      </c>
      <c r="E431">
        <v>76</v>
      </c>
      <c r="F431">
        <v>2288.4499999999998</v>
      </c>
      <c r="G431">
        <v>5126.1279999999997</v>
      </c>
      <c r="H431">
        <v>457.69</v>
      </c>
      <c r="I431" t="s">
        <v>40</v>
      </c>
      <c r="J431" t="s">
        <v>18</v>
      </c>
      <c r="T431" t="s">
        <v>97</v>
      </c>
      <c r="U431">
        <v>2020</v>
      </c>
      <c r="V431" t="s">
        <v>39</v>
      </c>
      <c r="W431" t="s">
        <v>101</v>
      </c>
      <c r="X431" t="s">
        <v>90</v>
      </c>
      <c r="Y431" t="s">
        <v>91</v>
      </c>
      <c r="Z431" t="s">
        <v>92</v>
      </c>
      <c r="AA431" t="s">
        <v>93</v>
      </c>
      <c r="AB431" t="s">
        <v>94</v>
      </c>
      <c r="AC431">
        <v>332</v>
      </c>
      <c r="AD431">
        <v>474.76</v>
      </c>
    </row>
    <row r="432" spans="1:30" x14ac:dyDescent="0.25">
      <c r="A432">
        <v>2022</v>
      </c>
      <c r="B432" t="s">
        <v>42</v>
      </c>
      <c r="C432" t="s">
        <v>27</v>
      </c>
      <c r="D432" t="s">
        <v>31</v>
      </c>
      <c r="E432">
        <v>46</v>
      </c>
      <c r="F432">
        <v>100</v>
      </c>
      <c r="G432">
        <v>224</v>
      </c>
      <c r="H432">
        <v>20</v>
      </c>
      <c r="I432" t="s">
        <v>40</v>
      </c>
      <c r="J432" t="s">
        <v>18</v>
      </c>
      <c r="T432" t="s">
        <v>88</v>
      </c>
      <c r="U432">
        <v>2020</v>
      </c>
      <c r="V432" t="s">
        <v>39</v>
      </c>
      <c r="W432" t="s">
        <v>101</v>
      </c>
      <c r="X432" t="s">
        <v>90</v>
      </c>
      <c r="Y432" t="s">
        <v>91</v>
      </c>
      <c r="Z432" t="s">
        <v>92</v>
      </c>
      <c r="AA432" t="s">
        <v>93</v>
      </c>
      <c r="AB432" t="s">
        <v>94</v>
      </c>
      <c r="AC432">
        <v>134</v>
      </c>
      <c r="AD432">
        <v>191.62</v>
      </c>
    </row>
    <row r="433" spans="1:30" x14ac:dyDescent="0.25">
      <c r="A433">
        <v>2022</v>
      </c>
      <c r="B433" t="s">
        <v>42</v>
      </c>
      <c r="C433" t="s">
        <v>27</v>
      </c>
      <c r="D433" t="s">
        <v>32</v>
      </c>
      <c r="E433">
        <v>34</v>
      </c>
      <c r="F433">
        <v>2288.4</v>
      </c>
      <c r="G433">
        <v>5126.0160000000014</v>
      </c>
      <c r="H433">
        <v>457.68000000000012</v>
      </c>
      <c r="I433" t="s">
        <v>40</v>
      </c>
      <c r="J433" t="s">
        <v>30</v>
      </c>
      <c r="T433" t="s">
        <v>95</v>
      </c>
      <c r="U433">
        <v>2020</v>
      </c>
      <c r="V433" t="s">
        <v>39</v>
      </c>
      <c r="W433" t="s">
        <v>101</v>
      </c>
      <c r="X433" t="s">
        <v>90</v>
      </c>
      <c r="Y433" t="s">
        <v>91</v>
      </c>
      <c r="Z433" t="s">
        <v>92</v>
      </c>
      <c r="AA433" t="s">
        <v>93</v>
      </c>
      <c r="AB433" t="s">
        <v>94</v>
      </c>
      <c r="AC433">
        <v>308</v>
      </c>
      <c r="AD433">
        <v>440.44</v>
      </c>
    </row>
    <row r="434" spans="1:30" x14ac:dyDescent="0.25">
      <c r="A434">
        <v>2022</v>
      </c>
      <c r="B434" t="s">
        <v>42</v>
      </c>
      <c r="C434" t="s">
        <v>16</v>
      </c>
      <c r="D434" t="s">
        <v>34</v>
      </c>
      <c r="E434">
        <v>7</v>
      </c>
      <c r="F434">
        <v>200</v>
      </c>
      <c r="G434">
        <v>224</v>
      </c>
      <c r="H434">
        <v>40</v>
      </c>
      <c r="I434" t="s">
        <v>40</v>
      </c>
      <c r="J434" t="s">
        <v>38</v>
      </c>
      <c r="T434" t="s">
        <v>97</v>
      </c>
      <c r="U434">
        <v>2020</v>
      </c>
      <c r="V434" t="s">
        <v>39</v>
      </c>
      <c r="W434" t="s">
        <v>101</v>
      </c>
      <c r="X434" t="s">
        <v>90</v>
      </c>
      <c r="Y434" t="s">
        <v>91</v>
      </c>
      <c r="Z434" t="s">
        <v>92</v>
      </c>
      <c r="AA434" t="s">
        <v>93</v>
      </c>
      <c r="AB434" t="s">
        <v>94</v>
      </c>
      <c r="AC434">
        <v>334</v>
      </c>
      <c r="AD434">
        <v>526.24</v>
      </c>
    </row>
    <row r="435" spans="1:30" x14ac:dyDescent="0.25">
      <c r="A435">
        <v>2022</v>
      </c>
      <c r="B435" t="s">
        <v>42</v>
      </c>
      <c r="C435" t="s">
        <v>27</v>
      </c>
      <c r="D435" t="s">
        <v>36</v>
      </c>
      <c r="E435">
        <v>3</v>
      </c>
      <c r="F435">
        <v>3300</v>
      </c>
      <c r="G435">
        <v>5126.576</v>
      </c>
      <c r="H435">
        <v>660</v>
      </c>
      <c r="I435" t="s">
        <v>40</v>
      </c>
      <c r="J435" t="s">
        <v>33</v>
      </c>
      <c r="T435" t="s">
        <v>97</v>
      </c>
      <c r="U435">
        <v>2020</v>
      </c>
      <c r="V435" t="s">
        <v>39</v>
      </c>
      <c r="W435" t="s">
        <v>101</v>
      </c>
      <c r="X435" t="s">
        <v>90</v>
      </c>
      <c r="Y435" t="s">
        <v>91</v>
      </c>
      <c r="Z435" t="s">
        <v>92</v>
      </c>
      <c r="AA435" t="s">
        <v>93</v>
      </c>
      <c r="AB435" t="s">
        <v>94</v>
      </c>
      <c r="AC435">
        <v>136</v>
      </c>
      <c r="AD435">
        <v>526.24</v>
      </c>
    </row>
    <row r="436" spans="1:30" x14ac:dyDescent="0.25">
      <c r="A436">
        <v>2022</v>
      </c>
      <c r="B436" t="s">
        <v>42</v>
      </c>
      <c r="C436" t="s">
        <v>35</v>
      </c>
      <c r="D436" t="s">
        <v>35</v>
      </c>
      <c r="E436">
        <v>2</v>
      </c>
      <c r="F436">
        <v>4577.3</v>
      </c>
      <c r="G436">
        <v>7392</v>
      </c>
      <c r="H436">
        <v>915.46</v>
      </c>
      <c r="I436" t="s">
        <v>13</v>
      </c>
      <c r="J436" t="s">
        <v>38</v>
      </c>
      <c r="T436" t="s">
        <v>95</v>
      </c>
      <c r="U436">
        <v>2020</v>
      </c>
      <c r="V436" t="s">
        <v>39</v>
      </c>
      <c r="W436" t="s">
        <v>101</v>
      </c>
      <c r="X436" t="s">
        <v>90</v>
      </c>
      <c r="Y436" t="s">
        <v>91</v>
      </c>
      <c r="Z436" t="s">
        <v>92</v>
      </c>
      <c r="AA436" t="s">
        <v>93</v>
      </c>
      <c r="AB436" t="s">
        <v>94</v>
      </c>
      <c r="AC436">
        <v>310</v>
      </c>
      <c r="AD436">
        <v>526.24</v>
      </c>
    </row>
    <row r="437" spans="1:30" x14ac:dyDescent="0.25">
      <c r="A437">
        <v>2022</v>
      </c>
      <c r="B437" t="s">
        <v>43</v>
      </c>
      <c r="C437" t="s">
        <v>11</v>
      </c>
      <c r="D437" t="s">
        <v>12</v>
      </c>
      <c r="E437">
        <v>3566</v>
      </c>
      <c r="F437">
        <v>4577.3</v>
      </c>
      <c r="G437">
        <v>5126.576</v>
      </c>
      <c r="H437">
        <v>915.46</v>
      </c>
      <c r="I437" t="s">
        <v>40</v>
      </c>
      <c r="J437" t="s">
        <v>30</v>
      </c>
      <c r="T437" t="s">
        <v>95</v>
      </c>
      <c r="U437">
        <v>2020</v>
      </c>
      <c r="V437" t="s">
        <v>39</v>
      </c>
      <c r="W437" t="s">
        <v>101</v>
      </c>
      <c r="X437" t="s">
        <v>90</v>
      </c>
      <c r="Y437" t="s">
        <v>91</v>
      </c>
      <c r="Z437" t="s">
        <v>92</v>
      </c>
      <c r="AA437" t="s">
        <v>93</v>
      </c>
      <c r="AB437" t="s">
        <v>94</v>
      </c>
      <c r="AC437">
        <v>988</v>
      </c>
      <c r="AD437">
        <v>1412.84</v>
      </c>
    </row>
    <row r="438" spans="1:30" x14ac:dyDescent="0.25">
      <c r="A438">
        <v>2022</v>
      </c>
      <c r="B438" t="s">
        <v>43</v>
      </c>
      <c r="C438" t="s">
        <v>11</v>
      </c>
      <c r="D438" t="s">
        <v>15</v>
      </c>
      <c r="E438">
        <v>2498</v>
      </c>
      <c r="F438">
        <v>8000</v>
      </c>
      <c r="G438">
        <v>8960</v>
      </c>
      <c r="H438">
        <v>1600</v>
      </c>
      <c r="I438" t="s">
        <v>13</v>
      </c>
      <c r="J438" t="s">
        <v>33</v>
      </c>
      <c r="T438" t="s">
        <v>88</v>
      </c>
      <c r="U438">
        <v>2020</v>
      </c>
      <c r="V438" t="s">
        <v>39</v>
      </c>
      <c r="W438" t="s">
        <v>101</v>
      </c>
      <c r="X438" t="s">
        <v>90</v>
      </c>
      <c r="Y438" t="s">
        <v>91</v>
      </c>
      <c r="Z438" t="s">
        <v>92</v>
      </c>
      <c r="AA438" t="s">
        <v>93</v>
      </c>
      <c r="AB438" t="s">
        <v>94</v>
      </c>
      <c r="AC438">
        <v>306</v>
      </c>
      <c r="AD438">
        <v>437.58</v>
      </c>
    </row>
    <row r="439" spans="1:30" x14ac:dyDescent="0.25">
      <c r="A439">
        <v>2022</v>
      </c>
      <c r="B439" t="s">
        <v>43</v>
      </c>
      <c r="C439" t="s">
        <v>16</v>
      </c>
      <c r="D439" t="s">
        <v>17</v>
      </c>
      <c r="E439">
        <v>1245</v>
      </c>
      <c r="F439">
        <v>4577.2</v>
      </c>
      <c r="G439">
        <v>5126.4639999999999</v>
      </c>
      <c r="H439">
        <v>915.44</v>
      </c>
      <c r="I439" t="s">
        <v>13</v>
      </c>
      <c r="J439" t="s">
        <v>33</v>
      </c>
      <c r="T439" t="s">
        <v>88</v>
      </c>
      <c r="U439">
        <v>2020</v>
      </c>
      <c r="V439" t="s">
        <v>39</v>
      </c>
      <c r="W439" t="s">
        <v>101</v>
      </c>
      <c r="X439" t="s">
        <v>90</v>
      </c>
      <c r="Y439" t="s">
        <v>91</v>
      </c>
      <c r="Z439" t="s">
        <v>92</v>
      </c>
      <c r="AA439" t="s">
        <v>93</v>
      </c>
      <c r="AB439" t="s">
        <v>94</v>
      </c>
      <c r="AC439">
        <v>333</v>
      </c>
      <c r="AD439">
        <v>476.19</v>
      </c>
    </row>
    <row r="440" spans="1:30" x14ac:dyDescent="0.25">
      <c r="A440">
        <v>2022</v>
      </c>
      <c r="B440" t="s">
        <v>43</v>
      </c>
      <c r="C440" t="s">
        <v>19</v>
      </c>
      <c r="D440" t="s">
        <v>20</v>
      </c>
      <c r="E440">
        <v>644</v>
      </c>
      <c r="F440">
        <v>5743.5</v>
      </c>
      <c r="G440">
        <v>6432.72</v>
      </c>
      <c r="H440">
        <v>1148.7</v>
      </c>
      <c r="I440" t="s">
        <v>13</v>
      </c>
      <c r="J440" t="s">
        <v>38</v>
      </c>
      <c r="T440" t="s">
        <v>97</v>
      </c>
      <c r="U440">
        <v>2020</v>
      </c>
      <c r="V440" t="s">
        <v>39</v>
      </c>
      <c r="W440" t="s">
        <v>101</v>
      </c>
      <c r="X440" t="s">
        <v>90</v>
      </c>
      <c r="Y440" t="s">
        <v>91</v>
      </c>
      <c r="Z440" t="s">
        <v>92</v>
      </c>
      <c r="AA440" t="s">
        <v>93</v>
      </c>
      <c r="AB440" t="s">
        <v>94</v>
      </c>
      <c r="AC440">
        <v>135</v>
      </c>
      <c r="AD440">
        <v>193.05</v>
      </c>
    </row>
    <row r="441" spans="1:30" x14ac:dyDescent="0.25">
      <c r="A441">
        <v>2022</v>
      </c>
      <c r="B441" t="s">
        <v>43</v>
      </c>
      <c r="C441" t="s">
        <v>22</v>
      </c>
      <c r="D441" t="s">
        <v>23</v>
      </c>
      <c r="E441">
        <v>643</v>
      </c>
      <c r="F441">
        <v>7000</v>
      </c>
      <c r="G441">
        <v>7840</v>
      </c>
      <c r="H441">
        <v>1400</v>
      </c>
      <c r="I441" t="s">
        <v>13</v>
      </c>
      <c r="J441" t="s">
        <v>18</v>
      </c>
      <c r="T441" t="s">
        <v>95</v>
      </c>
      <c r="U441">
        <v>2020</v>
      </c>
      <c r="V441" t="s">
        <v>39</v>
      </c>
      <c r="W441" t="s">
        <v>101</v>
      </c>
      <c r="X441" t="s">
        <v>90</v>
      </c>
      <c r="Y441" t="s">
        <v>91</v>
      </c>
      <c r="Z441" t="s">
        <v>92</v>
      </c>
      <c r="AA441" t="s">
        <v>93</v>
      </c>
      <c r="AB441" t="s">
        <v>94</v>
      </c>
      <c r="AC441">
        <v>309</v>
      </c>
      <c r="AD441">
        <v>441.87</v>
      </c>
    </row>
    <row r="442" spans="1:30" x14ac:dyDescent="0.25">
      <c r="A442">
        <v>2022</v>
      </c>
      <c r="B442" t="s">
        <v>43</v>
      </c>
      <c r="C442" t="s">
        <v>19</v>
      </c>
      <c r="D442" t="s">
        <v>24</v>
      </c>
      <c r="E442">
        <v>455</v>
      </c>
      <c r="F442">
        <v>4578.6000000000004</v>
      </c>
      <c r="G442">
        <v>5128.0320000000002</v>
      </c>
      <c r="H442">
        <v>915.72000000000014</v>
      </c>
      <c r="I442" t="s">
        <v>13</v>
      </c>
      <c r="J442" t="s">
        <v>33</v>
      </c>
      <c r="T442" t="s">
        <v>95</v>
      </c>
      <c r="U442">
        <v>2020</v>
      </c>
      <c r="V442" t="s">
        <v>39</v>
      </c>
      <c r="W442" t="s">
        <v>101</v>
      </c>
      <c r="X442" t="s">
        <v>90</v>
      </c>
      <c r="Y442" t="s">
        <v>91</v>
      </c>
      <c r="Z442" t="s">
        <v>92</v>
      </c>
      <c r="AA442" t="s">
        <v>93</v>
      </c>
      <c r="AB442" t="s">
        <v>94</v>
      </c>
      <c r="AC442">
        <v>769</v>
      </c>
      <c r="AD442">
        <v>1099.67</v>
      </c>
    </row>
    <row r="443" spans="1:30" x14ac:dyDescent="0.25">
      <c r="A443">
        <v>2022</v>
      </c>
      <c r="B443" t="s">
        <v>43</v>
      </c>
      <c r="C443" t="s">
        <v>22</v>
      </c>
      <c r="D443" t="s">
        <v>25</v>
      </c>
      <c r="E443">
        <v>345</v>
      </c>
      <c r="F443">
        <v>7000</v>
      </c>
      <c r="G443">
        <v>7840</v>
      </c>
      <c r="H443">
        <v>1400</v>
      </c>
      <c r="I443" t="s">
        <v>13</v>
      </c>
      <c r="J443" t="s">
        <v>38</v>
      </c>
      <c r="T443" t="s">
        <v>97</v>
      </c>
      <c r="U443">
        <v>2020</v>
      </c>
      <c r="V443" t="s">
        <v>39</v>
      </c>
      <c r="W443" t="s">
        <v>101</v>
      </c>
      <c r="X443" t="s">
        <v>90</v>
      </c>
      <c r="Y443" t="s">
        <v>91</v>
      </c>
      <c r="Z443" t="s">
        <v>92</v>
      </c>
      <c r="AA443" t="s">
        <v>93</v>
      </c>
      <c r="AB443" t="s">
        <v>94</v>
      </c>
      <c r="AC443">
        <v>803</v>
      </c>
      <c r="AD443">
        <v>1148.29</v>
      </c>
    </row>
    <row r="444" spans="1:30" x14ac:dyDescent="0.25">
      <c r="A444">
        <v>2022</v>
      </c>
      <c r="B444" t="s">
        <v>43</v>
      </c>
      <c r="C444" t="s">
        <v>16</v>
      </c>
      <c r="D444" t="s">
        <v>26</v>
      </c>
      <c r="E444">
        <v>122</v>
      </c>
      <c r="F444">
        <v>100</v>
      </c>
      <c r="G444">
        <v>112</v>
      </c>
      <c r="H444">
        <v>20</v>
      </c>
      <c r="I444" t="s">
        <v>13</v>
      </c>
      <c r="J444" t="s">
        <v>21</v>
      </c>
      <c r="T444" t="s">
        <v>97</v>
      </c>
      <c r="U444">
        <v>2020</v>
      </c>
      <c r="V444" t="s">
        <v>39</v>
      </c>
      <c r="W444" t="s">
        <v>101</v>
      </c>
      <c r="X444" t="s">
        <v>90</v>
      </c>
      <c r="Y444" t="s">
        <v>91</v>
      </c>
      <c r="Z444" t="s">
        <v>92</v>
      </c>
      <c r="AA444" t="s">
        <v>93</v>
      </c>
      <c r="AB444" t="s">
        <v>94</v>
      </c>
      <c r="AC444">
        <v>856</v>
      </c>
      <c r="AD444">
        <v>1224.08</v>
      </c>
    </row>
    <row r="445" spans="1:30" x14ac:dyDescent="0.25">
      <c r="A445">
        <v>2022</v>
      </c>
      <c r="B445" t="s">
        <v>43</v>
      </c>
      <c r="C445" t="s">
        <v>27</v>
      </c>
      <c r="D445" t="s">
        <v>28</v>
      </c>
      <c r="E445">
        <v>78</v>
      </c>
      <c r="F445">
        <v>2288.6</v>
      </c>
      <c r="G445">
        <v>5126.4639999999999</v>
      </c>
      <c r="H445">
        <v>457.72</v>
      </c>
      <c r="I445" t="s">
        <v>13</v>
      </c>
      <c r="J445" t="s">
        <v>33</v>
      </c>
      <c r="T445" t="s">
        <v>95</v>
      </c>
      <c r="U445">
        <v>2020</v>
      </c>
      <c r="V445" t="s">
        <v>39</v>
      </c>
      <c r="W445" t="s">
        <v>101</v>
      </c>
      <c r="X445" t="s">
        <v>90</v>
      </c>
      <c r="Y445" t="s">
        <v>91</v>
      </c>
      <c r="Z445" t="s">
        <v>92</v>
      </c>
      <c r="AA445" t="s">
        <v>93</v>
      </c>
      <c r="AB445" t="s">
        <v>94</v>
      </c>
      <c r="AC445">
        <v>335</v>
      </c>
      <c r="AD445">
        <v>479.05</v>
      </c>
    </row>
    <row r="446" spans="1:30" x14ac:dyDescent="0.25">
      <c r="A446">
        <v>2022</v>
      </c>
      <c r="B446" t="s">
        <v>43</v>
      </c>
      <c r="C446" t="s">
        <v>27</v>
      </c>
      <c r="D446" t="s">
        <v>29</v>
      </c>
      <c r="E446">
        <v>76</v>
      </c>
      <c r="F446">
        <v>2288.4499999999998</v>
      </c>
      <c r="G446">
        <v>5126.1279999999997</v>
      </c>
      <c r="H446">
        <v>457.69</v>
      </c>
      <c r="I446" t="s">
        <v>13</v>
      </c>
      <c r="J446" t="s">
        <v>33</v>
      </c>
      <c r="T446" t="s">
        <v>97</v>
      </c>
      <c r="U446">
        <v>2020</v>
      </c>
      <c r="V446" t="s">
        <v>39</v>
      </c>
      <c r="W446" t="s">
        <v>101</v>
      </c>
      <c r="X446" t="s">
        <v>90</v>
      </c>
      <c r="Y446" t="s">
        <v>91</v>
      </c>
      <c r="Z446" t="s">
        <v>92</v>
      </c>
      <c r="AA446" t="s">
        <v>93</v>
      </c>
      <c r="AB446" t="s">
        <v>94</v>
      </c>
      <c r="AC446">
        <v>137</v>
      </c>
      <c r="AD446">
        <v>195.91</v>
      </c>
    </row>
    <row r="447" spans="1:30" x14ac:dyDescent="0.25">
      <c r="A447">
        <v>2022</v>
      </c>
      <c r="B447" t="s">
        <v>43</v>
      </c>
      <c r="C447" t="s">
        <v>27</v>
      </c>
      <c r="D447" t="s">
        <v>31</v>
      </c>
      <c r="E447">
        <v>46</v>
      </c>
      <c r="F447">
        <v>100</v>
      </c>
      <c r="G447">
        <v>224</v>
      </c>
      <c r="H447">
        <v>20</v>
      </c>
      <c r="I447" t="s">
        <v>13</v>
      </c>
      <c r="J447" t="s">
        <v>30</v>
      </c>
      <c r="T447" t="s">
        <v>97</v>
      </c>
      <c r="U447">
        <v>2020</v>
      </c>
      <c r="V447" t="s">
        <v>39</v>
      </c>
      <c r="W447" t="s">
        <v>101</v>
      </c>
      <c r="X447" t="s">
        <v>90</v>
      </c>
      <c r="Y447" t="s">
        <v>91</v>
      </c>
      <c r="Z447" t="s">
        <v>92</v>
      </c>
      <c r="AA447" t="s">
        <v>93</v>
      </c>
      <c r="AB447" t="s">
        <v>94</v>
      </c>
      <c r="AC447">
        <v>305</v>
      </c>
      <c r="AD447">
        <v>436.15</v>
      </c>
    </row>
    <row r="448" spans="1:30" x14ac:dyDescent="0.25">
      <c r="A448">
        <v>2022</v>
      </c>
      <c r="B448" t="s">
        <v>43</v>
      </c>
      <c r="C448" t="s">
        <v>27</v>
      </c>
      <c r="D448" t="s">
        <v>32</v>
      </c>
      <c r="E448">
        <v>34</v>
      </c>
      <c r="F448">
        <v>2288.4</v>
      </c>
      <c r="G448">
        <v>5126.0160000000014</v>
      </c>
      <c r="H448">
        <v>457.68000000000012</v>
      </c>
      <c r="I448" t="s">
        <v>13</v>
      </c>
      <c r="J448" t="s">
        <v>38</v>
      </c>
      <c r="T448" t="s">
        <v>88</v>
      </c>
      <c r="U448">
        <v>2020</v>
      </c>
      <c r="V448" t="s">
        <v>42</v>
      </c>
      <c r="W448" t="s">
        <v>101</v>
      </c>
      <c r="X448" t="s">
        <v>90</v>
      </c>
      <c r="Y448" t="s">
        <v>91</v>
      </c>
      <c r="Z448" t="s">
        <v>92</v>
      </c>
      <c r="AA448" t="s">
        <v>93</v>
      </c>
      <c r="AB448" t="s">
        <v>94</v>
      </c>
      <c r="AC448">
        <v>326</v>
      </c>
      <c r="AD448">
        <v>466.18</v>
      </c>
    </row>
    <row r="449" spans="1:30" x14ac:dyDescent="0.25">
      <c r="A449">
        <v>2022</v>
      </c>
      <c r="B449" t="s">
        <v>43</v>
      </c>
      <c r="C449" t="s">
        <v>16</v>
      </c>
      <c r="D449" t="s">
        <v>34</v>
      </c>
      <c r="E449">
        <v>7</v>
      </c>
      <c r="F449">
        <v>200</v>
      </c>
      <c r="G449">
        <v>224</v>
      </c>
      <c r="H449">
        <v>40</v>
      </c>
      <c r="I449" t="s">
        <v>13</v>
      </c>
      <c r="J449" t="s">
        <v>33</v>
      </c>
      <c r="T449" t="s">
        <v>95</v>
      </c>
      <c r="U449">
        <v>2020</v>
      </c>
      <c r="V449" t="s">
        <v>42</v>
      </c>
      <c r="W449" t="s">
        <v>101</v>
      </c>
      <c r="X449" t="s">
        <v>90</v>
      </c>
      <c r="Y449" t="s">
        <v>91</v>
      </c>
      <c r="Z449" t="s">
        <v>92</v>
      </c>
      <c r="AA449" t="s">
        <v>93</v>
      </c>
      <c r="AB449" t="s">
        <v>94</v>
      </c>
      <c r="AC449">
        <v>368</v>
      </c>
      <c r="AD449">
        <v>526.24</v>
      </c>
    </row>
    <row r="450" spans="1:30" x14ac:dyDescent="0.25">
      <c r="A450">
        <v>2022</v>
      </c>
      <c r="B450" t="s">
        <v>43</v>
      </c>
      <c r="C450" t="s">
        <v>35</v>
      </c>
      <c r="D450" t="s">
        <v>35</v>
      </c>
      <c r="E450">
        <v>3</v>
      </c>
      <c r="F450">
        <v>4577.3</v>
      </c>
      <c r="G450">
        <v>7392</v>
      </c>
      <c r="H450">
        <v>915.46</v>
      </c>
      <c r="I450" t="s">
        <v>13</v>
      </c>
      <c r="J450" t="s">
        <v>21</v>
      </c>
      <c r="T450" t="s">
        <v>95</v>
      </c>
      <c r="U450">
        <v>2020</v>
      </c>
      <c r="V450" t="s">
        <v>42</v>
      </c>
      <c r="W450" t="s">
        <v>101</v>
      </c>
      <c r="X450" t="s">
        <v>90</v>
      </c>
      <c r="Y450" t="s">
        <v>91</v>
      </c>
      <c r="Z450" t="s">
        <v>92</v>
      </c>
      <c r="AA450" t="s">
        <v>93</v>
      </c>
      <c r="AB450" t="s">
        <v>94</v>
      </c>
      <c r="AC450">
        <v>296</v>
      </c>
      <c r="AD450">
        <v>423.28</v>
      </c>
    </row>
    <row r="451" spans="1:30" x14ac:dyDescent="0.25">
      <c r="A451">
        <v>2022</v>
      </c>
      <c r="B451" t="s">
        <v>43</v>
      </c>
      <c r="C451" t="s">
        <v>27</v>
      </c>
      <c r="D451" t="s">
        <v>36</v>
      </c>
      <c r="E451">
        <v>3</v>
      </c>
      <c r="F451">
        <v>2288.65</v>
      </c>
      <c r="G451">
        <v>5126.576</v>
      </c>
      <c r="H451">
        <v>457.73</v>
      </c>
      <c r="I451" t="s">
        <v>13</v>
      </c>
      <c r="J451" t="s">
        <v>30</v>
      </c>
      <c r="T451" t="s">
        <v>95</v>
      </c>
      <c r="U451">
        <v>2020</v>
      </c>
      <c r="V451" t="s">
        <v>42</v>
      </c>
      <c r="W451" t="s">
        <v>101</v>
      </c>
      <c r="X451" t="s">
        <v>90</v>
      </c>
      <c r="Y451" t="s">
        <v>91</v>
      </c>
      <c r="Z451" t="s">
        <v>92</v>
      </c>
      <c r="AA451" t="s">
        <v>93</v>
      </c>
      <c r="AB451" t="s">
        <v>94</v>
      </c>
      <c r="AC451">
        <v>322</v>
      </c>
      <c r="AD451">
        <v>526.24</v>
      </c>
    </row>
    <row r="452" spans="1:30" x14ac:dyDescent="0.25">
      <c r="A452">
        <v>2022</v>
      </c>
      <c r="B452" t="s">
        <v>44</v>
      </c>
      <c r="C452" t="s">
        <v>11</v>
      </c>
      <c r="D452" t="s">
        <v>12</v>
      </c>
      <c r="E452">
        <v>3566</v>
      </c>
      <c r="F452">
        <v>4577.3</v>
      </c>
      <c r="G452">
        <v>5126.576</v>
      </c>
      <c r="H452">
        <v>915.46</v>
      </c>
      <c r="I452" t="s">
        <v>13</v>
      </c>
      <c r="J452" t="s">
        <v>33</v>
      </c>
      <c r="T452" t="s">
        <v>99</v>
      </c>
      <c r="U452">
        <v>2020</v>
      </c>
      <c r="V452" t="s">
        <v>42</v>
      </c>
      <c r="W452" t="s">
        <v>101</v>
      </c>
      <c r="X452" t="s">
        <v>90</v>
      </c>
      <c r="Y452" t="s">
        <v>91</v>
      </c>
      <c r="Z452" t="s">
        <v>92</v>
      </c>
      <c r="AA452" t="s">
        <v>93</v>
      </c>
      <c r="AB452" t="s">
        <v>94</v>
      </c>
      <c r="AC452">
        <v>370</v>
      </c>
      <c r="AD452">
        <v>526.24</v>
      </c>
    </row>
    <row r="453" spans="1:30" x14ac:dyDescent="0.25">
      <c r="A453">
        <v>2022</v>
      </c>
      <c r="B453" t="s">
        <v>44</v>
      </c>
      <c r="C453" t="s">
        <v>11</v>
      </c>
      <c r="D453" t="s">
        <v>15</v>
      </c>
      <c r="E453">
        <v>2498</v>
      </c>
      <c r="F453">
        <v>8000</v>
      </c>
      <c r="G453">
        <v>8960</v>
      </c>
      <c r="H453">
        <v>1600</v>
      </c>
      <c r="I453" t="s">
        <v>13</v>
      </c>
      <c r="J453" t="s">
        <v>30</v>
      </c>
      <c r="T453" t="s">
        <v>97</v>
      </c>
      <c r="U453">
        <v>2020</v>
      </c>
      <c r="V453" t="s">
        <v>42</v>
      </c>
      <c r="W453" t="s">
        <v>101</v>
      </c>
      <c r="X453" t="s">
        <v>90</v>
      </c>
      <c r="Y453" t="s">
        <v>91</v>
      </c>
      <c r="Z453" t="s">
        <v>92</v>
      </c>
      <c r="AA453" t="s">
        <v>93</v>
      </c>
      <c r="AB453" t="s">
        <v>94</v>
      </c>
      <c r="AC453">
        <v>298</v>
      </c>
      <c r="AD453">
        <v>526.24</v>
      </c>
    </row>
    <row r="454" spans="1:30" x14ac:dyDescent="0.25">
      <c r="A454">
        <v>2022</v>
      </c>
      <c r="B454" t="s">
        <v>44</v>
      </c>
      <c r="C454" t="s">
        <v>16</v>
      </c>
      <c r="D454" t="s">
        <v>17</v>
      </c>
      <c r="E454">
        <v>1245</v>
      </c>
      <c r="F454">
        <v>4577.2</v>
      </c>
      <c r="G454">
        <v>5126.4639999999999</v>
      </c>
      <c r="H454">
        <v>915.44</v>
      </c>
      <c r="I454" t="s">
        <v>13</v>
      </c>
      <c r="J454" t="s">
        <v>30</v>
      </c>
      <c r="T454" t="s">
        <v>97</v>
      </c>
      <c r="U454">
        <v>2020</v>
      </c>
      <c r="V454" t="s">
        <v>42</v>
      </c>
      <c r="W454" t="s">
        <v>101</v>
      </c>
      <c r="X454" t="s">
        <v>90</v>
      </c>
      <c r="Y454" t="s">
        <v>91</v>
      </c>
      <c r="Z454" t="s">
        <v>92</v>
      </c>
      <c r="AA454" t="s">
        <v>93</v>
      </c>
      <c r="AB454" t="s">
        <v>94</v>
      </c>
      <c r="AC454">
        <v>990</v>
      </c>
      <c r="AD454">
        <v>1415.7</v>
      </c>
    </row>
    <row r="455" spans="1:30" x14ac:dyDescent="0.25">
      <c r="A455">
        <v>2022</v>
      </c>
      <c r="B455" t="s">
        <v>44</v>
      </c>
      <c r="C455" t="s">
        <v>19</v>
      </c>
      <c r="D455" t="s">
        <v>20</v>
      </c>
      <c r="E455">
        <v>644</v>
      </c>
      <c r="F455">
        <v>5743.5</v>
      </c>
      <c r="G455">
        <v>6432.72</v>
      </c>
      <c r="H455">
        <v>1148.7</v>
      </c>
      <c r="I455" t="s">
        <v>13</v>
      </c>
      <c r="J455" t="s">
        <v>38</v>
      </c>
      <c r="T455" t="s">
        <v>88</v>
      </c>
      <c r="U455">
        <v>2020</v>
      </c>
      <c r="V455" t="s">
        <v>42</v>
      </c>
      <c r="W455" t="s">
        <v>101</v>
      </c>
      <c r="X455" t="s">
        <v>90</v>
      </c>
      <c r="Y455" t="s">
        <v>91</v>
      </c>
      <c r="Z455" t="s">
        <v>92</v>
      </c>
      <c r="AA455" t="s">
        <v>93</v>
      </c>
      <c r="AB455" t="s">
        <v>94</v>
      </c>
      <c r="AC455">
        <v>1023</v>
      </c>
      <c r="AD455">
        <v>1462.8899999999999</v>
      </c>
    </row>
    <row r="456" spans="1:30" x14ac:dyDescent="0.25">
      <c r="A456">
        <v>2022</v>
      </c>
      <c r="B456" t="s">
        <v>44</v>
      </c>
      <c r="C456" t="s">
        <v>22</v>
      </c>
      <c r="D456" t="s">
        <v>23</v>
      </c>
      <c r="E456">
        <v>643</v>
      </c>
      <c r="F456">
        <v>7000</v>
      </c>
      <c r="G456">
        <v>7840</v>
      </c>
      <c r="H456">
        <v>1400</v>
      </c>
      <c r="I456" t="s">
        <v>13</v>
      </c>
      <c r="J456" t="s">
        <v>21</v>
      </c>
      <c r="T456" t="s">
        <v>95</v>
      </c>
      <c r="U456">
        <v>2020</v>
      </c>
      <c r="V456" t="s">
        <v>42</v>
      </c>
      <c r="W456" t="s">
        <v>101</v>
      </c>
      <c r="X456" t="s">
        <v>90</v>
      </c>
      <c r="Y456" t="s">
        <v>91</v>
      </c>
      <c r="Z456" t="s">
        <v>92</v>
      </c>
      <c r="AA456" t="s">
        <v>93</v>
      </c>
      <c r="AB456" t="s">
        <v>94</v>
      </c>
      <c r="AC456">
        <v>369</v>
      </c>
      <c r="AD456">
        <v>527.66999999999996</v>
      </c>
    </row>
    <row r="457" spans="1:30" x14ac:dyDescent="0.25">
      <c r="A457">
        <v>2022</v>
      </c>
      <c r="B457" t="s">
        <v>44</v>
      </c>
      <c r="C457" t="s">
        <v>19</v>
      </c>
      <c r="D457" t="s">
        <v>24</v>
      </c>
      <c r="E457">
        <v>455</v>
      </c>
      <c r="F457">
        <v>4578.6000000000004</v>
      </c>
      <c r="G457">
        <v>5128.0320000000002</v>
      </c>
      <c r="H457">
        <v>915.72000000000014</v>
      </c>
      <c r="I457" t="s">
        <v>13</v>
      </c>
      <c r="J457" t="s">
        <v>14</v>
      </c>
      <c r="T457" t="s">
        <v>97</v>
      </c>
      <c r="U457">
        <v>2020</v>
      </c>
      <c r="V457" t="s">
        <v>42</v>
      </c>
      <c r="W457" t="s">
        <v>101</v>
      </c>
      <c r="X457" t="s">
        <v>90</v>
      </c>
      <c r="Y457" t="s">
        <v>91</v>
      </c>
      <c r="Z457" t="s">
        <v>92</v>
      </c>
      <c r="AA457" t="s">
        <v>93</v>
      </c>
      <c r="AB457" t="s">
        <v>94</v>
      </c>
      <c r="AC457">
        <v>297</v>
      </c>
      <c r="AD457">
        <v>424.71</v>
      </c>
    </row>
    <row r="458" spans="1:30" x14ac:dyDescent="0.25">
      <c r="A458">
        <v>2022</v>
      </c>
      <c r="B458" t="s">
        <v>44</v>
      </c>
      <c r="C458" t="s">
        <v>22</v>
      </c>
      <c r="D458" t="s">
        <v>25</v>
      </c>
      <c r="E458">
        <v>345</v>
      </c>
      <c r="F458">
        <v>7000</v>
      </c>
      <c r="G458">
        <v>7840</v>
      </c>
      <c r="H458">
        <v>1400</v>
      </c>
      <c r="I458" t="s">
        <v>13</v>
      </c>
      <c r="J458" t="s">
        <v>14</v>
      </c>
      <c r="T458" t="s">
        <v>97</v>
      </c>
      <c r="U458">
        <v>2020</v>
      </c>
      <c r="V458" t="s">
        <v>42</v>
      </c>
      <c r="W458" t="s">
        <v>101</v>
      </c>
      <c r="X458" t="s">
        <v>90</v>
      </c>
      <c r="Y458" t="s">
        <v>91</v>
      </c>
      <c r="Z458" t="s">
        <v>92</v>
      </c>
      <c r="AA458" t="s">
        <v>93</v>
      </c>
      <c r="AB458" t="s">
        <v>94</v>
      </c>
      <c r="AC458">
        <v>771</v>
      </c>
      <c r="AD458">
        <v>1102.53</v>
      </c>
    </row>
    <row r="459" spans="1:30" x14ac:dyDescent="0.25">
      <c r="A459">
        <v>2022</v>
      </c>
      <c r="B459" t="s">
        <v>44</v>
      </c>
      <c r="C459" t="s">
        <v>16</v>
      </c>
      <c r="D459" t="s">
        <v>26</v>
      </c>
      <c r="E459">
        <v>122</v>
      </c>
      <c r="F459">
        <v>100</v>
      </c>
      <c r="G459">
        <v>112</v>
      </c>
      <c r="H459">
        <v>20</v>
      </c>
      <c r="I459" t="s">
        <v>13</v>
      </c>
      <c r="J459" t="s">
        <v>21</v>
      </c>
      <c r="T459" t="s">
        <v>88</v>
      </c>
      <c r="U459">
        <v>2020</v>
      </c>
      <c r="V459" t="s">
        <v>42</v>
      </c>
      <c r="W459" t="s">
        <v>101</v>
      </c>
      <c r="X459" t="s">
        <v>90</v>
      </c>
      <c r="Y459" t="s">
        <v>91</v>
      </c>
      <c r="Z459" t="s">
        <v>92</v>
      </c>
      <c r="AA459" t="s">
        <v>93</v>
      </c>
      <c r="AB459" t="s">
        <v>94</v>
      </c>
      <c r="AC459">
        <v>804</v>
      </c>
      <c r="AD459">
        <v>1149.72</v>
      </c>
    </row>
    <row r="460" spans="1:30" x14ac:dyDescent="0.25">
      <c r="A460">
        <v>2022</v>
      </c>
      <c r="B460" t="s">
        <v>44</v>
      </c>
      <c r="C460" t="s">
        <v>27</v>
      </c>
      <c r="D460" t="s">
        <v>28</v>
      </c>
      <c r="E460">
        <v>78</v>
      </c>
      <c r="F460">
        <v>2288.6</v>
      </c>
      <c r="G460">
        <v>5126.4639999999999</v>
      </c>
      <c r="H460">
        <v>457.72</v>
      </c>
      <c r="I460" t="s">
        <v>13</v>
      </c>
      <c r="J460" t="s">
        <v>21</v>
      </c>
      <c r="T460" t="s">
        <v>95</v>
      </c>
      <c r="U460">
        <v>2020</v>
      </c>
      <c r="V460" t="s">
        <v>42</v>
      </c>
      <c r="W460" t="s">
        <v>101</v>
      </c>
      <c r="X460" t="s">
        <v>90</v>
      </c>
      <c r="Y460" t="s">
        <v>91</v>
      </c>
      <c r="Z460" t="s">
        <v>92</v>
      </c>
      <c r="AA460" t="s">
        <v>93</v>
      </c>
      <c r="AB460" t="s">
        <v>94</v>
      </c>
      <c r="AC460">
        <v>858</v>
      </c>
      <c r="AD460">
        <v>1226.94</v>
      </c>
    </row>
    <row r="461" spans="1:30" x14ac:dyDescent="0.25">
      <c r="A461">
        <v>2022</v>
      </c>
      <c r="B461" t="s">
        <v>44</v>
      </c>
      <c r="C461" t="s">
        <v>27</v>
      </c>
      <c r="D461" t="s">
        <v>29</v>
      </c>
      <c r="E461">
        <v>76</v>
      </c>
      <c r="F461">
        <v>2288.4499999999998</v>
      </c>
      <c r="G461">
        <v>5126.1279999999997</v>
      </c>
      <c r="H461">
        <v>457.69</v>
      </c>
      <c r="I461" t="s">
        <v>13</v>
      </c>
      <c r="J461" t="s">
        <v>38</v>
      </c>
      <c r="T461" t="s">
        <v>95</v>
      </c>
      <c r="U461">
        <v>2020</v>
      </c>
      <c r="V461" t="s">
        <v>42</v>
      </c>
      <c r="W461" t="s">
        <v>101</v>
      </c>
      <c r="X461" t="s">
        <v>90</v>
      </c>
      <c r="Y461" t="s">
        <v>91</v>
      </c>
      <c r="Z461" t="s">
        <v>92</v>
      </c>
      <c r="AA461" t="s">
        <v>93</v>
      </c>
      <c r="AB461" t="s">
        <v>94</v>
      </c>
      <c r="AC461">
        <v>323</v>
      </c>
      <c r="AD461">
        <v>461.89</v>
      </c>
    </row>
    <row r="462" spans="1:30" x14ac:dyDescent="0.25">
      <c r="A462">
        <v>2022</v>
      </c>
      <c r="B462" t="s">
        <v>44</v>
      </c>
      <c r="C462" t="s">
        <v>27</v>
      </c>
      <c r="D462" t="s">
        <v>31</v>
      </c>
      <c r="E462">
        <v>46</v>
      </c>
      <c r="F462">
        <v>100</v>
      </c>
      <c r="G462">
        <v>224</v>
      </c>
      <c r="H462">
        <v>20</v>
      </c>
      <c r="I462" t="s">
        <v>13</v>
      </c>
      <c r="J462" t="s">
        <v>14</v>
      </c>
      <c r="T462" t="s">
        <v>88</v>
      </c>
      <c r="U462">
        <v>2020</v>
      </c>
      <c r="V462" t="s">
        <v>42</v>
      </c>
      <c r="W462" t="s">
        <v>101</v>
      </c>
      <c r="X462" t="s">
        <v>90</v>
      </c>
      <c r="Y462" t="s">
        <v>91</v>
      </c>
      <c r="Z462" t="s">
        <v>92</v>
      </c>
      <c r="AA462" t="s">
        <v>93</v>
      </c>
      <c r="AB462" t="s">
        <v>94</v>
      </c>
      <c r="AC462">
        <v>371</v>
      </c>
      <c r="AD462">
        <v>530.53</v>
      </c>
    </row>
    <row r="463" spans="1:30" x14ac:dyDescent="0.25">
      <c r="A463">
        <v>2022</v>
      </c>
      <c r="B463" t="s">
        <v>44</v>
      </c>
      <c r="C463" t="s">
        <v>27</v>
      </c>
      <c r="D463" t="s">
        <v>32</v>
      </c>
      <c r="E463">
        <v>34</v>
      </c>
      <c r="F463">
        <v>2288.4</v>
      </c>
      <c r="G463">
        <v>5126.0160000000014</v>
      </c>
      <c r="H463">
        <v>457.68000000000012</v>
      </c>
      <c r="I463" t="s">
        <v>13</v>
      </c>
      <c r="J463" t="s">
        <v>18</v>
      </c>
      <c r="T463" t="s">
        <v>88</v>
      </c>
      <c r="U463">
        <v>2020</v>
      </c>
      <c r="V463" t="s">
        <v>42</v>
      </c>
      <c r="W463" t="s">
        <v>101</v>
      </c>
      <c r="X463" t="s">
        <v>90</v>
      </c>
      <c r="Y463" t="s">
        <v>91</v>
      </c>
      <c r="Z463" t="s">
        <v>92</v>
      </c>
      <c r="AA463" t="s">
        <v>93</v>
      </c>
      <c r="AB463" t="s">
        <v>94</v>
      </c>
      <c r="AC463">
        <v>299</v>
      </c>
      <c r="AD463">
        <v>427.57</v>
      </c>
    </row>
    <row r="464" spans="1:30" x14ac:dyDescent="0.25">
      <c r="A464">
        <v>2022</v>
      </c>
      <c r="B464" t="s">
        <v>44</v>
      </c>
      <c r="C464" t="s">
        <v>16</v>
      </c>
      <c r="D464" t="s">
        <v>34</v>
      </c>
      <c r="E464">
        <v>7</v>
      </c>
      <c r="F464">
        <v>200</v>
      </c>
      <c r="G464">
        <v>224</v>
      </c>
      <c r="H464">
        <v>40</v>
      </c>
      <c r="I464" t="s">
        <v>13</v>
      </c>
      <c r="J464" t="s">
        <v>21</v>
      </c>
      <c r="T464" t="s">
        <v>88</v>
      </c>
      <c r="U464">
        <v>2020</v>
      </c>
      <c r="V464" t="s">
        <v>48</v>
      </c>
      <c r="W464" t="s">
        <v>101</v>
      </c>
      <c r="X464" t="s">
        <v>90</v>
      </c>
      <c r="Y464" t="s">
        <v>91</v>
      </c>
      <c r="Z464" t="s">
        <v>92</v>
      </c>
      <c r="AA464" t="s">
        <v>93</v>
      </c>
      <c r="AB464" t="s">
        <v>94</v>
      </c>
      <c r="AC464">
        <v>290</v>
      </c>
      <c r="AD464">
        <v>414.7</v>
      </c>
    </row>
    <row r="465" spans="1:30" x14ac:dyDescent="0.25">
      <c r="A465">
        <v>2022</v>
      </c>
      <c r="B465" t="s">
        <v>44</v>
      </c>
      <c r="C465" t="s">
        <v>27</v>
      </c>
      <c r="D465" t="s">
        <v>36</v>
      </c>
      <c r="E465">
        <v>3</v>
      </c>
      <c r="F465">
        <v>2288.65</v>
      </c>
      <c r="G465">
        <v>5126.576</v>
      </c>
      <c r="H465">
        <v>457.73</v>
      </c>
      <c r="I465" t="s">
        <v>13</v>
      </c>
      <c r="J465" t="s">
        <v>21</v>
      </c>
      <c r="T465" t="s">
        <v>95</v>
      </c>
      <c r="U465">
        <v>2020</v>
      </c>
      <c r="V465" t="s">
        <v>48</v>
      </c>
      <c r="W465" t="s">
        <v>101</v>
      </c>
      <c r="X465" t="s">
        <v>90</v>
      </c>
      <c r="Y465" t="s">
        <v>91</v>
      </c>
      <c r="Z465" t="s">
        <v>92</v>
      </c>
      <c r="AA465" t="s">
        <v>93</v>
      </c>
      <c r="AB465" t="s">
        <v>94</v>
      </c>
      <c r="AC465">
        <v>338</v>
      </c>
      <c r="AD465">
        <v>483.34000000000003</v>
      </c>
    </row>
    <row r="466" spans="1:30" x14ac:dyDescent="0.25">
      <c r="A466">
        <v>2022</v>
      </c>
      <c r="B466" t="s">
        <v>44</v>
      </c>
      <c r="C466" t="s">
        <v>35</v>
      </c>
      <c r="D466" t="s">
        <v>35</v>
      </c>
      <c r="E466">
        <v>2</v>
      </c>
      <c r="F466">
        <v>6600</v>
      </c>
      <c r="G466">
        <v>7392</v>
      </c>
      <c r="H466">
        <v>1320</v>
      </c>
      <c r="I466" t="s">
        <v>13</v>
      </c>
      <c r="J466" t="s">
        <v>38</v>
      </c>
      <c r="T466" t="s">
        <v>95</v>
      </c>
      <c r="U466">
        <v>2020</v>
      </c>
      <c r="V466" t="s">
        <v>48</v>
      </c>
      <c r="W466" t="s">
        <v>101</v>
      </c>
      <c r="X466" t="s">
        <v>90</v>
      </c>
      <c r="Y466" t="s">
        <v>91</v>
      </c>
      <c r="Z466" t="s">
        <v>92</v>
      </c>
      <c r="AA466" t="s">
        <v>93</v>
      </c>
      <c r="AB466" t="s">
        <v>94</v>
      </c>
      <c r="AC466">
        <v>266</v>
      </c>
      <c r="AD466">
        <v>380.38</v>
      </c>
    </row>
    <row r="467" spans="1:30" x14ac:dyDescent="0.25">
      <c r="A467">
        <v>2022</v>
      </c>
      <c r="B467" t="s">
        <v>45</v>
      </c>
      <c r="C467" t="s">
        <v>11</v>
      </c>
      <c r="D467" t="s">
        <v>12</v>
      </c>
      <c r="E467">
        <v>3566</v>
      </c>
      <c r="F467">
        <v>4577.3</v>
      </c>
      <c r="G467">
        <v>5126.576</v>
      </c>
      <c r="H467">
        <v>915.46</v>
      </c>
      <c r="I467" t="s">
        <v>13</v>
      </c>
      <c r="J467" t="s">
        <v>30</v>
      </c>
      <c r="T467" t="s">
        <v>88</v>
      </c>
      <c r="U467">
        <v>2020</v>
      </c>
      <c r="V467" t="s">
        <v>48</v>
      </c>
      <c r="W467" t="s">
        <v>101</v>
      </c>
      <c r="X467" t="s">
        <v>90</v>
      </c>
      <c r="Y467" t="s">
        <v>91</v>
      </c>
      <c r="Z467" t="s">
        <v>92</v>
      </c>
      <c r="AA467" t="s">
        <v>93</v>
      </c>
      <c r="AB467" t="s">
        <v>94</v>
      </c>
      <c r="AC467">
        <v>292</v>
      </c>
      <c r="AD467">
        <v>526.24</v>
      </c>
    </row>
    <row r="468" spans="1:30" x14ac:dyDescent="0.25">
      <c r="A468">
        <v>2022</v>
      </c>
      <c r="B468" t="s">
        <v>45</v>
      </c>
      <c r="C468" t="s">
        <v>11</v>
      </c>
      <c r="D468" t="s">
        <v>15</v>
      </c>
      <c r="E468">
        <v>2498</v>
      </c>
      <c r="F468">
        <v>8000</v>
      </c>
      <c r="G468">
        <v>8960</v>
      </c>
      <c r="H468">
        <v>1600</v>
      </c>
      <c r="I468" t="s">
        <v>13</v>
      </c>
      <c r="J468" t="s">
        <v>33</v>
      </c>
      <c r="T468" t="s">
        <v>88</v>
      </c>
      <c r="U468">
        <v>2020</v>
      </c>
      <c r="V468" t="s">
        <v>48</v>
      </c>
      <c r="W468" t="s">
        <v>101</v>
      </c>
      <c r="X468" t="s">
        <v>90</v>
      </c>
      <c r="Y468" t="s">
        <v>91</v>
      </c>
      <c r="Z468" t="s">
        <v>92</v>
      </c>
      <c r="AA468" t="s">
        <v>93</v>
      </c>
      <c r="AB468" t="s">
        <v>94</v>
      </c>
      <c r="AC468">
        <v>340</v>
      </c>
      <c r="AD468">
        <v>526.24</v>
      </c>
    </row>
    <row r="469" spans="1:30" x14ac:dyDescent="0.25">
      <c r="A469">
        <v>2022</v>
      </c>
      <c r="B469" t="s">
        <v>45</v>
      </c>
      <c r="C469" t="s">
        <v>16</v>
      </c>
      <c r="D469" t="s">
        <v>17</v>
      </c>
      <c r="E469">
        <v>1245</v>
      </c>
      <c r="F469">
        <v>4577.2</v>
      </c>
      <c r="G469">
        <v>5126.4639999999999</v>
      </c>
      <c r="H469">
        <v>915.44</v>
      </c>
      <c r="I469" t="s">
        <v>13</v>
      </c>
      <c r="J469" t="s">
        <v>21</v>
      </c>
      <c r="T469" t="s">
        <v>95</v>
      </c>
      <c r="U469">
        <v>2020</v>
      </c>
      <c r="V469" t="s">
        <v>48</v>
      </c>
      <c r="W469" t="s">
        <v>101</v>
      </c>
      <c r="X469" t="s">
        <v>90</v>
      </c>
      <c r="Y469" t="s">
        <v>91</v>
      </c>
      <c r="Z469" t="s">
        <v>92</v>
      </c>
      <c r="AA469" t="s">
        <v>93</v>
      </c>
      <c r="AB469" t="s">
        <v>94</v>
      </c>
      <c r="AC469">
        <v>995</v>
      </c>
      <c r="AD469">
        <v>1422.85</v>
      </c>
    </row>
    <row r="470" spans="1:30" x14ac:dyDescent="0.25">
      <c r="A470">
        <v>2022</v>
      </c>
      <c r="B470" t="s">
        <v>45</v>
      </c>
      <c r="C470" t="s">
        <v>19</v>
      </c>
      <c r="D470" t="s">
        <v>20</v>
      </c>
      <c r="E470">
        <v>644</v>
      </c>
      <c r="F470">
        <v>5743.5</v>
      </c>
      <c r="G470">
        <v>6432.72</v>
      </c>
      <c r="H470">
        <v>1148.7</v>
      </c>
      <c r="I470" t="s">
        <v>13</v>
      </c>
      <c r="J470" t="s">
        <v>21</v>
      </c>
      <c r="T470" t="s">
        <v>97</v>
      </c>
      <c r="U470">
        <v>2020</v>
      </c>
      <c r="V470" t="s">
        <v>48</v>
      </c>
      <c r="W470" t="s">
        <v>101</v>
      </c>
      <c r="X470" t="s">
        <v>90</v>
      </c>
      <c r="Y470" t="s">
        <v>91</v>
      </c>
      <c r="Z470" t="s">
        <v>92</v>
      </c>
      <c r="AA470" t="s">
        <v>93</v>
      </c>
      <c r="AB470" t="s">
        <v>94</v>
      </c>
      <c r="AC470">
        <v>1029</v>
      </c>
      <c r="AD470">
        <v>1471.47</v>
      </c>
    </row>
    <row r="471" spans="1:30" x14ac:dyDescent="0.25">
      <c r="A471">
        <v>2022</v>
      </c>
      <c r="B471" t="s">
        <v>45</v>
      </c>
      <c r="C471" t="s">
        <v>22</v>
      </c>
      <c r="D471" t="s">
        <v>23</v>
      </c>
      <c r="E471">
        <v>643</v>
      </c>
      <c r="F471">
        <v>7000</v>
      </c>
      <c r="G471">
        <v>7840</v>
      </c>
      <c r="H471">
        <v>1400</v>
      </c>
      <c r="I471" t="s">
        <v>13</v>
      </c>
      <c r="J471" t="s">
        <v>38</v>
      </c>
      <c r="T471" t="s">
        <v>95</v>
      </c>
      <c r="U471">
        <v>2020</v>
      </c>
      <c r="V471" t="s">
        <v>48</v>
      </c>
      <c r="W471" t="s">
        <v>101</v>
      </c>
      <c r="X471" t="s">
        <v>90</v>
      </c>
      <c r="Y471" t="s">
        <v>91</v>
      </c>
      <c r="Z471" t="s">
        <v>92</v>
      </c>
      <c r="AA471" t="s">
        <v>93</v>
      </c>
      <c r="AB471" t="s">
        <v>94</v>
      </c>
      <c r="AC471">
        <v>264</v>
      </c>
      <c r="AD471">
        <v>377.52</v>
      </c>
    </row>
    <row r="472" spans="1:30" x14ac:dyDescent="0.25">
      <c r="A472">
        <v>2022</v>
      </c>
      <c r="B472" t="s">
        <v>45</v>
      </c>
      <c r="C472" t="s">
        <v>19</v>
      </c>
      <c r="D472" t="s">
        <v>24</v>
      </c>
      <c r="E472">
        <v>455</v>
      </c>
      <c r="F472">
        <v>5036.46</v>
      </c>
      <c r="G472">
        <v>5128.0320000000002</v>
      </c>
      <c r="H472">
        <v>1007.292</v>
      </c>
      <c r="I472" t="s">
        <v>13</v>
      </c>
      <c r="J472" t="s">
        <v>18</v>
      </c>
      <c r="T472" t="s">
        <v>95</v>
      </c>
      <c r="U472">
        <v>2020</v>
      </c>
      <c r="V472" t="s">
        <v>48</v>
      </c>
      <c r="W472" t="s">
        <v>101</v>
      </c>
      <c r="X472" t="s">
        <v>90</v>
      </c>
      <c r="Y472" t="s">
        <v>91</v>
      </c>
      <c r="Z472" t="s">
        <v>92</v>
      </c>
      <c r="AA472" t="s">
        <v>93</v>
      </c>
      <c r="AB472" t="s">
        <v>94</v>
      </c>
      <c r="AC472">
        <v>291</v>
      </c>
      <c r="AD472">
        <v>416.13</v>
      </c>
    </row>
    <row r="473" spans="1:30" x14ac:dyDescent="0.25">
      <c r="A473">
        <v>2022</v>
      </c>
      <c r="B473" t="s">
        <v>45</v>
      </c>
      <c r="C473" t="s">
        <v>22</v>
      </c>
      <c r="D473" t="s">
        <v>25</v>
      </c>
      <c r="E473">
        <v>345</v>
      </c>
      <c r="F473">
        <v>7700</v>
      </c>
      <c r="G473">
        <v>7840</v>
      </c>
      <c r="H473">
        <v>1540</v>
      </c>
      <c r="I473" t="s">
        <v>13</v>
      </c>
      <c r="J473" t="s">
        <v>14</v>
      </c>
      <c r="T473" t="s">
        <v>95</v>
      </c>
      <c r="U473">
        <v>2020</v>
      </c>
      <c r="V473" t="s">
        <v>48</v>
      </c>
      <c r="W473" t="s">
        <v>101</v>
      </c>
      <c r="X473" t="s">
        <v>90</v>
      </c>
      <c r="Y473" t="s">
        <v>91</v>
      </c>
      <c r="Z473" t="s">
        <v>92</v>
      </c>
      <c r="AA473" t="s">
        <v>93</v>
      </c>
      <c r="AB473" t="s">
        <v>94</v>
      </c>
      <c r="AC473">
        <v>339</v>
      </c>
      <c r="AD473">
        <v>484.77</v>
      </c>
    </row>
    <row r="474" spans="1:30" x14ac:dyDescent="0.25">
      <c r="A474">
        <v>2022</v>
      </c>
      <c r="B474" t="s">
        <v>45</v>
      </c>
      <c r="C474" t="s">
        <v>16</v>
      </c>
      <c r="D474" t="s">
        <v>26</v>
      </c>
      <c r="E474">
        <v>122</v>
      </c>
      <c r="F474">
        <v>110</v>
      </c>
      <c r="G474">
        <v>112</v>
      </c>
      <c r="H474">
        <v>22</v>
      </c>
      <c r="I474" t="s">
        <v>13</v>
      </c>
      <c r="J474" t="s">
        <v>30</v>
      </c>
      <c r="T474" t="s">
        <v>95</v>
      </c>
      <c r="U474">
        <v>2020</v>
      </c>
      <c r="V474" t="s">
        <v>48</v>
      </c>
      <c r="W474" t="s">
        <v>101</v>
      </c>
      <c r="X474" t="s">
        <v>90</v>
      </c>
      <c r="Y474" t="s">
        <v>91</v>
      </c>
      <c r="Z474" t="s">
        <v>92</v>
      </c>
      <c r="AA474" t="s">
        <v>93</v>
      </c>
      <c r="AB474" t="s">
        <v>94</v>
      </c>
      <c r="AC474">
        <v>267</v>
      </c>
      <c r="AD474">
        <v>381.81</v>
      </c>
    </row>
    <row r="475" spans="1:30" x14ac:dyDescent="0.25">
      <c r="A475">
        <v>2022</v>
      </c>
      <c r="B475" t="s">
        <v>45</v>
      </c>
      <c r="C475" t="s">
        <v>27</v>
      </c>
      <c r="D475" t="s">
        <v>28</v>
      </c>
      <c r="E475">
        <v>78</v>
      </c>
      <c r="F475">
        <v>2517.46</v>
      </c>
      <c r="G475">
        <v>5126.4639999999999</v>
      </c>
      <c r="H475">
        <v>503.49200000000002</v>
      </c>
      <c r="I475" t="s">
        <v>13</v>
      </c>
      <c r="J475" t="s">
        <v>18</v>
      </c>
      <c r="T475" t="s">
        <v>97</v>
      </c>
      <c r="U475">
        <v>2020</v>
      </c>
      <c r="V475" t="s">
        <v>48</v>
      </c>
      <c r="W475" t="s">
        <v>101</v>
      </c>
      <c r="X475" t="s">
        <v>90</v>
      </c>
      <c r="Y475" t="s">
        <v>91</v>
      </c>
      <c r="Z475" t="s">
        <v>92</v>
      </c>
      <c r="AA475" t="s">
        <v>93</v>
      </c>
      <c r="AB475" t="s">
        <v>94</v>
      </c>
      <c r="AC475">
        <v>810</v>
      </c>
      <c r="AD475">
        <v>1158.3</v>
      </c>
    </row>
    <row r="476" spans="1:30" x14ac:dyDescent="0.25">
      <c r="A476">
        <v>2022</v>
      </c>
      <c r="B476" t="s">
        <v>45</v>
      </c>
      <c r="C476" t="s">
        <v>27</v>
      </c>
      <c r="D476" t="s">
        <v>29</v>
      </c>
      <c r="E476">
        <v>76</v>
      </c>
      <c r="F476">
        <v>2517.2950000000001</v>
      </c>
      <c r="G476">
        <v>5126.1279999999997</v>
      </c>
      <c r="H476">
        <v>503.45899999999989</v>
      </c>
      <c r="I476" t="s">
        <v>13</v>
      </c>
      <c r="J476" t="s">
        <v>33</v>
      </c>
      <c r="T476" t="s">
        <v>88</v>
      </c>
      <c r="U476">
        <v>2020</v>
      </c>
      <c r="V476" t="s">
        <v>48</v>
      </c>
      <c r="W476" t="s">
        <v>101</v>
      </c>
      <c r="X476" t="s">
        <v>90</v>
      </c>
      <c r="Y476" t="s">
        <v>91</v>
      </c>
      <c r="Z476" t="s">
        <v>92</v>
      </c>
      <c r="AA476" t="s">
        <v>93</v>
      </c>
      <c r="AB476" t="s">
        <v>94</v>
      </c>
      <c r="AC476">
        <v>863</v>
      </c>
      <c r="AD476">
        <v>1234.0899999999999</v>
      </c>
    </row>
    <row r="477" spans="1:30" x14ac:dyDescent="0.25">
      <c r="A477">
        <v>2022</v>
      </c>
      <c r="B477" t="s">
        <v>45</v>
      </c>
      <c r="C477" t="s">
        <v>27</v>
      </c>
      <c r="D477" t="s">
        <v>31</v>
      </c>
      <c r="E477">
        <v>46</v>
      </c>
      <c r="F477">
        <v>115</v>
      </c>
      <c r="G477">
        <v>224</v>
      </c>
      <c r="H477">
        <v>23</v>
      </c>
      <c r="I477" t="s">
        <v>13</v>
      </c>
      <c r="J477" t="s">
        <v>30</v>
      </c>
      <c r="T477" t="s">
        <v>95</v>
      </c>
      <c r="U477">
        <v>2020</v>
      </c>
      <c r="V477" t="s">
        <v>48</v>
      </c>
      <c r="W477" t="s">
        <v>101</v>
      </c>
      <c r="X477" t="s">
        <v>90</v>
      </c>
      <c r="Y477" t="s">
        <v>91</v>
      </c>
      <c r="Z477" t="s">
        <v>92</v>
      </c>
      <c r="AA477" t="s">
        <v>102</v>
      </c>
      <c r="AB477" t="s">
        <v>94</v>
      </c>
      <c r="AC477">
        <v>293</v>
      </c>
      <c r="AD477">
        <v>418.99</v>
      </c>
    </row>
    <row r="478" spans="1:30" x14ac:dyDescent="0.25">
      <c r="A478">
        <v>2022</v>
      </c>
      <c r="B478" t="s">
        <v>45</v>
      </c>
      <c r="C478" t="s">
        <v>27</v>
      </c>
      <c r="D478" t="s">
        <v>32</v>
      </c>
      <c r="E478">
        <v>34</v>
      </c>
      <c r="F478">
        <v>2631.66</v>
      </c>
      <c r="G478">
        <v>5126.0160000000014</v>
      </c>
      <c r="H478">
        <v>526.33199999999999</v>
      </c>
      <c r="I478" t="s">
        <v>13</v>
      </c>
      <c r="J478" t="s">
        <v>18</v>
      </c>
      <c r="T478" t="s">
        <v>98</v>
      </c>
      <c r="U478">
        <v>2020</v>
      </c>
      <c r="V478" t="s">
        <v>48</v>
      </c>
      <c r="W478" t="s">
        <v>101</v>
      </c>
      <c r="X478" t="s">
        <v>90</v>
      </c>
      <c r="Y478" t="s">
        <v>91</v>
      </c>
      <c r="Z478" t="s">
        <v>92</v>
      </c>
      <c r="AA478" t="s">
        <v>102</v>
      </c>
      <c r="AB478" t="s">
        <v>94</v>
      </c>
      <c r="AC478">
        <v>341</v>
      </c>
      <c r="AD478">
        <v>487.63</v>
      </c>
    </row>
    <row r="479" spans="1:30" x14ac:dyDescent="0.25">
      <c r="A479">
        <v>2022</v>
      </c>
      <c r="B479" t="s">
        <v>45</v>
      </c>
      <c r="C479" t="s">
        <v>16</v>
      </c>
      <c r="D479" t="s">
        <v>34</v>
      </c>
      <c r="E479">
        <v>7</v>
      </c>
      <c r="F479">
        <v>230</v>
      </c>
      <c r="G479">
        <v>224</v>
      </c>
      <c r="H479">
        <v>46</v>
      </c>
      <c r="I479" t="s">
        <v>13</v>
      </c>
      <c r="J479" t="s">
        <v>18</v>
      </c>
      <c r="T479" t="s">
        <v>88</v>
      </c>
      <c r="U479">
        <v>2020</v>
      </c>
      <c r="V479" t="s">
        <v>48</v>
      </c>
      <c r="W479" t="s">
        <v>101</v>
      </c>
      <c r="X479" t="s">
        <v>90</v>
      </c>
      <c r="Y479" t="s">
        <v>91</v>
      </c>
      <c r="Z479" t="s">
        <v>92</v>
      </c>
      <c r="AA479" t="s">
        <v>102</v>
      </c>
      <c r="AB479" t="s">
        <v>94</v>
      </c>
      <c r="AC479">
        <v>263</v>
      </c>
      <c r="AD479">
        <v>376.09000000000003</v>
      </c>
    </row>
    <row r="480" spans="1:30" x14ac:dyDescent="0.25">
      <c r="A480">
        <v>2022</v>
      </c>
      <c r="B480" t="s">
        <v>45</v>
      </c>
      <c r="C480" t="s">
        <v>27</v>
      </c>
      <c r="D480" t="s">
        <v>36</v>
      </c>
      <c r="E480">
        <v>3</v>
      </c>
      <c r="F480">
        <v>2631.9475000000002</v>
      </c>
      <c r="G480">
        <v>5126.576</v>
      </c>
      <c r="H480">
        <v>526.38950000000011</v>
      </c>
      <c r="I480" t="s">
        <v>13</v>
      </c>
      <c r="J480" t="s">
        <v>33</v>
      </c>
      <c r="T480" t="s">
        <v>95</v>
      </c>
      <c r="U480">
        <v>2020</v>
      </c>
      <c r="V480" t="s">
        <v>47</v>
      </c>
      <c r="W480" t="s">
        <v>101</v>
      </c>
      <c r="X480" t="s">
        <v>90</v>
      </c>
      <c r="Y480" t="s">
        <v>91</v>
      </c>
      <c r="Z480" t="s">
        <v>92</v>
      </c>
      <c r="AA480" t="s">
        <v>102</v>
      </c>
      <c r="AB480" t="s">
        <v>94</v>
      </c>
      <c r="AC480">
        <v>296</v>
      </c>
      <c r="AD480">
        <v>423.28</v>
      </c>
    </row>
    <row r="481" spans="1:30" x14ac:dyDescent="0.25">
      <c r="A481">
        <v>2022</v>
      </c>
      <c r="B481" t="s">
        <v>45</v>
      </c>
      <c r="C481" t="s">
        <v>35</v>
      </c>
      <c r="D481" t="s">
        <v>35</v>
      </c>
      <c r="E481">
        <v>2</v>
      </c>
      <c r="F481">
        <v>7590</v>
      </c>
      <c r="G481">
        <v>7392</v>
      </c>
      <c r="H481">
        <v>1518</v>
      </c>
      <c r="I481" t="s">
        <v>13</v>
      </c>
      <c r="J481" t="s">
        <v>21</v>
      </c>
      <c r="T481" t="s">
        <v>98</v>
      </c>
      <c r="U481">
        <v>2020</v>
      </c>
      <c r="V481" t="s">
        <v>47</v>
      </c>
      <c r="W481" t="s">
        <v>101</v>
      </c>
      <c r="X481" t="s">
        <v>90</v>
      </c>
      <c r="Y481" t="s">
        <v>91</v>
      </c>
      <c r="Z481" t="s">
        <v>92</v>
      </c>
      <c r="AA481" t="s">
        <v>102</v>
      </c>
      <c r="AB481" t="s">
        <v>94</v>
      </c>
      <c r="AC481">
        <v>344</v>
      </c>
      <c r="AD481">
        <v>491.91999999999996</v>
      </c>
    </row>
    <row r="482" spans="1:30" x14ac:dyDescent="0.25">
      <c r="A482">
        <v>2022</v>
      </c>
      <c r="B482" t="s">
        <v>46</v>
      </c>
      <c r="C482" t="s">
        <v>11</v>
      </c>
      <c r="D482" t="s">
        <v>12</v>
      </c>
      <c r="E482">
        <v>3566</v>
      </c>
      <c r="F482">
        <v>4577.3</v>
      </c>
      <c r="G482">
        <v>5126.576</v>
      </c>
      <c r="H482">
        <v>915.46</v>
      </c>
      <c r="I482" t="s">
        <v>13</v>
      </c>
      <c r="J482" t="s">
        <v>21</v>
      </c>
      <c r="T482" t="s">
        <v>95</v>
      </c>
      <c r="U482">
        <v>2020</v>
      </c>
      <c r="V482" t="s">
        <v>47</v>
      </c>
      <c r="W482" t="s">
        <v>101</v>
      </c>
      <c r="X482" t="s">
        <v>90</v>
      </c>
      <c r="Y482" t="s">
        <v>91</v>
      </c>
      <c r="Z482" t="s">
        <v>92</v>
      </c>
      <c r="AA482" t="s">
        <v>102</v>
      </c>
      <c r="AB482" t="s">
        <v>94</v>
      </c>
      <c r="AC482">
        <v>272</v>
      </c>
      <c r="AD482">
        <v>388.96</v>
      </c>
    </row>
    <row r="483" spans="1:30" x14ac:dyDescent="0.25">
      <c r="A483">
        <v>2022</v>
      </c>
      <c r="B483" t="s">
        <v>46</v>
      </c>
      <c r="C483" t="s">
        <v>11</v>
      </c>
      <c r="D483" t="s">
        <v>15</v>
      </c>
      <c r="E483">
        <v>2498</v>
      </c>
      <c r="F483">
        <v>8000</v>
      </c>
      <c r="G483">
        <v>8960</v>
      </c>
      <c r="H483">
        <v>1600</v>
      </c>
      <c r="I483" t="s">
        <v>13</v>
      </c>
      <c r="J483" t="s">
        <v>33</v>
      </c>
      <c r="T483" t="s">
        <v>88</v>
      </c>
      <c r="U483">
        <v>2020</v>
      </c>
      <c r="V483" t="s">
        <v>47</v>
      </c>
      <c r="W483" t="s">
        <v>101</v>
      </c>
      <c r="X483" t="s">
        <v>90</v>
      </c>
      <c r="Y483" t="s">
        <v>91</v>
      </c>
      <c r="Z483" t="s">
        <v>92</v>
      </c>
      <c r="AA483" t="s">
        <v>102</v>
      </c>
      <c r="AB483" t="s">
        <v>94</v>
      </c>
      <c r="AC483">
        <v>298</v>
      </c>
      <c r="AD483">
        <v>526.24</v>
      </c>
    </row>
    <row r="484" spans="1:30" x14ac:dyDescent="0.25">
      <c r="A484">
        <v>2022</v>
      </c>
      <c r="B484" t="s">
        <v>46</v>
      </c>
      <c r="C484" t="s">
        <v>16</v>
      </c>
      <c r="D484" t="s">
        <v>17</v>
      </c>
      <c r="E484">
        <v>1245</v>
      </c>
      <c r="F484">
        <v>4577.2</v>
      </c>
      <c r="G484">
        <v>5126.4639999999999</v>
      </c>
      <c r="H484">
        <v>915.44</v>
      </c>
      <c r="I484" t="s">
        <v>13</v>
      </c>
      <c r="J484" t="s">
        <v>18</v>
      </c>
      <c r="T484" t="s">
        <v>98</v>
      </c>
      <c r="U484">
        <v>2020</v>
      </c>
      <c r="V484" t="s">
        <v>47</v>
      </c>
      <c r="W484" t="s">
        <v>101</v>
      </c>
      <c r="X484" t="s">
        <v>90</v>
      </c>
      <c r="Y484" t="s">
        <v>91</v>
      </c>
      <c r="Z484" t="s">
        <v>92</v>
      </c>
      <c r="AA484" t="s">
        <v>102</v>
      </c>
      <c r="AB484" t="s">
        <v>94</v>
      </c>
      <c r="AC484">
        <v>346</v>
      </c>
      <c r="AD484">
        <v>526.24</v>
      </c>
    </row>
    <row r="485" spans="1:30" x14ac:dyDescent="0.25">
      <c r="A485">
        <v>2022</v>
      </c>
      <c r="B485" t="s">
        <v>46</v>
      </c>
      <c r="C485" t="s">
        <v>19</v>
      </c>
      <c r="D485" t="s">
        <v>20</v>
      </c>
      <c r="E485">
        <v>644</v>
      </c>
      <c r="F485">
        <v>5743.5</v>
      </c>
      <c r="G485">
        <v>6432.72</v>
      </c>
      <c r="H485">
        <v>1148.7</v>
      </c>
      <c r="I485" t="s">
        <v>13</v>
      </c>
      <c r="J485" t="s">
        <v>38</v>
      </c>
      <c r="T485" t="s">
        <v>99</v>
      </c>
      <c r="U485">
        <v>2020</v>
      </c>
      <c r="V485" t="s">
        <v>47</v>
      </c>
      <c r="W485" t="s">
        <v>101</v>
      </c>
      <c r="X485" t="s">
        <v>90</v>
      </c>
      <c r="Y485" t="s">
        <v>91</v>
      </c>
      <c r="Z485" t="s">
        <v>92</v>
      </c>
      <c r="AA485" t="s">
        <v>102</v>
      </c>
      <c r="AB485" t="s">
        <v>94</v>
      </c>
      <c r="AC485">
        <v>268</v>
      </c>
      <c r="AD485">
        <v>526.24</v>
      </c>
    </row>
    <row r="486" spans="1:30" x14ac:dyDescent="0.25">
      <c r="A486">
        <v>2022</v>
      </c>
      <c r="B486" t="s">
        <v>46</v>
      </c>
      <c r="C486" t="s">
        <v>22</v>
      </c>
      <c r="D486" t="s">
        <v>23</v>
      </c>
      <c r="E486">
        <v>643</v>
      </c>
      <c r="F486">
        <v>7000</v>
      </c>
      <c r="G486">
        <v>7840</v>
      </c>
      <c r="H486">
        <v>1400</v>
      </c>
      <c r="I486" t="s">
        <v>13</v>
      </c>
      <c r="J486" t="s">
        <v>18</v>
      </c>
      <c r="T486" t="s">
        <v>95</v>
      </c>
      <c r="U486">
        <v>2020</v>
      </c>
      <c r="V486" t="s">
        <v>47</v>
      </c>
      <c r="W486" t="s">
        <v>101</v>
      </c>
      <c r="X486" t="s">
        <v>90</v>
      </c>
      <c r="Y486" t="s">
        <v>91</v>
      </c>
      <c r="Z486" t="s">
        <v>92</v>
      </c>
      <c r="AA486" t="s">
        <v>102</v>
      </c>
      <c r="AB486" t="s">
        <v>94</v>
      </c>
      <c r="AC486">
        <v>1028</v>
      </c>
      <c r="AD486">
        <v>1470.04</v>
      </c>
    </row>
    <row r="487" spans="1:30" x14ac:dyDescent="0.25">
      <c r="A487">
        <v>2022</v>
      </c>
      <c r="B487" t="s">
        <v>46</v>
      </c>
      <c r="C487" t="s">
        <v>19</v>
      </c>
      <c r="D487" t="s">
        <v>24</v>
      </c>
      <c r="E487">
        <v>455</v>
      </c>
      <c r="F487">
        <v>4578.6000000000004</v>
      </c>
      <c r="G487">
        <v>5128.0320000000002</v>
      </c>
      <c r="H487">
        <v>915.72000000000014</v>
      </c>
      <c r="I487" t="s">
        <v>13</v>
      </c>
      <c r="J487" t="s">
        <v>38</v>
      </c>
      <c r="T487" t="s">
        <v>97</v>
      </c>
      <c r="U487">
        <v>2020</v>
      </c>
      <c r="V487" t="s">
        <v>47</v>
      </c>
      <c r="W487" t="s">
        <v>101</v>
      </c>
      <c r="X487" t="s">
        <v>90</v>
      </c>
      <c r="Y487" t="s">
        <v>91</v>
      </c>
      <c r="Z487" t="s">
        <v>92</v>
      </c>
      <c r="AA487" t="s">
        <v>102</v>
      </c>
      <c r="AB487" t="s">
        <v>94</v>
      </c>
      <c r="AC487">
        <v>270</v>
      </c>
      <c r="AD487">
        <v>386.1</v>
      </c>
    </row>
    <row r="488" spans="1:30" x14ac:dyDescent="0.25">
      <c r="A488">
        <v>2022</v>
      </c>
      <c r="B488" t="s">
        <v>46</v>
      </c>
      <c r="C488" t="s">
        <v>22</v>
      </c>
      <c r="D488" t="s">
        <v>25</v>
      </c>
      <c r="E488">
        <v>345</v>
      </c>
      <c r="F488">
        <v>7000</v>
      </c>
      <c r="G488">
        <v>7840</v>
      </c>
      <c r="H488">
        <v>1400</v>
      </c>
      <c r="I488" t="s">
        <v>13</v>
      </c>
      <c r="J488" t="s">
        <v>30</v>
      </c>
      <c r="T488" t="s">
        <v>97</v>
      </c>
      <c r="U488">
        <v>2020</v>
      </c>
      <c r="V488" t="s">
        <v>47</v>
      </c>
      <c r="W488" t="s">
        <v>101</v>
      </c>
      <c r="X488" t="s">
        <v>90</v>
      </c>
      <c r="Y488" t="s">
        <v>91</v>
      </c>
      <c r="Z488" t="s">
        <v>92</v>
      </c>
      <c r="AA488" t="s">
        <v>102</v>
      </c>
      <c r="AB488" t="s">
        <v>94</v>
      </c>
      <c r="AC488">
        <v>297</v>
      </c>
      <c r="AD488">
        <v>424.71</v>
      </c>
    </row>
    <row r="489" spans="1:30" x14ac:dyDescent="0.25">
      <c r="A489">
        <v>2022</v>
      </c>
      <c r="B489" t="s">
        <v>46</v>
      </c>
      <c r="C489" t="s">
        <v>16</v>
      </c>
      <c r="D489" t="s">
        <v>26</v>
      </c>
      <c r="E489">
        <v>122</v>
      </c>
      <c r="F489">
        <v>100</v>
      </c>
      <c r="G489">
        <v>112</v>
      </c>
      <c r="H489">
        <v>20</v>
      </c>
      <c r="I489" t="s">
        <v>13</v>
      </c>
      <c r="J489" t="s">
        <v>33</v>
      </c>
      <c r="T489" t="s">
        <v>95</v>
      </c>
      <c r="U489">
        <v>2020</v>
      </c>
      <c r="V489" t="s">
        <v>47</v>
      </c>
      <c r="W489" t="s">
        <v>101</v>
      </c>
      <c r="X489" t="s">
        <v>90</v>
      </c>
      <c r="Y489" t="s">
        <v>91</v>
      </c>
      <c r="Z489" t="s">
        <v>92</v>
      </c>
      <c r="AA489" t="s">
        <v>102</v>
      </c>
      <c r="AB489" t="s">
        <v>94</v>
      </c>
      <c r="AC489">
        <v>345</v>
      </c>
      <c r="AD489">
        <v>493.35</v>
      </c>
    </row>
    <row r="490" spans="1:30" x14ac:dyDescent="0.25">
      <c r="A490">
        <v>2022</v>
      </c>
      <c r="B490" t="s">
        <v>46</v>
      </c>
      <c r="C490" t="s">
        <v>27</v>
      </c>
      <c r="D490" t="s">
        <v>28</v>
      </c>
      <c r="E490">
        <v>78</v>
      </c>
      <c r="F490">
        <v>2288.6</v>
      </c>
      <c r="G490">
        <v>5126.4639999999999</v>
      </c>
      <c r="H490">
        <v>457.72</v>
      </c>
      <c r="I490" t="s">
        <v>13</v>
      </c>
      <c r="J490" t="s">
        <v>18</v>
      </c>
      <c r="T490" t="s">
        <v>99</v>
      </c>
      <c r="U490">
        <v>2020</v>
      </c>
      <c r="V490" t="s">
        <v>47</v>
      </c>
      <c r="W490" t="s">
        <v>101</v>
      </c>
      <c r="X490" t="s">
        <v>90</v>
      </c>
      <c r="Y490" t="s">
        <v>91</v>
      </c>
      <c r="Z490" t="s">
        <v>92</v>
      </c>
      <c r="AA490" t="s">
        <v>102</v>
      </c>
      <c r="AB490" t="s">
        <v>94</v>
      </c>
      <c r="AC490">
        <v>776</v>
      </c>
      <c r="AD490">
        <v>1109.68</v>
      </c>
    </row>
    <row r="491" spans="1:30" x14ac:dyDescent="0.25">
      <c r="A491">
        <v>2022</v>
      </c>
      <c r="B491" t="s">
        <v>46</v>
      </c>
      <c r="C491" t="s">
        <v>27</v>
      </c>
      <c r="D491" t="s">
        <v>29</v>
      </c>
      <c r="E491">
        <v>76</v>
      </c>
      <c r="F491">
        <v>2288.4499999999998</v>
      </c>
      <c r="G491">
        <v>5126.1279999999997</v>
      </c>
      <c r="H491">
        <v>457.69</v>
      </c>
      <c r="I491" t="s">
        <v>13</v>
      </c>
      <c r="J491" t="s">
        <v>21</v>
      </c>
      <c r="T491" t="s">
        <v>95</v>
      </c>
      <c r="U491">
        <v>2020</v>
      </c>
      <c r="V491" t="s">
        <v>47</v>
      </c>
      <c r="W491" t="s">
        <v>101</v>
      </c>
      <c r="X491" t="s">
        <v>90</v>
      </c>
      <c r="Y491" t="s">
        <v>91</v>
      </c>
      <c r="Z491" t="s">
        <v>92</v>
      </c>
      <c r="AA491" t="s">
        <v>102</v>
      </c>
      <c r="AB491" t="s">
        <v>94</v>
      </c>
      <c r="AC491">
        <v>809</v>
      </c>
      <c r="AD491">
        <v>1156.8699999999999</v>
      </c>
    </row>
    <row r="492" spans="1:30" x14ac:dyDescent="0.25">
      <c r="A492">
        <v>2022</v>
      </c>
      <c r="B492" t="s">
        <v>46</v>
      </c>
      <c r="C492" t="s">
        <v>27</v>
      </c>
      <c r="D492" t="s">
        <v>31</v>
      </c>
      <c r="E492">
        <v>46</v>
      </c>
      <c r="F492">
        <v>100</v>
      </c>
      <c r="G492">
        <v>224</v>
      </c>
      <c r="H492">
        <v>20</v>
      </c>
      <c r="I492" t="s">
        <v>13</v>
      </c>
      <c r="J492" t="s">
        <v>18</v>
      </c>
      <c r="T492" t="s">
        <v>88</v>
      </c>
      <c r="U492">
        <v>2020</v>
      </c>
      <c r="V492" t="s">
        <v>47</v>
      </c>
      <c r="W492" t="s">
        <v>101</v>
      </c>
      <c r="X492" t="s">
        <v>90</v>
      </c>
      <c r="Y492" t="s">
        <v>91</v>
      </c>
      <c r="Z492" t="s">
        <v>92</v>
      </c>
      <c r="AA492" t="s">
        <v>102</v>
      </c>
      <c r="AB492" t="s">
        <v>94</v>
      </c>
      <c r="AC492">
        <v>862</v>
      </c>
      <c r="AD492">
        <v>1232.6599999999999</v>
      </c>
    </row>
    <row r="493" spans="1:30" x14ac:dyDescent="0.25">
      <c r="A493">
        <v>2022</v>
      </c>
      <c r="B493" t="s">
        <v>46</v>
      </c>
      <c r="C493" t="s">
        <v>27</v>
      </c>
      <c r="D493" t="s">
        <v>32</v>
      </c>
      <c r="E493">
        <v>34</v>
      </c>
      <c r="F493">
        <v>2746.08</v>
      </c>
      <c r="G493">
        <v>5126.0160000000014</v>
      </c>
      <c r="H493">
        <v>549.21600000000001</v>
      </c>
      <c r="I493" t="s">
        <v>13</v>
      </c>
      <c r="J493" t="s">
        <v>18</v>
      </c>
      <c r="T493" t="s">
        <v>95</v>
      </c>
      <c r="U493">
        <v>2020</v>
      </c>
      <c r="V493" t="s">
        <v>47</v>
      </c>
      <c r="W493" t="s">
        <v>101</v>
      </c>
      <c r="X493" t="s">
        <v>90</v>
      </c>
      <c r="Y493" t="s">
        <v>91</v>
      </c>
      <c r="Z493" t="s">
        <v>92</v>
      </c>
      <c r="AA493" t="s">
        <v>102</v>
      </c>
      <c r="AB493" t="s">
        <v>94</v>
      </c>
      <c r="AC493">
        <v>299</v>
      </c>
      <c r="AD493">
        <v>427.57</v>
      </c>
    </row>
    <row r="494" spans="1:30" x14ac:dyDescent="0.25">
      <c r="A494">
        <v>2022</v>
      </c>
      <c r="B494" t="s">
        <v>46</v>
      </c>
      <c r="C494" t="s">
        <v>16</v>
      </c>
      <c r="D494" t="s">
        <v>34</v>
      </c>
      <c r="E494">
        <v>7</v>
      </c>
      <c r="F494">
        <v>240</v>
      </c>
      <c r="G494">
        <v>224</v>
      </c>
      <c r="H494">
        <v>48</v>
      </c>
      <c r="I494" t="s">
        <v>13</v>
      </c>
      <c r="J494" t="s">
        <v>18</v>
      </c>
      <c r="T494" t="s">
        <v>95</v>
      </c>
      <c r="U494">
        <v>2020</v>
      </c>
      <c r="V494" t="s">
        <v>47</v>
      </c>
      <c r="W494" t="s">
        <v>101</v>
      </c>
      <c r="X494" t="s">
        <v>90</v>
      </c>
      <c r="Y494" t="s">
        <v>91</v>
      </c>
      <c r="Z494" t="s">
        <v>92</v>
      </c>
      <c r="AA494" t="s">
        <v>102</v>
      </c>
      <c r="AB494" t="s">
        <v>94</v>
      </c>
      <c r="AC494">
        <v>269</v>
      </c>
      <c r="AD494">
        <v>384.67</v>
      </c>
    </row>
    <row r="495" spans="1:30" x14ac:dyDescent="0.25">
      <c r="A495">
        <v>2022</v>
      </c>
      <c r="B495" t="s">
        <v>46</v>
      </c>
      <c r="C495" t="s">
        <v>27</v>
      </c>
      <c r="D495" t="s">
        <v>36</v>
      </c>
      <c r="E495">
        <v>3</v>
      </c>
      <c r="F495">
        <v>2746.38</v>
      </c>
      <c r="G495">
        <v>5126.576</v>
      </c>
      <c r="H495">
        <v>549.27600000000007</v>
      </c>
      <c r="I495" t="s">
        <v>13</v>
      </c>
      <c r="J495" t="s">
        <v>14</v>
      </c>
      <c r="T495" t="s">
        <v>95</v>
      </c>
      <c r="U495">
        <v>2020</v>
      </c>
      <c r="V495" t="s">
        <v>46</v>
      </c>
      <c r="W495" t="s">
        <v>101</v>
      </c>
      <c r="X495" t="s">
        <v>90</v>
      </c>
      <c r="Y495" t="s">
        <v>91</v>
      </c>
      <c r="Z495" t="s">
        <v>92</v>
      </c>
      <c r="AA495" t="s">
        <v>102</v>
      </c>
      <c r="AB495" t="s">
        <v>94</v>
      </c>
      <c r="AC495">
        <v>302</v>
      </c>
      <c r="AD495">
        <v>431.86</v>
      </c>
    </row>
    <row r="496" spans="1:30" x14ac:dyDescent="0.25">
      <c r="A496">
        <v>2022</v>
      </c>
      <c r="B496" t="s">
        <v>46</v>
      </c>
      <c r="C496" t="s">
        <v>35</v>
      </c>
      <c r="D496" t="s">
        <v>35</v>
      </c>
      <c r="E496">
        <v>2</v>
      </c>
      <c r="F496">
        <v>7920</v>
      </c>
      <c r="G496">
        <v>7392</v>
      </c>
      <c r="H496">
        <v>1584</v>
      </c>
      <c r="I496" t="s">
        <v>13</v>
      </c>
      <c r="J496" t="s">
        <v>18</v>
      </c>
      <c r="T496" t="s">
        <v>88</v>
      </c>
      <c r="U496">
        <v>2020</v>
      </c>
      <c r="V496" t="s">
        <v>46</v>
      </c>
      <c r="W496" t="s">
        <v>101</v>
      </c>
      <c r="X496" t="s">
        <v>90</v>
      </c>
      <c r="Y496" t="s">
        <v>91</v>
      </c>
      <c r="Z496" t="s">
        <v>92</v>
      </c>
      <c r="AA496" t="s">
        <v>102</v>
      </c>
      <c r="AB496" t="s">
        <v>94</v>
      </c>
      <c r="AC496">
        <v>350</v>
      </c>
      <c r="AD496">
        <v>500.5</v>
      </c>
    </row>
    <row r="497" spans="1:30" x14ac:dyDescent="0.25">
      <c r="A497">
        <v>2022</v>
      </c>
      <c r="B497" t="s">
        <v>47</v>
      </c>
      <c r="C497" t="s">
        <v>11</v>
      </c>
      <c r="D497" t="s">
        <v>12</v>
      </c>
      <c r="E497">
        <v>3566</v>
      </c>
      <c r="F497">
        <v>5035.0300000000007</v>
      </c>
      <c r="G497">
        <v>5126.576</v>
      </c>
      <c r="H497">
        <v>1007.006</v>
      </c>
      <c r="I497" t="s">
        <v>13</v>
      </c>
      <c r="J497" t="s">
        <v>38</v>
      </c>
      <c r="T497" t="s">
        <v>88</v>
      </c>
      <c r="U497">
        <v>2020</v>
      </c>
      <c r="V497" t="s">
        <v>46</v>
      </c>
      <c r="W497" t="s">
        <v>101</v>
      </c>
      <c r="X497" t="s">
        <v>90</v>
      </c>
      <c r="Y497" t="s">
        <v>91</v>
      </c>
      <c r="Z497" t="s">
        <v>92</v>
      </c>
      <c r="AA497" t="s">
        <v>102</v>
      </c>
      <c r="AB497" t="s">
        <v>94</v>
      </c>
      <c r="AC497">
        <v>278</v>
      </c>
      <c r="AD497">
        <v>397.53999999999996</v>
      </c>
    </row>
    <row r="498" spans="1:30" x14ac:dyDescent="0.25">
      <c r="A498">
        <v>2022</v>
      </c>
      <c r="B498" t="s">
        <v>47</v>
      </c>
      <c r="C498" t="s">
        <v>11</v>
      </c>
      <c r="D498" t="s">
        <v>15</v>
      </c>
      <c r="E498">
        <v>2498</v>
      </c>
      <c r="F498">
        <v>9200</v>
      </c>
      <c r="G498">
        <v>8960</v>
      </c>
      <c r="H498">
        <v>1840</v>
      </c>
      <c r="I498" t="s">
        <v>13</v>
      </c>
      <c r="J498" t="s">
        <v>21</v>
      </c>
      <c r="T498" t="s">
        <v>95</v>
      </c>
      <c r="U498">
        <v>2020</v>
      </c>
      <c r="V498" t="s">
        <v>46</v>
      </c>
      <c r="W498" t="s">
        <v>101</v>
      </c>
      <c r="X498" t="s">
        <v>90</v>
      </c>
      <c r="Y498" t="s">
        <v>91</v>
      </c>
      <c r="Z498" t="s">
        <v>92</v>
      </c>
      <c r="AA498" t="s">
        <v>102</v>
      </c>
      <c r="AB498" t="s">
        <v>94</v>
      </c>
      <c r="AC498">
        <v>304</v>
      </c>
      <c r="AD498">
        <v>526.24</v>
      </c>
    </row>
    <row r="499" spans="1:30" x14ac:dyDescent="0.25">
      <c r="A499">
        <v>2022</v>
      </c>
      <c r="B499" t="s">
        <v>47</v>
      </c>
      <c r="C499" t="s">
        <v>16</v>
      </c>
      <c r="D499" t="s">
        <v>17</v>
      </c>
      <c r="E499">
        <v>1245</v>
      </c>
      <c r="F499">
        <v>5263.78</v>
      </c>
      <c r="G499">
        <v>5126.4639999999999</v>
      </c>
      <c r="H499">
        <v>1052.7560000000001</v>
      </c>
      <c r="I499" t="s">
        <v>13</v>
      </c>
      <c r="J499" t="s">
        <v>30</v>
      </c>
      <c r="T499" t="s">
        <v>88</v>
      </c>
      <c r="U499">
        <v>2020</v>
      </c>
      <c r="V499" t="s">
        <v>46</v>
      </c>
      <c r="W499" t="s">
        <v>101</v>
      </c>
      <c r="X499" t="s">
        <v>90</v>
      </c>
      <c r="Y499" t="s">
        <v>91</v>
      </c>
      <c r="Z499" t="s">
        <v>92</v>
      </c>
      <c r="AA499" t="s">
        <v>102</v>
      </c>
      <c r="AB499" t="s">
        <v>94</v>
      </c>
      <c r="AC499">
        <v>274</v>
      </c>
      <c r="AD499">
        <v>526.24</v>
      </c>
    </row>
    <row r="500" spans="1:30" x14ac:dyDescent="0.25">
      <c r="A500">
        <v>2022</v>
      </c>
      <c r="B500" t="s">
        <v>47</v>
      </c>
      <c r="C500" t="s">
        <v>19</v>
      </c>
      <c r="D500" t="s">
        <v>20</v>
      </c>
      <c r="E500">
        <v>644</v>
      </c>
      <c r="F500">
        <v>6605.0249999999996</v>
      </c>
      <c r="G500">
        <v>6432.72</v>
      </c>
      <c r="H500">
        <v>1321.0050000000001</v>
      </c>
      <c r="I500" t="s">
        <v>13</v>
      </c>
      <c r="J500" t="s">
        <v>33</v>
      </c>
      <c r="T500" t="s">
        <v>98</v>
      </c>
      <c r="U500">
        <v>2020</v>
      </c>
      <c r="V500" t="s">
        <v>46</v>
      </c>
      <c r="W500" t="s">
        <v>101</v>
      </c>
      <c r="X500" t="s">
        <v>90</v>
      </c>
      <c r="Y500" t="s">
        <v>91</v>
      </c>
      <c r="Z500" t="s">
        <v>92</v>
      </c>
      <c r="AA500" t="s">
        <v>102</v>
      </c>
      <c r="AB500" t="s">
        <v>94</v>
      </c>
      <c r="AC500">
        <v>994</v>
      </c>
      <c r="AD500">
        <v>1421.42</v>
      </c>
    </row>
    <row r="501" spans="1:30" x14ac:dyDescent="0.25">
      <c r="A501">
        <v>2022</v>
      </c>
      <c r="B501" t="s">
        <v>47</v>
      </c>
      <c r="C501" t="s">
        <v>22</v>
      </c>
      <c r="D501" t="s">
        <v>23</v>
      </c>
      <c r="E501">
        <v>643</v>
      </c>
      <c r="F501">
        <v>8400</v>
      </c>
      <c r="G501">
        <v>7840</v>
      </c>
      <c r="H501">
        <v>1680</v>
      </c>
      <c r="I501" t="s">
        <v>13</v>
      </c>
      <c r="J501" t="s">
        <v>14</v>
      </c>
      <c r="T501" t="s">
        <v>95</v>
      </c>
      <c r="U501">
        <v>2020</v>
      </c>
      <c r="V501" t="s">
        <v>46</v>
      </c>
      <c r="W501" t="s">
        <v>101</v>
      </c>
      <c r="X501" t="s">
        <v>90</v>
      </c>
      <c r="Y501" t="s">
        <v>91</v>
      </c>
      <c r="Z501" t="s">
        <v>92</v>
      </c>
      <c r="AA501" t="s">
        <v>102</v>
      </c>
      <c r="AB501" t="s">
        <v>94</v>
      </c>
      <c r="AC501">
        <v>1027</v>
      </c>
      <c r="AD501">
        <v>1468.6100000000001</v>
      </c>
    </row>
    <row r="502" spans="1:30" x14ac:dyDescent="0.25">
      <c r="A502">
        <v>2022</v>
      </c>
      <c r="B502" t="s">
        <v>47</v>
      </c>
      <c r="C502" t="s">
        <v>19</v>
      </c>
      <c r="D502" t="s">
        <v>24</v>
      </c>
      <c r="E502">
        <v>455</v>
      </c>
      <c r="F502">
        <v>5494.3200000000006</v>
      </c>
      <c r="G502">
        <v>5128.0320000000002</v>
      </c>
      <c r="H502">
        <v>1098.864</v>
      </c>
      <c r="I502" t="s">
        <v>13</v>
      </c>
      <c r="J502" t="s">
        <v>30</v>
      </c>
      <c r="T502" t="s">
        <v>88</v>
      </c>
      <c r="U502">
        <v>2020</v>
      </c>
      <c r="V502" t="s">
        <v>46</v>
      </c>
      <c r="W502" t="s">
        <v>101</v>
      </c>
      <c r="X502" t="s">
        <v>90</v>
      </c>
      <c r="Y502" t="s">
        <v>91</v>
      </c>
      <c r="Z502" t="s">
        <v>92</v>
      </c>
      <c r="AA502" t="s">
        <v>102</v>
      </c>
      <c r="AB502" t="s">
        <v>94</v>
      </c>
      <c r="AC502">
        <v>276</v>
      </c>
      <c r="AD502">
        <v>394.68</v>
      </c>
    </row>
    <row r="503" spans="1:30" x14ac:dyDescent="0.25">
      <c r="A503">
        <v>2022</v>
      </c>
      <c r="B503" t="s">
        <v>47</v>
      </c>
      <c r="C503" t="s">
        <v>22</v>
      </c>
      <c r="D503" t="s">
        <v>25</v>
      </c>
      <c r="E503">
        <v>345</v>
      </c>
      <c r="F503">
        <v>8400</v>
      </c>
      <c r="G503">
        <v>7840</v>
      </c>
      <c r="H503">
        <v>1680</v>
      </c>
      <c r="I503" t="s">
        <v>13</v>
      </c>
      <c r="J503" t="s">
        <v>38</v>
      </c>
      <c r="T503" t="s">
        <v>88</v>
      </c>
      <c r="U503">
        <v>2020</v>
      </c>
      <c r="V503" t="s">
        <v>46</v>
      </c>
      <c r="W503" t="s">
        <v>101</v>
      </c>
      <c r="X503" t="s">
        <v>90</v>
      </c>
      <c r="Y503" t="s">
        <v>91</v>
      </c>
      <c r="Z503" t="s">
        <v>92</v>
      </c>
      <c r="AA503" t="s">
        <v>102</v>
      </c>
      <c r="AB503" t="s">
        <v>94</v>
      </c>
      <c r="AC503">
        <v>303</v>
      </c>
      <c r="AD503">
        <v>433.28999999999996</v>
      </c>
    </row>
    <row r="504" spans="1:30" x14ac:dyDescent="0.25">
      <c r="A504">
        <v>2022</v>
      </c>
      <c r="B504" t="s">
        <v>47</v>
      </c>
      <c r="C504" t="s">
        <v>16</v>
      </c>
      <c r="D504" t="s">
        <v>26</v>
      </c>
      <c r="E504">
        <v>122</v>
      </c>
      <c r="F504">
        <v>120</v>
      </c>
      <c r="G504">
        <v>112</v>
      </c>
      <c r="H504">
        <v>24</v>
      </c>
      <c r="I504" t="s">
        <v>13</v>
      </c>
      <c r="J504" t="s">
        <v>30</v>
      </c>
      <c r="T504" t="s">
        <v>88</v>
      </c>
      <c r="U504">
        <v>2020</v>
      </c>
      <c r="V504" t="s">
        <v>46</v>
      </c>
      <c r="W504" t="s">
        <v>101</v>
      </c>
      <c r="X504" t="s">
        <v>90</v>
      </c>
      <c r="Y504" t="s">
        <v>91</v>
      </c>
      <c r="Z504" t="s">
        <v>92</v>
      </c>
      <c r="AA504" t="s">
        <v>102</v>
      </c>
      <c r="AB504" t="s">
        <v>94</v>
      </c>
      <c r="AC504">
        <v>351</v>
      </c>
      <c r="AD504">
        <v>501.93</v>
      </c>
    </row>
    <row r="505" spans="1:30" x14ac:dyDescent="0.25">
      <c r="A505">
        <v>2022</v>
      </c>
      <c r="B505" t="s">
        <v>47</v>
      </c>
      <c r="C505" t="s">
        <v>27</v>
      </c>
      <c r="D505" t="s">
        <v>28</v>
      </c>
      <c r="E505">
        <v>78</v>
      </c>
      <c r="F505">
        <v>2517.46</v>
      </c>
      <c r="G505">
        <v>5126.4639999999999</v>
      </c>
      <c r="H505">
        <v>503.49200000000002</v>
      </c>
      <c r="I505" t="s">
        <v>13</v>
      </c>
      <c r="J505" t="s">
        <v>38</v>
      </c>
      <c r="T505" t="s">
        <v>98</v>
      </c>
      <c r="U505">
        <v>2020</v>
      </c>
      <c r="V505" t="s">
        <v>46</v>
      </c>
      <c r="W505" t="s">
        <v>101</v>
      </c>
      <c r="X505" t="s">
        <v>90</v>
      </c>
      <c r="Y505" t="s">
        <v>91</v>
      </c>
      <c r="Z505" t="s">
        <v>92</v>
      </c>
      <c r="AA505" t="s">
        <v>102</v>
      </c>
      <c r="AB505" t="s">
        <v>94</v>
      </c>
      <c r="AC505">
        <v>273</v>
      </c>
      <c r="AD505">
        <v>390.39</v>
      </c>
    </row>
    <row r="506" spans="1:30" x14ac:dyDescent="0.25">
      <c r="A506">
        <v>2022</v>
      </c>
      <c r="B506" t="s">
        <v>47</v>
      </c>
      <c r="C506" t="s">
        <v>27</v>
      </c>
      <c r="D506" t="s">
        <v>29</v>
      </c>
      <c r="E506">
        <v>76</v>
      </c>
      <c r="F506">
        <v>2517.2950000000001</v>
      </c>
      <c r="G506">
        <v>5126.1279999999997</v>
      </c>
      <c r="H506">
        <v>503.45899999999989</v>
      </c>
      <c r="I506" t="s">
        <v>13</v>
      </c>
      <c r="J506" t="s">
        <v>30</v>
      </c>
      <c r="T506" t="s">
        <v>88</v>
      </c>
      <c r="U506">
        <v>2020</v>
      </c>
      <c r="V506" t="s">
        <v>46</v>
      </c>
      <c r="W506" t="s">
        <v>101</v>
      </c>
      <c r="X506" t="s">
        <v>90</v>
      </c>
      <c r="Y506" t="s">
        <v>91</v>
      </c>
      <c r="Z506" t="s">
        <v>92</v>
      </c>
      <c r="AA506" t="s">
        <v>102</v>
      </c>
      <c r="AB506" t="s">
        <v>94</v>
      </c>
      <c r="AC506">
        <v>775</v>
      </c>
      <c r="AD506">
        <v>1108.25</v>
      </c>
    </row>
    <row r="507" spans="1:30" x14ac:dyDescent="0.25">
      <c r="A507">
        <v>2022</v>
      </c>
      <c r="B507" t="s">
        <v>47</v>
      </c>
      <c r="C507" t="s">
        <v>27</v>
      </c>
      <c r="D507" t="s">
        <v>31</v>
      </c>
      <c r="E507">
        <v>46</v>
      </c>
      <c r="F507">
        <v>110</v>
      </c>
      <c r="G507">
        <v>224</v>
      </c>
      <c r="H507">
        <v>22</v>
      </c>
      <c r="I507" t="s">
        <v>13</v>
      </c>
      <c r="J507" t="s">
        <v>33</v>
      </c>
      <c r="T507" t="s">
        <v>88</v>
      </c>
      <c r="U507">
        <v>2020</v>
      </c>
      <c r="V507" t="s">
        <v>46</v>
      </c>
      <c r="W507" t="s">
        <v>101</v>
      </c>
      <c r="X507" t="s">
        <v>90</v>
      </c>
      <c r="Y507" t="s">
        <v>91</v>
      </c>
      <c r="Z507" t="s">
        <v>92</v>
      </c>
      <c r="AA507" t="s">
        <v>102</v>
      </c>
      <c r="AB507" t="s">
        <v>94</v>
      </c>
      <c r="AC507">
        <v>808</v>
      </c>
      <c r="AD507">
        <v>1155.44</v>
      </c>
    </row>
    <row r="508" spans="1:30" x14ac:dyDescent="0.25">
      <c r="A508">
        <v>2022</v>
      </c>
      <c r="B508" t="s">
        <v>47</v>
      </c>
      <c r="C508" t="s">
        <v>27</v>
      </c>
      <c r="D508" t="s">
        <v>32</v>
      </c>
      <c r="E508">
        <v>34</v>
      </c>
      <c r="F508">
        <v>2517.2399999999998</v>
      </c>
      <c r="G508">
        <v>5126.0160000000014</v>
      </c>
      <c r="H508">
        <v>503.44800000000009</v>
      </c>
      <c r="I508" t="s">
        <v>13</v>
      </c>
      <c r="J508" t="s">
        <v>30</v>
      </c>
      <c r="T508" t="s">
        <v>95</v>
      </c>
      <c r="U508">
        <v>2020</v>
      </c>
      <c r="V508" t="s">
        <v>46</v>
      </c>
      <c r="W508" t="s">
        <v>101</v>
      </c>
      <c r="X508" t="s">
        <v>90</v>
      </c>
      <c r="Y508" t="s">
        <v>91</v>
      </c>
      <c r="Z508" t="s">
        <v>92</v>
      </c>
      <c r="AA508" t="s">
        <v>102</v>
      </c>
      <c r="AB508" t="s">
        <v>94</v>
      </c>
      <c r="AC508">
        <v>861</v>
      </c>
      <c r="AD508">
        <v>1231.23</v>
      </c>
    </row>
    <row r="509" spans="1:30" x14ac:dyDescent="0.25">
      <c r="A509">
        <v>2022</v>
      </c>
      <c r="B509" t="s">
        <v>47</v>
      </c>
      <c r="C509" t="s">
        <v>16</v>
      </c>
      <c r="D509" t="s">
        <v>34</v>
      </c>
      <c r="E509">
        <v>7</v>
      </c>
      <c r="F509">
        <v>220</v>
      </c>
      <c r="G509">
        <v>224</v>
      </c>
      <c r="H509">
        <v>44</v>
      </c>
      <c r="I509" t="s">
        <v>13</v>
      </c>
      <c r="J509" t="s">
        <v>18</v>
      </c>
      <c r="T509" t="s">
        <v>88</v>
      </c>
      <c r="U509">
        <v>2020</v>
      </c>
      <c r="V509" t="s">
        <v>46</v>
      </c>
      <c r="W509" t="s">
        <v>101</v>
      </c>
      <c r="X509" t="s">
        <v>90</v>
      </c>
      <c r="Y509" t="s">
        <v>91</v>
      </c>
      <c r="Z509" t="s">
        <v>92</v>
      </c>
      <c r="AA509" t="s">
        <v>102</v>
      </c>
      <c r="AB509" t="s">
        <v>94</v>
      </c>
      <c r="AC509">
        <v>305</v>
      </c>
      <c r="AD509">
        <v>436.15</v>
      </c>
    </row>
    <row r="510" spans="1:30" x14ac:dyDescent="0.25">
      <c r="A510">
        <v>2022</v>
      </c>
      <c r="B510" t="s">
        <v>47</v>
      </c>
      <c r="C510" t="s">
        <v>27</v>
      </c>
      <c r="D510" t="s">
        <v>36</v>
      </c>
      <c r="E510">
        <v>3</v>
      </c>
      <c r="F510">
        <v>2517.5149999999999</v>
      </c>
      <c r="G510">
        <v>5126.576</v>
      </c>
      <c r="H510">
        <v>503.5030000000001</v>
      </c>
      <c r="I510" t="s">
        <v>13</v>
      </c>
      <c r="J510" t="s">
        <v>14</v>
      </c>
      <c r="T510" t="s">
        <v>88</v>
      </c>
      <c r="U510">
        <v>2020</v>
      </c>
      <c r="V510" t="s">
        <v>46</v>
      </c>
      <c r="W510" t="s">
        <v>101</v>
      </c>
      <c r="X510" t="s">
        <v>90</v>
      </c>
      <c r="Y510" t="s">
        <v>91</v>
      </c>
      <c r="Z510" t="s">
        <v>92</v>
      </c>
      <c r="AA510" t="s">
        <v>102</v>
      </c>
      <c r="AB510" t="s">
        <v>94</v>
      </c>
      <c r="AC510">
        <v>347</v>
      </c>
      <c r="AD510">
        <v>496.21000000000004</v>
      </c>
    </row>
    <row r="511" spans="1:30" x14ac:dyDescent="0.25">
      <c r="A511">
        <v>2022</v>
      </c>
      <c r="B511" t="s">
        <v>47</v>
      </c>
      <c r="C511" t="s">
        <v>35</v>
      </c>
      <c r="D511" t="s">
        <v>35</v>
      </c>
      <c r="E511">
        <v>2</v>
      </c>
      <c r="F511">
        <v>7260</v>
      </c>
      <c r="G511">
        <v>7392</v>
      </c>
      <c r="H511">
        <v>1452</v>
      </c>
      <c r="I511" t="s">
        <v>13</v>
      </c>
      <c r="J511" t="s">
        <v>14</v>
      </c>
      <c r="T511" t="s">
        <v>95</v>
      </c>
      <c r="U511">
        <v>2020</v>
      </c>
      <c r="V511" t="s">
        <v>46</v>
      </c>
      <c r="W511" t="s">
        <v>101</v>
      </c>
      <c r="X511" t="s">
        <v>90</v>
      </c>
      <c r="Y511" t="s">
        <v>91</v>
      </c>
      <c r="Z511" t="s">
        <v>92</v>
      </c>
      <c r="AA511" t="s">
        <v>102</v>
      </c>
      <c r="AB511" t="s">
        <v>94</v>
      </c>
      <c r="AC511">
        <v>1111</v>
      </c>
      <c r="AD511">
        <v>1588.73</v>
      </c>
    </row>
    <row r="512" spans="1:30" x14ac:dyDescent="0.25">
      <c r="A512">
        <v>2022</v>
      </c>
      <c r="B512" t="s">
        <v>48</v>
      </c>
      <c r="C512" t="s">
        <v>11</v>
      </c>
      <c r="D512" t="s">
        <v>12</v>
      </c>
      <c r="E512">
        <v>3566</v>
      </c>
      <c r="F512">
        <v>5263.8950000000004</v>
      </c>
      <c r="G512">
        <v>5126.576</v>
      </c>
      <c r="H512">
        <v>1052.779</v>
      </c>
      <c r="I512" t="s">
        <v>13</v>
      </c>
      <c r="J512" t="s">
        <v>18</v>
      </c>
      <c r="T512" t="s">
        <v>95</v>
      </c>
      <c r="U512">
        <v>2020</v>
      </c>
      <c r="V512" t="s">
        <v>41</v>
      </c>
      <c r="W512" t="s">
        <v>89</v>
      </c>
      <c r="X512" t="s">
        <v>103</v>
      </c>
      <c r="Y512" t="s">
        <v>104</v>
      </c>
      <c r="Z512" t="s">
        <v>100</v>
      </c>
      <c r="AA512" t="s">
        <v>102</v>
      </c>
      <c r="AB512" t="s">
        <v>94</v>
      </c>
      <c r="AC512">
        <v>352</v>
      </c>
      <c r="AD512">
        <v>503.36</v>
      </c>
    </row>
    <row r="513" spans="1:30" x14ac:dyDescent="0.25">
      <c r="A513">
        <v>2022</v>
      </c>
      <c r="B513" t="s">
        <v>48</v>
      </c>
      <c r="C513" t="s">
        <v>11</v>
      </c>
      <c r="D513" t="s">
        <v>15</v>
      </c>
      <c r="E513">
        <v>2498</v>
      </c>
      <c r="F513">
        <v>8800</v>
      </c>
      <c r="G513">
        <v>8960</v>
      </c>
      <c r="H513">
        <v>1760</v>
      </c>
      <c r="I513" t="s">
        <v>13</v>
      </c>
      <c r="J513" t="s">
        <v>30</v>
      </c>
      <c r="T513" t="s">
        <v>95</v>
      </c>
      <c r="U513">
        <v>2020</v>
      </c>
      <c r="V513" t="s">
        <v>41</v>
      </c>
      <c r="W513" t="s">
        <v>89</v>
      </c>
      <c r="X513" t="s">
        <v>103</v>
      </c>
      <c r="Y513" t="s">
        <v>104</v>
      </c>
      <c r="Z513" t="s">
        <v>100</v>
      </c>
      <c r="AA513" t="s">
        <v>102</v>
      </c>
      <c r="AB513" t="s">
        <v>94</v>
      </c>
      <c r="AC513">
        <v>346</v>
      </c>
      <c r="AD513">
        <v>494.78</v>
      </c>
    </row>
    <row r="514" spans="1:30" x14ac:dyDescent="0.25">
      <c r="A514">
        <v>2022</v>
      </c>
      <c r="B514" t="s">
        <v>48</v>
      </c>
      <c r="C514" t="s">
        <v>16</v>
      </c>
      <c r="D514" t="s">
        <v>17</v>
      </c>
      <c r="E514">
        <v>1245</v>
      </c>
      <c r="F514">
        <v>5034.92</v>
      </c>
      <c r="G514">
        <v>5126.4639999999999</v>
      </c>
      <c r="H514">
        <v>1006.984</v>
      </c>
      <c r="I514" t="s">
        <v>13</v>
      </c>
      <c r="J514" t="s">
        <v>18</v>
      </c>
      <c r="T514" t="s">
        <v>95</v>
      </c>
      <c r="U514">
        <v>2020</v>
      </c>
      <c r="V514" t="s">
        <v>41</v>
      </c>
      <c r="W514" t="s">
        <v>89</v>
      </c>
      <c r="X514" t="s">
        <v>103</v>
      </c>
      <c r="Y514" t="s">
        <v>104</v>
      </c>
      <c r="Z514" t="s">
        <v>100</v>
      </c>
      <c r="AA514" t="s">
        <v>102</v>
      </c>
      <c r="AB514" t="s">
        <v>94</v>
      </c>
      <c r="AC514">
        <v>340</v>
      </c>
      <c r="AD514">
        <v>486.2</v>
      </c>
    </row>
    <row r="515" spans="1:30" x14ac:dyDescent="0.25">
      <c r="A515">
        <v>2022</v>
      </c>
      <c r="B515" t="s">
        <v>48</v>
      </c>
      <c r="C515" t="s">
        <v>19</v>
      </c>
      <c r="D515" t="s">
        <v>20</v>
      </c>
      <c r="E515">
        <v>644</v>
      </c>
      <c r="F515">
        <v>6317.85</v>
      </c>
      <c r="G515">
        <v>6432.72</v>
      </c>
      <c r="H515">
        <v>1263.57</v>
      </c>
      <c r="I515" t="s">
        <v>13</v>
      </c>
      <c r="J515" t="s">
        <v>18</v>
      </c>
      <c r="T515" t="s">
        <v>97</v>
      </c>
      <c r="U515">
        <v>2020</v>
      </c>
      <c r="V515" t="s">
        <v>41</v>
      </c>
      <c r="W515" t="s">
        <v>89</v>
      </c>
      <c r="X515" t="s">
        <v>103</v>
      </c>
      <c r="Y515" t="s">
        <v>104</v>
      </c>
      <c r="Z515" t="s">
        <v>100</v>
      </c>
      <c r="AA515" t="s">
        <v>102</v>
      </c>
      <c r="AB515" t="s">
        <v>94</v>
      </c>
      <c r="AC515">
        <v>349</v>
      </c>
      <c r="AD515">
        <v>499.07</v>
      </c>
    </row>
    <row r="516" spans="1:30" x14ac:dyDescent="0.25">
      <c r="A516">
        <v>2022</v>
      </c>
      <c r="B516" t="s">
        <v>48</v>
      </c>
      <c r="C516" t="s">
        <v>22</v>
      </c>
      <c r="D516" t="s">
        <v>23</v>
      </c>
      <c r="E516">
        <v>643</v>
      </c>
      <c r="F516">
        <v>7700</v>
      </c>
      <c r="G516">
        <v>7840</v>
      </c>
      <c r="H516">
        <v>1540</v>
      </c>
      <c r="I516" t="s">
        <v>13</v>
      </c>
      <c r="J516" t="s">
        <v>30</v>
      </c>
      <c r="T516" t="s">
        <v>88</v>
      </c>
      <c r="U516">
        <v>2020</v>
      </c>
      <c r="V516" t="s">
        <v>41</v>
      </c>
      <c r="W516" t="s">
        <v>89</v>
      </c>
      <c r="X516" t="s">
        <v>103</v>
      </c>
      <c r="Y516" t="s">
        <v>104</v>
      </c>
      <c r="Z516" t="s">
        <v>100</v>
      </c>
      <c r="AA516" t="s">
        <v>102</v>
      </c>
      <c r="AB516" t="s">
        <v>94</v>
      </c>
      <c r="AC516">
        <v>343</v>
      </c>
      <c r="AD516">
        <v>490.49</v>
      </c>
    </row>
    <row r="517" spans="1:30" x14ac:dyDescent="0.25">
      <c r="A517">
        <v>2022</v>
      </c>
      <c r="B517" t="s">
        <v>48</v>
      </c>
      <c r="C517" t="s">
        <v>19</v>
      </c>
      <c r="D517" t="s">
        <v>24</v>
      </c>
      <c r="E517">
        <v>455</v>
      </c>
      <c r="F517">
        <v>5036.46</v>
      </c>
      <c r="G517">
        <v>5128.0320000000002</v>
      </c>
      <c r="H517">
        <v>1007.292</v>
      </c>
      <c r="I517" t="s">
        <v>13</v>
      </c>
      <c r="J517" t="s">
        <v>30</v>
      </c>
      <c r="T517" t="s">
        <v>98</v>
      </c>
      <c r="U517">
        <v>2020</v>
      </c>
      <c r="V517" t="s">
        <v>45</v>
      </c>
      <c r="W517" t="s">
        <v>89</v>
      </c>
      <c r="X517" t="s">
        <v>103</v>
      </c>
      <c r="Y517" t="s">
        <v>104</v>
      </c>
      <c r="Z517" t="s">
        <v>100</v>
      </c>
      <c r="AA517" t="s">
        <v>102</v>
      </c>
      <c r="AB517" t="s">
        <v>105</v>
      </c>
      <c r="AC517">
        <v>286</v>
      </c>
      <c r="AD517">
        <v>408.98</v>
      </c>
    </row>
    <row r="518" spans="1:30" x14ac:dyDescent="0.25">
      <c r="A518">
        <v>2022</v>
      </c>
      <c r="B518" t="s">
        <v>48</v>
      </c>
      <c r="C518" t="s">
        <v>22</v>
      </c>
      <c r="D518" t="s">
        <v>25</v>
      </c>
      <c r="E518">
        <v>345</v>
      </c>
      <c r="F518">
        <v>7700</v>
      </c>
      <c r="G518">
        <v>7840</v>
      </c>
      <c r="H518">
        <v>1540</v>
      </c>
      <c r="I518" t="s">
        <v>13</v>
      </c>
      <c r="J518" t="s">
        <v>18</v>
      </c>
      <c r="T518" t="s">
        <v>95</v>
      </c>
      <c r="U518">
        <v>2020</v>
      </c>
      <c r="V518" t="s">
        <v>45</v>
      </c>
      <c r="W518" t="s">
        <v>89</v>
      </c>
      <c r="X518" t="s">
        <v>103</v>
      </c>
      <c r="Y518" t="s">
        <v>104</v>
      </c>
      <c r="Z518" t="s">
        <v>100</v>
      </c>
      <c r="AA518" t="s">
        <v>102</v>
      </c>
      <c r="AB518" t="s">
        <v>105</v>
      </c>
      <c r="AC518">
        <v>280</v>
      </c>
      <c r="AD518">
        <v>400.4</v>
      </c>
    </row>
    <row r="519" spans="1:30" x14ac:dyDescent="0.25">
      <c r="A519">
        <v>2022</v>
      </c>
      <c r="B519" t="s">
        <v>48</v>
      </c>
      <c r="C519" t="s">
        <v>16</v>
      </c>
      <c r="D519" t="s">
        <v>26</v>
      </c>
      <c r="E519">
        <v>122</v>
      </c>
      <c r="F519">
        <v>110</v>
      </c>
      <c r="G519">
        <v>112</v>
      </c>
      <c r="H519">
        <v>22</v>
      </c>
      <c r="I519" t="s">
        <v>13</v>
      </c>
      <c r="J519" t="s">
        <v>14</v>
      </c>
      <c r="T519" t="s">
        <v>88</v>
      </c>
      <c r="U519">
        <v>2020</v>
      </c>
      <c r="V519" t="s">
        <v>45</v>
      </c>
      <c r="W519" t="s">
        <v>89</v>
      </c>
      <c r="X519" t="s">
        <v>103</v>
      </c>
      <c r="Y519" t="s">
        <v>104</v>
      </c>
      <c r="Z519" t="s">
        <v>100</v>
      </c>
      <c r="AA519" t="s">
        <v>102</v>
      </c>
      <c r="AB519" t="s">
        <v>105</v>
      </c>
      <c r="AC519">
        <v>289</v>
      </c>
      <c r="AD519">
        <v>413.27</v>
      </c>
    </row>
    <row r="520" spans="1:30" x14ac:dyDescent="0.25">
      <c r="A520">
        <v>2022</v>
      </c>
      <c r="B520" t="s">
        <v>48</v>
      </c>
      <c r="C520" t="s">
        <v>27</v>
      </c>
      <c r="D520" t="s">
        <v>28</v>
      </c>
      <c r="E520">
        <v>78</v>
      </c>
      <c r="F520">
        <v>2517.46</v>
      </c>
      <c r="G520">
        <v>5126.4639999999999</v>
      </c>
      <c r="H520">
        <v>503.49200000000002</v>
      </c>
      <c r="I520" t="s">
        <v>13</v>
      </c>
      <c r="J520" t="s">
        <v>14</v>
      </c>
      <c r="T520" t="s">
        <v>97</v>
      </c>
      <c r="U520">
        <v>2020</v>
      </c>
      <c r="V520" t="s">
        <v>45</v>
      </c>
      <c r="W520" t="s">
        <v>89</v>
      </c>
      <c r="X520" t="s">
        <v>103</v>
      </c>
      <c r="Y520" t="s">
        <v>104</v>
      </c>
      <c r="Z520" t="s">
        <v>100</v>
      </c>
      <c r="AA520" t="s">
        <v>102</v>
      </c>
      <c r="AB520" t="s">
        <v>105</v>
      </c>
      <c r="AC520">
        <v>283</v>
      </c>
      <c r="AD520">
        <v>404.69</v>
      </c>
    </row>
    <row r="521" spans="1:30" x14ac:dyDescent="0.25">
      <c r="A521">
        <v>2022</v>
      </c>
      <c r="B521" t="s">
        <v>48</v>
      </c>
      <c r="C521" t="s">
        <v>27</v>
      </c>
      <c r="D521" t="s">
        <v>29</v>
      </c>
      <c r="E521">
        <v>76</v>
      </c>
      <c r="F521">
        <v>2288.4499999999998</v>
      </c>
      <c r="G521">
        <v>5126.1279999999997</v>
      </c>
      <c r="H521">
        <v>457.69</v>
      </c>
      <c r="I521" t="s">
        <v>13</v>
      </c>
      <c r="J521" t="s">
        <v>18</v>
      </c>
      <c r="T521" t="s">
        <v>88</v>
      </c>
      <c r="U521">
        <v>2020</v>
      </c>
      <c r="V521" t="s">
        <v>45</v>
      </c>
      <c r="W521" t="s">
        <v>89</v>
      </c>
      <c r="X521" t="s">
        <v>103</v>
      </c>
      <c r="Y521" t="s">
        <v>104</v>
      </c>
      <c r="Z521" t="s">
        <v>100</v>
      </c>
      <c r="AA521" t="s">
        <v>102</v>
      </c>
      <c r="AB521" t="s">
        <v>105</v>
      </c>
      <c r="AC521">
        <v>277</v>
      </c>
      <c r="AD521">
        <v>396.11</v>
      </c>
    </row>
    <row r="522" spans="1:30" x14ac:dyDescent="0.25">
      <c r="A522">
        <v>2022</v>
      </c>
      <c r="B522" t="s">
        <v>48</v>
      </c>
      <c r="C522" t="s">
        <v>27</v>
      </c>
      <c r="D522" t="s">
        <v>31</v>
      </c>
      <c r="E522">
        <v>46</v>
      </c>
      <c r="F522">
        <v>100</v>
      </c>
      <c r="G522">
        <v>224</v>
      </c>
      <c r="H522">
        <v>20</v>
      </c>
      <c r="I522" t="s">
        <v>13</v>
      </c>
      <c r="J522" t="s">
        <v>18</v>
      </c>
      <c r="T522" t="s">
        <v>95</v>
      </c>
      <c r="U522">
        <v>2020</v>
      </c>
      <c r="V522" t="s">
        <v>49</v>
      </c>
      <c r="W522" t="s">
        <v>89</v>
      </c>
      <c r="X522" t="s">
        <v>103</v>
      </c>
      <c r="Y522" t="s">
        <v>104</v>
      </c>
      <c r="Z522" t="s">
        <v>100</v>
      </c>
      <c r="AA522" t="s">
        <v>102</v>
      </c>
      <c r="AB522" t="s">
        <v>94</v>
      </c>
      <c r="AC522">
        <v>226</v>
      </c>
      <c r="AD522">
        <v>323.18</v>
      </c>
    </row>
    <row r="523" spans="1:30" x14ac:dyDescent="0.25">
      <c r="A523">
        <v>2022</v>
      </c>
      <c r="B523" t="s">
        <v>48</v>
      </c>
      <c r="C523" t="s">
        <v>27</v>
      </c>
      <c r="D523" t="s">
        <v>32</v>
      </c>
      <c r="E523">
        <v>34</v>
      </c>
      <c r="F523">
        <v>2288.4</v>
      </c>
      <c r="G523">
        <v>5126.0160000000014</v>
      </c>
      <c r="H523">
        <v>457.68000000000012</v>
      </c>
      <c r="I523" t="s">
        <v>40</v>
      </c>
      <c r="J523" t="s">
        <v>33</v>
      </c>
      <c r="T523" t="s">
        <v>88</v>
      </c>
      <c r="U523">
        <v>2020</v>
      </c>
      <c r="V523" t="s">
        <v>49</v>
      </c>
      <c r="W523" t="s">
        <v>89</v>
      </c>
      <c r="X523" t="s">
        <v>103</v>
      </c>
      <c r="Y523" t="s">
        <v>104</v>
      </c>
      <c r="Z523" t="s">
        <v>100</v>
      </c>
      <c r="AA523" t="s">
        <v>93</v>
      </c>
      <c r="AB523" t="s">
        <v>94</v>
      </c>
      <c r="AC523">
        <v>220</v>
      </c>
      <c r="AD523">
        <v>314.60000000000002</v>
      </c>
    </row>
    <row r="524" spans="1:30" x14ac:dyDescent="0.25">
      <c r="A524">
        <v>2022</v>
      </c>
      <c r="B524" t="s">
        <v>48</v>
      </c>
      <c r="C524" t="s">
        <v>16</v>
      </c>
      <c r="D524" t="s">
        <v>34</v>
      </c>
      <c r="E524">
        <v>7</v>
      </c>
      <c r="F524">
        <v>200</v>
      </c>
      <c r="G524">
        <v>224</v>
      </c>
      <c r="H524">
        <v>40</v>
      </c>
      <c r="I524" t="s">
        <v>40</v>
      </c>
      <c r="J524" t="s">
        <v>30</v>
      </c>
      <c r="T524" t="s">
        <v>97</v>
      </c>
      <c r="U524">
        <v>2020</v>
      </c>
      <c r="V524" t="s">
        <v>49</v>
      </c>
      <c r="W524" t="s">
        <v>89</v>
      </c>
      <c r="X524" t="s">
        <v>103</v>
      </c>
      <c r="Y524" t="s">
        <v>104</v>
      </c>
      <c r="Z524" t="s">
        <v>100</v>
      </c>
      <c r="AA524" t="s">
        <v>93</v>
      </c>
      <c r="AB524" t="s">
        <v>94</v>
      </c>
      <c r="AC524">
        <v>214</v>
      </c>
      <c r="AD524">
        <v>306.02</v>
      </c>
    </row>
    <row r="525" spans="1:30" x14ac:dyDescent="0.25">
      <c r="A525">
        <v>2022</v>
      </c>
      <c r="B525" t="s">
        <v>48</v>
      </c>
      <c r="C525" t="s">
        <v>27</v>
      </c>
      <c r="D525" t="s">
        <v>36</v>
      </c>
      <c r="E525">
        <v>3</v>
      </c>
      <c r="F525">
        <v>2288.65</v>
      </c>
      <c r="G525">
        <v>5126.576</v>
      </c>
      <c r="H525">
        <v>457.73</v>
      </c>
      <c r="I525" t="s">
        <v>40</v>
      </c>
      <c r="J525" t="s">
        <v>14</v>
      </c>
      <c r="T525" t="s">
        <v>88</v>
      </c>
      <c r="U525">
        <v>2020</v>
      </c>
      <c r="V525" t="s">
        <v>49</v>
      </c>
      <c r="W525" t="s">
        <v>89</v>
      </c>
      <c r="X525" t="s">
        <v>103</v>
      </c>
      <c r="Y525" t="s">
        <v>104</v>
      </c>
      <c r="Z525" t="s">
        <v>100</v>
      </c>
      <c r="AA525" t="s">
        <v>93</v>
      </c>
      <c r="AB525" t="s">
        <v>94</v>
      </c>
      <c r="AC525">
        <v>223</v>
      </c>
      <c r="AD525">
        <v>318.89</v>
      </c>
    </row>
    <row r="526" spans="1:30" x14ac:dyDescent="0.25">
      <c r="A526">
        <v>2022</v>
      </c>
      <c r="B526" t="s">
        <v>48</v>
      </c>
      <c r="C526" t="s">
        <v>35</v>
      </c>
      <c r="D526" t="s">
        <v>35</v>
      </c>
      <c r="E526">
        <v>2</v>
      </c>
      <c r="F526">
        <v>6600</v>
      </c>
      <c r="G526">
        <v>7392</v>
      </c>
      <c r="H526">
        <v>1320</v>
      </c>
      <c r="I526" t="s">
        <v>40</v>
      </c>
      <c r="J526" t="s">
        <v>18</v>
      </c>
      <c r="T526" t="s">
        <v>97</v>
      </c>
      <c r="U526">
        <v>2020</v>
      </c>
      <c r="V526" t="s">
        <v>49</v>
      </c>
      <c r="W526" t="s">
        <v>89</v>
      </c>
      <c r="X526" t="s">
        <v>103</v>
      </c>
      <c r="Y526" t="s">
        <v>104</v>
      </c>
      <c r="Z526" t="s">
        <v>100</v>
      </c>
      <c r="AA526" t="s">
        <v>93</v>
      </c>
      <c r="AB526" t="s">
        <v>94</v>
      </c>
      <c r="AC526">
        <v>217</v>
      </c>
      <c r="AD526">
        <v>310.31</v>
      </c>
    </row>
    <row r="527" spans="1:30" x14ac:dyDescent="0.25">
      <c r="A527">
        <v>2022</v>
      </c>
      <c r="B527" t="s">
        <v>49</v>
      </c>
      <c r="C527" t="s">
        <v>11</v>
      </c>
      <c r="D527" t="s">
        <v>12</v>
      </c>
      <c r="E527">
        <v>3566</v>
      </c>
      <c r="F527">
        <v>4577.3</v>
      </c>
      <c r="G527">
        <v>5126.576</v>
      </c>
      <c r="H527">
        <v>915.46</v>
      </c>
      <c r="I527" t="s">
        <v>40</v>
      </c>
      <c r="J527" t="s">
        <v>18</v>
      </c>
      <c r="T527" t="s">
        <v>88</v>
      </c>
      <c r="U527">
        <v>2020</v>
      </c>
      <c r="V527" t="s">
        <v>49</v>
      </c>
      <c r="W527" t="s">
        <v>89</v>
      </c>
      <c r="X527" t="s">
        <v>103</v>
      </c>
      <c r="Y527" t="s">
        <v>104</v>
      </c>
      <c r="Z527" t="s">
        <v>100</v>
      </c>
      <c r="AA527" t="s">
        <v>93</v>
      </c>
      <c r="AB527" t="s">
        <v>94</v>
      </c>
      <c r="AC527">
        <v>211</v>
      </c>
      <c r="AD527">
        <v>301.73</v>
      </c>
    </row>
    <row r="528" spans="1:30" x14ac:dyDescent="0.25">
      <c r="A528">
        <v>2022</v>
      </c>
      <c r="B528" t="s">
        <v>49</v>
      </c>
      <c r="C528" t="s">
        <v>11</v>
      </c>
      <c r="D528" t="s">
        <v>15</v>
      </c>
      <c r="E528">
        <v>2498</v>
      </c>
      <c r="F528">
        <v>8000</v>
      </c>
      <c r="G528">
        <v>8960</v>
      </c>
      <c r="H528">
        <v>1600</v>
      </c>
      <c r="I528" t="s">
        <v>40</v>
      </c>
      <c r="J528" t="s">
        <v>33</v>
      </c>
      <c r="T528" t="s">
        <v>88</v>
      </c>
      <c r="U528">
        <v>2020</v>
      </c>
      <c r="V528" t="s">
        <v>44</v>
      </c>
      <c r="W528" t="s">
        <v>89</v>
      </c>
      <c r="X528" t="s">
        <v>103</v>
      </c>
      <c r="Y528" t="s">
        <v>104</v>
      </c>
      <c r="Z528" t="s">
        <v>100</v>
      </c>
      <c r="AA528" t="s">
        <v>93</v>
      </c>
      <c r="AB528" t="s">
        <v>105</v>
      </c>
      <c r="AC528">
        <v>304</v>
      </c>
      <c r="AD528">
        <v>434.72</v>
      </c>
    </row>
    <row r="529" spans="1:30" x14ac:dyDescent="0.25">
      <c r="A529">
        <v>2022</v>
      </c>
      <c r="B529" t="s">
        <v>49</v>
      </c>
      <c r="C529" t="s">
        <v>16</v>
      </c>
      <c r="D529" t="s">
        <v>17</v>
      </c>
      <c r="E529">
        <v>1245</v>
      </c>
      <c r="F529">
        <v>4577.2</v>
      </c>
      <c r="G529">
        <v>5126.4639999999999</v>
      </c>
      <c r="H529">
        <v>915.44</v>
      </c>
      <c r="I529" t="s">
        <v>40</v>
      </c>
      <c r="J529" t="s">
        <v>14</v>
      </c>
      <c r="T529" t="s">
        <v>95</v>
      </c>
      <c r="U529">
        <v>2020</v>
      </c>
      <c r="V529" t="s">
        <v>44</v>
      </c>
      <c r="W529" t="s">
        <v>89</v>
      </c>
      <c r="X529" t="s">
        <v>103</v>
      </c>
      <c r="Y529" t="s">
        <v>104</v>
      </c>
      <c r="Z529" t="s">
        <v>100</v>
      </c>
      <c r="AA529" t="s">
        <v>93</v>
      </c>
      <c r="AB529" t="s">
        <v>105</v>
      </c>
      <c r="AC529">
        <v>298</v>
      </c>
      <c r="AD529">
        <v>426.14</v>
      </c>
    </row>
    <row r="530" spans="1:30" x14ac:dyDescent="0.25">
      <c r="A530">
        <v>2022</v>
      </c>
      <c r="B530" t="s">
        <v>49</v>
      </c>
      <c r="C530" t="s">
        <v>19</v>
      </c>
      <c r="D530" t="s">
        <v>20</v>
      </c>
      <c r="E530">
        <v>644</v>
      </c>
      <c r="F530">
        <v>5743.5</v>
      </c>
      <c r="G530">
        <v>6432.72</v>
      </c>
      <c r="H530">
        <v>1148.7</v>
      </c>
      <c r="I530" t="s">
        <v>40</v>
      </c>
      <c r="J530" t="s">
        <v>38</v>
      </c>
      <c r="T530" t="s">
        <v>95</v>
      </c>
      <c r="U530">
        <v>2020</v>
      </c>
      <c r="V530" t="s">
        <v>44</v>
      </c>
      <c r="W530" t="s">
        <v>89</v>
      </c>
      <c r="X530" t="s">
        <v>103</v>
      </c>
      <c r="Y530" t="s">
        <v>104</v>
      </c>
      <c r="Z530" t="s">
        <v>100</v>
      </c>
      <c r="AA530" t="s">
        <v>93</v>
      </c>
      <c r="AB530" t="s">
        <v>105</v>
      </c>
      <c r="AC530">
        <v>292</v>
      </c>
      <c r="AD530">
        <v>417.56</v>
      </c>
    </row>
    <row r="531" spans="1:30" x14ac:dyDescent="0.25">
      <c r="A531">
        <v>2022</v>
      </c>
      <c r="B531" t="s">
        <v>49</v>
      </c>
      <c r="C531" t="s">
        <v>22</v>
      </c>
      <c r="D531" t="s">
        <v>23</v>
      </c>
      <c r="E531">
        <v>643</v>
      </c>
      <c r="F531">
        <v>7000</v>
      </c>
      <c r="G531">
        <v>7840</v>
      </c>
      <c r="H531">
        <v>1400</v>
      </c>
      <c r="I531" t="s">
        <v>40</v>
      </c>
      <c r="J531" t="s">
        <v>33</v>
      </c>
      <c r="T531" t="s">
        <v>97</v>
      </c>
      <c r="U531">
        <v>2020</v>
      </c>
      <c r="V531" t="s">
        <v>44</v>
      </c>
      <c r="W531" t="s">
        <v>89</v>
      </c>
      <c r="X531" t="s">
        <v>103</v>
      </c>
      <c r="Y531" t="s">
        <v>104</v>
      </c>
      <c r="Z531" t="s">
        <v>100</v>
      </c>
      <c r="AA531" t="s">
        <v>93</v>
      </c>
      <c r="AB531" t="s">
        <v>105</v>
      </c>
      <c r="AC531">
        <v>301</v>
      </c>
      <c r="AD531">
        <v>430.43</v>
      </c>
    </row>
    <row r="532" spans="1:30" x14ac:dyDescent="0.25">
      <c r="A532">
        <v>2022</v>
      </c>
      <c r="B532" t="s">
        <v>49</v>
      </c>
      <c r="C532" t="s">
        <v>19</v>
      </c>
      <c r="D532" t="s">
        <v>24</v>
      </c>
      <c r="E532">
        <v>455</v>
      </c>
      <c r="F532">
        <v>4578.6000000000004</v>
      </c>
      <c r="G532">
        <v>5128.0320000000002</v>
      </c>
      <c r="H532">
        <v>915.72000000000014</v>
      </c>
      <c r="I532" t="s">
        <v>40</v>
      </c>
      <c r="J532" t="s">
        <v>14</v>
      </c>
      <c r="T532" t="s">
        <v>95</v>
      </c>
      <c r="U532">
        <v>2020</v>
      </c>
      <c r="V532" t="s">
        <v>44</v>
      </c>
      <c r="W532" t="s">
        <v>89</v>
      </c>
      <c r="X532" t="s">
        <v>103</v>
      </c>
      <c r="Y532" t="s">
        <v>104</v>
      </c>
      <c r="Z532" t="s">
        <v>100</v>
      </c>
      <c r="AA532" t="s">
        <v>93</v>
      </c>
      <c r="AB532" t="s">
        <v>105</v>
      </c>
      <c r="AC532">
        <v>295</v>
      </c>
      <c r="AD532">
        <v>421.85</v>
      </c>
    </row>
    <row r="533" spans="1:30" x14ac:dyDescent="0.25">
      <c r="A533">
        <v>2022</v>
      </c>
      <c r="B533" t="s">
        <v>49</v>
      </c>
      <c r="C533" t="s">
        <v>22</v>
      </c>
      <c r="D533" t="s">
        <v>25</v>
      </c>
      <c r="E533">
        <v>345</v>
      </c>
      <c r="F533">
        <v>7000</v>
      </c>
      <c r="G533">
        <v>7840</v>
      </c>
      <c r="H533">
        <v>1400</v>
      </c>
      <c r="I533" t="s">
        <v>40</v>
      </c>
      <c r="J533" t="s">
        <v>21</v>
      </c>
      <c r="T533" t="s">
        <v>95</v>
      </c>
      <c r="U533">
        <v>2020</v>
      </c>
      <c r="V533" t="s">
        <v>43</v>
      </c>
      <c r="W533" t="s">
        <v>89</v>
      </c>
      <c r="X533" t="s">
        <v>103</v>
      </c>
      <c r="Y533" t="s">
        <v>104</v>
      </c>
      <c r="Z533" t="s">
        <v>100</v>
      </c>
      <c r="AA533" t="s">
        <v>93</v>
      </c>
      <c r="AB533" t="s">
        <v>94</v>
      </c>
      <c r="AC533">
        <v>322</v>
      </c>
      <c r="AD533">
        <v>460.46000000000004</v>
      </c>
    </row>
    <row r="534" spans="1:30" x14ac:dyDescent="0.25">
      <c r="A534">
        <v>2022</v>
      </c>
      <c r="B534" t="s">
        <v>49</v>
      </c>
      <c r="C534" t="s">
        <v>16</v>
      </c>
      <c r="D534" t="s">
        <v>26</v>
      </c>
      <c r="E534">
        <v>122</v>
      </c>
      <c r="F534">
        <v>100</v>
      </c>
      <c r="G534">
        <v>112</v>
      </c>
      <c r="H534">
        <v>20</v>
      </c>
      <c r="I534" t="s">
        <v>40</v>
      </c>
      <c r="J534" t="s">
        <v>30</v>
      </c>
      <c r="T534" t="s">
        <v>88</v>
      </c>
      <c r="U534">
        <v>2020</v>
      </c>
      <c r="V534" t="s">
        <v>43</v>
      </c>
      <c r="W534" t="s">
        <v>89</v>
      </c>
      <c r="X534" t="s">
        <v>103</v>
      </c>
      <c r="Y534" t="s">
        <v>104</v>
      </c>
      <c r="Z534" t="s">
        <v>100</v>
      </c>
      <c r="AA534" t="s">
        <v>93</v>
      </c>
      <c r="AB534" t="s">
        <v>105</v>
      </c>
      <c r="AC534">
        <v>316</v>
      </c>
      <c r="AD534">
        <v>451.88</v>
      </c>
    </row>
    <row r="535" spans="1:30" x14ac:dyDescent="0.25">
      <c r="A535">
        <v>2022</v>
      </c>
      <c r="B535" t="s">
        <v>49</v>
      </c>
      <c r="C535" t="s">
        <v>27</v>
      </c>
      <c r="D535" t="s">
        <v>28</v>
      </c>
      <c r="E535">
        <v>78</v>
      </c>
      <c r="F535">
        <v>2288.6</v>
      </c>
      <c r="G535">
        <v>5126.4639999999999</v>
      </c>
      <c r="H535">
        <v>457.72</v>
      </c>
      <c r="I535" t="s">
        <v>40</v>
      </c>
      <c r="J535" t="s">
        <v>14</v>
      </c>
      <c r="T535" t="s">
        <v>97</v>
      </c>
      <c r="U535">
        <v>2020</v>
      </c>
      <c r="V535" t="s">
        <v>43</v>
      </c>
      <c r="W535" t="s">
        <v>89</v>
      </c>
      <c r="X535" t="s">
        <v>103</v>
      </c>
      <c r="Y535" t="s">
        <v>104</v>
      </c>
      <c r="Z535" t="s">
        <v>100</v>
      </c>
      <c r="AA535" t="s">
        <v>93</v>
      </c>
      <c r="AB535" t="s">
        <v>105</v>
      </c>
      <c r="AC535">
        <v>310</v>
      </c>
      <c r="AD535">
        <v>443.3</v>
      </c>
    </row>
    <row r="536" spans="1:30" x14ac:dyDescent="0.25">
      <c r="A536">
        <v>2022</v>
      </c>
      <c r="B536" t="s">
        <v>49</v>
      </c>
      <c r="C536" t="s">
        <v>27</v>
      </c>
      <c r="D536" t="s">
        <v>29</v>
      </c>
      <c r="E536">
        <v>76</v>
      </c>
      <c r="F536">
        <v>2288.4499999999998</v>
      </c>
      <c r="G536">
        <v>5126.1279999999997</v>
      </c>
      <c r="H536">
        <v>457.69</v>
      </c>
      <c r="I536" t="s">
        <v>40</v>
      </c>
      <c r="J536" t="s">
        <v>33</v>
      </c>
      <c r="T536" t="s">
        <v>88</v>
      </c>
      <c r="U536">
        <v>2020</v>
      </c>
      <c r="V536" t="s">
        <v>43</v>
      </c>
      <c r="W536" t="s">
        <v>89</v>
      </c>
      <c r="X536" t="s">
        <v>103</v>
      </c>
      <c r="Y536" t="s">
        <v>104</v>
      </c>
      <c r="Z536" t="s">
        <v>100</v>
      </c>
      <c r="AA536" t="s">
        <v>93</v>
      </c>
      <c r="AB536" t="s">
        <v>105</v>
      </c>
      <c r="AC536">
        <v>319</v>
      </c>
      <c r="AD536">
        <v>456.16999999999996</v>
      </c>
    </row>
    <row r="537" spans="1:30" x14ac:dyDescent="0.25">
      <c r="A537">
        <v>2022</v>
      </c>
      <c r="B537" t="s">
        <v>49</v>
      </c>
      <c r="C537" t="s">
        <v>27</v>
      </c>
      <c r="D537" t="s">
        <v>31</v>
      </c>
      <c r="E537">
        <v>46</v>
      </c>
      <c r="F537">
        <v>100</v>
      </c>
      <c r="G537">
        <v>224</v>
      </c>
      <c r="H537">
        <v>20</v>
      </c>
      <c r="I537" t="s">
        <v>40</v>
      </c>
      <c r="J537" t="s">
        <v>21</v>
      </c>
      <c r="T537" t="s">
        <v>95</v>
      </c>
      <c r="U537">
        <v>2020</v>
      </c>
      <c r="V537" t="s">
        <v>43</v>
      </c>
      <c r="W537" t="s">
        <v>89</v>
      </c>
      <c r="X537" t="s">
        <v>103</v>
      </c>
      <c r="Y537" t="s">
        <v>104</v>
      </c>
      <c r="Z537" t="s">
        <v>100</v>
      </c>
      <c r="AA537" t="s">
        <v>93</v>
      </c>
      <c r="AB537" t="s">
        <v>105</v>
      </c>
      <c r="AC537">
        <v>313</v>
      </c>
      <c r="AD537">
        <v>447.59000000000003</v>
      </c>
    </row>
    <row r="538" spans="1:30" x14ac:dyDescent="0.25">
      <c r="A538">
        <v>2022</v>
      </c>
      <c r="B538" t="s">
        <v>49</v>
      </c>
      <c r="C538" t="s">
        <v>27</v>
      </c>
      <c r="D538" t="s">
        <v>32</v>
      </c>
      <c r="E538">
        <v>34</v>
      </c>
      <c r="F538">
        <v>2288.4</v>
      </c>
      <c r="G538">
        <v>5126.0160000000014</v>
      </c>
      <c r="H538">
        <v>457.68000000000012</v>
      </c>
      <c r="I538" t="s">
        <v>40</v>
      </c>
      <c r="J538" t="s">
        <v>30</v>
      </c>
      <c r="T538" t="s">
        <v>95</v>
      </c>
      <c r="U538">
        <v>2020</v>
      </c>
      <c r="V538" t="s">
        <v>43</v>
      </c>
      <c r="W538" t="s">
        <v>89</v>
      </c>
      <c r="X538" t="s">
        <v>103</v>
      </c>
      <c r="Y538" t="s">
        <v>104</v>
      </c>
      <c r="Z538" t="s">
        <v>100</v>
      </c>
      <c r="AA538" t="s">
        <v>93</v>
      </c>
      <c r="AB538" t="s">
        <v>105</v>
      </c>
      <c r="AC538">
        <v>307</v>
      </c>
      <c r="AD538">
        <v>439.01</v>
      </c>
    </row>
    <row r="539" spans="1:30" x14ac:dyDescent="0.25">
      <c r="A539">
        <v>2022</v>
      </c>
      <c r="B539" t="s">
        <v>49</v>
      </c>
      <c r="C539" t="s">
        <v>16</v>
      </c>
      <c r="D539" t="s">
        <v>34</v>
      </c>
      <c r="E539">
        <v>7</v>
      </c>
      <c r="F539">
        <v>200</v>
      </c>
      <c r="G539">
        <v>224</v>
      </c>
      <c r="H539">
        <v>40</v>
      </c>
      <c r="I539" t="s">
        <v>40</v>
      </c>
      <c r="J539" t="s">
        <v>18</v>
      </c>
      <c r="T539" t="s">
        <v>88</v>
      </c>
      <c r="U539">
        <v>2020</v>
      </c>
      <c r="V539" t="s">
        <v>42</v>
      </c>
      <c r="W539" t="s">
        <v>89</v>
      </c>
      <c r="X539" t="s">
        <v>103</v>
      </c>
      <c r="Y539" t="s">
        <v>104</v>
      </c>
      <c r="Z539" t="s">
        <v>100</v>
      </c>
      <c r="AA539" t="s">
        <v>93</v>
      </c>
      <c r="AB539" t="s">
        <v>94</v>
      </c>
      <c r="AC539">
        <v>334</v>
      </c>
      <c r="AD539">
        <v>477.62</v>
      </c>
    </row>
    <row r="540" spans="1:30" x14ac:dyDescent="0.25">
      <c r="A540">
        <v>2022</v>
      </c>
      <c r="B540" t="s">
        <v>49</v>
      </c>
      <c r="C540" t="s">
        <v>27</v>
      </c>
      <c r="D540" t="s">
        <v>36</v>
      </c>
      <c r="E540">
        <v>3</v>
      </c>
      <c r="F540">
        <v>2288.65</v>
      </c>
      <c r="G540">
        <v>5126.576</v>
      </c>
      <c r="H540">
        <v>457.73</v>
      </c>
      <c r="I540" t="s">
        <v>40</v>
      </c>
      <c r="J540" t="s">
        <v>18</v>
      </c>
      <c r="T540" t="s">
        <v>95</v>
      </c>
      <c r="U540">
        <v>2020</v>
      </c>
      <c r="V540" t="s">
        <v>42</v>
      </c>
      <c r="W540" t="s">
        <v>89</v>
      </c>
      <c r="X540" t="s">
        <v>103</v>
      </c>
      <c r="Y540" t="s">
        <v>104</v>
      </c>
      <c r="Z540" t="s">
        <v>100</v>
      </c>
      <c r="AA540" t="s">
        <v>93</v>
      </c>
      <c r="AB540" t="s">
        <v>94</v>
      </c>
      <c r="AC540">
        <v>328</v>
      </c>
      <c r="AD540">
        <v>469.03999999999996</v>
      </c>
    </row>
    <row r="541" spans="1:30" x14ac:dyDescent="0.25">
      <c r="A541">
        <v>2022</v>
      </c>
      <c r="B541" t="s">
        <v>49</v>
      </c>
      <c r="C541" t="s">
        <v>35</v>
      </c>
      <c r="D541" t="s">
        <v>35</v>
      </c>
      <c r="E541">
        <v>2</v>
      </c>
      <c r="F541">
        <v>6600</v>
      </c>
      <c r="G541">
        <v>7392</v>
      </c>
      <c r="H541">
        <v>1320</v>
      </c>
      <c r="I541" t="s">
        <v>40</v>
      </c>
      <c r="J541" t="s">
        <v>33</v>
      </c>
      <c r="T541" t="s">
        <v>97</v>
      </c>
      <c r="U541">
        <v>2020</v>
      </c>
      <c r="V541" t="s">
        <v>42</v>
      </c>
      <c r="W541" t="s">
        <v>89</v>
      </c>
      <c r="X541" t="s">
        <v>103</v>
      </c>
      <c r="Y541" t="s">
        <v>104</v>
      </c>
      <c r="Z541" t="s">
        <v>100</v>
      </c>
      <c r="AA541" t="s">
        <v>93</v>
      </c>
      <c r="AB541" t="s">
        <v>94</v>
      </c>
      <c r="AC541">
        <v>337</v>
      </c>
      <c r="AD541">
        <v>481.90999999999997</v>
      </c>
    </row>
    <row r="542" spans="1:30" x14ac:dyDescent="0.25">
      <c r="A542">
        <v>2023</v>
      </c>
      <c r="B542" t="s">
        <v>10</v>
      </c>
      <c r="C542" t="s">
        <v>11</v>
      </c>
      <c r="D542" t="s">
        <v>12</v>
      </c>
      <c r="E542">
        <v>3566</v>
      </c>
      <c r="F542">
        <v>5492.76</v>
      </c>
      <c r="G542">
        <v>5126.576</v>
      </c>
      <c r="H542">
        <v>1098.5519999999999</v>
      </c>
      <c r="I542" t="s">
        <v>40</v>
      </c>
      <c r="J542" t="s">
        <v>30</v>
      </c>
      <c r="T542" t="s">
        <v>95</v>
      </c>
      <c r="U542">
        <v>2020</v>
      </c>
      <c r="V542" t="s">
        <v>42</v>
      </c>
      <c r="W542" t="s">
        <v>89</v>
      </c>
      <c r="X542" t="s">
        <v>103</v>
      </c>
      <c r="Y542" t="s">
        <v>104</v>
      </c>
      <c r="Z542" t="s">
        <v>100</v>
      </c>
      <c r="AA542" t="s">
        <v>93</v>
      </c>
      <c r="AB542" t="s">
        <v>94</v>
      </c>
      <c r="AC542">
        <v>331</v>
      </c>
      <c r="AD542">
        <v>473.33</v>
      </c>
    </row>
    <row r="543" spans="1:30" x14ac:dyDescent="0.25">
      <c r="A543">
        <v>2023</v>
      </c>
      <c r="B543" t="s">
        <v>10</v>
      </c>
      <c r="C543" t="s">
        <v>11</v>
      </c>
      <c r="D543" t="s">
        <v>15</v>
      </c>
      <c r="E543">
        <v>2498</v>
      </c>
      <c r="F543">
        <v>9600</v>
      </c>
      <c r="G543">
        <v>8960</v>
      </c>
      <c r="H543">
        <v>1920</v>
      </c>
      <c r="I543" t="s">
        <v>40</v>
      </c>
      <c r="J543" t="s">
        <v>14</v>
      </c>
      <c r="T543" t="s">
        <v>98</v>
      </c>
      <c r="U543">
        <v>2020</v>
      </c>
      <c r="V543" t="s">
        <v>42</v>
      </c>
      <c r="W543" t="s">
        <v>89</v>
      </c>
      <c r="X543" t="s">
        <v>103</v>
      </c>
      <c r="Y543" t="s">
        <v>104</v>
      </c>
      <c r="Z543" t="s">
        <v>100</v>
      </c>
      <c r="AA543" t="s">
        <v>93</v>
      </c>
      <c r="AB543" t="s">
        <v>94</v>
      </c>
      <c r="AC543">
        <v>325</v>
      </c>
      <c r="AD543">
        <v>464.75</v>
      </c>
    </row>
    <row r="544" spans="1:30" x14ac:dyDescent="0.25">
      <c r="A544">
        <v>2023</v>
      </c>
      <c r="B544" t="s">
        <v>10</v>
      </c>
      <c r="C544" t="s">
        <v>16</v>
      </c>
      <c r="D544" t="s">
        <v>17</v>
      </c>
      <c r="E544">
        <v>1245</v>
      </c>
      <c r="F544">
        <v>5492.6399999999994</v>
      </c>
      <c r="G544">
        <v>5126.4639999999999</v>
      </c>
      <c r="H544">
        <v>1098.528</v>
      </c>
      <c r="I544" t="s">
        <v>40</v>
      </c>
      <c r="J544" t="s">
        <v>30</v>
      </c>
      <c r="T544" t="s">
        <v>88</v>
      </c>
      <c r="U544">
        <v>2020</v>
      </c>
      <c r="V544" t="s">
        <v>48</v>
      </c>
      <c r="W544" t="s">
        <v>89</v>
      </c>
      <c r="X544" t="s">
        <v>103</v>
      </c>
      <c r="Y544" t="s">
        <v>104</v>
      </c>
      <c r="Z544" t="s">
        <v>100</v>
      </c>
      <c r="AA544" t="s">
        <v>93</v>
      </c>
      <c r="AB544" t="s">
        <v>94</v>
      </c>
      <c r="AC544">
        <v>238</v>
      </c>
      <c r="AD544">
        <v>340.34000000000003</v>
      </c>
    </row>
    <row r="545" spans="1:30" x14ac:dyDescent="0.25">
      <c r="A545">
        <v>2023</v>
      </c>
      <c r="B545" t="s">
        <v>10</v>
      </c>
      <c r="C545" t="s">
        <v>19</v>
      </c>
      <c r="D545" t="s">
        <v>20</v>
      </c>
      <c r="E545">
        <v>644</v>
      </c>
      <c r="F545">
        <v>6892.2</v>
      </c>
      <c r="G545">
        <v>6432.72</v>
      </c>
      <c r="H545">
        <v>1378.44</v>
      </c>
      <c r="I545" t="s">
        <v>40</v>
      </c>
      <c r="J545" t="s">
        <v>30</v>
      </c>
      <c r="T545" t="s">
        <v>88</v>
      </c>
      <c r="U545">
        <v>2020</v>
      </c>
      <c r="V545" t="s">
        <v>48</v>
      </c>
      <c r="W545" t="s">
        <v>89</v>
      </c>
      <c r="X545" t="s">
        <v>103</v>
      </c>
      <c r="Y545" t="s">
        <v>104</v>
      </c>
      <c r="Z545" t="s">
        <v>100</v>
      </c>
      <c r="AA545" t="s">
        <v>93</v>
      </c>
      <c r="AB545" t="s">
        <v>94</v>
      </c>
      <c r="AC545">
        <v>232</v>
      </c>
      <c r="AD545">
        <v>331.76</v>
      </c>
    </row>
    <row r="546" spans="1:30" x14ac:dyDescent="0.25">
      <c r="A546">
        <v>2023</v>
      </c>
      <c r="B546" t="s">
        <v>10</v>
      </c>
      <c r="C546" t="s">
        <v>22</v>
      </c>
      <c r="D546" t="s">
        <v>23</v>
      </c>
      <c r="E546">
        <v>643</v>
      </c>
      <c r="F546">
        <v>8400</v>
      </c>
      <c r="G546">
        <v>7840</v>
      </c>
      <c r="H546">
        <v>1680</v>
      </c>
      <c r="I546" t="s">
        <v>13</v>
      </c>
      <c r="J546" t="s">
        <v>18</v>
      </c>
      <c r="T546" t="s">
        <v>99</v>
      </c>
      <c r="U546">
        <v>2020</v>
      </c>
      <c r="V546" t="s">
        <v>48</v>
      </c>
      <c r="W546" t="s">
        <v>89</v>
      </c>
      <c r="X546" t="s">
        <v>103</v>
      </c>
      <c r="Y546" t="s">
        <v>104</v>
      </c>
      <c r="Z546" t="s">
        <v>100</v>
      </c>
      <c r="AA546" t="s">
        <v>93</v>
      </c>
      <c r="AB546" t="s">
        <v>94</v>
      </c>
      <c r="AC546">
        <v>241</v>
      </c>
      <c r="AD546">
        <v>344.63</v>
      </c>
    </row>
    <row r="547" spans="1:30" x14ac:dyDescent="0.25">
      <c r="A547">
        <v>2023</v>
      </c>
      <c r="B547" t="s">
        <v>10</v>
      </c>
      <c r="C547" t="s">
        <v>19</v>
      </c>
      <c r="D547" t="s">
        <v>24</v>
      </c>
      <c r="E547">
        <v>455</v>
      </c>
      <c r="F547">
        <v>5494.3200000000006</v>
      </c>
      <c r="G547">
        <v>5128.0320000000002</v>
      </c>
      <c r="H547">
        <v>1098.864</v>
      </c>
      <c r="I547" t="s">
        <v>13</v>
      </c>
      <c r="J547" t="s">
        <v>38</v>
      </c>
      <c r="T547" t="s">
        <v>88</v>
      </c>
      <c r="U547">
        <v>2020</v>
      </c>
      <c r="V547" t="s">
        <v>48</v>
      </c>
      <c r="W547" t="s">
        <v>89</v>
      </c>
      <c r="X547" t="s">
        <v>103</v>
      </c>
      <c r="Y547" t="s">
        <v>104</v>
      </c>
      <c r="Z547" t="s">
        <v>100</v>
      </c>
      <c r="AA547" t="s">
        <v>93</v>
      </c>
      <c r="AB547" t="s">
        <v>94</v>
      </c>
      <c r="AC547">
        <v>235</v>
      </c>
      <c r="AD547">
        <v>336.05</v>
      </c>
    </row>
    <row r="548" spans="1:30" x14ac:dyDescent="0.25">
      <c r="A548">
        <v>2023</v>
      </c>
      <c r="B548" t="s">
        <v>10</v>
      </c>
      <c r="C548" t="s">
        <v>22</v>
      </c>
      <c r="D548" t="s">
        <v>25</v>
      </c>
      <c r="E548">
        <v>345</v>
      </c>
      <c r="F548">
        <v>8400</v>
      </c>
      <c r="G548">
        <v>7840</v>
      </c>
      <c r="H548">
        <v>1680</v>
      </c>
      <c r="I548" t="s">
        <v>13</v>
      </c>
      <c r="J548" t="s">
        <v>14</v>
      </c>
      <c r="T548" t="s">
        <v>95</v>
      </c>
      <c r="U548">
        <v>2020</v>
      </c>
      <c r="V548" t="s">
        <v>48</v>
      </c>
      <c r="W548" t="s">
        <v>89</v>
      </c>
      <c r="X548" t="s">
        <v>103</v>
      </c>
      <c r="Y548" t="s">
        <v>104</v>
      </c>
      <c r="Z548" t="s">
        <v>100</v>
      </c>
      <c r="AA548" t="s">
        <v>93</v>
      </c>
      <c r="AB548" t="s">
        <v>94</v>
      </c>
      <c r="AC548">
        <v>229</v>
      </c>
      <c r="AD548">
        <v>327.47000000000003</v>
      </c>
    </row>
    <row r="549" spans="1:30" x14ac:dyDescent="0.25">
      <c r="A549">
        <v>2023</v>
      </c>
      <c r="B549" t="s">
        <v>10</v>
      </c>
      <c r="C549" t="s">
        <v>16</v>
      </c>
      <c r="D549" t="s">
        <v>26</v>
      </c>
      <c r="E549">
        <v>122</v>
      </c>
      <c r="F549">
        <v>120</v>
      </c>
      <c r="G549">
        <v>112</v>
      </c>
      <c r="H549">
        <v>24</v>
      </c>
      <c r="I549" t="s">
        <v>13</v>
      </c>
      <c r="J549" t="s">
        <v>14</v>
      </c>
      <c r="T549" t="s">
        <v>95</v>
      </c>
      <c r="U549">
        <v>2020</v>
      </c>
      <c r="V549" t="s">
        <v>47</v>
      </c>
      <c r="W549" t="s">
        <v>89</v>
      </c>
      <c r="X549" t="s">
        <v>103</v>
      </c>
      <c r="Y549" t="s">
        <v>104</v>
      </c>
      <c r="Z549" t="s">
        <v>100</v>
      </c>
      <c r="AA549" t="s">
        <v>93</v>
      </c>
      <c r="AB549" t="s">
        <v>105</v>
      </c>
      <c r="AC549">
        <v>256</v>
      </c>
      <c r="AD549">
        <v>366.08</v>
      </c>
    </row>
    <row r="550" spans="1:30" x14ac:dyDescent="0.25">
      <c r="A550">
        <v>2023</v>
      </c>
      <c r="B550" t="s">
        <v>10</v>
      </c>
      <c r="C550" t="s">
        <v>27</v>
      </c>
      <c r="D550" t="s">
        <v>28</v>
      </c>
      <c r="E550">
        <v>78</v>
      </c>
      <c r="F550">
        <v>2288.6</v>
      </c>
      <c r="G550">
        <v>5126.4639999999999</v>
      </c>
      <c r="H550">
        <v>457.72</v>
      </c>
      <c r="I550" t="s">
        <v>13</v>
      </c>
      <c r="J550" t="s">
        <v>30</v>
      </c>
      <c r="T550" t="s">
        <v>97</v>
      </c>
      <c r="U550">
        <v>2020</v>
      </c>
      <c r="V550" t="s">
        <v>47</v>
      </c>
      <c r="W550" t="s">
        <v>89</v>
      </c>
      <c r="X550" t="s">
        <v>103</v>
      </c>
      <c r="Y550" t="s">
        <v>104</v>
      </c>
      <c r="Z550" t="s">
        <v>100</v>
      </c>
      <c r="AA550" t="s">
        <v>93</v>
      </c>
      <c r="AB550" t="s">
        <v>105</v>
      </c>
      <c r="AC550">
        <v>250</v>
      </c>
      <c r="AD550">
        <v>357.5</v>
      </c>
    </row>
    <row r="551" spans="1:30" x14ac:dyDescent="0.25">
      <c r="A551">
        <v>2023</v>
      </c>
      <c r="B551" t="s">
        <v>10</v>
      </c>
      <c r="C551" t="s">
        <v>27</v>
      </c>
      <c r="D551" t="s">
        <v>29</v>
      </c>
      <c r="E551">
        <v>76</v>
      </c>
      <c r="F551">
        <v>2288.4499999999998</v>
      </c>
      <c r="G551">
        <v>5126.1279999999997</v>
      </c>
      <c r="H551">
        <v>457.69</v>
      </c>
      <c r="I551" t="s">
        <v>13</v>
      </c>
      <c r="J551" t="s">
        <v>21</v>
      </c>
      <c r="T551" t="s">
        <v>88</v>
      </c>
      <c r="U551">
        <v>2020</v>
      </c>
      <c r="V551" t="s">
        <v>47</v>
      </c>
      <c r="W551" t="s">
        <v>89</v>
      </c>
      <c r="X551" t="s">
        <v>103</v>
      </c>
      <c r="Y551" t="s">
        <v>104</v>
      </c>
      <c r="Z551" t="s">
        <v>100</v>
      </c>
      <c r="AA551" t="s">
        <v>93</v>
      </c>
      <c r="AB551" t="s">
        <v>94</v>
      </c>
      <c r="AC551">
        <v>244</v>
      </c>
      <c r="AD551">
        <v>348.92</v>
      </c>
    </row>
    <row r="552" spans="1:30" x14ac:dyDescent="0.25">
      <c r="A552">
        <v>2023</v>
      </c>
      <c r="B552" t="s">
        <v>10</v>
      </c>
      <c r="C552" t="s">
        <v>27</v>
      </c>
      <c r="D552" t="s">
        <v>31</v>
      </c>
      <c r="E552">
        <v>46</v>
      </c>
      <c r="F552">
        <v>100</v>
      </c>
      <c r="G552">
        <v>224</v>
      </c>
      <c r="H552">
        <v>20</v>
      </c>
      <c r="I552" t="s">
        <v>13</v>
      </c>
      <c r="J552" t="s">
        <v>33</v>
      </c>
      <c r="T552" t="s">
        <v>95</v>
      </c>
      <c r="U552">
        <v>2020</v>
      </c>
      <c r="V552" t="s">
        <v>47</v>
      </c>
      <c r="W552" t="s">
        <v>89</v>
      </c>
      <c r="X552" t="s">
        <v>103</v>
      </c>
      <c r="Y552" t="s">
        <v>104</v>
      </c>
      <c r="Z552" t="s">
        <v>100</v>
      </c>
      <c r="AA552" t="s">
        <v>93</v>
      </c>
      <c r="AB552" t="s">
        <v>105</v>
      </c>
      <c r="AC552">
        <v>253</v>
      </c>
      <c r="AD552">
        <v>361.78999999999996</v>
      </c>
    </row>
    <row r="553" spans="1:30" x14ac:dyDescent="0.25">
      <c r="A553">
        <v>2023</v>
      </c>
      <c r="B553" t="s">
        <v>10</v>
      </c>
      <c r="C553" t="s">
        <v>27</v>
      </c>
      <c r="D553" t="s">
        <v>32</v>
      </c>
      <c r="E553">
        <v>34</v>
      </c>
      <c r="F553">
        <v>2288.4</v>
      </c>
      <c r="G553">
        <v>5126.0160000000014</v>
      </c>
      <c r="H553">
        <v>457.68000000000012</v>
      </c>
      <c r="I553" t="s">
        <v>13</v>
      </c>
      <c r="J553" t="s">
        <v>33</v>
      </c>
      <c r="T553" t="s">
        <v>88</v>
      </c>
      <c r="U553">
        <v>2020</v>
      </c>
      <c r="V553" t="s">
        <v>47</v>
      </c>
      <c r="W553" t="s">
        <v>89</v>
      </c>
      <c r="X553" t="s">
        <v>103</v>
      </c>
      <c r="Y553" t="s">
        <v>104</v>
      </c>
      <c r="Z553" t="s">
        <v>100</v>
      </c>
      <c r="AA553" t="s">
        <v>93</v>
      </c>
      <c r="AB553" t="s">
        <v>105</v>
      </c>
      <c r="AC553">
        <v>247</v>
      </c>
      <c r="AD553">
        <v>353.21</v>
      </c>
    </row>
    <row r="554" spans="1:30" x14ac:dyDescent="0.25">
      <c r="A554">
        <v>2023</v>
      </c>
      <c r="B554" t="s">
        <v>10</v>
      </c>
      <c r="C554" t="s">
        <v>16</v>
      </c>
      <c r="D554" t="s">
        <v>34</v>
      </c>
      <c r="E554">
        <v>7</v>
      </c>
      <c r="F554">
        <v>200</v>
      </c>
      <c r="G554">
        <v>224</v>
      </c>
      <c r="H554">
        <v>40</v>
      </c>
      <c r="I554" t="s">
        <v>13</v>
      </c>
      <c r="J554" t="s">
        <v>38</v>
      </c>
      <c r="T554" t="s">
        <v>95</v>
      </c>
      <c r="U554">
        <v>2020</v>
      </c>
      <c r="V554" t="s">
        <v>46</v>
      </c>
      <c r="W554" t="s">
        <v>89</v>
      </c>
      <c r="X554" t="s">
        <v>103</v>
      </c>
      <c r="Y554" t="s">
        <v>104</v>
      </c>
      <c r="Z554" t="s">
        <v>100</v>
      </c>
      <c r="AA554" t="s">
        <v>93</v>
      </c>
      <c r="AB554" t="s">
        <v>105</v>
      </c>
      <c r="AC554">
        <v>274</v>
      </c>
      <c r="AD554">
        <v>391.82</v>
      </c>
    </row>
    <row r="555" spans="1:30" x14ac:dyDescent="0.25">
      <c r="A555">
        <v>2023</v>
      </c>
      <c r="B555" t="s">
        <v>10</v>
      </c>
      <c r="C555" t="s">
        <v>35</v>
      </c>
      <c r="D555" t="s">
        <v>35</v>
      </c>
      <c r="E555">
        <v>3</v>
      </c>
      <c r="F555">
        <v>4577.3</v>
      </c>
      <c r="G555">
        <v>7392</v>
      </c>
      <c r="H555">
        <v>915.46</v>
      </c>
      <c r="I555" t="s">
        <v>13</v>
      </c>
      <c r="J555" t="s">
        <v>21</v>
      </c>
      <c r="T555" t="s">
        <v>88</v>
      </c>
      <c r="U555">
        <v>2020</v>
      </c>
      <c r="V555" t="s">
        <v>46</v>
      </c>
      <c r="W555" t="s">
        <v>89</v>
      </c>
      <c r="X555" t="s">
        <v>103</v>
      </c>
      <c r="Y555" t="s">
        <v>104</v>
      </c>
      <c r="Z555" t="s">
        <v>100</v>
      </c>
      <c r="AA555" t="s">
        <v>93</v>
      </c>
      <c r="AB555" t="s">
        <v>105</v>
      </c>
      <c r="AC555">
        <v>268</v>
      </c>
      <c r="AD555">
        <v>383.24</v>
      </c>
    </row>
    <row r="556" spans="1:30" x14ac:dyDescent="0.25">
      <c r="A556">
        <v>2023</v>
      </c>
      <c r="B556" t="s">
        <v>10</v>
      </c>
      <c r="C556" t="s">
        <v>27</v>
      </c>
      <c r="D556" t="s">
        <v>36</v>
      </c>
      <c r="E556">
        <v>3</v>
      </c>
      <c r="F556">
        <v>3300</v>
      </c>
      <c r="G556">
        <v>5126.576</v>
      </c>
      <c r="H556">
        <v>660</v>
      </c>
      <c r="I556" t="s">
        <v>13</v>
      </c>
      <c r="J556" t="s">
        <v>33</v>
      </c>
      <c r="T556" t="s">
        <v>97</v>
      </c>
      <c r="U556">
        <v>2020</v>
      </c>
      <c r="V556" t="s">
        <v>46</v>
      </c>
      <c r="W556" t="s">
        <v>89</v>
      </c>
      <c r="X556" t="s">
        <v>103</v>
      </c>
      <c r="Y556" t="s">
        <v>104</v>
      </c>
      <c r="Z556" t="s">
        <v>100</v>
      </c>
      <c r="AA556" t="s">
        <v>93</v>
      </c>
      <c r="AB556" t="s">
        <v>105</v>
      </c>
      <c r="AC556">
        <v>262</v>
      </c>
      <c r="AD556">
        <v>374.65999999999997</v>
      </c>
    </row>
    <row r="557" spans="1:30" x14ac:dyDescent="0.25">
      <c r="A557">
        <v>2023</v>
      </c>
      <c r="B557" t="s">
        <v>37</v>
      </c>
      <c r="C557" t="s">
        <v>11</v>
      </c>
      <c r="D557" t="s">
        <v>12</v>
      </c>
      <c r="E557">
        <v>3566</v>
      </c>
      <c r="F557">
        <v>4577.3</v>
      </c>
      <c r="G557">
        <v>5126.576</v>
      </c>
      <c r="H557">
        <v>915.46</v>
      </c>
      <c r="I557" t="s">
        <v>13</v>
      </c>
      <c r="J557" t="s">
        <v>33</v>
      </c>
      <c r="T557" t="s">
        <v>95</v>
      </c>
      <c r="U557">
        <v>2020</v>
      </c>
      <c r="V557" t="s">
        <v>46</v>
      </c>
      <c r="W557" t="s">
        <v>89</v>
      </c>
      <c r="X557" t="s">
        <v>103</v>
      </c>
      <c r="Y557" t="s">
        <v>104</v>
      </c>
      <c r="Z557" t="s">
        <v>100</v>
      </c>
      <c r="AA557" t="s">
        <v>93</v>
      </c>
      <c r="AB557" t="s">
        <v>105</v>
      </c>
      <c r="AC557">
        <v>271</v>
      </c>
      <c r="AD557">
        <v>387.53</v>
      </c>
    </row>
    <row r="558" spans="1:30" x14ac:dyDescent="0.25">
      <c r="A558">
        <v>2023</v>
      </c>
      <c r="B558" t="s">
        <v>37</v>
      </c>
      <c r="C558" t="s">
        <v>11</v>
      </c>
      <c r="D558" t="s">
        <v>15</v>
      </c>
      <c r="E558">
        <v>2498</v>
      </c>
      <c r="F558">
        <v>8000</v>
      </c>
      <c r="G558">
        <v>8960</v>
      </c>
      <c r="H558">
        <v>1600</v>
      </c>
      <c r="I558" t="s">
        <v>13</v>
      </c>
      <c r="J558" t="s">
        <v>38</v>
      </c>
      <c r="T558" t="s">
        <v>97</v>
      </c>
      <c r="U558">
        <v>2020</v>
      </c>
      <c r="V558" t="s">
        <v>46</v>
      </c>
      <c r="W558" t="s">
        <v>89</v>
      </c>
      <c r="X558" t="s">
        <v>103</v>
      </c>
      <c r="Y558" t="s">
        <v>104</v>
      </c>
      <c r="Z558" t="s">
        <v>100</v>
      </c>
      <c r="AA558" t="s">
        <v>93</v>
      </c>
      <c r="AB558" t="s">
        <v>105</v>
      </c>
      <c r="AC558">
        <v>265</v>
      </c>
      <c r="AD558">
        <v>378.95</v>
      </c>
    </row>
    <row r="559" spans="1:30" x14ac:dyDescent="0.25">
      <c r="A559">
        <v>2023</v>
      </c>
      <c r="B559" t="s">
        <v>37</v>
      </c>
      <c r="C559" t="s">
        <v>16</v>
      </c>
      <c r="D559" t="s">
        <v>17</v>
      </c>
      <c r="E559">
        <v>1245</v>
      </c>
      <c r="F559">
        <v>4577.2</v>
      </c>
      <c r="G559">
        <v>5126.4639999999999</v>
      </c>
      <c r="H559">
        <v>915.44</v>
      </c>
      <c r="I559" t="s">
        <v>13</v>
      </c>
      <c r="J559" t="s">
        <v>33</v>
      </c>
      <c r="T559" t="s">
        <v>88</v>
      </c>
      <c r="U559">
        <v>2020</v>
      </c>
      <c r="V559" t="s">
        <v>46</v>
      </c>
      <c r="W559" t="s">
        <v>89</v>
      </c>
      <c r="X559" t="s">
        <v>103</v>
      </c>
      <c r="Y559" t="s">
        <v>104</v>
      </c>
      <c r="Z559" t="s">
        <v>100</v>
      </c>
      <c r="AA559" t="s">
        <v>93</v>
      </c>
      <c r="AB559" t="s">
        <v>105</v>
      </c>
      <c r="AC559">
        <v>259</v>
      </c>
      <c r="AD559">
        <v>370.37</v>
      </c>
    </row>
    <row r="560" spans="1:30" x14ac:dyDescent="0.25">
      <c r="A560">
        <v>2023</v>
      </c>
      <c r="B560" t="s">
        <v>37</v>
      </c>
      <c r="C560" t="s">
        <v>19</v>
      </c>
      <c r="D560" t="s">
        <v>20</v>
      </c>
      <c r="E560">
        <v>644</v>
      </c>
      <c r="F560">
        <v>5743.5</v>
      </c>
      <c r="G560">
        <v>6432.72</v>
      </c>
      <c r="H560">
        <v>1148.7</v>
      </c>
      <c r="I560" t="s">
        <v>13</v>
      </c>
      <c r="J560" t="s">
        <v>21</v>
      </c>
      <c r="T560" t="s">
        <v>97</v>
      </c>
      <c r="U560">
        <v>2020</v>
      </c>
      <c r="V560" t="s">
        <v>41</v>
      </c>
      <c r="W560" t="s">
        <v>101</v>
      </c>
      <c r="X560" t="s">
        <v>103</v>
      </c>
      <c r="Y560" t="s">
        <v>104</v>
      </c>
      <c r="Z560" t="s">
        <v>100</v>
      </c>
      <c r="AA560" t="s">
        <v>93</v>
      </c>
      <c r="AB560" t="s">
        <v>105</v>
      </c>
      <c r="AC560">
        <v>158</v>
      </c>
      <c r="AD560">
        <v>225.94</v>
      </c>
    </row>
    <row r="561" spans="1:30" x14ac:dyDescent="0.25">
      <c r="A561">
        <v>2023</v>
      </c>
      <c r="B561" t="s">
        <v>37</v>
      </c>
      <c r="C561" t="s">
        <v>22</v>
      </c>
      <c r="D561" t="s">
        <v>23</v>
      </c>
      <c r="E561">
        <v>643</v>
      </c>
      <c r="F561">
        <v>7000</v>
      </c>
      <c r="G561">
        <v>7840</v>
      </c>
      <c r="H561">
        <v>1400</v>
      </c>
      <c r="I561" t="s">
        <v>13</v>
      </c>
      <c r="J561" t="s">
        <v>38</v>
      </c>
      <c r="T561" t="s">
        <v>88</v>
      </c>
      <c r="U561">
        <v>2020</v>
      </c>
      <c r="V561" t="s">
        <v>41</v>
      </c>
      <c r="W561" t="s">
        <v>101</v>
      </c>
      <c r="X561" t="s">
        <v>103</v>
      </c>
      <c r="Y561" t="s">
        <v>104</v>
      </c>
      <c r="Z561" t="s">
        <v>100</v>
      </c>
      <c r="AA561" t="s">
        <v>93</v>
      </c>
      <c r="AB561" t="s">
        <v>105</v>
      </c>
      <c r="AC561">
        <v>206</v>
      </c>
      <c r="AD561">
        <v>294.58</v>
      </c>
    </row>
    <row r="562" spans="1:30" x14ac:dyDescent="0.25">
      <c r="A562">
        <v>2023</v>
      </c>
      <c r="B562" t="s">
        <v>37</v>
      </c>
      <c r="C562" t="s">
        <v>19</v>
      </c>
      <c r="D562" t="s">
        <v>24</v>
      </c>
      <c r="E562">
        <v>455</v>
      </c>
      <c r="F562">
        <v>4578.6000000000004</v>
      </c>
      <c r="G562">
        <v>5128.0320000000002</v>
      </c>
      <c r="H562">
        <v>915.72000000000014</v>
      </c>
      <c r="I562" t="s">
        <v>13</v>
      </c>
      <c r="J562" t="s">
        <v>21</v>
      </c>
      <c r="T562" t="s">
        <v>95</v>
      </c>
      <c r="U562">
        <v>2020</v>
      </c>
      <c r="V562" t="s">
        <v>41</v>
      </c>
      <c r="W562" t="s">
        <v>101</v>
      </c>
      <c r="X562" t="s">
        <v>103</v>
      </c>
      <c r="Y562" t="s">
        <v>104</v>
      </c>
      <c r="Z562" t="s">
        <v>100</v>
      </c>
      <c r="AA562" t="s">
        <v>93</v>
      </c>
      <c r="AB562" t="s">
        <v>105</v>
      </c>
      <c r="AC562">
        <v>134</v>
      </c>
      <c r="AD562">
        <v>191.62</v>
      </c>
    </row>
    <row r="563" spans="1:30" x14ac:dyDescent="0.25">
      <c r="A563">
        <v>2023</v>
      </c>
      <c r="B563" t="s">
        <v>37</v>
      </c>
      <c r="C563" t="s">
        <v>22</v>
      </c>
      <c r="D563" t="s">
        <v>25</v>
      </c>
      <c r="E563">
        <v>345</v>
      </c>
      <c r="F563">
        <v>7000</v>
      </c>
      <c r="G563">
        <v>7840</v>
      </c>
      <c r="H563">
        <v>1400</v>
      </c>
      <c r="I563" t="s">
        <v>13</v>
      </c>
      <c r="J563" t="s">
        <v>21</v>
      </c>
      <c r="T563" t="s">
        <v>97</v>
      </c>
      <c r="U563">
        <v>2020</v>
      </c>
      <c r="V563" t="s">
        <v>41</v>
      </c>
      <c r="W563" t="s">
        <v>101</v>
      </c>
      <c r="X563" t="s">
        <v>103</v>
      </c>
      <c r="Y563" t="s">
        <v>104</v>
      </c>
      <c r="Z563" t="s">
        <v>100</v>
      </c>
      <c r="AA563" t="s">
        <v>93</v>
      </c>
      <c r="AB563" t="s">
        <v>105</v>
      </c>
      <c r="AC563">
        <v>160</v>
      </c>
      <c r="AD563">
        <v>228.8</v>
      </c>
    </row>
    <row r="564" spans="1:30" x14ac:dyDescent="0.25">
      <c r="A564">
        <v>2023</v>
      </c>
      <c r="B564" t="s">
        <v>37</v>
      </c>
      <c r="C564" t="s">
        <v>16</v>
      </c>
      <c r="D564" t="s">
        <v>26</v>
      </c>
      <c r="E564">
        <v>122</v>
      </c>
      <c r="F564">
        <v>100</v>
      </c>
      <c r="G564">
        <v>112</v>
      </c>
      <c r="H564">
        <v>20</v>
      </c>
      <c r="I564" t="s">
        <v>13</v>
      </c>
      <c r="J564" t="s">
        <v>30</v>
      </c>
      <c r="T564" t="s">
        <v>97</v>
      </c>
      <c r="U564">
        <v>2020</v>
      </c>
      <c r="V564" t="s">
        <v>41</v>
      </c>
      <c r="W564" t="s">
        <v>101</v>
      </c>
      <c r="X564" t="s">
        <v>103</v>
      </c>
      <c r="Y564" t="s">
        <v>104</v>
      </c>
      <c r="Z564" t="s">
        <v>100</v>
      </c>
      <c r="AA564" t="s">
        <v>93</v>
      </c>
      <c r="AB564" t="s">
        <v>105</v>
      </c>
      <c r="AC564">
        <v>208</v>
      </c>
      <c r="AD564">
        <v>297.44</v>
      </c>
    </row>
    <row r="565" spans="1:30" x14ac:dyDescent="0.25">
      <c r="A565">
        <v>2023</v>
      </c>
      <c r="B565" t="s">
        <v>37</v>
      </c>
      <c r="C565" t="s">
        <v>27</v>
      </c>
      <c r="D565" t="s">
        <v>28</v>
      </c>
      <c r="E565">
        <v>78</v>
      </c>
      <c r="F565">
        <v>2288.6</v>
      </c>
      <c r="G565">
        <v>5126.4639999999999</v>
      </c>
      <c r="H565">
        <v>457.72</v>
      </c>
      <c r="I565" t="s">
        <v>13</v>
      </c>
      <c r="J565" t="s">
        <v>18</v>
      </c>
      <c r="T565" t="s">
        <v>97</v>
      </c>
      <c r="U565">
        <v>2020</v>
      </c>
      <c r="V565" t="s">
        <v>41</v>
      </c>
      <c r="W565" t="s">
        <v>101</v>
      </c>
      <c r="X565" t="s">
        <v>103</v>
      </c>
      <c r="Y565" t="s">
        <v>104</v>
      </c>
      <c r="Z565" t="s">
        <v>100</v>
      </c>
      <c r="AA565" t="s">
        <v>93</v>
      </c>
      <c r="AB565" t="s">
        <v>105</v>
      </c>
      <c r="AC565">
        <v>136</v>
      </c>
      <c r="AD565">
        <v>194.48</v>
      </c>
    </row>
    <row r="566" spans="1:30" x14ac:dyDescent="0.25">
      <c r="A566">
        <v>2023</v>
      </c>
      <c r="B566" t="s">
        <v>37</v>
      </c>
      <c r="C566" t="s">
        <v>27</v>
      </c>
      <c r="D566" t="s">
        <v>29</v>
      </c>
      <c r="E566">
        <v>76</v>
      </c>
      <c r="F566">
        <v>2288.4499999999998</v>
      </c>
      <c r="G566">
        <v>5126.1279999999997</v>
      </c>
      <c r="H566">
        <v>457.69</v>
      </c>
      <c r="I566" t="s">
        <v>13</v>
      </c>
      <c r="J566" t="s">
        <v>30</v>
      </c>
      <c r="T566" t="s">
        <v>88</v>
      </c>
      <c r="U566">
        <v>2020</v>
      </c>
      <c r="V566" t="s">
        <v>41</v>
      </c>
      <c r="W566" t="s">
        <v>101</v>
      </c>
      <c r="X566" t="s">
        <v>103</v>
      </c>
      <c r="Y566" t="s">
        <v>104</v>
      </c>
      <c r="Z566" t="s">
        <v>100</v>
      </c>
      <c r="AA566" t="s">
        <v>93</v>
      </c>
      <c r="AB566" t="s">
        <v>105</v>
      </c>
      <c r="AC566">
        <v>812</v>
      </c>
      <c r="AD566">
        <v>1161.1599999999999</v>
      </c>
    </row>
    <row r="567" spans="1:30" x14ac:dyDescent="0.25">
      <c r="A567">
        <v>2023</v>
      </c>
      <c r="B567" t="s">
        <v>37</v>
      </c>
      <c r="C567" t="s">
        <v>27</v>
      </c>
      <c r="D567" t="s">
        <v>31</v>
      </c>
      <c r="E567">
        <v>46</v>
      </c>
      <c r="F567">
        <v>100</v>
      </c>
      <c r="G567">
        <v>224</v>
      </c>
      <c r="H567">
        <v>20</v>
      </c>
      <c r="I567" t="s">
        <v>13</v>
      </c>
      <c r="J567" t="s">
        <v>21</v>
      </c>
      <c r="T567" t="s">
        <v>95</v>
      </c>
      <c r="U567">
        <v>2020</v>
      </c>
      <c r="V567" t="s">
        <v>41</v>
      </c>
      <c r="W567" t="s">
        <v>101</v>
      </c>
      <c r="X567" t="s">
        <v>103</v>
      </c>
      <c r="Y567" t="s">
        <v>104</v>
      </c>
      <c r="Z567" t="s">
        <v>100</v>
      </c>
      <c r="AA567" t="s">
        <v>93</v>
      </c>
      <c r="AB567" t="s">
        <v>105</v>
      </c>
      <c r="AC567">
        <v>899</v>
      </c>
      <c r="AD567">
        <v>1285.57</v>
      </c>
    </row>
    <row r="568" spans="1:30" x14ac:dyDescent="0.25">
      <c r="A568">
        <v>2023</v>
      </c>
      <c r="B568" t="s">
        <v>37</v>
      </c>
      <c r="C568" t="s">
        <v>27</v>
      </c>
      <c r="D568" t="s">
        <v>32</v>
      </c>
      <c r="E568">
        <v>34</v>
      </c>
      <c r="F568">
        <v>2288.4</v>
      </c>
      <c r="G568">
        <v>5126.0160000000014</v>
      </c>
      <c r="H568">
        <v>457.68000000000012</v>
      </c>
      <c r="I568" t="s">
        <v>13</v>
      </c>
      <c r="J568" t="s">
        <v>30</v>
      </c>
      <c r="T568" t="s">
        <v>95</v>
      </c>
      <c r="U568">
        <v>2020</v>
      </c>
      <c r="V568" t="s">
        <v>41</v>
      </c>
      <c r="W568" t="s">
        <v>101</v>
      </c>
      <c r="X568" t="s">
        <v>103</v>
      </c>
      <c r="Y568" t="s">
        <v>104</v>
      </c>
      <c r="Z568" t="s">
        <v>100</v>
      </c>
      <c r="AA568" t="s">
        <v>93</v>
      </c>
      <c r="AB568" t="s">
        <v>105</v>
      </c>
      <c r="AC568">
        <v>852</v>
      </c>
      <c r="AD568">
        <v>526.24</v>
      </c>
    </row>
    <row r="569" spans="1:30" x14ac:dyDescent="0.25">
      <c r="A569">
        <v>2023</v>
      </c>
      <c r="B569" t="s">
        <v>37</v>
      </c>
      <c r="C569" t="s">
        <v>16</v>
      </c>
      <c r="D569" t="s">
        <v>34</v>
      </c>
      <c r="E569">
        <v>7</v>
      </c>
      <c r="F569">
        <v>200</v>
      </c>
      <c r="G569">
        <v>224</v>
      </c>
      <c r="H569">
        <v>40</v>
      </c>
      <c r="I569" t="s">
        <v>13</v>
      </c>
      <c r="J569" t="s">
        <v>21</v>
      </c>
      <c r="T569" t="s">
        <v>95</v>
      </c>
      <c r="U569">
        <v>2020</v>
      </c>
      <c r="V569" t="s">
        <v>41</v>
      </c>
      <c r="W569" t="s">
        <v>101</v>
      </c>
      <c r="X569" t="s">
        <v>103</v>
      </c>
      <c r="Y569" t="s">
        <v>104</v>
      </c>
      <c r="Z569" t="s">
        <v>100</v>
      </c>
      <c r="AA569" t="s">
        <v>93</v>
      </c>
      <c r="AB569" t="s">
        <v>105</v>
      </c>
      <c r="AC569">
        <v>885</v>
      </c>
      <c r="AD569">
        <v>526.24</v>
      </c>
    </row>
    <row r="570" spans="1:30" x14ac:dyDescent="0.25">
      <c r="A570">
        <v>2023</v>
      </c>
      <c r="B570" t="s">
        <v>37</v>
      </c>
      <c r="C570" t="s">
        <v>27</v>
      </c>
      <c r="D570" t="s">
        <v>36</v>
      </c>
      <c r="E570">
        <v>3</v>
      </c>
      <c r="F570">
        <v>3300</v>
      </c>
      <c r="G570">
        <v>5126.576</v>
      </c>
      <c r="H570">
        <v>660</v>
      </c>
      <c r="I570" t="s">
        <v>13</v>
      </c>
      <c r="J570" t="s">
        <v>18</v>
      </c>
      <c r="T570" t="s">
        <v>88</v>
      </c>
      <c r="U570">
        <v>2020</v>
      </c>
      <c r="V570" t="s">
        <v>41</v>
      </c>
      <c r="W570" t="s">
        <v>101</v>
      </c>
      <c r="X570" t="s">
        <v>103</v>
      </c>
      <c r="Y570" t="s">
        <v>104</v>
      </c>
      <c r="Z570" t="s">
        <v>100</v>
      </c>
      <c r="AA570" t="s">
        <v>93</v>
      </c>
      <c r="AB570" t="s">
        <v>105</v>
      </c>
      <c r="AC570">
        <v>135</v>
      </c>
      <c r="AD570">
        <v>193.05</v>
      </c>
    </row>
    <row r="571" spans="1:30" x14ac:dyDescent="0.25">
      <c r="A571">
        <v>2023</v>
      </c>
      <c r="B571" t="s">
        <v>37</v>
      </c>
      <c r="C571" t="s">
        <v>35</v>
      </c>
      <c r="D571" t="s">
        <v>35</v>
      </c>
      <c r="E571">
        <v>2</v>
      </c>
      <c r="F571">
        <v>6600</v>
      </c>
      <c r="G571">
        <v>7392</v>
      </c>
      <c r="H571">
        <v>1320</v>
      </c>
      <c r="I571" t="s">
        <v>13</v>
      </c>
      <c r="J571" t="s">
        <v>18</v>
      </c>
      <c r="T571" t="s">
        <v>97</v>
      </c>
      <c r="U571">
        <v>2020</v>
      </c>
      <c r="V571" t="s">
        <v>41</v>
      </c>
      <c r="W571" t="s">
        <v>101</v>
      </c>
      <c r="X571" t="s">
        <v>103</v>
      </c>
      <c r="Y571" t="s">
        <v>104</v>
      </c>
      <c r="Z571" t="s">
        <v>100</v>
      </c>
      <c r="AA571" t="s">
        <v>93</v>
      </c>
      <c r="AB571" t="s">
        <v>105</v>
      </c>
      <c r="AC571">
        <v>163</v>
      </c>
      <c r="AD571">
        <v>233.09</v>
      </c>
    </row>
    <row r="572" spans="1:30" x14ac:dyDescent="0.25">
      <c r="A572">
        <v>2023</v>
      </c>
      <c r="B572" t="s">
        <v>39</v>
      </c>
      <c r="C572" t="s">
        <v>11</v>
      </c>
      <c r="D572" t="s">
        <v>12</v>
      </c>
      <c r="E572">
        <v>3566</v>
      </c>
      <c r="F572">
        <v>4577.3</v>
      </c>
      <c r="G572">
        <v>5126.576</v>
      </c>
      <c r="H572">
        <v>915.46</v>
      </c>
      <c r="I572" t="s">
        <v>13</v>
      </c>
      <c r="J572" t="s">
        <v>21</v>
      </c>
      <c r="T572" t="s">
        <v>95</v>
      </c>
      <c r="U572">
        <v>2020</v>
      </c>
      <c r="V572" t="s">
        <v>41</v>
      </c>
      <c r="W572" t="s">
        <v>101</v>
      </c>
      <c r="X572" t="s">
        <v>103</v>
      </c>
      <c r="Y572" t="s">
        <v>104</v>
      </c>
      <c r="Z572" t="s">
        <v>100</v>
      </c>
      <c r="AA572" t="s">
        <v>93</v>
      </c>
      <c r="AB572" t="s">
        <v>105</v>
      </c>
      <c r="AC572">
        <v>205</v>
      </c>
      <c r="AD572">
        <v>293.14999999999998</v>
      </c>
    </row>
    <row r="573" spans="1:30" x14ac:dyDescent="0.25">
      <c r="A573">
        <v>2023</v>
      </c>
      <c r="B573" t="s">
        <v>39</v>
      </c>
      <c r="C573" t="s">
        <v>11</v>
      </c>
      <c r="D573" t="s">
        <v>15</v>
      </c>
      <c r="E573">
        <v>2498</v>
      </c>
      <c r="F573">
        <v>8000</v>
      </c>
      <c r="G573">
        <v>8960</v>
      </c>
      <c r="H573">
        <v>1600</v>
      </c>
      <c r="I573" t="s">
        <v>13</v>
      </c>
      <c r="J573" t="s">
        <v>33</v>
      </c>
      <c r="T573" t="s">
        <v>97</v>
      </c>
      <c r="U573">
        <v>2020</v>
      </c>
      <c r="V573" t="s">
        <v>41</v>
      </c>
      <c r="W573" t="s">
        <v>101</v>
      </c>
      <c r="X573" t="s">
        <v>103</v>
      </c>
      <c r="Y573" t="s">
        <v>104</v>
      </c>
      <c r="Z573" t="s">
        <v>100</v>
      </c>
      <c r="AA573" t="s">
        <v>93</v>
      </c>
      <c r="AB573" t="s">
        <v>105</v>
      </c>
      <c r="AC573">
        <v>133</v>
      </c>
      <c r="AD573">
        <v>190.19</v>
      </c>
    </row>
    <row r="574" spans="1:30" x14ac:dyDescent="0.25">
      <c r="A574">
        <v>2023</v>
      </c>
      <c r="B574" t="s">
        <v>39</v>
      </c>
      <c r="C574" t="s">
        <v>16</v>
      </c>
      <c r="D574" t="s">
        <v>17</v>
      </c>
      <c r="E574">
        <v>1245</v>
      </c>
      <c r="F574">
        <v>4577.2</v>
      </c>
      <c r="G574">
        <v>5126.4639999999999</v>
      </c>
      <c r="H574">
        <v>915.44</v>
      </c>
      <c r="I574" t="s">
        <v>13</v>
      </c>
      <c r="J574" t="s">
        <v>38</v>
      </c>
      <c r="T574" t="s">
        <v>95</v>
      </c>
      <c r="U574">
        <v>2020</v>
      </c>
      <c r="V574" t="s">
        <v>41</v>
      </c>
      <c r="W574" t="s">
        <v>101</v>
      </c>
      <c r="X574" t="s">
        <v>103</v>
      </c>
      <c r="Y574" t="s">
        <v>104</v>
      </c>
      <c r="Z574" t="s">
        <v>100</v>
      </c>
      <c r="AA574" t="s">
        <v>93</v>
      </c>
      <c r="AB574" t="s">
        <v>105</v>
      </c>
      <c r="AC574">
        <v>821</v>
      </c>
      <c r="AD574">
        <v>1174.03</v>
      </c>
    </row>
    <row r="575" spans="1:30" x14ac:dyDescent="0.25">
      <c r="A575">
        <v>2023</v>
      </c>
      <c r="B575" t="s">
        <v>39</v>
      </c>
      <c r="C575" t="s">
        <v>19</v>
      </c>
      <c r="D575" t="s">
        <v>20</v>
      </c>
      <c r="E575">
        <v>644</v>
      </c>
      <c r="F575">
        <v>10000</v>
      </c>
      <c r="G575">
        <v>6432.72</v>
      </c>
      <c r="H575">
        <v>2000</v>
      </c>
      <c r="I575" t="s">
        <v>13</v>
      </c>
      <c r="J575" t="s">
        <v>18</v>
      </c>
      <c r="T575" t="s">
        <v>95</v>
      </c>
      <c r="U575">
        <v>2020</v>
      </c>
      <c r="V575" t="s">
        <v>41</v>
      </c>
      <c r="W575" t="s">
        <v>101</v>
      </c>
      <c r="X575" t="s">
        <v>103</v>
      </c>
      <c r="Y575" t="s">
        <v>104</v>
      </c>
      <c r="Z575" t="s">
        <v>100</v>
      </c>
      <c r="AA575" t="s">
        <v>93</v>
      </c>
      <c r="AB575" t="s">
        <v>105</v>
      </c>
      <c r="AC575">
        <v>854</v>
      </c>
      <c r="AD575">
        <v>1221.22</v>
      </c>
    </row>
    <row r="576" spans="1:30" x14ac:dyDescent="0.25">
      <c r="A576">
        <v>2023</v>
      </c>
      <c r="B576" t="s">
        <v>39</v>
      </c>
      <c r="C576" t="s">
        <v>22</v>
      </c>
      <c r="D576" t="s">
        <v>23</v>
      </c>
      <c r="E576">
        <v>643</v>
      </c>
      <c r="F576">
        <v>7000</v>
      </c>
      <c r="G576">
        <v>7840</v>
      </c>
      <c r="H576">
        <v>1400</v>
      </c>
      <c r="I576" t="s">
        <v>13</v>
      </c>
      <c r="J576" t="s">
        <v>21</v>
      </c>
      <c r="T576" t="s">
        <v>97</v>
      </c>
      <c r="U576">
        <v>2020</v>
      </c>
      <c r="V576" t="s">
        <v>41</v>
      </c>
      <c r="W576" t="s">
        <v>101</v>
      </c>
      <c r="X576" t="s">
        <v>103</v>
      </c>
      <c r="Y576" t="s">
        <v>104</v>
      </c>
      <c r="Z576" t="s">
        <v>100</v>
      </c>
      <c r="AA576" t="s">
        <v>93</v>
      </c>
      <c r="AB576" t="s">
        <v>105</v>
      </c>
      <c r="AC576">
        <v>131</v>
      </c>
      <c r="AD576">
        <v>187.32999999999998</v>
      </c>
    </row>
    <row r="577" spans="1:30" x14ac:dyDescent="0.25">
      <c r="A577">
        <v>2023</v>
      </c>
      <c r="B577" t="s">
        <v>39</v>
      </c>
      <c r="C577" t="s">
        <v>19</v>
      </c>
      <c r="D577" t="s">
        <v>24</v>
      </c>
      <c r="E577">
        <v>455</v>
      </c>
      <c r="F577">
        <v>4578.6000000000004</v>
      </c>
      <c r="G577">
        <v>5128.0320000000002</v>
      </c>
      <c r="H577">
        <v>915.72000000000014</v>
      </c>
      <c r="I577" t="s">
        <v>13</v>
      </c>
      <c r="J577" t="s">
        <v>38</v>
      </c>
      <c r="T577" t="s">
        <v>88</v>
      </c>
      <c r="U577">
        <v>2020</v>
      </c>
      <c r="V577" t="s">
        <v>45</v>
      </c>
      <c r="W577" t="s">
        <v>101</v>
      </c>
      <c r="X577" t="s">
        <v>103</v>
      </c>
      <c r="Y577" t="s">
        <v>104</v>
      </c>
      <c r="Z577" t="s">
        <v>100</v>
      </c>
      <c r="AA577" t="s">
        <v>93</v>
      </c>
      <c r="AB577" t="s">
        <v>105</v>
      </c>
      <c r="AC577">
        <v>140</v>
      </c>
      <c r="AD577">
        <v>200.2</v>
      </c>
    </row>
    <row r="578" spans="1:30" x14ac:dyDescent="0.25">
      <c r="A578">
        <v>2023</v>
      </c>
      <c r="B578" t="s">
        <v>39</v>
      </c>
      <c r="C578" t="s">
        <v>22</v>
      </c>
      <c r="D578" t="s">
        <v>25</v>
      </c>
      <c r="E578">
        <v>345</v>
      </c>
      <c r="F578">
        <v>7000</v>
      </c>
      <c r="G578">
        <v>7840</v>
      </c>
      <c r="H578">
        <v>1400</v>
      </c>
      <c r="I578" t="s">
        <v>13</v>
      </c>
      <c r="J578" t="s">
        <v>30</v>
      </c>
      <c r="T578" t="s">
        <v>88</v>
      </c>
      <c r="U578">
        <v>2020</v>
      </c>
      <c r="V578" t="s">
        <v>45</v>
      </c>
      <c r="W578" t="s">
        <v>101</v>
      </c>
      <c r="X578" t="s">
        <v>103</v>
      </c>
      <c r="Y578" t="s">
        <v>104</v>
      </c>
      <c r="Z578" t="s">
        <v>100</v>
      </c>
      <c r="AA578" t="s">
        <v>93</v>
      </c>
      <c r="AB578" t="s">
        <v>105</v>
      </c>
      <c r="AC578">
        <v>188</v>
      </c>
      <c r="AD578">
        <v>268.84000000000003</v>
      </c>
    </row>
    <row r="579" spans="1:30" x14ac:dyDescent="0.25">
      <c r="A579">
        <v>2023</v>
      </c>
      <c r="B579" t="s">
        <v>39</v>
      </c>
      <c r="C579" t="s">
        <v>16</v>
      </c>
      <c r="D579" t="s">
        <v>26</v>
      </c>
      <c r="E579">
        <v>122</v>
      </c>
      <c r="F579">
        <v>100</v>
      </c>
      <c r="G579">
        <v>112</v>
      </c>
      <c r="H579">
        <v>20</v>
      </c>
      <c r="I579" t="s">
        <v>13</v>
      </c>
      <c r="J579" t="s">
        <v>33</v>
      </c>
      <c r="T579" t="s">
        <v>97</v>
      </c>
      <c r="U579">
        <v>2020</v>
      </c>
      <c r="V579" t="s">
        <v>45</v>
      </c>
      <c r="W579" t="s">
        <v>101</v>
      </c>
      <c r="X579" t="s">
        <v>103</v>
      </c>
      <c r="Y579" t="s">
        <v>104</v>
      </c>
      <c r="Z579" t="s">
        <v>100</v>
      </c>
      <c r="AA579" t="s">
        <v>93</v>
      </c>
      <c r="AB579" t="s">
        <v>105</v>
      </c>
      <c r="AC579">
        <v>356</v>
      </c>
      <c r="AD579">
        <v>509.08</v>
      </c>
    </row>
    <row r="580" spans="1:30" x14ac:dyDescent="0.25">
      <c r="A580">
        <v>2023</v>
      </c>
      <c r="B580" t="s">
        <v>39</v>
      </c>
      <c r="C580" t="s">
        <v>27</v>
      </c>
      <c r="D580" t="s">
        <v>28</v>
      </c>
      <c r="E580">
        <v>78</v>
      </c>
      <c r="F580">
        <v>2288.6</v>
      </c>
      <c r="G580">
        <v>5126.4639999999999</v>
      </c>
      <c r="H580">
        <v>457.72</v>
      </c>
      <c r="I580" t="s">
        <v>13</v>
      </c>
      <c r="J580" t="s">
        <v>38</v>
      </c>
      <c r="T580" t="s">
        <v>88</v>
      </c>
      <c r="U580">
        <v>2020</v>
      </c>
      <c r="V580" t="s">
        <v>45</v>
      </c>
      <c r="W580" t="s">
        <v>101</v>
      </c>
      <c r="X580" t="s">
        <v>103</v>
      </c>
      <c r="Y580" t="s">
        <v>104</v>
      </c>
      <c r="Z580" t="s">
        <v>100</v>
      </c>
      <c r="AA580" t="s">
        <v>93</v>
      </c>
      <c r="AB580" t="s">
        <v>105</v>
      </c>
      <c r="AC580">
        <v>184</v>
      </c>
      <c r="AD580">
        <v>263.12</v>
      </c>
    </row>
    <row r="581" spans="1:30" x14ac:dyDescent="0.25">
      <c r="A581">
        <v>2023</v>
      </c>
      <c r="B581" t="s">
        <v>39</v>
      </c>
      <c r="C581" t="s">
        <v>27</v>
      </c>
      <c r="D581" t="s">
        <v>29</v>
      </c>
      <c r="E581">
        <v>76</v>
      </c>
      <c r="F581">
        <v>2288.4499999999998</v>
      </c>
      <c r="G581">
        <v>5126.1279999999997</v>
      </c>
      <c r="H581">
        <v>457.69</v>
      </c>
      <c r="I581" t="s">
        <v>13</v>
      </c>
      <c r="J581" t="s">
        <v>21</v>
      </c>
      <c r="T581" t="s">
        <v>95</v>
      </c>
      <c r="U581">
        <v>2020</v>
      </c>
      <c r="V581" t="s">
        <v>45</v>
      </c>
      <c r="W581" t="s">
        <v>101</v>
      </c>
      <c r="X581" t="s">
        <v>103</v>
      </c>
      <c r="Y581" t="s">
        <v>104</v>
      </c>
      <c r="Z581" t="s">
        <v>100</v>
      </c>
      <c r="AA581" t="s">
        <v>93</v>
      </c>
      <c r="AB581" t="s">
        <v>105</v>
      </c>
      <c r="AC581">
        <v>358</v>
      </c>
      <c r="AD581">
        <v>511.94</v>
      </c>
    </row>
    <row r="582" spans="1:30" x14ac:dyDescent="0.25">
      <c r="A582">
        <v>2023</v>
      </c>
      <c r="B582" t="s">
        <v>39</v>
      </c>
      <c r="C582" t="s">
        <v>27</v>
      </c>
      <c r="D582" t="s">
        <v>31</v>
      </c>
      <c r="E582">
        <v>46</v>
      </c>
      <c r="F582">
        <v>100</v>
      </c>
      <c r="G582">
        <v>224</v>
      </c>
      <c r="H582">
        <v>20</v>
      </c>
      <c r="I582" t="s">
        <v>13</v>
      </c>
      <c r="J582" t="s">
        <v>21</v>
      </c>
      <c r="T582" t="s">
        <v>99</v>
      </c>
      <c r="U582">
        <v>2020</v>
      </c>
      <c r="V582" t="s">
        <v>45</v>
      </c>
      <c r="W582" t="s">
        <v>101</v>
      </c>
      <c r="X582" t="s">
        <v>103</v>
      </c>
      <c r="Y582" t="s">
        <v>104</v>
      </c>
      <c r="Z582" t="s">
        <v>100</v>
      </c>
      <c r="AA582" t="s">
        <v>93</v>
      </c>
      <c r="AB582" t="s">
        <v>105</v>
      </c>
      <c r="AC582">
        <v>816</v>
      </c>
      <c r="AD582">
        <v>1166.8800000000001</v>
      </c>
    </row>
    <row r="583" spans="1:30" x14ac:dyDescent="0.25">
      <c r="A583">
        <v>2023</v>
      </c>
      <c r="B583" t="s">
        <v>39</v>
      </c>
      <c r="C583" t="s">
        <v>27</v>
      </c>
      <c r="D583" t="s">
        <v>32</v>
      </c>
      <c r="E583">
        <v>34</v>
      </c>
      <c r="F583">
        <v>2288.4</v>
      </c>
      <c r="G583">
        <v>5126.0160000000014</v>
      </c>
      <c r="H583">
        <v>457.68000000000012</v>
      </c>
      <c r="I583" t="s">
        <v>13</v>
      </c>
      <c r="J583" t="s">
        <v>38</v>
      </c>
      <c r="T583" t="s">
        <v>97</v>
      </c>
      <c r="U583">
        <v>2020</v>
      </c>
      <c r="V583" t="s">
        <v>45</v>
      </c>
      <c r="W583" t="s">
        <v>101</v>
      </c>
      <c r="X583" t="s">
        <v>103</v>
      </c>
      <c r="Y583" t="s">
        <v>104</v>
      </c>
      <c r="Z583" t="s">
        <v>100</v>
      </c>
      <c r="AA583" t="s">
        <v>93</v>
      </c>
      <c r="AB583" t="s">
        <v>105</v>
      </c>
      <c r="AC583">
        <v>849</v>
      </c>
      <c r="AD583">
        <v>1214.07</v>
      </c>
    </row>
    <row r="584" spans="1:30" x14ac:dyDescent="0.25">
      <c r="A584">
        <v>2023</v>
      </c>
      <c r="B584" t="s">
        <v>39</v>
      </c>
      <c r="C584" t="s">
        <v>16</v>
      </c>
      <c r="D584" t="s">
        <v>34</v>
      </c>
      <c r="E584">
        <v>7</v>
      </c>
      <c r="F584">
        <v>200</v>
      </c>
      <c r="G584">
        <v>224</v>
      </c>
      <c r="H584">
        <v>40</v>
      </c>
      <c r="I584" t="s">
        <v>13</v>
      </c>
      <c r="J584" t="s">
        <v>14</v>
      </c>
      <c r="T584" t="s">
        <v>88</v>
      </c>
      <c r="U584">
        <v>2020</v>
      </c>
      <c r="V584" t="s">
        <v>45</v>
      </c>
      <c r="W584" t="s">
        <v>101</v>
      </c>
      <c r="X584" t="s">
        <v>103</v>
      </c>
      <c r="Y584" t="s">
        <v>104</v>
      </c>
      <c r="Z584" t="s">
        <v>100</v>
      </c>
      <c r="AA584" t="s">
        <v>93</v>
      </c>
      <c r="AB584" t="s">
        <v>105</v>
      </c>
      <c r="AC584">
        <v>902</v>
      </c>
      <c r="AD584">
        <v>1289.8600000000001</v>
      </c>
    </row>
    <row r="585" spans="1:30" x14ac:dyDescent="0.25">
      <c r="A585">
        <v>2023</v>
      </c>
      <c r="B585" t="s">
        <v>39</v>
      </c>
      <c r="C585" t="s">
        <v>27</v>
      </c>
      <c r="D585" t="s">
        <v>36</v>
      </c>
      <c r="E585">
        <v>3</v>
      </c>
      <c r="F585">
        <v>2288.65</v>
      </c>
      <c r="G585">
        <v>5126.576</v>
      </c>
      <c r="H585">
        <v>457.73</v>
      </c>
      <c r="I585" t="s">
        <v>13</v>
      </c>
      <c r="J585" t="s">
        <v>33</v>
      </c>
      <c r="T585" t="s">
        <v>88</v>
      </c>
      <c r="U585">
        <v>2020</v>
      </c>
      <c r="V585" t="s">
        <v>45</v>
      </c>
      <c r="W585" t="s">
        <v>101</v>
      </c>
      <c r="X585" t="s">
        <v>103</v>
      </c>
      <c r="Y585" t="s">
        <v>104</v>
      </c>
      <c r="Z585" t="s">
        <v>100</v>
      </c>
      <c r="AA585" t="s">
        <v>93</v>
      </c>
      <c r="AB585" t="s">
        <v>105</v>
      </c>
      <c r="AC585">
        <v>855</v>
      </c>
      <c r="AD585">
        <v>526.24</v>
      </c>
    </row>
    <row r="586" spans="1:30" x14ac:dyDescent="0.25">
      <c r="A586">
        <v>2023</v>
      </c>
      <c r="B586" t="s">
        <v>39</v>
      </c>
      <c r="C586" t="s">
        <v>35</v>
      </c>
      <c r="D586" t="s">
        <v>35</v>
      </c>
      <c r="E586">
        <v>2</v>
      </c>
      <c r="F586">
        <v>6600</v>
      </c>
      <c r="G586">
        <v>7392</v>
      </c>
      <c r="H586">
        <v>1320</v>
      </c>
      <c r="I586" t="s">
        <v>13</v>
      </c>
      <c r="J586" t="s">
        <v>33</v>
      </c>
      <c r="T586" t="s">
        <v>99</v>
      </c>
      <c r="U586">
        <v>2020</v>
      </c>
      <c r="V586" t="s">
        <v>45</v>
      </c>
      <c r="W586" t="s">
        <v>101</v>
      </c>
      <c r="X586" t="s">
        <v>103</v>
      </c>
      <c r="Y586" t="s">
        <v>104</v>
      </c>
      <c r="Z586" t="s">
        <v>100</v>
      </c>
      <c r="AA586" t="s">
        <v>93</v>
      </c>
      <c r="AB586" t="s">
        <v>105</v>
      </c>
      <c r="AC586">
        <v>357</v>
      </c>
      <c r="AD586">
        <v>510.51</v>
      </c>
    </row>
    <row r="587" spans="1:30" x14ac:dyDescent="0.25">
      <c r="A587">
        <v>2023</v>
      </c>
      <c r="B587" t="s">
        <v>41</v>
      </c>
      <c r="C587" t="s">
        <v>11</v>
      </c>
      <c r="D587" t="s">
        <v>12</v>
      </c>
      <c r="E587">
        <v>3566</v>
      </c>
      <c r="F587">
        <v>4577.3</v>
      </c>
      <c r="G587">
        <v>5126.576</v>
      </c>
      <c r="H587">
        <v>915.46</v>
      </c>
      <c r="I587" t="s">
        <v>13</v>
      </c>
      <c r="J587" t="s">
        <v>33</v>
      </c>
      <c r="T587" t="s">
        <v>95</v>
      </c>
      <c r="U587">
        <v>2020</v>
      </c>
      <c r="V587" t="s">
        <v>45</v>
      </c>
      <c r="W587" t="s">
        <v>101</v>
      </c>
      <c r="X587" t="s">
        <v>103</v>
      </c>
      <c r="Y587" t="s">
        <v>104</v>
      </c>
      <c r="Z587" t="s">
        <v>100</v>
      </c>
      <c r="AA587" t="s">
        <v>93</v>
      </c>
      <c r="AB587" t="s">
        <v>105</v>
      </c>
      <c r="AC587">
        <v>139</v>
      </c>
      <c r="AD587">
        <v>198.76999999999998</v>
      </c>
    </row>
    <row r="588" spans="1:30" x14ac:dyDescent="0.25">
      <c r="A588">
        <v>2023</v>
      </c>
      <c r="B588" t="s">
        <v>41</v>
      </c>
      <c r="C588" t="s">
        <v>11</v>
      </c>
      <c r="D588" t="s">
        <v>15</v>
      </c>
      <c r="E588">
        <v>2498</v>
      </c>
      <c r="F588">
        <v>8000</v>
      </c>
      <c r="G588">
        <v>8960</v>
      </c>
      <c r="H588">
        <v>1600</v>
      </c>
      <c r="I588" t="s">
        <v>40</v>
      </c>
      <c r="J588" t="s">
        <v>30</v>
      </c>
      <c r="T588" t="s">
        <v>98</v>
      </c>
      <c r="U588">
        <v>2020</v>
      </c>
      <c r="V588" t="s">
        <v>45</v>
      </c>
      <c r="W588" t="s">
        <v>101</v>
      </c>
      <c r="X588" t="s">
        <v>103</v>
      </c>
      <c r="Y588" t="s">
        <v>104</v>
      </c>
      <c r="Z588" t="s">
        <v>100</v>
      </c>
      <c r="AA588" t="s">
        <v>93</v>
      </c>
      <c r="AB588" t="s">
        <v>105</v>
      </c>
      <c r="AC588">
        <v>187</v>
      </c>
      <c r="AD588">
        <v>267.40999999999997</v>
      </c>
    </row>
    <row r="589" spans="1:30" x14ac:dyDescent="0.25">
      <c r="A589">
        <v>2023</v>
      </c>
      <c r="B589" t="s">
        <v>41</v>
      </c>
      <c r="C589" t="s">
        <v>16</v>
      </c>
      <c r="D589" t="s">
        <v>17</v>
      </c>
      <c r="E589">
        <v>1245</v>
      </c>
      <c r="F589">
        <v>4577.2</v>
      </c>
      <c r="G589">
        <v>5126.4639999999999</v>
      </c>
      <c r="H589">
        <v>915.44</v>
      </c>
      <c r="I589" t="s">
        <v>40</v>
      </c>
      <c r="J589" t="s">
        <v>18</v>
      </c>
      <c r="T589" t="s">
        <v>97</v>
      </c>
      <c r="U589">
        <v>2020</v>
      </c>
      <c r="V589" t="s">
        <v>45</v>
      </c>
      <c r="W589" t="s">
        <v>101</v>
      </c>
      <c r="X589" t="s">
        <v>103</v>
      </c>
      <c r="Y589" t="s">
        <v>104</v>
      </c>
      <c r="Z589" t="s">
        <v>100</v>
      </c>
      <c r="AA589" t="s">
        <v>93</v>
      </c>
      <c r="AB589" t="s">
        <v>105</v>
      </c>
      <c r="AC589">
        <v>825</v>
      </c>
      <c r="AD589">
        <v>1179.75</v>
      </c>
    </row>
    <row r="590" spans="1:30" x14ac:dyDescent="0.25">
      <c r="A590">
        <v>2023</v>
      </c>
      <c r="B590" t="s">
        <v>41</v>
      </c>
      <c r="C590" t="s">
        <v>19</v>
      </c>
      <c r="D590" t="s">
        <v>20</v>
      </c>
      <c r="E590">
        <v>644</v>
      </c>
      <c r="F590">
        <v>15000</v>
      </c>
      <c r="G590">
        <v>6432.72</v>
      </c>
      <c r="H590">
        <v>3000</v>
      </c>
      <c r="I590" t="s">
        <v>40</v>
      </c>
      <c r="J590" t="s">
        <v>18</v>
      </c>
      <c r="T590" t="s">
        <v>95</v>
      </c>
      <c r="U590">
        <v>2020</v>
      </c>
      <c r="V590" t="s">
        <v>45</v>
      </c>
      <c r="W590" t="s">
        <v>101</v>
      </c>
      <c r="X590" t="s">
        <v>103</v>
      </c>
      <c r="Y590" t="s">
        <v>104</v>
      </c>
      <c r="Z590" t="s">
        <v>100</v>
      </c>
      <c r="AA590" t="s">
        <v>93</v>
      </c>
      <c r="AB590" t="s">
        <v>105</v>
      </c>
      <c r="AC590">
        <v>858</v>
      </c>
      <c r="AD590">
        <v>1226.94</v>
      </c>
    </row>
    <row r="591" spans="1:30" x14ac:dyDescent="0.25">
      <c r="A591">
        <v>2023</v>
      </c>
      <c r="B591" t="s">
        <v>41</v>
      </c>
      <c r="C591" t="s">
        <v>22</v>
      </c>
      <c r="D591" t="s">
        <v>23</v>
      </c>
      <c r="E591">
        <v>643</v>
      </c>
      <c r="F591">
        <v>7000</v>
      </c>
      <c r="G591">
        <v>7840</v>
      </c>
      <c r="H591">
        <v>1400</v>
      </c>
      <c r="I591" t="s">
        <v>40</v>
      </c>
      <c r="J591" t="s">
        <v>18</v>
      </c>
      <c r="T591" t="s">
        <v>88</v>
      </c>
      <c r="U591">
        <v>2020</v>
      </c>
      <c r="V591" t="s">
        <v>45</v>
      </c>
      <c r="W591" t="s">
        <v>101</v>
      </c>
      <c r="X591" t="s">
        <v>103</v>
      </c>
      <c r="Y591" t="s">
        <v>104</v>
      </c>
      <c r="Z591" t="s">
        <v>100</v>
      </c>
      <c r="AA591" t="s">
        <v>93</v>
      </c>
      <c r="AB591" t="s">
        <v>105</v>
      </c>
      <c r="AC591">
        <v>359</v>
      </c>
      <c r="AD591">
        <v>513.37</v>
      </c>
    </row>
    <row r="592" spans="1:30" x14ac:dyDescent="0.25">
      <c r="A592">
        <v>2023</v>
      </c>
      <c r="B592" t="s">
        <v>41</v>
      </c>
      <c r="C592" t="s">
        <v>19</v>
      </c>
      <c r="D592" t="s">
        <v>24</v>
      </c>
      <c r="E592">
        <v>455</v>
      </c>
      <c r="F592">
        <v>14000</v>
      </c>
      <c r="G592">
        <v>5128.0320000000002</v>
      </c>
      <c r="H592">
        <v>2800</v>
      </c>
      <c r="I592" t="s">
        <v>40</v>
      </c>
      <c r="J592" t="s">
        <v>30</v>
      </c>
      <c r="T592" t="s">
        <v>99</v>
      </c>
      <c r="U592">
        <v>2020</v>
      </c>
      <c r="V592" t="s">
        <v>49</v>
      </c>
      <c r="W592" t="s">
        <v>101</v>
      </c>
      <c r="X592" t="s">
        <v>103</v>
      </c>
      <c r="Y592" t="s">
        <v>104</v>
      </c>
      <c r="Z592" t="s">
        <v>100</v>
      </c>
      <c r="AA592" t="s">
        <v>93</v>
      </c>
      <c r="AB592" t="s">
        <v>105</v>
      </c>
      <c r="AC592">
        <v>362</v>
      </c>
      <c r="AD592">
        <v>517.66</v>
      </c>
    </row>
    <row r="593" spans="1:30" x14ac:dyDescent="0.25">
      <c r="A593">
        <v>2023</v>
      </c>
      <c r="B593" t="s">
        <v>41</v>
      </c>
      <c r="C593" t="s">
        <v>22</v>
      </c>
      <c r="D593" t="s">
        <v>25</v>
      </c>
      <c r="E593">
        <v>345</v>
      </c>
      <c r="F593">
        <v>7000</v>
      </c>
      <c r="G593">
        <v>7840</v>
      </c>
      <c r="H593">
        <v>1400</v>
      </c>
      <c r="I593" t="s">
        <v>40</v>
      </c>
      <c r="J593" t="s">
        <v>21</v>
      </c>
      <c r="T593" t="s">
        <v>97</v>
      </c>
      <c r="U593">
        <v>2020</v>
      </c>
      <c r="V593" t="s">
        <v>49</v>
      </c>
      <c r="W593" t="s">
        <v>101</v>
      </c>
      <c r="X593" t="s">
        <v>103</v>
      </c>
      <c r="Y593" t="s">
        <v>104</v>
      </c>
      <c r="Z593" t="s">
        <v>100</v>
      </c>
      <c r="AA593" t="s">
        <v>93</v>
      </c>
      <c r="AB593" t="s">
        <v>105</v>
      </c>
      <c r="AC593">
        <v>164</v>
      </c>
      <c r="AD593">
        <v>234.51999999999998</v>
      </c>
    </row>
    <row r="594" spans="1:30" x14ac:dyDescent="0.25">
      <c r="A594">
        <v>2023</v>
      </c>
      <c r="B594" t="s">
        <v>41</v>
      </c>
      <c r="C594" t="s">
        <v>16</v>
      </c>
      <c r="D594" t="s">
        <v>26</v>
      </c>
      <c r="E594">
        <v>122</v>
      </c>
      <c r="F594">
        <v>100</v>
      </c>
      <c r="G594">
        <v>112</v>
      </c>
      <c r="H594">
        <v>20</v>
      </c>
      <c r="I594" t="s">
        <v>40</v>
      </c>
      <c r="J594" t="s">
        <v>14</v>
      </c>
      <c r="T594" t="s">
        <v>95</v>
      </c>
      <c r="U594">
        <v>2020</v>
      </c>
      <c r="V594" t="s">
        <v>49</v>
      </c>
      <c r="W594" t="s">
        <v>101</v>
      </c>
      <c r="X594" t="s">
        <v>103</v>
      </c>
      <c r="Y594" t="s">
        <v>104</v>
      </c>
      <c r="Z594" t="s">
        <v>100</v>
      </c>
      <c r="AA594" t="s">
        <v>93</v>
      </c>
      <c r="AB594" t="s">
        <v>105</v>
      </c>
      <c r="AC594">
        <v>338</v>
      </c>
      <c r="AD594">
        <v>483.34000000000003</v>
      </c>
    </row>
    <row r="595" spans="1:30" x14ac:dyDescent="0.25">
      <c r="A595">
        <v>2023</v>
      </c>
      <c r="B595" t="s">
        <v>41</v>
      </c>
      <c r="C595" t="s">
        <v>27</v>
      </c>
      <c r="D595" t="s">
        <v>28</v>
      </c>
      <c r="E595">
        <v>78</v>
      </c>
      <c r="F595">
        <v>2288.6</v>
      </c>
      <c r="G595">
        <v>5126.4639999999999</v>
      </c>
      <c r="H595">
        <v>457.72</v>
      </c>
      <c r="I595" t="s">
        <v>40</v>
      </c>
      <c r="J595" t="s">
        <v>18</v>
      </c>
      <c r="T595" t="s">
        <v>98</v>
      </c>
      <c r="U595">
        <v>2020</v>
      </c>
      <c r="V595" t="s">
        <v>49</v>
      </c>
      <c r="W595" t="s">
        <v>101</v>
      </c>
      <c r="X595" t="s">
        <v>103</v>
      </c>
      <c r="Y595" t="s">
        <v>104</v>
      </c>
      <c r="Z595" t="s">
        <v>100</v>
      </c>
      <c r="AA595" t="s">
        <v>93</v>
      </c>
      <c r="AB595" t="s">
        <v>105</v>
      </c>
      <c r="AC595">
        <v>364</v>
      </c>
      <c r="AD595">
        <v>520.52</v>
      </c>
    </row>
    <row r="596" spans="1:30" x14ac:dyDescent="0.25">
      <c r="A596">
        <v>2023</v>
      </c>
      <c r="B596" t="s">
        <v>41</v>
      </c>
      <c r="C596" t="s">
        <v>27</v>
      </c>
      <c r="D596" t="s">
        <v>29</v>
      </c>
      <c r="E596">
        <v>76</v>
      </c>
      <c r="F596">
        <v>2288.4499999999998</v>
      </c>
      <c r="G596">
        <v>5126.1279999999997</v>
      </c>
      <c r="H596">
        <v>457.69</v>
      </c>
      <c r="I596" t="s">
        <v>40</v>
      </c>
      <c r="J596" t="s">
        <v>21</v>
      </c>
      <c r="T596" t="s">
        <v>88</v>
      </c>
      <c r="U596">
        <v>2020</v>
      </c>
      <c r="V596" t="s">
        <v>49</v>
      </c>
      <c r="W596" t="s">
        <v>101</v>
      </c>
      <c r="X596" t="s">
        <v>103</v>
      </c>
      <c r="Y596" t="s">
        <v>104</v>
      </c>
      <c r="Z596" t="s">
        <v>100</v>
      </c>
      <c r="AA596" t="s">
        <v>93</v>
      </c>
      <c r="AB596" t="s">
        <v>105</v>
      </c>
      <c r="AC596">
        <v>166</v>
      </c>
      <c r="AD596">
        <v>237.38</v>
      </c>
    </row>
    <row r="597" spans="1:30" x14ac:dyDescent="0.25">
      <c r="A597">
        <v>2023</v>
      </c>
      <c r="B597" t="s">
        <v>41</v>
      </c>
      <c r="C597" t="s">
        <v>27</v>
      </c>
      <c r="D597" t="s">
        <v>31</v>
      </c>
      <c r="E597">
        <v>46</v>
      </c>
      <c r="F597">
        <v>100</v>
      </c>
      <c r="G597">
        <v>224</v>
      </c>
      <c r="H597">
        <v>20</v>
      </c>
      <c r="I597" t="s">
        <v>40</v>
      </c>
      <c r="J597" t="s">
        <v>18</v>
      </c>
      <c r="T597" t="s">
        <v>88</v>
      </c>
      <c r="U597">
        <v>2020</v>
      </c>
      <c r="V597" t="s">
        <v>49</v>
      </c>
      <c r="W597" t="s">
        <v>101</v>
      </c>
      <c r="X597" t="s">
        <v>103</v>
      </c>
      <c r="Y597" t="s">
        <v>104</v>
      </c>
      <c r="Z597" t="s">
        <v>100</v>
      </c>
      <c r="AA597" t="s">
        <v>93</v>
      </c>
      <c r="AB597" t="s">
        <v>105</v>
      </c>
      <c r="AC597">
        <v>819</v>
      </c>
      <c r="AD597">
        <v>1171.17</v>
      </c>
    </row>
    <row r="598" spans="1:30" x14ac:dyDescent="0.25">
      <c r="A598">
        <v>2023</v>
      </c>
      <c r="B598" t="s">
        <v>41</v>
      </c>
      <c r="C598" t="s">
        <v>27</v>
      </c>
      <c r="D598" t="s">
        <v>32</v>
      </c>
      <c r="E598">
        <v>34</v>
      </c>
      <c r="F598">
        <v>2288.4</v>
      </c>
      <c r="G598">
        <v>5126.0160000000014</v>
      </c>
      <c r="H598">
        <v>457.68000000000012</v>
      </c>
      <c r="I598" t="s">
        <v>40</v>
      </c>
      <c r="J598" t="s">
        <v>18</v>
      </c>
      <c r="T598" t="s">
        <v>88</v>
      </c>
      <c r="U598">
        <v>2020</v>
      </c>
      <c r="V598" t="s">
        <v>49</v>
      </c>
      <c r="W598" t="s">
        <v>101</v>
      </c>
      <c r="X598" t="s">
        <v>103</v>
      </c>
      <c r="Y598" t="s">
        <v>104</v>
      </c>
      <c r="Z598" t="s">
        <v>100</v>
      </c>
      <c r="AA598" t="s">
        <v>93</v>
      </c>
      <c r="AB598" t="s">
        <v>105</v>
      </c>
      <c r="AC598">
        <v>853</v>
      </c>
      <c r="AD598">
        <v>1219.79</v>
      </c>
    </row>
    <row r="599" spans="1:30" x14ac:dyDescent="0.25">
      <c r="A599">
        <v>2023</v>
      </c>
      <c r="B599" t="s">
        <v>41</v>
      </c>
      <c r="C599" t="s">
        <v>16</v>
      </c>
      <c r="D599" t="s">
        <v>34</v>
      </c>
      <c r="E599">
        <v>7</v>
      </c>
      <c r="F599">
        <v>200</v>
      </c>
      <c r="G599">
        <v>224</v>
      </c>
      <c r="H599">
        <v>40</v>
      </c>
      <c r="I599" t="s">
        <v>40</v>
      </c>
      <c r="J599" t="s">
        <v>30</v>
      </c>
      <c r="T599" t="s">
        <v>98</v>
      </c>
      <c r="U599">
        <v>2020</v>
      </c>
      <c r="V599" t="s">
        <v>49</v>
      </c>
      <c r="W599" t="s">
        <v>101</v>
      </c>
      <c r="X599" t="s">
        <v>103</v>
      </c>
      <c r="Y599" t="s">
        <v>104</v>
      </c>
      <c r="Z599" t="s">
        <v>100</v>
      </c>
      <c r="AA599" t="s">
        <v>93</v>
      </c>
      <c r="AB599" t="s">
        <v>105</v>
      </c>
      <c r="AC599">
        <v>906</v>
      </c>
      <c r="AD599">
        <v>1295.58</v>
      </c>
    </row>
    <row r="600" spans="1:30" x14ac:dyDescent="0.25">
      <c r="A600">
        <v>2023</v>
      </c>
      <c r="B600" t="s">
        <v>41</v>
      </c>
      <c r="C600" t="s">
        <v>27</v>
      </c>
      <c r="D600" t="s">
        <v>36</v>
      </c>
      <c r="E600">
        <v>3</v>
      </c>
      <c r="F600">
        <v>2288.65</v>
      </c>
      <c r="G600">
        <v>5126.576</v>
      </c>
      <c r="H600">
        <v>457.73</v>
      </c>
      <c r="I600" t="s">
        <v>40</v>
      </c>
      <c r="J600" t="s">
        <v>38</v>
      </c>
      <c r="T600" t="s">
        <v>98</v>
      </c>
      <c r="U600">
        <v>2020</v>
      </c>
      <c r="V600" t="s">
        <v>49</v>
      </c>
      <c r="W600" t="s">
        <v>101</v>
      </c>
      <c r="X600" t="s">
        <v>103</v>
      </c>
      <c r="Y600" t="s">
        <v>104</v>
      </c>
      <c r="Z600" t="s">
        <v>100</v>
      </c>
      <c r="AA600" t="s">
        <v>93</v>
      </c>
      <c r="AB600" t="s">
        <v>105</v>
      </c>
      <c r="AC600">
        <v>859</v>
      </c>
      <c r="AD600">
        <v>526.24</v>
      </c>
    </row>
    <row r="601" spans="1:30" x14ac:dyDescent="0.25">
      <c r="A601">
        <v>2023</v>
      </c>
      <c r="B601" t="s">
        <v>41</v>
      </c>
      <c r="C601" t="s">
        <v>35</v>
      </c>
      <c r="D601" t="s">
        <v>35</v>
      </c>
      <c r="E601">
        <v>2</v>
      </c>
      <c r="F601">
        <v>7920</v>
      </c>
      <c r="G601">
        <v>7392</v>
      </c>
      <c r="H601">
        <v>1584</v>
      </c>
      <c r="I601" t="s">
        <v>40</v>
      </c>
      <c r="J601" t="s">
        <v>14</v>
      </c>
      <c r="T601" t="s">
        <v>88</v>
      </c>
      <c r="U601">
        <v>2020</v>
      </c>
      <c r="V601" t="s">
        <v>49</v>
      </c>
      <c r="W601" t="s">
        <v>101</v>
      </c>
      <c r="X601" t="s">
        <v>103</v>
      </c>
      <c r="Y601" t="s">
        <v>104</v>
      </c>
      <c r="Z601" t="s">
        <v>100</v>
      </c>
      <c r="AA601" t="s">
        <v>93</v>
      </c>
      <c r="AB601" t="s">
        <v>105</v>
      </c>
      <c r="AC601">
        <v>165</v>
      </c>
      <c r="AD601">
        <v>526.24</v>
      </c>
    </row>
    <row r="602" spans="1:30" x14ac:dyDescent="0.25">
      <c r="A602">
        <v>2023</v>
      </c>
      <c r="B602" t="s">
        <v>42</v>
      </c>
      <c r="C602" t="s">
        <v>11</v>
      </c>
      <c r="D602" t="s">
        <v>12</v>
      </c>
      <c r="E602">
        <v>3566</v>
      </c>
      <c r="F602">
        <v>4577.3</v>
      </c>
      <c r="G602">
        <v>5126.576</v>
      </c>
      <c r="H602">
        <v>915.46</v>
      </c>
      <c r="I602" t="s">
        <v>40</v>
      </c>
      <c r="J602" t="s">
        <v>38</v>
      </c>
      <c r="T602" t="s">
        <v>88</v>
      </c>
      <c r="U602">
        <v>2020</v>
      </c>
      <c r="V602" t="s">
        <v>49</v>
      </c>
      <c r="W602" t="s">
        <v>101</v>
      </c>
      <c r="X602" t="s">
        <v>103</v>
      </c>
      <c r="Y602" t="s">
        <v>104</v>
      </c>
      <c r="Z602" t="s">
        <v>100</v>
      </c>
      <c r="AA602" t="s">
        <v>93</v>
      </c>
      <c r="AB602" t="s">
        <v>105</v>
      </c>
      <c r="AC602">
        <v>339</v>
      </c>
      <c r="AD602">
        <v>484.77</v>
      </c>
    </row>
    <row r="603" spans="1:30" x14ac:dyDescent="0.25">
      <c r="A603">
        <v>2023</v>
      </c>
      <c r="B603" t="s">
        <v>42</v>
      </c>
      <c r="C603" t="s">
        <v>11</v>
      </c>
      <c r="D603" t="s">
        <v>15</v>
      </c>
      <c r="E603">
        <v>2498</v>
      </c>
      <c r="F603">
        <v>8800</v>
      </c>
      <c r="G603">
        <v>8960</v>
      </c>
      <c r="H603">
        <v>1760</v>
      </c>
      <c r="I603" t="s">
        <v>40</v>
      </c>
      <c r="J603" t="s">
        <v>18</v>
      </c>
      <c r="T603" t="s">
        <v>97</v>
      </c>
      <c r="U603">
        <v>2020</v>
      </c>
      <c r="V603" t="s">
        <v>49</v>
      </c>
      <c r="W603" t="s">
        <v>101</v>
      </c>
      <c r="X603" t="s">
        <v>103</v>
      </c>
      <c r="Y603" t="s">
        <v>104</v>
      </c>
      <c r="Z603" t="s">
        <v>100</v>
      </c>
      <c r="AA603" t="s">
        <v>93</v>
      </c>
      <c r="AB603" t="s">
        <v>105</v>
      </c>
      <c r="AC603">
        <v>163</v>
      </c>
      <c r="AD603">
        <v>233.09</v>
      </c>
    </row>
    <row r="604" spans="1:30" x14ac:dyDescent="0.25">
      <c r="A604">
        <v>2023</v>
      </c>
      <c r="B604" t="s">
        <v>42</v>
      </c>
      <c r="C604" t="s">
        <v>16</v>
      </c>
      <c r="D604" t="s">
        <v>17</v>
      </c>
      <c r="E604">
        <v>1245</v>
      </c>
      <c r="F604">
        <v>5034.92</v>
      </c>
      <c r="G604">
        <v>5126.4639999999999</v>
      </c>
      <c r="H604">
        <v>1006.984</v>
      </c>
      <c r="I604" t="s">
        <v>40</v>
      </c>
      <c r="J604" t="s">
        <v>33</v>
      </c>
      <c r="T604" t="s">
        <v>98</v>
      </c>
      <c r="U604">
        <v>2020</v>
      </c>
      <c r="V604" t="s">
        <v>49</v>
      </c>
      <c r="W604" t="s">
        <v>101</v>
      </c>
      <c r="X604" t="s">
        <v>103</v>
      </c>
      <c r="Y604" t="s">
        <v>104</v>
      </c>
      <c r="Z604" t="s">
        <v>100</v>
      </c>
      <c r="AA604" t="s">
        <v>93</v>
      </c>
      <c r="AB604" t="s">
        <v>105</v>
      </c>
      <c r="AC604">
        <v>337</v>
      </c>
      <c r="AD604">
        <v>481.90999999999997</v>
      </c>
    </row>
    <row r="605" spans="1:30" x14ac:dyDescent="0.25">
      <c r="A605">
        <v>2023</v>
      </c>
      <c r="B605" t="s">
        <v>42</v>
      </c>
      <c r="C605" t="s">
        <v>19</v>
      </c>
      <c r="D605" t="s">
        <v>20</v>
      </c>
      <c r="E605">
        <v>644</v>
      </c>
      <c r="F605">
        <v>6317.85</v>
      </c>
      <c r="G605">
        <v>6432.72</v>
      </c>
      <c r="H605">
        <v>1263.57</v>
      </c>
      <c r="I605" t="s">
        <v>40</v>
      </c>
      <c r="J605" t="s">
        <v>30</v>
      </c>
      <c r="T605" t="s">
        <v>95</v>
      </c>
      <c r="U605">
        <v>2020</v>
      </c>
      <c r="V605" t="s">
        <v>49</v>
      </c>
      <c r="W605" t="s">
        <v>101</v>
      </c>
      <c r="X605" t="s">
        <v>103</v>
      </c>
      <c r="Y605" t="s">
        <v>104</v>
      </c>
      <c r="Z605" t="s">
        <v>100</v>
      </c>
      <c r="AA605" t="s">
        <v>93</v>
      </c>
      <c r="AB605" t="s">
        <v>105</v>
      </c>
      <c r="AC605">
        <v>828</v>
      </c>
      <c r="AD605">
        <v>1184.04</v>
      </c>
    </row>
    <row r="606" spans="1:30" x14ac:dyDescent="0.25">
      <c r="A606">
        <v>2023</v>
      </c>
      <c r="B606" t="s">
        <v>42</v>
      </c>
      <c r="C606" t="s">
        <v>22</v>
      </c>
      <c r="D606" t="s">
        <v>23</v>
      </c>
      <c r="E606">
        <v>643</v>
      </c>
      <c r="F606">
        <v>7700</v>
      </c>
      <c r="G606">
        <v>7840</v>
      </c>
      <c r="H606">
        <v>1540</v>
      </c>
      <c r="I606" t="s">
        <v>40</v>
      </c>
      <c r="J606" t="s">
        <v>18</v>
      </c>
      <c r="T606" t="s">
        <v>95</v>
      </c>
      <c r="U606">
        <v>2020</v>
      </c>
      <c r="V606" t="s">
        <v>49</v>
      </c>
      <c r="W606" t="s">
        <v>101</v>
      </c>
      <c r="X606" t="s">
        <v>103</v>
      </c>
      <c r="Y606" t="s">
        <v>104</v>
      </c>
      <c r="Z606" t="s">
        <v>100</v>
      </c>
      <c r="AA606" t="s">
        <v>93</v>
      </c>
      <c r="AB606" t="s">
        <v>105</v>
      </c>
      <c r="AC606">
        <v>861</v>
      </c>
      <c r="AD606">
        <v>1231.23</v>
      </c>
    </row>
    <row r="607" spans="1:30" x14ac:dyDescent="0.25">
      <c r="A607">
        <v>2023</v>
      </c>
      <c r="B607" t="s">
        <v>42</v>
      </c>
      <c r="C607" t="s">
        <v>19</v>
      </c>
      <c r="D607" t="s">
        <v>24</v>
      </c>
      <c r="E607">
        <v>455</v>
      </c>
      <c r="F607">
        <v>5036.46</v>
      </c>
      <c r="G607">
        <v>5128.0320000000002</v>
      </c>
      <c r="H607">
        <v>1007.292</v>
      </c>
      <c r="I607" t="s">
        <v>40</v>
      </c>
      <c r="J607" t="s">
        <v>18</v>
      </c>
      <c r="T607" t="s">
        <v>99</v>
      </c>
      <c r="U607">
        <v>2020</v>
      </c>
      <c r="V607" t="s">
        <v>49</v>
      </c>
      <c r="W607" t="s">
        <v>101</v>
      </c>
      <c r="X607" t="s">
        <v>103</v>
      </c>
      <c r="Y607" t="s">
        <v>104</v>
      </c>
      <c r="Z607" t="s">
        <v>100</v>
      </c>
      <c r="AA607" t="s">
        <v>93</v>
      </c>
      <c r="AB607" t="s">
        <v>105</v>
      </c>
      <c r="AC607">
        <v>335</v>
      </c>
      <c r="AD607">
        <v>479.05</v>
      </c>
    </row>
    <row r="608" spans="1:30" x14ac:dyDescent="0.25">
      <c r="A608">
        <v>2023</v>
      </c>
      <c r="B608" t="s">
        <v>42</v>
      </c>
      <c r="C608" t="s">
        <v>22</v>
      </c>
      <c r="D608" t="s">
        <v>25</v>
      </c>
      <c r="E608">
        <v>345</v>
      </c>
      <c r="F608">
        <v>7700</v>
      </c>
      <c r="G608">
        <v>7840</v>
      </c>
      <c r="H608">
        <v>1540</v>
      </c>
      <c r="I608" t="s">
        <v>40</v>
      </c>
      <c r="J608" t="s">
        <v>18</v>
      </c>
      <c r="T608" t="s">
        <v>88</v>
      </c>
      <c r="U608">
        <v>2020</v>
      </c>
      <c r="V608" t="s">
        <v>37</v>
      </c>
      <c r="W608" t="s">
        <v>101</v>
      </c>
      <c r="X608" t="s">
        <v>103</v>
      </c>
      <c r="Y608" t="s">
        <v>104</v>
      </c>
      <c r="Z608" t="s">
        <v>100</v>
      </c>
      <c r="AA608" t="s">
        <v>93</v>
      </c>
      <c r="AB608" t="s">
        <v>105</v>
      </c>
      <c r="AC608">
        <v>170</v>
      </c>
      <c r="AD608">
        <v>243.1</v>
      </c>
    </row>
    <row r="609" spans="1:30" x14ac:dyDescent="0.25">
      <c r="A609">
        <v>2023</v>
      </c>
      <c r="B609" t="s">
        <v>42</v>
      </c>
      <c r="C609" t="s">
        <v>16</v>
      </c>
      <c r="D609" t="s">
        <v>26</v>
      </c>
      <c r="E609">
        <v>122</v>
      </c>
      <c r="F609">
        <v>110</v>
      </c>
      <c r="G609">
        <v>112</v>
      </c>
      <c r="H609">
        <v>22</v>
      </c>
      <c r="I609" t="s">
        <v>40</v>
      </c>
      <c r="J609" t="s">
        <v>14</v>
      </c>
      <c r="T609" t="s">
        <v>97</v>
      </c>
      <c r="U609">
        <v>2020</v>
      </c>
      <c r="V609" t="s">
        <v>37</v>
      </c>
      <c r="W609" t="s">
        <v>101</v>
      </c>
      <c r="X609" t="s">
        <v>103</v>
      </c>
      <c r="Y609" t="s">
        <v>104</v>
      </c>
      <c r="Z609" t="s">
        <v>100</v>
      </c>
      <c r="AA609" t="s">
        <v>93</v>
      </c>
      <c r="AB609" t="s">
        <v>105</v>
      </c>
      <c r="AC609">
        <v>218</v>
      </c>
      <c r="AD609">
        <v>311.74</v>
      </c>
    </row>
    <row r="610" spans="1:30" x14ac:dyDescent="0.25">
      <c r="A610">
        <v>2023</v>
      </c>
      <c r="B610" t="s">
        <v>42</v>
      </c>
      <c r="C610" t="s">
        <v>27</v>
      </c>
      <c r="D610" t="s">
        <v>28</v>
      </c>
      <c r="E610">
        <v>78</v>
      </c>
      <c r="F610">
        <v>2517.46</v>
      </c>
      <c r="G610">
        <v>5126.4639999999999</v>
      </c>
      <c r="H610">
        <v>503.49200000000002</v>
      </c>
      <c r="I610" t="s">
        <v>40</v>
      </c>
      <c r="J610" t="s">
        <v>30</v>
      </c>
      <c r="T610" t="s">
        <v>95</v>
      </c>
      <c r="U610">
        <v>2020</v>
      </c>
      <c r="V610" t="s">
        <v>37</v>
      </c>
      <c r="W610" t="s">
        <v>101</v>
      </c>
      <c r="X610" t="s">
        <v>103</v>
      </c>
      <c r="Y610" t="s">
        <v>104</v>
      </c>
      <c r="Z610" t="s">
        <v>100</v>
      </c>
      <c r="AA610" t="s">
        <v>93</v>
      </c>
      <c r="AB610" t="s">
        <v>105</v>
      </c>
      <c r="AC610">
        <v>146</v>
      </c>
      <c r="AD610">
        <v>208.78</v>
      </c>
    </row>
    <row r="611" spans="1:30" x14ac:dyDescent="0.25">
      <c r="A611">
        <v>2023</v>
      </c>
      <c r="B611" t="s">
        <v>42</v>
      </c>
      <c r="C611" t="s">
        <v>27</v>
      </c>
      <c r="D611" t="s">
        <v>29</v>
      </c>
      <c r="E611">
        <v>76</v>
      </c>
      <c r="F611">
        <v>2288.4499999999998</v>
      </c>
      <c r="G611">
        <v>5126.1279999999997</v>
      </c>
      <c r="H611">
        <v>457.69</v>
      </c>
      <c r="I611" t="s">
        <v>40</v>
      </c>
      <c r="J611" t="s">
        <v>38</v>
      </c>
      <c r="T611" t="s">
        <v>97</v>
      </c>
      <c r="U611">
        <v>2020</v>
      </c>
      <c r="V611" t="s">
        <v>37</v>
      </c>
      <c r="W611" t="s">
        <v>101</v>
      </c>
      <c r="X611" t="s">
        <v>103</v>
      </c>
      <c r="Y611" t="s">
        <v>104</v>
      </c>
      <c r="Z611" t="s">
        <v>100</v>
      </c>
      <c r="AA611" t="s">
        <v>93</v>
      </c>
      <c r="AB611" t="s">
        <v>105</v>
      </c>
      <c r="AC611">
        <v>172</v>
      </c>
      <c r="AD611">
        <v>245.95999999999998</v>
      </c>
    </row>
    <row r="612" spans="1:30" x14ac:dyDescent="0.25">
      <c r="A612">
        <v>2023</v>
      </c>
      <c r="B612" t="s">
        <v>42</v>
      </c>
      <c r="C612" t="s">
        <v>27</v>
      </c>
      <c r="D612" t="s">
        <v>31</v>
      </c>
      <c r="E612">
        <v>46</v>
      </c>
      <c r="F612">
        <v>100</v>
      </c>
      <c r="G612">
        <v>224</v>
      </c>
      <c r="H612">
        <v>20</v>
      </c>
      <c r="I612" t="s">
        <v>40</v>
      </c>
      <c r="J612" t="s">
        <v>38</v>
      </c>
      <c r="T612" t="s">
        <v>98</v>
      </c>
      <c r="U612">
        <v>2020</v>
      </c>
      <c r="V612" t="s">
        <v>37</v>
      </c>
      <c r="W612" t="s">
        <v>101</v>
      </c>
      <c r="X612" t="s">
        <v>103</v>
      </c>
      <c r="Y612" t="s">
        <v>104</v>
      </c>
      <c r="Z612" t="s">
        <v>100</v>
      </c>
      <c r="AA612" t="s">
        <v>93</v>
      </c>
      <c r="AB612" t="s">
        <v>105</v>
      </c>
      <c r="AC612">
        <v>220</v>
      </c>
      <c r="AD612">
        <v>314.60000000000002</v>
      </c>
    </row>
    <row r="613" spans="1:30" x14ac:dyDescent="0.25">
      <c r="A613">
        <v>2023</v>
      </c>
      <c r="B613" t="s">
        <v>42</v>
      </c>
      <c r="C613" t="s">
        <v>27</v>
      </c>
      <c r="D613" t="s">
        <v>32</v>
      </c>
      <c r="E613">
        <v>34</v>
      </c>
      <c r="F613">
        <v>2288.4</v>
      </c>
      <c r="G613">
        <v>5126.0160000000014</v>
      </c>
      <c r="H613">
        <v>457.68000000000012</v>
      </c>
      <c r="I613" t="s">
        <v>13</v>
      </c>
      <c r="J613" t="s">
        <v>38</v>
      </c>
      <c r="T613" t="s">
        <v>88</v>
      </c>
      <c r="U613">
        <v>2020</v>
      </c>
      <c r="V613" t="s">
        <v>37</v>
      </c>
      <c r="W613" t="s">
        <v>101</v>
      </c>
      <c r="X613" t="s">
        <v>103</v>
      </c>
      <c r="Y613" t="s">
        <v>104</v>
      </c>
      <c r="Z613" t="s">
        <v>100</v>
      </c>
      <c r="AA613" t="s">
        <v>93</v>
      </c>
      <c r="AB613" t="s">
        <v>105</v>
      </c>
      <c r="AC613">
        <v>142</v>
      </c>
      <c r="AD613">
        <v>203.06</v>
      </c>
    </row>
    <row r="614" spans="1:30" x14ac:dyDescent="0.25">
      <c r="A614">
        <v>2023</v>
      </c>
      <c r="B614" t="s">
        <v>42</v>
      </c>
      <c r="C614" t="s">
        <v>16</v>
      </c>
      <c r="D614" t="s">
        <v>34</v>
      </c>
      <c r="E614">
        <v>7</v>
      </c>
      <c r="F614">
        <v>200</v>
      </c>
      <c r="G614">
        <v>224</v>
      </c>
      <c r="H614">
        <v>40</v>
      </c>
      <c r="I614" t="s">
        <v>13</v>
      </c>
      <c r="J614" t="s">
        <v>30</v>
      </c>
      <c r="T614" t="s">
        <v>88</v>
      </c>
      <c r="U614">
        <v>2020</v>
      </c>
      <c r="V614" t="s">
        <v>37</v>
      </c>
      <c r="W614" t="s">
        <v>101</v>
      </c>
      <c r="X614" t="s">
        <v>103</v>
      </c>
      <c r="Y614" t="s">
        <v>104</v>
      </c>
      <c r="Z614" t="s">
        <v>100</v>
      </c>
      <c r="AA614" t="s">
        <v>93</v>
      </c>
      <c r="AB614" t="s">
        <v>105</v>
      </c>
      <c r="AC614">
        <v>844</v>
      </c>
      <c r="AD614">
        <v>1206.92</v>
      </c>
    </row>
    <row r="615" spans="1:30" x14ac:dyDescent="0.25">
      <c r="A615">
        <v>2023</v>
      </c>
      <c r="B615" t="s">
        <v>42</v>
      </c>
      <c r="C615" t="s">
        <v>27</v>
      </c>
      <c r="D615" t="s">
        <v>36</v>
      </c>
      <c r="E615">
        <v>3</v>
      </c>
      <c r="F615">
        <v>3300</v>
      </c>
      <c r="G615">
        <v>5126.576</v>
      </c>
      <c r="H615">
        <v>660</v>
      </c>
      <c r="I615" t="s">
        <v>13</v>
      </c>
      <c r="J615" t="s">
        <v>18</v>
      </c>
      <c r="T615" t="s">
        <v>88</v>
      </c>
      <c r="U615">
        <v>2020</v>
      </c>
      <c r="V615" t="s">
        <v>37</v>
      </c>
      <c r="W615" t="s">
        <v>101</v>
      </c>
      <c r="X615" t="s">
        <v>103</v>
      </c>
      <c r="Y615" t="s">
        <v>104</v>
      </c>
      <c r="Z615" t="s">
        <v>100</v>
      </c>
      <c r="AA615" t="s">
        <v>93</v>
      </c>
      <c r="AB615" t="s">
        <v>105</v>
      </c>
      <c r="AC615">
        <v>897</v>
      </c>
      <c r="AD615">
        <v>1282.71</v>
      </c>
    </row>
    <row r="616" spans="1:30" x14ac:dyDescent="0.25">
      <c r="A616">
        <v>2023</v>
      </c>
      <c r="B616" t="s">
        <v>42</v>
      </c>
      <c r="C616" t="s">
        <v>35</v>
      </c>
      <c r="D616" t="s">
        <v>35</v>
      </c>
      <c r="E616">
        <v>2</v>
      </c>
      <c r="F616">
        <v>4577.3</v>
      </c>
      <c r="G616">
        <v>7392</v>
      </c>
      <c r="H616">
        <v>915.46</v>
      </c>
      <c r="I616" t="s">
        <v>13</v>
      </c>
      <c r="J616" t="s">
        <v>14</v>
      </c>
      <c r="T616" t="s">
        <v>88</v>
      </c>
      <c r="U616">
        <v>2020</v>
      </c>
      <c r="V616" t="s">
        <v>37</v>
      </c>
      <c r="W616" t="s">
        <v>101</v>
      </c>
      <c r="X616" t="s">
        <v>103</v>
      </c>
      <c r="Y616" t="s">
        <v>104</v>
      </c>
      <c r="Z616" t="s">
        <v>100</v>
      </c>
      <c r="AA616" t="s">
        <v>93</v>
      </c>
      <c r="AB616" t="s">
        <v>105</v>
      </c>
      <c r="AC616">
        <v>850</v>
      </c>
      <c r="AD616">
        <v>526.24</v>
      </c>
    </row>
    <row r="617" spans="1:30" x14ac:dyDescent="0.25">
      <c r="A617">
        <v>2023</v>
      </c>
      <c r="B617" t="s">
        <v>43</v>
      </c>
      <c r="C617" t="s">
        <v>11</v>
      </c>
      <c r="D617" t="s">
        <v>12</v>
      </c>
      <c r="E617">
        <v>3566</v>
      </c>
      <c r="F617">
        <v>4577.3</v>
      </c>
      <c r="G617">
        <v>5126.576</v>
      </c>
      <c r="H617">
        <v>915.46</v>
      </c>
      <c r="I617" t="s">
        <v>13</v>
      </c>
      <c r="J617" t="s">
        <v>33</v>
      </c>
      <c r="T617" t="s">
        <v>95</v>
      </c>
      <c r="U617">
        <v>2020</v>
      </c>
      <c r="V617" t="s">
        <v>37</v>
      </c>
      <c r="W617" t="s">
        <v>101</v>
      </c>
      <c r="X617" t="s">
        <v>103</v>
      </c>
      <c r="Y617" t="s">
        <v>104</v>
      </c>
      <c r="Z617" t="s">
        <v>100</v>
      </c>
      <c r="AA617" t="s">
        <v>93</v>
      </c>
      <c r="AB617" t="s">
        <v>105</v>
      </c>
      <c r="AC617">
        <v>883</v>
      </c>
      <c r="AD617">
        <v>526.24</v>
      </c>
    </row>
    <row r="618" spans="1:30" x14ac:dyDescent="0.25">
      <c r="A618">
        <v>2023</v>
      </c>
      <c r="B618" t="s">
        <v>43</v>
      </c>
      <c r="C618" t="s">
        <v>11</v>
      </c>
      <c r="D618" t="s">
        <v>15</v>
      </c>
      <c r="E618">
        <v>2498</v>
      </c>
      <c r="F618">
        <v>8000</v>
      </c>
      <c r="G618">
        <v>8960</v>
      </c>
      <c r="H618">
        <v>1600</v>
      </c>
      <c r="I618" t="s">
        <v>13</v>
      </c>
      <c r="J618" t="s">
        <v>18</v>
      </c>
      <c r="T618" t="s">
        <v>88</v>
      </c>
      <c r="U618">
        <v>2020</v>
      </c>
      <c r="V618" t="s">
        <v>37</v>
      </c>
      <c r="W618" t="s">
        <v>101</v>
      </c>
      <c r="X618" t="s">
        <v>103</v>
      </c>
      <c r="Y618" t="s">
        <v>104</v>
      </c>
      <c r="Z618" t="s">
        <v>100</v>
      </c>
      <c r="AA618" t="s">
        <v>93</v>
      </c>
      <c r="AB618" t="s">
        <v>105</v>
      </c>
      <c r="AC618">
        <v>169</v>
      </c>
      <c r="AD618">
        <v>241.67000000000002</v>
      </c>
    </row>
    <row r="619" spans="1:30" x14ac:dyDescent="0.25">
      <c r="A619">
        <v>2023</v>
      </c>
      <c r="B619" t="s">
        <v>43</v>
      </c>
      <c r="C619" t="s">
        <v>16</v>
      </c>
      <c r="D619" t="s">
        <v>17</v>
      </c>
      <c r="E619">
        <v>1245</v>
      </c>
      <c r="F619">
        <v>4577.2</v>
      </c>
      <c r="G619">
        <v>5126.4639999999999</v>
      </c>
      <c r="H619">
        <v>915.44</v>
      </c>
      <c r="I619" t="s">
        <v>13</v>
      </c>
      <c r="J619" t="s">
        <v>14</v>
      </c>
      <c r="T619" t="s">
        <v>95</v>
      </c>
      <c r="U619">
        <v>2020</v>
      </c>
      <c r="V619" t="s">
        <v>37</v>
      </c>
      <c r="W619" t="s">
        <v>101</v>
      </c>
      <c r="X619" t="s">
        <v>103</v>
      </c>
      <c r="Y619" t="s">
        <v>104</v>
      </c>
      <c r="Z619" t="s">
        <v>100</v>
      </c>
      <c r="AA619" t="s">
        <v>93</v>
      </c>
      <c r="AB619" t="s">
        <v>105</v>
      </c>
      <c r="AC619">
        <v>217</v>
      </c>
      <c r="AD619">
        <v>310.31</v>
      </c>
    </row>
    <row r="620" spans="1:30" x14ac:dyDescent="0.25">
      <c r="A620">
        <v>2023</v>
      </c>
      <c r="B620" t="s">
        <v>43</v>
      </c>
      <c r="C620" t="s">
        <v>19</v>
      </c>
      <c r="D620" t="s">
        <v>20</v>
      </c>
      <c r="E620">
        <v>644</v>
      </c>
      <c r="F620">
        <v>10000</v>
      </c>
      <c r="G620">
        <v>6432.72</v>
      </c>
      <c r="H620">
        <v>2000</v>
      </c>
      <c r="I620" t="s">
        <v>13</v>
      </c>
      <c r="J620" t="s">
        <v>14</v>
      </c>
      <c r="T620" t="s">
        <v>97</v>
      </c>
      <c r="U620">
        <v>2020</v>
      </c>
      <c r="V620" t="s">
        <v>37</v>
      </c>
      <c r="W620" t="s">
        <v>101</v>
      </c>
      <c r="X620" t="s">
        <v>103</v>
      </c>
      <c r="Y620" t="s">
        <v>104</v>
      </c>
      <c r="Z620" t="s">
        <v>100</v>
      </c>
      <c r="AA620" t="s">
        <v>93</v>
      </c>
      <c r="AB620" t="s">
        <v>105</v>
      </c>
      <c r="AC620">
        <v>145</v>
      </c>
      <c r="AD620">
        <v>207.35</v>
      </c>
    </row>
    <row r="621" spans="1:30" x14ac:dyDescent="0.25">
      <c r="A621">
        <v>2023</v>
      </c>
      <c r="B621" t="s">
        <v>43</v>
      </c>
      <c r="C621" t="s">
        <v>22</v>
      </c>
      <c r="D621" t="s">
        <v>23</v>
      </c>
      <c r="E621">
        <v>643</v>
      </c>
      <c r="F621">
        <v>7000</v>
      </c>
      <c r="G621">
        <v>7840</v>
      </c>
      <c r="H621">
        <v>1400</v>
      </c>
      <c r="I621" t="s">
        <v>13</v>
      </c>
      <c r="J621" t="s">
        <v>33</v>
      </c>
      <c r="T621" t="s">
        <v>95</v>
      </c>
      <c r="U621">
        <v>2020</v>
      </c>
      <c r="V621" t="s">
        <v>37</v>
      </c>
      <c r="W621" t="s">
        <v>101</v>
      </c>
      <c r="X621" t="s">
        <v>103</v>
      </c>
      <c r="Y621" t="s">
        <v>104</v>
      </c>
      <c r="Z621" t="s">
        <v>100</v>
      </c>
      <c r="AA621" t="s">
        <v>93</v>
      </c>
      <c r="AB621" t="s">
        <v>105</v>
      </c>
      <c r="AC621">
        <v>819</v>
      </c>
      <c r="AD621">
        <v>1171.17</v>
      </c>
    </row>
    <row r="622" spans="1:30" x14ac:dyDescent="0.25">
      <c r="A622">
        <v>2023</v>
      </c>
      <c r="B622" t="s">
        <v>43</v>
      </c>
      <c r="C622" t="s">
        <v>19</v>
      </c>
      <c r="D622" t="s">
        <v>24</v>
      </c>
      <c r="E622">
        <v>455</v>
      </c>
      <c r="F622">
        <v>8000</v>
      </c>
      <c r="G622">
        <v>5128.0320000000002</v>
      </c>
      <c r="H622">
        <v>1600</v>
      </c>
      <c r="I622" t="s">
        <v>13</v>
      </c>
      <c r="J622" t="s">
        <v>33</v>
      </c>
      <c r="T622" t="s">
        <v>88</v>
      </c>
      <c r="U622">
        <v>2020</v>
      </c>
      <c r="V622" t="s">
        <v>37</v>
      </c>
      <c r="W622" t="s">
        <v>101</v>
      </c>
      <c r="X622" t="s">
        <v>103</v>
      </c>
      <c r="Y622" t="s">
        <v>104</v>
      </c>
      <c r="Z622" t="s">
        <v>100</v>
      </c>
      <c r="AA622" t="s">
        <v>93</v>
      </c>
      <c r="AB622" t="s">
        <v>105</v>
      </c>
      <c r="AC622">
        <v>143</v>
      </c>
      <c r="AD622">
        <v>204.49</v>
      </c>
    </row>
    <row r="623" spans="1:30" x14ac:dyDescent="0.25">
      <c r="A623">
        <v>2023</v>
      </c>
      <c r="B623" t="s">
        <v>43</v>
      </c>
      <c r="C623" t="s">
        <v>22</v>
      </c>
      <c r="D623" t="s">
        <v>25</v>
      </c>
      <c r="E623">
        <v>345</v>
      </c>
      <c r="F623">
        <v>7000</v>
      </c>
      <c r="G623">
        <v>7840</v>
      </c>
      <c r="H623">
        <v>1400</v>
      </c>
      <c r="I623" t="s">
        <v>13</v>
      </c>
      <c r="J623" t="s">
        <v>38</v>
      </c>
      <c r="T623" t="s">
        <v>99</v>
      </c>
      <c r="U623">
        <v>2020</v>
      </c>
      <c r="V623" t="s">
        <v>10</v>
      </c>
      <c r="W623" t="s">
        <v>101</v>
      </c>
      <c r="X623" t="s">
        <v>103</v>
      </c>
      <c r="Y623" t="s">
        <v>104</v>
      </c>
      <c r="Z623" t="s">
        <v>100</v>
      </c>
      <c r="AA623" t="s">
        <v>93</v>
      </c>
      <c r="AB623" t="s">
        <v>105</v>
      </c>
      <c r="AC623">
        <v>176</v>
      </c>
      <c r="AD623">
        <v>251.68</v>
      </c>
    </row>
    <row r="624" spans="1:30" x14ac:dyDescent="0.25">
      <c r="A624">
        <v>2023</v>
      </c>
      <c r="B624" t="s">
        <v>43</v>
      </c>
      <c r="C624" t="s">
        <v>16</v>
      </c>
      <c r="D624" t="s">
        <v>26</v>
      </c>
      <c r="E624">
        <v>122</v>
      </c>
      <c r="F624">
        <v>100</v>
      </c>
      <c r="G624">
        <v>112</v>
      </c>
      <c r="H624">
        <v>20</v>
      </c>
      <c r="I624" t="s">
        <v>13</v>
      </c>
      <c r="J624" t="s">
        <v>14</v>
      </c>
      <c r="T624" t="s">
        <v>97</v>
      </c>
      <c r="U624">
        <v>2020</v>
      </c>
      <c r="V624" t="s">
        <v>10</v>
      </c>
      <c r="W624" t="s">
        <v>101</v>
      </c>
      <c r="X624" t="s">
        <v>103</v>
      </c>
      <c r="Y624" t="s">
        <v>104</v>
      </c>
      <c r="Z624" t="s">
        <v>100</v>
      </c>
      <c r="AA624" t="s">
        <v>93</v>
      </c>
      <c r="AB624" t="s">
        <v>105</v>
      </c>
      <c r="AC624">
        <v>224</v>
      </c>
      <c r="AD624">
        <v>320.32</v>
      </c>
    </row>
    <row r="625" spans="1:30" x14ac:dyDescent="0.25">
      <c r="A625">
        <v>2023</v>
      </c>
      <c r="B625" t="s">
        <v>43</v>
      </c>
      <c r="C625" t="s">
        <v>27</v>
      </c>
      <c r="D625" t="s">
        <v>28</v>
      </c>
      <c r="E625">
        <v>78</v>
      </c>
      <c r="F625">
        <v>2288.6</v>
      </c>
      <c r="G625">
        <v>5126.4639999999999</v>
      </c>
      <c r="H625">
        <v>457.72</v>
      </c>
      <c r="I625" t="s">
        <v>13</v>
      </c>
      <c r="J625" t="s">
        <v>14</v>
      </c>
      <c r="T625" t="s">
        <v>95</v>
      </c>
      <c r="U625">
        <v>2020</v>
      </c>
      <c r="V625" t="s">
        <v>10</v>
      </c>
      <c r="W625" t="s">
        <v>101</v>
      </c>
      <c r="X625" t="s">
        <v>103</v>
      </c>
      <c r="Y625" t="s">
        <v>104</v>
      </c>
      <c r="Z625" t="s">
        <v>100</v>
      </c>
      <c r="AA625" t="s">
        <v>93</v>
      </c>
      <c r="AB625" t="s">
        <v>105</v>
      </c>
      <c r="AC625">
        <v>178</v>
      </c>
      <c r="AD625">
        <v>254.54</v>
      </c>
    </row>
    <row r="626" spans="1:30" x14ac:dyDescent="0.25">
      <c r="A626">
        <v>2023</v>
      </c>
      <c r="B626" t="s">
        <v>43</v>
      </c>
      <c r="C626" t="s">
        <v>27</v>
      </c>
      <c r="D626" t="s">
        <v>29</v>
      </c>
      <c r="E626">
        <v>76</v>
      </c>
      <c r="F626">
        <v>2288.4499999999998</v>
      </c>
      <c r="G626">
        <v>5126.1279999999997</v>
      </c>
      <c r="H626">
        <v>457.69</v>
      </c>
      <c r="I626" t="s">
        <v>13</v>
      </c>
      <c r="J626" t="s">
        <v>30</v>
      </c>
      <c r="T626" t="s">
        <v>88</v>
      </c>
      <c r="U626">
        <v>2020</v>
      </c>
      <c r="V626" t="s">
        <v>10</v>
      </c>
      <c r="W626" t="s">
        <v>101</v>
      </c>
      <c r="X626" t="s">
        <v>103</v>
      </c>
      <c r="Y626" t="s">
        <v>104</v>
      </c>
      <c r="Z626" t="s">
        <v>100</v>
      </c>
      <c r="AA626" t="s">
        <v>93</v>
      </c>
      <c r="AB626" t="s">
        <v>105</v>
      </c>
      <c r="AC626">
        <v>148</v>
      </c>
      <c r="AD626">
        <v>211.64</v>
      </c>
    </row>
    <row r="627" spans="1:30" x14ac:dyDescent="0.25">
      <c r="A627">
        <v>2023</v>
      </c>
      <c r="B627" t="s">
        <v>43</v>
      </c>
      <c r="C627" t="s">
        <v>27</v>
      </c>
      <c r="D627" t="s">
        <v>31</v>
      </c>
      <c r="E627">
        <v>46</v>
      </c>
      <c r="F627">
        <v>100</v>
      </c>
      <c r="G627">
        <v>224</v>
      </c>
      <c r="H627">
        <v>20</v>
      </c>
      <c r="I627" t="s">
        <v>13</v>
      </c>
      <c r="J627" t="s">
        <v>18</v>
      </c>
      <c r="T627" t="s">
        <v>95</v>
      </c>
      <c r="U627">
        <v>2020</v>
      </c>
      <c r="V627" t="s">
        <v>10</v>
      </c>
      <c r="W627" t="s">
        <v>101</v>
      </c>
      <c r="X627" t="s">
        <v>103</v>
      </c>
      <c r="Y627" t="s">
        <v>104</v>
      </c>
      <c r="Z627" t="s">
        <v>100</v>
      </c>
      <c r="AA627" t="s">
        <v>93</v>
      </c>
      <c r="AB627" t="s">
        <v>105</v>
      </c>
      <c r="AC627">
        <v>810</v>
      </c>
      <c r="AD627">
        <v>1158.3</v>
      </c>
    </row>
    <row r="628" spans="1:30" x14ac:dyDescent="0.25">
      <c r="A628">
        <v>2023</v>
      </c>
      <c r="B628" t="s">
        <v>43</v>
      </c>
      <c r="C628" t="s">
        <v>27</v>
      </c>
      <c r="D628" t="s">
        <v>32</v>
      </c>
      <c r="E628">
        <v>34</v>
      </c>
      <c r="F628">
        <v>2288.4</v>
      </c>
      <c r="G628">
        <v>5126.0160000000014</v>
      </c>
      <c r="H628">
        <v>457.68000000000012</v>
      </c>
      <c r="I628" t="s">
        <v>13</v>
      </c>
      <c r="J628" t="s">
        <v>33</v>
      </c>
      <c r="T628" t="s">
        <v>97</v>
      </c>
      <c r="U628">
        <v>2020</v>
      </c>
      <c r="V628" t="s">
        <v>10</v>
      </c>
      <c r="W628" t="s">
        <v>101</v>
      </c>
      <c r="X628" t="s">
        <v>103</v>
      </c>
      <c r="Y628" t="s">
        <v>104</v>
      </c>
      <c r="Z628" t="s">
        <v>100</v>
      </c>
      <c r="AA628" t="s">
        <v>93</v>
      </c>
      <c r="AB628" t="s">
        <v>105</v>
      </c>
      <c r="AC628">
        <v>843</v>
      </c>
      <c r="AD628">
        <v>1205.49</v>
      </c>
    </row>
    <row r="629" spans="1:30" x14ac:dyDescent="0.25">
      <c r="A629">
        <v>2023</v>
      </c>
      <c r="B629" t="s">
        <v>43</v>
      </c>
      <c r="C629" t="s">
        <v>16</v>
      </c>
      <c r="D629" t="s">
        <v>34</v>
      </c>
      <c r="E629">
        <v>7</v>
      </c>
      <c r="F629">
        <v>200</v>
      </c>
      <c r="G629">
        <v>224</v>
      </c>
      <c r="H629">
        <v>40</v>
      </c>
      <c r="I629" t="s">
        <v>13</v>
      </c>
      <c r="J629" t="s">
        <v>18</v>
      </c>
      <c r="T629" t="s">
        <v>97</v>
      </c>
      <c r="U629">
        <v>2020</v>
      </c>
      <c r="V629" t="s">
        <v>10</v>
      </c>
      <c r="W629" t="s">
        <v>101</v>
      </c>
      <c r="X629" t="s">
        <v>103</v>
      </c>
      <c r="Y629" t="s">
        <v>104</v>
      </c>
      <c r="Z629" t="s">
        <v>100</v>
      </c>
      <c r="AA629" t="s">
        <v>93</v>
      </c>
      <c r="AB629" t="s">
        <v>105</v>
      </c>
      <c r="AC629">
        <v>896</v>
      </c>
      <c r="AD629">
        <v>1281.28</v>
      </c>
    </row>
    <row r="630" spans="1:30" x14ac:dyDescent="0.25">
      <c r="A630">
        <v>2023</v>
      </c>
      <c r="B630" t="s">
        <v>43</v>
      </c>
      <c r="C630" t="s">
        <v>35</v>
      </c>
      <c r="D630" t="s">
        <v>35</v>
      </c>
      <c r="E630">
        <v>3</v>
      </c>
      <c r="F630">
        <v>4577.3</v>
      </c>
      <c r="G630">
        <v>7392</v>
      </c>
      <c r="H630">
        <v>915.46</v>
      </c>
      <c r="I630" t="s">
        <v>40</v>
      </c>
      <c r="J630" t="s">
        <v>18</v>
      </c>
      <c r="T630" t="s">
        <v>88</v>
      </c>
      <c r="U630">
        <v>2020</v>
      </c>
      <c r="V630" t="s">
        <v>10</v>
      </c>
      <c r="W630" t="s">
        <v>101</v>
      </c>
      <c r="X630" t="s">
        <v>103</v>
      </c>
      <c r="Y630" t="s">
        <v>91</v>
      </c>
      <c r="Z630" t="s">
        <v>100</v>
      </c>
      <c r="AA630" t="s">
        <v>93</v>
      </c>
      <c r="AB630" t="s">
        <v>94</v>
      </c>
      <c r="AC630">
        <v>818</v>
      </c>
      <c r="AD630">
        <v>526.24</v>
      </c>
    </row>
    <row r="631" spans="1:30" x14ac:dyDescent="0.25">
      <c r="A631">
        <v>2023</v>
      </c>
      <c r="B631" t="s">
        <v>43</v>
      </c>
      <c r="C631" t="s">
        <v>27</v>
      </c>
      <c r="D631" t="s">
        <v>36</v>
      </c>
      <c r="E631">
        <v>3</v>
      </c>
      <c r="F631">
        <v>2288.65</v>
      </c>
      <c r="G631">
        <v>5126.576</v>
      </c>
      <c r="H631">
        <v>457.73</v>
      </c>
      <c r="I631" t="s">
        <v>40</v>
      </c>
      <c r="J631" t="s">
        <v>18</v>
      </c>
      <c r="T631" t="s">
        <v>97</v>
      </c>
      <c r="U631">
        <v>2020</v>
      </c>
      <c r="V631" t="s">
        <v>10</v>
      </c>
      <c r="W631" t="s">
        <v>101</v>
      </c>
      <c r="X631" t="s">
        <v>103</v>
      </c>
      <c r="Y631" t="s">
        <v>104</v>
      </c>
      <c r="Z631" t="s">
        <v>100</v>
      </c>
      <c r="AA631" t="s">
        <v>93</v>
      </c>
      <c r="AB631" t="s">
        <v>105</v>
      </c>
      <c r="AC631">
        <v>849</v>
      </c>
      <c r="AD631">
        <v>526.24</v>
      </c>
    </row>
    <row r="632" spans="1:30" x14ac:dyDescent="0.25">
      <c r="A632">
        <v>2023</v>
      </c>
      <c r="B632" t="s">
        <v>44</v>
      </c>
      <c r="C632" t="s">
        <v>11</v>
      </c>
      <c r="D632" t="s">
        <v>12</v>
      </c>
      <c r="E632">
        <v>3566</v>
      </c>
      <c r="F632">
        <v>4577.3</v>
      </c>
      <c r="G632">
        <v>5126.576</v>
      </c>
      <c r="H632">
        <v>915.46</v>
      </c>
      <c r="I632" t="s">
        <v>40</v>
      </c>
      <c r="J632" t="s">
        <v>30</v>
      </c>
      <c r="T632" t="s">
        <v>88</v>
      </c>
      <c r="U632">
        <v>2020</v>
      </c>
      <c r="V632" t="s">
        <v>10</v>
      </c>
      <c r="W632" t="s">
        <v>101</v>
      </c>
      <c r="X632" t="s">
        <v>103</v>
      </c>
      <c r="Y632" t="s">
        <v>104</v>
      </c>
      <c r="Z632" t="s">
        <v>100</v>
      </c>
      <c r="AA632" t="s">
        <v>93</v>
      </c>
      <c r="AB632" t="s">
        <v>105</v>
      </c>
      <c r="AC632">
        <v>882</v>
      </c>
      <c r="AD632">
        <v>526.24</v>
      </c>
    </row>
    <row r="633" spans="1:30" x14ac:dyDescent="0.25">
      <c r="A633">
        <v>2023</v>
      </c>
      <c r="B633" t="s">
        <v>44</v>
      </c>
      <c r="C633" t="s">
        <v>11</v>
      </c>
      <c r="D633" t="s">
        <v>15</v>
      </c>
      <c r="E633">
        <v>2498</v>
      </c>
      <c r="F633">
        <v>8000</v>
      </c>
      <c r="G633">
        <v>8960</v>
      </c>
      <c r="H633">
        <v>1600</v>
      </c>
      <c r="I633" t="s">
        <v>40</v>
      </c>
      <c r="J633" t="s">
        <v>21</v>
      </c>
      <c r="T633" t="s">
        <v>95</v>
      </c>
      <c r="U633">
        <v>2020</v>
      </c>
      <c r="V633" t="s">
        <v>10</v>
      </c>
      <c r="W633" t="s">
        <v>101</v>
      </c>
      <c r="X633" t="s">
        <v>103</v>
      </c>
      <c r="Y633" t="s">
        <v>104</v>
      </c>
      <c r="Z633" t="s">
        <v>100</v>
      </c>
      <c r="AA633" t="s">
        <v>93</v>
      </c>
      <c r="AB633" t="s">
        <v>105</v>
      </c>
      <c r="AC633">
        <v>147</v>
      </c>
      <c r="AD633">
        <v>210.21</v>
      </c>
    </row>
    <row r="634" spans="1:30" x14ac:dyDescent="0.25">
      <c r="A634">
        <v>2023</v>
      </c>
      <c r="B634" t="s">
        <v>44</v>
      </c>
      <c r="C634" t="s">
        <v>16</v>
      </c>
      <c r="D634" t="s">
        <v>17</v>
      </c>
      <c r="E634">
        <v>1245</v>
      </c>
      <c r="F634">
        <v>4577.2</v>
      </c>
      <c r="G634">
        <v>5126.4639999999999</v>
      </c>
      <c r="H634">
        <v>915.44</v>
      </c>
      <c r="I634" t="s">
        <v>40</v>
      </c>
      <c r="J634" t="s">
        <v>14</v>
      </c>
      <c r="T634" t="s">
        <v>88</v>
      </c>
      <c r="U634">
        <v>2020</v>
      </c>
      <c r="V634" t="s">
        <v>10</v>
      </c>
      <c r="W634" t="s">
        <v>101</v>
      </c>
      <c r="X634" t="s">
        <v>103</v>
      </c>
      <c r="Y634" t="s">
        <v>104</v>
      </c>
      <c r="Z634" t="s">
        <v>100</v>
      </c>
      <c r="AA634" t="s">
        <v>93</v>
      </c>
      <c r="AB634" t="s">
        <v>105</v>
      </c>
      <c r="AC634">
        <v>175</v>
      </c>
      <c r="AD634">
        <v>250.25</v>
      </c>
    </row>
    <row r="635" spans="1:30" x14ac:dyDescent="0.25">
      <c r="A635">
        <v>2023</v>
      </c>
      <c r="B635" t="s">
        <v>44</v>
      </c>
      <c r="C635" t="s">
        <v>19</v>
      </c>
      <c r="D635" t="s">
        <v>20</v>
      </c>
      <c r="E635">
        <v>644</v>
      </c>
      <c r="F635">
        <v>5743.5</v>
      </c>
      <c r="G635">
        <v>6432.72</v>
      </c>
      <c r="H635">
        <v>1148.7</v>
      </c>
      <c r="I635" t="s">
        <v>40</v>
      </c>
      <c r="J635" t="s">
        <v>30</v>
      </c>
      <c r="T635" t="s">
        <v>98</v>
      </c>
      <c r="U635">
        <v>2020</v>
      </c>
      <c r="V635" t="s">
        <v>10</v>
      </c>
      <c r="W635" t="s">
        <v>101</v>
      </c>
      <c r="X635" t="s">
        <v>103</v>
      </c>
      <c r="Y635" t="s">
        <v>104</v>
      </c>
      <c r="Z635" t="s">
        <v>100</v>
      </c>
      <c r="AA635" t="s">
        <v>93</v>
      </c>
      <c r="AB635" t="s">
        <v>105</v>
      </c>
      <c r="AC635">
        <v>223</v>
      </c>
      <c r="AD635">
        <v>318.89</v>
      </c>
    </row>
    <row r="636" spans="1:30" x14ac:dyDescent="0.25">
      <c r="A636">
        <v>2023</v>
      </c>
      <c r="B636" t="s">
        <v>44</v>
      </c>
      <c r="C636" t="s">
        <v>22</v>
      </c>
      <c r="D636" t="s">
        <v>23</v>
      </c>
      <c r="E636">
        <v>643</v>
      </c>
      <c r="F636">
        <v>7000</v>
      </c>
      <c r="G636">
        <v>7840</v>
      </c>
      <c r="H636">
        <v>1400</v>
      </c>
      <c r="I636" t="s">
        <v>40</v>
      </c>
      <c r="J636" t="s">
        <v>14</v>
      </c>
      <c r="T636" t="s">
        <v>95</v>
      </c>
      <c r="U636">
        <v>2020</v>
      </c>
      <c r="V636" t="s">
        <v>10</v>
      </c>
      <c r="W636" t="s">
        <v>101</v>
      </c>
      <c r="X636" t="s">
        <v>103</v>
      </c>
      <c r="Y636" t="s">
        <v>104</v>
      </c>
      <c r="Z636" t="s">
        <v>100</v>
      </c>
      <c r="AA636" t="s">
        <v>93</v>
      </c>
      <c r="AB636" t="s">
        <v>105</v>
      </c>
      <c r="AC636">
        <v>151</v>
      </c>
      <c r="AD636">
        <v>215.93</v>
      </c>
    </row>
    <row r="637" spans="1:30" x14ac:dyDescent="0.25">
      <c r="A637">
        <v>2023</v>
      </c>
      <c r="B637" t="s">
        <v>44</v>
      </c>
      <c r="C637" t="s">
        <v>19</v>
      </c>
      <c r="D637" t="s">
        <v>24</v>
      </c>
      <c r="E637">
        <v>455</v>
      </c>
      <c r="F637">
        <v>4578.6000000000004</v>
      </c>
      <c r="G637">
        <v>5128.0320000000002</v>
      </c>
      <c r="H637">
        <v>915.72000000000014</v>
      </c>
      <c r="I637" t="s">
        <v>40</v>
      </c>
      <c r="J637" t="s">
        <v>18</v>
      </c>
      <c r="T637" t="s">
        <v>98</v>
      </c>
      <c r="U637">
        <v>2020</v>
      </c>
      <c r="V637" t="s">
        <v>10</v>
      </c>
      <c r="W637" t="s">
        <v>101</v>
      </c>
      <c r="X637" t="s">
        <v>103</v>
      </c>
      <c r="Y637" t="s">
        <v>104</v>
      </c>
      <c r="Z637" t="s">
        <v>100</v>
      </c>
      <c r="AA637" t="s">
        <v>93</v>
      </c>
      <c r="AB637" t="s">
        <v>105</v>
      </c>
      <c r="AC637">
        <v>852</v>
      </c>
      <c r="AD637">
        <v>1218.3600000000001</v>
      </c>
    </row>
    <row r="638" spans="1:30" x14ac:dyDescent="0.25">
      <c r="A638">
        <v>2023</v>
      </c>
      <c r="B638" t="s">
        <v>44</v>
      </c>
      <c r="C638" t="s">
        <v>22</v>
      </c>
      <c r="D638" t="s">
        <v>25</v>
      </c>
      <c r="E638">
        <v>345</v>
      </c>
      <c r="F638">
        <v>7000</v>
      </c>
      <c r="G638">
        <v>7840</v>
      </c>
      <c r="H638">
        <v>1400</v>
      </c>
      <c r="I638" t="s">
        <v>40</v>
      </c>
      <c r="J638" t="s">
        <v>14</v>
      </c>
      <c r="T638" t="s">
        <v>99</v>
      </c>
      <c r="U638">
        <v>2020</v>
      </c>
      <c r="V638" t="s">
        <v>10</v>
      </c>
      <c r="W638" t="s">
        <v>101</v>
      </c>
      <c r="X638" t="s">
        <v>103</v>
      </c>
      <c r="Y638" t="s">
        <v>104</v>
      </c>
      <c r="Z638" t="s">
        <v>100</v>
      </c>
      <c r="AA638" t="s">
        <v>93</v>
      </c>
      <c r="AB638" t="s">
        <v>105</v>
      </c>
      <c r="AC638">
        <v>149</v>
      </c>
      <c r="AD638">
        <v>213.07</v>
      </c>
    </row>
    <row r="639" spans="1:30" x14ac:dyDescent="0.25">
      <c r="A639">
        <v>2023</v>
      </c>
      <c r="B639" t="s">
        <v>44</v>
      </c>
      <c r="C639" t="s">
        <v>16</v>
      </c>
      <c r="D639" t="s">
        <v>26</v>
      </c>
      <c r="E639">
        <v>122</v>
      </c>
      <c r="F639">
        <v>100</v>
      </c>
      <c r="G639">
        <v>112</v>
      </c>
      <c r="H639">
        <v>20</v>
      </c>
      <c r="I639" t="s">
        <v>40</v>
      </c>
      <c r="J639" t="s">
        <v>21</v>
      </c>
      <c r="T639" t="s">
        <v>95</v>
      </c>
      <c r="U639">
        <v>2020</v>
      </c>
      <c r="V639" t="s">
        <v>44</v>
      </c>
      <c r="W639" t="s">
        <v>101</v>
      </c>
      <c r="X639" t="s">
        <v>103</v>
      </c>
      <c r="Y639" t="s">
        <v>104</v>
      </c>
      <c r="Z639" t="s">
        <v>100</v>
      </c>
      <c r="AA639" t="s">
        <v>93</v>
      </c>
      <c r="AB639" t="s">
        <v>105</v>
      </c>
      <c r="AC639">
        <v>146</v>
      </c>
      <c r="AD639">
        <v>208.78</v>
      </c>
    </row>
    <row r="640" spans="1:30" x14ac:dyDescent="0.25">
      <c r="A640">
        <v>2023</v>
      </c>
      <c r="B640" t="s">
        <v>44</v>
      </c>
      <c r="C640" t="s">
        <v>27</v>
      </c>
      <c r="D640" t="s">
        <v>28</v>
      </c>
      <c r="E640">
        <v>78</v>
      </c>
      <c r="F640">
        <v>2288.6</v>
      </c>
      <c r="G640">
        <v>5126.4639999999999</v>
      </c>
      <c r="H640">
        <v>457.72</v>
      </c>
      <c r="I640" t="s">
        <v>40</v>
      </c>
      <c r="J640" t="s">
        <v>21</v>
      </c>
      <c r="T640" t="s">
        <v>88</v>
      </c>
      <c r="U640">
        <v>2020</v>
      </c>
      <c r="V640" t="s">
        <v>44</v>
      </c>
      <c r="W640" t="s">
        <v>101</v>
      </c>
      <c r="X640" t="s">
        <v>103</v>
      </c>
      <c r="Y640" t="s">
        <v>104</v>
      </c>
      <c r="Z640" t="s">
        <v>100</v>
      </c>
      <c r="AA640" t="s">
        <v>93</v>
      </c>
      <c r="AB640" t="s">
        <v>105</v>
      </c>
      <c r="AC640">
        <v>362</v>
      </c>
      <c r="AD640">
        <v>517.66</v>
      </c>
    </row>
    <row r="641" spans="1:30" x14ac:dyDescent="0.25">
      <c r="A641">
        <v>2023</v>
      </c>
      <c r="B641" t="s">
        <v>44</v>
      </c>
      <c r="C641" t="s">
        <v>27</v>
      </c>
      <c r="D641" t="s">
        <v>29</v>
      </c>
      <c r="E641">
        <v>76</v>
      </c>
      <c r="F641">
        <v>2288.4499999999998</v>
      </c>
      <c r="G641">
        <v>5126.1279999999997</v>
      </c>
      <c r="H641">
        <v>457.69</v>
      </c>
      <c r="I641" t="s">
        <v>40</v>
      </c>
      <c r="J641" t="s">
        <v>14</v>
      </c>
      <c r="T641" t="s">
        <v>95</v>
      </c>
      <c r="U641">
        <v>2020</v>
      </c>
      <c r="V641" t="s">
        <v>44</v>
      </c>
      <c r="W641" t="s">
        <v>101</v>
      </c>
      <c r="X641" t="s">
        <v>103</v>
      </c>
      <c r="Y641" t="s">
        <v>104</v>
      </c>
      <c r="Z641" t="s">
        <v>100</v>
      </c>
      <c r="AA641" t="s">
        <v>93</v>
      </c>
      <c r="AB641" t="s">
        <v>105</v>
      </c>
      <c r="AC641">
        <v>142</v>
      </c>
      <c r="AD641">
        <v>203.06</v>
      </c>
    </row>
    <row r="642" spans="1:30" x14ac:dyDescent="0.25">
      <c r="A642">
        <v>2023</v>
      </c>
      <c r="B642" t="s">
        <v>44</v>
      </c>
      <c r="C642" t="s">
        <v>27</v>
      </c>
      <c r="D642" t="s">
        <v>31</v>
      </c>
      <c r="E642">
        <v>46</v>
      </c>
      <c r="F642">
        <v>100</v>
      </c>
      <c r="G642">
        <v>224</v>
      </c>
      <c r="H642">
        <v>20</v>
      </c>
      <c r="I642" t="s">
        <v>40</v>
      </c>
      <c r="J642" t="s">
        <v>14</v>
      </c>
      <c r="T642" t="s">
        <v>95</v>
      </c>
      <c r="U642">
        <v>2020</v>
      </c>
      <c r="V642" t="s">
        <v>44</v>
      </c>
      <c r="W642" t="s">
        <v>101</v>
      </c>
      <c r="X642" t="s">
        <v>103</v>
      </c>
      <c r="Y642" t="s">
        <v>104</v>
      </c>
      <c r="Z642" t="s">
        <v>100</v>
      </c>
      <c r="AA642" t="s">
        <v>93</v>
      </c>
      <c r="AB642" t="s">
        <v>105</v>
      </c>
      <c r="AC642">
        <v>190</v>
      </c>
      <c r="AD642">
        <v>271.7</v>
      </c>
    </row>
    <row r="643" spans="1:30" x14ac:dyDescent="0.25">
      <c r="A643">
        <v>2023</v>
      </c>
      <c r="B643" t="s">
        <v>44</v>
      </c>
      <c r="C643" t="s">
        <v>27</v>
      </c>
      <c r="D643" t="s">
        <v>32</v>
      </c>
      <c r="E643">
        <v>34</v>
      </c>
      <c r="F643">
        <v>2288.4</v>
      </c>
      <c r="G643">
        <v>5126.0160000000014</v>
      </c>
      <c r="H643">
        <v>457.68000000000012</v>
      </c>
      <c r="I643" t="s">
        <v>40</v>
      </c>
      <c r="J643" t="s">
        <v>30</v>
      </c>
      <c r="T643" t="s">
        <v>88</v>
      </c>
      <c r="U643">
        <v>2020</v>
      </c>
      <c r="V643" t="s">
        <v>44</v>
      </c>
      <c r="W643" t="s">
        <v>101</v>
      </c>
      <c r="X643" t="s">
        <v>103</v>
      </c>
      <c r="Y643" t="s">
        <v>104</v>
      </c>
      <c r="Z643" t="s">
        <v>100</v>
      </c>
      <c r="AA643" t="s">
        <v>93</v>
      </c>
      <c r="AB643" t="s">
        <v>105</v>
      </c>
      <c r="AC643">
        <v>364</v>
      </c>
      <c r="AD643">
        <v>520.52</v>
      </c>
    </row>
    <row r="644" spans="1:30" x14ac:dyDescent="0.25">
      <c r="A644">
        <v>2023</v>
      </c>
      <c r="B644" t="s">
        <v>44</v>
      </c>
      <c r="C644" t="s">
        <v>16</v>
      </c>
      <c r="D644" t="s">
        <v>34</v>
      </c>
      <c r="E644">
        <v>7</v>
      </c>
      <c r="F644">
        <v>200</v>
      </c>
      <c r="G644">
        <v>224</v>
      </c>
      <c r="H644">
        <v>40</v>
      </c>
      <c r="I644" t="s">
        <v>40</v>
      </c>
      <c r="J644" t="s">
        <v>38</v>
      </c>
      <c r="T644" t="s">
        <v>88</v>
      </c>
      <c r="U644">
        <v>2020</v>
      </c>
      <c r="V644" t="s">
        <v>44</v>
      </c>
      <c r="W644" t="s">
        <v>101</v>
      </c>
      <c r="X644" t="s">
        <v>103</v>
      </c>
      <c r="Y644" t="s">
        <v>104</v>
      </c>
      <c r="Z644" t="s">
        <v>100</v>
      </c>
      <c r="AA644" t="s">
        <v>93</v>
      </c>
      <c r="AB644" t="s">
        <v>105</v>
      </c>
      <c r="AC644">
        <v>815</v>
      </c>
      <c r="AD644">
        <v>1165.45</v>
      </c>
    </row>
    <row r="645" spans="1:30" x14ac:dyDescent="0.25">
      <c r="A645">
        <v>2023</v>
      </c>
      <c r="B645" t="s">
        <v>44</v>
      </c>
      <c r="C645" t="s">
        <v>27</v>
      </c>
      <c r="D645" t="s">
        <v>36</v>
      </c>
      <c r="E645">
        <v>3</v>
      </c>
      <c r="F645">
        <v>2288.65</v>
      </c>
      <c r="G645">
        <v>5126.576</v>
      </c>
      <c r="H645">
        <v>457.73</v>
      </c>
      <c r="I645" t="s">
        <v>40</v>
      </c>
      <c r="J645" t="s">
        <v>18</v>
      </c>
      <c r="T645" t="s">
        <v>97</v>
      </c>
      <c r="U645">
        <v>2020</v>
      </c>
      <c r="V645" t="s">
        <v>44</v>
      </c>
      <c r="W645" t="s">
        <v>101</v>
      </c>
      <c r="X645" t="s">
        <v>103</v>
      </c>
      <c r="Y645" t="s">
        <v>104</v>
      </c>
      <c r="Z645" t="s">
        <v>100</v>
      </c>
      <c r="AA645" t="s">
        <v>93</v>
      </c>
      <c r="AB645" t="s">
        <v>105</v>
      </c>
      <c r="AC645">
        <v>848</v>
      </c>
      <c r="AD645">
        <v>1212.6399999999999</v>
      </c>
    </row>
    <row r="646" spans="1:30" x14ac:dyDescent="0.25">
      <c r="A646">
        <v>2023</v>
      </c>
      <c r="B646" t="s">
        <v>44</v>
      </c>
      <c r="C646" t="s">
        <v>35</v>
      </c>
      <c r="D646" t="s">
        <v>35</v>
      </c>
      <c r="E646">
        <v>2</v>
      </c>
      <c r="F646">
        <v>6600</v>
      </c>
      <c r="G646">
        <v>7392</v>
      </c>
      <c r="H646">
        <v>1320</v>
      </c>
      <c r="I646" t="s">
        <v>13</v>
      </c>
      <c r="J646" t="s">
        <v>21</v>
      </c>
      <c r="T646" t="s">
        <v>88</v>
      </c>
      <c r="U646">
        <v>2020</v>
      </c>
      <c r="V646" t="s">
        <v>44</v>
      </c>
      <c r="W646" t="s">
        <v>101</v>
      </c>
      <c r="X646" t="s">
        <v>103</v>
      </c>
      <c r="Y646" t="s">
        <v>104</v>
      </c>
      <c r="Z646" t="s">
        <v>100</v>
      </c>
      <c r="AA646" t="s">
        <v>93</v>
      </c>
      <c r="AB646" t="s">
        <v>105</v>
      </c>
      <c r="AC646">
        <v>901</v>
      </c>
      <c r="AD646">
        <v>1288.43</v>
      </c>
    </row>
    <row r="647" spans="1:30" x14ac:dyDescent="0.25">
      <c r="A647">
        <v>2023</v>
      </c>
      <c r="B647" t="s">
        <v>45</v>
      </c>
      <c r="C647" t="s">
        <v>11</v>
      </c>
      <c r="D647" t="s">
        <v>12</v>
      </c>
      <c r="E647">
        <v>3566</v>
      </c>
      <c r="F647">
        <v>4577.3</v>
      </c>
      <c r="G647">
        <v>5126.576</v>
      </c>
      <c r="H647">
        <v>915.46</v>
      </c>
      <c r="I647" t="s">
        <v>13</v>
      </c>
      <c r="J647" t="s">
        <v>18</v>
      </c>
      <c r="T647" t="s">
        <v>88</v>
      </c>
      <c r="U647">
        <v>2020</v>
      </c>
      <c r="V647" t="s">
        <v>44</v>
      </c>
      <c r="W647" t="s">
        <v>101</v>
      </c>
      <c r="X647" t="s">
        <v>103</v>
      </c>
      <c r="Y647" t="s">
        <v>104</v>
      </c>
      <c r="Z647" t="s">
        <v>100</v>
      </c>
      <c r="AA647" t="s">
        <v>93</v>
      </c>
      <c r="AB647" t="s">
        <v>105</v>
      </c>
      <c r="AC647">
        <v>854</v>
      </c>
      <c r="AD647">
        <v>526.24</v>
      </c>
    </row>
    <row r="648" spans="1:30" x14ac:dyDescent="0.25">
      <c r="A648">
        <v>2023</v>
      </c>
      <c r="B648" t="s">
        <v>45</v>
      </c>
      <c r="C648" t="s">
        <v>11</v>
      </c>
      <c r="D648" t="s">
        <v>15</v>
      </c>
      <c r="E648">
        <v>2498</v>
      </c>
      <c r="F648">
        <v>8000</v>
      </c>
      <c r="G648">
        <v>8960</v>
      </c>
      <c r="H648">
        <v>1600</v>
      </c>
      <c r="I648" t="s">
        <v>13</v>
      </c>
      <c r="J648" t="s">
        <v>38</v>
      </c>
      <c r="T648" t="s">
        <v>95</v>
      </c>
      <c r="U648">
        <v>2020</v>
      </c>
      <c r="V648" t="s">
        <v>44</v>
      </c>
      <c r="W648" t="s">
        <v>101</v>
      </c>
      <c r="X648" t="s">
        <v>103</v>
      </c>
      <c r="Y648" t="s">
        <v>104</v>
      </c>
      <c r="Z648" t="s">
        <v>100</v>
      </c>
      <c r="AA648" t="s">
        <v>93</v>
      </c>
      <c r="AB648" t="s">
        <v>105</v>
      </c>
      <c r="AC648">
        <v>189</v>
      </c>
      <c r="AD648">
        <v>526.24</v>
      </c>
    </row>
    <row r="649" spans="1:30" x14ac:dyDescent="0.25">
      <c r="A649">
        <v>2023</v>
      </c>
      <c r="B649" t="s">
        <v>45</v>
      </c>
      <c r="C649" t="s">
        <v>16</v>
      </c>
      <c r="D649" t="s">
        <v>17</v>
      </c>
      <c r="E649">
        <v>1245</v>
      </c>
      <c r="F649">
        <v>4577.2</v>
      </c>
      <c r="G649">
        <v>5126.4639999999999</v>
      </c>
      <c r="H649">
        <v>915.44</v>
      </c>
      <c r="I649" t="s">
        <v>13</v>
      </c>
      <c r="J649" t="s">
        <v>33</v>
      </c>
      <c r="T649" t="s">
        <v>88</v>
      </c>
      <c r="U649">
        <v>2020</v>
      </c>
      <c r="V649" t="s">
        <v>44</v>
      </c>
      <c r="W649" t="s">
        <v>101</v>
      </c>
      <c r="X649" t="s">
        <v>103</v>
      </c>
      <c r="Y649" t="s">
        <v>104</v>
      </c>
      <c r="Z649" t="s">
        <v>100</v>
      </c>
      <c r="AA649" t="s">
        <v>93</v>
      </c>
      <c r="AB649" t="s">
        <v>105</v>
      </c>
      <c r="AC649">
        <v>363</v>
      </c>
      <c r="AD649">
        <v>519.09</v>
      </c>
    </row>
    <row r="650" spans="1:30" x14ac:dyDescent="0.25">
      <c r="A650">
        <v>2023</v>
      </c>
      <c r="B650" t="s">
        <v>45</v>
      </c>
      <c r="C650" t="s">
        <v>19</v>
      </c>
      <c r="D650" t="s">
        <v>20</v>
      </c>
      <c r="E650">
        <v>644</v>
      </c>
      <c r="F650">
        <v>5743.5</v>
      </c>
      <c r="G650">
        <v>6432.72</v>
      </c>
      <c r="H650">
        <v>1148.7</v>
      </c>
      <c r="I650" t="s">
        <v>13</v>
      </c>
      <c r="J650" t="s">
        <v>38</v>
      </c>
      <c r="T650" t="s">
        <v>88</v>
      </c>
      <c r="U650">
        <v>2020</v>
      </c>
      <c r="V650" t="s">
        <v>44</v>
      </c>
      <c r="W650" t="s">
        <v>101</v>
      </c>
      <c r="X650" t="s">
        <v>103</v>
      </c>
      <c r="Y650" t="s">
        <v>104</v>
      </c>
      <c r="Z650" t="s">
        <v>100</v>
      </c>
      <c r="AA650" t="s">
        <v>93</v>
      </c>
      <c r="AB650" t="s">
        <v>105</v>
      </c>
      <c r="AC650">
        <v>145</v>
      </c>
      <c r="AD650">
        <v>207.35</v>
      </c>
    </row>
    <row r="651" spans="1:30" x14ac:dyDescent="0.25">
      <c r="A651">
        <v>2023</v>
      </c>
      <c r="B651" t="s">
        <v>45</v>
      </c>
      <c r="C651" t="s">
        <v>22</v>
      </c>
      <c r="D651" t="s">
        <v>23</v>
      </c>
      <c r="E651">
        <v>643</v>
      </c>
      <c r="F651">
        <v>7000</v>
      </c>
      <c r="G651">
        <v>7840</v>
      </c>
      <c r="H651">
        <v>1400</v>
      </c>
      <c r="I651" t="s">
        <v>40</v>
      </c>
      <c r="J651" t="s">
        <v>33</v>
      </c>
      <c r="T651" t="s">
        <v>88</v>
      </c>
      <c r="U651">
        <v>2020</v>
      </c>
      <c r="V651" t="s">
        <v>44</v>
      </c>
      <c r="W651" t="s">
        <v>101</v>
      </c>
      <c r="X651" t="s">
        <v>103</v>
      </c>
      <c r="Y651" t="s">
        <v>104</v>
      </c>
      <c r="Z651" t="s">
        <v>100</v>
      </c>
      <c r="AA651" t="s">
        <v>93</v>
      </c>
      <c r="AB651" t="s">
        <v>105</v>
      </c>
      <c r="AC651">
        <v>193</v>
      </c>
      <c r="AD651">
        <v>275.99</v>
      </c>
    </row>
    <row r="652" spans="1:30" x14ac:dyDescent="0.25">
      <c r="A652">
        <v>2023</v>
      </c>
      <c r="B652" t="s">
        <v>45</v>
      </c>
      <c r="C652" t="s">
        <v>19</v>
      </c>
      <c r="D652" t="s">
        <v>24</v>
      </c>
      <c r="E652">
        <v>455</v>
      </c>
      <c r="F652">
        <v>5036.46</v>
      </c>
      <c r="G652">
        <v>5128.0320000000002</v>
      </c>
      <c r="H652">
        <v>1007.292</v>
      </c>
      <c r="I652" t="s">
        <v>40</v>
      </c>
      <c r="J652" t="s">
        <v>30</v>
      </c>
      <c r="T652" t="s">
        <v>95</v>
      </c>
      <c r="U652">
        <v>2020</v>
      </c>
      <c r="V652" t="s">
        <v>44</v>
      </c>
      <c r="W652" t="s">
        <v>101</v>
      </c>
      <c r="X652" t="s">
        <v>103</v>
      </c>
      <c r="Y652" t="s">
        <v>104</v>
      </c>
      <c r="Z652" t="s">
        <v>100</v>
      </c>
      <c r="AA652" t="s">
        <v>93</v>
      </c>
      <c r="AB652" t="s">
        <v>105</v>
      </c>
      <c r="AC652">
        <v>361</v>
      </c>
      <c r="AD652">
        <v>516.23</v>
      </c>
    </row>
    <row r="653" spans="1:30" x14ac:dyDescent="0.25">
      <c r="A653">
        <v>2023</v>
      </c>
      <c r="B653" t="s">
        <v>45</v>
      </c>
      <c r="C653" t="s">
        <v>22</v>
      </c>
      <c r="D653" t="s">
        <v>25</v>
      </c>
      <c r="E653">
        <v>345</v>
      </c>
      <c r="F653">
        <v>7700</v>
      </c>
      <c r="G653">
        <v>7840</v>
      </c>
      <c r="H653">
        <v>1540</v>
      </c>
      <c r="I653" t="s">
        <v>40</v>
      </c>
      <c r="J653" t="s">
        <v>38</v>
      </c>
      <c r="T653" t="s">
        <v>88</v>
      </c>
      <c r="U653">
        <v>2020</v>
      </c>
      <c r="V653" t="s">
        <v>44</v>
      </c>
      <c r="W653" t="s">
        <v>101</v>
      </c>
      <c r="X653" t="s">
        <v>103</v>
      </c>
      <c r="Y653" t="s">
        <v>104</v>
      </c>
      <c r="Z653" t="s">
        <v>100</v>
      </c>
      <c r="AA653" t="s">
        <v>93</v>
      </c>
      <c r="AB653" t="s">
        <v>105</v>
      </c>
      <c r="AC653">
        <v>824</v>
      </c>
      <c r="AD653">
        <v>1178.32</v>
      </c>
    </row>
    <row r="654" spans="1:30" x14ac:dyDescent="0.25">
      <c r="A654">
        <v>2023</v>
      </c>
      <c r="B654" t="s">
        <v>45</v>
      </c>
      <c r="C654" t="s">
        <v>16</v>
      </c>
      <c r="D654" t="s">
        <v>26</v>
      </c>
      <c r="E654">
        <v>122</v>
      </c>
      <c r="F654">
        <v>110</v>
      </c>
      <c r="G654">
        <v>112</v>
      </c>
      <c r="H654">
        <v>22</v>
      </c>
      <c r="I654" t="s">
        <v>40</v>
      </c>
      <c r="J654" t="s">
        <v>21</v>
      </c>
      <c r="T654" t="s">
        <v>95</v>
      </c>
      <c r="U654">
        <v>2020</v>
      </c>
      <c r="V654" t="s">
        <v>44</v>
      </c>
      <c r="W654" t="s">
        <v>101</v>
      </c>
      <c r="X654" t="s">
        <v>103</v>
      </c>
      <c r="Y654" t="s">
        <v>104</v>
      </c>
      <c r="Z654" t="s">
        <v>100</v>
      </c>
      <c r="AA654" t="s">
        <v>93</v>
      </c>
      <c r="AB654" t="s">
        <v>105</v>
      </c>
      <c r="AC654">
        <v>857</v>
      </c>
      <c r="AD654">
        <v>1225.51</v>
      </c>
    </row>
    <row r="655" spans="1:30" x14ac:dyDescent="0.25">
      <c r="A655">
        <v>2023</v>
      </c>
      <c r="B655" t="s">
        <v>45</v>
      </c>
      <c r="C655" t="s">
        <v>27</v>
      </c>
      <c r="D655" t="s">
        <v>28</v>
      </c>
      <c r="E655">
        <v>78</v>
      </c>
      <c r="F655">
        <v>2517.46</v>
      </c>
      <c r="G655">
        <v>5126.4639999999999</v>
      </c>
      <c r="H655">
        <v>503.49200000000002</v>
      </c>
      <c r="I655" t="s">
        <v>40</v>
      </c>
      <c r="J655" t="s">
        <v>21</v>
      </c>
      <c r="T655" t="s">
        <v>95</v>
      </c>
      <c r="U655">
        <v>2020</v>
      </c>
      <c r="V655" t="s">
        <v>44</v>
      </c>
      <c r="W655" t="s">
        <v>101</v>
      </c>
      <c r="X655" t="s">
        <v>103</v>
      </c>
      <c r="Y655" t="s">
        <v>104</v>
      </c>
      <c r="Z655" t="s">
        <v>100</v>
      </c>
      <c r="AA655" t="s">
        <v>93</v>
      </c>
      <c r="AB655" t="s">
        <v>105</v>
      </c>
      <c r="AC655">
        <v>365</v>
      </c>
      <c r="AD655">
        <v>521.95000000000005</v>
      </c>
    </row>
    <row r="656" spans="1:30" x14ac:dyDescent="0.25">
      <c r="A656">
        <v>2023</v>
      </c>
      <c r="B656" t="s">
        <v>45</v>
      </c>
      <c r="C656" t="s">
        <v>27</v>
      </c>
      <c r="D656" t="s">
        <v>29</v>
      </c>
      <c r="E656">
        <v>76</v>
      </c>
      <c r="F656">
        <v>2517.2950000000001</v>
      </c>
      <c r="G656">
        <v>5126.1279999999997</v>
      </c>
      <c r="H656">
        <v>503.45899999999989</v>
      </c>
      <c r="I656" t="s">
        <v>40</v>
      </c>
      <c r="J656" t="s">
        <v>33</v>
      </c>
      <c r="T656" t="s">
        <v>95</v>
      </c>
      <c r="U656">
        <v>2020</v>
      </c>
      <c r="V656" t="s">
        <v>43</v>
      </c>
      <c r="W656" t="s">
        <v>101</v>
      </c>
      <c r="X656" t="s">
        <v>103</v>
      </c>
      <c r="Y656" t="s">
        <v>104</v>
      </c>
      <c r="Z656" t="s">
        <v>100</v>
      </c>
      <c r="AA656" t="s">
        <v>93</v>
      </c>
      <c r="AB656" t="s">
        <v>105</v>
      </c>
      <c r="AC656">
        <v>152</v>
      </c>
      <c r="AD656">
        <v>217.36</v>
      </c>
    </row>
    <row r="657" spans="1:30" x14ac:dyDescent="0.25">
      <c r="A657">
        <v>2023</v>
      </c>
      <c r="B657" t="s">
        <v>45</v>
      </c>
      <c r="C657" t="s">
        <v>27</v>
      </c>
      <c r="D657" t="s">
        <v>31</v>
      </c>
      <c r="E657">
        <v>46</v>
      </c>
      <c r="F657">
        <v>115</v>
      </c>
      <c r="G657">
        <v>224</v>
      </c>
      <c r="H657">
        <v>23</v>
      </c>
      <c r="I657" t="s">
        <v>40</v>
      </c>
      <c r="J657" t="s">
        <v>30</v>
      </c>
      <c r="T657" t="s">
        <v>95</v>
      </c>
      <c r="U657">
        <v>2020</v>
      </c>
      <c r="V657" t="s">
        <v>43</v>
      </c>
      <c r="W657" t="s">
        <v>101</v>
      </c>
      <c r="X657" t="s">
        <v>103</v>
      </c>
      <c r="Y657" t="s">
        <v>104</v>
      </c>
      <c r="Z657" t="s">
        <v>100</v>
      </c>
      <c r="AA657" t="s">
        <v>93</v>
      </c>
      <c r="AB657" t="s">
        <v>105</v>
      </c>
      <c r="AC657">
        <v>194</v>
      </c>
      <c r="AD657">
        <v>277.42</v>
      </c>
    </row>
    <row r="658" spans="1:30" x14ac:dyDescent="0.25">
      <c r="A658">
        <v>2023</v>
      </c>
      <c r="B658" t="s">
        <v>45</v>
      </c>
      <c r="C658" t="s">
        <v>27</v>
      </c>
      <c r="D658" t="s">
        <v>32</v>
      </c>
      <c r="E658">
        <v>34</v>
      </c>
      <c r="F658">
        <v>2631.66</v>
      </c>
      <c r="G658">
        <v>5126.0160000000014</v>
      </c>
      <c r="H658">
        <v>526.33199999999999</v>
      </c>
      <c r="I658" t="s">
        <v>40</v>
      </c>
      <c r="J658" t="s">
        <v>33</v>
      </c>
      <c r="T658" t="s">
        <v>99</v>
      </c>
      <c r="U658">
        <v>2020</v>
      </c>
      <c r="V658" t="s">
        <v>43</v>
      </c>
      <c r="W658" t="s">
        <v>101</v>
      </c>
      <c r="X658" t="s">
        <v>103</v>
      </c>
      <c r="Y658" t="s">
        <v>104</v>
      </c>
      <c r="Z658" t="s">
        <v>100</v>
      </c>
      <c r="AA658" t="s">
        <v>93</v>
      </c>
      <c r="AB658" t="s">
        <v>105</v>
      </c>
      <c r="AC658">
        <v>368</v>
      </c>
      <c r="AD658">
        <v>526.24</v>
      </c>
    </row>
    <row r="659" spans="1:30" x14ac:dyDescent="0.25">
      <c r="A659">
        <v>2023</v>
      </c>
      <c r="B659" t="s">
        <v>45</v>
      </c>
      <c r="C659" t="s">
        <v>16</v>
      </c>
      <c r="D659" t="s">
        <v>34</v>
      </c>
      <c r="E659">
        <v>7</v>
      </c>
      <c r="F659">
        <v>230</v>
      </c>
      <c r="G659">
        <v>224</v>
      </c>
      <c r="H659">
        <v>46</v>
      </c>
      <c r="I659" t="s">
        <v>40</v>
      </c>
      <c r="J659" t="s">
        <v>33</v>
      </c>
      <c r="T659" t="s">
        <v>97</v>
      </c>
      <c r="U659">
        <v>2020</v>
      </c>
      <c r="V659" t="s">
        <v>43</v>
      </c>
      <c r="W659" t="s">
        <v>101</v>
      </c>
      <c r="X659" t="s">
        <v>103</v>
      </c>
      <c r="Y659" t="s">
        <v>104</v>
      </c>
      <c r="Z659" t="s">
        <v>100</v>
      </c>
      <c r="AA659" t="s">
        <v>93</v>
      </c>
      <c r="AB659" t="s">
        <v>105</v>
      </c>
      <c r="AC659">
        <v>148</v>
      </c>
      <c r="AD659">
        <v>211.64</v>
      </c>
    </row>
    <row r="660" spans="1:30" x14ac:dyDescent="0.25">
      <c r="A660">
        <v>2023</v>
      </c>
      <c r="B660" t="s">
        <v>45</v>
      </c>
      <c r="C660" t="s">
        <v>27</v>
      </c>
      <c r="D660" t="s">
        <v>36</v>
      </c>
      <c r="E660">
        <v>3</v>
      </c>
      <c r="F660">
        <v>2631.9475000000002</v>
      </c>
      <c r="G660">
        <v>5126.576</v>
      </c>
      <c r="H660">
        <v>526.38950000000011</v>
      </c>
      <c r="I660" t="s">
        <v>13</v>
      </c>
      <c r="J660" t="s">
        <v>38</v>
      </c>
      <c r="T660" t="s">
        <v>95</v>
      </c>
      <c r="U660">
        <v>2020</v>
      </c>
      <c r="V660" t="s">
        <v>43</v>
      </c>
      <c r="W660" t="s">
        <v>101</v>
      </c>
      <c r="X660" t="s">
        <v>103</v>
      </c>
      <c r="Y660" t="s">
        <v>104</v>
      </c>
      <c r="Z660" t="s">
        <v>100</v>
      </c>
      <c r="AA660" t="s">
        <v>93</v>
      </c>
      <c r="AB660" t="s">
        <v>105</v>
      </c>
      <c r="AC660">
        <v>196</v>
      </c>
      <c r="AD660">
        <v>280.27999999999997</v>
      </c>
    </row>
    <row r="661" spans="1:30" x14ac:dyDescent="0.25">
      <c r="A661">
        <v>2023</v>
      </c>
      <c r="B661" t="s">
        <v>45</v>
      </c>
      <c r="C661" t="s">
        <v>35</v>
      </c>
      <c r="D661" t="s">
        <v>35</v>
      </c>
      <c r="E661">
        <v>2</v>
      </c>
      <c r="F661">
        <v>7590</v>
      </c>
      <c r="G661">
        <v>7392</v>
      </c>
      <c r="H661">
        <v>1518</v>
      </c>
      <c r="I661" t="s">
        <v>40</v>
      </c>
      <c r="J661" t="s">
        <v>30</v>
      </c>
      <c r="T661" t="s">
        <v>99</v>
      </c>
      <c r="U661">
        <v>2020</v>
      </c>
      <c r="V661" t="s">
        <v>43</v>
      </c>
      <c r="W661" t="s">
        <v>101</v>
      </c>
      <c r="X661" t="s">
        <v>103</v>
      </c>
      <c r="Y661" t="s">
        <v>104</v>
      </c>
      <c r="Z661" t="s">
        <v>100</v>
      </c>
      <c r="AA661" t="s">
        <v>93</v>
      </c>
      <c r="AB661" t="s">
        <v>105</v>
      </c>
      <c r="AC661">
        <v>370</v>
      </c>
      <c r="AD661">
        <v>529.1</v>
      </c>
    </row>
    <row r="662" spans="1:30" x14ac:dyDescent="0.25">
      <c r="A662">
        <v>2023</v>
      </c>
      <c r="B662" t="s">
        <v>46</v>
      </c>
      <c r="C662" t="s">
        <v>11</v>
      </c>
      <c r="D662" t="s">
        <v>12</v>
      </c>
      <c r="E662">
        <v>3566</v>
      </c>
      <c r="F662">
        <v>4577.3</v>
      </c>
      <c r="G662">
        <v>5126.576</v>
      </c>
      <c r="H662">
        <v>915.46</v>
      </c>
      <c r="I662" t="s">
        <v>40</v>
      </c>
      <c r="J662" t="s">
        <v>21</v>
      </c>
      <c r="T662" t="s">
        <v>95</v>
      </c>
      <c r="U662">
        <v>2020</v>
      </c>
      <c r="V662" t="s">
        <v>43</v>
      </c>
      <c r="W662" t="s">
        <v>101</v>
      </c>
      <c r="X662" t="s">
        <v>103</v>
      </c>
      <c r="Y662" t="s">
        <v>104</v>
      </c>
      <c r="Z662" t="s">
        <v>100</v>
      </c>
      <c r="AA662" t="s">
        <v>93</v>
      </c>
      <c r="AB662" t="s">
        <v>105</v>
      </c>
      <c r="AC662">
        <v>814</v>
      </c>
      <c r="AD662">
        <v>1164.02</v>
      </c>
    </row>
    <row r="663" spans="1:30" x14ac:dyDescent="0.25">
      <c r="A663">
        <v>2023</v>
      </c>
      <c r="B663" t="s">
        <v>46</v>
      </c>
      <c r="C663" t="s">
        <v>11</v>
      </c>
      <c r="D663" t="s">
        <v>15</v>
      </c>
      <c r="E663">
        <v>2498</v>
      </c>
      <c r="F663">
        <v>8000</v>
      </c>
      <c r="G663">
        <v>8960</v>
      </c>
      <c r="H663">
        <v>1600</v>
      </c>
      <c r="I663" t="s">
        <v>40</v>
      </c>
      <c r="J663" t="s">
        <v>21</v>
      </c>
      <c r="T663" t="s">
        <v>88</v>
      </c>
      <c r="U663">
        <v>2020</v>
      </c>
      <c r="V663" t="s">
        <v>43</v>
      </c>
      <c r="W663" t="s">
        <v>101</v>
      </c>
      <c r="X663" t="s">
        <v>103</v>
      </c>
      <c r="Y663" t="s">
        <v>104</v>
      </c>
      <c r="Z663" t="s">
        <v>100</v>
      </c>
      <c r="AA663" t="s">
        <v>93</v>
      </c>
      <c r="AB663" t="s">
        <v>105</v>
      </c>
      <c r="AC663">
        <v>847</v>
      </c>
      <c r="AD663">
        <v>1211.21</v>
      </c>
    </row>
    <row r="664" spans="1:30" x14ac:dyDescent="0.25">
      <c r="A664">
        <v>2023</v>
      </c>
      <c r="B664" t="s">
        <v>46</v>
      </c>
      <c r="C664" t="s">
        <v>16</v>
      </c>
      <c r="D664" t="s">
        <v>17</v>
      </c>
      <c r="E664">
        <v>1245</v>
      </c>
      <c r="F664">
        <v>4577.2</v>
      </c>
      <c r="G664">
        <v>5126.4639999999999</v>
      </c>
      <c r="H664">
        <v>915.44</v>
      </c>
      <c r="I664" t="s">
        <v>40</v>
      </c>
      <c r="J664" t="s">
        <v>14</v>
      </c>
      <c r="T664" t="s">
        <v>97</v>
      </c>
      <c r="U664">
        <v>2020</v>
      </c>
      <c r="V664" t="s">
        <v>43</v>
      </c>
      <c r="W664" t="s">
        <v>101</v>
      </c>
      <c r="X664" t="s">
        <v>103</v>
      </c>
      <c r="Y664" t="s">
        <v>104</v>
      </c>
      <c r="Z664" t="s">
        <v>100</v>
      </c>
      <c r="AA664" t="s">
        <v>93</v>
      </c>
      <c r="AB664" t="s">
        <v>105</v>
      </c>
      <c r="AC664">
        <v>195</v>
      </c>
      <c r="AD664">
        <v>526.24</v>
      </c>
    </row>
    <row r="665" spans="1:30" x14ac:dyDescent="0.25">
      <c r="A665">
        <v>2023</v>
      </c>
      <c r="B665" t="s">
        <v>46</v>
      </c>
      <c r="C665" t="s">
        <v>19</v>
      </c>
      <c r="D665" t="s">
        <v>20</v>
      </c>
      <c r="E665">
        <v>644</v>
      </c>
      <c r="F665">
        <v>5743.5</v>
      </c>
      <c r="G665">
        <v>6432.72</v>
      </c>
      <c r="H665">
        <v>1148.7</v>
      </c>
      <c r="I665" t="s">
        <v>40</v>
      </c>
      <c r="J665" t="s">
        <v>18</v>
      </c>
      <c r="T665" t="s">
        <v>95</v>
      </c>
      <c r="U665">
        <v>2020</v>
      </c>
      <c r="V665" t="s">
        <v>43</v>
      </c>
      <c r="W665" t="s">
        <v>101</v>
      </c>
      <c r="X665" t="s">
        <v>103</v>
      </c>
      <c r="Y665" t="s">
        <v>104</v>
      </c>
      <c r="Z665" t="s">
        <v>100</v>
      </c>
      <c r="AA665" t="s">
        <v>93</v>
      </c>
      <c r="AB665" t="s">
        <v>105</v>
      </c>
      <c r="AC665">
        <v>369</v>
      </c>
      <c r="AD665">
        <v>527.66999999999996</v>
      </c>
    </row>
    <row r="666" spans="1:30" x14ac:dyDescent="0.25">
      <c r="A666">
        <v>2023</v>
      </c>
      <c r="B666" t="s">
        <v>46</v>
      </c>
      <c r="C666" t="s">
        <v>22</v>
      </c>
      <c r="D666" t="s">
        <v>23</v>
      </c>
      <c r="E666">
        <v>643</v>
      </c>
      <c r="F666">
        <v>7000</v>
      </c>
      <c r="G666">
        <v>7840</v>
      </c>
      <c r="H666">
        <v>1400</v>
      </c>
      <c r="I666" t="s">
        <v>40</v>
      </c>
      <c r="J666" t="s">
        <v>30</v>
      </c>
      <c r="T666" t="s">
        <v>99</v>
      </c>
      <c r="U666">
        <v>2020</v>
      </c>
      <c r="V666" t="s">
        <v>43</v>
      </c>
      <c r="W666" t="s">
        <v>101</v>
      </c>
      <c r="X666" t="s">
        <v>103</v>
      </c>
      <c r="Y666" t="s">
        <v>104</v>
      </c>
      <c r="Z666" t="s">
        <v>100</v>
      </c>
      <c r="AA666" t="s">
        <v>93</v>
      </c>
      <c r="AB666" t="s">
        <v>105</v>
      </c>
      <c r="AC666">
        <v>151</v>
      </c>
      <c r="AD666">
        <v>215.93</v>
      </c>
    </row>
    <row r="667" spans="1:30" x14ac:dyDescent="0.25">
      <c r="A667">
        <v>2023</v>
      </c>
      <c r="B667" t="s">
        <v>46</v>
      </c>
      <c r="C667" t="s">
        <v>19</v>
      </c>
      <c r="D667" t="s">
        <v>24</v>
      </c>
      <c r="E667">
        <v>455</v>
      </c>
      <c r="F667">
        <v>4578.6000000000004</v>
      </c>
      <c r="G667">
        <v>5128.0320000000002</v>
      </c>
      <c r="H667">
        <v>915.72000000000014</v>
      </c>
      <c r="I667" t="s">
        <v>40</v>
      </c>
      <c r="J667" t="s">
        <v>38</v>
      </c>
      <c r="T667" t="s">
        <v>95</v>
      </c>
      <c r="U667">
        <v>2020</v>
      </c>
      <c r="V667" t="s">
        <v>43</v>
      </c>
      <c r="W667" t="s">
        <v>101</v>
      </c>
      <c r="X667" t="s">
        <v>103</v>
      </c>
      <c r="Y667" t="s">
        <v>104</v>
      </c>
      <c r="Z667" t="s">
        <v>100</v>
      </c>
      <c r="AA667" t="s">
        <v>93</v>
      </c>
      <c r="AB667" t="s">
        <v>105</v>
      </c>
      <c r="AC667">
        <v>199</v>
      </c>
      <c r="AD667">
        <v>284.57</v>
      </c>
    </row>
    <row r="668" spans="1:30" x14ac:dyDescent="0.25">
      <c r="A668">
        <v>2023</v>
      </c>
      <c r="B668" t="s">
        <v>46</v>
      </c>
      <c r="C668" t="s">
        <v>22</v>
      </c>
      <c r="D668" t="s">
        <v>25</v>
      </c>
      <c r="E668">
        <v>345</v>
      </c>
      <c r="F668">
        <v>7000</v>
      </c>
      <c r="G668">
        <v>7840</v>
      </c>
      <c r="H668">
        <v>1400</v>
      </c>
      <c r="I668" t="s">
        <v>40</v>
      </c>
      <c r="J668" t="s">
        <v>18</v>
      </c>
      <c r="T668" t="s">
        <v>97</v>
      </c>
      <c r="U668">
        <v>2020</v>
      </c>
      <c r="V668" t="s">
        <v>43</v>
      </c>
      <c r="W668" t="s">
        <v>101</v>
      </c>
      <c r="X668" t="s">
        <v>103</v>
      </c>
      <c r="Y668" t="s">
        <v>104</v>
      </c>
      <c r="Z668" t="s">
        <v>100</v>
      </c>
      <c r="AA668" t="s">
        <v>93</v>
      </c>
      <c r="AB668" t="s">
        <v>105</v>
      </c>
      <c r="AC668">
        <v>367</v>
      </c>
      <c r="AD668">
        <v>524.80999999999995</v>
      </c>
    </row>
    <row r="669" spans="1:30" x14ac:dyDescent="0.25">
      <c r="A669">
        <v>2023</v>
      </c>
      <c r="B669" t="s">
        <v>46</v>
      </c>
      <c r="C669" t="s">
        <v>16</v>
      </c>
      <c r="D669" t="s">
        <v>26</v>
      </c>
      <c r="E669">
        <v>122</v>
      </c>
      <c r="F669">
        <v>100</v>
      </c>
      <c r="G669">
        <v>112</v>
      </c>
      <c r="H669">
        <v>20</v>
      </c>
      <c r="I669" t="s">
        <v>40</v>
      </c>
      <c r="J669" t="s">
        <v>30</v>
      </c>
      <c r="T669" t="s">
        <v>99</v>
      </c>
      <c r="U669">
        <v>2020</v>
      </c>
      <c r="V669" t="s">
        <v>43</v>
      </c>
      <c r="W669" t="s">
        <v>101</v>
      </c>
      <c r="X669" t="s">
        <v>103</v>
      </c>
      <c r="Y669" t="s">
        <v>104</v>
      </c>
      <c r="Z669" t="s">
        <v>100</v>
      </c>
      <c r="AA669" t="s">
        <v>93</v>
      </c>
      <c r="AB669" t="s">
        <v>105</v>
      </c>
      <c r="AC669">
        <v>823</v>
      </c>
      <c r="AD669">
        <v>1176.8899999999999</v>
      </c>
    </row>
    <row r="670" spans="1:30" x14ac:dyDescent="0.25">
      <c r="A670">
        <v>2023</v>
      </c>
      <c r="B670" t="s">
        <v>46</v>
      </c>
      <c r="C670" t="s">
        <v>27</v>
      </c>
      <c r="D670" t="s">
        <v>28</v>
      </c>
      <c r="E670">
        <v>78</v>
      </c>
      <c r="F670">
        <v>2288.6</v>
      </c>
      <c r="G670">
        <v>5126.4639999999999</v>
      </c>
      <c r="H670">
        <v>457.72</v>
      </c>
      <c r="I670" t="s">
        <v>40</v>
      </c>
      <c r="J670" t="s">
        <v>14</v>
      </c>
      <c r="T670" t="s">
        <v>88</v>
      </c>
      <c r="U670">
        <v>2020</v>
      </c>
      <c r="V670" t="s">
        <v>43</v>
      </c>
      <c r="W670" t="s">
        <v>101</v>
      </c>
      <c r="X670" t="s">
        <v>103</v>
      </c>
      <c r="Y670" t="s">
        <v>104</v>
      </c>
      <c r="Z670" t="s">
        <v>100</v>
      </c>
      <c r="AA670" t="s">
        <v>93</v>
      </c>
      <c r="AB670" t="s">
        <v>105</v>
      </c>
      <c r="AC670">
        <v>856</v>
      </c>
      <c r="AD670">
        <v>1224.08</v>
      </c>
    </row>
    <row r="671" spans="1:30" x14ac:dyDescent="0.25">
      <c r="A671">
        <v>2023</v>
      </c>
      <c r="B671" t="s">
        <v>46</v>
      </c>
      <c r="C671" t="s">
        <v>27</v>
      </c>
      <c r="D671" t="s">
        <v>29</v>
      </c>
      <c r="E671">
        <v>76</v>
      </c>
      <c r="F671">
        <v>2288.4499999999998</v>
      </c>
      <c r="G671">
        <v>5126.1279999999997</v>
      </c>
      <c r="H671">
        <v>457.69</v>
      </c>
      <c r="I671" t="s">
        <v>40</v>
      </c>
      <c r="J671" t="s">
        <v>14</v>
      </c>
      <c r="T671" t="s">
        <v>95</v>
      </c>
      <c r="U671">
        <v>2020</v>
      </c>
      <c r="V671" t="s">
        <v>43</v>
      </c>
      <c r="W671" t="s">
        <v>101</v>
      </c>
      <c r="X671" t="s">
        <v>103</v>
      </c>
      <c r="Y671" t="s">
        <v>104</v>
      </c>
      <c r="Z671" t="s">
        <v>100</v>
      </c>
      <c r="AA671" t="s">
        <v>93</v>
      </c>
      <c r="AB671" t="s">
        <v>105</v>
      </c>
      <c r="AC671">
        <v>371</v>
      </c>
      <c r="AD671">
        <v>530.53</v>
      </c>
    </row>
    <row r="672" spans="1:30" x14ac:dyDescent="0.25">
      <c r="A672">
        <v>2023</v>
      </c>
      <c r="B672" t="s">
        <v>46</v>
      </c>
      <c r="C672" t="s">
        <v>27</v>
      </c>
      <c r="D672" t="s">
        <v>31</v>
      </c>
      <c r="E672">
        <v>46</v>
      </c>
      <c r="F672">
        <v>100</v>
      </c>
      <c r="G672">
        <v>224</v>
      </c>
      <c r="H672">
        <v>20</v>
      </c>
      <c r="I672" t="s">
        <v>40</v>
      </c>
      <c r="J672" t="s">
        <v>30</v>
      </c>
      <c r="T672" t="s">
        <v>95</v>
      </c>
      <c r="U672">
        <v>2020</v>
      </c>
      <c r="V672" t="s">
        <v>39</v>
      </c>
      <c r="W672" t="s">
        <v>101</v>
      </c>
      <c r="X672" t="s">
        <v>103</v>
      </c>
      <c r="Y672" t="s">
        <v>104</v>
      </c>
      <c r="Z672" t="s">
        <v>100</v>
      </c>
      <c r="AA672" t="s">
        <v>93</v>
      </c>
      <c r="AB672" t="s">
        <v>105</v>
      </c>
      <c r="AC672">
        <v>164</v>
      </c>
      <c r="AD672">
        <v>234.51999999999998</v>
      </c>
    </row>
    <row r="673" spans="1:30" x14ac:dyDescent="0.25">
      <c r="A673">
        <v>2023</v>
      </c>
      <c r="B673" t="s">
        <v>46</v>
      </c>
      <c r="C673" t="s">
        <v>27</v>
      </c>
      <c r="D673" t="s">
        <v>32</v>
      </c>
      <c r="E673">
        <v>34</v>
      </c>
      <c r="F673">
        <v>2746.08</v>
      </c>
      <c r="G673">
        <v>5126.0160000000014</v>
      </c>
      <c r="H673">
        <v>549.21600000000001</v>
      </c>
      <c r="I673" t="s">
        <v>40</v>
      </c>
      <c r="J673" t="s">
        <v>21</v>
      </c>
      <c r="T673" t="s">
        <v>99</v>
      </c>
      <c r="U673">
        <v>2020</v>
      </c>
      <c r="V673" t="s">
        <v>39</v>
      </c>
      <c r="W673" t="s">
        <v>101</v>
      </c>
      <c r="X673" t="s">
        <v>103</v>
      </c>
      <c r="Y673" t="s">
        <v>104</v>
      </c>
      <c r="Z673" t="s">
        <v>100</v>
      </c>
      <c r="AA673" t="s">
        <v>93</v>
      </c>
      <c r="AB673" t="s">
        <v>105</v>
      </c>
      <c r="AC673">
        <v>212</v>
      </c>
      <c r="AD673">
        <v>303.15999999999997</v>
      </c>
    </row>
    <row r="674" spans="1:30" x14ac:dyDescent="0.25">
      <c r="A674">
        <v>2023</v>
      </c>
      <c r="B674" t="s">
        <v>46</v>
      </c>
      <c r="C674" t="s">
        <v>16</v>
      </c>
      <c r="D674" t="s">
        <v>34</v>
      </c>
      <c r="E674">
        <v>7</v>
      </c>
      <c r="F674">
        <v>240</v>
      </c>
      <c r="G674">
        <v>224</v>
      </c>
      <c r="H674">
        <v>48</v>
      </c>
      <c r="I674" t="s">
        <v>40</v>
      </c>
      <c r="J674" t="s">
        <v>33</v>
      </c>
      <c r="T674" t="s">
        <v>95</v>
      </c>
      <c r="U674">
        <v>2020</v>
      </c>
      <c r="V674" t="s">
        <v>39</v>
      </c>
      <c r="W674" t="s">
        <v>101</v>
      </c>
      <c r="X674" t="s">
        <v>103</v>
      </c>
      <c r="Y674" t="s">
        <v>104</v>
      </c>
      <c r="Z674" t="s">
        <v>100</v>
      </c>
      <c r="AA674" t="s">
        <v>93</v>
      </c>
      <c r="AB674" t="s">
        <v>105</v>
      </c>
      <c r="AC674">
        <v>140</v>
      </c>
      <c r="AD674">
        <v>200.2</v>
      </c>
    </row>
    <row r="675" spans="1:30" x14ac:dyDescent="0.25">
      <c r="A675">
        <v>2023</v>
      </c>
      <c r="B675" t="s">
        <v>46</v>
      </c>
      <c r="C675" t="s">
        <v>27</v>
      </c>
      <c r="D675" t="s">
        <v>36</v>
      </c>
      <c r="E675">
        <v>3</v>
      </c>
      <c r="F675">
        <v>2746.38</v>
      </c>
      <c r="G675">
        <v>5126.576</v>
      </c>
      <c r="H675">
        <v>549.27600000000007</v>
      </c>
      <c r="I675" t="s">
        <v>40</v>
      </c>
      <c r="J675" t="s">
        <v>33</v>
      </c>
      <c r="T675" t="s">
        <v>95</v>
      </c>
      <c r="U675">
        <v>2020</v>
      </c>
      <c r="V675" t="s">
        <v>39</v>
      </c>
      <c r="W675" t="s">
        <v>101</v>
      </c>
      <c r="X675" t="s">
        <v>103</v>
      </c>
      <c r="Y675" t="s">
        <v>104</v>
      </c>
      <c r="Z675" t="s">
        <v>100</v>
      </c>
      <c r="AA675" t="s">
        <v>93</v>
      </c>
      <c r="AB675" t="s">
        <v>105</v>
      </c>
      <c r="AC675">
        <v>166</v>
      </c>
      <c r="AD675">
        <v>237.38</v>
      </c>
    </row>
    <row r="676" spans="1:30" x14ac:dyDescent="0.25">
      <c r="A676">
        <v>2023</v>
      </c>
      <c r="B676" t="s">
        <v>46</v>
      </c>
      <c r="C676" t="s">
        <v>35</v>
      </c>
      <c r="D676" t="s">
        <v>35</v>
      </c>
      <c r="E676">
        <v>2</v>
      </c>
      <c r="F676">
        <v>7920</v>
      </c>
      <c r="G676">
        <v>7392</v>
      </c>
      <c r="H676">
        <v>1584</v>
      </c>
      <c r="I676" t="s">
        <v>40</v>
      </c>
      <c r="J676" t="s">
        <v>21</v>
      </c>
      <c r="T676" t="s">
        <v>88</v>
      </c>
      <c r="U676">
        <v>2020</v>
      </c>
      <c r="V676" t="s">
        <v>39</v>
      </c>
      <c r="W676" t="s">
        <v>101</v>
      </c>
      <c r="X676" t="s">
        <v>103</v>
      </c>
      <c r="Y676" t="s">
        <v>104</v>
      </c>
      <c r="Z676" t="s">
        <v>100</v>
      </c>
      <c r="AA676" t="s">
        <v>93</v>
      </c>
      <c r="AB676" t="s">
        <v>105</v>
      </c>
      <c r="AC676">
        <v>214</v>
      </c>
      <c r="AD676">
        <v>306.02</v>
      </c>
    </row>
    <row r="677" spans="1:30" x14ac:dyDescent="0.25">
      <c r="A677">
        <v>2023</v>
      </c>
      <c r="B677" t="s">
        <v>47</v>
      </c>
      <c r="C677" t="s">
        <v>11</v>
      </c>
      <c r="D677" t="s">
        <v>12</v>
      </c>
      <c r="E677">
        <v>3566</v>
      </c>
      <c r="F677">
        <v>5035.0300000000007</v>
      </c>
      <c r="G677">
        <v>5126.576</v>
      </c>
      <c r="H677">
        <v>1007.006</v>
      </c>
      <c r="I677" t="s">
        <v>40</v>
      </c>
      <c r="J677" t="s">
        <v>21</v>
      </c>
      <c r="T677" t="s">
        <v>88</v>
      </c>
      <c r="U677">
        <v>2020</v>
      </c>
      <c r="V677" t="s">
        <v>39</v>
      </c>
      <c r="W677" t="s">
        <v>101</v>
      </c>
      <c r="X677" t="s">
        <v>103</v>
      </c>
      <c r="Y677" t="s">
        <v>104</v>
      </c>
      <c r="Z677" t="s">
        <v>100</v>
      </c>
      <c r="AA677" t="s">
        <v>93</v>
      </c>
      <c r="AB677" t="s">
        <v>105</v>
      </c>
      <c r="AC677">
        <v>811</v>
      </c>
      <c r="AD677">
        <v>1159.73</v>
      </c>
    </row>
    <row r="678" spans="1:30" x14ac:dyDescent="0.25">
      <c r="A678">
        <v>2023</v>
      </c>
      <c r="B678" t="s">
        <v>47</v>
      </c>
      <c r="C678" t="s">
        <v>11</v>
      </c>
      <c r="D678" t="s">
        <v>15</v>
      </c>
      <c r="E678">
        <v>2498</v>
      </c>
      <c r="F678">
        <v>9200</v>
      </c>
      <c r="G678">
        <v>8960</v>
      </c>
      <c r="H678">
        <v>1840</v>
      </c>
      <c r="I678" t="s">
        <v>40</v>
      </c>
      <c r="J678" t="s">
        <v>14</v>
      </c>
      <c r="T678" t="s">
        <v>88</v>
      </c>
      <c r="U678">
        <v>2020</v>
      </c>
      <c r="V678" t="s">
        <v>39</v>
      </c>
      <c r="W678" t="s">
        <v>101</v>
      </c>
      <c r="X678" t="s">
        <v>103</v>
      </c>
      <c r="Y678" t="s">
        <v>104</v>
      </c>
      <c r="Z678" t="s">
        <v>100</v>
      </c>
      <c r="AA678" t="s">
        <v>93</v>
      </c>
      <c r="AB678" t="s">
        <v>105</v>
      </c>
      <c r="AC678">
        <v>845</v>
      </c>
      <c r="AD678">
        <v>1208.3499999999999</v>
      </c>
    </row>
    <row r="679" spans="1:30" x14ac:dyDescent="0.25">
      <c r="A679">
        <v>2023</v>
      </c>
      <c r="B679" t="s">
        <v>47</v>
      </c>
      <c r="C679" t="s">
        <v>16</v>
      </c>
      <c r="D679" t="s">
        <v>17</v>
      </c>
      <c r="E679">
        <v>1245</v>
      </c>
      <c r="F679">
        <v>5263.78</v>
      </c>
      <c r="G679">
        <v>5126.4639999999999</v>
      </c>
      <c r="H679">
        <v>1052.7560000000001</v>
      </c>
      <c r="I679" t="s">
        <v>40</v>
      </c>
      <c r="J679" t="s">
        <v>18</v>
      </c>
      <c r="T679" t="s">
        <v>95</v>
      </c>
      <c r="U679">
        <v>2020</v>
      </c>
      <c r="V679" t="s">
        <v>39</v>
      </c>
      <c r="W679" t="s">
        <v>101</v>
      </c>
      <c r="X679" t="s">
        <v>103</v>
      </c>
      <c r="Y679" t="s">
        <v>104</v>
      </c>
      <c r="Z679" t="s">
        <v>100</v>
      </c>
      <c r="AA679" t="s">
        <v>93</v>
      </c>
      <c r="AB679" t="s">
        <v>105</v>
      </c>
      <c r="AC679">
        <v>898</v>
      </c>
      <c r="AD679">
        <v>1284.1399999999999</v>
      </c>
    </row>
    <row r="680" spans="1:30" x14ac:dyDescent="0.25">
      <c r="A680">
        <v>2023</v>
      </c>
      <c r="B680" t="s">
        <v>47</v>
      </c>
      <c r="C680" t="s">
        <v>19</v>
      </c>
      <c r="D680" t="s">
        <v>20</v>
      </c>
      <c r="E680">
        <v>644</v>
      </c>
      <c r="F680">
        <v>6605.0249999999996</v>
      </c>
      <c r="G680">
        <v>6432.72</v>
      </c>
      <c r="H680">
        <v>1321.0050000000001</v>
      </c>
      <c r="I680" t="s">
        <v>40</v>
      </c>
      <c r="J680" t="s">
        <v>33</v>
      </c>
      <c r="T680" t="s">
        <v>95</v>
      </c>
      <c r="U680">
        <v>2020</v>
      </c>
      <c r="V680" t="s">
        <v>39</v>
      </c>
      <c r="W680" t="s">
        <v>101</v>
      </c>
      <c r="X680" t="s">
        <v>103</v>
      </c>
      <c r="Y680" t="s">
        <v>104</v>
      </c>
      <c r="Z680" t="s">
        <v>100</v>
      </c>
      <c r="AA680" t="s">
        <v>93</v>
      </c>
      <c r="AB680" t="s">
        <v>105</v>
      </c>
      <c r="AC680">
        <v>851</v>
      </c>
      <c r="AD680">
        <v>526.24</v>
      </c>
    </row>
    <row r="681" spans="1:30" x14ac:dyDescent="0.25">
      <c r="A681">
        <v>2023</v>
      </c>
      <c r="B681" t="s">
        <v>47</v>
      </c>
      <c r="C681" t="s">
        <v>22</v>
      </c>
      <c r="D681" t="s">
        <v>23</v>
      </c>
      <c r="E681">
        <v>643</v>
      </c>
      <c r="F681">
        <v>8400</v>
      </c>
      <c r="G681">
        <v>7840</v>
      </c>
      <c r="H681">
        <v>1680</v>
      </c>
      <c r="I681" t="s">
        <v>40</v>
      </c>
      <c r="J681" t="s">
        <v>21</v>
      </c>
      <c r="T681" t="s">
        <v>88</v>
      </c>
      <c r="U681">
        <v>2020</v>
      </c>
      <c r="V681" t="s">
        <v>39</v>
      </c>
      <c r="W681" t="s">
        <v>101</v>
      </c>
      <c r="X681" t="s">
        <v>103</v>
      </c>
      <c r="Y681" t="s">
        <v>104</v>
      </c>
      <c r="Z681" t="s">
        <v>100</v>
      </c>
      <c r="AA681" t="s">
        <v>93</v>
      </c>
      <c r="AB681" t="s">
        <v>105</v>
      </c>
      <c r="AC681">
        <v>884</v>
      </c>
      <c r="AD681">
        <v>526.24</v>
      </c>
    </row>
    <row r="682" spans="1:30" x14ac:dyDescent="0.25">
      <c r="A682">
        <v>2023</v>
      </c>
      <c r="B682" t="s">
        <v>47</v>
      </c>
      <c r="C682" t="s">
        <v>19</v>
      </c>
      <c r="D682" t="s">
        <v>24</v>
      </c>
      <c r="E682">
        <v>455</v>
      </c>
      <c r="F682">
        <v>5494.3200000000006</v>
      </c>
      <c r="G682">
        <v>5128.0320000000002</v>
      </c>
      <c r="H682">
        <v>1098.864</v>
      </c>
      <c r="I682" t="s">
        <v>40</v>
      </c>
      <c r="J682" t="s">
        <v>14</v>
      </c>
      <c r="T682" t="s">
        <v>88</v>
      </c>
      <c r="U682">
        <v>2020</v>
      </c>
      <c r="V682" t="s">
        <v>39</v>
      </c>
      <c r="W682" t="s">
        <v>101</v>
      </c>
      <c r="X682" t="s">
        <v>103</v>
      </c>
      <c r="Y682" t="s">
        <v>104</v>
      </c>
      <c r="Z682" t="s">
        <v>100</v>
      </c>
      <c r="AA682" t="s">
        <v>93</v>
      </c>
      <c r="AB682" t="s">
        <v>105</v>
      </c>
      <c r="AC682">
        <v>141</v>
      </c>
      <c r="AD682">
        <v>201.63</v>
      </c>
    </row>
    <row r="683" spans="1:30" x14ac:dyDescent="0.25">
      <c r="A683">
        <v>2023</v>
      </c>
      <c r="B683" t="s">
        <v>47</v>
      </c>
      <c r="C683" t="s">
        <v>22</v>
      </c>
      <c r="D683" t="s">
        <v>25</v>
      </c>
      <c r="E683">
        <v>345</v>
      </c>
      <c r="F683">
        <v>8400</v>
      </c>
      <c r="G683">
        <v>7840</v>
      </c>
      <c r="H683">
        <v>1680</v>
      </c>
      <c r="I683" t="s">
        <v>40</v>
      </c>
      <c r="J683" t="s">
        <v>21</v>
      </c>
      <c r="T683" t="s">
        <v>95</v>
      </c>
      <c r="U683">
        <v>2020</v>
      </c>
      <c r="V683" t="s">
        <v>39</v>
      </c>
      <c r="W683" t="s">
        <v>101</v>
      </c>
      <c r="X683" t="s">
        <v>103</v>
      </c>
      <c r="Y683" t="s">
        <v>104</v>
      </c>
      <c r="Z683" t="s">
        <v>100</v>
      </c>
      <c r="AA683" t="s">
        <v>93</v>
      </c>
      <c r="AB683" t="s">
        <v>105</v>
      </c>
      <c r="AC683">
        <v>211</v>
      </c>
      <c r="AD683">
        <v>301.73</v>
      </c>
    </row>
    <row r="684" spans="1:30" x14ac:dyDescent="0.25">
      <c r="A684">
        <v>2023</v>
      </c>
      <c r="B684" t="s">
        <v>47</v>
      </c>
      <c r="C684" t="s">
        <v>16</v>
      </c>
      <c r="D684" t="s">
        <v>26</v>
      </c>
      <c r="E684">
        <v>122</v>
      </c>
      <c r="F684">
        <v>120</v>
      </c>
      <c r="G684">
        <v>112</v>
      </c>
      <c r="H684">
        <v>24</v>
      </c>
      <c r="I684" t="s">
        <v>40</v>
      </c>
      <c r="J684" t="s">
        <v>38</v>
      </c>
      <c r="T684" t="s">
        <v>95</v>
      </c>
      <c r="U684">
        <v>2020</v>
      </c>
      <c r="V684" t="s">
        <v>39</v>
      </c>
      <c r="W684" t="s">
        <v>101</v>
      </c>
      <c r="X684" t="s">
        <v>103</v>
      </c>
      <c r="Y684" t="s">
        <v>104</v>
      </c>
      <c r="Z684" t="s">
        <v>100</v>
      </c>
      <c r="AA684" t="s">
        <v>93</v>
      </c>
      <c r="AB684" t="s">
        <v>105</v>
      </c>
      <c r="AC684">
        <v>139</v>
      </c>
      <c r="AD684">
        <v>198.76999999999998</v>
      </c>
    </row>
    <row r="685" spans="1:30" x14ac:dyDescent="0.25">
      <c r="A685">
        <v>2023</v>
      </c>
      <c r="B685" t="s">
        <v>47</v>
      </c>
      <c r="C685" t="s">
        <v>27</v>
      </c>
      <c r="D685" t="s">
        <v>28</v>
      </c>
      <c r="E685">
        <v>78</v>
      </c>
      <c r="F685">
        <v>2517.46</v>
      </c>
      <c r="G685">
        <v>5126.4639999999999</v>
      </c>
      <c r="H685">
        <v>503.49200000000002</v>
      </c>
      <c r="I685" t="s">
        <v>40</v>
      </c>
      <c r="J685" t="s">
        <v>14</v>
      </c>
      <c r="T685" t="s">
        <v>95</v>
      </c>
      <c r="U685">
        <v>2020</v>
      </c>
      <c r="V685" t="s">
        <v>39</v>
      </c>
      <c r="W685" t="s">
        <v>101</v>
      </c>
      <c r="X685" t="s">
        <v>103</v>
      </c>
      <c r="Y685" t="s">
        <v>104</v>
      </c>
      <c r="Z685" t="s">
        <v>100</v>
      </c>
      <c r="AA685" t="s">
        <v>93</v>
      </c>
      <c r="AB685" t="s">
        <v>105</v>
      </c>
      <c r="AC685">
        <v>820</v>
      </c>
      <c r="AD685">
        <v>1172.5999999999999</v>
      </c>
    </row>
    <row r="686" spans="1:30" x14ac:dyDescent="0.25">
      <c r="A686">
        <v>2023</v>
      </c>
      <c r="B686" t="s">
        <v>47</v>
      </c>
      <c r="C686" t="s">
        <v>27</v>
      </c>
      <c r="D686" t="s">
        <v>29</v>
      </c>
      <c r="E686">
        <v>76</v>
      </c>
      <c r="F686">
        <v>2517.2950000000001</v>
      </c>
      <c r="G686">
        <v>5126.1279999999997</v>
      </c>
      <c r="H686">
        <v>503.45899999999989</v>
      </c>
      <c r="I686" t="s">
        <v>40</v>
      </c>
      <c r="J686" t="s">
        <v>18</v>
      </c>
      <c r="T686" t="s">
        <v>95</v>
      </c>
      <c r="U686">
        <v>2020</v>
      </c>
      <c r="V686" t="s">
        <v>39</v>
      </c>
      <c r="W686" t="s">
        <v>101</v>
      </c>
      <c r="X686" t="s">
        <v>103</v>
      </c>
      <c r="Y686" t="s">
        <v>104</v>
      </c>
      <c r="Z686" t="s">
        <v>100</v>
      </c>
      <c r="AA686" t="s">
        <v>93</v>
      </c>
      <c r="AB686" t="s">
        <v>105</v>
      </c>
      <c r="AC686">
        <v>853</v>
      </c>
      <c r="AD686">
        <v>1219.79</v>
      </c>
    </row>
    <row r="687" spans="1:30" x14ac:dyDescent="0.25">
      <c r="A687">
        <v>2023</v>
      </c>
      <c r="B687" t="s">
        <v>47</v>
      </c>
      <c r="C687" t="s">
        <v>27</v>
      </c>
      <c r="D687" t="s">
        <v>31</v>
      </c>
      <c r="E687">
        <v>46</v>
      </c>
      <c r="F687">
        <v>110</v>
      </c>
      <c r="G687">
        <v>224</v>
      </c>
      <c r="H687">
        <v>22</v>
      </c>
      <c r="I687" t="s">
        <v>40</v>
      </c>
      <c r="J687" t="s">
        <v>14</v>
      </c>
      <c r="T687" t="s">
        <v>95</v>
      </c>
      <c r="U687">
        <v>2020</v>
      </c>
      <c r="V687" t="s">
        <v>39</v>
      </c>
      <c r="W687" t="s">
        <v>101</v>
      </c>
      <c r="X687" t="s">
        <v>103</v>
      </c>
      <c r="Y687" t="s">
        <v>104</v>
      </c>
      <c r="Z687" t="s">
        <v>100</v>
      </c>
      <c r="AA687" t="s">
        <v>93</v>
      </c>
      <c r="AB687" t="s">
        <v>105</v>
      </c>
      <c r="AC687">
        <v>137</v>
      </c>
      <c r="AD687">
        <v>195.91</v>
      </c>
    </row>
    <row r="688" spans="1:30" x14ac:dyDescent="0.25">
      <c r="A688">
        <v>2023</v>
      </c>
      <c r="B688" t="s">
        <v>47</v>
      </c>
      <c r="C688" t="s">
        <v>27</v>
      </c>
      <c r="D688" t="s">
        <v>32</v>
      </c>
      <c r="E688">
        <v>34</v>
      </c>
      <c r="F688">
        <v>2517.2399999999998</v>
      </c>
      <c r="G688">
        <v>5126.0160000000014</v>
      </c>
      <c r="H688">
        <v>503.44800000000009</v>
      </c>
      <c r="I688" t="s">
        <v>40</v>
      </c>
      <c r="J688" t="s">
        <v>18</v>
      </c>
      <c r="T688" t="s">
        <v>98</v>
      </c>
      <c r="U688">
        <v>2020</v>
      </c>
      <c r="V688" t="s">
        <v>42</v>
      </c>
      <c r="W688" t="s">
        <v>101</v>
      </c>
      <c r="X688" t="s">
        <v>103</v>
      </c>
      <c r="Y688" t="s">
        <v>104</v>
      </c>
      <c r="Z688" t="s">
        <v>100</v>
      </c>
      <c r="AA688" t="s">
        <v>93</v>
      </c>
      <c r="AB688" t="s">
        <v>105</v>
      </c>
      <c r="AC688">
        <v>200</v>
      </c>
      <c r="AD688">
        <v>286</v>
      </c>
    </row>
    <row r="689" spans="1:30" x14ac:dyDescent="0.25">
      <c r="A689">
        <v>2023</v>
      </c>
      <c r="B689" t="s">
        <v>47</v>
      </c>
      <c r="C689" t="s">
        <v>16</v>
      </c>
      <c r="D689" t="s">
        <v>34</v>
      </c>
      <c r="E689">
        <v>7</v>
      </c>
      <c r="F689">
        <v>220</v>
      </c>
      <c r="G689">
        <v>224</v>
      </c>
      <c r="H689">
        <v>44</v>
      </c>
      <c r="I689" t="s">
        <v>40</v>
      </c>
      <c r="J689" t="s">
        <v>21</v>
      </c>
      <c r="T689" t="s">
        <v>95</v>
      </c>
      <c r="U689">
        <v>2020</v>
      </c>
      <c r="V689" t="s">
        <v>42</v>
      </c>
      <c r="W689" t="s">
        <v>101</v>
      </c>
      <c r="X689" t="s">
        <v>103</v>
      </c>
      <c r="Y689" t="s">
        <v>104</v>
      </c>
      <c r="Z689" t="s">
        <v>100</v>
      </c>
      <c r="AA689" t="s">
        <v>93</v>
      </c>
      <c r="AB689" t="s">
        <v>105</v>
      </c>
      <c r="AC689">
        <v>128</v>
      </c>
      <c r="AD689">
        <v>183.04</v>
      </c>
    </row>
    <row r="690" spans="1:30" x14ac:dyDescent="0.25">
      <c r="A690">
        <v>2023</v>
      </c>
      <c r="B690" t="s">
        <v>47</v>
      </c>
      <c r="C690" t="s">
        <v>27</v>
      </c>
      <c r="D690" t="s">
        <v>36</v>
      </c>
      <c r="E690">
        <v>3</v>
      </c>
      <c r="F690">
        <v>2517.5149999999999</v>
      </c>
      <c r="G690">
        <v>5126.576</v>
      </c>
      <c r="H690">
        <v>503.5030000000001</v>
      </c>
      <c r="I690" t="s">
        <v>40</v>
      </c>
      <c r="J690" t="s">
        <v>33</v>
      </c>
      <c r="T690" t="s">
        <v>95</v>
      </c>
      <c r="U690">
        <v>2020</v>
      </c>
      <c r="V690" t="s">
        <v>42</v>
      </c>
      <c r="W690" t="s">
        <v>101</v>
      </c>
      <c r="X690" t="s">
        <v>103</v>
      </c>
      <c r="Y690" t="s">
        <v>104</v>
      </c>
      <c r="Z690" t="s">
        <v>100</v>
      </c>
      <c r="AA690" t="s">
        <v>93</v>
      </c>
      <c r="AB690" t="s">
        <v>105</v>
      </c>
      <c r="AC690">
        <v>154</v>
      </c>
      <c r="AD690">
        <v>220.22</v>
      </c>
    </row>
    <row r="691" spans="1:30" x14ac:dyDescent="0.25">
      <c r="A691">
        <v>2023</v>
      </c>
      <c r="B691" t="s">
        <v>47</v>
      </c>
      <c r="C691" t="s">
        <v>35</v>
      </c>
      <c r="D691" t="s">
        <v>35</v>
      </c>
      <c r="E691">
        <v>2</v>
      </c>
      <c r="F691">
        <v>7260</v>
      </c>
      <c r="G691">
        <v>7392</v>
      </c>
      <c r="H691">
        <v>1452</v>
      </c>
      <c r="I691" t="s">
        <v>40</v>
      </c>
      <c r="J691" t="s">
        <v>18</v>
      </c>
      <c r="T691" t="s">
        <v>95</v>
      </c>
      <c r="U691">
        <v>2020</v>
      </c>
      <c r="V691" t="s">
        <v>42</v>
      </c>
      <c r="W691" t="s">
        <v>101</v>
      </c>
      <c r="X691" t="s">
        <v>103</v>
      </c>
      <c r="Y691" t="s">
        <v>104</v>
      </c>
      <c r="Z691" t="s">
        <v>100</v>
      </c>
      <c r="AA691" t="s">
        <v>93</v>
      </c>
      <c r="AB691" t="s">
        <v>105</v>
      </c>
      <c r="AC691">
        <v>202</v>
      </c>
      <c r="AD691">
        <v>288.86</v>
      </c>
    </row>
    <row r="692" spans="1:30" x14ac:dyDescent="0.25">
      <c r="A692">
        <v>2023</v>
      </c>
      <c r="B692" t="s">
        <v>48</v>
      </c>
      <c r="C692" t="s">
        <v>11</v>
      </c>
      <c r="D692" t="s">
        <v>12</v>
      </c>
      <c r="E692">
        <v>3566</v>
      </c>
      <c r="F692">
        <v>5263.8950000000004</v>
      </c>
      <c r="G692">
        <v>5126.576</v>
      </c>
      <c r="H692">
        <v>1052.779</v>
      </c>
      <c r="I692" t="s">
        <v>40</v>
      </c>
      <c r="J692" t="s">
        <v>14</v>
      </c>
      <c r="T692" t="s">
        <v>95</v>
      </c>
      <c r="U692">
        <v>2020</v>
      </c>
      <c r="V692" t="s">
        <v>42</v>
      </c>
      <c r="W692" t="s">
        <v>101</v>
      </c>
      <c r="X692" t="s">
        <v>103</v>
      </c>
      <c r="Y692" t="s">
        <v>104</v>
      </c>
      <c r="Z692" t="s">
        <v>100</v>
      </c>
      <c r="AA692" t="s">
        <v>93</v>
      </c>
      <c r="AB692" t="s">
        <v>105</v>
      </c>
      <c r="AC692">
        <v>130</v>
      </c>
      <c r="AD692">
        <v>185.9</v>
      </c>
    </row>
    <row r="693" spans="1:30" x14ac:dyDescent="0.25">
      <c r="A693">
        <v>2023</v>
      </c>
      <c r="B693" t="s">
        <v>48</v>
      </c>
      <c r="C693" t="s">
        <v>11</v>
      </c>
      <c r="D693" t="s">
        <v>15</v>
      </c>
      <c r="E693">
        <v>2498</v>
      </c>
      <c r="F693">
        <v>8800</v>
      </c>
      <c r="G693">
        <v>8960</v>
      </c>
      <c r="H693">
        <v>1760</v>
      </c>
      <c r="I693" t="s">
        <v>40</v>
      </c>
      <c r="J693" t="s">
        <v>33</v>
      </c>
      <c r="T693" t="s">
        <v>98</v>
      </c>
      <c r="U693">
        <v>2020</v>
      </c>
      <c r="V693" t="s">
        <v>42</v>
      </c>
      <c r="W693" t="s">
        <v>101</v>
      </c>
      <c r="X693" t="s">
        <v>103</v>
      </c>
      <c r="Y693" t="s">
        <v>104</v>
      </c>
      <c r="Z693" t="s">
        <v>100</v>
      </c>
      <c r="AA693" t="s">
        <v>93</v>
      </c>
      <c r="AB693" t="s">
        <v>105</v>
      </c>
      <c r="AC693">
        <v>813</v>
      </c>
      <c r="AD693">
        <v>1162.5899999999999</v>
      </c>
    </row>
    <row r="694" spans="1:30" x14ac:dyDescent="0.25">
      <c r="A694">
        <v>2023</v>
      </c>
      <c r="B694" t="s">
        <v>48</v>
      </c>
      <c r="C694" t="s">
        <v>16</v>
      </c>
      <c r="D694" t="s">
        <v>17</v>
      </c>
      <c r="E694">
        <v>1245</v>
      </c>
      <c r="F694">
        <v>5034.92</v>
      </c>
      <c r="G694">
        <v>5126.4639999999999</v>
      </c>
      <c r="H694">
        <v>1006.984</v>
      </c>
      <c r="I694" t="s">
        <v>40</v>
      </c>
      <c r="J694" t="s">
        <v>14</v>
      </c>
      <c r="T694" t="s">
        <v>97</v>
      </c>
      <c r="U694">
        <v>2020</v>
      </c>
      <c r="V694" t="s">
        <v>42</v>
      </c>
      <c r="W694" t="s">
        <v>101</v>
      </c>
      <c r="X694" t="s">
        <v>103</v>
      </c>
      <c r="Y694" t="s">
        <v>104</v>
      </c>
      <c r="Z694" t="s">
        <v>100</v>
      </c>
      <c r="AA694" t="s">
        <v>93</v>
      </c>
      <c r="AB694" t="s">
        <v>105</v>
      </c>
      <c r="AC694">
        <v>846</v>
      </c>
      <c r="AD694">
        <v>1209.78</v>
      </c>
    </row>
    <row r="695" spans="1:30" x14ac:dyDescent="0.25">
      <c r="A695">
        <v>2023</v>
      </c>
      <c r="B695" t="s">
        <v>48</v>
      </c>
      <c r="C695" t="s">
        <v>19</v>
      </c>
      <c r="D695" t="s">
        <v>20</v>
      </c>
      <c r="E695">
        <v>644</v>
      </c>
      <c r="F695">
        <v>22000</v>
      </c>
      <c r="G695">
        <v>6432.72</v>
      </c>
      <c r="H695">
        <v>4400</v>
      </c>
      <c r="I695" t="s">
        <v>40</v>
      </c>
      <c r="J695" t="s">
        <v>14</v>
      </c>
      <c r="T695" t="s">
        <v>88</v>
      </c>
      <c r="U695">
        <v>2020</v>
      </c>
      <c r="V695" t="s">
        <v>42</v>
      </c>
      <c r="W695" t="s">
        <v>101</v>
      </c>
      <c r="X695" t="s">
        <v>103</v>
      </c>
      <c r="Y695" t="s">
        <v>104</v>
      </c>
      <c r="Z695" t="s">
        <v>100</v>
      </c>
      <c r="AA695" t="s">
        <v>93</v>
      </c>
      <c r="AB695" t="s">
        <v>105</v>
      </c>
      <c r="AC695">
        <v>900</v>
      </c>
      <c r="AD695">
        <v>1287</v>
      </c>
    </row>
    <row r="696" spans="1:30" x14ac:dyDescent="0.25">
      <c r="A696">
        <v>2023</v>
      </c>
      <c r="B696" t="s">
        <v>48</v>
      </c>
      <c r="C696" t="s">
        <v>22</v>
      </c>
      <c r="D696" t="s">
        <v>23</v>
      </c>
      <c r="E696">
        <v>643</v>
      </c>
      <c r="F696">
        <v>7700</v>
      </c>
      <c r="G696">
        <v>7840</v>
      </c>
      <c r="H696">
        <v>1540</v>
      </c>
      <c r="I696" t="s">
        <v>40</v>
      </c>
      <c r="J696" t="s">
        <v>14</v>
      </c>
      <c r="T696" t="s">
        <v>88</v>
      </c>
      <c r="U696">
        <v>2020</v>
      </c>
      <c r="V696" t="s">
        <v>42</v>
      </c>
      <c r="W696" t="s">
        <v>101</v>
      </c>
      <c r="X696" t="s">
        <v>103</v>
      </c>
      <c r="Y696" t="s">
        <v>104</v>
      </c>
      <c r="Z696" t="s">
        <v>100</v>
      </c>
      <c r="AA696" t="s">
        <v>102</v>
      </c>
      <c r="AB696" t="s">
        <v>105</v>
      </c>
      <c r="AC696">
        <v>853</v>
      </c>
      <c r="AD696">
        <v>526.24</v>
      </c>
    </row>
    <row r="697" spans="1:30" x14ac:dyDescent="0.25">
      <c r="A697">
        <v>2023</v>
      </c>
      <c r="B697" t="s">
        <v>48</v>
      </c>
      <c r="C697" t="s">
        <v>19</v>
      </c>
      <c r="D697" t="s">
        <v>24</v>
      </c>
      <c r="E697">
        <v>455</v>
      </c>
      <c r="F697">
        <v>11111</v>
      </c>
      <c r="G697">
        <v>5128.0320000000002</v>
      </c>
      <c r="H697">
        <v>2222.1999999999998</v>
      </c>
      <c r="I697" t="s">
        <v>40</v>
      </c>
      <c r="J697" t="s">
        <v>30</v>
      </c>
      <c r="T697" t="s">
        <v>95</v>
      </c>
      <c r="U697">
        <v>2020</v>
      </c>
      <c r="V697" t="s">
        <v>42</v>
      </c>
      <c r="W697" t="s">
        <v>101</v>
      </c>
      <c r="X697" t="s">
        <v>103</v>
      </c>
      <c r="Y697" t="s">
        <v>104</v>
      </c>
      <c r="Z697" t="s">
        <v>100</v>
      </c>
      <c r="AA697" t="s">
        <v>102</v>
      </c>
      <c r="AB697" t="s">
        <v>105</v>
      </c>
      <c r="AC697">
        <v>886</v>
      </c>
      <c r="AD697">
        <v>526.24</v>
      </c>
    </row>
    <row r="698" spans="1:30" x14ac:dyDescent="0.25">
      <c r="A698">
        <v>2023</v>
      </c>
      <c r="B698" t="s">
        <v>48</v>
      </c>
      <c r="C698" t="s">
        <v>22</v>
      </c>
      <c r="D698" t="s">
        <v>25</v>
      </c>
      <c r="E698">
        <v>345</v>
      </c>
      <c r="F698">
        <v>7700</v>
      </c>
      <c r="G698">
        <v>7840</v>
      </c>
      <c r="H698">
        <v>1540</v>
      </c>
      <c r="I698" t="s">
        <v>40</v>
      </c>
      <c r="J698" t="s">
        <v>38</v>
      </c>
      <c r="T698" t="s">
        <v>98</v>
      </c>
      <c r="U698">
        <v>2020</v>
      </c>
      <c r="V698" t="s">
        <v>42</v>
      </c>
      <c r="W698" t="s">
        <v>101</v>
      </c>
      <c r="X698" t="s">
        <v>103</v>
      </c>
      <c r="Y698" t="s">
        <v>104</v>
      </c>
      <c r="Z698" t="s">
        <v>100</v>
      </c>
      <c r="AA698" t="s">
        <v>102</v>
      </c>
      <c r="AB698" t="s">
        <v>105</v>
      </c>
      <c r="AC698">
        <v>129</v>
      </c>
      <c r="AD698">
        <v>184.47</v>
      </c>
    </row>
    <row r="699" spans="1:30" x14ac:dyDescent="0.25">
      <c r="A699">
        <v>2023</v>
      </c>
      <c r="B699" t="s">
        <v>48</v>
      </c>
      <c r="C699" t="s">
        <v>16</v>
      </c>
      <c r="D699" t="s">
        <v>26</v>
      </c>
      <c r="E699">
        <v>122</v>
      </c>
      <c r="F699">
        <v>110</v>
      </c>
      <c r="G699">
        <v>112</v>
      </c>
      <c r="H699">
        <v>22</v>
      </c>
      <c r="I699" t="s">
        <v>40</v>
      </c>
      <c r="J699" t="s">
        <v>18</v>
      </c>
      <c r="T699" t="s">
        <v>95</v>
      </c>
      <c r="U699">
        <v>2020</v>
      </c>
      <c r="V699" t="s">
        <v>42</v>
      </c>
      <c r="W699" t="s">
        <v>101</v>
      </c>
      <c r="X699" t="s">
        <v>103</v>
      </c>
      <c r="Y699" t="s">
        <v>104</v>
      </c>
      <c r="Z699" t="s">
        <v>100</v>
      </c>
      <c r="AA699" t="s">
        <v>102</v>
      </c>
      <c r="AB699" t="s">
        <v>105</v>
      </c>
      <c r="AC699">
        <v>157</v>
      </c>
      <c r="AD699">
        <v>224.51</v>
      </c>
    </row>
    <row r="700" spans="1:30" x14ac:dyDescent="0.25">
      <c r="A700">
        <v>2023</v>
      </c>
      <c r="B700" t="s">
        <v>48</v>
      </c>
      <c r="C700" t="s">
        <v>27</v>
      </c>
      <c r="D700" t="s">
        <v>28</v>
      </c>
      <c r="E700">
        <v>78</v>
      </c>
      <c r="F700">
        <v>2517.46</v>
      </c>
      <c r="G700">
        <v>5126.4639999999999</v>
      </c>
      <c r="H700">
        <v>503.49200000000002</v>
      </c>
      <c r="I700" t="s">
        <v>40</v>
      </c>
      <c r="J700" t="s">
        <v>33</v>
      </c>
      <c r="T700" t="s">
        <v>95</v>
      </c>
      <c r="U700">
        <v>2020</v>
      </c>
      <c r="V700" t="s">
        <v>42</v>
      </c>
      <c r="W700" t="s">
        <v>101</v>
      </c>
      <c r="X700" t="s">
        <v>103</v>
      </c>
      <c r="Y700" t="s">
        <v>104</v>
      </c>
      <c r="Z700" t="s">
        <v>100</v>
      </c>
      <c r="AA700" t="s">
        <v>102</v>
      </c>
      <c r="AB700" t="s">
        <v>105</v>
      </c>
      <c r="AC700">
        <v>127</v>
      </c>
      <c r="AD700">
        <v>181.61</v>
      </c>
    </row>
    <row r="701" spans="1:30" x14ac:dyDescent="0.25">
      <c r="A701">
        <v>2023</v>
      </c>
      <c r="B701" t="s">
        <v>48</v>
      </c>
      <c r="C701" t="s">
        <v>27</v>
      </c>
      <c r="D701" t="s">
        <v>29</v>
      </c>
      <c r="E701">
        <v>76</v>
      </c>
      <c r="F701">
        <v>2288.4499999999998</v>
      </c>
      <c r="G701">
        <v>5126.1279999999997</v>
      </c>
      <c r="H701">
        <v>457.69</v>
      </c>
      <c r="I701" t="s">
        <v>40</v>
      </c>
      <c r="J701" t="s">
        <v>38</v>
      </c>
      <c r="T701" t="s">
        <v>95</v>
      </c>
      <c r="U701">
        <v>2020</v>
      </c>
      <c r="V701" t="s">
        <v>42</v>
      </c>
      <c r="W701" t="s">
        <v>101</v>
      </c>
      <c r="X701" t="s">
        <v>103</v>
      </c>
      <c r="Y701" t="s">
        <v>104</v>
      </c>
      <c r="Z701" t="s">
        <v>100</v>
      </c>
      <c r="AA701" t="s">
        <v>102</v>
      </c>
      <c r="AB701" t="s">
        <v>105</v>
      </c>
      <c r="AC701">
        <v>822</v>
      </c>
      <c r="AD701">
        <v>1175.46</v>
      </c>
    </row>
    <row r="702" spans="1:30" x14ac:dyDescent="0.25">
      <c r="A702">
        <v>2023</v>
      </c>
      <c r="B702" t="s">
        <v>48</v>
      </c>
      <c r="C702" t="s">
        <v>27</v>
      </c>
      <c r="D702" t="s">
        <v>31</v>
      </c>
      <c r="E702">
        <v>46</v>
      </c>
      <c r="F702">
        <v>100</v>
      </c>
      <c r="G702">
        <v>224</v>
      </c>
      <c r="H702">
        <v>20</v>
      </c>
      <c r="I702" t="s">
        <v>40</v>
      </c>
      <c r="J702" t="s">
        <v>33</v>
      </c>
      <c r="T702" t="s">
        <v>88</v>
      </c>
      <c r="U702">
        <v>2020</v>
      </c>
      <c r="V702" t="s">
        <v>42</v>
      </c>
      <c r="W702" t="s">
        <v>101</v>
      </c>
      <c r="X702" t="s">
        <v>103</v>
      </c>
      <c r="Y702" t="s">
        <v>104</v>
      </c>
      <c r="Z702" t="s">
        <v>100</v>
      </c>
      <c r="AA702" t="s">
        <v>102</v>
      </c>
      <c r="AB702" t="s">
        <v>105</v>
      </c>
      <c r="AC702">
        <v>855</v>
      </c>
      <c r="AD702">
        <v>1222.6500000000001</v>
      </c>
    </row>
    <row r="703" spans="1:30" x14ac:dyDescent="0.25">
      <c r="A703">
        <v>2023</v>
      </c>
      <c r="B703" t="s">
        <v>48</v>
      </c>
      <c r="C703" t="s">
        <v>27</v>
      </c>
      <c r="D703" t="s">
        <v>32</v>
      </c>
      <c r="E703">
        <v>34</v>
      </c>
      <c r="F703">
        <v>2288.4</v>
      </c>
      <c r="G703">
        <v>5126.0160000000014</v>
      </c>
      <c r="H703">
        <v>457.68000000000012</v>
      </c>
      <c r="I703" t="s">
        <v>40</v>
      </c>
      <c r="J703" t="s">
        <v>33</v>
      </c>
      <c r="T703" t="s">
        <v>88</v>
      </c>
      <c r="U703">
        <v>2020</v>
      </c>
      <c r="V703" t="s">
        <v>48</v>
      </c>
      <c r="W703" t="s">
        <v>101</v>
      </c>
      <c r="X703" t="s">
        <v>103</v>
      </c>
      <c r="Y703" t="s">
        <v>104</v>
      </c>
      <c r="Z703" t="s">
        <v>100</v>
      </c>
      <c r="AA703" t="s">
        <v>102</v>
      </c>
      <c r="AB703" t="s">
        <v>105</v>
      </c>
      <c r="AC703">
        <v>368</v>
      </c>
      <c r="AD703">
        <v>526.24</v>
      </c>
    </row>
    <row r="704" spans="1:30" x14ac:dyDescent="0.25">
      <c r="A704">
        <v>2023</v>
      </c>
      <c r="B704" t="s">
        <v>48</v>
      </c>
      <c r="C704" t="s">
        <v>16</v>
      </c>
      <c r="D704" t="s">
        <v>34</v>
      </c>
      <c r="E704">
        <v>7</v>
      </c>
      <c r="F704">
        <v>200</v>
      </c>
      <c r="G704">
        <v>224</v>
      </c>
      <c r="H704">
        <v>40</v>
      </c>
      <c r="I704" t="s">
        <v>40</v>
      </c>
      <c r="J704" t="s">
        <v>18</v>
      </c>
      <c r="T704" t="s">
        <v>88</v>
      </c>
      <c r="U704">
        <v>2020</v>
      </c>
      <c r="V704" t="s">
        <v>48</v>
      </c>
      <c r="W704" t="s">
        <v>101</v>
      </c>
      <c r="X704" t="s">
        <v>103</v>
      </c>
      <c r="Y704" t="s">
        <v>104</v>
      </c>
      <c r="Z704" t="s">
        <v>100</v>
      </c>
      <c r="AA704" t="s">
        <v>102</v>
      </c>
      <c r="AB704" t="s">
        <v>105</v>
      </c>
      <c r="AC704">
        <v>170</v>
      </c>
      <c r="AD704">
        <v>243.1</v>
      </c>
    </row>
    <row r="705" spans="1:30" x14ac:dyDescent="0.25">
      <c r="A705">
        <v>2023</v>
      </c>
      <c r="B705" t="s">
        <v>48</v>
      </c>
      <c r="C705" t="s">
        <v>27</v>
      </c>
      <c r="D705" t="s">
        <v>36</v>
      </c>
      <c r="E705">
        <v>3</v>
      </c>
      <c r="F705">
        <v>2288.65</v>
      </c>
      <c r="G705">
        <v>5126.576</v>
      </c>
      <c r="H705">
        <v>457.73</v>
      </c>
      <c r="I705" t="s">
        <v>40</v>
      </c>
      <c r="J705" t="s">
        <v>30</v>
      </c>
      <c r="T705" t="s">
        <v>95</v>
      </c>
      <c r="U705">
        <v>2020</v>
      </c>
      <c r="V705" t="s">
        <v>48</v>
      </c>
      <c r="W705" t="s">
        <v>101</v>
      </c>
      <c r="X705" t="s">
        <v>103</v>
      </c>
      <c r="Y705" t="s">
        <v>104</v>
      </c>
      <c r="Z705" t="s">
        <v>100</v>
      </c>
      <c r="AA705" t="s">
        <v>102</v>
      </c>
      <c r="AB705" t="s">
        <v>105</v>
      </c>
      <c r="AC705">
        <v>344</v>
      </c>
      <c r="AD705">
        <v>491.91999999999996</v>
      </c>
    </row>
    <row r="706" spans="1:30" x14ac:dyDescent="0.25">
      <c r="A706">
        <v>2023</v>
      </c>
      <c r="B706" t="s">
        <v>48</v>
      </c>
      <c r="C706" t="s">
        <v>35</v>
      </c>
      <c r="D706" t="s">
        <v>35</v>
      </c>
      <c r="E706">
        <v>2</v>
      </c>
      <c r="F706">
        <v>6600</v>
      </c>
      <c r="G706">
        <v>7392</v>
      </c>
      <c r="H706">
        <v>1320</v>
      </c>
      <c r="I706" t="s">
        <v>40</v>
      </c>
      <c r="J706" t="s">
        <v>30</v>
      </c>
      <c r="T706" t="s">
        <v>95</v>
      </c>
      <c r="U706">
        <v>2020</v>
      </c>
      <c r="V706" t="s">
        <v>48</v>
      </c>
      <c r="W706" t="s">
        <v>101</v>
      </c>
      <c r="X706" t="s">
        <v>103</v>
      </c>
      <c r="Y706" t="s">
        <v>104</v>
      </c>
      <c r="Z706" t="s">
        <v>100</v>
      </c>
      <c r="AA706" t="s">
        <v>102</v>
      </c>
      <c r="AB706" t="s">
        <v>105</v>
      </c>
      <c r="AC706">
        <v>370</v>
      </c>
      <c r="AD706">
        <v>529.1</v>
      </c>
    </row>
    <row r="707" spans="1:30" x14ac:dyDescent="0.25">
      <c r="A707">
        <v>2023</v>
      </c>
      <c r="B707" t="s">
        <v>49</v>
      </c>
      <c r="C707" t="s">
        <v>11</v>
      </c>
      <c r="D707" t="s">
        <v>12</v>
      </c>
      <c r="E707">
        <v>3566</v>
      </c>
      <c r="F707">
        <v>4577.3</v>
      </c>
      <c r="G707">
        <v>5126.576</v>
      </c>
      <c r="H707">
        <v>915.46</v>
      </c>
      <c r="I707" t="s">
        <v>40</v>
      </c>
      <c r="J707" t="s">
        <v>18</v>
      </c>
      <c r="T707" t="s">
        <v>99</v>
      </c>
      <c r="U707">
        <v>2020</v>
      </c>
      <c r="V707" t="s">
        <v>48</v>
      </c>
      <c r="W707" t="s">
        <v>101</v>
      </c>
      <c r="X707" t="s">
        <v>103</v>
      </c>
      <c r="Y707" t="s">
        <v>104</v>
      </c>
      <c r="Z707" t="s">
        <v>100</v>
      </c>
      <c r="AA707" t="s">
        <v>102</v>
      </c>
      <c r="AB707" t="s">
        <v>105</v>
      </c>
      <c r="AC707">
        <v>172</v>
      </c>
      <c r="AD707">
        <v>245.95999999999998</v>
      </c>
    </row>
    <row r="708" spans="1:30" x14ac:dyDescent="0.25">
      <c r="A708">
        <v>2023</v>
      </c>
      <c r="B708" t="s">
        <v>49</v>
      </c>
      <c r="C708" t="s">
        <v>11</v>
      </c>
      <c r="D708" t="s">
        <v>15</v>
      </c>
      <c r="E708">
        <v>2498</v>
      </c>
      <c r="F708">
        <v>8000</v>
      </c>
      <c r="G708">
        <v>8960</v>
      </c>
      <c r="H708">
        <v>1600</v>
      </c>
      <c r="I708" t="s">
        <v>40</v>
      </c>
      <c r="J708" t="s">
        <v>30</v>
      </c>
      <c r="T708" t="s">
        <v>97</v>
      </c>
      <c r="U708">
        <v>2020</v>
      </c>
      <c r="V708" t="s">
        <v>48</v>
      </c>
      <c r="W708" t="s">
        <v>101</v>
      </c>
      <c r="X708" t="s">
        <v>103</v>
      </c>
      <c r="Y708" t="s">
        <v>104</v>
      </c>
      <c r="Z708" t="s">
        <v>100</v>
      </c>
      <c r="AA708" t="s">
        <v>102</v>
      </c>
      <c r="AB708" t="s">
        <v>105</v>
      </c>
      <c r="AC708">
        <v>340</v>
      </c>
      <c r="AD708">
        <v>486.2</v>
      </c>
    </row>
    <row r="709" spans="1:30" x14ac:dyDescent="0.25">
      <c r="A709">
        <v>2023</v>
      </c>
      <c r="B709" t="s">
        <v>49</v>
      </c>
      <c r="C709" t="s">
        <v>16</v>
      </c>
      <c r="D709" t="s">
        <v>17</v>
      </c>
      <c r="E709">
        <v>1245</v>
      </c>
      <c r="F709">
        <v>4577.2</v>
      </c>
      <c r="G709">
        <v>5126.4639999999999</v>
      </c>
      <c r="H709">
        <v>915.44</v>
      </c>
      <c r="I709" t="s">
        <v>40</v>
      </c>
      <c r="J709" t="s">
        <v>33</v>
      </c>
      <c r="T709" t="s">
        <v>95</v>
      </c>
      <c r="U709">
        <v>2020</v>
      </c>
      <c r="V709" t="s">
        <v>48</v>
      </c>
      <c r="W709" t="s">
        <v>101</v>
      </c>
      <c r="X709" t="s">
        <v>103</v>
      </c>
      <c r="Y709" t="s">
        <v>104</v>
      </c>
      <c r="Z709" t="s">
        <v>100</v>
      </c>
      <c r="AA709" t="s">
        <v>102</v>
      </c>
      <c r="AB709" t="s">
        <v>105</v>
      </c>
      <c r="AC709">
        <v>852</v>
      </c>
      <c r="AD709">
        <v>1218.3600000000001</v>
      </c>
    </row>
    <row r="710" spans="1:30" x14ac:dyDescent="0.25">
      <c r="A710">
        <v>2023</v>
      </c>
      <c r="B710" t="s">
        <v>49</v>
      </c>
      <c r="C710" t="s">
        <v>19</v>
      </c>
      <c r="D710" t="s">
        <v>20</v>
      </c>
      <c r="E710">
        <v>644</v>
      </c>
      <c r="F710">
        <v>5743.5</v>
      </c>
      <c r="G710">
        <v>6432.72</v>
      </c>
      <c r="H710">
        <v>1148.7</v>
      </c>
      <c r="I710" t="s">
        <v>40</v>
      </c>
      <c r="J710" t="s">
        <v>30</v>
      </c>
      <c r="T710" t="s">
        <v>95</v>
      </c>
      <c r="U710">
        <v>2020</v>
      </c>
      <c r="V710" t="s">
        <v>48</v>
      </c>
      <c r="W710" t="s">
        <v>101</v>
      </c>
      <c r="X710" t="s">
        <v>103</v>
      </c>
      <c r="Y710" t="s">
        <v>104</v>
      </c>
      <c r="Z710" t="s">
        <v>100</v>
      </c>
      <c r="AA710" t="s">
        <v>102</v>
      </c>
      <c r="AB710" t="s">
        <v>105</v>
      </c>
      <c r="AC710">
        <v>905</v>
      </c>
      <c r="AD710">
        <v>1294.1500000000001</v>
      </c>
    </row>
    <row r="711" spans="1:30" x14ac:dyDescent="0.25">
      <c r="A711">
        <v>2023</v>
      </c>
      <c r="B711" t="s">
        <v>49</v>
      </c>
      <c r="C711" t="s">
        <v>22</v>
      </c>
      <c r="D711" t="s">
        <v>23</v>
      </c>
      <c r="E711">
        <v>643</v>
      </c>
      <c r="F711">
        <v>7000</v>
      </c>
      <c r="G711">
        <v>7840</v>
      </c>
      <c r="H711">
        <v>1400</v>
      </c>
      <c r="I711" t="s">
        <v>40</v>
      </c>
      <c r="J711" t="s">
        <v>18</v>
      </c>
      <c r="T711" t="s">
        <v>95</v>
      </c>
      <c r="U711">
        <v>2020</v>
      </c>
      <c r="V711" t="s">
        <v>48</v>
      </c>
      <c r="W711" t="s">
        <v>101</v>
      </c>
      <c r="X711" t="s">
        <v>103</v>
      </c>
      <c r="Y711" t="s">
        <v>104</v>
      </c>
      <c r="Z711" t="s">
        <v>100</v>
      </c>
      <c r="AA711" t="s">
        <v>102</v>
      </c>
      <c r="AB711" t="s">
        <v>105</v>
      </c>
      <c r="AC711">
        <v>858</v>
      </c>
      <c r="AD711">
        <v>526.24</v>
      </c>
    </row>
    <row r="712" spans="1:30" x14ac:dyDescent="0.25">
      <c r="A712">
        <v>2023</v>
      </c>
      <c r="B712" t="s">
        <v>49</v>
      </c>
      <c r="C712" t="s">
        <v>19</v>
      </c>
      <c r="D712" t="s">
        <v>24</v>
      </c>
      <c r="E712">
        <v>455</v>
      </c>
      <c r="F712">
        <v>4578.6000000000004</v>
      </c>
      <c r="G712">
        <v>5128.0320000000002</v>
      </c>
      <c r="H712">
        <v>915.72000000000014</v>
      </c>
      <c r="I712" t="s">
        <v>40</v>
      </c>
      <c r="J712" t="s">
        <v>14</v>
      </c>
      <c r="T712" t="s">
        <v>88</v>
      </c>
      <c r="U712">
        <v>2020</v>
      </c>
      <c r="V712" t="s">
        <v>48</v>
      </c>
      <c r="W712" t="s">
        <v>101</v>
      </c>
      <c r="X712" t="s">
        <v>103</v>
      </c>
      <c r="Y712" t="s">
        <v>104</v>
      </c>
      <c r="Z712" t="s">
        <v>100</v>
      </c>
      <c r="AA712" t="s">
        <v>102</v>
      </c>
      <c r="AB712" t="s">
        <v>105</v>
      </c>
      <c r="AC712">
        <v>171</v>
      </c>
      <c r="AD712">
        <v>526.24</v>
      </c>
    </row>
    <row r="713" spans="1:30" x14ac:dyDescent="0.25">
      <c r="A713">
        <v>2023</v>
      </c>
      <c r="B713" t="s">
        <v>49</v>
      </c>
      <c r="C713" t="s">
        <v>22</v>
      </c>
      <c r="D713" t="s">
        <v>25</v>
      </c>
      <c r="E713">
        <v>345</v>
      </c>
      <c r="F713">
        <v>7000</v>
      </c>
      <c r="G713">
        <v>7840</v>
      </c>
      <c r="H713">
        <v>1400</v>
      </c>
      <c r="I713" t="s">
        <v>40</v>
      </c>
      <c r="J713" t="s">
        <v>18</v>
      </c>
      <c r="T713" t="s">
        <v>97</v>
      </c>
      <c r="U713">
        <v>2020</v>
      </c>
      <c r="V713" t="s">
        <v>48</v>
      </c>
      <c r="W713" t="s">
        <v>101</v>
      </c>
      <c r="X713" t="s">
        <v>103</v>
      </c>
      <c r="Y713" t="s">
        <v>104</v>
      </c>
      <c r="Z713" t="s">
        <v>100</v>
      </c>
      <c r="AA713" t="s">
        <v>102</v>
      </c>
      <c r="AB713" t="s">
        <v>105</v>
      </c>
      <c r="AC713">
        <v>367</v>
      </c>
      <c r="AD713">
        <v>524.80999999999995</v>
      </c>
    </row>
    <row r="714" spans="1:30" x14ac:dyDescent="0.25">
      <c r="A714">
        <v>2023</v>
      </c>
      <c r="B714" t="s">
        <v>49</v>
      </c>
      <c r="C714" t="s">
        <v>16</v>
      </c>
      <c r="D714" t="s">
        <v>26</v>
      </c>
      <c r="E714">
        <v>122</v>
      </c>
      <c r="F714">
        <v>100</v>
      </c>
      <c r="G714">
        <v>112</v>
      </c>
      <c r="H714">
        <v>20</v>
      </c>
      <c r="I714" t="s">
        <v>40</v>
      </c>
      <c r="J714" t="s">
        <v>38</v>
      </c>
      <c r="T714" t="s">
        <v>88</v>
      </c>
      <c r="U714">
        <v>2020</v>
      </c>
      <c r="V714" t="s">
        <v>48</v>
      </c>
      <c r="W714" t="s">
        <v>101</v>
      </c>
      <c r="X714" t="s">
        <v>103</v>
      </c>
      <c r="Y714" t="s">
        <v>104</v>
      </c>
      <c r="Z714" t="s">
        <v>100</v>
      </c>
      <c r="AA714" t="s">
        <v>102</v>
      </c>
      <c r="AB714" t="s">
        <v>105</v>
      </c>
      <c r="AC714">
        <v>169</v>
      </c>
      <c r="AD714">
        <v>241.67000000000002</v>
      </c>
    </row>
    <row r="715" spans="1:30" x14ac:dyDescent="0.25">
      <c r="A715">
        <v>2023</v>
      </c>
      <c r="B715" t="s">
        <v>49</v>
      </c>
      <c r="C715" t="s">
        <v>27</v>
      </c>
      <c r="D715" t="s">
        <v>28</v>
      </c>
      <c r="E715">
        <v>78</v>
      </c>
      <c r="F715">
        <v>2288.6</v>
      </c>
      <c r="G715">
        <v>5126.4639999999999</v>
      </c>
      <c r="H715">
        <v>457.72</v>
      </c>
      <c r="I715" t="s">
        <v>40</v>
      </c>
      <c r="J715" t="s">
        <v>18</v>
      </c>
      <c r="T715" t="s">
        <v>95</v>
      </c>
      <c r="U715">
        <v>2020</v>
      </c>
      <c r="V715" t="s">
        <v>48</v>
      </c>
      <c r="W715" t="s">
        <v>101</v>
      </c>
      <c r="X715" t="s">
        <v>103</v>
      </c>
      <c r="Y715" t="s">
        <v>104</v>
      </c>
      <c r="Z715" t="s">
        <v>100</v>
      </c>
      <c r="AA715" t="s">
        <v>102</v>
      </c>
      <c r="AB715" t="s">
        <v>105</v>
      </c>
      <c r="AC715">
        <v>343</v>
      </c>
      <c r="AD715">
        <v>490.49</v>
      </c>
    </row>
    <row r="716" spans="1:30" x14ac:dyDescent="0.25">
      <c r="A716">
        <v>2023</v>
      </c>
      <c r="B716" t="s">
        <v>49</v>
      </c>
      <c r="C716" t="s">
        <v>27</v>
      </c>
      <c r="D716" t="s">
        <v>29</v>
      </c>
      <c r="E716">
        <v>76</v>
      </c>
      <c r="F716">
        <v>2288.4499999999998</v>
      </c>
      <c r="G716">
        <v>5126.1279999999997</v>
      </c>
      <c r="H716">
        <v>457.69</v>
      </c>
      <c r="I716" t="s">
        <v>40</v>
      </c>
      <c r="J716" t="s">
        <v>33</v>
      </c>
      <c r="T716" t="s">
        <v>95</v>
      </c>
      <c r="U716">
        <v>2020</v>
      </c>
      <c r="V716" t="s">
        <v>48</v>
      </c>
      <c r="W716" t="s">
        <v>101</v>
      </c>
      <c r="X716" t="s">
        <v>103</v>
      </c>
      <c r="Y716" t="s">
        <v>104</v>
      </c>
      <c r="Z716" t="s">
        <v>100</v>
      </c>
      <c r="AA716" t="s">
        <v>102</v>
      </c>
      <c r="AB716" t="s">
        <v>105</v>
      </c>
      <c r="AC716">
        <v>827</v>
      </c>
      <c r="AD716">
        <v>1182.6100000000001</v>
      </c>
    </row>
    <row r="717" spans="1:30" x14ac:dyDescent="0.25">
      <c r="A717">
        <v>2023</v>
      </c>
      <c r="B717" t="s">
        <v>49</v>
      </c>
      <c r="C717" t="s">
        <v>27</v>
      </c>
      <c r="D717" t="s">
        <v>31</v>
      </c>
      <c r="E717">
        <v>46</v>
      </c>
      <c r="F717">
        <v>100</v>
      </c>
      <c r="G717">
        <v>224</v>
      </c>
      <c r="H717">
        <v>20</v>
      </c>
      <c r="I717" t="s">
        <v>40</v>
      </c>
      <c r="J717" t="s">
        <v>21</v>
      </c>
      <c r="T717" t="s">
        <v>88</v>
      </c>
      <c r="U717">
        <v>2020</v>
      </c>
      <c r="V717" t="s">
        <v>48</v>
      </c>
      <c r="W717" t="s">
        <v>101</v>
      </c>
      <c r="X717" t="s">
        <v>103</v>
      </c>
      <c r="Y717" t="s">
        <v>104</v>
      </c>
      <c r="Z717" t="s">
        <v>100</v>
      </c>
      <c r="AA717" t="s">
        <v>102</v>
      </c>
      <c r="AB717" t="s">
        <v>105</v>
      </c>
      <c r="AC717">
        <v>341</v>
      </c>
      <c r="AD717">
        <v>487.63</v>
      </c>
    </row>
    <row r="718" spans="1:30" x14ac:dyDescent="0.25">
      <c r="A718">
        <v>2023</v>
      </c>
      <c r="B718" t="s">
        <v>49</v>
      </c>
      <c r="C718" t="s">
        <v>27</v>
      </c>
      <c r="D718" t="s">
        <v>32</v>
      </c>
      <c r="E718">
        <v>34</v>
      </c>
      <c r="F718">
        <v>2288.4</v>
      </c>
      <c r="G718">
        <v>5126.0160000000014</v>
      </c>
      <c r="H718">
        <v>457.68000000000012</v>
      </c>
      <c r="I718" t="s">
        <v>40</v>
      </c>
      <c r="J718" t="s">
        <v>21</v>
      </c>
      <c r="T718" t="s">
        <v>95</v>
      </c>
      <c r="U718">
        <v>2020</v>
      </c>
      <c r="V718" t="s">
        <v>47</v>
      </c>
      <c r="W718" t="s">
        <v>101</v>
      </c>
      <c r="X718" t="s">
        <v>103</v>
      </c>
      <c r="Y718" t="s">
        <v>104</v>
      </c>
      <c r="Z718" t="s">
        <v>100</v>
      </c>
      <c r="AA718" t="s">
        <v>102</v>
      </c>
      <c r="AB718" t="s">
        <v>105</v>
      </c>
      <c r="AC718">
        <v>128</v>
      </c>
      <c r="AD718">
        <v>183.04</v>
      </c>
    </row>
    <row r="719" spans="1:30" x14ac:dyDescent="0.25">
      <c r="A719">
        <v>2023</v>
      </c>
      <c r="B719" t="s">
        <v>49</v>
      </c>
      <c r="C719" t="s">
        <v>16</v>
      </c>
      <c r="D719" t="s">
        <v>34</v>
      </c>
      <c r="E719">
        <v>7</v>
      </c>
      <c r="F719">
        <v>200</v>
      </c>
      <c r="G719">
        <v>224</v>
      </c>
      <c r="H719">
        <v>40</v>
      </c>
      <c r="I719" t="s">
        <v>40</v>
      </c>
      <c r="J719" t="s">
        <v>14</v>
      </c>
      <c r="T719" t="s">
        <v>95</v>
      </c>
      <c r="U719">
        <v>2020</v>
      </c>
      <c r="V719" t="s">
        <v>47</v>
      </c>
      <c r="W719" t="s">
        <v>101</v>
      </c>
      <c r="X719" t="s">
        <v>103</v>
      </c>
      <c r="Y719" t="s">
        <v>104</v>
      </c>
      <c r="Z719" t="s">
        <v>100</v>
      </c>
      <c r="AA719" t="s">
        <v>102</v>
      </c>
      <c r="AB719" t="s">
        <v>105</v>
      </c>
      <c r="AC719">
        <v>176</v>
      </c>
      <c r="AD719">
        <v>251.68</v>
      </c>
    </row>
    <row r="720" spans="1:30" x14ac:dyDescent="0.25">
      <c r="A720">
        <v>2023</v>
      </c>
      <c r="B720" t="s">
        <v>49</v>
      </c>
      <c r="C720" t="s">
        <v>27</v>
      </c>
      <c r="D720" t="s">
        <v>36</v>
      </c>
      <c r="E720">
        <v>3</v>
      </c>
      <c r="F720">
        <v>2288.65</v>
      </c>
      <c r="G720">
        <v>5126.576</v>
      </c>
      <c r="H720">
        <v>457.73</v>
      </c>
      <c r="I720" t="s">
        <v>40</v>
      </c>
      <c r="J720" t="s">
        <v>38</v>
      </c>
      <c r="T720" t="s">
        <v>95</v>
      </c>
      <c r="U720">
        <v>2020</v>
      </c>
      <c r="V720" t="s">
        <v>47</v>
      </c>
      <c r="W720" t="s">
        <v>101</v>
      </c>
      <c r="X720" t="s">
        <v>103</v>
      </c>
      <c r="Y720" t="s">
        <v>104</v>
      </c>
      <c r="Z720" t="s">
        <v>100</v>
      </c>
      <c r="AA720" t="s">
        <v>102</v>
      </c>
      <c r="AB720" t="s">
        <v>105</v>
      </c>
      <c r="AC720">
        <v>350</v>
      </c>
      <c r="AD720">
        <v>500.5</v>
      </c>
    </row>
    <row r="721" spans="1:30" x14ac:dyDescent="0.25">
      <c r="A721">
        <v>2023</v>
      </c>
      <c r="B721" t="s">
        <v>49</v>
      </c>
      <c r="C721" t="s">
        <v>35</v>
      </c>
      <c r="D721" t="s">
        <v>35</v>
      </c>
      <c r="E721">
        <v>2</v>
      </c>
      <c r="F721">
        <v>6600</v>
      </c>
      <c r="G721">
        <v>7392</v>
      </c>
      <c r="H721">
        <v>1320</v>
      </c>
      <c r="I721" t="s">
        <v>40</v>
      </c>
      <c r="J721" t="s">
        <v>33</v>
      </c>
      <c r="T721" t="s">
        <v>95</v>
      </c>
      <c r="U721">
        <v>2020</v>
      </c>
      <c r="V721" t="s">
        <v>47</v>
      </c>
      <c r="W721" t="s">
        <v>101</v>
      </c>
      <c r="X721" t="s">
        <v>103</v>
      </c>
      <c r="Y721" t="s">
        <v>104</v>
      </c>
      <c r="Z721" t="s">
        <v>100</v>
      </c>
      <c r="AA721" t="s">
        <v>102</v>
      </c>
      <c r="AB721" t="s">
        <v>105</v>
      </c>
      <c r="AC721">
        <v>130</v>
      </c>
      <c r="AD721">
        <v>185.9</v>
      </c>
    </row>
    <row r="722" spans="1:30" x14ac:dyDescent="0.25">
      <c r="A722">
        <v>2024</v>
      </c>
      <c r="B722" t="s">
        <v>10</v>
      </c>
      <c r="C722" t="s">
        <v>11</v>
      </c>
      <c r="D722" t="s">
        <v>12</v>
      </c>
      <c r="E722">
        <v>3566</v>
      </c>
      <c r="F722">
        <v>4577.3</v>
      </c>
      <c r="G722">
        <v>5126.576</v>
      </c>
      <c r="H722">
        <v>915.46</v>
      </c>
      <c r="I722" t="s">
        <v>40</v>
      </c>
      <c r="J722" t="s">
        <v>38</v>
      </c>
      <c r="T722" t="s">
        <v>98</v>
      </c>
      <c r="U722">
        <v>2020</v>
      </c>
      <c r="V722" t="s">
        <v>47</v>
      </c>
      <c r="W722" t="s">
        <v>101</v>
      </c>
      <c r="X722" t="s">
        <v>103</v>
      </c>
      <c r="Y722" t="s">
        <v>104</v>
      </c>
      <c r="Z722" t="s">
        <v>100</v>
      </c>
      <c r="AA722" t="s">
        <v>102</v>
      </c>
      <c r="AB722" t="s">
        <v>105</v>
      </c>
      <c r="AC722">
        <v>346</v>
      </c>
      <c r="AD722">
        <v>494.78</v>
      </c>
    </row>
    <row r="723" spans="1:30" x14ac:dyDescent="0.25">
      <c r="A723">
        <v>2024</v>
      </c>
      <c r="B723" t="s">
        <v>10</v>
      </c>
      <c r="C723" t="s">
        <v>11</v>
      </c>
      <c r="D723" t="s">
        <v>15</v>
      </c>
      <c r="E723">
        <v>2498</v>
      </c>
      <c r="F723">
        <v>8000</v>
      </c>
      <c r="G723">
        <v>8960</v>
      </c>
      <c r="H723">
        <v>1600</v>
      </c>
      <c r="I723" t="s">
        <v>40</v>
      </c>
      <c r="J723" t="s">
        <v>18</v>
      </c>
      <c r="T723" t="s">
        <v>95</v>
      </c>
      <c r="U723">
        <v>2020</v>
      </c>
      <c r="V723" t="s">
        <v>47</v>
      </c>
      <c r="W723" t="s">
        <v>101</v>
      </c>
      <c r="X723" t="s">
        <v>103</v>
      </c>
      <c r="Y723" t="s">
        <v>104</v>
      </c>
      <c r="Z723" t="s">
        <v>100</v>
      </c>
      <c r="AA723" t="s">
        <v>102</v>
      </c>
      <c r="AB723" t="s">
        <v>105</v>
      </c>
      <c r="AC723">
        <v>818</v>
      </c>
      <c r="AD723">
        <v>1169.74</v>
      </c>
    </row>
    <row r="724" spans="1:30" x14ac:dyDescent="0.25">
      <c r="A724">
        <v>2024</v>
      </c>
      <c r="B724" t="s">
        <v>10</v>
      </c>
      <c r="C724" t="s">
        <v>16</v>
      </c>
      <c r="D724" t="s">
        <v>17</v>
      </c>
      <c r="E724">
        <v>1245</v>
      </c>
      <c r="F724">
        <v>4577.2</v>
      </c>
      <c r="G724">
        <v>5126.4639999999999</v>
      </c>
      <c r="H724">
        <v>915.44</v>
      </c>
      <c r="I724" t="s">
        <v>40</v>
      </c>
      <c r="J724" t="s">
        <v>21</v>
      </c>
      <c r="T724" t="s">
        <v>88</v>
      </c>
      <c r="U724">
        <v>2020</v>
      </c>
      <c r="V724" t="s">
        <v>47</v>
      </c>
      <c r="W724" t="s">
        <v>101</v>
      </c>
      <c r="X724" t="s">
        <v>103</v>
      </c>
      <c r="Y724" t="s">
        <v>104</v>
      </c>
      <c r="Z724" t="s">
        <v>100</v>
      </c>
      <c r="AA724" t="s">
        <v>102</v>
      </c>
      <c r="AB724" t="s">
        <v>105</v>
      </c>
      <c r="AC724">
        <v>851</v>
      </c>
      <c r="AD724">
        <v>1216.93</v>
      </c>
    </row>
    <row r="725" spans="1:30" x14ac:dyDescent="0.25">
      <c r="A725">
        <v>2024</v>
      </c>
      <c r="B725" t="s">
        <v>10</v>
      </c>
      <c r="C725" t="s">
        <v>19</v>
      </c>
      <c r="D725" t="s">
        <v>20</v>
      </c>
      <c r="E725">
        <v>644</v>
      </c>
      <c r="F725">
        <v>5743.5</v>
      </c>
      <c r="G725">
        <v>6432.72</v>
      </c>
      <c r="H725">
        <v>1148.7</v>
      </c>
      <c r="I725" t="s">
        <v>40</v>
      </c>
      <c r="J725" t="s">
        <v>33</v>
      </c>
      <c r="T725" t="s">
        <v>97</v>
      </c>
      <c r="U725">
        <v>2020</v>
      </c>
      <c r="V725" t="s">
        <v>47</v>
      </c>
      <c r="W725" t="s">
        <v>101</v>
      </c>
      <c r="X725" t="s">
        <v>103</v>
      </c>
      <c r="Y725" t="s">
        <v>104</v>
      </c>
      <c r="Z725" t="s">
        <v>100</v>
      </c>
      <c r="AA725" t="s">
        <v>102</v>
      </c>
      <c r="AB725" t="s">
        <v>105</v>
      </c>
      <c r="AC725">
        <v>904</v>
      </c>
      <c r="AD725">
        <v>1292.72</v>
      </c>
    </row>
    <row r="726" spans="1:30" x14ac:dyDescent="0.25">
      <c r="A726">
        <v>2024</v>
      </c>
      <c r="B726" t="s">
        <v>10</v>
      </c>
      <c r="C726" t="s">
        <v>22</v>
      </c>
      <c r="D726" t="s">
        <v>23</v>
      </c>
      <c r="E726">
        <v>643</v>
      </c>
      <c r="F726">
        <v>7000</v>
      </c>
      <c r="G726">
        <v>7840</v>
      </c>
      <c r="H726">
        <v>1400</v>
      </c>
      <c r="I726" t="s">
        <v>40</v>
      </c>
      <c r="J726" t="s">
        <v>33</v>
      </c>
      <c r="T726" t="s">
        <v>97</v>
      </c>
      <c r="U726">
        <v>2020</v>
      </c>
      <c r="V726" t="s">
        <v>47</v>
      </c>
      <c r="W726" t="s">
        <v>101</v>
      </c>
      <c r="X726" t="s">
        <v>103</v>
      </c>
      <c r="Y726" t="s">
        <v>104</v>
      </c>
      <c r="Z726" t="s">
        <v>100</v>
      </c>
      <c r="AA726" t="s">
        <v>102</v>
      </c>
      <c r="AB726" t="s">
        <v>105</v>
      </c>
      <c r="AC726">
        <v>857</v>
      </c>
      <c r="AD726">
        <v>526.24</v>
      </c>
    </row>
    <row r="727" spans="1:30" x14ac:dyDescent="0.25">
      <c r="A727">
        <v>2024</v>
      </c>
      <c r="B727" t="s">
        <v>10</v>
      </c>
      <c r="C727" t="s">
        <v>19</v>
      </c>
      <c r="D727" t="s">
        <v>24</v>
      </c>
      <c r="E727">
        <v>455</v>
      </c>
      <c r="F727">
        <v>4578.6000000000004</v>
      </c>
      <c r="G727">
        <v>5128.0320000000002</v>
      </c>
      <c r="H727">
        <v>915.72000000000014</v>
      </c>
      <c r="I727" t="s">
        <v>40</v>
      </c>
      <c r="J727" t="s">
        <v>18</v>
      </c>
      <c r="T727" t="s">
        <v>95</v>
      </c>
      <c r="U727">
        <v>2020</v>
      </c>
      <c r="V727" t="s">
        <v>47</v>
      </c>
      <c r="W727" t="s">
        <v>101</v>
      </c>
      <c r="X727" t="s">
        <v>103</v>
      </c>
      <c r="Y727" t="s">
        <v>104</v>
      </c>
      <c r="Z727" t="s">
        <v>100</v>
      </c>
      <c r="AA727" t="s">
        <v>102</v>
      </c>
      <c r="AB727" t="s">
        <v>105</v>
      </c>
      <c r="AC727">
        <v>177</v>
      </c>
      <c r="AD727">
        <v>526.24</v>
      </c>
    </row>
    <row r="728" spans="1:30" x14ac:dyDescent="0.25">
      <c r="A728">
        <v>2024</v>
      </c>
      <c r="B728" t="s">
        <v>10</v>
      </c>
      <c r="C728" t="s">
        <v>22</v>
      </c>
      <c r="D728" t="s">
        <v>25</v>
      </c>
      <c r="E728">
        <v>345</v>
      </c>
      <c r="F728">
        <v>7000</v>
      </c>
      <c r="G728">
        <v>7840</v>
      </c>
      <c r="H728">
        <v>1400</v>
      </c>
      <c r="I728" t="s">
        <v>40</v>
      </c>
      <c r="J728" t="s">
        <v>30</v>
      </c>
      <c r="T728" t="s">
        <v>95</v>
      </c>
      <c r="U728">
        <v>2020</v>
      </c>
      <c r="V728" t="s">
        <v>47</v>
      </c>
      <c r="W728" t="s">
        <v>101</v>
      </c>
      <c r="X728" t="s">
        <v>103</v>
      </c>
      <c r="Y728" t="s">
        <v>104</v>
      </c>
      <c r="Z728" t="s">
        <v>100</v>
      </c>
      <c r="AA728" t="s">
        <v>102</v>
      </c>
      <c r="AB728" t="s">
        <v>105</v>
      </c>
      <c r="AC728">
        <v>345</v>
      </c>
      <c r="AD728">
        <v>493.35</v>
      </c>
    </row>
    <row r="729" spans="1:30" x14ac:dyDescent="0.25">
      <c r="A729">
        <v>2024</v>
      </c>
      <c r="B729" t="s">
        <v>10</v>
      </c>
      <c r="C729" t="s">
        <v>16</v>
      </c>
      <c r="D729" t="s">
        <v>26</v>
      </c>
      <c r="E729">
        <v>122</v>
      </c>
      <c r="F729">
        <v>100</v>
      </c>
      <c r="G729">
        <v>112</v>
      </c>
      <c r="H729">
        <v>20</v>
      </c>
      <c r="I729" t="s">
        <v>40</v>
      </c>
      <c r="J729" t="s">
        <v>30</v>
      </c>
      <c r="T729" t="s">
        <v>98</v>
      </c>
      <c r="U729">
        <v>2020</v>
      </c>
      <c r="V729" t="s">
        <v>47</v>
      </c>
      <c r="W729" t="s">
        <v>101</v>
      </c>
      <c r="X729" t="s">
        <v>103</v>
      </c>
      <c r="Y729" t="s">
        <v>104</v>
      </c>
      <c r="Z729" t="s">
        <v>100</v>
      </c>
      <c r="AA729" t="s">
        <v>102</v>
      </c>
      <c r="AB729" t="s">
        <v>105</v>
      </c>
      <c r="AC729">
        <v>127</v>
      </c>
      <c r="AD729">
        <v>181.61</v>
      </c>
    </row>
    <row r="730" spans="1:30" x14ac:dyDescent="0.25">
      <c r="A730">
        <v>2024</v>
      </c>
      <c r="B730" t="s">
        <v>10</v>
      </c>
      <c r="C730" t="s">
        <v>27</v>
      </c>
      <c r="D730" t="s">
        <v>28</v>
      </c>
      <c r="E730">
        <v>78</v>
      </c>
      <c r="F730">
        <v>4577.2</v>
      </c>
      <c r="G730">
        <v>5126.4639999999999</v>
      </c>
      <c r="H730">
        <v>915.44</v>
      </c>
      <c r="I730" t="s">
        <v>40</v>
      </c>
      <c r="J730" t="s">
        <v>33</v>
      </c>
      <c r="T730" t="s">
        <v>97</v>
      </c>
      <c r="U730">
        <v>2020</v>
      </c>
      <c r="V730" t="s">
        <v>47</v>
      </c>
      <c r="W730" t="s">
        <v>101</v>
      </c>
      <c r="X730" t="s">
        <v>103</v>
      </c>
      <c r="Y730" t="s">
        <v>104</v>
      </c>
      <c r="Z730" t="s">
        <v>100</v>
      </c>
      <c r="AA730" t="s">
        <v>102</v>
      </c>
      <c r="AB730" t="s">
        <v>105</v>
      </c>
      <c r="AC730">
        <v>175</v>
      </c>
      <c r="AD730">
        <v>250.25</v>
      </c>
    </row>
    <row r="731" spans="1:30" x14ac:dyDescent="0.25">
      <c r="A731">
        <v>2024</v>
      </c>
      <c r="B731" t="s">
        <v>10</v>
      </c>
      <c r="C731" t="s">
        <v>27</v>
      </c>
      <c r="D731" t="s">
        <v>29</v>
      </c>
      <c r="E731">
        <v>76</v>
      </c>
      <c r="F731">
        <v>4576.8999999999996</v>
      </c>
      <c r="G731">
        <v>5126.1279999999997</v>
      </c>
      <c r="H731">
        <v>915.38</v>
      </c>
      <c r="I731" t="s">
        <v>40</v>
      </c>
      <c r="J731" t="s">
        <v>30</v>
      </c>
      <c r="T731" t="s">
        <v>95</v>
      </c>
      <c r="U731">
        <v>2020</v>
      </c>
      <c r="V731" t="s">
        <v>47</v>
      </c>
      <c r="W731" t="s">
        <v>101</v>
      </c>
      <c r="X731" t="s">
        <v>103</v>
      </c>
      <c r="Y731" t="s">
        <v>104</v>
      </c>
      <c r="Z731" t="s">
        <v>100</v>
      </c>
      <c r="AA731" t="s">
        <v>102</v>
      </c>
      <c r="AB731" t="s">
        <v>105</v>
      </c>
      <c r="AC731">
        <v>349</v>
      </c>
      <c r="AD731">
        <v>499.07</v>
      </c>
    </row>
    <row r="732" spans="1:30" x14ac:dyDescent="0.25">
      <c r="A732">
        <v>2024</v>
      </c>
      <c r="B732" t="s">
        <v>10</v>
      </c>
      <c r="C732" t="s">
        <v>27</v>
      </c>
      <c r="D732" t="s">
        <v>31</v>
      </c>
      <c r="E732">
        <v>46</v>
      </c>
      <c r="F732">
        <v>200</v>
      </c>
      <c r="G732">
        <v>224</v>
      </c>
      <c r="H732">
        <v>40</v>
      </c>
      <c r="I732" t="s">
        <v>40</v>
      </c>
      <c r="J732" t="s">
        <v>33</v>
      </c>
      <c r="T732" t="s">
        <v>95</v>
      </c>
      <c r="U732">
        <v>2020</v>
      </c>
      <c r="V732" t="s">
        <v>47</v>
      </c>
      <c r="W732" t="s">
        <v>101</v>
      </c>
      <c r="X732" t="s">
        <v>103</v>
      </c>
      <c r="Y732" t="s">
        <v>104</v>
      </c>
      <c r="Z732" t="s">
        <v>100</v>
      </c>
      <c r="AA732" t="s">
        <v>102</v>
      </c>
      <c r="AB732" t="s">
        <v>105</v>
      </c>
      <c r="AC732">
        <v>826</v>
      </c>
      <c r="AD732">
        <v>1181.18</v>
      </c>
    </row>
    <row r="733" spans="1:30" x14ac:dyDescent="0.25">
      <c r="A733">
        <v>2024</v>
      </c>
      <c r="B733" t="s">
        <v>10</v>
      </c>
      <c r="C733" t="s">
        <v>27</v>
      </c>
      <c r="D733" t="s">
        <v>32</v>
      </c>
      <c r="E733">
        <v>34</v>
      </c>
      <c r="F733">
        <v>4576.8</v>
      </c>
      <c r="G733">
        <v>5126.0160000000014</v>
      </c>
      <c r="H733">
        <v>915.36000000000013</v>
      </c>
      <c r="I733" t="s">
        <v>40</v>
      </c>
      <c r="J733" t="s">
        <v>30</v>
      </c>
      <c r="T733" t="s">
        <v>88</v>
      </c>
      <c r="U733">
        <v>2020</v>
      </c>
      <c r="V733" t="s">
        <v>47</v>
      </c>
      <c r="W733" t="s">
        <v>101</v>
      </c>
      <c r="X733" t="s">
        <v>103</v>
      </c>
      <c r="Y733" t="s">
        <v>104</v>
      </c>
      <c r="Z733" t="s">
        <v>100</v>
      </c>
      <c r="AA733" t="s">
        <v>102</v>
      </c>
      <c r="AB733" t="s">
        <v>105</v>
      </c>
      <c r="AC733">
        <v>860</v>
      </c>
      <c r="AD733">
        <v>1229.8</v>
      </c>
    </row>
    <row r="734" spans="1:30" x14ac:dyDescent="0.25">
      <c r="A734">
        <v>2024</v>
      </c>
      <c r="B734" t="s">
        <v>10</v>
      </c>
      <c r="C734" t="s">
        <v>16</v>
      </c>
      <c r="D734" t="s">
        <v>34</v>
      </c>
      <c r="E734">
        <v>7</v>
      </c>
      <c r="F734">
        <v>200</v>
      </c>
      <c r="G734">
        <v>224</v>
      </c>
      <c r="H734">
        <v>40</v>
      </c>
      <c r="I734" t="s">
        <v>40</v>
      </c>
      <c r="J734" t="s">
        <v>30</v>
      </c>
      <c r="T734" t="s">
        <v>95</v>
      </c>
      <c r="U734">
        <v>2020</v>
      </c>
      <c r="V734" t="s">
        <v>47</v>
      </c>
      <c r="W734" t="s">
        <v>101</v>
      </c>
      <c r="X734" t="s">
        <v>103</v>
      </c>
      <c r="Y734" t="s">
        <v>104</v>
      </c>
      <c r="Z734" t="s">
        <v>100</v>
      </c>
      <c r="AA734" t="s">
        <v>102</v>
      </c>
      <c r="AB734" t="s">
        <v>105</v>
      </c>
      <c r="AC734">
        <v>347</v>
      </c>
      <c r="AD734">
        <v>496.21000000000004</v>
      </c>
    </row>
    <row r="735" spans="1:30" x14ac:dyDescent="0.25">
      <c r="A735">
        <v>2024</v>
      </c>
      <c r="B735" t="s">
        <v>10</v>
      </c>
      <c r="C735" t="s">
        <v>35</v>
      </c>
      <c r="D735" t="s">
        <v>35</v>
      </c>
      <c r="E735">
        <v>3</v>
      </c>
      <c r="F735">
        <v>6600</v>
      </c>
      <c r="G735">
        <v>7392</v>
      </c>
      <c r="H735">
        <v>1320</v>
      </c>
      <c r="I735" t="s">
        <v>40</v>
      </c>
      <c r="J735" t="s">
        <v>21</v>
      </c>
      <c r="T735" t="s">
        <v>98</v>
      </c>
      <c r="U735">
        <v>2020</v>
      </c>
      <c r="V735" t="s">
        <v>46</v>
      </c>
      <c r="W735" t="s">
        <v>101</v>
      </c>
      <c r="X735" t="s">
        <v>103</v>
      </c>
      <c r="Y735" t="s">
        <v>104</v>
      </c>
      <c r="Z735" t="s">
        <v>100</v>
      </c>
      <c r="AA735" t="s">
        <v>102</v>
      </c>
      <c r="AB735" t="s">
        <v>105</v>
      </c>
      <c r="AC735">
        <v>134</v>
      </c>
      <c r="AD735">
        <v>191.62</v>
      </c>
    </row>
    <row r="736" spans="1:30" x14ac:dyDescent="0.25">
      <c r="A736">
        <v>2024</v>
      </c>
      <c r="B736" t="s">
        <v>10</v>
      </c>
      <c r="C736" t="s">
        <v>27</v>
      </c>
      <c r="D736" t="s">
        <v>36</v>
      </c>
      <c r="E736">
        <v>3</v>
      </c>
      <c r="F736">
        <v>4577.3</v>
      </c>
      <c r="G736">
        <v>5126.576</v>
      </c>
      <c r="H736">
        <v>915.46</v>
      </c>
      <c r="I736" t="s">
        <v>40</v>
      </c>
      <c r="J736" t="s">
        <v>21</v>
      </c>
      <c r="T736" t="s">
        <v>95</v>
      </c>
      <c r="U736">
        <v>2020</v>
      </c>
      <c r="V736" t="s">
        <v>46</v>
      </c>
      <c r="W736" t="s">
        <v>101</v>
      </c>
      <c r="X736" t="s">
        <v>103</v>
      </c>
      <c r="Y736" t="s">
        <v>104</v>
      </c>
      <c r="Z736" t="s">
        <v>100</v>
      </c>
      <c r="AA736" t="s">
        <v>102</v>
      </c>
      <c r="AB736" t="s">
        <v>105</v>
      </c>
      <c r="AC736">
        <v>182</v>
      </c>
      <c r="AD736">
        <v>260.26</v>
      </c>
    </row>
    <row r="737" spans="1:30" x14ac:dyDescent="0.25">
      <c r="A737">
        <v>2024</v>
      </c>
      <c r="B737" t="s">
        <v>37</v>
      </c>
      <c r="C737" t="s">
        <v>11</v>
      </c>
      <c r="D737" t="s">
        <v>12</v>
      </c>
      <c r="E737">
        <v>3566</v>
      </c>
      <c r="F737">
        <v>4577.3</v>
      </c>
      <c r="G737">
        <v>5126.576</v>
      </c>
      <c r="H737">
        <v>915.46</v>
      </c>
      <c r="I737" t="s">
        <v>40</v>
      </c>
      <c r="J737" t="s">
        <v>21</v>
      </c>
      <c r="T737" t="s">
        <v>95</v>
      </c>
      <c r="U737">
        <v>2020</v>
      </c>
      <c r="V737" t="s">
        <v>46</v>
      </c>
      <c r="W737" t="s">
        <v>101</v>
      </c>
      <c r="X737" t="s">
        <v>103</v>
      </c>
      <c r="Y737" t="s">
        <v>104</v>
      </c>
      <c r="Z737" t="s">
        <v>100</v>
      </c>
      <c r="AA737" t="s">
        <v>102</v>
      </c>
      <c r="AB737" t="s">
        <v>105</v>
      </c>
      <c r="AC737">
        <v>136</v>
      </c>
      <c r="AD737">
        <v>194.48</v>
      </c>
    </row>
    <row r="738" spans="1:30" x14ac:dyDescent="0.25">
      <c r="A738">
        <v>2024</v>
      </c>
      <c r="B738" t="s">
        <v>37</v>
      </c>
      <c r="C738" t="s">
        <v>11</v>
      </c>
      <c r="D738" t="s">
        <v>15</v>
      </c>
      <c r="E738">
        <v>2498</v>
      </c>
      <c r="F738">
        <v>8000</v>
      </c>
      <c r="G738">
        <v>8960</v>
      </c>
      <c r="H738">
        <v>1600</v>
      </c>
      <c r="I738" t="s">
        <v>40</v>
      </c>
      <c r="J738" t="s">
        <v>21</v>
      </c>
      <c r="T738" t="s">
        <v>88</v>
      </c>
      <c r="U738">
        <v>2020</v>
      </c>
      <c r="V738" t="s">
        <v>46</v>
      </c>
      <c r="W738" t="s">
        <v>101</v>
      </c>
      <c r="X738" t="s">
        <v>103</v>
      </c>
      <c r="Y738" t="s">
        <v>104</v>
      </c>
      <c r="Z738" t="s">
        <v>100</v>
      </c>
      <c r="AA738" t="s">
        <v>102</v>
      </c>
      <c r="AB738" t="s">
        <v>105</v>
      </c>
      <c r="AC738">
        <v>178</v>
      </c>
      <c r="AD738">
        <v>254.54</v>
      </c>
    </row>
    <row r="739" spans="1:30" x14ac:dyDescent="0.25">
      <c r="A739">
        <v>2024</v>
      </c>
      <c r="B739" t="s">
        <v>37</v>
      </c>
      <c r="C739" t="s">
        <v>16</v>
      </c>
      <c r="D739" t="s">
        <v>17</v>
      </c>
      <c r="E739">
        <v>1245</v>
      </c>
      <c r="F739">
        <v>4577.2</v>
      </c>
      <c r="G739">
        <v>5126.4639999999999</v>
      </c>
      <c r="H739">
        <v>915.44</v>
      </c>
      <c r="I739" t="s">
        <v>40</v>
      </c>
      <c r="J739" t="s">
        <v>38</v>
      </c>
      <c r="T739" t="s">
        <v>97</v>
      </c>
      <c r="U739">
        <v>2020</v>
      </c>
      <c r="V739" t="s">
        <v>46</v>
      </c>
      <c r="W739" t="s">
        <v>101</v>
      </c>
      <c r="X739" t="s">
        <v>103</v>
      </c>
      <c r="Y739" t="s">
        <v>104</v>
      </c>
      <c r="Z739" t="s">
        <v>100</v>
      </c>
      <c r="AA739" t="s">
        <v>102</v>
      </c>
      <c r="AB739" t="s">
        <v>105</v>
      </c>
      <c r="AC739">
        <v>352</v>
      </c>
      <c r="AD739">
        <v>503.36</v>
      </c>
    </row>
    <row r="740" spans="1:30" x14ac:dyDescent="0.25">
      <c r="A740">
        <v>2024</v>
      </c>
      <c r="B740" t="s">
        <v>37</v>
      </c>
      <c r="C740" t="s">
        <v>19</v>
      </c>
      <c r="D740" t="s">
        <v>20</v>
      </c>
      <c r="E740">
        <v>644</v>
      </c>
      <c r="F740">
        <v>5743.5</v>
      </c>
      <c r="G740">
        <v>6432.72</v>
      </c>
      <c r="H740">
        <v>1148.7</v>
      </c>
      <c r="I740" t="s">
        <v>40</v>
      </c>
      <c r="J740" t="s">
        <v>30</v>
      </c>
      <c r="T740" t="s">
        <v>95</v>
      </c>
      <c r="U740">
        <v>2020</v>
      </c>
      <c r="V740" t="s">
        <v>46</v>
      </c>
      <c r="W740" t="s">
        <v>101</v>
      </c>
      <c r="X740" t="s">
        <v>103</v>
      </c>
      <c r="Y740" t="s">
        <v>104</v>
      </c>
      <c r="Z740" t="s">
        <v>100</v>
      </c>
      <c r="AA740" t="s">
        <v>102</v>
      </c>
      <c r="AB740" t="s">
        <v>105</v>
      </c>
      <c r="AC740">
        <v>817</v>
      </c>
      <c r="AD740">
        <v>1168.31</v>
      </c>
    </row>
    <row r="741" spans="1:30" x14ac:dyDescent="0.25">
      <c r="A741">
        <v>2024</v>
      </c>
      <c r="B741" t="s">
        <v>37</v>
      </c>
      <c r="C741" t="s">
        <v>22</v>
      </c>
      <c r="D741" t="s">
        <v>23</v>
      </c>
      <c r="E741">
        <v>643</v>
      </c>
      <c r="F741">
        <v>7000</v>
      </c>
      <c r="G741">
        <v>7840</v>
      </c>
      <c r="H741">
        <v>1400</v>
      </c>
      <c r="I741" t="s">
        <v>40</v>
      </c>
      <c r="J741" t="s">
        <v>33</v>
      </c>
      <c r="T741" t="s">
        <v>97</v>
      </c>
      <c r="U741">
        <v>2020</v>
      </c>
      <c r="V741" t="s">
        <v>46</v>
      </c>
      <c r="W741" t="s">
        <v>101</v>
      </c>
      <c r="X741" t="s">
        <v>103</v>
      </c>
      <c r="Y741" t="s">
        <v>104</v>
      </c>
      <c r="Z741" t="s">
        <v>100</v>
      </c>
      <c r="AA741" t="s">
        <v>102</v>
      </c>
      <c r="AB741" t="s">
        <v>105</v>
      </c>
      <c r="AC741">
        <v>850</v>
      </c>
      <c r="AD741">
        <v>1215.5</v>
      </c>
    </row>
    <row r="742" spans="1:30" x14ac:dyDescent="0.25">
      <c r="A742">
        <v>2024</v>
      </c>
      <c r="B742" t="s">
        <v>37</v>
      </c>
      <c r="C742" t="s">
        <v>19</v>
      </c>
      <c r="D742" t="s">
        <v>24</v>
      </c>
      <c r="E742">
        <v>455</v>
      </c>
      <c r="F742">
        <v>4578.6000000000004</v>
      </c>
      <c r="G742">
        <v>5128.0320000000002</v>
      </c>
      <c r="H742">
        <v>915.72000000000014</v>
      </c>
      <c r="I742" t="s">
        <v>40</v>
      </c>
      <c r="J742" t="s">
        <v>33</v>
      </c>
      <c r="T742" t="s">
        <v>97</v>
      </c>
      <c r="U742">
        <v>2020</v>
      </c>
      <c r="V742" t="s">
        <v>46</v>
      </c>
      <c r="W742" t="s">
        <v>101</v>
      </c>
      <c r="X742" t="s">
        <v>103</v>
      </c>
      <c r="Y742" t="s">
        <v>104</v>
      </c>
      <c r="Z742" t="s">
        <v>100</v>
      </c>
      <c r="AA742" t="s">
        <v>102</v>
      </c>
      <c r="AB742" t="s">
        <v>105</v>
      </c>
      <c r="AC742">
        <v>903</v>
      </c>
      <c r="AD742">
        <v>1291.29</v>
      </c>
    </row>
    <row r="743" spans="1:30" x14ac:dyDescent="0.25">
      <c r="A743">
        <v>2024</v>
      </c>
      <c r="B743" t="s">
        <v>37</v>
      </c>
      <c r="C743" t="s">
        <v>22</v>
      </c>
      <c r="D743" t="s">
        <v>25</v>
      </c>
      <c r="E743">
        <v>345</v>
      </c>
      <c r="F743">
        <v>7000</v>
      </c>
      <c r="G743">
        <v>7840</v>
      </c>
      <c r="H743">
        <v>1400</v>
      </c>
      <c r="I743" t="s">
        <v>40</v>
      </c>
      <c r="J743" t="s">
        <v>33</v>
      </c>
      <c r="T743" t="s">
        <v>97</v>
      </c>
      <c r="U743">
        <v>2020</v>
      </c>
      <c r="V743" t="s">
        <v>46</v>
      </c>
      <c r="W743" t="s">
        <v>101</v>
      </c>
      <c r="X743" t="s">
        <v>103</v>
      </c>
      <c r="Y743" t="s">
        <v>104</v>
      </c>
      <c r="Z743" t="s">
        <v>100</v>
      </c>
      <c r="AA743" t="s">
        <v>102</v>
      </c>
      <c r="AB743" t="s">
        <v>105</v>
      </c>
      <c r="AC743">
        <v>856</v>
      </c>
      <c r="AD743">
        <v>526.24</v>
      </c>
    </row>
    <row r="744" spans="1:30" x14ac:dyDescent="0.25">
      <c r="A744">
        <v>2024</v>
      </c>
      <c r="B744" t="s">
        <v>37</v>
      </c>
      <c r="C744" t="s">
        <v>16</v>
      </c>
      <c r="D744" t="s">
        <v>26</v>
      </c>
      <c r="E744">
        <v>122</v>
      </c>
      <c r="F744">
        <v>100</v>
      </c>
      <c r="G744">
        <v>112</v>
      </c>
      <c r="H744">
        <v>20</v>
      </c>
      <c r="I744" t="s">
        <v>40</v>
      </c>
      <c r="J744" t="s">
        <v>33</v>
      </c>
      <c r="T744" t="s">
        <v>95</v>
      </c>
      <c r="U744">
        <v>2020</v>
      </c>
      <c r="V744" t="s">
        <v>46</v>
      </c>
      <c r="W744" t="s">
        <v>101</v>
      </c>
      <c r="X744" t="s">
        <v>103</v>
      </c>
      <c r="Y744" t="s">
        <v>104</v>
      </c>
      <c r="Z744" t="s">
        <v>100</v>
      </c>
      <c r="AA744" t="s">
        <v>102</v>
      </c>
      <c r="AB744" t="s">
        <v>105</v>
      </c>
      <c r="AC744">
        <v>183</v>
      </c>
      <c r="AD744">
        <v>526.24</v>
      </c>
    </row>
    <row r="745" spans="1:30" x14ac:dyDescent="0.25">
      <c r="A745">
        <v>2024</v>
      </c>
      <c r="B745" t="s">
        <v>37</v>
      </c>
      <c r="C745" t="s">
        <v>27</v>
      </c>
      <c r="D745" t="s">
        <v>28</v>
      </c>
      <c r="E745">
        <v>78</v>
      </c>
      <c r="F745">
        <v>4577.2</v>
      </c>
      <c r="G745">
        <v>5126.4639999999999</v>
      </c>
      <c r="H745">
        <v>915.44</v>
      </c>
      <c r="I745" t="s">
        <v>40</v>
      </c>
      <c r="J745" t="s">
        <v>33</v>
      </c>
      <c r="T745" t="s">
        <v>95</v>
      </c>
      <c r="U745">
        <v>2020</v>
      </c>
      <c r="V745" t="s">
        <v>46</v>
      </c>
      <c r="W745" t="s">
        <v>101</v>
      </c>
      <c r="X745" t="s">
        <v>103</v>
      </c>
      <c r="Y745" t="s">
        <v>104</v>
      </c>
      <c r="Z745" t="s">
        <v>100</v>
      </c>
      <c r="AA745" t="s">
        <v>102</v>
      </c>
      <c r="AB745" t="s">
        <v>105</v>
      </c>
      <c r="AC745">
        <v>351</v>
      </c>
      <c r="AD745">
        <v>501.93</v>
      </c>
    </row>
    <row r="746" spans="1:30" x14ac:dyDescent="0.25">
      <c r="A746">
        <v>2024</v>
      </c>
      <c r="B746" t="s">
        <v>37</v>
      </c>
      <c r="C746" t="s">
        <v>27</v>
      </c>
      <c r="D746" t="s">
        <v>29</v>
      </c>
      <c r="E746">
        <v>76</v>
      </c>
      <c r="F746">
        <v>4576.8999999999996</v>
      </c>
      <c r="G746">
        <v>5126.1279999999997</v>
      </c>
      <c r="H746">
        <v>915.38</v>
      </c>
      <c r="I746" t="s">
        <v>40</v>
      </c>
      <c r="J746" t="s">
        <v>14</v>
      </c>
      <c r="T746" t="s">
        <v>97</v>
      </c>
      <c r="U746">
        <v>2020</v>
      </c>
      <c r="V746" t="s">
        <v>46</v>
      </c>
      <c r="W746" t="s">
        <v>101</v>
      </c>
      <c r="X746" t="s">
        <v>103</v>
      </c>
      <c r="Y746" t="s">
        <v>104</v>
      </c>
      <c r="Z746" t="s">
        <v>100</v>
      </c>
      <c r="AA746" t="s">
        <v>102</v>
      </c>
      <c r="AB746" t="s">
        <v>105</v>
      </c>
      <c r="AC746">
        <v>133</v>
      </c>
      <c r="AD746">
        <v>190.19</v>
      </c>
    </row>
    <row r="747" spans="1:30" x14ac:dyDescent="0.25">
      <c r="A747">
        <v>2024</v>
      </c>
      <c r="B747" t="s">
        <v>37</v>
      </c>
      <c r="C747" t="s">
        <v>27</v>
      </c>
      <c r="D747" t="s">
        <v>31</v>
      </c>
      <c r="E747">
        <v>46</v>
      </c>
      <c r="F747">
        <v>200</v>
      </c>
      <c r="G747">
        <v>224</v>
      </c>
      <c r="H747">
        <v>40</v>
      </c>
      <c r="I747" t="s">
        <v>40</v>
      </c>
      <c r="J747" t="s">
        <v>18</v>
      </c>
      <c r="T747" t="s">
        <v>88</v>
      </c>
      <c r="U747">
        <v>2020</v>
      </c>
      <c r="V747" t="s">
        <v>46</v>
      </c>
      <c r="W747" t="s">
        <v>101</v>
      </c>
      <c r="X747" t="s">
        <v>103</v>
      </c>
      <c r="Y747" t="s">
        <v>104</v>
      </c>
      <c r="Z747" t="s">
        <v>100</v>
      </c>
      <c r="AA747" t="s">
        <v>102</v>
      </c>
      <c r="AB747" t="s">
        <v>105</v>
      </c>
      <c r="AC747">
        <v>181</v>
      </c>
      <c r="AD747">
        <v>258.83</v>
      </c>
    </row>
    <row r="748" spans="1:30" x14ac:dyDescent="0.25">
      <c r="A748">
        <v>2024</v>
      </c>
      <c r="B748" t="s">
        <v>37</v>
      </c>
      <c r="C748" t="s">
        <v>27</v>
      </c>
      <c r="D748" t="s">
        <v>32</v>
      </c>
      <c r="E748">
        <v>34</v>
      </c>
      <c r="F748">
        <v>4576.8</v>
      </c>
      <c r="G748">
        <v>5126.0160000000014</v>
      </c>
      <c r="H748">
        <v>915.36000000000013</v>
      </c>
      <c r="I748" t="s">
        <v>40</v>
      </c>
      <c r="J748" t="s">
        <v>18</v>
      </c>
      <c r="T748" t="s">
        <v>95</v>
      </c>
      <c r="U748">
        <v>2020</v>
      </c>
      <c r="V748" t="s">
        <v>46</v>
      </c>
      <c r="W748" t="s">
        <v>101</v>
      </c>
      <c r="X748" t="s">
        <v>103</v>
      </c>
      <c r="Y748" t="s">
        <v>104</v>
      </c>
      <c r="Z748" t="s">
        <v>100</v>
      </c>
      <c r="AA748" t="s">
        <v>102</v>
      </c>
      <c r="AB748" t="s">
        <v>105</v>
      </c>
      <c r="AC748">
        <v>355</v>
      </c>
      <c r="AD748">
        <v>507.65</v>
      </c>
    </row>
    <row r="749" spans="1:30" x14ac:dyDescent="0.25">
      <c r="A749">
        <v>2024</v>
      </c>
      <c r="B749" t="s">
        <v>37</v>
      </c>
      <c r="C749" t="s">
        <v>16</v>
      </c>
      <c r="D749" t="s">
        <v>34</v>
      </c>
      <c r="E749">
        <v>7</v>
      </c>
      <c r="F749">
        <v>200</v>
      </c>
      <c r="G749">
        <v>224</v>
      </c>
      <c r="H749">
        <v>40</v>
      </c>
      <c r="I749" t="s">
        <v>40</v>
      </c>
      <c r="J749" t="s">
        <v>14</v>
      </c>
      <c r="T749" t="s">
        <v>97</v>
      </c>
      <c r="U749">
        <v>2020</v>
      </c>
      <c r="V749" t="s">
        <v>46</v>
      </c>
      <c r="W749" t="s">
        <v>101</v>
      </c>
      <c r="X749" t="s">
        <v>103</v>
      </c>
      <c r="Y749" t="s">
        <v>104</v>
      </c>
      <c r="Z749" t="s">
        <v>100</v>
      </c>
      <c r="AA749" t="s">
        <v>102</v>
      </c>
      <c r="AB749" t="s">
        <v>105</v>
      </c>
      <c r="AC749">
        <v>859</v>
      </c>
      <c r="AD749">
        <v>1228.3699999999999</v>
      </c>
    </row>
    <row r="750" spans="1:30" x14ac:dyDescent="0.25">
      <c r="A750">
        <v>2024</v>
      </c>
      <c r="B750" t="s">
        <v>37</v>
      </c>
      <c r="C750" t="s">
        <v>27</v>
      </c>
      <c r="D750" t="s">
        <v>36</v>
      </c>
      <c r="E750">
        <v>3</v>
      </c>
      <c r="F750">
        <v>4577.3</v>
      </c>
      <c r="G750">
        <v>5126.576</v>
      </c>
      <c r="H750">
        <v>915.46</v>
      </c>
      <c r="I750" t="s">
        <v>40</v>
      </c>
      <c r="J750" t="s">
        <v>38</v>
      </c>
      <c r="T750" t="s">
        <v>98</v>
      </c>
      <c r="U750">
        <v>2020</v>
      </c>
      <c r="V750" t="s">
        <v>46</v>
      </c>
      <c r="W750" t="s">
        <v>101</v>
      </c>
      <c r="X750" t="s">
        <v>103</v>
      </c>
      <c r="Y750" t="s">
        <v>104</v>
      </c>
      <c r="Z750" t="s">
        <v>100</v>
      </c>
      <c r="AA750" t="s">
        <v>102</v>
      </c>
      <c r="AB750" t="s">
        <v>105</v>
      </c>
      <c r="AC750">
        <v>353</v>
      </c>
      <c r="AD750">
        <v>504.78999999999996</v>
      </c>
    </row>
    <row r="751" spans="1:30" x14ac:dyDescent="0.25">
      <c r="A751">
        <v>2024</v>
      </c>
      <c r="B751" t="s">
        <v>37</v>
      </c>
      <c r="C751" t="s">
        <v>35</v>
      </c>
      <c r="D751" t="s">
        <v>35</v>
      </c>
      <c r="E751">
        <v>2</v>
      </c>
      <c r="F751">
        <v>6600</v>
      </c>
      <c r="G751">
        <v>7392</v>
      </c>
      <c r="H751">
        <v>1320</v>
      </c>
      <c r="I751" t="s">
        <v>40</v>
      </c>
      <c r="J751" t="s">
        <v>30</v>
      </c>
      <c r="T751" t="s">
        <v>88</v>
      </c>
      <c r="U751">
        <v>2020</v>
      </c>
      <c r="V751" t="s">
        <v>39</v>
      </c>
      <c r="W751" t="s">
        <v>89</v>
      </c>
      <c r="X751" t="s">
        <v>103</v>
      </c>
      <c r="Y751" t="s">
        <v>91</v>
      </c>
      <c r="Z751" t="s">
        <v>100</v>
      </c>
      <c r="AA751" t="s">
        <v>102</v>
      </c>
      <c r="AB751" t="s">
        <v>96</v>
      </c>
      <c r="AC751">
        <v>364</v>
      </c>
      <c r="AD751">
        <v>520.52</v>
      </c>
    </row>
    <row r="752" spans="1:30" x14ac:dyDescent="0.25">
      <c r="A752">
        <v>2024</v>
      </c>
      <c r="B752" t="s">
        <v>39</v>
      </c>
      <c r="C752" t="s">
        <v>11</v>
      </c>
      <c r="D752" t="s">
        <v>12</v>
      </c>
      <c r="E752">
        <v>3566</v>
      </c>
      <c r="F752">
        <v>4577.3</v>
      </c>
      <c r="G752">
        <v>5126.576</v>
      </c>
      <c r="H752">
        <v>915.46</v>
      </c>
      <c r="I752" t="s">
        <v>40</v>
      </c>
      <c r="J752" t="s">
        <v>18</v>
      </c>
      <c r="T752" t="s">
        <v>95</v>
      </c>
      <c r="U752">
        <v>2020</v>
      </c>
      <c r="V752" t="s">
        <v>39</v>
      </c>
      <c r="W752" t="s">
        <v>89</v>
      </c>
      <c r="X752" t="s">
        <v>103</v>
      </c>
      <c r="Y752" t="s">
        <v>91</v>
      </c>
      <c r="Z752" t="s">
        <v>100</v>
      </c>
      <c r="AA752" t="s">
        <v>102</v>
      </c>
      <c r="AB752" t="s">
        <v>94</v>
      </c>
      <c r="AC752">
        <v>358</v>
      </c>
      <c r="AD752">
        <v>511.94</v>
      </c>
    </row>
    <row r="753" spans="1:30" x14ac:dyDescent="0.25">
      <c r="A753">
        <v>2024</v>
      </c>
      <c r="B753" t="s">
        <v>39</v>
      </c>
      <c r="C753" t="s">
        <v>11</v>
      </c>
      <c r="D753" t="s">
        <v>15</v>
      </c>
      <c r="E753">
        <v>2498</v>
      </c>
      <c r="F753">
        <v>8000</v>
      </c>
      <c r="G753">
        <v>8960</v>
      </c>
      <c r="H753">
        <v>1600</v>
      </c>
      <c r="I753" t="s">
        <v>40</v>
      </c>
      <c r="J753" t="s">
        <v>18</v>
      </c>
      <c r="T753" t="s">
        <v>88</v>
      </c>
      <c r="U753">
        <v>2020</v>
      </c>
      <c r="V753" t="s">
        <v>39</v>
      </c>
      <c r="W753" t="s">
        <v>89</v>
      </c>
      <c r="X753" t="s">
        <v>103</v>
      </c>
      <c r="Y753" t="s">
        <v>91</v>
      </c>
      <c r="Z753" t="s">
        <v>100</v>
      </c>
      <c r="AA753" t="s">
        <v>102</v>
      </c>
      <c r="AB753" t="s">
        <v>96</v>
      </c>
      <c r="AC753">
        <v>367</v>
      </c>
      <c r="AD753">
        <v>524.80999999999995</v>
      </c>
    </row>
    <row r="754" spans="1:30" x14ac:dyDescent="0.25">
      <c r="A754">
        <v>2024</v>
      </c>
      <c r="B754" t="s">
        <v>39</v>
      </c>
      <c r="C754" t="s">
        <v>16</v>
      </c>
      <c r="D754" t="s">
        <v>17</v>
      </c>
      <c r="E754">
        <v>1245</v>
      </c>
      <c r="F754">
        <v>4577.2</v>
      </c>
      <c r="G754">
        <v>5126.4639999999999</v>
      </c>
      <c r="H754">
        <v>915.44</v>
      </c>
      <c r="I754" t="s">
        <v>40</v>
      </c>
      <c r="J754" t="s">
        <v>21</v>
      </c>
      <c r="T754" t="s">
        <v>99</v>
      </c>
      <c r="U754">
        <v>2020</v>
      </c>
      <c r="V754" t="s">
        <v>39</v>
      </c>
      <c r="W754" t="s">
        <v>89</v>
      </c>
      <c r="X754" t="s">
        <v>103</v>
      </c>
      <c r="Y754" t="s">
        <v>91</v>
      </c>
      <c r="Z754" t="s">
        <v>100</v>
      </c>
      <c r="AA754" t="s">
        <v>102</v>
      </c>
      <c r="AB754" t="s">
        <v>94</v>
      </c>
      <c r="AC754">
        <v>361</v>
      </c>
      <c r="AD754">
        <v>516.23</v>
      </c>
    </row>
    <row r="755" spans="1:30" x14ac:dyDescent="0.25">
      <c r="A755">
        <v>2024</v>
      </c>
      <c r="B755" t="s">
        <v>39</v>
      </c>
      <c r="C755" t="s">
        <v>19</v>
      </c>
      <c r="D755" t="s">
        <v>20</v>
      </c>
      <c r="E755">
        <v>644</v>
      </c>
      <c r="F755">
        <v>5743.5</v>
      </c>
      <c r="G755">
        <v>6432.72</v>
      </c>
      <c r="H755">
        <v>1148.7</v>
      </c>
      <c r="I755" t="s">
        <v>13</v>
      </c>
      <c r="J755" t="s">
        <v>30</v>
      </c>
      <c r="T755" t="s">
        <v>88</v>
      </c>
      <c r="U755">
        <v>2020</v>
      </c>
      <c r="V755" t="s">
        <v>39</v>
      </c>
      <c r="W755" t="s">
        <v>89</v>
      </c>
      <c r="X755" t="s">
        <v>103</v>
      </c>
      <c r="Y755" t="s">
        <v>104</v>
      </c>
      <c r="Z755" t="s">
        <v>100</v>
      </c>
      <c r="AA755" t="s">
        <v>102</v>
      </c>
      <c r="AB755" t="s">
        <v>94</v>
      </c>
      <c r="AC755">
        <v>355</v>
      </c>
      <c r="AD755">
        <v>507.65</v>
      </c>
    </row>
    <row r="756" spans="1:30" x14ac:dyDescent="0.25">
      <c r="A756">
        <v>2024</v>
      </c>
      <c r="B756" t="s">
        <v>39</v>
      </c>
      <c r="C756" t="s">
        <v>22</v>
      </c>
      <c r="D756" t="s">
        <v>23</v>
      </c>
      <c r="E756">
        <v>643</v>
      </c>
      <c r="F756">
        <v>7000</v>
      </c>
      <c r="G756">
        <v>7840</v>
      </c>
      <c r="H756">
        <v>1400</v>
      </c>
      <c r="I756" t="s">
        <v>13</v>
      </c>
      <c r="J756" t="s">
        <v>14</v>
      </c>
      <c r="T756" t="s">
        <v>98</v>
      </c>
      <c r="U756">
        <v>2020</v>
      </c>
      <c r="V756" t="s">
        <v>37</v>
      </c>
      <c r="W756" t="s">
        <v>101</v>
      </c>
      <c r="X756" t="s">
        <v>103</v>
      </c>
      <c r="Y756" t="s">
        <v>91</v>
      </c>
      <c r="Z756" t="s">
        <v>92</v>
      </c>
      <c r="AA756" t="s">
        <v>102</v>
      </c>
      <c r="AB756" t="s">
        <v>96</v>
      </c>
      <c r="AC756">
        <v>780</v>
      </c>
      <c r="AD756">
        <v>1115.4000000000001</v>
      </c>
    </row>
    <row r="757" spans="1:30" x14ac:dyDescent="0.25">
      <c r="A757">
        <v>2024</v>
      </c>
      <c r="B757" t="s">
        <v>39</v>
      </c>
      <c r="C757" t="s">
        <v>19</v>
      </c>
      <c r="D757" t="s">
        <v>24</v>
      </c>
      <c r="E757">
        <v>455</v>
      </c>
      <c r="F757">
        <v>4578.6000000000004</v>
      </c>
      <c r="G757">
        <v>5128.0320000000002</v>
      </c>
      <c r="H757">
        <v>915.72000000000014</v>
      </c>
      <c r="I757" t="s">
        <v>13</v>
      </c>
      <c r="J757" t="s">
        <v>14</v>
      </c>
      <c r="T757" t="s">
        <v>97</v>
      </c>
      <c r="U757">
        <v>2020</v>
      </c>
      <c r="V757" t="s">
        <v>37</v>
      </c>
      <c r="W757" t="s">
        <v>101</v>
      </c>
      <c r="X757" t="s">
        <v>103</v>
      </c>
      <c r="Y757" t="s">
        <v>91</v>
      </c>
      <c r="Z757" t="s">
        <v>92</v>
      </c>
      <c r="AA757" t="s">
        <v>102</v>
      </c>
      <c r="AB757" t="s">
        <v>96</v>
      </c>
      <c r="AC757">
        <v>781</v>
      </c>
      <c r="AD757">
        <v>1116.83</v>
      </c>
    </row>
    <row r="758" spans="1:30" x14ac:dyDescent="0.25">
      <c r="A758">
        <v>2024</v>
      </c>
      <c r="B758" t="s">
        <v>39</v>
      </c>
      <c r="C758" t="s">
        <v>22</v>
      </c>
      <c r="D758" t="s">
        <v>25</v>
      </c>
      <c r="E758">
        <v>345</v>
      </c>
      <c r="F758">
        <v>7000</v>
      </c>
      <c r="G758">
        <v>7840</v>
      </c>
      <c r="H758">
        <v>1400</v>
      </c>
      <c r="I758" t="s">
        <v>13</v>
      </c>
      <c r="J758" t="s">
        <v>14</v>
      </c>
      <c r="T758" t="s">
        <v>88</v>
      </c>
      <c r="U758">
        <v>2020</v>
      </c>
      <c r="V758" t="s">
        <v>37</v>
      </c>
      <c r="W758" t="s">
        <v>101</v>
      </c>
      <c r="X758" t="s">
        <v>103</v>
      </c>
      <c r="Y758" t="s">
        <v>91</v>
      </c>
      <c r="Z758" t="s">
        <v>92</v>
      </c>
      <c r="AA758" t="s">
        <v>102</v>
      </c>
      <c r="AB758" t="s">
        <v>96</v>
      </c>
      <c r="AC758">
        <v>782</v>
      </c>
      <c r="AD758">
        <v>1118.26</v>
      </c>
    </row>
    <row r="759" spans="1:30" x14ac:dyDescent="0.25">
      <c r="A759">
        <v>2024</v>
      </c>
      <c r="B759" t="s">
        <v>39</v>
      </c>
      <c r="C759" t="s">
        <v>16</v>
      </c>
      <c r="D759" t="s">
        <v>26</v>
      </c>
      <c r="E759">
        <v>122</v>
      </c>
      <c r="F759">
        <v>100</v>
      </c>
      <c r="G759">
        <v>112</v>
      </c>
      <c r="H759">
        <v>20</v>
      </c>
      <c r="I759" t="s">
        <v>13</v>
      </c>
      <c r="J759" t="s">
        <v>18</v>
      </c>
      <c r="T759" t="s">
        <v>95</v>
      </c>
      <c r="U759">
        <v>2020</v>
      </c>
      <c r="V759" t="s">
        <v>37</v>
      </c>
      <c r="W759" t="s">
        <v>101</v>
      </c>
      <c r="X759" t="s">
        <v>103</v>
      </c>
      <c r="Y759" t="s">
        <v>91</v>
      </c>
      <c r="Z759" t="s">
        <v>92</v>
      </c>
      <c r="AA759" t="s">
        <v>102</v>
      </c>
      <c r="AB759" t="s">
        <v>96</v>
      </c>
      <c r="AC759">
        <v>820</v>
      </c>
      <c r="AD759">
        <v>526.24</v>
      </c>
    </row>
    <row r="760" spans="1:30" x14ac:dyDescent="0.25">
      <c r="A760">
        <v>2024</v>
      </c>
      <c r="B760" t="s">
        <v>39</v>
      </c>
      <c r="C760" t="s">
        <v>27</v>
      </c>
      <c r="D760" t="s">
        <v>28</v>
      </c>
      <c r="E760">
        <v>78</v>
      </c>
      <c r="F760">
        <v>4577.2</v>
      </c>
      <c r="G760">
        <v>5126.4639999999999</v>
      </c>
      <c r="H760">
        <v>915.44</v>
      </c>
      <c r="I760" t="s">
        <v>13</v>
      </c>
      <c r="J760" t="s">
        <v>21</v>
      </c>
      <c r="T760" t="s">
        <v>95</v>
      </c>
      <c r="U760">
        <v>2020</v>
      </c>
      <c r="V760" t="s">
        <v>37</v>
      </c>
      <c r="W760" t="s">
        <v>101</v>
      </c>
      <c r="X760" t="s">
        <v>103</v>
      </c>
      <c r="Y760" t="s">
        <v>91</v>
      </c>
      <c r="Z760" t="s">
        <v>92</v>
      </c>
      <c r="AA760" t="s">
        <v>102</v>
      </c>
      <c r="AB760" t="s">
        <v>96</v>
      </c>
      <c r="AC760">
        <v>821</v>
      </c>
      <c r="AD760">
        <v>526.24</v>
      </c>
    </row>
    <row r="761" spans="1:30" x14ac:dyDescent="0.25">
      <c r="A761">
        <v>2024</v>
      </c>
      <c r="B761" t="s">
        <v>39</v>
      </c>
      <c r="C761" t="s">
        <v>27</v>
      </c>
      <c r="D761" t="s">
        <v>29</v>
      </c>
      <c r="E761">
        <v>76</v>
      </c>
      <c r="F761">
        <v>4576.8999999999996</v>
      </c>
      <c r="G761">
        <v>5126.1279999999997</v>
      </c>
      <c r="H761">
        <v>915.38</v>
      </c>
      <c r="I761" t="s">
        <v>13</v>
      </c>
      <c r="J761" t="s">
        <v>21</v>
      </c>
      <c r="T761" t="s">
        <v>97</v>
      </c>
      <c r="U761">
        <v>2020</v>
      </c>
      <c r="V761" t="s">
        <v>10</v>
      </c>
      <c r="W761" t="s">
        <v>101</v>
      </c>
      <c r="X761" t="s">
        <v>103</v>
      </c>
      <c r="Y761" t="s">
        <v>91</v>
      </c>
      <c r="Z761" t="s">
        <v>92</v>
      </c>
      <c r="AA761" t="s">
        <v>102</v>
      </c>
      <c r="AB761" t="s">
        <v>94</v>
      </c>
      <c r="AC761">
        <v>362</v>
      </c>
      <c r="AD761">
        <v>517.66</v>
      </c>
    </row>
    <row r="762" spans="1:30" x14ac:dyDescent="0.25">
      <c r="A762">
        <v>2024</v>
      </c>
      <c r="B762" t="s">
        <v>39</v>
      </c>
      <c r="C762" t="s">
        <v>27</v>
      </c>
      <c r="D762" t="s">
        <v>31</v>
      </c>
      <c r="E762">
        <v>46</v>
      </c>
      <c r="F762">
        <v>200</v>
      </c>
      <c r="G762">
        <v>224</v>
      </c>
      <c r="H762">
        <v>40</v>
      </c>
      <c r="I762" t="s">
        <v>13</v>
      </c>
      <c r="J762" t="s">
        <v>14</v>
      </c>
      <c r="T762" t="s">
        <v>97</v>
      </c>
      <c r="U762">
        <v>2020</v>
      </c>
      <c r="V762" t="s">
        <v>10</v>
      </c>
      <c r="W762" t="s">
        <v>101</v>
      </c>
      <c r="X762" t="s">
        <v>103</v>
      </c>
      <c r="Y762" t="s">
        <v>91</v>
      </c>
      <c r="Z762" t="s">
        <v>92</v>
      </c>
      <c r="AA762" t="s">
        <v>102</v>
      </c>
      <c r="AB762" t="s">
        <v>94</v>
      </c>
      <c r="AC762">
        <v>779</v>
      </c>
      <c r="AD762">
        <v>1113.97</v>
      </c>
    </row>
    <row r="763" spans="1:30" x14ac:dyDescent="0.25">
      <c r="A763">
        <v>2024</v>
      </c>
      <c r="B763" t="s">
        <v>39</v>
      </c>
      <c r="C763" t="s">
        <v>27</v>
      </c>
      <c r="D763" t="s">
        <v>32</v>
      </c>
      <c r="E763">
        <v>34</v>
      </c>
      <c r="F763">
        <v>4576.8</v>
      </c>
      <c r="G763">
        <v>5126.0160000000014</v>
      </c>
      <c r="H763">
        <v>915.36000000000013</v>
      </c>
      <c r="I763" t="s">
        <v>13</v>
      </c>
      <c r="J763" t="s">
        <v>21</v>
      </c>
      <c r="T763" t="s">
        <v>98</v>
      </c>
      <c r="U763">
        <v>2020</v>
      </c>
      <c r="V763" t="s">
        <v>10</v>
      </c>
      <c r="W763" t="s">
        <v>101</v>
      </c>
      <c r="X763" t="s">
        <v>103</v>
      </c>
      <c r="Y763" t="s">
        <v>91</v>
      </c>
      <c r="Z763" t="s">
        <v>92</v>
      </c>
      <c r="AA763" t="s">
        <v>102</v>
      </c>
      <c r="AB763" t="s">
        <v>94</v>
      </c>
      <c r="AC763">
        <v>819</v>
      </c>
      <c r="AD763">
        <v>526.24</v>
      </c>
    </row>
    <row r="764" spans="1:30" x14ac:dyDescent="0.25">
      <c r="A764">
        <v>2024</v>
      </c>
      <c r="B764" t="s">
        <v>39</v>
      </c>
      <c r="C764" t="s">
        <v>16</v>
      </c>
      <c r="D764" t="s">
        <v>34</v>
      </c>
      <c r="E764">
        <v>7</v>
      </c>
      <c r="F764">
        <v>200</v>
      </c>
      <c r="G764">
        <v>224</v>
      </c>
      <c r="H764">
        <v>40</v>
      </c>
      <c r="I764" t="s">
        <v>13</v>
      </c>
      <c r="J764" t="s">
        <v>30</v>
      </c>
      <c r="T764" t="s">
        <v>98</v>
      </c>
      <c r="U764">
        <v>2020</v>
      </c>
      <c r="V764" t="s">
        <v>10</v>
      </c>
      <c r="W764" t="s">
        <v>101</v>
      </c>
      <c r="X764" t="s">
        <v>103</v>
      </c>
      <c r="Y764" t="s">
        <v>91</v>
      </c>
      <c r="Z764" t="s">
        <v>92</v>
      </c>
      <c r="AA764" t="s">
        <v>102</v>
      </c>
      <c r="AB764" t="s">
        <v>94</v>
      </c>
      <c r="AC764">
        <v>361</v>
      </c>
      <c r="AD764">
        <v>516.23</v>
      </c>
    </row>
    <row r="765" spans="1:30" x14ac:dyDescent="0.25">
      <c r="A765">
        <v>2024</v>
      </c>
      <c r="B765" t="s">
        <v>39</v>
      </c>
      <c r="C765" t="s">
        <v>27</v>
      </c>
      <c r="D765" t="s">
        <v>36</v>
      </c>
      <c r="E765">
        <v>3</v>
      </c>
      <c r="F765">
        <v>4577.3</v>
      </c>
      <c r="G765">
        <v>5126.576</v>
      </c>
      <c r="H765">
        <v>915.46</v>
      </c>
      <c r="I765" t="s">
        <v>13</v>
      </c>
      <c r="J765" t="s">
        <v>30</v>
      </c>
      <c r="T765" t="s">
        <v>95</v>
      </c>
      <c r="U765">
        <v>2020</v>
      </c>
      <c r="V765" t="s">
        <v>39</v>
      </c>
      <c r="W765" t="s">
        <v>101</v>
      </c>
      <c r="X765" t="s">
        <v>103</v>
      </c>
      <c r="Y765" t="s">
        <v>91</v>
      </c>
      <c r="Z765" t="s">
        <v>92</v>
      </c>
      <c r="AA765" t="s">
        <v>102</v>
      </c>
      <c r="AB765" t="s">
        <v>96</v>
      </c>
      <c r="AC765">
        <v>822</v>
      </c>
      <c r="AD765">
        <v>526.24</v>
      </c>
    </row>
    <row r="766" spans="1:30" x14ac:dyDescent="0.25">
      <c r="A766">
        <v>2024</v>
      </c>
      <c r="B766" t="s">
        <v>39</v>
      </c>
      <c r="C766" t="s">
        <v>35</v>
      </c>
      <c r="D766" t="s">
        <v>35</v>
      </c>
      <c r="E766">
        <v>2</v>
      </c>
      <c r="F766">
        <v>6600</v>
      </c>
      <c r="G766">
        <v>7392</v>
      </c>
      <c r="H766">
        <v>1320</v>
      </c>
      <c r="I766" t="s">
        <v>13</v>
      </c>
      <c r="J766" t="s">
        <v>21</v>
      </c>
      <c r="T766" t="s">
        <v>95</v>
      </c>
      <c r="U766">
        <v>2021</v>
      </c>
      <c r="V766" t="s">
        <v>49</v>
      </c>
      <c r="W766" t="s">
        <v>89</v>
      </c>
      <c r="X766" t="s">
        <v>90</v>
      </c>
      <c r="Y766" t="s">
        <v>91</v>
      </c>
      <c r="Z766" t="s">
        <v>100</v>
      </c>
      <c r="AA766" t="s">
        <v>93</v>
      </c>
      <c r="AB766" t="s">
        <v>94</v>
      </c>
      <c r="AC766">
        <v>278</v>
      </c>
      <c r="AD766">
        <v>397.53999999999996</v>
      </c>
    </row>
    <row r="767" spans="1:30" x14ac:dyDescent="0.25">
      <c r="A767">
        <v>2024</v>
      </c>
      <c r="B767" t="s">
        <v>41</v>
      </c>
      <c r="C767" t="s">
        <v>11</v>
      </c>
      <c r="D767" t="s">
        <v>12</v>
      </c>
      <c r="E767">
        <v>3566</v>
      </c>
      <c r="F767">
        <v>4577.3</v>
      </c>
      <c r="G767">
        <v>5126.576</v>
      </c>
      <c r="H767">
        <v>915.46</v>
      </c>
      <c r="I767" t="s">
        <v>13</v>
      </c>
      <c r="J767" t="s">
        <v>33</v>
      </c>
      <c r="T767" t="s">
        <v>88</v>
      </c>
      <c r="U767">
        <v>2021</v>
      </c>
      <c r="V767" t="s">
        <v>49</v>
      </c>
      <c r="W767" t="s">
        <v>89</v>
      </c>
      <c r="X767" t="s">
        <v>90</v>
      </c>
      <c r="Y767" t="s">
        <v>91</v>
      </c>
      <c r="Z767" t="s">
        <v>100</v>
      </c>
      <c r="AA767" t="s">
        <v>93</v>
      </c>
      <c r="AB767" t="s">
        <v>94</v>
      </c>
      <c r="AC767">
        <v>272</v>
      </c>
      <c r="AD767">
        <v>388.96</v>
      </c>
    </row>
    <row r="768" spans="1:30" x14ac:dyDescent="0.25">
      <c r="A768">
        <v>2024</v>
      </c>
      <c r="B768" t="s">
        <v>41</v>
      </c>
      <c r="C768" t="s">
        <v>11</v>
      </c>
      <c r="D768" t="s">
        <v>15</v>
      </c>
      <c r="E768">
        <v>2498</v>
      </c>
      <c r="F768">
        <v>8000</v>
      </c>
      <c r="G768">
        <v>8960</v>
      </c>
      <c r="H768">
        <v>1600</v>
      </c>
      <c r="I768" t="s">
        <v>13</v>
      </c>
      <c r="J768" t="s">
        <v>21</v>
      </c>
      <c r="T768" t="s">
        <v>88</v>
      </c>
      <c r="U768">
        <v>2021</v>
      </c>
      <c r="V768" t="s">
        <v>49</v>
      </c>
      <c r="W768" t="s">
        <v>89</v>
      </c>
      <c r="X768" t="s">
        <v>90</v>
      </c>
      <c r="Y768" t="s">
        <v>91</v>
      </c>
      <c r="Z768" t="s">
        <v>100</v>
      </c>
      <c r="AA768" t="s">
        <v>93</v>
      </c>
      <c r="AB768" t="s">
        <v>94</v>
      </c>
      <c r="AC768">
        <v>266</v>
      </c>
      <c r="AD768">
        <v>380.38</v>
      </c>
    </row>
    <row r="769" spans="1:30" x14ac:dyDescent="0.25">
      <c r="A769">
        <v>2024</v>
      </c>
      <c r="B769" t="s">
        <v>41</v>
      </c>
      <c r="C769" t="s">
        <v>16</v>
      </c>
      <c r="D769" t="s">
        <v>17</v>
      </c>
      <c r="E769">
        <v>1245</v>
      </c>
      <c r="F769">
        <v>4577.2</v>
      </c>
      <c r="G769">
        <v>5126.4639999999999</v>
      </c>
      <c r="H769">
        <v>915.44</v>
      </c>
      <c r="I769" t="s">
        <v>13</v>
      </c>
      <c r="J769" t="s">
        <v>33</v>
      </c>
      <c r="T769" t="s">
        <v>97</v>
      </c>
      <c r="U769">
        <v>2021</v>
      </c>
      <c r="V769" t="s">
        <v>49</v>
      </c>
      <c r="W769" t="s">
        <v>89</v>
      </c>
      <c r="X769" t="s">
        <v>90</v>
      </c>
      <c r="Y769" t="s">
        <v>91</v>
      </c>
      <c r="Z769" t="s">
        <v>100</v>
      </c>
      <c r="AA769" t="s">
        <v>93</v>
      </c>
      <c r="AB769" t="s">
        <v>94</v>
      </c>
      <c r="AC769">
        <v>276</v>
      </c>
      <c r="AD769">
        <v>526.24</v>
      </c>
    </row>
    <row r="770" spans="1:30" x14ac:dyDescent="0.25">
      <c r="A770">
        <v>2024</v>
      </c>
      <c r="B770" t="s">
        <v>41</v>
      </c>
      <c r="C770" t="s">
        <v>19</v>
      </c>
      <c r="D770" t="s">
        <v>20</v>
      </c>
      <c r="E770">
        <v>644</v>
      </c>
      <c r="F770">
        <v>5743.5</v>
      </c>
      <c r="G770">
        <v>6432.72</v>
      </c>
      <c r="H770">
        <v>1148.7</v>
      </c>
      <c r="I770" t="s">
        <v>13</v>
      </c>
      <c r="J770" t="s">
        <v>33</v>
      </c>
      <c r="T770" t="s">
        <v>95</v>
      </c>
      <c r="U770">
        <v>2021</v>
      </c>
      <c r="V770" t="s">
        <v>49</v>
      </c>
      <c r="W770" t="s">
        <v>89</v>
      </c>
      <c r="X770" t="s">
        <v>90</v>
      </c>
      <c r="Y770" t="s">
        <v>91</v>
      </c>
      <c r="Z770" t="s">
        <v>100</v>
      </c>
      <c r="AA770" t="s">
        <v>93</v>
      </c>
      <c r="AB770" t="s">
        <v>94</v>
      </c>
      <c r="AC770">
        <v>270</v>
      </c>
      <c r="AD770">
        <v>526.24</v>
      </c>
    </row>
    <row r="771" spans="1:30" x14ac:dyDescent="0.25">
      <c r="A771">
        <v>2024</v>
      </c>
      <c r="B771" t="s">
        <v>41</v>
      </c>
      <c r="C771" t="s">
        <v>22</v>
      </c>
      <c r="D771" t="s">
        <v>23</v>
      </c>
      <c r="E771">
        <v>643</v>
      </c>
      <c r="F771">
        <v>7000</v>
      </c>
      <c r="G771">
        <v>7840</v>
      </c>
      <c r="H771">
        <v>1400</v>
      </c>
      <c r="I771" t="s">
        <v>13</v>
      </c>
      <c r="J771" t="s">
        <v>38</v>
      </c>
      <c r="T771" t="s">
        <v>95</v>
      </c>
      <c r="U771">
        <v>2021</v>
      </c>
      <c r="V771" t="s">
        <v>49</v>
      </c>
      <c r="W771" t="s">
        <v>89</v>
      </c>
      <c r="X771" t="s">
        <v>90</v>
      </c>
      <c r="Y771" t="s">
        <v>91</v>
      </c>
      <c r="Z771" t="s">
        <v>100</v>
      </c>
      <c r="AA771" t="s">
        <v>93</v>
      </c>
      <c r="AB771" t="s">
        <v>94</v>
      </c>
      <c r="AC771">
        <v>279</v>
      </c>
      <c r="AD771">
        <v>398.97</v>
      </c>
    </row>
    <row r="772" spans="1:30" x14ac:dyDescent="0.25">
      <c r="A772">
        <v>2024</v>
      </c>
      <c r="B772" t="s">
        <v>41</v>
      </c>
      <c r="C772" t="s">
        <v>19</v>
      </c>
      <c r="D772" t="s">
        <v>24</v>
      </c>
      <c r="E772">
        <v>455</v>
      </c>
      <c r="F772">
        <v>4578.6000000000004</v>
      </c>
      <c r="G772">
        <v>5128.0320000000002</v>
      </c>
      <c r="H772">
        <v>915.72000000000014</v>
      </c>
      <c r="I772" t="s">
        <v>13</v>
      </c>
      <c r="J772" t="s">
        <v>21</v>
      </c>
      <c r="T772" t="s">
        <v>95</v>
      </c>
      <c r="U772">
        <v>2021</v>
      </c>
      <c r="V772" t="s">
        <v>49</v>
      </c>
      <c r="W772" t="s">
        <v>89</v>
      </c>
      <c r="X772" t="s">
        <v>90</v>
      </c>
      <c r="Y772" t="s">
        <v>91</v>
      </c>
      <c r="Z772" t="s">
        <v>100</v>
      </c>
      <c r="AA772" t="s">
        <v>93</v>
      </c>
      <c r="AB772" t="s">
        <v>94</v>
      </c>
      <c r="AC772">
        <v>273</v>
      </c>
      <c r="AD772">
        <v>390.39</v>
      </c>
    </row>
    <row r="773" spans="1:30" x14ac:dyDescent="0.25">
      <c r="A773">
        <v>2024</v>
      </c>
      <c r="B773" t="s">
        <v>41</v>
      </c>
      <c r="C773" t="s">
        <v>22</v>
      </c>
      <c r="D773" t="s">
        <v>25</v>
      </c>
      <c r="E773">
        <v>345</v>
      </c>
      <c r="F773">
        <v>7000</v>
      </c>
      <c r="G773">
        <v>7840</v>
      </c>
      <c r="H773">
        <v>1400</v>
      </c>
      <c r="I773" t="s">
        <v>13</v>
      </c>
      <c r="J773" t="s">
        <v>38</v>
      </c>
      <c r="T773" t="s">
        <v>88</v>
      </c>
      <c r="U773">
        <v>2021</v>
      </c>
      <c r="V773" t="s">
        <v>49</v>
      </c>
      <c r="W773" t="s">
        <v>89</v>
      </c>
      <c r="X773" t="s">
        <v>90</v>
      </c>
      <c r="Y773" t="s">
        <v>91</v>
      </c>
      <c r="Z773" t="s">
        <v>100</v>
      </c>
      <c r="AA773" t="s">
        <v>93</v>
      </c>
      <c r="AB773" t="s">
        <v>94</v>
      </c>
      <c r="AC773">
        <v>267</v>
      </c>
      <c r="AD773">
        <v>381.81</v>
      </c>
    </row>
    <row r="774" spans="1:30" x14ac:dyDescent="0.25">
      <c r="A774">
        <v>2024</v>
      </c>
      <c r="B774" t="s">
        <v>41</v>
      </c>
      <c r="C774" t="s">
        <v>16</v>
      </c>
      <c r="D774" t="s">
        <v>26</v>
      </c>
      <c r="E774">
        <v>122</v>
      </c>
      <c r="F774">
        <v>100</v>
      </c>
      <c r="G774">
        <v>112</v>
      </c>
      <c r="H774">
        <v>20</v>
      </c>
      <c r="I774" t="s">
        <v>13</v>
      </c>
      <c r="J774" t="s">
        <v>33</v>
      </c>
      <c r="T774" t="s">
        <v>95</v>
      </c>
      <c r="U774">
        <v>2021</v>
      </c>
      <c r="V774" t="s">
        <v>49</v>
      </c>
      <c r="W774" t="s">
        <v>89</v>
      </c>
      <c r="X774" t="s">
        <v>90</v>
      </c>
      <c r="Y774" t="s">
        <v>91</v>
      </c>
      <c r="Z774" t="s">
        <v>100</v>
      </c>
      <c r="AA774" t="s">
        <v>93</v>
      </c>
      <c r="AB774" t="s">
        <v>94</v>
      </c>
      <c r="AC774">
        <v>275</v>
      </c>
      <c r="AD774">
        <v>393.25</v>
      </c>
    </row>
    <row r="775" spans="1:30" x14ac:dyDescent="0.25">
      <c r="A775">
        <v>2024</v>
      </c>
      <c r="B775" t="s">
        <v>41</v>
      </c>
      <c r="C775" t="s">
        <v>27</v>
      </c>
      <c r="D775" t="s">
        <v>28</v>
      </c>
      <c r="E775">
        <v>78</v>
      </c>
      <c r="F775">
        <v>4577.2</v>
      </c>
      <c r="G775">
        <v>5126.4639999999999</v>
      </c>
      <c r="H775">
        <v>915.44</v>
      </c>
      <c r="I775" t="s">
        <v>13</v>
      </c>
      <c r="J775" t="s">
        <v>33</v>
      </c>
      <c r="T775" t="s">
        <v>95</v>
      </c>
      <c r="U775">
        <v>2021</v>
      </c>
      <c r="V775" t="s">
        <v>49</v>
      </c>
      <c r="W775" t="s">
        <v>89</v>
      </c>
      <c r="X775" t="s">
        <v>90</v>
      </c>
      <c r="Y775" t="s">
        <v>91</v>
      </c>
      <c r="Z775" t="s">
        <v>100</v>
      </c>
      <c r="AA775" t="s">
        <v>93</v>
      </c>
      <c r="AB775" t="s">
        <v>94</v>
      </c>
      <c r="AC775">
        <v>269</v>
      </c>
      <c r="AD775">
        <v>384.67</v>
      </c>
    </row>
    <row r="776" spans="1:30" x14ac:dyDescent="0.25">
      <c r="A776">
        <v>2024</v>
      </c>
      <c r="B776" t="s">
        <v>41</v>
      </c>
      <c r="C776" t="s">
        <v>27</v>
      </c>
      <c r="D776" t="s">
        <v>29</v>
      </c>
      <c r="E776">
        <v>76</v>
      </c>
      <c r="F776">
        <v>4576.8999999999996</v>
      </c>
      <c r="G776">
        <v>5126.1279999999997</v>
      </c>
      <c r="H776">
        <v>915.38</v>
      </c>
      <c r="I776" t="s">
        <v>13</v>
      </c>
      <c r="J776" t="s">
        <v>14</v>
      </c>
      <c r="T776" t="s">
        <v>97</v>
      </c>
      <c r="U776">
        <v>2021</v>
      </c>
      <c r="V776" t="s">
        <v>48</v>
      </c>
      <c r="W776" t="s">
        <v>89</v>
      </c>
      <c r="X776" t="s">
        <v>90</v>
      </c>
      <c r="Y776" t="s">
        <v>91</v>
      </c>
      <c r="Z776" t="s">
        <v>100</v>
      </c>
      <c r="AA776" t="s">
        <v>93</v>
      </c>
      <c r="AB776" t="s">
        <v>94</v>
      </c>
      <c r="AC776">
        <v>296</v>
      </c>
      <c r="AD776">
        <v>423.28</v>
      </c>
    </row>
    <row r="777" spans="1:30" x14ac:dyDescent="0.25">
      <c r="A777">
        <v>2024</v>
      </c>
      <c r="B777" t="s">
        <v>41</v>
      </c>
      <c r="C777" t="s">
        <v>27</v>
      </c>
      <c r="D777" t="s">
        <v>31</v>
      </c>
      <c r="E777">
        <v>46</v>
      </c>
      <c r="F777">
        <v>200</v>
      </c>
      <c r="G777">
        <v>224</v>
      </c>
      <c r="H777">
        <v>40</v>
      </c>
      <c r="I777" t="s">
        <v>13</v>
      </c>
      <c r="J777" t="s">
        <v>14</v>
      </c>
      <c r="T777" t="s">
        <v>95</v>
      </c>
      <c r="U777">
        <v>2021</v>
      </c>
      <c r="V777" t="s">
        <v>48</v>
      </c>
      <c r="W777" t="s">
        <v>89</v>
      </c>
      <c r="X777" t="s">
        <v>90</v>
      </c>
      <c r="Y777" t="s">
        <v>91</v>
      </c>
      <c r="Z777" t="s">
        <v>100</v>
      </c>
      <c r="AA777" t="s">
        <v>93</v>
      </c>
      <c r="AB777" t="s">
        <v>94</v>
      </c>
      <c r="AC777">
        <v>290</v>
      </c>
      <c r="AD777">
        <v>414.7</v>
      </c>
    </row>
    <row r="778" spans="1:30" x14ac:dyDescent="0.25">
      <c r="A778">
        <v>2024</v>
      </c>
      <c r="B778" t="s">
        <v>41</v>
      </c>
      <c r="C778" t="s">
        <v>27</v>
      </c>
      <c r="D778" t="s">
        <v>32</v>
      </c>
      <c r="E778">
        <v>34</v>
      </c>
      <c r="F778">
        <v>4576.8</v>
      </c>
      <c r="G778">
        <v>5126.0160000000014</v>
      </c>
      <c r="H778">
        <v>915.36000000000013</v>
      </c>
      <c r="I778" t="s">
        <v>13</v>
      </c>
      <c r="J778" t="s">
        <v>14</v>
      </c>
      <c r="T778" t="s">
        <v>98</v>
      </c>
      <c r="U778">
        <v>2021</v>
      </c>
      <c r="V778" t="s">
        <v>48</v>
      </c>
      <c r="W778" t="s">
        <v>89</v>
      </c>
      <c r="X778" t="s">
        <v>90</v>
      </c>
      <c r="Y778" t="s">
        <v>91</v>
      </c>
      <c r="Z778" t="s">
        <v>100</v>
      </c>
      <c r="AA778" t="s">
        <v>93</v>
      </c>
      <c r="AB778" t="s">
        <v>94</v>
      </c>
      <c r="AC778">
        <v>284</v>
      </c>
      <c r="AD778">
        <v>406.12</v>
      </c>
    </row>
    <row r="779" spans="1:30" x14ac:dyDescent="0.25">
      <c r="A779">
        <v>2024</v>
      </c>
      <c r="B779" t="s">
        <v>41</v>
      </c>
      <c r="C779" t="s">
        <v>16</v>
      </c>
      <c r="D779" t="s">
        <v>34</v>
      </c>
      <c r="E779">
        <v>7</v>
      </c>
      <c r="F779">
        <v>200</v>
      </c>
      <c r="G779">
        <v>224</v>
      </c>
      <c r="H779">
        <v>40</v>
      </c>
      <c r="I779" t="s">
        <v>13</v>
      </c>
      <c r="J779" t="s">
        <v>33</v>
      </c>
      <c r="T779" t="s">
        <v>99</v>
      </c>
      <c r="U779">
        <v>2021</v>
      </c>
      <c r="V779" t="s">
        <v>48</v>
      </c>
      <c r="W779" t="s">
        <v>89</v>
      </c>
      <c r="X779" t="s">
        <v>90</v>
      </c>
      <c r="Y779" t="s">
        <v>91</v>
      </c>
      <c r="Z779" t="s">
        <v>100</v>
      </c>
      <c r="AA779" t="s">
        <v>93</v>
      </c>
      <c r="AB779" t="s">
        <v>94</v>
      </c>
      <c r="AC779">
        <v>294</v>
      </c>
      <c r="AD779">
        <v>526.24</v>
      </c>
    </row>
    <row r="780" spans="1:30" x14ac:dyDescent="0.25">
      <c r="A780">
        <v>2024</v>
      </c>
      <c r="B780" t="s">
        <v>41</v>
      </c>
      <c r="C780" t="s">
        <v>27</v>
      </c>
      <c r="D780" t="s">
        <v>36</v>
      </c>
      <c r="E780">
        <v>3</v>
      </c>
      <c r="F780">
        <v>4577.3</v>
      </c>
      <c r="G780">
        <v>5126.576</v>
      </c>
      <c r="H780">
        <v>915.46</v>
      </c>
      <c r="I780" t="s">
        <v>13</v>
      </c>
      <c r="J780" t="s">
        <v>18</v>
      </c>
      <c r="T780" t="s">
        <v>88</v>
      </c>
      <c r="U780">
        <v>2021</v>
      </c>
      <c r="V780" t="s">
        <v>48</v>
      </c>
      <c r="W780" t="s">
        <v>89</v>
      </c>
      <c r="X780" t="s">
        <v>90</v>
      </c>
      <c r="Y780" t="s">
        <v>91</v>
      </c>
      <c r="Z780" t="s">
        <v>100</v>
      </c>
      <c r="AA780" t="s">
        <v>93</v>
      </c>
      <c r="AB780" t="s">
        <v>94</v>
      </c>
      <c r="AC780">
        <v>288</v>
      </c>
      <c r="AD780">
        <v>526.24</v>
      </c>
    </row>
    <row r="781" spans="1:30" x14ac:dyDescent="0.25">
      <c r="A781">
        <v>2024</v>
      </c>
      <c r="B781" t="s">
        <v>41</v>
      </c>
      <c r="C781" t="s">
        <v>35</v>
      </c>
      <c r="D781" t="s">
        <v>35</v>
      </c>
      <c r="E781">
        <v>2</v>
      </c>
      <c r="F781">
        <v>6600</v>
      </c>
      <c r="G781">
        <v>7392</v>
      </c>
      <c r="H781">
        <v>1320</v>
      </c>
      <c r="I781" t="s">
        <v>13</v>
      </c>
      <c r="J781" t="s">
        <v>21</v>
      </c>
      <c r="T781" t="s">
        <v>88</v>
      </c>
      <c r="U781">
        <v>2021</v>
      </c>
      <c r="V781" t="s">
        <v>48</v>
      </c>
      <c r="W781" t="s">
        <v>89</v>
      </c>
      <c r="X781" t="s">
        <v>90</v>
      </c>
      <c r="Y781" t="s">
        <v>91</v>
      </c>
      <c r="Z781" t="s">
        <v>100</v>
      </c>
      <c r="AA781" t="s">
        <v>93</v>
      </c>
      <c r="AB781" t="s">
        <v>94</v>
      </c>
      <c r="AC781">
        <v>282</v>
      </c>
      <c r="AD781">
        <v>526.24</v>
      </c>
    </row>
    <row r="782" spans="1:30" x14ac:dyDescent="0.25">
      <c r="A782">
        <v>2024</v>
      </c>
      <c r="B782" t="s">
        <v>42</v>
      </c>
      <c r="C782" t="s">
        <v>11</v>
      </c>
      <c r="D782" t="s">
        <v>12</v>
      </c>
      <c r="E782">
        <v>3566</v>
      </c>
      <c r="F782">
        <v>4577.3</v>
      </c>
      <c r="G782">
        <v>5126.576</v>
      </c>
      <c r="H782">
        <v>915.46</v>
      </c>
      <c r="I782" t="s">
        <v>13</v>
      </c>
      <c r="J782" t="s">
        <v>18</v>
      </c>
      <c r="T782" t="s">
        <v>88</v>
      </c>
      <c r="U782">
        <v>2021</v>
      </c>
      <c r="V782" t="s">
        <v>48</v>
      </c>
      <c r="W782" t="s">
        <v>89</v>
      </c>
      <c r="X782" t="s">
        <v>90</v>
      </c>
      <c r="Y782" t="s">
        <v>91</v>
      </c>
      <c r="Z782" t="s">
        <v>100</v>
      </c>
      <c r="AA782" t="s">
        <v>93</v>
      </c>
      <c r="AB782" t="s">
        <v>94</v>
      </c>
      <c r="AC782">
        <v>291</v>
      </c>
      <c r="AD782">
        <v>416.13</v>
      </c>
    </row>
    <row r="783" spans="1:30" x14ac:dyDescent="0.25">
      <c r="A783">
        <v>2024</v>
      </c>
      <c r="B783" t="s">
        <v>42</v>
      </c>
      <c r="C783" t="s">
        <v>11</v>
      </c>
      <c r="D783" t="s">
        <v>15</v>
      </c>
      <c r="E783">
        <v>2498</v>
      </c>
      <c r="F783">
        <v>8000</v>
      </c>
      <c r="G783">
        <v>8960</v>
      </c>
      <c r="H783">
        <v>1600</v>
      </c>
      <c r="I783" t="s">
        <v>13</v>
      </c>
      <c r="J783" t="s">
        <v>21</v>
      </c>
      <c r="T783" t="s">
        <v>99</v>
      </c>
      <c r="U783">
        <v>2021</v>
      </c>
      <c r="V783" t="s">
        <v>48</v>
      </c>
      <c r="W783" t="s">
        <v>89</v>
      </c>
      <c r="X783" t="s">
        <v>90</v>
      </c>
      <c r="Y783" t="s">
        <v>91</v>
      </c>
      <c r="Z783" t="s">
        <v>100</v>
      </c>
      <c r="AA783" t="s">
        <v>93</v>
      </c>
      <c r="AB783" t="s">
        <v>94</v>
      </c>
      <c r="AC783">
        <v>285</v>
      </c>
      <c r="AD783">
        <v>407.55</v>
      </c>
    </row>
    <row r="784" spans="1:30" x14ac:dyDescent="0.25">
      <c r="A784">
        <v>2024</v>
      </c>
      <c r="B784" t="s">
        <v>42</v>
      </c>
      <c r="C784" t="s">
        <v>16</v>
      </c>
      <c r="D784" t="s">
        <v>17</v>
      </c>
      <c r="E784">
        <v>1245</v>
      </c>
      <c r="F784">
        <v>4577.2</v>
      </c>
      <c r="G784">
        <v>5126.4639999999999</v>
      </c>
      <c r="H784">
        <v>915.44</v>
      </c>
      <c r="I784" t="s">
        <v>13</v>
      </c>
      <c r="J784" t="s">
        <v>33</v>
      </c>
      <c r="T784" t="s">
        <v>98</v>
      </c>
      <c r="U784">
        <v>2021</v>
      </c>
      <c r="V784" t="s">
        <v>48</v>
      </c>
      <c r="W784" t="s">
        <v>89</v>
      </c>
      <c r="X784" t="s">
        <v>90</v>
      </c>
      <c r="Y784" t="s">
        <v>91</v>
      </c>
      <c r="Z784" t="s">
        <v>100</v>
      </c>
      <c r="AA784" t="s">
        <v>93</v>
      </c>
      <c r="AB784" t="s">
        <v>94</v>
      </c>
      <c r="AC784">
        <v>293</v>
      </c>
      <c r="AD784">
        <v>418.99</v>
      </c>
    </row>
    <row r="785" spans="1:30" x14ac:dyDescent="0.25">
      <c r="A785">
        <v>2024</v>
      </c>
      <c r="B785" t="s">
        <v>42</v>
      </c>
      <c r="C785" t="s">
        <v>19</v>
      </c>
      <c r="D785" t="s">
        <v>20</v>
      </c>
      <c r="E785">
        <v>644</v>
      </c>
      <c r="F785">
        <v>5743.5</v>
      </c>
      <c r="G785">
        <v>6432.72</v>
      </c>
      <c r="H785">
        <v>1148.7</v>
      </c>
      <c r="I785" t="s">
        <v>13</v>
      </c>
      <c r="J785" t="s">
        <v>18</v>
      </c>
      <c r="T785" t="s">
        <v>97</v>
      </c>
      <c r="U785">
        <v>2021</v>
      </c>
      <c r="V785" t="s">
        <v>48</v>
      </c>
      <c r="W785" t="s">
        <v>89</v>
      </c>
      <c r="X785" t="s">
        <v>90</v>
      </c>
      <c r="Y785" t="s">
        <v>91</v>
      </c>
      <c r="Z785" t="s">
        <v>100</v>
      </c>
      <c r="AA785" t="s">
        <v>93</v>
      </c>
      <c r="AB785" t="s">
        <v>94</v>
      </c>
      <c r="AC785">
        <v>287</v>
      </c>
      <c r="AD785">
        <v>410.40999999999997</v>
      </c>
    </row>
    <row r="786" spans="1:30" x14ac:dyDescent="0.25">
      <c r="A786">
        <v>2024</v>
      </c>
      <c r="B786" t="s">
        <v>42</v>
      </c>
      <c r="C786" t="s">
        <v>22</v>
      </c>
      <c r="D786" t="s">
        <v>23</v>
      </c>
      <c r="E786">
        <v>643</v>
      </c>
      <c r="F786">
        <v>7000</v>
      </c>
      <c r="G786">
        <v>7840</v>
      </c>
      <c r="H786">
        <v>1400</v>
      </c>
      <c r="I786" t="s">
        <v>13</v>
      </c>
      <c r="J786" t="s">
        <v>14</v>
      </c>
      <c r="T786" t="s">
        <v>88</v>
      </c>
      <c r="U786">
        <v>2021</v>
      </c>
      <c r="V786" t="s">
        <v>48</v>
      </c>
      <c r="W786" t="s">
        <v>89</v>
      </c>
      <c r="X786" t="s">
        <v>90</v>
      </c>
      <c r="Y786" t="s">
        <v>91</v>
      </c>
      <c r="Z786" t="s">
        <v>100</v>
      </c>
      <c r="AA786" t="s">
        <v>93</v>
      </c>
      <c r="AB786" t="s">
        <v>94</v>
      </c>
      <c r="AC786">
        <v>281</v>
      </c>
      <c r="AD786">
        <v>401.83</v>
      </c>
    </row>
    <row r="787" spans="1:30" x14ac:dyDescent="0.25">
      <c r="A787">
        <v>2024</v>
      </c>
      <c r="B787" t="s">
        <v>42</v>
      </c>
      <c r="C787" t="s">
        <v>19</v>
      </c>
      <c r="D787" t="s">
        <v>24</v>
      </c>
      <c r="E787">
        <v>455</v>
      </c>
      <c r="F787">
        <v>4578.6000000000004</v>
      </c>
      <c r="G787">
        <v>5128.0320000000002</v>
      </c>
      <c r="H787">
        <v>915.72000000000014</v>
      </c>
      <c r="I787" t="s">
        <v>13</v>
      </c>
      <c r="J787" t="s">
        <v>33</v>
      </c>
      <c r="T787" t="s">
        <v>97</v>
      </c>
      <c r="U787">
        <v>2021</v>
      </c>
      <c r="V787" t="s">
        <v>47</v>
      </c>
      <c r="W787" t="s">
        <v>89</v>
      </c>
      <c r="X787" t="s">
        <v>90</v>
      </c>
      <c r="Y787" t="s">
        <v>91</v>
      </c>
      <c r="Z787" t="s">
        <v>100</v>
      </c>
      <c r="AA787" t="s">
        <v>93</v>
      </c>
      <c r="AB787" t="s">
        <v>94</v>
      </c>
      <c r="AC787">
        <v>308</v>
      </c>
      <c r="AD787">
        <v>440.44</v>
      </c>
    </row>
    <row r="788" spans="1:30" x14ac:dyDescent="0.25">
      <c r="A788">
        <v>2024</v>
      </c>
      <c r="B788" t="s">
        <v>42</v>
      </c>
      <c r="C788" t="s">
        <v>22</v>
      </c>
      <c r="D788" t="s">
        <v>25</v>
      </c>
      <c r="E788">
        <v>345</v>
      </c>
      <c r="F788">
        <v>7000</v>
      </c>
      <c r="G788">
        <v>7840</v>
      </c>
      <c r="H788">
        <v>1400</v>
      </c>
      <c r="I788" t="s">
        <v>13</v>
      </c>
      <c r="J788" t="s">
        <v>33</v>
      </c>
      <c r="T788" t="s">
        <v>95</v>
      </c>
      <c r="U788">
        <v>2021</v>
      </c>
      <c r="V788" t="s">
        <v>47</v>
      </c>
      <c r="W788" t="s">
        <v>89</v>
      </c>
      <c r="X788" t="s">
        <v>90</v>
      </c>
      <c r="Y788" t="s">
        <v>91</v>
      </c>
      <c r="Z788" t="s">
        <v>100</v>
      </c>
      <c r="AA788" t="s">
        <v>93</v>
      </c>
      <c r="AB788" t="s">
        <v>94</v>
      </c>
      <c r="AC788">
        <v>302</v>
      </c>
      <c r="AD788">
        <v>431.86</v>
      </c>
    </row>
    <row r="789" spans="1:30" x14ac:dyDescent="0.25">
      <c r="A789">
        <v>2024</v>
      </c>
      <c r="B789" t="s">
        <v>42</v>
      </c>
      <c r="C789" t="s">
        <v>16</v>
      </c>
      <c r="D789" t="s">
        <v>26</v>
      </c>
      <c r="E789">
        <v>122</v>
      </c>
      <c r="F789">
        <v>100</v>
      </c>
      <c r="G789">
        <v>112</v>
      </c>
      <c r="H789">
        <v>20</v>
      </c>
      <c r="I789" t="s">
        <v>13</v>
      </c>
      <c r="J789" t="s">
        <v>18</v>
      </c>
      <c r="T789" t="s">
        <v>95</v>
      </c>
      <c r="U789">
        <v>2021</v>
      </c>
      <c r="V789" t="s">
        <v>47</v>
      </c>
      <c r="W789" t="s">
        <v>89</v>
      </c>
      <c r="X789" t="s">
        <v>90</v>
      </c>
      <c r="Y789" t="s">
        <v>91</v>
      </c>
      <c r="Z789" t="s">
        <v>100</v>
      </c>
      <c r="AA789" t="s">
        <v>93</v>
      </c>
      <c r="AB789" t="s">
        <v>94</v>
      </c>
      <c r="AC789">
        <v>306</v>
      </c>
      <c r="AD789">
        <v>526.24</v>
      </c>
    </row>
    <row r="790" spans="1:30" x14ac:dyDescent="0.25">
      <c r="A790">
        <v>2024</v>
      </c>
      <c r="B790" t="s">
        <v>42</v>
      </c>
      <c r="C790" t="s">
        <v>27</v>
      </c>
      <c r="D790" t="s">
        <v>28</v>
      </c>
      <c r="E790">
        <v>78</v>
      </c>
      <c r="F790">
        <v>4577.2</v>
      </c>
      <c r="G790">
        <v>5126.4639999999999</v>
      </c>
      <c r="H790">
        <v>915.44</v>
      </c>
      <c r="I790" t="s">
        <v>13</v>
      </c>
      <c r="J790" t="s">
        <v>38</v>
      </c>
      <c r="T790" t="s">
        <v>98</v>
      </c>
      <c r="U790">
        <v>2021</v>
      </c>
      <c r="V790" t="s">
        <v>47</v>
      </c>
      <c r="W790" t="s">
        <v>89</v>
      </c>
      <c r="X790" t="s">
        <v>90</v>
      </c>
      <c r="Y790" t="s">
        <v>91</v>
      </c>
      <c r="Z790" t="s">
        <v>100</v>
      </c>
      <c r="AA790" t="s">
        <v>93</v>
      </c>
      <c r="AB790" t="s">
        <v>94</v>
      </c>
      <c r="AC790">
        <v>300</v>
      </c>
      <c r="AD790">
        <v>526.24</v>
      </c>
    </row>
    <row r="791" spans="1:30" x14ac:dyDescent="0.25">
      <c r="A791">
        <v>2024</v>
      </c>
      <c r="B791" t="s">
        <v>42</v>
      </c>
      <c r="C791" t="s">
        <v>27</v>
      </c>
      <c r="D791" t="s">
        <v>29</v>
      </c>
      <c r="E791">
        <v>76</v>
      </c>
      <c r="F791">
        <v>4576.8999999999996</v>
      </c>
      <c r="G791">
        <v>5126.1279999999997</v>
      </c>
      <c r="H791">
        <v>915.38</v>
      </c>
      <c r="I791" t="s">
        <v>13</v>
      </c>
      <c r="J791" t="s">
        <v>18</v>
      </c>
      <c r="T791" t="s">
        <v>97</v>
      </c>
      <c r="U791">
        <v>2021</v>
      </c>
      <c r="V791" t="s">
        <v>47</v>
      </c>
      <c r="W791" t="s">
        <v>89</v>
      </c>
      <c r="X791" t="s">
        <v>90</v>
      </c>
      <c r="Y791" t="s">
        <v>91</v>
      </c>
      <c r="Z791" t="s">
        <v>100</v>
      </c>
      <c r="AA791" t="s">
        <v>93</v>
      </c>
      <c r="AB791" t="s">
        <v>94</v>
      </c>
      <c r="AC791">
        <v>309</v>
      </c>
      <c r="AD791">
        <v>441.87</v>
      </c>
    </row>
    <row r="792" spans="1:30" x14ac:dyDescent="0.25">
      <c r="A792">
        <v>2024</v>
      </c>
      <c r="B792" t="s">
        <v>42</v>
      </c>
      <c r="C792" t="s">
        <v>27</v>
      </c>
      <c r="D792" t="s">
        <v>31</v>
      </c>
      <c r="E792">
        <v>46</v>
      </c>
      <c r="F792">
        <v>200</v>
      </c>
      <c r="G792">
        <v>224</v>
      </c>
      <c r="H792">
        <v>40</v>
      </c>
      <c r="I792" t="s">
        <v>13</v>
      </c>
      <c r="J792" t="s">
        <v>38</v>
      </c>
      <c r="T792" t="s">
        <v>97</v>
      </c>
      <c r="U792">
        <v>2021</v>
      </c>
      <c r="V792" t="s">
        <v>47</v>
      </c>
      <c r="W792" t="s">
        <v>89</v>
      </c>
      <c r="X792" t="s">
        <v>90</v>
      </c>
      <c r="Y792" t="s">
        <v>91</v>
      </c>
      <c r="Z792" t="s">
        <v>100</v>
      </c>
      <c r="AA792" t="s">
        <v>93</v>
      </c>
      <c r="AB792" t="s">
        <v>94</v>
      </c>
      <c r="AC792">
        <v>303</v>
      </c>
      <c r="AD792">
        <v>433.28999999999996</v>
      </c>
    </row>
    <row r="793" spans="1:30" x14ac:dyDescent="0.25">
      <c r="A793">
        <v>2024</v>
      </c>
      <c r="B793" t="s">
        <v>42</v>
      </c>
      <c r="C793" t="s">
        <v>27</v>
      </c>
      <c r="D793" t="s">
        <v>32</v>
      </c>
      <c r="E793">
        <v>34</v>
      </c>
      <c r="F793">
        <v>4576.8</v>
      </c>
      <c r="G793">
        <v>5126.0160000000014</v>
      </c>
      <c r="H793">
        <v>915.36000000000013</v>
      </c>
      <c r="I793" t="s">
        <v>13</v>
      </c>
      <c r="J793" t="s">
        <v>18</v>
      </c>
      <c r="T793" t="s">
        <v>97</v>
      </c>
      <c r="U793">
        <v>2021</v>
      </c>
      <c r="V793" t="s">
        <v>47</v>
      </c>
      <c r="W793" t="s">
        <v>89</v>
      </c>
      <c r="X793" t="s">
        <v>90</v>
      </c>
      <c r="Y793" t="s">
        <v>91</v>
      </c>
      <c r="Z793" t="s">
        <v>100</v>
      </c>
      <c r="AA793" t="s">
        <v>93</v>
      </c>
      <c r="AB793" t="s">
        <v>94</v>
      </c>
      <c r="AC793">
        <v>297</v>
      </c>
      <c r="AD793">
        <v>424.71</v>
      </c>
    </row>
    <row r="794" spans="1:30" x14ac:dyDescent="0.25">
      <c r="A794">
        <v>2024</v>
      </c>
      <c r="B794" t="s">
        <v>42</v>
      </c>
      <c r="C794" t="s">
        <v>16</v>
      </c>
      <c r="D794" t="s">
        <v>34</v>
      </c>
      <c r="E794">
        <v>7</v>
      </c>
      <c r="F794">
        <v>200</v>
      </c>
      <c r="G794">
        <v>224</v>
      </c>
      <c r="H794">
        <v>40</v>
      </c>
      <c r="I794" t="s">
        <v>13</v>
      </c>
      <c r="J794" t="s">
        <v>30</v>
      </c>
      <c r="T794" t="s">
        <v>88</v>
      </c>
      <c r="U794">
        <v>2021</v>
      </c>
      <c r="V794" t="s">
        <v>47</v>
      </c>
      <c r="W794" t="s">
        <v>89</v>
      </c>
      <c r="X794" t="s">
        <v>90</v>
      </c>
      <c r="Y794" t="s">
        <v>91</v>
      </c>
      <c r="Z794" t="s">
        <v>100</v>
      </c>
      <c r="AA794" t="s">
        <v>93</v>
      </c>
      <c r="AB794" t="s">
        <v>94</v>
      </c>
      <c r="AC794">
        <v>305</v>
      </c>
      <c r="AD794">
        <v>436.15</v>
      </c>
    </row>
    <row r="795" spans="1:30" x14ac:dyDescent="0.25">
      <c r="A795">
        <v>2024</v>
      </c>
      <c r="B795" t="s">
        <v>42</v>
      </c>
      <c r="C795" t="s">
        <v>27</v>
      </c>
      <c r="D795" t="s">
        <v>36</v>
      </c>
      <c r="E795">
        <v>3</v>
      </c>
      <c r="F795">
        <v>4577.3</v>
      </c>
      <c r="G795">
        <v>5126.576</v>
      </c>
      <c r="H795">
        <v>915.46</v>
      </c>
      <c r="I795" t="s">
        <v>13</v>
      </c>
      <c r="J795" t="s">
        <v>21</v>
      </c>
      <c r="T795" t="s">
        <v>88</v>
      </c>
      <c r="U795">
        <v>2021</v>
      </c>
      <c r="V795" t="s">
        <v>47</v>
      </c>
      <c r="W795" t="s">
        <v>89</v>
      </c>
      <c r="X795" t="s">
        <v>90</v>
      </c>
      <c r="Y795" t="s">
        <v>91</v>
      </c>
      <c r="Z795" t="s">
        <v>100</v>
      </c>
      <c r="AA795" t="s">
        <v>93</v>
      </c>
      <c r="AB795" t="s">
        <v>94</v>
      </c>
      <c r="AC795">
        <v>299</v>
      </c>
      <c r="AD795">
        <v>427.57</v>
      </c>
    </row>
    <row r="796" spans="1:30" x14ac:dyDescent="0.25">
      <c r="A796">
        <v>2024</v>
      </c>
      <c r="B796" t="s">
        <v>42</v>
      </c>
      <c r="C796" t="s">
        <v>35</v>
      </c>
      <c r="D796" t="s">
        <v>35</v>
      </c>
      <c r="E796">
        <v>2</v>
      </c>
      <c r="F796">
        <v>6600</v>
      </c>
      <c r="G796">
        <v>7392</v>
      </c>
      <c r="H796">
        <v>1320</v>
      </c>
      <c r="I796" t="s">
        <v>40</v>
      </c>
      <c r="J796" t="s">
        <v>21</v>
      </c>
      <c r="T796" t="s">
        <v>88</v>
      </c>
      <c r="U796">
        <v>2021</v>
      </c>
      <c r="V796" t="s">
        <v>41</v>
      </c>
      <c r="W796" t="s">
        <v>89</v>
      </c>
      <c r="X796" t="s">
        <v>90</v>
      </c>
      <c r="Y796" t="s">
        <v>91</v>
      </c>
      <c r="Z796" t="s">
        <v>92</v>
      </c>
      <c r="AA796" t="s">
        <v>93</v>
      </c>
      <c r="AB796" t="s">
        <v>94</v>
      </c>
      <c r="AC796">
        <v>158</v>
      </c>
      <c r="AD796">
        <v>526.24</v>
      </c>
    </row>
    <row r="797" spans="1:30" x14ac:dyDescent="0.25">
      <c r="A797">
        <v>2024</v>
      </c>
      <c r="B797" t="s">
        <v>43</v>
      </c>
      <c r="C797" t="s">
        <v>11</v>
      </c>
      <c r="D797" t="s">
        <v>12</v>
      </c>
      <c r="E797">
        <v>3566</v>
      </c>
      <c r="F797">
        <v>4577.3</v>
      </c>
      <c r="G797">
        <v>5126.576</v>
      </c>
      <c r="H797">
        <v>915.46</v>
      </c>
      <c r="I797" t="s">
        <v>40</v>
      </c>
      <c r="J797" t="s">
        <v>21</v>
      </c>
      <c r="T797" t="s">
        <v>88</v>
      </c>
      <c r="U797">
        <v>2021</v>
      </c>
      <c r="V797" t="s">
        <v>41</v>
      </c>
      <c r="W797" t="s">
        <v>89</v>
      </c>
      <c r="X797" t="s">
        <v>90</v>
      </c>
      <c r="Y797" t="s">
        <v>91</v>
      </c>
      <c r="Z797" t="s">
        <v>92</v>
      </c>
      <c r="AA797" t="s">
        <v>93</v>
      </c>
      <c r="AB797" t="s">
        <v>94</v>
      </c>
      <c r="AC797">
        <v>152</v>
      </c>
      <c r="AD797">
        <v>526.24</v>
      </c>
    </row>
    <row r="798" spans="1:30" x14ac:dyDescent="0.25">
      <c r="A798">
        <v>2024</v>
      </c>
      <c r="B798" t="s">
        <v>43</v>
      </c>
      <c r="C798" t="s">
        <v>11</v>
      </c>
      <c r="D798" t="s">
        <v>15</v>
      </c>
      <c r="E798">
        <v>2498</v>
      </c>
      <c r="F798">
        <v>8000</v>
      </c>
      <c r="G798">
        <v>8960</v>
      </c>
      <c r="H798">
        <v>1600</v>
      </c>
      <c r="I798" t="s">
        <v>40</v>
      </c>
      <c r="J798" t="s">
        <v>33</v>
      </c>
      <c r="T798" t="s">
        <v>95</v>
      </c>
      <c r="U798">
        <v>2021</v>
      </c>
      <c r="V798" t="s">
        <v>41</v>
      </c>
      <c r="W798" t="s">
        <v>89</v>
      </c>
      <c r="X798" t="s">
        <v>90</v>
      </c>
      <c r="Y798" t="s">
        <v>91</v>
      </c>
      <c r="Z798" t="s">
        <v>92</v>
      </c>
      <c r="AA798" t="s">
        <v>93</v>
      </c>
      <c r="AB798" t="s">
        <v>96</v>
      </c>
      <c r="AC798">
        <v>170</v>
      </c>
      <c r="AD798">
        <v>243.1</v>
      </c>
    </row>
    <row r="799" spans="1:30" x14ac:dyDescent="0.25">
      <c r="A799">
        <v>2024</v>
      </c>
      <c r="B799" t="s">
        <v>43</v>
      </c>
      <c r="C799" t="s">
        <v>16</v>
      </c>
      <c r="D799" t="s">
        <v>17</v>
      </c>
      <c r="E799">
        <v>1245</v>
      </c>
      <c r="F799">
        <v>4577.2</v>
      </c>
      <c r="G799">
        <v>5126.4639999999999</v>
      </c>
      <c r="H799">
        <v>915.44</v>
      </c>
      <c r="I799" t="s">
        <v>40</v>
      </c>
      <c r="J799" t="s">
        <v>33</v>
      </c>
      <c r="T799" t="s">
        <v>95</v>
      </c>
      <c r="U799">
        <v>2021</v>
      </c>
      <c r="V799" t="s">
        <v>41</v>
      </c>
      <c r="W799" t="s">
        <v>89</v>
      </c>
      <c r="X799" t="s">
        <v>90</v>
      </c>
      <c r="Y799" t="s">
        <v>91</v>
      </c>
      <c r="Z799" t="s">
        <v>92</v>
      </c>
      <c r="AA799" t="s">
        <v>93</v>
      </c>
      <c r="AB799" t="s">
        <v>96</v>
      </c>
      <c r="AC799">
        <v>218</v>
      </c>
      <c r="AD799">
        <v>311.74</v>
      </c>
    </row>
    <row r="800" spans="1:30" x14ac:dyDescent="0.25">
      <c r="A800">
        <v>2024</v>
      </c>
      <c r="B800" t="s">
        <v>43</v>
      </c>
      <c r="C800" t="s">
        <v>19</v>
      </c>
      <c r="D800" t="s">
        <v>20</v>
      </c>
      <c r="E800">
        <v>644</v>
      </c>
      <c r="F800">
        <v>5743.5</v>
      </c>
      <c r="G800">
        <v>6432.72</v>
      </c>
      <c r="H800">
        <v>1148.7</v>
      </c>
      <c r="I800" t="s">
        <v>40</v>
      </c>
      <c r="J800" t="s">
        <v>33</v>
      </c>
      <c r="T800" t="s">
        <v>88</v>
      </c>
      <c r="U800">
        <v>2021</v>
      </c>
      <c r="V800" t="s">
        <v>41</v>
      </c>
      <c r="W800" t="s">
        <v>89</v>
      </c>
      <c r="X800" t="s">
        <v>90</v>
      </c>
      <c r="Y800" t="s">
        <v>91</v>
      </c>
      <c r="Z800" t="s">
        <v>92</v>
      </c>
      <c r="AA800" t="s">
        <v>93</v>
      </c>
      <c r="AB800" t="s">
        <v>96</v>
      </c>
      <c r="AC800">
        <v>146</v>
      </c>
      <c r="AD800">
        <v>208.78</v>
      </c>
    </row>
    <row r="801" spans="1:30" x14ac:dyDescent="0.25">
      <c r="A801">
        <v>2024</v>
      </c>
      <c r="B801" t="s">
        <v>43</v>
      </c>
      <c r="C801" t="s">
        <v>22</v>
      </c>
      <c r="D801" t="s">
        <v>23</v>
      </c>
      <c r="E801">
        <v>643</v>
      </c>
      <c r="F801">
        <v>7000</v>
      </c>
      <c r="G801">
        <v>7840</v>
      </c>
      <c r="H801">
        <v>1400</v>
      </c>
      <c r="I801" t="s">
        <v>40</v>
      </c>
      <c r="J801" t="s">
        <v>18</v>
      </c>
      <c r="T801" t="s">
        <v>97</v>
      </c>
      <c r="U801">
        <v>2021</v>
      </c>
      <c r="V801" t="s">
        <v>41</v>
      </c>
      <c r="W801" t="s">
        <v>89</v>
      </c>
      <c r="X801" t="s">
        <v>90</v>
      </c>
      <c r="Y801" t="s">
        <v>91</v>
      </c>
      <c r="Z801" t="s">
        <v>92</v>
      </c>
      <c r="AA801" t="s">
        <v>93</v>
      </c>
      <c r="AB801" t="s">
        <v>96</v>
      </c>
      <c r="AC801">
        <v>172</v>
      </c>
      <c r="AD801">
        <v>245.95999999999998</v>
      </c>
    </row>
    <row r="802" spans="1:30" x14ac:dyDescent="0.25">
      <c r="A802">
        <v>2024</v>
      </c>
      <c r="B802" t="s">
        <v>43</v>
      </c>
      <c r="C802" t="s">
        <v>19</v>
      </c>
      <c r="D802" t="s">
        <v>24</v>
      </c>
      <c r="E802">
        <v>455</v>
      </c>
      <c r="F802">
        <v>4578.6000000000004</v>
      </c>
      <c r="G802">
        <v>5128.0320000000002</v>
      </c>
      <c r="H802">
        <v>915.72000000000014</v>
      </c>
      <c r="I802" t="s">
        <v>40</v>
      </c>
      <c r="J802" t="s">
        <v>14</v>
      </c>
      <c r="T802" t="s">
        <v>88</v>
      </c>
      <c r="U802">
        <v>2021</v>
      </c>
      <c r="V802" t="s">
        <v>41</v>
      </c>
      <c r="W802" t="s">
        <v>89</v>
      </c>
      <c r="X802" t="s">
        <v>90</v>
      </c>
      <c r="Y802" t="s">
        <v>91</v>
      </c>
      <c r="Z802" t="s">
        <v>92</v>
      </c>
      <c r="AA802" t="s">
        <v>93</v>
      </c>
      <c r="AB802" t="s">
        <v>96</v>
      </c>
      <c r="AC802">
        <v>220</v>
      </c>
      <c r="AD802">
        <v>314.60000000000002</v>
      </c>
    </row>
    <row r="803" spans="1:30" x14ac:dyDescent="0.25">
      <c r="A803">
        <v>2024</v>
      </c>
      <c r="B803" t="s">
        <v>43</v>
      </c>
      <c r="C803" t="s">
        <v>22</v>
      </c>
      <c r="D803" t="s">
        <v>25</v>
      </c>
      <c r="E803">
        <v>345</v>
      </c>
      <c r="F803">
        <v>7000</v>
      </c>
      <c r="G803">
        <v>7840</v>
      </c>
      <c r="H803">
        <v>1400</v>
      </c>
      <c r="I803" t="s">
        <v>40</v>
      </c>
      <c r="J803" t="s">
        <v>14</v>
      </c>
      <c r="T803" t="s">
        <v>88</v>
      </c>
      <c r="U803">
        <v>2021</v>
      </c>
      <c r="V803" t="s">
        <v>41</v>
      </c>
      <c r="W803" t="s">
        <v>89</v>
      </c>
      <c r="X803" t="s">
        <v>90</v>
      </c>
      <c r="Y803" t="s">
        <v>91</v>
      </c>
      <c r="Z803" t="s">
        <v>92</v>
      </c>
      <c r="AA803" t="s">
        <v>93</v>
      </c>
      <c r="AB803" t="s">
        <v>96</v>
      </c>
      <c r="AC803">
        <v>162</v>
      </c>
      <c r="AD803">
        <v>526.24</v>
      </c>
    </row>
    <row r="804" spans="1:30" x14ac:dyDescent="0.25">
      <c r="A804">
        <v>2024</v>
      </c>
      <c r="B804" t="s">
        <v>43</v>
      </c>
      <c r="C804" t="s">
        <v>16</v>
      </c>
      <c r="D804" t="s">
        <v>26</v>
      </c>
      <c r="E804">
        <v>122</v>
      </c>
      <c r="F804">
        <v>100</v>
      </c>
      <c r="G804">
        <v>112</v>
      </c>
      <c r="H804">
        <v>20</v>
      </c>
      <c r="I804" t="s">
        <v>40</v>
      </c>
      <c r="J804" t="s">
        <v>14</v>
      </c>
      <c r="T804" t="s">
        <v>95</v>
      </c>
      <c r="U804">
        <v>2021</v>
      </c>
      <c r="V804" t="s">
        <v>41</v>
      </c>
      <c r="W804" t="s">
        <v>89</v>
      </c>
      <c r="X804" t="s">
        <v>90</v>
      </c>
      <c r="Y804" t="s">
        <v>91</v>
      </c>
      <c r="Z804" t="s">
        <v>92</v>
      </c>
      <c r="AA804" t="s">
        <v>93</v>
      </c>
      <c r="AB804" t="s">
        <v>96</v>
      </c>
      <c r="AC804">
        <v>156</v>
      </c>
      <c r="AD804">
        <v>526.24</v>
      </c>
    </row>
    <row r="805" spans="1:30" x14ac:dyDescent="0.25">
      <c r="A805">
        <v>2024</v>
      </c>
      <c r="B805" t="s">
        <v>43</v>
      </c>
      <c r="C805" t="s">
        <v>27</v>
      </c>
      <c r="D805" t="s">
        <v>28</v>
      </c>
      <c r="E805">
        <v>78</v>
      </c>
      <c r="F805">
        <v>4577.2</v>
      </c>
      <c r="G805">
        <v>5126.4639999999999</v>
      </c>
      <c r="H805">
        <v>915.44</v>
      </c>
      <c r="I805" t="s">
        <v>40</v>
      </c>
      <c r="J805" t="s">
        <v>33</v>
      </c>
      <c r="T805" t="s">
        <v>95</v>
      </c>
      <c r="U805">
        <v>2021</v>
      </c>
      <c r="V805" t="s">
        <v>41</v>
      </c>
      <c r="W805" t="s">
        <v>89</v>
      </c>
      <c r="X805" t="s">
        <v>90</v>
      </c>
      <c r="Y805" t="s">
        <v>91</v>
      </c>
      <c r="Z805" t="s">
        <v>92</v>
      </c>
      <c r="AA805" t="s">
        <v>93</v>
      </c>
      <c r="AB805" t="s">
        <v>96</v>
      </c>
      <c r="AC805">
        <v>150</v>
      </c>
      <c r="AD805">
        <v>526.24</v>
      </c>
    </row>
    <row r="806" spans="1:30" x14ac:dyDescent="0.25">
      <c r="A806">
        <v>2024</v>
      </c>
      <c r="B806" t="s">
        <v>43</v>
      </c>
      <c r="C806" t="s">
        <v>27</v>
      </c>
      <c r="D806" t="s">
        <v>29</v>
      </c>
      <c r="E806">
        <v>76</v>
      </c>
      <c r="F806">
        <v>4576.8999999999996</v>
      </c>
      <c r="G806">
        <v>5126.1279999999997</v>
      </c>
      <c r="H806">
        <v>915.38</v>
      </c>
      <c r="I806" t="s">
        <v>40</v>
      </c>
      <c r="J806" t="s">
        <v>14</v>
      </c>
      <c r="T806" t="s">
        <v>95</v>
      </c>
      <c r="U806">
        <v>2021</v>
      </c>
      <c r="V806" t="s">
        <v>41</v>
      </c>
      <c r="W806" t="s">
        <v>89</v>
      </c>
      <c r="X806" t="s">
        <v>90</v>
      </c>
      <c r="Y806" t="s">
        <v>91</v>
      </c>
      <c r="Z806" t="s">
        <v>92</v>
      </c>
      <c r="AA806" t="s">
        <v>93</v>
      </c>
      <c r="AB806" t="s">
        <v>96</v>
      </c>
      <c r="AC806">
        <v>687</v>
      </c>
      <c r="AD806">
        <v>982.41</v>
      </c>
    </row>
    <row r="807" spans="1:30" x14ac:dyDescent="0.25">
      <c r="A807">
        <v>2024</v>
      </c>
      <c r="B807" t="s">
        <v>43</v>
      </c>
      <c r="C807" t="s">
        <v>27</v>
      </c>
      <c r="D807" t="s">
        <v>31</v>
      </c>
      <c r="E807">
        <v>46</v>
      </c>
      <c r="F807">
        <v>200</v>
      </c>
      <c r="G807">
        <v>224</v>
      </c>
      <c r="H807">
        <v>40</v>
      </c>
      <c r="I807" t="s">
        <v>40</v>
      </c>
      <c r="J807" t="s">
        <v>18</v>
      </c>
      <c r="T807" t="s">
        <v>88</v>
      </c>
      <c r="U807">
        <v>2021</v>
      </c>
      <c r="V807" t="s">
        <v>41</v>
      </c>
      <c r="W807" t="s">
        <v>89</v>
      </c>
      <c r="X807" t="s">
        <v>90</v>
      </c>
      <c r="Y807" t="s">
        <v>91</v>
      </c>
      <c r="Z807" t="s">
        <v>92</v>
      </c>
      <c r="AA807" t="s">
        <v>93</v>
      </c>
      <c r="AB807" t="s">
        <v>96</v>
      </c>
      <c r="AC807">
        <v>721</v>
      </c>
      <c r="AD807">
        <v>1031.03</v>
      </c>
    </row>
    <row r="808" spans="1:30" x14ac:dyDescent="0.25">
      <c r="A808">
        <v>2024</v>
      </c>
      <c r="B808" t="s">
        <v>43</v>
      </c>
      <c r="C808" t="s">
        <v>27</v>
      </c>
      <c r="D808" t="s">
        <v>32</v>
      </c>
      <c r="E808">
        <v>34</v>
      </c>
      <c r="F808">
        <v>4576.8</v>
      </c>
      <c r="G808">
        <v>5126.0160000000014</v>
      </c>
      <c r="H808">
        <v>915.36000000000013</v>
      </c>
      <c r="I808" t="s">
        <v>40</v>
      </c>
      <c r="J808" t="s">
        <v>30</v>
      </c>
      <c r="T808" t="s">
        <v>95</v>
      </c>
      <c r="U808">
        <v>2021</v>
      </c>
      <c r="V808" t="s">
        <v>41</v>
      </c>
      <c r="W808" t="s">
        <v>89</v>
      </c>
      <c r="X808" t="s">
        <v>90</v>
      </c>
      <c r="Y808" t="s">
        <v>91</v>
      </c>
      <c r="Z808" t="s">
        <v>92</v>
      </c>
      <c r="AA808" t="s">
        <v>93</v>
      </c>
      <c r="AB808" t="s">
        <v>96</v>
      </c>
      <c r="AC808">
        <v>774</v>
      </c>
      <c r="AD808">
        <v>1106.82</v>
      </c>
    </row>
    <row r="809" spans="1:30" x14ac:dyDescent="0.25">
      <c r="A809">
        <v>2024</v>
      </c>
      <c r="B809" t="s">
        <v>43</v>
      </c>
      <c r="C809" t="s">
        <v>16</v>
      </c>
      <c r="D809" t="s">
        <v>34</v>
      </c>
      <c r="E809">
        <v>7</v>
      </c>
      <c r="F809">
        <v>200</v>
      </c>
      <c r="G809">
        <v>224</v>
      </c>
      <c r="H809">
        <v>40</v>
      </c>
      <c r="I809" t="s">
        <v>40</v>
      </c>
      <c r="J809" t="s">
        <v>33</v>
      </c>
      <c r="T809" t="s">
        <v>88</v>
      </c>
      <c r="U809">
        <v>2021</v>
      </c>
      <c r="V809" t="s">
        <v>41</v>
      </c>
      <c r="W809" t="s">
        <v>89</v>
      </c>
      <c r="X809" t="s">
        <v>90</v>
      </c>
      <c r="Y809" t="s">
        <v>91</v>
      </c>
      <c r="Z809" t="s">
        <v>92</v>
      </c>
      <c r="AA809" t="s">
        <v>93</v>
      </c>
      <c r="AB809" t="s">
        <v>96</v>
      </c>
      <c r="AC809">
        <v>159</v>
      </c>
      <c r="AD809">
        <v>227.37</v>
      </c>
    </row>
    <row r="810" spans="1:30" x14ac:dyDescent="0.25">
      <c r="A810">
        <v>2024</v>
      </c>
      <c r="B810" t="s">
        <v>43</v>
      </c>
      <c r="C810" t="s">
        <v>35</v>
      </c>
      <c r="D810" t="s">
        <v>35</v>
      </c>
      <c r="E810">
        <v>3</v>
      </c>
      <c r="F810">
        <v>6600</v>
      </c>
      <c r="G810">
        <v>7392</v>
      </c>
      <c r="H810">
        <v>1320</v>
      </c>
      <c r="I810" t="s">
        <v>40</v>
      </c>
      <c r="J810" t="s">
        <v>18</v>
      </c>
      <c r="T810" t="s">
        <v>95</v>
      </c>
      <c r="U810">
        <v>2021</v>
      </c>
      <c r="V810" t="s">
        <v>41</v>
      </c>
      <c r="W810" t="s">
        <v>89</v>
      </c>
      <c r="X810" t="s">
        <v>90</v>
      </c>
      <c r="Y810" t="s">
        <v>91</v>
      </c>
      <c r="Z810" t="s">
        <v>92</v>
      </c>
      <c r="AA810" t="s">
        <v>93</v>
      </c>
      <c r="AB810" t="s">
        <v>96</v>
      </c>
      <c r="AC810">
        <v>153</v>
      </c>
      <c r="AD810">
        <v>218.79</v>
      </c>
    </row>
    <row r="811" spans="1:30" x14ac:dyDescent="0.25">
      <c r="A811">
        <v>2024</v>
      </c>
      <c r="B811" t="s">
        <v>43</v>
      </c>
      <c r="C811" t="s">
        <v>27</v>
      </c>
      <c r="D811" t="s">
        <v>36</v>
      </c>
      <c r="E811">
        <v>3</v>
      </c>
      <c r="F811">
        <v>4577.3</v>
      </c>
      <c r="G811">
        <v>5126.576</v>
      </c>
      <c r="H811">
        <v>915.46</v>
      </c>
      <c r="I811" t="s">
        <v>40</v>
      </c>
      <c r="J811" t="s">
        <v>38</v>
      </c>
      <c r="T811" t="s">
        <v>88</v>
      </c>
      <c r="U811">
        <v>2021</v>
      </c>
      <c r="V811" t="s">
        <v>41</v>
      </c>
      <c r="W811" t="s">
        <v>89</v>
      </c>
      <c r="X811" t="s">
        <v>90</v>
      </c>
      <c r="Y811" t="s">
        <v>91</v>
      </c>
      <c r="Z811" t="s">
        <v>92</v>
      </c>
      <c r="AA811" t="s">
        <v>93</v>
      </c>
      <c r="AB811" t="s">
        <v>96</v>
      </c>
      <c r="AC811">
        <v>147</v>
      </c>
      <c r="AD811">
        <v>210.21</v>
      </c>
    </row>
    <row r="812" spans="1:30" x14ac:dyDescent="0.25">
      <c r="A812">
        <v>2024</v>
      </c>
      <c r="B812" t="s">
        <v>44</v>
      </c>
      <c r="C812" t="s">
        <v>11</v>
      </c>
      <c r="D812" t="s">
        <v>12</v>
      </c>
      <c r="E812">
        <v>3566</v>
      </c>
      <c r="F812">
        <v>4577.3</v>
      </c>
      <c r="G812">
        <v>5126.576</v>
      </c>
      <c r="H812">
        <v>915.46</v>
      </c>
      <c r="I812" t="s">
        <v>40</v>
      </c>
      <c r="J812" t="s">
        <v>38</v>
      </c>
      <c r="T812" t="s">
        <v>95</v>
      </c>
      <c r="U812">
        <v>2021</v>
      </c>
      <c r="V812" t="s">
        <v>41</v>
      </c>
      <c r="W812" t="s">
        <v>89</v>
      </c>
      <c r="X812" t="s">
        <v>90</v>
      </c>
      <c r="Y812" t="s">
        <v>91</v>
      </c>
      <c r="Z812" t="s">
        <v>92</v>
      </c>
      <c r="AA812" t="s">
        <v>93</v>
      </c>
      <c r="AB812" t="s">
        <v>96</v>
      </c>
      <c r="AC812">
        <v>171</v>
      </c>
      <c r="AD812">
        <v>244.53</v>
      </c>
    </row>
    <row r="813" spans="1:30" x14ac:dyDescent="0.25">
      <c r="A813">
        <v>2024</v>
      </c>
      <c r="B813" t="s">
        <v>44</v>
      </c>
      <c r="C813" t="s">
        <v>11</v>
      </c>
      <c r="D813" t="s">
        <v>15</v>
      </c>
      <c r="E813">
        <v>2498</v>
      </c>
      <c r="F813">
        <v>8000</v>
      </c>
      <c r="G813">
        <v>8960</v>
      </c>
      <c r="H813">
        <v>1600</v>
      </c>
      <c r="I813" t="s">
        <v>40</v>
      </c>
      <c r="J813" t="s">
        <v>33</v>
      </c>
      <c r="T813" t="s">
        <v>95</v>
      </c>
      <c r="U813">
        <v>2021</v>
      </c>
      <c r="V813" t="s">
        <v>41</v>
      </c>
      <c r="W813" t="s">
        <v>89</v>
      </c>
      <c r="X813" t="s">
        <v>90</v>
      </c>
      <c r="Y813" t="s">
        <v>91</v>
      </c>
      <c r="Z813" t="s">
        <v>92</v>
      </c>
      <c r="AA813" t="s">
        <v>93</v>
      </c>
      <c r="AB813" t="s">
        <v>96</v>
      </c>
      <c r="AC813">
        <v>760</v>
      </c>
      <c r="AD813">
        <v>526.24</v>
      </c>
    </row>
    <row r="814" spans="1:30" x14ac:dyDescent="0.25">
      <c r="A814">
        <v>2024</v>
      </c>
      <c r="B814" t="s">
        <v>44</v>
      </c>
      <c r="C814" t="s">
        <v>16</v>
      </c>
      <c r="D814" t="s">
        <v>17</v>
      </c>
      <c r="E814">
        <v>1245</v>
      </c>
      <c r="F814">
        <v>4577.2</v>
      </c>
      <c r="G814">
        <v>5126.4639999999999</v>
      </c>
      <c r="H814">
        <v>915.44</v>
      </c>
      <c r="I814" t="s">
        <v>40</v>
      </c>
      <c r="J814" t="s">
        <v>33</v>
      </c>
      <c r="T814" t="s">
        <v>95</v>
      </c>
      <c r="U814">
        <v>2021</v>
      </c>
      <c r="V814" t="s">
        <v>41</v>
      </c>
      <c r="W814" t="s">
        <v>89</v>
      </c>
      <c r="X814" t="s">
        <v>90</v>
      </c>
      <c r="Y814" t="s">
        <v>91</v>
      </c>
      <c r="Z814" t="s">
        <v>92</v>
      </c>
      <c r="AA814" t="s">
        <v>93</v>
      </c>
      <c r="AB814" t="s">
        <v>96</v>
      </c>
      <c r="AC814">
        <v>813</v>
      </c>
      <c r="AD814">
        <v>526.24</v>
      </c>
    </row>
    <row r="815" spans="1:30" x14ac:dyDescent="0.25">
      <c r="A815">
        <v>2024</v>
      </c>
      <c r="B815" t="s">
        <v>44</v>
      </c>
      <c r="C815" t="s">
        <v>19</v>
      </c>
      <c r="D815" t="s">
        <v>20</v>
      </c>
      <c r="E815">
        <v>644</v>
      </c>
      <c r="F815">
        <v>5743.5</v>
      </c>
      <c r="G815">
        <v>6432.72</v>
      </c>
      <c r="H815">
        <v>1148.7</v>
      </c>
      <c r="I815" t="s">
        <v>40</v>
      </c>
      <c r="J815" t="s">
        <v>38</v>
      </c>
      <c r="T815" t="s">
        <v>95</v>
      </c>
      <c r="U815">
        <v>2021</v>
      </c>
      <c r="V815" t="s">
        <v>41</v>
      </c>
      <c r="W815" t="s">
        <v>89</v>
      </c>
      <c r="X815" t="s">
        <v>90</v>
      </c>
      <c r="Y815" t="s">
        <v>91</v>
      </c>
      <c r="Z815" t="s">
        <v>92</v>
      </c>
      <c r="AA815" t="s">
        <v>93</v>
      </c>
      <c r="AB815" t="s">
        <v>96</v>
      </c>
      <c r="AC815">
        <v>217</v>
      </c>
      <c r="AD815">
        <v>310.31</v>
      </c>
    </row>
    <row r="816" spans="1:30" x14ac:dyDescent="0.25">
      <c r="A816">
        <v>2024</v>
      </c>
      <c r="B816" t="s">
        <v>44</v>
      </c>
      <c r="C816" t="s">
        <v>22</v>
      </c>
      <c r="D816" t="s">
        <v>23</v>
      </c>
      <c r="E816">
        <v>643</v>
      </c>
      <c r="F816">
        <v>7000</v>
      </c>
      <c r="G816">
        <v>7840</v>
      </c>
      <c r="H816">
        <v>1400</v>
      </c>
      <c r="I816" t="s">
        <v>40</v>
      </c>
      <c r="J816" t="s">
        <v>21</v>
      </c>
      <c r="T816" t="s">
        <v>97</v>
      </c>
      <c r="U816">
        <v>2021</v>
      </c>
      <c r="V816" t="s">
        <v>41</v>
      </c>
      <c r="W816" t="s">
        <v>89</v>
      </c>
      <c r="X816" t="s">
        <v>90</v>
      </c>
      <c r="Y816" t="s">
        <v>91</v>
      </c>
      <c r="Z816" t="s">
        <v>92</v>
      </c>
      <c r="AA816" t="s">
        <v>93</v>
      </c>
      <c r="AB816" t="s">
        <v>96</v>
      </c>
      <c r="AC816">
        <v>145</v>
      </c>
      <c r="AD816">
        <v>207.35</v>
      </c>
    </row>
    <row r="817" spans="1:30" x14ac:dyDescent="0.25">
      <c r="A817">
        <v>2024</v>
      </c>
      <c r="B817" t="s">
        <v>44</v>
      </c>
      <c r="C817" t="s">
        <v>19</v>
      </c>
      <c r="D817" t="s">
        <v>24</v>
      </c>
      <c r="E817">
        <v>455</v>
      </c>
      <c r="F817">
        <v>4578.6000000000004</v>
      </c>
      <c r="G817">
        <v>5128.0320000000002</v>
      </c>
      <c r="H817">
        <v>915.72000000000014</v>
      </c>
      <c r="I817" t="s">
        <v>40</v>
      </c>
      <c r="J817" t="s">
        <v>14</v>
      </c>
      <c r="T817" t="s">
        <v>95</v>
      </c>
      <c r="U817">
        <v>2021</v>
      </c>
      <c r="V817" t="s">
        <v>41</v>
      </c>
      <c r="W817" t="s">
        <v>89</v>
      </c>
      <c r="X817" t="s">
        <v>90</v>
      </c>
      <c r="Y817" t="s">
        <v>91</v>
      </c>
      <c r="Z817" t="s">
        <v>92</v>
      </c>
      <c r="AA817" t="s">
        <v>93</v>
      </c>
      <c r="AB817" t="s">
        <v>94</v>
      </c>
      <c r="AC817">
        <v>161</v>
      </c>
      <c r="AD817">
        <v>230.23000000000002</v>
      </c>
    </row>
    <row r="818" spans="1:30" x14ac:dyDescent="0.25">
      <c r="A818">
        <v>2024</v>
      </c>
      <c r="B818" t="s">
        <v>44</v>
      </c>
      <c r="C818" t="s">
        <v>22</v>
      </c>
      <c r="D818" t="s">
        <v>25</v>
      </c>
      <c r="E818">
        <v>345</v>
      </c>
      <c r="F818">
        <v>7000</v>
      </c>
      <c r="G818">
        <v>7840</v>
      </c>
      <c r="H818">
        <v>1400</v>
      </c>
      <c r="I818" t="s">
        <v>40</v>
      </c>
      <c r="J818" t="s">
        <v>14</v>
      </c>
      <c r="T818" t="s">
        <v>98</v>
      </c>
      <c r="U818">
        <v>2021</v>
      </c>
      <c r="V818" t="s">
        <v>41</v>
      </c>
      <c r="W818" t="s">
        <v>89</v>
      </c>
      <c r="X818" t="s">
        <v>90</v>
      </c>
      <c r="Y818" t="s">
        <v>91</v>
      </c>
      <c r="Z818" t="s">
        <v>92</v>
      </c>
      <c r="AA818" t="s">
        <v>93</v>
      </c>
      <c r="AB818" t="s">
        <v>94</v>
      </c>
      <c r="AC818">
        <v>155</v>
      </c>
      <c r="AD818">
        <v>221.65</v>
      </c>
    </row>
    <row r="819" spans="1:30" x14ac:dyDescent="0.25">
      <c r="A819">
        <v>2024</v>
      </c>
      <c r="B819" t="s">
        <v>44</v>
      </c>
      <c r="C819" t="s">
        <v>16</v>
      </c>
      <c r="D819" t="s">
        <v>26</v>
      </c>
      <c r="E819">
        <v>122</v>
      </c>
      <c r="F819">
        <v>100</v>
      </c>
      <c r="G819">
        <v>112</v>
      </c>
      <c r="H819">
        <v>20</v>
      </c>
      <c r="I819" t="s">
        <v>13</v>
      </c>
      <c r="J819" t="s">
        <v>38</v>
      </c>
      <c r="T819" t="s">
        <v>95</v>
      </c>
      <c r="U819">
        <v>2021</v>
      </c>
      <c r="V819" t="s">
        <v>41</v>
      </c>
      <c r="W819" t="s">
        <v>89</v>
      </c>
      <c r="X819" t="s">
        <v>90</v>
      </c>
      <c r="Y819" t="s">
        <v>91</v>
      </c>
      <c r="Z819" t="s">
        <v>92</v>
      </c>
      <c r="AA819" t="s">
        <v>93</v>
      </c>
      <c r="AB819" t="s">
        <v>94</v>
      </c>
      <c r="AC819">
        <v>149</v>
      </c>
      <c r="AD819">
        <v>213.07</v>
      </c>
    </row>
    <row r="820" spans="1:30" x14ac:dyDescent="0.25">
      <c r="A820">
        <v>2024</v>
      </c>
      <c r="B820" t="s">
        <v>44</v>
      </c>
      <c r="C820" t="s">
        <v>27</v>
      </c>
      <c r="D820" t="s">
        <v>28</v>
      </c>
      <c r="E820">
        <v>78</v>
      </c>
      <c r="F820">
        <v>4577.2</v>
      </c>
      <c r="G820">
        <v>5126.4639999999999</v>
      </c>
      <c r="H820">
        <v>915.44</v>
      </c>
      <c r="I820" t="s">
        <v>13</v>
      </c>
      <c r="J820" t="s">
        <v>21</v>
      </c>
      <c r="T820" t="s">
        <v>88</v>
      </c>
      <c r="U820">
        <v>2021</v>
      </c>
      <c r="V820" t="s">
        <v>41</v>
      </c>
      <c r="W820" t="s">
        <v>89</v>
      </c>
      <c r="X820" t="s">
        <v>90</v>
      </c>
      <c r="Y820" t="s">
        <v>91</v>
      </c>
      <c r="Z820" t="s">
        <v>92</v>
      </c>
      <c r="AA820" t="s">
        <v>93</v>
      </c>
      <c r="AB820" t="s">
        <v>96</v>
      </c>
      <c r="AC820">
        <v>173</v>
      </c>
      <c r="AD820">
        <v>247.39</v>
      </c>
    </row>
    <row r="821" spans="1:30" x14ac:dyDescent="0.25">
      <c r="A821">
        <v>2024</v>
      </c>
      <c r="B821" t="s">
        <v>44</v>
      </c>
      <c r="C821" t="s">
        <v>27</v>
      </c>
      <c r="D821" t="s">
        <v>29</v>
      </c>
      <c r="E821">
        <v>76</v>
      </c>
      <c r="F821">
        <v>4576.8999999999996</v>
      </c>
      <c r="G821">
        <v>5126.1279999999997</v>
      </c>
      <c r="H821">
        <v>915.38</v>
      </c>
      <c r="I821" t="s">
        <v>13</v>
      </c>
      <c r="J821" t="s">
        <v>33</v>
      </c>
      <c r="T821" t="s">
        <v>88</v>
      </c>
      <c r="U821">
        <v>2021</v>
      </c>
      <c r="V821" t="s">
        <v>41</v>
      </c>
      <c r="W821" t="s">
        <v>89</v>
      </c>
      <c r="X821" t="s">
        <v>90</v>
      </c>
      <c r="Y821" t="s">
        <v>91</v>
      </c>
      <c r="Z821" t="s">
        <v>92</v>
      </c>
      <c r="AA821" t="s">
        <v>93</v>
      </c>
      <c r="AB821" t="s">
        <v>96</v>
      </c>
      <c r="AC821">
        <v>221</v>
      </c>
      <c r="AD821">
        <v>316.02999999999997</v>
      </c>
    </row>
    <row r="822" spans="1:30" x14ac:dyDescent="0.25">
      <c r="A822">
        <v>2024</v>
      </c>
      <c r="B822" t="s">
        <v>44</v>
      </c>
      <c r="C822" t="s">
        <v>27</v>
      </c>
      <c r="D822" t="s">
        <v>31</v>
      </c>
      <c r="E822">
        <v>46</v>
      </c>
      <c r="F822">
        <v>200</v>
      </c>
      <c r="G822">
        <v>224</v>
      </c>
      <c r="H822">
        <v>40</v>
      </c>
      <c r="I822" t="s">
        <v>13</v>
      </c>
      <c r="J822" t="s">
        <v>18</v>
      </c>
      <c r="T822" t="s">
        <v>95</v>
      </c>
      <c r="U822">
        <v>2021</v>
      </c>
      <c r="V822" t="s">
        <v>41</v>
      </c>
      <c r="W822" t="s">
        <v>89</v>
      </c>
      <c r="X822" t="s">
        <v>90</v>
      </c>
      <c r="Y822" t="s">
        <v>91</v>
      </c>
      <c r="Z822" t="s">
        <v>92</v>
      </c>
      <c r="AA822" t="s">
        <v>93</v>
      </c>
      <c r="AB822" t="s">
        <v>96</v>
      </c>
      <c r="AC822">
        <v>783</v>
      </c>
      <c r="AD822">
        <v>1119.69</v>
      </c>
    </row>
    <row r="823" spans="1:30" x14ac:dyDescent="0.25">
      <c r="A823">
        <v>2024</v>
      </c>
      <c r="B823" t="s">
        <v>44</v>
      </c>
      <c r="C823" t="s">
        <v>27</v>
      </c>
      <c r="D823" t="s">
        <v>32</v>
      </c>
      <c r="E823">
        <v>34</v>
      </c>
      <c r="F823">
        <v>4576.8</v>
      </c>
      <c r="G823">
        <v>5126.0160000000014</v>
      </c>
      <c r="H823">
        <v>915.36000000000013</v>
      </c>
      <c r="I823" t="s">
        <v>13</v>
      </c>
      <c r="J823" t="s">
        <v>21</v>
      </c>
      <c r="T823" t="s">
        <v>88</v>
      </c>
      <c r="U823">
        <v>2021</v>
      </c>
      <c r="V823" t="s">
        <v>45</v>
      </c>
      <c r="W823" t="s">
        <v>89</v>
      </c>
      <c r="X823" t="s">
        <v>90</v>
      </c>
      <c r="Y823" t="s">
        <v>91</v>
      </c>
      <c r="Z823" t="s">
        <v>92</v>
      </c>
      <c r="AA823" t="s">
        <v>93</v>
      </c>
      <c r="AB823" t="s">
        <v>94</v>
      </c>
      <c r="AC823">
        <v>344</v>
      </c>
      <c r="AD823">
        <v>491.91999999999996</v>
      </c>
    </row>
    <row r="824" spans="1:30" x14ac:dyDescent="0.25">
      <c r="A824">
        <v>2024</v>
      </c>
      <c r="B824" t="s">
        <v>44</v>
      </c>
      <c r="C824" t="s">
        <v>16</v>
      </c>
      <c r="D824" t="s">
        <v>34</v>
      </c>
      <c r="E824">
        <v>7</v>
      </c>
      <c r="F824">
        <v>200</v>
      </c>
      <c r="G824">
        <v>224</v>
      </c>
      <c r="H824">
        <v>40</v>
      </c>
      <c r="I824" t="s">
        <v>13</v>
      </c>
      <c r="J824" t="s">
        <v>14</v>
      </c>
      <c r="T824" t="s">
        <v>88</v>
      </c>
      <c r="U824">
        <v>2021</v>
      </c>
      <c r="V824" t="s">
        <v>45</v>
      </c>
      <c r="W824" t="s">
        <v>89</v>
      </c>
      <c r="X824" t="s">
        <v>90</v>
      </c>
      <c r="Y824" t="s">
        <v>91</v>
      </c>
      <c r="Z824" t="s">
        <v>92</v>
      </c>
      <c r="AA824" t="s">
        <v>93</v>
      </c>
      <c r="AB824" t="s">
        <v>94</v>
      </c>
      <c r="AC824">
        <v>338</v>
      </c>
      <c r="AD824">
        <v>483.34000000000003</v>
      </c>
    </row>
    <row r="825" spans="1:30" x14ac:dyDescent="0.25">
      <c r="A825">
        <v>2024</v>
      </c>
      <c r="B825" t="s">
        <v>44</v>
      </c>
      <c r="C825" t="s">
        <v>27</v>
      </c>
      <c r="D825" t="s">
        <v>36</v>
      </c>
      <c r="E825">
        <v>3</v>
      </c>
      <c r="F825">
        <v>4577.3</v>
      </c>
      <c r="G825">
        <v>5126.576</v>
      </c>
      <c r="H825">
        <v>915.46</v>
      </c>
      <c r="I825" t="s">
        <v>13</v>
      </c>
      <c r="J825" t="s">
        <v>18</v>
      </c>
      <c r="T825" t="s">
        <v>88</v>
      </c>
      <c r="U825">
        <v>2021</v>
      </c>
      <c r="V825" t="s">
        <v>45</v>
      </c>
      <c r="W825" t="s">
        <v>89</v>
      </c>
      <c r="X825" t="s">
        <v>90</v>
      </c>
      <c r="Y825" t="s">
        <v>91</v>
      </c>
      <c r="Z825" t="s">
        <v>92</v>
      </c>
      <c r="AA825" t="s">
        <v>93</v>
      </c>
      <c r="AB825" t="s">
        <v>94</v>
      </c>
      <c r="AC825">
        <v>332</v>
      </c>
      <c r="AD825">
        <v>474.76</v>
      </c>
    </row>
    <row r="826" spans="1:30" x14ac:dyDescent="0.25">
      <c r="A826">
        <v>2024</v>
      </c>
      <c r="B826" t="s">
        <v>44</v>
      </c>
      <c r="C826" t="s">
        <v>35</v>
      </c>
      <c r="D826" t="s">
        <v>35</v>
      </c>
      <c r="E826">
        <v>2</v>
      </c>
      <c r="F826">
        <v>6600</v>
      </c>
      <c r="G826">
        <v>7392</v>
      </c>
      <c r="H826">
        <v>1320</v>
      </c>
      <c r="I826" t="s">
        <v>13</v>
      </c>
      <c r="J826" t="s">
        <v>21</v>
      </c>
      <c r="T826" t="s">
        <v>97</v>
      </c>
      <c r="U826">
        <v>2021</v>
      </c>
      <c r="V826" t="s">
        <v>45</v>
      </c>
      <c r="W826" t="s">
        <v>89</v>
      </c>
      <c r="X826" t="s">
        <v>90</v>
      </c>
      <c r="Y826" t="s">
        <v>91</v>
      </c>
      <c r="Z826" t="s">
        <v>92</v>
      </c>
      <c r="AA826" t="s">
        <v>93</v>
      </c>
      <c r="AB826" t="s">
        <v>96</v>
      </c>
      <c r="AC826">
        <v>152</v>
      </c>
      <c r="AD826">
        <v>206.72</v>
      </c>
    </row>
    <row r="827" spans="1:30" x14ac:dyDescent="0.25">
      <c r="A827">
        <v>2024</v>
      </c>
      <c r="B827" t="s">
        <v>45</v>
      </c>
      <c r="C827" t="s">
        <v>11</v>
      </c>
      <c r="D827" t="s">
        <v>12</v>
      </c>
      <c r="E827">
        <v>3566</v>
      </c>
      <c r="F827">
        <v>4577.3</v>
      </c>
      <c r="G827">
        <v>5126.576</v>
      </c>
      <c r="H827">
        <v>915.46</v>
      </c>
      <c r="I827" t="s">
        <v>13</v>
      </c>
      <c r="J827" t="s">
        <v>18</v>
      </c>
      <c r="T827" t="s">
        <v>97</v>
      </c>
      <c r="U827">
        <v>2021</v>
      </c>
      <c r="V827" t="s">
        <v>45</v>
      </c>
      <c r="W827" t="s">
        <v>89</v>
      </c>
      <c r="X827" t="s">
        <v>90</v>
      </c>
      <c r="Y827" t="s">
        <v>91</v>
      </c>
      <c r="Z827" t="s">
        <v>92</v>
      </c>
      <c r="AA827" t="s">
        <v>93</v>
      </c>
      <c r="AB827" t="s">
        <v>96</v>
      </c>
      <c r="AC827">
        <v>368</v>
      </c>
      <c r="AD827">
        <v>526.24</v>
      </c>
    </row>
    <row r="828" spans="1:30" x14ac:dyDescent="0.25">
      <c r="A828">
        <v>2024</v>
      </c>
      <c r="B828" t="s">
        <v>45</v>
      </c>
      <c r="C828" t="s">
        <v>11</v>
      </c>
      <c r="D828" t="s">
        <v>15</v>
      </c>
      <c r="E828">
        <v>2498</v>
      </c>
      <c r="F828">
        <v>8000</v>
      </c>
      <c r="G828">
        <v>8960</v>
      </c>
      <c r="H828">
        <v>1600</v>
      </c>
      <c r="I828" t="s">
        <v>13</v>
      </c>
      <c r="J828" t="s">
        <v>18</v>
      </c>
      <c r="T828" t="s">
        <v>99</v>
      </c>
      <c r="U828">
        <v>2021</v>
      </c>
      <c r="V828" t="s">
        <v>45</v>
      </c>
      <c r="W828" t="s">
        <v>89</v>
      </c>
      <c r="X828" t="s">
        <v>90</v>
      </c>
      <c r="Y828" t="s">
        <v>91</v>
      </c>
      <c r="Z828" t="s">
        <v>92</v>
      </c>
      <c r="AA828" t="s">
        <v>93</v>
      </c>
      <c r="AB828" t="s">
        <v>96</v>
      </c>
      <c r="AC828">
        <v>148</v>
      </c>
      <c r="AD828">
        <v>211.64</v>
      </c>
    </row>
    <row r="829" spans="1:30" x14ac:dyDescent="0.25">
      <c r="A829">
        <v>2024</v>
      </c>
      <c r="B829" t="s">
        <v>45</v>
      </c>
      <c r="C829" t="s">
        <v>16</v>
      </c>
      <c r="D829" t="s">
        <v>17</v>
      </c>
      <c r="E829">
        <v>1245</v>
      </c>
      <c r="F829">
        <v>4577.2</v>
      </c>
      <c r="G829">
        <v>5126.4639999999999</v>
      </c>
      <c r="H829">
        <v>915.44</v>
      </c>
      <c r="I829" t="s">
        <v>13</v>
      </c>
      <c r="J829" t="s">
        <v>38</v>
      </c>
      <c r="T829" t="s">
        <v>88</v>
      </c>
      <c r="U829">
        <v>2021</v>
      </c>
      <c r="V829" t="s">
        <v>45</v>
      </c>
      <c r="W829" t="s">
        <v>89</v>
      </c>
      <c r="X829" t="s">
        <v>90</v>
      </c>
      <c r="Y829" t="s">
        <v>91</v>
      </c>
      <c r="Z829" t="s">
        <v>92</v>
      </c>
      <c r="AA829" t="s">
        <v>93</v>
      </c>
      <c r="AB829" t="s">
        <v>96</v>
      </c>
      <c r="AC829">
        <v>196</v>
      </c>
      <c r="AD829">
        <v>280.27999999999997</v>
      </c>
    </row>
    <row r="830" spans="1:30" x14ac:dyDescent="0.25">
      <c r="A830">
        <v>2024</v>
      </c>
      <c r="B830" t="s">
        <v>45</v>
      </c>
      <c r="C830" t="s">
        <v>19</v>
      </c>
      <c r="D830" t="s">
        <v>20</v>
      </c>
      <c r="E830">
        <v>644</v>
      </c>
      <c r="F830">
        <v>5743.5</v>
      </c>
      <c r="G830">
        <v>6432.72</v>
      </c>
      <c r="H830">
        <v>1148.7</v>
      </c>
      <c r="I830" t="s">
        <v>13</v>
      </c>
      <c r="J830" t="s">
        <v>30</v>
      </c>
      <c r="T830" t="s">
        <v>88</v>
      </c>
      <c r="U830">
        <v>2021</v>
      </c>
      <c r="V830" t="s">
        <v>45</v>
      </c>
      <c r="W830" t="s">
        <v>89</v>
      </c>
      <c r="X830" t="s">
        <v>90</v>
      </c>
      <c r="Y830" t="s">
        <v>91</v>
      </c>
      <c r="Z830" t="s">
        <v>92</v>
      </c>
      <c r="AA830" t="s">
        <v>93</v>
      </c>
      <c r="AB830" t="s">
        <v>96</v>
      </c>
      <c r="AC830">
        <v>370</v>
      </c>
      <c r="AD830">
        <v>529.1</v>
      </c>
    </row>
    <row r="831" spans="1:30" x14ac:dyDescent="0.25">
      <c r="A831">
        <v>2024</v>
      </c>
      <c r="B831" t="s">
        <v>45</v>
      </c>
      <c r="C831" t="s">
        <v>22</v>
      </c>
      <c r="D831" t="s">
        <v>23</v>
      </c>
      <c r="E831">
        <v>643</v>
      </c>
      <c r="F831">
        <v>7000</v>
      </c>
      <c r="G831">
        <v>7840</v>
      </c>
      <c r="H831">
        <v>1400</v>
      </c>
      <c r="I831" t="s">
        <v>13</v>
      </c>
      <c r="J831" t="s">
        <v>21</v>
      </c>
      <c r="T831" t="s">
        <v>97</v>
      </c>
      <c r="U831">
        <v>2021</v>
      </c>
      <c r="V831" t="s">
        <v>45</v>
      </c>
      <c r="W831" t="s">
        <v>89</v>
      </c>
      <c r="X831" t="s">
        <v>90</v>
      </c>
      <c r="Y831" t="s">
        <v>91</v>
      </c>
      <c r="Z831" t="s">
        <v>92</v>
      </c>
      <c r="AA831" t="s">
        <v>93</v>
      </c>
      <c r="AB831" t="s">
        <v>94</v>
      </c>
      <c r="AC831">
        <v>342</v>
      </c>
      <c r="AD831">
        <v>526.24</v>
      </c>
    </row>
    <row r="832" spans="1:30" x14ac:dyDescent="0.25">
      <c r="A832">
        <v>2024</v>
      </c>
      <c r="B832" t="s">
        <v>45</v>
      </c>
      <c r="C832" t="s">
        <v>19</v>
      </c>
      <c r="D832" t="s">
        <v>24</v>
      </c>
      <c r="E832">
        <v>455</v>
      </c>
      <c r="F832">
        <v>4578.6000000000004</v>
      </c>
      <c r="G832">
        <v>5128.0320000000002</v>
      </c>
      <c r="H832">
        <v>915.72000000000014</v>
      </c>
      <c r="I832" t="s">
        <v>13</v>
      </c>
      <c r="J832" t="s">
        <v>21</v>
      </c>
      <c r="T832" t="s">
        <v>95</v>
      </c>
      <c r="U832">
        <v>2021</v>
      </c>
      <c r="V832" t="s">
        <v>45</v>
      </c>
      <c r="W832" t="s">
        <v>89</v>
      </c>
      <c r="X832" t="s">
        <v>90</v>
      </c>
      <c r="Y832" t="s">
        <v>91</v>
      </c>
      <c r="Z832" t="s">
        <v>92</v>
      </c>
      <c r="AA832" t="s">
        <v>93</v>
      </c>
      <c r="AB832" t="s">
        <v>94</v>
      </c>
      <c r="AC832">
        <v>336</v>
      </c>
      <c r="AD832">
        <v>526.24</v>
      </c>
    </row>
    <row r="833" spans="1:30" x14ac:dyDescent="0.25">
      <c r="A833">
        <v>2024</v>
      </c>
      <c r="B833" t="s">
        <v>45</v>
      </c>
      <c r="C833" t="s">
        <v>22</v>
      </c>
      <c r="D833" t="s">
        <v>25</v>
      </c>
      <c r="E833">
        <v>345</v>
      </c>
      <c r="F833">
        <v>7000</v>
      </c>
      <c r="G833">
        <v>7840</v>
      </c>
      <c r="H833">
        <v>1400</v>
      </c>
      <c r="I833" t="s">
        <v>13</v>
      </c>
      <c r="J833" t="s">
        <v>14</v>
      </c>
      <c r="T833" t="s">
        <v>88</v>
      </c>
      <c r="U833">
        <v>2021</v>
      </c>
      <c r="V833" t="s">
        <v>45</v>
      </c>
      <c r="W833" t="s">
        <v>89</v>
      </c>
      <c r="X833" t="s">
        <v>90</v>
      </c>
      <c r="Y833" t="s">
        <v>91</v>
      </c>
      <c r="Z833" t="s">
        <v>92</v>
      </c>
      <c r="AA833" t="s">
        <v>93</v>
      </c>
      <c r="AB833" t="s">
        <v>94</v>
      </c>
      <c r="AC833">
        <v>330</v>
      </c>
      <c r="AD833">
        <v>526.24</v>
      </c>
    </row>
    <row r="834" spans="1:30" x14ac:dyDescent="0.25">
      <c r="A834">
        <v>2024</v>
      </c>
      <c r="B834" t="s">
        <v>45</v>
      </c>
      <c r="C834" t="s">
        <v>16</v>
      </c>
      <c r="D834" t="s">
        <v>26</v>
      </c>
      <c r="E834">
        <v>122</v>
      </c>
      <c r="F834">
        <v>100</v>
      </c>
      <c r="G834">
        <v>112</v>
      </c>
      <c r="H834">
        <v>20</v>
      </c>
      <c r="I834" t="s">
        <v>13</v>
      </c>
      <c r="J834" t="s">
        <v>21</v>
      </c>
      <c r="T834" t="s">
        <v>88</v>
      </c>
      <c r="U834">
        <v>2021</v>
      </c>
      <c r="V834" t="s">
        <v>45</v>
      </c>
      <c r="W834" t="s">
        <v>89</v>
      </c>
      <c r="X834" t="s">
        <v>90</v>
      </c>
      <c r="Y834" t="s">
        <v>91</v>
      </c>
      <c r="Z834" t="s">
        <v>92</v>
      </c>
      <c r="AA834" t="s">
        <v>93</v>
      </c>
      <c r="AB834" t="s">
        <v>96</v>
      </c>
      <c r="AC834">
        <v>691</v>
      </c>
      <c r="AD834">
        <v>988.13</v>
      </c>
    </row>
    <row r="835" spans="1:30" x14ac:dyDescent="0.25">
      <c r="A835">
        <v>2024</v>
      </c>
      <c r="B835" t="s">
        <v>45</v>
      </c>
      <c r="C835" t="s">
        <v>27</v>
      </c>
      <c r="D835" t="s">
        <v>28</v>
      </c>
      <c r="E835">
        <v>78</v>
      </c>
      <c r="F835">
        <v>4577.2</v>
      </c>
      <c r="G835">
        <v>5126.4639999999999</v>
      </c>
      <c r="H835">
        <v>915.44</v>
      </c>
      <c r="I835" t="s">
        <v>13</v>
      </c>
      <c r="J835" t="s">
        <v>14</v>
      </c>
      <c r="T835" t="s">
        <v>88</v>
      </c>
      <c r="U835">
        <v>2021</v>
      </c>
      <c r="V835" t="s">
        <v>45</v>
      </c>
      <c r="W835" t="s">
        <v>89</v>
      </c>
      <c r="X835" t="s">
        <v>90</v>
      </c>
      <c r="Y835" t="s">
        <v>91</v>
      </c>
      <c r="Z835" t="s">
        <v>92</v>
      </c>
      <c r="AA835" t="s">
        <v>93</v>
      </c>
      <c r="AB835" t="s">
        <v>96</v>
      </c>
      <c r="AC835">
        <v>724</v>
      </c>
      <c r="AD835">
        <v>1035.32</v>
      </c>
    </row>
    <row r="836" spans="1:30" x14ac:dyDescent="0.25">
      <c r="A836">
        <v>2024</v>
      </c>
      <c r="B836" t="s">
        <v>45</v>
      </c>
      <c r="C836" t="s">
        <v>27</v>
      </c>
      <c r="D836" t="s">
        <v>29</v>
      </c>
      <c r="E836">
        <v>76</v>
      </c>
      <c r="F836">
        <v>4576.8999999999996</v>
      </c>
      <c r="G836">
        <v>5126.1279999999997</v>
      </c>
      <c r="H836">
        <v>915.38</v>
      </c>
      <c r="I836" t="s">
        <v>13</v>
      </c>
      <c r="J836" t="s">
        <v>21</v>
      </c>
      <c r="T836" t="s">
        <v>95</v>
      </c>
      <c r="U836">
        <v>2021</v>
      </c>
      <c r="V836" t="s">
        <v>45</v>
      </c>
      <c r="W836" t="s">
        <v>89</v>
      </c>
      <c r="X836" t="s">
        <v>90</v>
      </c>
      <c r="Y836" t="s">
        <v>91</v>
      </c>
      <c r="Z836" t="s">
        <v>92</v>
      </c>
      <c r="AA836" t="s">
        <v>93</v>
      </c>
      <c r="AB836" t="s">
        <v>96</v>
      </c>
      <c r="AC836">
        <v>777</v>
      </c>
      <c r="AD836">
        <v>1111.1100000000001</v>
      </c>
    </row>
    <row r="837" spans="1:30" x14ac:dyDescent="0.25">
      <c r="A837">
        <v>2024</v>
      </c>
      <c r="B837" t="s">
        <v>45</v>
      </c>
      <c r="C837" t="s">
        <v>27</v>
      </c>
      <c r="D837" t="s">
        <v>31</v>
      </c>
      <c r="E837">
        <v>46</v>
      </c>
      <c r="F837">
        <v>200</v>
      </c>
      <c r="G837">
        <v>224</v>
      </c>
      <c r="H837">
        <v>40</v>
      </c>
      <c r="I837" t="s">
        <v>13</v>
      </c>
      <c r="J837" t="s">
        <v>14</v>
      </c>
      <c r="T837" t="s">
        <v>88</v>
      </c>
      <c r="U837">
        <v>2021</v>
      </c>
      <c r="V837" t="s">
        <v>45</v>
      </c>
      <c r="W837" t="s">
        <v>89</v>
      </c>
      <c r="X837" t="s">
        <v>90</v>
      </c>
      <c r="Y837" t="s">
        <v>91</v>
      </c>
      <c r="Z837" t="s">
        <v>92</v>
      </c>
      <c r="AA837" t="s">
        <v>93</v>
      </c>
      <c r="AB837" t="s">
        <v>94</v>
      </c>
      <c r="AC837">
        <v>339</v>
      </c>
      <c r="AD837">
        <v>484.77</v>
      </c>
    </row>
    <row r="838" spans="1:30" x14ac:dyDescent="0.25">
      <c r="A838">
        <v>2024</v>
      </c>
      <c r="B838" t="s">
        <v>45</v>
      </c>
      <c r="C838" t="s">
        <v>27</v>
      </c>
      <c r="D838" t="s">
        <v>32</v>
      </c>
      <c r="E838">
        <v>34</v>
      </c>
      <c r="F838">
        <v>4576.8</v>
      </c>
      <c r="G838">
        <v>5126.0160000000014</v>
      </c>
      <c r="H838">
        <v>915.36000000000013</v>
      </c>
      <c r="I838" t="s">
        <v>13</v>
      </c>
      <c r="J838" t="s">
        <v>21</v>
      </c>
      <c r="T838" t="s">
        <v>88</v>
      </c>
      <c r="U838">
        <v>2021</v>
      </c>
      <c r="V838" t="s">
        <v>45</v>
      </c>
      <c r="W838" t="s">
        <v>89</v>
      </c>
      <c r="X838" t="s">
        <v>90</v>
      </c>
      <c r="Y838" t="s">
        <v>91</v>
      </c>
      <c r="Z838" t="s">
        <v>92</v>
      </c>
      <c r="AA838" t="s">
        <v>93</v>
      </c>
      <c r="AB838" t="s">
        <v>94</v>
      </c>
      <c r="AC838">
        <v>333</v>
      </c>
      <c r="AD838">
        <v>476.19</v>
      </c>
    </row>
    <row r="839" spans="1:30" x14ac:dyDescent="0.25">
      <c r="A839">
        <v>2024</v>
      </c>
      <c r="B839" t="s">
        <v>45</v>
      </c>
      <c r="C839" t="s">
        <v>16</v>
      </c>
      <c r="D839" t="s">
        <v>34</v>
      </c>
      <c r="E839">
        <v>7</v>
      </c>
      <c r="F839">
        <v>200</v>
      </c>
      <c r="G839">
        <v>224</v>
      </c>
      <c r="H839">
        <v>40</v>
      </c>
      <c r="I839" t="s">
        <v>13</v>
      </c>
      <c r="J839" t="s">
        <v>38</v>
      </c>
      <c r="T839" t="s">
        <v>95</v>
      </c>
      <c r="U839">
        <v>2021</v>
      </c>
      <c r="V839" t="s">
        <v>45</v>
      </c>
      <c r="W839" t="s">
        <v>89</v>
      </c>
      <c r="X839" t="s">
        <v>90</v>
      </c>
      <c r="Y839" t="s">
        <v>91</v>
      </c>
      <c r="Z839" t="s">
        <v>92</v>
      </c>
      <c r="AA839" t="s">
        <v>93</v>
      </c>
      <c r="AB839" t="s">
        <v>96</v>
      </c>
      <c r="AC839">
        <v>153</v>
      </c>
      <c r="AD839">
        <v>218.79</v>
      </c>
    </row>
    <row r="840" spans="1:30" x14ac:dyDescent="0.25">
      <c r="A840">
        <v>2024</v>
      </c>
      <c r="B840" t="s">
        <v>45</v>
      </c>
      <c r="C840" t="s">
        <v>27</v>
      </c>
      <c r="D840" t="s">
        <v>36</v>
      </c>
      <c r="E840">
        <v>3</v>
      </c>
      <c r="F840">
        <v>4577.3</v>
      </c>
      <c r="G840">
        <v>5126.576</v>
      </c>
      <c r="H840">
        <v>915.46</v>
      </c>
      <c r="I840" t="s">
        <v>13</v>
      </c>
      <c r="J840" t="s">
        <v>30</v>
      </c>
      <c r="T840" t="s">
        <v>88</v>
      </c>
      <c r="U840">
        <v>2021</v>
      </c>
      <c r="V840" t="s">
        <v>45</v>
      </c>
      <c r="W840" t="s">
        <v>89</v>
      </c>
      <c r="X840" t="s">
        <v>90</v>
      </c>
      <c r="Y840" t="s">
        <v>91</v>
      </c>
      <c r="Z840" t="s">
        <v>92</v>
      </c>
      <c r="AA840" t="s">
        <v>93</v>
      </c>
      <c r="AB840" t="s">
        <v>96</v>
      </c>
      <c r="AC840">
        <v>764</v>
      </c>
      <c r="AD840">
        <v>526.24</v>
      </c>
    </row>
    <row r="841" spans="1:30" x14ac:dyDescent="0.25">
      <c r="A841">
        <v>2024</v>
      </c>
      <c r="B841" t="s">
        <v>45</v>
      </c>
      <c r="C841" t="s">
        <v>35</v>
      </c>
      <c r="D841" t="s">
        <v>35</v>
      </c>
      <c r="E841">
        <v>2</v>
      </c>
      <c r="F841">
        <v>6600</v>
      </c>
      <c r="G841">
        <v>7392</v>
      </c>
      <c r="H841">
        <v>1320</v>
      </c>
      <c r="I841" t="s">
        <v>13</v>
      </c>
      <c r="J841" t="s">
        <v>14</v>
      </c>
      <c r="T841" t="s">
        <v>88</v>
      </c>
      <c r="U841">
        <v>2021</v>
      </c>
      <c r="V841" t="s">
        <v>45</v>
      </c>
      <c r="W841" t="s">
        <v>89</v>
      </c>
      <c r="X841" t="s">
        <v>90</v>
      </c>
      <c r="Y841" t="s">
        <v>91</v>
      </c>
      <c r="Z841" t="s">
        <v>92</v>
      </c>
      <c r="AA841" t="s">
        <v>93</v>
      </c>
      <c r="AB841" t="s">
        <v>96</v>
      </c>
      <c r="AC841">
        <v>817</v>
      </c>
      <c r="AD841">
        <v>526.24</v>
      </c>
    </row>
    <row r="842" spans="1:30" x14ac:dyDescent="0.25">
      <c r="A842">
        <v>2024</v>
      </c>
      <c r="B842" t="s">
        <v>46</v>
      </c>
      <c r="C842" t="s">
        <v>11</v>
      </c>
      <c r="D842" t="s">
        <v>12</v>
      </c>
      <c r="E842">
        <v>3566</v>
      </c>
      <c r="F842">
        <v>4577.3</v>
      </c>
      <c r="G842">
        <v>5126.576</v>
      </c>
      <c r="H842">
        <v>915.46</v>
      </c>
      <c r="I842" t="s">
        <v>13</v>
      </c>
      <c r="J842" t="s">
        <v>14</v>
      </c>
      <c r="T842" t="s">
        <v>88</v>
      </c>
      <c r="U842">
        <v>2021</v>
      </c>
      <c r="V842" t="s">
        <v>45</v>
      </c>
      <c r="W842" t="s">
        <v>89</v>
      </c>
      <c r="X842" t="s">
        <v>90</v>
      </c>
      <c r="Y842" t="s">
        <v>91</v>
      </c>
      <c r="Z842" t="s">
        <v>92</v>
      </c>
      <c r="AA842" t="s">
        <v>93</v>
      </c>
      <c r="AB842" t="s">
        <v>96</v>
      </c>
      <c r="AC842">
        <v>151</v>
      </c>
      <c r="AD842">
        <v>215.93</v>
      </c>
    </row>
    <row r="843" spans="1:30" x14ac:dyDescent="0.25">
      <c r="A843">
        <v>2024</v>
      </c>
      <c r="B843" t="s">
        <v>46</v>
      </c>
      <c r="C843" t="s">
        <v>11</v>
      </c>
      <c r="D843" t="s">
        <v>15</v>
      </c>
      <c r="E843">
        <v>2498</v>
      </c>
      <c r="F843">
        <v>8000</v>
      </c>
      <c r="G843">
        <v>8960</v>
      </c>
      <c r="H843">
        <v>1600</v>
      </c>
      <c r="I843" t="s">
        <v>13</v>
      </c>
      <c r="J843" t="s">
        <v>21</v>
      </c>
      <c r="T843" t="s">
        <v>97</v>
      </c>
      <c r="U843">
        <v>2021</v>
      </c>
      <c r="V843" t="s">
        <v>45</v>
      </c>
      <c r="W843" t="s">
        <v>89</v>
      </c>
      <c r="X843" t="s">
        <v>90</v>
      </c>
      <c r="Y843" t="s">
        <v>91</v>
      </c>
      <c r="Z843" t="s">
        <v>92</v>
      </c>
      <c r="AA843" t="s">
        <v>93</v>
      </c>
      <c r="AB843" t="s">
        <v>96</v>
      </c>
      <c r="AC843">
        <v>199</v>
      </c>
      <c r="AD843">
        <v>284.57</v>
      </c>
    </row>
    <row r="844" spans="1:30" x14ac:dyDescent="0.25">
      <c r="A844">
        <v>2024</v>
      </c>
      <c r="B844" t="s">
        <v>46</v>
      </c>
      <c r="C844" t="s">
        <v>16</v>
      </c>
      <c r="D844" t="s">
        <v>17</v>
      </c>
      <c r="E844">
        <v>1245</v>
      </c>
      <c r="F844">
        <v>4577.2</v>
      </c>
      <c r="G844">
        <v>5126.4639999999999</v>
      </c>
      <c r="H844">
        <v>915.44</v>
      </c>
      <c r="I844" t="s">
        <v>13</v>
      </c>
      <c r="J844" t="s">
        <v>21</v>
      </c>
      <c r="T844" t="s">
        <v>99</v>
      </c>
      <c r="U844">
        <v>2021</v>
      </c>
      <c r="V844" t="s">
        <v>45</v>
      </c>
      <c r="W844" t="s">
        <v>89</v>
      </c>
      <c r="X844" t="s">
        <v>90</v>
      </c>
      <c r="Y844" t="s">
        <v>91</v>
      </c>
      <c r="Z844" t="s">
        <v>92</v>
      </c>
      <c r="AA844" t="s">
        <v>93</v>
      </c>
      <c r="AB844" t="s">
        <v>96</v>
      </c>
      <c r="AC844">
        <v>367</v>
      </c>
      <c r="AD844">
        <v>524.80999999999995</v>
      </c>
    </row>
    <row r="845" spans="1:30" x14ac:dyDescent="0.25">
      <c r="A845">
        <v>2024</v>
      </c>
      <c r="B845" t="s">
        <v>46</v>
      </c>
      <c r="C845" t="s">
        <v>19</v>
      </c>
      <c r="D845" t="s">
        <v>20</v>
      </c>
      <c r="E845">
        <v>644</v>
      </c>
      <c r="F845">
        <v>5743.5</v>
      </c>
      <c r="G845">
        <v>6432.72</v>
      </c>
      <c r="H845">
        <v>1148.7</v>
      </c>
      <c r="I845" t="s">
        <v>13</v>
      </c>
      <c r="J845" t="s">
        <v>21</v>
      </c>
      <c r="T845" t="s">
        <v>88</v>
      </c>
      <c r="U845">
        <v>2021</v>
      </c>
      <c r="V845" t="s">
        <v>45</v>
      </c>
      <c r="W845" t="s">
        <v>89</v>
      </c>
      <c r="X845" t="s">
        <v>90</v>
      </c>
      <c r="Y845" t="s">
        <v>91</v>
      </c>
      <c r="Z845" t="s">
        <v>92</v>
      </c>
      <c r="AA845" t="s">
        <v>93</v>
      </c>
      <c r="AB845" t="s">
        <v>94</v>
      </c>
      <c r="AC845">
        <v>341</v>
      </c>
      <c r="AD845">
        <v>487.63</v>
      </c>
    </row>
    <row r="846" spans="1:30" x14ac:dyDescent="0.25">
      <c r="A846">
        <v>2024</v>
      </c>
      <c r="B846" t="s">
        <v>46</v>
      </c>
      <c r="C846" t="s">
        <v>22</v>
      </c>
      <c r="D846" t="s">
        <v>23</v>
      </c>
      <c r="E846">
        <v>643</v>
      </c>
      <c r="F846">
        <v>7000</v>
      </c>
      <c r="G846">
        <v>7840</v>
      </c>
      <c r="H846">
        <v>1400</v>
      </c>
      <c r="I846" t="s">
        <v>13</v>
      </c>
      <c r="J846" t="s">
        <v>30</v>
      </c>
      <c r="T846" t="s">
        <v>99</v>
      </c>
      <c r="U846">
        <v>2021</v>
      </c>
      <c r="V846" t="s">
        <v>45</v>
      </c>
      <c r="W846" t="s">
        <v>89</v>
      </c>
      <c r="X846" t="s">
        <v>90</v>
      </c>
      <c r="Y846" t="s">
        <v>91</v>
      </c>
      <c r="Z846" t="s">
        <v>92</v>
      </c>
      <c r="AA846" t="s">
        <v>93</v>
      </c>
      <c r="AB846" t="s">
        <v>94</v>
      </c>
      <c r="AC846">
        <v>335</v>
      </c>
      <c r="AD846">
        <v>479.05</v>
      </c>
    </row>
    <row r="847" spans="1:30" x14ac:dyDescent="0.25">
      <c r="A847">
        <v>2024</v>
      </c>
      <c r="B847" t="s">
        <v>46</v>
      </c>
      <c r="C847" t="s">
        <v>19</v>
      </c>
      <c r="D847" t="s">
        <v>24</v>
      </c>
      <c r="E847">
        <v>455</v>
      </c>
      <c r="F847">
        <v>4578.6000000000004</v>
      </c>
      <c r="G847">
        <v>5128.0320000000002</v>
      </c>
      <c r="H847">
        <v>915.72000000000014</v>
      </c>
      <c r="I847" t="s">
        <v>13</v>
      </c>
      <c r="J847" t="s">
        <v>18</v>
      </c>
      <c r="T847" t="s">
        <v>95</v>
      </c>
      <c r="U847">
        <v>2021</v>
      </c>
      <c r="V847" t="s">
        <v>45</v>
      </c>
      <c r="W847" t="s">
        <v>89</v>
      </c>
      <c r="X847" t="s">
        <v>90</v>
      </c>
      <c r="Y847" t="s">
        <v>91</v>
      </c>
      <c r="Z847" t="s">
        <v>92</v>
      </c>
      <c r="AA847" t="s">
        <v>93</v>
      </c>
      <c r="AB847" t="s">
        <v>94</v>
      </c>
      <c r="AC847">
        <v>329</v>
      </c>
      <c r="AD847">
        <v>470.47</v>
      </c>
    </row>
    <row r="848" spans="1:30" x14ac:dyDescent="0.25">
      <c r="A848">
        <v>2024</v>
      </c>
      <c r="B848" t="s">
        <v>46</v>
      </c>
      <c r="C848" t="s">
        <v>22</v>
      </c>
      <c r="D848" t="s">
        <v>25</v>
      </c>
      <c r="E848">
        <v>345</v>
      </c>
      <c r="F848">
        <v>7000</v>
      </c>
      <c r="G848">
        <v>7840</v>
      </c>
      <c r="H848">
        <v>1400</v>
      </c>
      <c r="I848" t="s">
        <v>13</v>
      </c>
      <c r="J848" t="s">
        <v>38</v>
      </c>
      <c r="T848" t="s">
        <v>97</v>
      </c>
      <c r="U848">
        <v>2021</v>
      </c>
      <c r="V848" t="s">
        <v>45</v>
      </c>
      <c r="W848" t="s">
        <v>89</v>
      </c>
      <c r="X848" t="s">
        <v>90</v>
      </c>
      <c r="Y848" t="s">
        <v>91</v>
      </c>
      <c r="Z848" t="s">
        <v>92</v>
      </c>
      <c r="AA848" t="s">
        <v>93</v>
      </c>
      <c r="AB848" t="s">
        <v>96</v>
      </c>
      <c r="AC848">
        <v>149</v>
      </c>
      <c r="AD848">
        <v>213.07</v>
      </c>
    </row>
    <row r="849" spans="1:30" x14ac:dyDescent="0.25">
      <c r="A849">
        <v>2024</v>
      </c>
      <c r="B849" t="s">
        <v>46</v>
      </c>
      <c r="C849" t="s">
        <v>16</v>
      </c>
      <c r="D849" t="s">
        <v>26</v>
      </c>
      <c r="E849">
        <v>122</v>
      </c>
      <c r="F849">
        <v>100</v>
      </c>
      <c r="G849">
        <v>112</v>
      </c>
      <c r="H849">
        <v>20</v>
      </c>
      <c r="I849" t="s">
        <v>13</v>
      </c>
      <c r="J849" t="s">
        <v>30</v>
      </c>
      <c r="T849" t="s">
        <v>95</v>
      </c>
      <c r="U849">
        <v>2021</v>
      </c>
      <c r="V849" t="s">
        <v>45</v>
      </c>
      <c r="W849" t="s">
        <v>89</v>
      </c>
      <c r="X849" t="s">
        <v>90</v>
      </c>
      <c r="Y849" t="s">
        <v>91</v>
      </c>
      <c r="Z849" t="s">
        <v>92</v>
      </c>
      <c r="AA849" t="s">
        <v>93</v>
      </c>
      <c r="AB849" t="s">
        <v>96</v>
      </c>
      <c r="AC849">
        <v>197</v>
      </c>
      <c r="AD849">
        <v>281.70999999999998</v>
      </c>
    </row>
    <row r="850" spans="1:30" x14ac:dyDescent="0.25">
      <c r="A850">
        <v>2024</v>
      </c>
      <c r="B850" t="s">
        <v>46</v>
      </c>
      <c r="C850" t="s">
        <v>27</v>
      </c>
      <c r="D850" t="s">
        <v>28</v>
      </c>
      <c r="E850">
        <v>78</v>
      </c>
      <c r="F850">
        <v>4577.2</v>
      </c>
      <c r="G850">
        <v>5126.4639999999999</v>
      </c>
      <c r="H850">
        <v>915.44</v>
      </c>
      <c r="I850" t="s">
        <v>13</v>
      </c>
      <c r="J850" t="s">
        <v>21</v>
      </c>
      <c r="T850" t="s">
        <v>97</v>
      </c>
      <c r="U850">
        <v>2021</v>
      </c>
      <c r="V850" t="s">
        <v>45</v>
      </c>
      <c r="W850" t="s">
        <v>89</v>
      </c>
      <c r="X850" t="s">
        <v>90</v>
      </c>
      <c r="Y850" t="s">
        <v>91</v>
      </c>
      <c r="Z850" t="s">
        <v>92</v>
      </c>
      <c r="AA850" t="s">
        <v>93</v>
      </c>
      <c r="AB850" t="s">
        <v>96</v>
      </c>
      <c r="AC850">
        <v>786</v>
      </c>
      <c r="AD850">
        <v>1123.98</v>
      </c>
    </row>
    <row r="851" spans="1:30" x14ac:dyDescent="0.25">
      <c r="A851">
        <v>2024</v>
      </c>
      <c r="B851" t="s">
        <v>46</v>
      </c>
      <c r="C851" t="s">
        <v>27</v>
      </c>
      <c r="D851" t="s">
        <v>29</v>
      </c>
      <c r="E851">
        <v>76</v>
      </c>
      <c r="F851">
        <v>4576.8999999999996</v>
      </c>
      <c r="G851">
        <v>5126.1279999999997</v>
      </c>
      <c r="H851">
        <v>915.38</v>
      </c>
      <c r="I851" t="s">
        <v>13</v>
      </c>
      <c r="J851" t="s">
        <v>14</v>
      </c>
      <c r="T851" t="s">
        <v>88</v>
      </c>
      <c r="U851">
        <v>2021</v>
      </c>
      <c r="V851" t="s">
        <v>49</v>
      </c>
      <c r="W851" t="s">
        <v>89</v>
      </c>
      <c r="X851" t="s">
        <v>90</v>
      </c>
      <c r="Y851" t="s">
        <v>91</v>
      </c>
      <c r="Z851" t="s">
        <v>92</v>
      </c>
      <c r="AA851" t="s">
        <v>93</v>
      </c>
      <c r="AB851" t="s">
        <v>96</v>
      </c>
      <c r="AC851">
        <v>128</v>
      </c>
      <c r="AD851">
        <v>174.07999999999998</v>
      </c>
    </row>
    <row r="852" spans="1:30" x14ac:dyDescent="0.25">
      <c r="A852">
        <v>2024</v>
      </c>
      <c r="B852" t="s">
        <v>46</v>
      </c>
      <c r="C852" t="s">
        <v>27</v>
      </c>
      <c r="D852" t="s">
        <v>31</v>
      </c>
      <c r="E852">
        <v>46</v>
      </c>
      <c r="F852">
        <v>200</v>
      </c>
      <c r="G852">
        <v>224</v>
      </c>
      <c r="H852">
        <v>40</v>
      </c>
      <c r="I852" t="s">
        <v>13</v>
      </c>
      <c r="J852" t="s">
        <v>38</v>
      </c>
      <c r="T852" t="s">
        <v>95</v>
      </c>
      <c r="U852">
        <v>2021</v>
      </c>
      <c r="V852" t="s">
        <v>49</v>
      </c>
      <c r="W852" t="s">
        <v>89</v>
      </c>
      <c r="X852" t="s">
        <v>90</v>
      </c>
      <c r="Y852" t="s">
        <v>91</v>
      </c>
      <c r="Z852" t="s">
        <v>92</v>
      </c>
      <c r="AA852" t="s">
        <v>93</v>
      </c>
      <c r="AB852" t="s">
        <v>96</v>
      </c>
      <c r="AC852">
        <v>176</v>
      </c>
      <c r="AD852">
        <v>251.68</v>
      </c>
    </row>
    <row r="853" spans="1:30" x14ac:dyDescent="0.25">
      <c r="A853">
        <v>2024</v>
      </c>
      <c r="B853" t="s">
        <v>46</v>
      </c>
      <c r="C853" t="s">
        <v>27</v>
      </c>
      <c r="D853" t="s">
        <v>32</v>
      </c>
      <c r="E853">
        <v>34</v>
      </c>
      <c r="F853">
        <v>4576.8</v>
      </c>
      <c r="G853">
        <v>5126.0160000000014</v>
      </c>
      <c r="H853">
        <v>915.36000000000013</v>
      </c>
      <c r="I853" t="s">
        <v>13</v>
      </c>
      <c r="J853" t="s">
        <v>33</v>
      </c>
      <c r="T853" t="s">
        <v>88</v>
      </c>
      <c r="U853">
        <v>2021</v>
      </c>
      <c r="V853" t="s">
        <v>49</v>
      </c>
      <c r="W853" t="s">
        <v>89</v>
      </c>
      <c r="X853" t="s">
        <v>90</v>
      </c>
      <c r="Y853" t="s">
        <v>91</v>
      </c>
      <c r="Z853" t="s">
        <v>92</v>
      </c>
      <c r="AA853" t="s">
        <v>93</v>
      </c>
      <c r="AB853" t="s">
        <v>96</v>
      </c>
      <c r="AC853">
        <v>130</v>
      </c>
      <c r="AD853">
        <v>185.9</v>
      </c>
    </row>
    <row r="854" spans="1:30" x14ac:dyDescent="0.25">
      <c r="A854">
        <v>2024</v>
      </c>
      <c r="B854" t="s">
        <v>46</v>
      </c>
      <c r="C854" t="s">
        <v>16</v>
      </c>
      <c r="D854" t="s">
        <v>34</v>
      </c>
      <c r="E854">
        <v>7</v>
      </c>
      <c r="F854">
        <v>200</v>
      </c>
      <c r="G854">
        <v>224</v>
      </c>
      <c r="H854">
        <v>40</v>
      </c>
      <c r="I854" t="s">
        <v>13</v>
      </c>
      <c r="J854" t="s">
        <v>30</v>
      </c>
      <c r="T854" t="s">
        <v>95</v>
      </c>
      <c r="U854">
        <v>2021</v>
      </c>
      <c r="V854" t="s">
        <v>49</v>
      </c>
      <c r="W854" t="s">
        <v>89</v>
      </c>
      <c r="X854" t="s">
        <v>90</v>
      </c>
      <c r="Y854" t="s">
        <v>91</v>
      </c>
      <c r="Z854" t="s">
        <v>92</v>
      </c>
      <c r="AA854" t="s">
        <v>93</v>
      </c>
      <c r="AB854" t="s">
        <v>96</v>
      </c>
      <c r="AC854">
        <v>178</v>
      </c>
      <c r="AD854">
        <v>254.54</v>
      </c>
    </row>
    <row r="855" spans="1:30" x14ac:dyDescent="0.25">
      <c r="A855">
        <v>2024</v>
      </c>
      <c r="B855" t="s">
        <v>46</v>
      </c>
      <c r="C855" t="s">
        <v>27</v>
      </c>
      <c r="D855" t="s">
        <v>36</v>
      </c>
      <c r="E855">
        <v>3</v>
      </c>
      <c r="F855">
        <v>4577.3</v>
      </c>
      <c r="G855">
        <v>5126.576</v>
      </c>
      <c r="H855">
        <v>915.46</v>
      </c>
      <c r="I855" t="s">
        <v>13</v>
      </c>
      <c r="J855" t="s">
        <v>21</v>
      </c>
      <c r="T855" t="s">
        <v>88</v>
      </c>
      <c r="U855">
        <v>2021</v>
      </c>
      <c r="V855" t="s">
        <v>49</v>
      </c>
      <c r="W855" t="s">
        <v>89</v>
      </c>
      <c r="X855" t="s">
        <v>90</v>
      </c>
      <c r="Y855" t="s">
        <v>91</v>
      </c>
      <c r="Z855" t="s">
        <v>92</v>
      </c>
      <c r="AA855" t="s">
        <v>93</v>
      </c>
      <c r="AB855" t="s">
        <v>96</v>
      </c>
      <c r="AC855">
        <v>728</v>
      </c>
      <c r="AD855">
        <v>1041.04</v>
      </c>
    </row>
    <row r="856" spans="1:30" x14ac:dyDescent="0.25">
      <c r="A856">
        <v>2024</v>
      </c>
      <c r="B856" t="s">
        <v>46</v>
      </c>
      <c r="C856" t="s">
        <v>35</v>
      </c>
      <c r="D856" t="s">
        <v>35</v>
      </c>
      <c r="E856">
        <v>2</v>
      </c>
      <c r="F856">
        <v>6600</v>
      </c>
      <c r="G856">
        <v>7392</v>
      </c>
      <c r="H856">
        <v>1320</v>
      </c>
      <c r="I856" t="s">
        <v>13</v>
      </c>
      <c r="J856" t="s">
        <v>14</v>
      </c>
      <c r="T856" t="s">
        <v>98</v>
      </c>
      <c r="U856">
        <v>2021</v>
      </c>
      <c r="V856" t="s">
        <v>49</v>
      </c>
      <c r="W856" t="s">
        <v>89</v>
      </c>
      <c r="X856" t="s">
        <v>90</v>
      </c>
      <c r="Y856" t="s">
        <v>91</v>
      </c>
      <c r="Z856" t="s">
        <v>92</v>
      </c>
      <c r="AA856" t="s">
        <v>93</v>
      </c>
      <c r="AB856" t="s">
        <v>96</v>
      </c>
      <c r="AC856">
        <v>129</v>
      </c>
      <c r="AD856">
        <v>184.47</v>
      </c>
    </row>
    <row r="857" spans="1:30" x14ac:dyDescent="0.25">
      <c r="A857">
        <v>2024</v>
      </c>
      <c r="B857" t="s">
        <v>47</v>
      </c>
      <c r="C857" t="s">
        <v>11</v>
      </c>
      <c r="D857" t="s">
        <v>12</v>
      </c>
      <c r="E857">
        <v>3566</v>
      </c>
      <c r="F857">
        <v>4577.3</v>
      </c>
      <c r="G857">
        <v>5126.576</v>
      </c>
      <c r="H857">
        <v>915.46</v>
      </c>
      <c r="I857" t="s">
        <v>13</v>
      </c>
      <c r="J857" t="s">
        <v>33</v>
      </c>
      <c r="T857" t="s">
        <v>97</v>
      </c>
      <c r="U857">
        <v>2021</v>
      </c>
      <c r="V857" t="s">
        <v>49</v>
      </c>
      <c r="W857" t="s">
        <v>89</v>
      </c>
      <c r="X857" t="s">
        <v>90</v>
      </c>
      <c r="Y857" t="s">
        <v>91</v>
      </c>
      <c r="Z857" t="s">
        <v>92</v>
      </c>
      <c r="AA857" t="s">
        <v>93</v>
      </c>
      <c r="AB857" t="s">
        <v>96</v>
      </c>
      <c r="AC857">
        <v>767</v>
      </c>
      <c r="AD857">
        <v>526.24</v>
      </c>
    </row>
    <row r="858" spans="1:30" x14ac:dyDescent="0.25">
      <c r="A858">
        <v>2024</v>
      </c>
      <c r="B858" t="s">
        <v>47</v>
      </c>
      <c r="C858" t="s">
        <v>11</v>
      </c>
      <c r="D858" t="s">
        <v>15</v>
      </c>
      <c r="E858">
        <v>2498</v>
      </c>
      <c r="F858">
        <v>8000</v>
      </c>
      <c r="G858">
        <v>8960</v>
      </c>
      <c r="H858">
        <v>1600</v>
      </c>
      <c r="I858" t="s">
        <v>13</v>
      </c>
      <c r="J858" t="s">
        <v>38</v>
      </c>
      <c r="T858" t="s">
        <v>95</v>
      </c>
      <c r="U858">
        <v>2021</v>
      </c>
      <c r="V858" t="s">
        <v>49</v>
      </c>
      <c r="W858" t="s">
        <v>89</v>
      </c>
      <c r="X858" t="s">
        <v>90</v>
      </c>
      <c r="Y858" t="s">
        <v>91</v>
      </c>
      <c r="Z858" t="s">
        <v>92</v>
      </c>
      <c r="AA858" t="s">
        <v>93</v>
      </c>
      <c r="AB858" t="s">
        <v>96</v>
      </c>
      <c r="AC858">
        <v>127</v>
      </c>
      <c r="AD858">
        <v>181.61</v>
      </c>
    </row>
    <row r="859" spans="1:30" x14ac:dyDescent="0.25">
      <c r="A859">
        <v>2024</v>
      </c>
      <c r="B859" t="s">
        <v>47</v>
      </c>
      <c r="C859" t="s">
        <v>16</v>
      </c>
      <c r="D859" t="s">
        <v>17</v>
      </c>
      <c r="E859">
        <v>1245</v>
      </c>
      <c r="F859">
        <v>4577.2</v>
      </c>
      <c r="G859">
        <v>5126.4639999999999</v>
      </c>
      <c r="H859">
        <v>915.44</v>
      </c>
      <c r="I859" t="s">
        <v>13</v>
      </c>
      <c r="J859" t="s">
        <v>18</v>
      </c>
      <c r="T859" t="s">
        <v>95</v>
      </c>
      <c r="U859">
        <v>2021</v>
      </c>
      <c r="V859" t="s">
        <v>49</v>
      </c>
      <c r="W859" t="s">
        <v>89</v>
      </c>
      <c r="X859" t="s">
        <v>90</v>
      </c>
      <c r="Y859" t="s">
        <v>91</v>
      </c>
      <c r="Z859" t="s">
        <v>92</v>
      </c>
      <c r="AA859" t="s">
        <v>93</v>
      </c>
      <c r="AB859" t="s">
        <v>96</v>
      </c>
      <c r="AC859">
        <v>175</v>
      </c>
      <c r="AD859">
        <v>250.25</v>
      </c>
    </row>
    <row r="860" spans="1:30" x14ac:dyDescent="0.25">
      <c r="A860">
        <v>2024</v>
      </c>
      <c r="B860" t="s">
        <v>47</v>
      </c>
      <c r="C860" t="s">
        <v>19</v>
      </c>
      <c r="D860" t="s">
        <v>20</v>
      </c>
      <c r="E860">
        <v>644</v>
      </c>
      <c r="F860">
        <v>5743.5</v>
      </c>
      <c r="G860">
        <v>6432.72</v>
      </c>
      <c r="H860">
        <v>1148.7</v>
      </c>
      <c r="I860" t="s">
        <v>13</v>
      </c>
      <c r="J860" t="s">
        <v>14</v>
      </c>
      <c r="T860" t="s">
        <v>88</v>
      </c>
      <c r="U860">
        <v>2021</v>
      </c>
      <c r="V860" t="s">
        <v>49</v>
      </c>
      <c r="W860" t="s">
        <v>89</v>
      </c>
      <c r="X860" t="s">
        <v>90</v>
      </c>
      <c r="Y860" t="s">
        <v>91</v>
      </c>
      <c r="Z860" t="s">
        <v>92</v>
      </c>
      <c r="AA860" t="s">
        <v>93</v>
      </c>
      <c r="AB860" t="s">
        <v>96</v>
      </c>
      <c r="AC860">
        <v>131</v>
      </c>
      <c r="AD860">
        <v>187.32999999999998</v>
      </c>
    </row>
    <row r="861" spans="1:30" x14ac:dyDescent="0.25">
      <c r="A861">
        <v>2024</v>
      </c>
      <c r="B861" t="s">
        <v>47</v>
      </c>
      <c r="C861" t="s">
        <v>22</v>
      </c>
      <c r="D861" t="s">
        <v>23</v>
      </c>
      <c r="E861">
        <v>643</v>
      </c>
      <c r="F861">
        <v>7000</v>
      </c>
      <c r="G861">
        <v>7840</v>
      </c>
      <c r="H861">
        <v>1400</v>
      </c>
      <c r="I861" t="s">
        <v>40</v>
      </c>
      <c r="J861" t="s">
        <v>21</v>
      </c>
      <c r="T861" t="s">
        <v>88</v>
      </c>
      <c r="U861">
        <v>2021</v>
      </c>
      <c r="V861" t="s">
        <v>37</v>
      </c>
      <c r="W861" t="s">
        <v>89</v>
      </c>
      <c r="X861" t="s">
        <v>90</v>
      </c>
      <c r="Y861" t="s">
        <v>91</v>
      </c>
      <c r="Z861" t="s">
        <v>92</v>
      </c>
      <c r="AA861" t="s">
        <v>93</v>
      </c>
      <c r="AB861" t="s">
        <v>94</v>
      </c>
      <c r="AC861">
        <v>194</v>
      </c>
      <c r="AD861">
        <v>526.24</v>
      </c>
    </row>
    <row r="862" spans="1:30" x14ac:dyDescent="0.25">
      <c r="A862">
        <v>2024</v>
      </c>
      <c r="B862" t="s">
        <v>47</v>
      </c>
      <c r="C862" t="s">
        <v>19</v>
      </c>
      <c r="D862" t="s">
        <v>24</v>
      </c>
      <c r="E862">
        <v>455</v>
      </c>
      <c r="F862">
        <v>4578.6000000000004</v>
      </c>
      <c r="G862">
        <v>5128.0320000000002</v>
      </c>
      <c r="H862">
        <v>915.72000000000014</v>
      </c>
      <c r="I862" t="s">
        <v>40</v>
      </c>
      <c r="J862" t="s">
        <v>33</v>
      </c>
      <c r="T862" t="s">
        <v>95</v>
      </c>
      <c r="U862">
        <v>2021</v>
      </c>
      <c r="V862" t="s">
        <v>37</v>
      </c>
      <c r="W862" t="s">
        <v>89</v>
      </c>
      <c r="X862" t="s">
        <v>90</v>
      </c>
      <c r="Y862" t="s">
        <v>91</v>
      </c>
      <c r="Z862" t="s">
        <v>92</v>
      </c>
      <c r="AA862" t="s">
        <v>93</v>
      </c>
      <c r="AB862" t="s">
        <v>94</v>
      </c>
      <c r="AC862">
        <v>188</v>
      </c>
      <c r="AD862">
        <v>526.24</v>
      </c>
    </row>
    <row r="863" spans="1:30" x14ac:dyDescent="0.25">
      <c r="A863">
        <v>2024</v>
      </c>
      <c r="B863" t="s">
        <v>47</v>
      </c>
      <c r="C863" t="s">
        <v>22</v>
      </c>
      <c r="D863" t="s">
        <v>25</v>
      </c>
      <c r="E863">
        <v>345</v>
      </c>
      <c r="F863">
        <v>7000</v>
      </c>
      <c r="G863">
        <v>7840</v>
      </c>
      <c r="H863">
        <v>1400</v>
      </c>
      <c r="I863" t="s">
        <v>40</v>
      </c>
      <c r="J863" t="s">
        <v>38</v>
      </c>
      <c r="T863" t="s">
        <v>88</v>
      </c>
      <c r="U863">
        <v>2021</v>
      </c>
      <c r="V863" t="s">
        <v>37</v>
      </c>
      <c r="W863" t="s">
        <v>89</v>
      </c>
      <c r="X863" t="s">
        <v>90</v>
      </c>
      <c r="Y863" t="s">
        <v>91</v>
      </c>
      <c r="Z863" t="s">
        <v>92</v>
      </c>
      <c r="AA863" t="s">
        <v>93</v>
      </c>
      <c r="AB863" t="s">
        <v>94</v>
      </c>
      <c r="AC863">
        <v>182</v>
      </c>
      <c r="AD863">
        <v>526.24</v>
      </c>
    </row>
    <row r="864" spans="1:30" x14ac:dyDescent="0.25">
      <c r="A864">
        <v>2024</v>
      </c>
      <c r="B864" t="s">
        <v>47</v>
      </c>
      <c r="C864" t="s">
        <v>16</v>
      </c>
      <c r="D864" t="s">
        <v>26</v>
      </c>
      <c r="E864">
        <v>122</v>
      </c>
      <c r="F864">
        <v>100</v>
      </c>
      <c r="G864">
        <v>112</v>
      </c>
      <c r="H864">
        <v>20</v>
      </c>
      <c r="I864" t="s">
        <v>40</v>
      </c>
      <c r="J864" t="s">
        <v>14</v>
      </c>
      <c r="T864" t="s">
        <v>88</v>
      </c>
      <c r="U864">
        <v>2021</v>
      </c>
      <c r="V864" t="s">
        <v>37</v>
      </c>
      <c r="W864" t="s">
        <v>89</v>
      </c>
      <c r="X864" t="s">
        <v>90</v>
      </c>
      <c r="Y864" t="s">
        <v>91</v>
      </c>
      <c r="Z864" t="s">
        <v>92</v>
      </c>
      <c r="AA864" t="s">
        <v>93</v>
      </c>
      <c r="AB864" t="s">
        <v>96</v>
      </c>
      <c r="AC864">
        <v>182</v>
      </c>
      <c r="AD864">
        <v>260.26</v>
      </c>
    </row>
    <row r="865" spans="1:30" x14ac:dyDescent="0.25">
      <c r="A865">
        <v>2024</v>
      </c>
      <c r="B865" t="s">
        <v>47</v>
      </c>
      <c r="C865" t="s">
        <v>27</v>
      </c>
      <c r="D865" t="s">
        <v>28</v>
      </c>
      <c r="E865">
        <v>78</v>
      </c>
      <c r="F865">
        <v>4577.2</v>
      </c>
      <c r="G865">
        <v>5126.4639999999999</v>
      </c>
      <c r="H865">
        <v>915.44</v>
      </c>
      <c r="I865" t="s">
        <v>40</v>
      </c>
      <c r="J865" t="s">
        <v>18</v>
      </c>
      <c r="T865" t="s">
        <v>97</v>
      </c>
      <c r="U865">
        <v>2021</v>
      </c>
      <c r="V865" t="s">
        <v>37</v>
      </c>
      <c r="W865" t="s">
        <v>89</v>
      </c>
      <c r="X865" t="s">
        <v>90</v>
      </c>
      <c r="Y865" t="s">
        <v>91</v>
      </c>
      <c r="Z865" t="s">
        <v>92</v>
      </c>
      <c r="AA865" t="s">
        <v>93</v>
      </c>
      <c r="AB865" t="s">
        <v>96</v>
      </c>
      <c r="AC865">
        <v>230</v>
      </c>
      <c r="AD865">
        <v>328.9</v>
      </c>
    </row>
    <row r="866" spans="1:30" x14ac:dyDescent="0.25">
      <c r="A866">
        <v>2024</v>
      </c>
      <c r="B866" t="s">
        <v>47</v>
      </c>
      <c r="C866" t="s">
        <v>27</v>
      </c>
      <c r="D866" t="s">
        <v>29</v>
      </c>
      <c r="E866">
        <v>76</v>
      </c>
      <c r="F866">
        <v>4576.8999999999996</v>
      </c>
      <c r="G866">
        <v>5126.1279999999997</v>
      </c>
      <c r="H866">
        <v>915.38</v>
      </c>
      <c r="I866" t="s">
        <v>40</v>
      </c>
      <c r="J866" t="s">
        <v>33</v>
      </c>
      <c r="T866" t="s">
        <v>99</v>
      </c>
      <c r="U866">
        <v>2021</v>
      </c>
      <c r="V866" t="s">
        <v>37</v>
      </c>
      <c r="W866" t="s">
        <v>89</v>
      </c>
      <c r="X866" t="s">
        <v>90</v>
      </c>
      <c r="Y866" t="s">
        <v>91</v>
      </c>
      <c r="Z866" t="s">
        <v>92</v>
      </c>
      <c r="AA866" t="s">
        <v>93</v>
      </c>
      <c r="AB866" t="s">
        <v>96</v>
      </c>
      <c r="AC866">
        <v>158</v>
      </c>
      <c r="AD866">
        <v>225.94</v>
      </c>
    </row>
    <row r="867" spans="1:30" x14ac:dyDescent="0.25">
      <c r="A867">
        <v>2024</v>
      </c>
      <c r="B867" t="s">
        <v>47</v>
      </c>
      <c r="C867" t="s">
        <v>27</v>
      </c>
      <c r="D867" t="s">
        <v>31</v>
      </c>
      <c r="E867">
        <v>46</v>
      </c>
      <c r="F867">
        <v>200</v>
      </c>
      <c r="G867">
        <v>224</v>
      </c>
      <c r="H867">
        <v>40</v>
      </c>
      <c r="I867" t="s">
        <v>40</v>
      </c>
      <c r="J867" t="s">
        <v>33</v>
      </c>
      <c r="T867" t="s">
        <v>95</v>
      </c>
      <c r="U867">
        <v>2021</v>
      </c>
      <c r="V867" t="s">
        <v>37</v>
      </c>
      <c r="W867" t="s">
        <v>89</v>
      </c>
      <c r="X867" t="s">
        <v>90</v>
      </c>
      <c r="Y867" t="s">
        <v>91</v>
      </c>
      <c r="Z867" t="s">
        <v>92</v>
      </c>
      <c r="AA867" t="s">
        <v>93</v>
      </c>
      <c r="AB867" t="s">
        <v>96</v>
      </c>
      <c r="AC867">
        <v>184</v>
      </c>
      <c r="AD867">
        <v>263.12</v>
      </c>
    </row>
    <row r="868" spans="1:30" x14ac:dyDescent="0.25">
      <c r="A868">
        <v>2024</v>
      </c>
      <c r="B868" t="s">
        <v>47</v>
      </c>
      <c r="C868" t="s">
        <v>27</v>
      </c>
      <c r="D868" t="s">
        <v>32</v>
      </c>
      <c r="E868">
        <v>34</v>
      </c>
      <c r="F868">
        <v>4576.8</v>
      </c>
      <c r="G868">
        <v>5126.0160000000014</v>
      </c>
      <c r="H868">
        <v>915.36000000000013</v>
      </c>
      <c r="I868" t="s">
        <v>40</v>
      </c>
      <c r="J868" t="s">
        <v>33</v>
      </c>
      <c r="T868" t="s">
        <v>88</v>
      </c>
      <c r="U868">
        <v>2021</v>
      </c>
      <c r="V868" t="s">
        <v>37</v>
      </c>
      <c r="W868" t="s">
        <v>89</v>
      </c>
      <c r="X868" t="s">
        <v>90</v>
      </c>
      <c r="Y868" t="s">
        <v>91</v>
      </c>
      <c r="Z868" t="s">
        <v>92</v>
      </c>
      <c r="AA868" t="s">
        <v>93</v>
      </c>
      <c r="AB868" t="s">
        <v>96</v>
      </c>
      <c r="AC868">
        <v>154</v>
      </c>
      <c r="AD868">
        <v>220.22</v>
      </c>
    </row>
    <row r="869" spans="1:30" x14ac:dyDescent="0.25">
      <c r="A869">
        <v>2024</v>
      </c>
      <c r="B869" t="s">
        <v>47</v>
      </c>
      <c r="C869" t="s">
        <v>16</v>
      </c>
      <c r="D869" t="s">
        <v>34</v>
      </c>
      <c r="E869">
        <v>7</v>
      </c>
      <c r="F869">
        <v>200</v>
      </c>
      <c r="G869">
        <v>224</v>
      </c>
      <c r="H869">
        <v>40</v>
      </c>
      <c r="I869" t="s">
        <v>40</v>
      </c>
      <c r="J869" t="s">
        <v>30</v>
      </c>
      <c r="T869" t="s">
        <v>95</v>
      </c>
      <c r="U869">
        <v>2021</v>
      </c>
      <c r="V869" t="s">
        <v>37</v>
      </c>
      <c r="W869" t="s">
        <v>89</v>
      </c>
      <c r="X869" t="s">
        <v>90</v>
      </c>
      <c r="Y869" t="s">
        <v>91</v>
      </c>
      <c r="Z869" t="s">
        <v>92</v>
      </c>
      <c r="AA869" t="s">
        <v>93</v>
      </c>
      <c r="AB869" t="s">
        <v>94</v>
      </c>
      <c r="AC869">
        <v>192</v>
      </c>
      <c r="AD869">
        <v>526.24</v>
      </c>
    </row>
    <row r="870" spans="1:30" x14ac:dyDescent="0.25">
      <c r="A870">
        <v>2024</v>
      </c>
      <c r="B870" t="s">
        <v>47</v>
      </c>
      <c r="C870" t="s">
        <v>27</v>
      </c>
      <c r="D870" t="s">
        <v>36</v>
      </c>
      <c r="E870">
        <v>3</v>
      </c>
      <c r="F870">
        <v>4577.3</v>
      </c>
      <c r="G870">
        <v>5126.576</v>
      </c>
      <c r="H870">
        <v>915.46</v>
      </c>
      <c r="I870" t="s">
        <v>40</v>
      </c>
      <c r="J870" t="s">
        <v>21</v>
      </c>
      <c r="T870" t="s">
        <v>99</v>
      </c>
      <c r="U870">
        <v>2021</v>
      </c>
      <c r="V870" t="s">
        <v>37</v>
      </c>
      <c r="W870" t="s">
        <v>89</v>
      </c>
      <c r="X870" t="s">
        <v>90</v>
      </c>
      <c r="Y870" t="s">
        <v>91</v>
      </c>
      <c r="Z870" t="s">
        <v>92</v>
      </c>
      <c r="AA870" t="s">
        <v>93</v>
      </c>
      <c r="AB870" t="s">
        <v>94</v>
      </c>
      <c r="AC870">
        <v>186</v>
      </c>
      <c r="AD870">
        <v>526.24</v>
      </c>
    </row>
    <row r="871" spans="1:30" x14ac:dyDescent="0.25">
      <c r="A871">
        <v>2024</v>
      </c>
      <c r="B871" t="s">
        <v>47</v>
      </c>
      <c r="C871" t="s">
        <v>35</v>
      </c>
      <c r="D871" t="s">
        <v>35</v>
      </c>
      <c r="E871">
        <v>2</v>
      </c>
      <c r="F871">
        <v>6600</v>
      </c>
      <c r="G871">
        <v>7392</v>
      </c>
      <c r="H871">
        <v>1320</v>
      </c>
      <c r="I871" t="s">
        <v>40</v>
      </c>
      <c r="J871" t="s">
        <v>38</v>
      </c>
      <c r="T871" t="s">
        <v>98</v>
      </c>
      <c r="U871">
        <v>2021</v>
      </c>
      <c r="V871" t="s">
        <v>37</v>
      </c>
      <c r="W871" t="s">
        <v>89</v>
      </c>
      <c r="X871" t="s">
        <v>90</v>
      </c>
      <c r="Y871" t="s">
        <v>91</v>
      </c>
      <c r="Z871" t="s">
        <v>92</v>
      </c>
      <c r="AA871" t="s">
        <v>93</v>
      </c>
      <c r="AB871" t="s">
        <v>94</v>
      </c>
      <c r="AC871">
        <v>180</v>
      </c>
      <c r="AD871">
        <v>526.24</v>
      </c>
    </row>
    <row r="872" spans="1:30" x14ac:dyDescent="0.25">
      <c r="A872">
        <v>2024</v>
      </c>
      <c r="B872" t="s">
        <v>48</v>
      </c>
      <c r="C872" t="s">
        <v>11</v>
      </c>
      <c r="D872" t="s">
        <v>12</v>
      </c>
      <c r="E872">
        <v>3566</v>
      </c>
      <c r="F872">
        <v>4577.3</v>
      </c>
      <c r="G872">
        <v>5126.576</v>
      </c>
      <c r="H872">
        <v>915.46</v>
      </c>
      <c r="I872" t="s">
        <v>40</v>
      </c>
      <c r="J872" t="s">
        <v>14</v>
      </c>
      <c r="T872" t="s">
        <v>88</v>
      </c>
      <c r="U872">
        <v>2021</v>
      </c>
      <c r="V872" t="s">
        <v>37</v>
      </c>
      <c r="W872" t="s">
        <v>89</v>
      </c>
      <c r="X872" t="s">
        <v>90</v>
      </c>
      <c r="Y872" t="s">
        <v>91</v>
      </c>
      <c r="Z872" t="s">
        <v>92</v>
      </c>
      <c r="AA872" t="s">
        <v>93</v>
      </c>
      <c r="AB872" t="s">
        <v>96</v>
      </c>
      <c r="AC872">
        <v>686</v>
      </c>
      <c r="AD872">
        <v>980.98</v>
      </c>
    </row>
    <row r="873" spans="1:30" x14ac:dyDescent="0.25">
      <c r="A873">
        <v>2024</v>
      </c>
      <c r="B873" t="s">
        <v>48</v>
      </c>
      <c r="C873" t="s">
        <v>11</v>
      </c>
      <c r="D873" t="s">
        <v>15</v>
      </c>
      <c r="E873">
        <v>2498</v>
      </c>
      <c r="F873">
        <v>8000</v>
      </c>
      <c r="G873">
        <v>8960</v>
      </c>
      <c r="H873">
        <v>1600</v>
      </c>
      <c r="I873" t="s">
        <v>40</v>
      </c>
      <c r="J873" t="s">
        <v>21</v>
      </c>
      <c r="T873" t="s">
        <v>98</v>
      </c>
      <c r="U873">
        <v>2021</v>
      </c>
      <c r="V873" t="s">
        <v>37</v>
      </c>
      <c r="W873" t="s">
        <v>89</v>
      </c>
      <c r="X873" t="s">
        <v>90</v>
      </c>
      <c r="Y873" t="s">
        <v>91</v>
      </c>
      <c r="Z873" t="s">
        <v>92</v>
      </c>
      <c r="AA873" t="s">
        <v>93</v>
      </c>
      <c r="AB873" t="s">
        <v>96</v>
      </c>
      <c r="AC873">
        <v>719</v>
      </c>
      <c r="AD873">
        <v>1028.17</v>
      </c>
    </row>
    <row r="874" spans="1:30" x14ac:dyDescent="0.25">
      <c r="A874">
        <v>2024</v>
      </c>
      <c r="B874" t="s">
        <v>48</v>
      </c>
      <c r="C874" t="s">
        <v>16</v>
      </c>
      <c r="D874" t="s">
        <v>17</v>
      </c>
      <c r="E874">
        <v>1245</v>
      </c>
      <c r="F874">
        <v>4577.2</v>
      </c>
      <c r="G874">
        <v>5126.4639999999999</v>
      </c>
      <c r="H874">
        <v>915.44</v>
      </c>
      <c r="I874" t="s">
        <v>40</v>
      </c>
      <c r="J874" t="s">
        <v>33</v>
      </c>
      <c r="T874" t="s">
        <v>95</v>
      </c>
      <c r="U874">
        <v>2021</v>
      </c>
      <c r="V874" t="s">
        <v>37</v>
      </c>
      <c r="W874" t="s">
        <v>89</v>
      </c>
      <c r="X874" t="s">
        <v>90</v>
      </c>
      <c r="Y874" t="s">
        <v>91</v>
      </c>
      <c r="Z874" t="s">
        <v>92</v>
      </c>
      <c r="AA874" t="s">
        <v>93</v>
      </c>
      <c r="AB874" t="s">
        <v>96</v>
      </c>
      <c r="AC874">
        <v>772</v>
      </c>
      <c r="AD874">
        <v>1103.96</v>
      </c>
    </row>
    <row r="875" spans="1:30" x14ac:dyDescent="0.25">
      <c r="A875">
        <v>2024</v>
      </c>
      <c r="B875" t="s">
        <v>48</v>
      </c>
      <c r="C875" t="s">
        <v>19</v>
      </c>
      <c r="D875" t="s">
        <v>20</v>
      </c>
      <c r="E875">
        <v>644</v>
      </c>
      <c r="F875">
        <v>5743.5</v>
      </c>
      <c r="G875">
        <v>6432.72</v>
      </c>
      <c r="H875">
        <v>1148.7</v>
      </c>
      <c r="I875" t="s">
        <v>40</v>
      </c>
      <c r="J875" t="s">
        <v>21</v>
      </c>
      <c r="T875" t="s">
        <v>97</v>
      </c>
      <c r="U875">
        <v>2021</v>
      </c>
      <c r="V875" t="s">
        <v>37</v>
      </c>
      <c r="W875" t="s">
        <v>89</v>
      </c>
      <c r="X875" t="s">
        <v>90</v>
      </c>
      <c r="Y875" t="s">
        <v>91</v>
      </c>
      <c r="Z875" t="s">
        <v>92</v>
      </c>
      <c r="AA875" t="s">
        <v>93</v>
      </c>
      <c r="AB875" t="s">
        <v>94</v>
      </c>
      <c r="AC875">
        <v>189</v>
      </c>
      <c r="AD875">
        <v>270.27</v>
      </c>
    </row>
    <row r="876" spans="1:30" x14ac:dyDescent="0.25">
      <c r="A876">
        <v>2024</v>
      </c>
      <c r="B876" t="s">
        <v>48</v>
      </c>
      <c r="C876" t="s">
        <v>22</v>
      </c>
      <c r="D876" t="s">
        <v>23</v>
      </c>
      <c r="E876">
        <v>643</v>
      </c>
      <c r="F876">
        <v>7000</v>
      </c>
      <c r="G876">
        <v>7840</v>
      </c>
      <c r="H876">
        <v>1400</v>
      </c>
      <c r="I876" t="s">
        <v>40</v>
      </c>
      <c r="J876" t="s">
        <v>33</v>
      </c>
      <c r="T876" t="s">
        <v>98</v>
      </c>
      <c r="U876">
        <v>2021</v>
      </c>
      <c r="V876" t="s">
        <v>37</v>
      </c>
      <c r="W876" t="s">
        <v>89</v>
      </c>
      <c r="X876" t="s">
        <v>90</v>
      </c>
      <c r="Y876" t="s">
        <v>91</v>
      </c>
      <c r="Z876" t="s">
        <v>92</v>
      </c>
      <c r="AA876" t="s">
        <v>93</v>
      </c>
      <c r="AB876" t="s">
        <v>94</v>
      </c>
      <c r="AC876">
        <v>183</v>
      </c>
      <c r="AD876">
        <v>261.69</v>
      </c>
    </row>
    <row r="877" spans="1:30" x14ac:dyDescent="0.25">
      <c r="A877">
        <v>2024</v>
      </c>
      <c r="B877" t="s">
        <v>48</v>
      </c>
      <c r="C877" t="s">
        <v>19</v>
      </c>
      <c r="D877" t="s">
        <v>24</v>
      </c>
      <c r="E877">
        <v>455</v>
      </c>
      <c r="F877">
        <v>4578.6000000000004</v>
      </c>
      <c r="G877">
        <v>5128.0320000000002</v>
      </c>
      <c r="H877">
        <v>915.72000000000014</v>
      </c>
      <c r="I877" t="s">
        <v>40</v>
      </c>
      <c r="J877" t="s">
        <v>14</v>
      </c>
      <c r="T877" t="s">
        <v>95</v>
      </c>
      <c r="U877">
        <v>2021</v>
      </c>
      <c r="V877" t="s">
        <v>37</v>
      </c>
      <c r="W877" t="s">
        <v>89</v>
      </c>
      <c r="X877" t="s">
        <v>90</v>
      </c>
      <c r="Y877" t="s">
        <v>91</v>
      </c>
      <c r="Z877" t="s">
        <v>92</v>
      </c>
      <c r="AA877" t="s">
        <v>93</v>
      </c>
      <c r="AB877" t="s">
        <v>96</v>
      </c>
      <c r="AC877">
        <v>183</v>
      </c>
      <c r="AD877">
        <v>261.69</v>
      </c>
    </row>
    <row r="878" spans="1:30" x14ac:dyDescent="0.25">
      <c r="A878">
        <v>2024</v>
      </c>
      <c r="B878" t="s">
        <v>48</v>
      </c>
      <c r="C878" t="s">
        <v>22</v>
      </c>
      <c r="D878" t="s">
        <v>25</v>
      </c>
      <c r="E878">
        <v>345</v>
      </c>
      <c r="F878">
        <v>7000</v>
      </c>
      <c r="G878">
        <v>7840</v>
      </c>
      <c r="H878">
        <v>1400</v>
      </c>
      <c r="I878" t="s">
        <v>40</v>
      </c>
      <c r="J878" t="s">
        <v>38</v>
      </c>
      <c r="T878" t="s">
        <v>95</v>
      </c>
      <c r="U878">
        <v>2021</v>
      </c>
      <c r="V878" t="s">
        <v>37</v>
      </c>
      <c r="W878" t="s">
        <v>89</v>
      </c>
      <c r="X878" t="s">
        <v>90</v>
      </c>
      <c r="Y878" t="s">
        <v>91</v>
      </c>
      <c r="Z878" t="s">
        <v>92</v>
      </c>
      <c r="AA878" t="s">
        <v>93</v>
      </c>
      <c r="AB878" t="s">
        <v>96</v>
      </c>
      <c r="AC878">
        <v>758</v>
      </c>
      <c r="AD878">
        <v>526.24</v>
      </c>
    </row>
    <row r="879" spans="1:30" x14ac:dyDescent="0.25">
      <c r="A879">
        <v>2024</v>
      </c>
      <c r="B879" t="s">
        <v>48</v>
      </c>
      <c r="C879" t="s">
        <v>16</v>
      </c>
      <c r="D879" t="s">
        <v>26</v>
      </c>
      <c r="E879">
        <v>122</v>
      </c>
      <c r="F879">
        <v>100</v>
      </c>
      <c r="G879">
        <v>112</v>
      </c>
      <c r="H879">
        <v>20</v>
      </c>
      <c r="I879" t="s">
        <v>40</v>
      </c>
      <c r="J879" t="s">
        <v>33</v>
      </c>
      <c r="T879" t="s">
        <v>88</v>
      </c>
      <c r="U879">
        <v>2021</v>
      </c>
      <c r="V879" t="s">
        <v>37</v>
      </c>
      <c r="W879" t="s">
        <v>89</v>
      </c>
      <c r="X879" t="s">
        <v>90</v>
      </c>
      <c r="Y879" t="s">
        <v>91</v>
      </c>
      <c r="Z879" t="s">
        <v>92</v>
      </c>
      <c r="AA879" t="s">
        <v>93</v>
      </c>
      <c r="AB879" t="s">
        <v>96</v>
      </c>
      <c r="AC879">
        <v>812</v>
      </c>
      <c r="AD879">
        <v>526.24</v>
      </c>
    </row>
    <row r="880" spans="1:30" x14ac:dyDescent="0.25">
      <c r="A880">
        <v>2024</v>
      </c>
      <c r="B880" t="s">
        <v>48</v>
      </c>
      <c r="C880" t="s">
        <v>27</v>
      </c>
      <c r="D880" t="s">
        <v>28</v>
      </c>
      <c r="E880">
        <v>78</v>
      </c>
      <c r="F880">
        <v>4577.2</v>
      </c>
      <c r="G880">
        <v>5126.4639999999999</v>
      </c>
      <c r="H880">
        <v>915.44</v>
      </c>
      <c r="I880" t="s">
        <v>40</v>
      </c>
      <c r="J880" t="s">
        <v>30</v>
      </c>
      <c r="T880" t="s">
        <v>88</v>
      </c>
      <c r="U880">
        <v>2021</v>
      </c>
      <c r="V880" t="s">
        <v>37</v>
      </c>
      <c r="W880" t="s">
        <v>89</v>
      </c>
      <c r="X880" t="s">
        <v>90</v>
      </c>
      <c r="Y880" t="s">
        <v>91</v>
      </c>
      <c r="Z880" t="s">
        <v>92</v>
      </c>
      <c r="AA880" t="s">
        <v>93</v>
      </c>
      <c r="AB880" t="s">
        <v>96</v>
      </c>
      <c r="AC880">
        <v>181</v>
      </c>
      <c r="AD880">
        <v>258.83</v>
      </c>
    </row>
    <row r="881" spans="1:30" x14ac:dyDescent="0.25">
      <c r="A881">
        <v>2024</v>
      </c>
      <c r="B881" t="s">
        <v>48</v>
      </c>
      <c r="C881" t="s">
        <v>27</v>
      </c>
      <c r="D881" t="s">
        <v>29</v>
      </c>
      <c r="E881">
        <v>76</v>
      </c>
      <c r="F881">
        <v>4576.8999999999996</v>
      </c>
      <c r="G881">
        <v>5126.1279999999997</v>
      </c>
      <c r="H881">
        <v>915.38</v>
      </c>
      <c r="I881" t="s">
        <v>40</v>
      </c>
      <c r="J881" t="s">
        <v>33</v>
      </c>
      <c r="T881" t="s">
        <v>99</v>
      </c>
      <c r="U881">
        <v>2021</v>
      </c>
      <c r="V881" t="s">
        <v>37</v>
      </c>
      <c r="W881" t="s">
        <v>89</v>
      </c>
      <c r="X881" t="s">
        <v>90</v>
      </c>
      <c r="Y881" t="s">
        <v>91</v>
      </c>
      <c r="Z881" t="s">
        <v>92</v>
      </c>
      <c r="AA881" t="s">
        <v>93</v>
      </c>
      <c r="AB881" t="s">
        <v>96</v>
      </c>
      <c r="AC881">
        <v>229</v>
      </c>
      <c r="AD881">
        <v>327.47000000000003</v>
      </c>
    </row>
    <row r="882" spans="1:30" x14ac:dyDescent="0.25">
      <c r="A882">
        <v>2024</v>
      </c>
      <c r="B882" t="s">
        <v>48</v>
      </c>
      <c r="C882" t="s">
        <v>27</v>
      </c>
      <c r="D882" t="s">
        <v>31</v>
      </c>
      <c r="E882">
        <v>46</v>
      </c>
      <c r="F882">
        <v>200</v>
      </c>
      <c r="G882">
        <v>224</v>
      </c>
      <c r="H882">
        <v>40</v>
      </c>
      <c r="I882" t="s">
        <v>40</v>
      </c>
      <c r="J882" t="s">
        <v>21</v>
      </c>
      <c r="T882" t="s">
        <v>95</v>
      </c>
      <c r="U882">
        <v>2021</v>
      </c>
      <c r="V882" t="s">
        <v>37</v>
      </c>
      <c r="W882" t="s">
        <v>89</v>
      </c>
      <c r="X882" t="s">
        <v>90</v>
      </c>
      <c r="Y882" t="s">
        <v>91</v>
      </c>
      <c r="Z882" t="s">
        <v>92</v>
      </c>
      <c r="AA882" t="s">
        <v>93</v>
      </c>
      <c r="AB882" t="s">
        <v>96</v>
      </c>
      <c r="AC882">
        <v>157</v>
      </c>
      <c r="AD882">
        <v>224.51</v>
      </c>
    </row>
    <row r="883" spans="1:30" x14ac:dyDescent="0.25">
      <c r="A883">
        <v>2024</v>
      </c>
      <c r="B883" t="s">
        <v>48</v>
      </c>
      <c r="C883" t="s">
        <v>27</v>
      </c>
      <c r="D883" t="s">
        <v>32</v>
      </c>
      <c r="E883">
        <v>34</v>
      </c>
      <c r="F883">
        <v>4576.8</v>
      </c>
      <c r="G883">
        <v>5126.0160000000014</v>
      </c>
      <c r="H883">
        <v>915.36000000000013</v>
      </c>
      <c r="I883" t="s">
        <v>40</v>
      </c>
      <c r="J883" t="s">
        <v>38</v>
      </c>
      <c r="T883" t="s">
        <v>95</v>
      </c>
      <c r="U883">
        <v>2021</v>
      </c>
      <c r="V883" t="s">
        <v>37</v>
      </c>
      <c r="W883" t="s">
        <v>89</v>
      </c>
      <c r="X883" t="s">
        <v>90</v>
      </c>
      <c r="Y883" t="s">
        <v>91</v>
      </c>
      <c r="Z883" t="s">
        <v>92</v>
      </c>
      <c r="AA883" t="s">
        <v>93</v>
      </c>
      <c r="AB883" t="s">
        <v>94</v>
      </c>
      <c r="AC883">
        <v>191</v>
      </c>
      <c r="AD883">
        <v>273.13</v>
      </c>
    </row>
    <row r="884" spans="1:30" x14ac:dyDescent="0.25">
      <c r="A884">
        <v>2024</v>
      </c>
      <c r="B884" t="s">
        <v>48</v>
      </c>
      <c r="C884" t="s">
        <v>16</v>
      </c>
      <c r="D884" t="s">
        <v>34</v>
      </c>
      <c r="E884">
        <v>7</v>
      </c>
      <c r="F884">
        <v>200</v>
      </c>
      <c r="G884">
        <v>224</v>
      </c>
      <c r="H884">
        <v>40</v>
      </c>
      <c r="I884" t="s">
        <v>40</v>
      </c>
      <c r="J884" t="s">
        <v>18</v>
      </c>
      <c r="T884" t="s">
        <v>95</v>
      </c>
      <c r="U884">
        <v>2021</v>
      </c>
      <c r="V884" t="s">
        <v>37</v>
      </c>
      <c r="W884" t="s">
        <v>89</v>
      </c>
      <c r="X884" t="s">
        <v>90</v>
      </c>
      <c r="Y884" t="s">
        <v>91</v>
      </c>
      <c r="Z884" t="s">
        <v>92</v>
      </c>
      <c r="AA884" t="s">
        <v>93</v>
      </c>
      <c r="AB884" t="s">
        <v>94</v>
      </c>
      <c r="AC884">
        <v>185</v>
      </c>
      <c r="AD884">
        <v>264.55</v>
      </c>
    </row>
    <row r="885" spans="1:30" x14ac:dyDescent="0.25">
      <c r="A885">
        <v>2024</v>
      </c>
      <c r="B885" t="s">
        <v>48</v>
      </c>
      <c r="C885" t="s">
        <v>27</v>
      </c>
      <c r="D885" t="s">
        <v>36</v>
      </c>
      <c r="E885">
        <v>3</v>
      </c>
      <c r="F885">
        <v>4577.3</v>
      </c>
      <c r="G885">
        <v>5126.576</v>
      </c>
      <c r="H885">
        <v>915.46</v>
      </c>
      <c r="I885" t="s">
        <v>40</v>
      </c>
      <c r="J885" t="s">
        <v>21</v>
      </c>
      <c r="T885" t="s">
        <v>95</v>
      </c>
      <c r="U885">
        <v>2021</v>
      </c>
      <c r="V885" t="s">
        <v>37</v>
      </c>
      <c r="W885" t="s">
        <v>89</v>
      </c>
      <c r="X885" t="s">
        <v>90</v>
      </c>
      <c r="Y885" t="s">
        <v>91</v>
      </c>
      <c r="Z885" t="s">
        <v>92</v>
      </c>
      <c r="AA885" t="s">
        <v>93</v>
      </c>
      <c r="AB885" t="s">
        <v>94</v>
      </c>
      <c r="AC885">
        <v>179</v>
      </c>
      <c r="AD885">
        <v>255.97</v>
      </c>
    </row>
    <row r="886" spans="1:30" x14ac:dyDescent="0.25">
      <c r="A886">
        <v>2024</v>
      </c>
      <c r="B886" t="s">
        <v>48</v>
      </c>
      <c r="C886" t="s">
        <v>35</v>
      </c>
      <c r="D886" t="s">
        <v>35</v>
      </c>
      <c r="E886">
        <v>2</v>
      </c>
      <c r="F886">
        <v>6600</v>
      </c>
      <c r="G886">
        <v>7392</v>
      </c>
      <c r="H886">
        <v>1320</v>
      </c>
      <c r="I886" t="s">
        <v>13</v>
      </c>
      <c r="J886" t="s">
        <v>14</v>
      </c>
      <c r="T886" t="s">
        <v>99</v>
      </c>
      <c r="U886">
        <v>2021</v>
      </c>
      <c r="V886" t="s">
        <v>37</v>
      </c>
      <c r="W886" t="s">
        <v>89</v>
      </c>
      <c r="X886" t="s">
        <v>90</v>
      </c>
      <c r="Y886" t="s">
        <v>91</v>
      </c>
      <c r="Z886" t="s">
        <v>92</v>
      </c>
      <c r="AA886" t="s">
        <v>93</v>
      </c>
      <c r="AB886" t="s">
        <v>96</v>
      </c>
      <c r="AC886">
        <v>185</v>
      </c>
      <c r="AD886">
        <v>264.55</v>
      </c>
    </row>
    <row r="887" spans="1:30" x14ac:dyDescent="0.25">
      <c r="A887">
        <v>2024</v>
      </c>
      <c r="B887" t="s">
        <v>49</v>
      </c>
      <c r="C887" t="s">
        <v>11</v>
      </c>
      <c r="D887" t="s">
        <v>12</v>
      </c>
      <c r="E887">
        <v>3566</v>
      </c>
      <c r="F887">
        <v>4577.3</v>
      </c>
      <c r="G887">
        <v>5126.576</v>
      </c>
      <c r="H887">
        <v>915.46</v>
      </c>
      <c r="I887" t="s">
        <v>13</v>
      </c>
      <c r="J887" t="s">
        <v>33</v>
      </c>
      <c r="T887" t="s">
        <v>98</v>
      </c>
      <c r="U887">
        <v>2021</v>
      </c>
      <c r="V887" t="s">
        <v>37</v>
      </c>
      <c r="W887" t="s">
        <v>89</v>
      </c>
      <c r="X887" t="s">
        <v>90</v>
      </c>
      <c r="Y887" t="s">
        <v>91</v>
      </c>
      <c r="Z887" t="s">
        <v>92</v>
      </c>
      <c r="AA887" t="s">
        <v>93</v>
      </c>
      <c r="AB887" t="s">
        <v>96</v>
      </c>
      <c r="AC887">
        <v>227</v>
      </c>
      <c r="AD887">
        <v>324.61</v>
      </c>
    </row>
    <row r="888" spans="1:30" x14ac:dyDescent="0.25">
      <c r="A888">
        <v>2024</v>
      </c>
      <c r="B888" t="s">
        <v>49</v>
      </c>
      <c r="C888" t="s">
        <v>11</v>
      </c>
      <c r="D888" t="s">
        <v>15</v>
      </c>
      <c r="E888">
        <v>2498</v>
      </c>
      <c r="F888">
        <v>8000</v>
      </c>
      <c r="G888">
        <v>8960</v>
      </c>
      <c r="H888">
        <v>1600</v>
      </c>
      <c r="I888" t="s">
        <v>13</v>
      </c>
      <c r="J888" t="s">
        <v>14</v>
      </c>
      <c r="T888" t="s">
        <v>88</v>
      </c>
      <c r="U888">
        <v>2021</v>
      </c>
      <c r="V888" t="s">
        <v>37</v>
      </c>
      <c r="W888" t="s">
        <v>89</v>
      </c>
      <c r="X888" t="s">
        <v>90</v>
      </c>
      <c r="Y888" t="s">
        <v>91</v>
      </c>
      <c r="Z888" t="s">
        <v>92</v>
      </c>
      <c r="AA888" t="s">
        <v>93</v>
      </c>
      <c r="AB888" t="s">
        <v>96</v>
      </c>
      <c r="AC888">
        <v>781</v>
      </c>
      <c r="AD888">
        <v>1116.83</v>
      </c>
    </row>
    <row r="889" spans="1:30" x14ac:dyDescent="0.25">
      <c r="A889">
        <v>2024</v>
      </c>
      <c r="B889" t="s">
        <v>49</v>
      </c>
      <c r="C889" t="s">
        <v>16</v>
      </c>
      <c r="D889" t="s">
        <v>17</v>
      </c>
      <c r="E889">
        <v>1245</v>
      </c>
      <c r="F889">
        <v>4577.2</v>
      </c>
      <c r="G889">
        <v>5126.4639999999999</v>
      </c>
      <c r="H889">
        <v>915.44</v>
      </c>
      <c r="I889" t="s">
        <v>13</v>
      </c>
      <c r="J889" t="s">
        <v>14</v>
      </c>
      <c r="T889" t="s">
        <v>97</v>
      </c>
      <c r="U889">
        <v>2021</v>
      </c>
      <c r="V889" t="s">
        <v>10</v>
      </c>
      <c r="W889" t="s">
        <v>89</v>
      </c>
      <c r="X889" t="s">
        <v>90</v>
      </c>
      <c r="Y889" t="s">
        <v>91</v>
      </c>
      <c r="Z889" t="s">
        <v>92</v>
      </c>
      <c r="AA889" t="s">
        <v>93</v>
      </c>
      <c r="AB889" t="s">
        <v>94</v>
      </c>
      <c r="AC889">
        <v>206</v>
      </c>
      <c r="AD889">
        <v>526.24</v>
      </c>
    </row>
    <row r="890" spans="1:30" x14ac:dyDescent="0.25">
      <c r="A890">
        <v>2024</v>
      </c>
      <c r="B890" t="s">
        <v>49</v>
      </c>
      <c r="C890" t="s">
        <v>19</v>
      </c>
      <c r="D890" t="s">
        <v>20</v>
      </c>
      <c r="E890">
        <v>644</v>
      </c>
      <c r="F890">
        <v>5743.5</v>
      </c>
      <c r="G890">
        <v>6432.72</v>
      </c>
      <c r="H890">
        <v>1148.7</v>
      </c>
      <c r="I890" t="s">
        <v>13</v>
      </c>
      <c r="J890" t="s">
        <v>21</v>
      </c>
      <c r="T890" t="s">
        <v>95</v>
      </c>
      <c r="U890">
        <v>2021</v>
      </c>
      <c r="V890" t="s">
        <v>10</v>
      </c>
      <c r="W890" t="s">
        <v>89</v>
      </c>
      <c r="X890" t="s">
        <v>90</v>
      </c>
      <c r="Y890" t="s">
        <v>91</v>
      </c>
      <c r="Z890" t="s">
        <v>92</v>
      </c>
      <c r="AA890" t="s">
        <v>93</v>
      </c>
      <c r="AB890" t="s">
        <v>94</v>
      </c>
      <c r="AC890">
        <v>200</v>
      </c>
      <c r="AD890">
        <v>526.24</v>
      </c>
    </row>
    <row r="891" spans="1:30" x14ac:dyDescent="0.25">
      <c r="A891">
        <v>2024</v>
      </c>
      <c r="B891" t="s">
        <v>49</v>
      </c>
      <c r="C891" t="s">
        <v>22</v>
      </c>
      <c r="D891" t="s">
        <v>23</v>
      </c>
      <c r="E891">
        <v>643</v>
      </c>
      <c r="F891">
        <v>7000</v>
      </c>
      <c r="G891">
        <v>7840</v>
      </c>
      <c r="H891">
        <v>1400</v>
      </c>
      <c r="I891" t="s">
        <v>13</v>
      </c>
      <c r="J891" t="s">
        <v>38</v>
      </c>
      <c r="T891" t="s">
        <v>97</v>
      </c>
      <c r="U891">
        <v>2021</v>
      </c>
      <c r="V891" t="s">
        <v>10</v>
      </c>
      <c r="W891" t="s">
        <v>89</v>
      </c>
      <c r="X891" t="s">
        <v>90</v>
      </c>
      <c r="Y891" t="s">
        <v>91</v>
      </c>
      <c r="Z891" t="s">
        <v>92</v>
      </c>
      <c r="AA891" t="s">
        <v>93</v>
      </c>
      <c r="AB891" t="s">
        <v>96</v>
      </c>
      <c r="AC891">
        <v>188</v>
      </c>
      <c r="AD891">
        <v>268.84000000000003</v>
      </c>
    </row>
    <row r="892" spans="1:30" x14ac:dyDescent="0.25">
      <c r="A892">
        <v>2024</v>
      </c>
      <c r="B892" t="s">
        <v>49</v>
      </c>
      <c r="C892" t="s">
        <v>19</v>
      </c>
      <c r="D892" t="s">
        <v>24</v>
      </c>
      <c r="E892">
        <v>455</v>
      </c>
      <c r="F892">
        <v>4578.6000000000004</v>
      </c>
      <c r="G892">
        <v>5128.0320000000002</v>
      </c>
      <c r="H892">
        <v>915.72000000000014</v>
      </c>
      <c r="I892" t="s">
        <v>13</v>
      </c>
      <c r="J892" t="s">
        <v>18</v>
      </c>
      <c r="T892" t="s">
        <v>95</v>
      </c>
      <c r="U892">
        <v>2021</v>
      </c>
      <c r="V892" t="s">
        <v>10</v>
      </c>
      <c r="W892" t="s">
        <v>89</v>
      </c>
      <c r="X892" t="s">
        <v>90</v>
      </c>
      <c r="Y892" t="s">
        <v>91</v>
      </c>
      <c r="Z892" t="s">
        <v>92</v>
      </c>
      <c r="AA892" t="s">
        <v>93</v>
      </c>
      <c r="AB892" t="s">
        <v>96</v>
      </c>
      <c r="AC892">
        <v>236</v>
      </c>
      <c r="AD892">
        <v>337.48</v>
      </c>
    </row>
    <row r="893" spans="1:30" x14ac:dyDescent="0.25">
      <c r="A893">
        <v>2024</v>
      </c>
      <c r="B893" t="s">
        <v>49</v>
      </c>
      <c r="C893" t="s">
        <v>22</v>
      </c>
      <c r="D893" t="s">
        <v>25</v>
      </c>
      <c r="E893">
        <v>345</v>
      </c>
      <c r="F893">
        <v>7000</v>
      </c>
      <c r="G893">
        <v>7840</v>
      </c>
      <c r="H893">
        <v>1400</v>
      </c>
      <c r="I893" t="s">
        <v>13</v>
      </c>
      <c r="J893" t="s">
        <v>14</v>
      </c>
      <c r="T893" t="s">
        <v>97</v>
      </c>
      <c r="U893">
        <v>2021</v>
      </c>
      <c r="V893" t="s">
        <v>10</v>
      </c>
      <c r="W893" t="s">
        <v>89</v>
      </c>
      <c r="X893" t="s">
        <v>90</v>
      </c>
      <c r="Y893" t="s">
        <v>91</v>
      </c>
      <c r="Z893" t="s">
        <v>92</v>
      </c>
      <c r="AA893" t="s">
        <v>93</v>
      </c>
      <c r="AB893" t="s">
        <v>96</v>
      </c>
      <c r="AC893">
        <v>190</v>
      </c>
      <c r="AD893">
        <v>271.7</v>
      </c>
    </row>
    <row r="894" spans="1:30" x14ac:dyDescent="0.25">
      <c r="A894">
        <v>2024</v>
      </c>
      <c r="B894" t="s">
        <v>49</v>
      </c>
      <c r="C894" t="s">
        <v>16</v>
      </c>
      <c r="D894" t="s">
        <v>26</v>
      </c>
      <c r="E894">
        <v>122</v>
      </c>
      <c r="F894">
        <v>100</v>
      </c>
      <c r="G894">
        <v>112</v>
      </c>
      <c r="H894">
        <v>20</v>
      </c>
      <c r="I894" t="s">
        <v>13</v>
      </c>
      <c r="J894" t="s">
        <v>14</v>
      </c>
      <c r="T894" t="s">
        <v>88</v>
      </c>
      <c r="U894">
        <v>2021</v>
      </c>
      <c r="V894" t="s">
        <v>10</v>
      </c>
      <c r="W894" t="s">
        <v>89</v>
      </c>
      <c r="X894" t="s">
        <v>90</v>
      </c>
      <c r="Y894" t="s">
        <v>91</v>
      </c>
      <c r="Z894" t="s">
        <v>92</v>
      </c>
      <c r="AA894" t="s">
        <v>93</v>
      </c>
      <c r="AB894" t="s">
        <v>96</v>
      </c>
      <c r="AC894">
        <v>232</v>
      </c>
      <c r="AD894">
        <v>331.76</v>
      </c>
    </row>
    <row r="895" spans="1:30" x14ac:dyDescent="0.25">
      <c r="A895">
        <v>2024</v>
      </c>
      <c r="B895" t="s">
        <v>49</v>
      </c>
      <c r="C895" t="s">
        <v>27</v>
      </c>
      <c r="D895" t="s">
        <v>28</v>
      </c>
      <c r="E895">
        <v>78</v>
      </c>
      <c r="F895">
        <v>4577.2</v>
      </c>
      <c r="G895">
        <v>5126.4639999999999</v>
      </c>
      <c r="H895">
        <v>915.44</v>
      </c>
      <c r="I895" t="s">
        <v>13</v>
      </c>
      <c r="J895" t="s">
        <v>18</v>
      </c>
      <c r="T895" t="s">
        <v>95</v>
      </c>
      <c r="U895">
        <v>2021</v>
      </c>
      <c r="V895" t="s">
        <v>10</v>
      </c>
      <c r="W895" t="s">
        <v>89</v>
      </c>
      <c r="X895" t="s">
        <v>90</v>
      </c>
      <c r="Y895" t="s">
        <v>91</v>
      </c>
      <c r="Z895" t="s">
        <v>92</v>
      </c>
      <c r="AA895" t="s">
        <v>93</v>
      </c>
      <c r="AB895" t="s">
        <v>96</v>
      </c>
      <c r="AC895">
        <v>160</v>
      </c>
      <c r="AD895">
        <v>228.8</v>
      </c>
    </row>
    <row r="896" spans="1:30" x14ac:dyDescent="0.25">
      <c r="A896">
        <v>2024</v>
      </c>
      <c r="B896" t="s">
        <v>49</v>
      </c>
      <c r="C896" t="s">
        <v>27</v>
      </c>
      <c r="D896" t="s">
        <v>29</v>
      </c>
      <c r="E896">
        <v>76</v>
      </c>
      <c r="F896">
        <v>4576.8999999999996</v>
      </c>
      <c r="G896">
        <v>5126.1279999999997</v>
      </c>
      <c r="H896">
        <v>915.38</v>
      </c>
      <c r="I896" t="s">
        <v>13</v>
      </c>
      <c r="J896" t="s">
        <v>30</v>
      </c>
      <c r="T896" t="s">
        <v>88</v>
      </c>
      <c r="U896">
        <v>2021</v>
      </c>
      <c r="V896" t="s">
        <v>10</v>
      </c>
      <c r="W896" t="s">
        <v>89</v>
      </c>
      <c r="X896" t="s">
        <v>90</v>
      </c>
      <c r="Y896" t="s">
        <v>91</v>
      </c>
      <c r="Z896" t="s">
        <v>92</v>
      </c>
      <c r="AA896" t="s">
        <v>93</v>
      </c>
      <c r="AB896" t="s">
        <v>94</v>
      </c>
      <c r="AC896">
        <v>210</v>
      </c>
      <c r="AD896">
        <v>526.24</v>
      </c>
    </row>
    <row r="897" spans="1:30" x14ac:dyDescent="0.25">
      <c r="A897">
        <v>2024</v>
      </c>
      <c r="B897" t="s">
        <v>49</v>
      </c>
      <c r="C897" t="s">
        <v>27</v>
      </c>
      <c r="D897" t="s">
        <v>31</v>
      </c>
      <c r="E897">
        <v>46</v>
      </c>
      <c r="F897">
        <v>200</v>
      </c>
      <c r="G897">
        <v>224</v>
      </c>
      <c r="H897">
        <v>40</v>
      </c>
      <c r="I897" t="s">
        <v>13</v>
      </c>
      <c r="J897" t="s">
        <v>21</v>
      </c>
      <c r="T897" t="s">
        <v>95</v>
      </c>
      <c r="U897">
        <v>2021</v>
      </c>
      <c r="V897" t="s">
        <v>10</v>
      </c>
      <c r="W897" t="s">
        <v>89</v>
      </c>
      <c r="X897" t="s">
        <v>90</v>
      </c>
      <c r="Y897" t="s">
        <v>91</v>
      </c>
      <c r="Z897" t="s">
        <v>92</v>
      </c>
      <c r="AA897" t="s">
        <v>93</v>
      </c>
      <c r="AB897" t="s">
        <v>94</v>
      </c>
      <c r="AC897">
        <v>204</v>
      </c>
      <c r="AD897">
        <v>526.24</v>
      </c>
    </row>
    <row r="898" spans="1:30" x14ac:dyDescent="0.25">
      <c r="A898">
        <v>2024</v>
      </c>
      <c r="B898" t="s">
        <v>49</v>
      </c>
      <c r="C898" t="s">
        <v>27</v>
      </c>
      <c r="D898" t="s">
        <v>32</v>
      </c>
      <c r="E898">
        <v>34</v>
      </c>
      <c r="F898">
        <v>4576.8</v>
      </c>
      <c r="G898">
        <v>5126.0160000000014</v>
      </c>
      <c r="H898">
        <v>915.36000000000013</v>
      </c>
      <c r="I898" t="s">
        <v>13</v>
      </c>
      <c r="J898" t="s">
        <v>14</v>
      </c>
      <c r="T898" t="s">
        <v>97</v>
      </c>
      <c r="U898">
        <v>2021</v>
      </c>
      <c r="V898" t="s">
        <v>10</v>
      </c>
      <c r="W898" t="s">
        <v>89</v>
      </c>
      <c r="X898" t="s">
        <v>90</v>
      </c>
      <c r="Y898" t="s">
        <v>91</v>
      </c>
      <c r="Z898" t="s">
        <v>92</v>
      </c>
      <c r="AA898" t="s">
        <v>93</v>
      </c>
      <c r="AB898" t="s">
        <v>94</v>
      </c>
      <c r="AC898">
        <v>198</v>
      </c>
      <c r="AD898">
        <v>526.24</v>
      </c>
    </row>
    <row r="899" spans="1:30" x14ac:dyDescent="0.25">
      <c r="A899">
        <v>2024</v>
      </c>
      <c r="B899" t="s">
        <v>49</v>
      </c>
      <c r="C899" t="s">
        <v>16</v>
      </c>
      <c r="D899" t="s">
        <v>34</v>
      </c>
      <c r="E899">
        <v>7</v>
      </c>
      <c r="F899">
        <v>200</v>
      </c>
      <c r="G899">
        <v>224</v>
      </c>
      <c r="H899">
        <v>40</v>
      </c>
      <c r="I899" t="s">
        <v>13</v>
      </c>
      <c r="J899" t="s">
        <v>21</v>
      </c>
      <c r="T899" t="s">
        <v>88</v>
      </c>
      <c r="U899">
        <v>2021</v>
      </c>
      <c r="V899" t="s">
        <v>10</v>
      </c>
      <c r="W899" t="s">
        <v>89</v>
      </c>
      <c r="X899" t="s">
        <v>90</v>
      </c>
      <c r="Y899" t="s">
        <v>91</v>
      </c>
      <c r="Z899" t="s">
        <v>92</v>
      </c>
      <c r="AA899" t="s">
        <v>93</v>
      </c>
      <c r="AB899" t="s">
        <v>96</v>
      </c>
      <c r="AC899">
        <v>685</v>
      </c>
      <c r="AD899">
        <v>979.55</v>
      </c>
    </row>
    <row r="900" spans="1:30" x14ac:dyDescent="0.25">
      <c r="A900">
        <v>2024</v>
      </c>
      <c r="B900" t="s">
        <v>49</v>
      </c>
      <c r="C900" t="s">
        <v>27</v>
      </c>
      <c r="D900" t="s">
        <v>36</v>
      </c>
      <c r="E900">
        <v>3</v>
      </c>
      <c r="F900">
        <v>4577.3</v>
      </c>
      <c r="G900">
        <v>5126.576</v>
      </c>
      <c r="H900">
        <v>915.46</v>
      </c>
      <c r="I900" t="s">
        <v>13</v>
      </c>
      <c r="J900" t="s">
        <v>21</v>
      </c>
      <c r="T900" t="s">
        <v>88</v>
      </c>
      <c r="U900">
        <v>2021</v>
      </c>
      <c r="V900" t="s">
        <v>10</v>
      </c>
      <c r="W900" t="s">
        <v>89</v>
      </c>
      <c r="X900" t="s">
        <v>90</v>
      </c>
      <c r="Y900" t="s">
        <v>91</v>
      </c>
      <c r="Z900" t="s">
        <v>92</v>
      </c>
      <c r="AA900" t="s">
        <v>93</v>
      </c>
      <c r="AB900" t="s">
        <v>96</v>
      </c>
      <c r="AC900">
        <v>718</v>
      </c>
      <c r="AD900">
        <v>1026.74</v>
      </c>
    </row>
    <row r="901" spans="1:30" x14ac:dyDescent="0.25">
      <c r="A901">
        <v>2024</v>
      </c>
      <c r="B901" t="s">
        <v>49</v>
      </c>
      <c r="C901" t="s">
        <v>35</v>
      </c>
      <c r="D901" t="s">
        <v>35</v>
      </c>
      <c r="E901">
        <v>2</v>
      </c>
      <c r="F901">
        <v>6600</v>
      </c>
      <c r="G901">
        <v>7392</v>
      </c>
      <c r="H901">
        <v>1320</v>
      </c>
      <c r="I901" t="s">
        <v>13</v>
      </c>
      <c r="J901" t="s">
        <v>30</v>
      </c>
      <c r="T901" t="s">
        <v>95</v>
      </c>
      <c r="U901">
        <v>2021</v>
      </c>
      <c r="V901" t="s">
        <v>10</v>
      </c>
      <c r="W901" t="s">
        <v>89</v>
      </c>
      <c r="X901" t="s">
        <v>90</v>
      </c>
      <c r="Y901" t="s">
        <v>91</v>
      </c>
      <c r="Z901" t="s">
        <v>92</v>
      </c>
      <c r="AA901" t="s">
        <v>93</v>
      </c>
      <c r="AB901" t="s">
        <v>96</v>
      </c>
      <c r="AC901">
        <v>771</v>
      </c>
      <c r="AD901">
        <v>1102.53</v>
      </c>
    </row>
    <row r="902" spans="1:30" x14ac:dyDescent="0.25">
      <c r="T902" t="s">
        <v>95</v>
      </c>
      <c r="U902">
        <v>2021</v>
      </c>
      <c r="V902" t="s">
        <v>10</v>
      </c>
      <c r="W902" t="s">
        <v>89</v>
      </c>
      <c r="X902" t="s">
        <v>90</v>
      </c>
      <c r="Y902" t="s">
        <v>91</v>
      </c>
      <c r="Z902" t="s">
        <v>92</v>
      </c>
      <c r="AA902" t="s">
        <v>93</v>
      </c>
      <c r="AB902" t="s">
        <v>94</v>
      </c>
      <c r="AC902">
        <v>207</v>
      </c>
      <c r="AD902">
        <v>296.01</v>
      </c>
    </row>
    <row r="903" spans="1:30" x14ac:dyDescent="0.25">
      <c r="T903" t="s">
        <v>88</v>
      </c>
      <c r="U903">
        <v>2021</v>
      </c>
      <c r="V903" t="s">
        <v>10</v>
      </c>
      <c r="W903" t="s">
        <v>89</v>
      </c>
      <c r="X903" t="s">
        <v>90</v>
      </c>
      <c r="Y903" t="s">
        <v>91</v>
      </c>
      <c r="Z903" t="s">
        <v>92</v>
      </c>
      <c r="AA903" t="s">
        <v>93</v>
      </c>
      <c r="AB903" t="s">
        <v>94</v>
      </c>
      <c r="AC903">
        <v>201</v>
      </c>
      <c r="AD903">
        <v>287.43</v>
      </c>
    </row>
    <row r="904" spans="1:30" x14ac:dyDescent="0.25">
      <c r="T904" t="s">
        <v>88</v>
      </c>
      <c r="U904">
        <v>2021</v>
      </c>
      <c r="V904" t="s">
        <v>10</v>
      </c>
      <c r="W904" t="s">
        <v>89</v>
      </c>
      <c r="X904" t="s">
        <v>90</v>
      </c>
      <c r="Y904" t="s">
        <v>91</v>
      </c>
      <c r="Z904" t="s">
        <v>92</v>
      </c>
      <c r="AA904" t="s">
        <v>93</v>
      </c>
      <c r="AB904" t="s">
        <v>94</v>
      </c>
      <c r="AC904">
        <v>195</v>
      </c>
      <c r="AD904">
        <v>278.85000000000002</v>
      </c>
    </row>
    <row r="905" spans="1:30" x14ac:dyDescent="0.25">
      <c r="T905" t="s">
        <v>95</v>
      </c>
      <c r="U905">
        <v>2021</v>
      </c>
      <c r="V905" t="s">
        <v>10</v>
      </c>
      <c r="W905" t="s">
        <v>89</v>
      </c>
      <c r="X905" t="s">
        <v>90</v>
      </c>
      <c r="Y905" t="s">
        <v>91</v>
      </c>
      <c r="Z905" t="s">
        <v>92</v>
      </c>
      <c r="AA905" t="s">
        <v>93</v>
      </c>
      <c r="AB905" t="s">
        <v>96</v>
      </c>
      <c r="AC905">
        <v>189</v>
      </c>
      <c r="AD905">
        <v>270.27</v>
      </c>
    </row>
    <row r="906" spans="1:30" x14ac:dyDescent="0.25">
      <c r="T906" t="s">
        <v>88</v>
      </c>
      <c r="U906">
        <v>2021</v>
      </c>
      <c r="V906" t="s">
        <v>10</v>
      </c>
      <c r="W906" t="s">
        <v>89</v>
      </c>
      <c r="X906" t="s">
        <v>90</v>
      </c>
      <c r="Y906" t="s">
        <v>91</v>
      </c>
      <c r="Z906" t="s">
        <v>92</v>
      </c>
      <c r="AA906" t="s">
        <v>93</v>
      </c>
      <c r="AB906" t="s">
        <v>96</v>
      </c>
      <c r="AC906">
        <v>757</v>
      </c>
      <c r="AD906">
        <v>526.24</v>
      </c>
    </row>
    <row r="907" spans="1:30" x14ac:dyDescent="0.25">
      <c r="T907" t="s">
        <v>88</v>
      </c>
      <c r="U907">
        <v>2021</v>
      </c>
      <c r="V907" t="s">
        <v>10</v>
      </c>
      <c r="W907" t="s">
        <v>89</v>
      </c>
      <c r="X907" t="s">
        <v>90</v>
      </c>
      <c r="Y907" t="s">
        <v>91</v>
      </c>
      <c r="Z907" t="s">
        <v>92</v>
      </c>
      <c r="AA907" t="s">
        <v>93</v>
      </c>
      <c r="AB907" t="s">
        <v>96</v>
      </c>
      <c r="AC907">
        <v>811</v>
      </c>
      <c r="AD907">
        <v>526.24</v>
      </c>
    </row>
    <row r="908" spans="1:30" x14ac:dyDescent="0.25">
      <c r="T908" t="s">
        <v>95</v>
      </c>
      <c r="U908">
        <v>2021</v>
      </c>
      <c r="V908" t="s">
        <v>10</v>
      </c>
      <c r="W908" t="s">
        <v>89</v>
      </c>
      <c r="X908" t="s">
        <v>90</v>
      </c>
      <c r="Y908" t="s">
        <v>91</v>
      </c>
      <c r="Z908" t="s">
        <v>92</v>
      </c>
      <c r="AA908" t="s">
        <v>93</v>
      </c>
      <c r="AB908" t="s">
        <v>96</v>
      </c>
      <c r="AC908">
        <v>187</v>
      </c>
      <c r="AD908">
        <v>267.40999999999997</v>
      </c>
    </row>
    <row r="909" spans="1:30" x14ac:dyDescent="0.25">
      <c r="T909" t="s">
        <v>95</v>
      </c>
      <c r="U909">
        <v>2021</v>
      </c>
      <c r="V909" t="s">
        <v>10</v>
      </c>
      <c r="W909" t="s">
        <v>89</v>
      </c>
      <c r="X909" t="s">
        <v>90</v>
      </c>
      <c r="Y909" t="s">
        <v>91</v>
      </c>
      <c r="Z909" t="s">
        <v>92</v>
      </c>
      <c r="AA909" t="s">
        <v>93</v>
      </c>
      <c r="AB909" t="s">
        <v>96</v>
      </c>
      <c r="AC909">
        <v>235</v>
      </c>
      <c r="AD909">
        <v>336.05</v>
      </c>
    </row>
    <row r="910" spans="1:30" x14ac:dyDescent="0.25">
      <c r="T910" t="s">
        <v>97</v>
      </c>
      <c r="U910">
        <v>2021</v>
      </c>
      <c r="V910" t="s">
        <v>10</v>
      </c>
      <c r="W910" t="s">
        <v>89</v>
      </c>
      <c r="X910" t="s">
        <v>90</v>
      </c>
      <c r="Y910" t="s">
        <v>91</v>
      </c>
      <c r="Z910" t="s">
        <v>92</v>
      </c>
      <c r="AA910" t="s">
        <v>93</v>
      </c>
      <c r="AB910" t="s">
        <v>96</v>
      </c>
      <c r="AC910">
        <v>163</v>
      </c>
      <c r="AD910">
        <v>233.09</v>
      </c>
    </row>
    <row r="911" spans="1:30" x14ac:dyDescent="0.25">
      <c r="T911" t="s">
        <v>98</v>
      </c>
      <c r="U911">
        <v>2021</v>
      </c>
      <c r="V911" t="s">
        <v>10</v>
      </c>
      <c r="W911" t="s">
        <v>89</v>
      </c>
      <c r="X911" t="s">
        <v>90</v>
      </c>
      <c r="Y911" t="s">
        <v>91</v>
      </c>
      <c r="Z911" t="s">
        <v>92</v>
      </c>
      <c r="AA911" t="s">
        <v>93</v>
      </c>
      <c r="AB911" t="s">
        <v>94</v>
      </c>
      <c r="AC911">
        <v>209</v>
      </c>
      <c r="AD911">
        <v>298.87</v>
      </c>
    </row>
    <row r="912" spans="1:30" x14ac:dyDescent="0.25">
      <c r="T912" t="s">
        <v>95</v>
      </c>
      <c r="U912">
        <v>2021</v>
      </c>
      <c r="V912" t="s">
        <v>10</v>
      </c>
      <c r="W912" t="s">
        <v>89</v>
      </c>
      <c r="X912" t="s">
        <v>90</v>
      </c>
      <c r="Y912" t="s">
        <v>91</v>
      </c>
      <c r="Z912" t="s">
        <v>92</v>
      </c>
      <c r="AA912" t="s">
        <v>93</v>
      </c>
      <c r="AB912" t="s">
        <v>94</v>
      </c>
      <c r="AC912">
        <v>203</v>
      </c>
      <c r="AD912">
        <v>290.28999999999996</v>
      </c>
    </row>
    <row r="913" spans="20:30" x14ac:dyDescent="0.25">
      <c r="T913" t="s">
        <v>88</v>
      </c>
      <c r="U913">
        <v>2021</v>
      </c>
      <c r="V913" t="s">
        <v>10</v>
      </c>
      <c r="W913" t="s">
        <v>89</v>
      </c>
      <c r="X913" t="s">
        <v>90</v>
      </c>
      <c r="Y913" t="s">
        <v>91</v>
      </c>
      <c r="Z913" t="s">
        <v>92</v>
      </c>
      <c r="AA913" t="s">
        <v>93</v>
      </c>
      <c r="AB913" t="s">
        <v>94</v>
      </c>
      <c r="AC913">
        <v>197</v>
      </c>
      <c r="AD913">
        <v>281.70999999999998</v>
      </c>
    </row>
    <row r="914" spans="20:30" x14ac:dyDescent="0.25">
      <c r="T914" t="s">
        <v>97</v>
      </c>
      <c r="U914">
        <v>2021</v>
      </c>
      <c r="V914" t="s">
        <v>10</v>
      </c>
      <c r="W914" t="s">
        <v>89</v>
      </c>
      <c r="X914" t="s">
        <v>90</v>
      </c>
      <c r="Y914" t="s">
        <v>91</v>
      </c>
      <c r="Z914" t="s">
        <v>92</v>
      </c>
      <c r="AA914" t="s">
        <v>93</v>
      </c>
      <c r="AB914" t="s">
        <v>96</v>
      </c>
      <c r="AC914">
        <v>233</v>
      </c>
      <c r="AD914">
        <v>333.19</v>
      </c>
    </row>
    <row r="915" spans="20:30" x14ac:dyDescent="0.25">
      <c r="T915" t="s">
        <v>97</v>
      </c>
      <c r="U915">
        <v>2021</v>
      </c>
      <c r="V915" t="s">
        <v>10</v>
      </c>
      <c r="W915" t="s">
        <v>89</v>
      </c>
      <c r="X915" t="s">
        <v>90</v>
      </c>
      <c r="Y915" t="s">
        <v>91</v>
      </c>
      <c r="Z915" t="s">
        <v>92</v>
      </c>
      <c r="AA915" t="s">
        <v>93</v>
      </c>
      <c r="AB915" t="s">
        <v>96</v>
      </c>
      <c r="AC915">
        <v>780</v>
      </c>
      <c r="AD915">
        <v>1115.4000000000001</v>
      </c>
    </row>
    <row r="916" spans="20:30" x14ac:dyDescent="0.25">
      <c r="T916" t="s">
        <v>88</v>
      </c>
      <c r="U916">
        <v>2021</v>
      </c>
      <c r="V916" t="s">
        <v>44</v>
      </c>
      <c r="W916" t="s">
        <v>89</v>
      </c>
      <c r="X916" t="s">
        <v>90</v>
      </c>
      <c r="Y916" t="s">
        <v>91</v>
      </c>
      <c r="Z916" t="s">
        <v>92</v>
      </c>
      <c r="AA916" t="s">
        <v>93</v>
      </c>
      <c r="AB916" t="s">
        <v>94</v>
      </c>
      <c r="AC916">
        <v>356</v>
      </c>
      <c r="AD916">
        <v>509.08</v>
      </c>
    </row>
    <row r="917" spans="20:30" x14ac:dyDescent="0.25">
      <c r="T917" t="s">
        <v>88</v>
      </c>
      <c r="U917">
        <v>2021</v>
      </c>
      <c r="V917" t="s">
        <v>44</v>
      </c>
      <c r="W917" t="s">
        <v>89</v>
      </c>
      <c r="X917" t="s">
        <v>90</v>
      </c>
      <c r="Y917" t="s">
        <v>91</v>
      </c>
      <c r="Z917" t="s">
        <v>92</v>
      </c>
      <c r="AA917" t="s">
        <v>93</v>
      </c>
      <c r="AB917" t="s">
        <v>94</v>
      </c>
      <c r="AC917">
        <v>350</v>
      </c>
      <c r="AD917">
        <v>500.5</v>
      </c>
    </row>
    <row r="918" spans="20:30" x14ac:dyDescent="0.25">
      <c r="T918" t="s">
        <v>97</v>
      </c>
      <c r="U918">
        <v>2021</v>
      </c>
      <c r="V918" t="s">
        <v>44</v>
      </c>
      <c r="W918" t="s">
        <v>89</v>
      </c>
      <c r="X918" t="s">
        <v>90</v>
      </c>
      <c r="Y918" t="s">
        <v>91</v>
      </c>
      <c r="Z918" t="s">
        <v>92</v>
      </c>
      <c r="AA918" t="s">
        <v>93</v>
      </c>
      <c r="AB918" t="s">
        <v>96</v>
      </c>
      <c r="AC918">
        <v>158</v>
      </c>
      <c r="AD918">
        <v>214.88</v>
      </c>
    </row>
    <row r="919" spans="20:30" x14ac:dyDescent="0.25">
      <c r="T919" t="s">
        <v>95</v>
      </c>
      <c r="U919">
        <v>2021</v>
      </c>
      <c r="V919" t="s">
        <v>44</v>
      </c>
      <c r="W919" t="s">
        <v>89</v>
      </c>
      <c r="X919" t="s">
        <v>90</v>
      </c>
      <c r="Y919" t="s">
        <v>91</v>
      </c>
      <c r="Z919" t="s">
        <v>92</v>
      </c>
      <c r="AA919" t="s">
        <v>93</v>
      </c>
      <c r="AB919" t="s">
        <v>96</v>
      </c>
      <c r="AC919">
        <v>200</v>
      </c>
      <c r="AD919">
        <v>286</v>
      </c>
    </row>
    <row r="920" spans="20:30" x14ac:dyDescent="0.25">
      <c r="T920" t="s">
        <v>95</v>
      </c>
      <c r="U920">
        <v>2021</v>
      </c>
      <c r="V920" t="s">
        <v>44</v>
      </c>
      <c r="W920" t="s">
        <v>89</v>
      </c>
      <c r="X920" t="s">
        <v>90</v>
      </c>
      <c r="Y920" t="s">
        <v>91</v>
      </c>
      <c r="Z920" t="s">
        <v>92</v>
      </c>
      <c r="AA920" t="s">
        <v>93</v>
      </c>
      <c r="AB920" t="s">
        <v>96</v>
      </c>
      <c r="AC920">
        <v>128</v>
      </c>
      <c r="AD920">
        <v>183.04</v>
      </c>
    </row>
    <row r="921" spans="20:30" x14ac:dyDescent="0.25">
      <c r="T921" t="s">
        <v>98</v>
      </c>
      <c r="U921">
        <v>2021</v>
      </c>
      <c r="V921" t="s">
        <v>44</v>
      </c>
      <c r="W921" t="s">
        <v>89</v>
      </c>
      <c r="X921" t="s">
        <v>90</v>
      </c>
      <c r="Y921" t="s">
        <v>91</v>
      </c>
      <c r="Z921" t="s">
        <v>92</v>
      </c>
      <c r="AA921" t="s">
        <v>93</v>
      </c>
      <c r="AB921" t="s">
        <v>96</v>
      </c>
      <c r="AC921">
        <v>154</v>
      </c>
      <c r="AD921">
        <v>220.22</v>
      </c>
    </row>
    <row r="922" spans="20:30" x14ac:dyDescent="0.25">
      <c r="T922" t="s">
        <v>95</v>
      </c>
      <c r="U922">
        <v>2021</v>
      </c>
      <c r="V922" t="s">
        <v>44</v>
      </c>
      <c r="W922" t="s">
        <v>89</v>
      </c>
      <c r="X922" t="s">
        <v>90</v>
      </c>
      <c r="Y922" t="s">
        <v>91</v>
      </c>
      <c r="Z922" t="s">
        <v>92</v>
      </c>
      <c r="AA922" t="s">
        <v>93</v>
      </c>
      <c r="AB922" t="s">
        <v>96</v>
      </c>
      <c r="AC922">
        <v>202</v>
      </c>
      <c r="AD922">
        <v>288.86</v>
      </c>
    </row>
    <row r="923" spans="20:30" x14ac:dyDescent="0.25">
      <c r="T923" t="s">
        <v>97</v>
      </c>
      <c r="U923">
        <v>2021</v>
      </c>
      <c r="V923" t="s">
        <v>44</v>
      </c>
      <c r="W923" t="s">
        <v>89</v>
      </c>
      <c r="X923" t="s">
        <v>90</v>
      </c>
      <c r="Y923" t="s">
        <v>91</v>
      </c>
      <c r="Z923" t="s">
        <v>92</v>
      </c>
      <c r="AA923" t="s">
        <v>93</v>
      </c>
      <c r="AB923" t="s">
        <v>96</v>
      </c>
      <c r="AC923">
        <v>130</v>
      </c>
      <c r="AD923">
        <v>185.9</v>
      </c>
    </row>
    <row r="924" spans="20:30" x14ac:dyDescent="0.25">
      <c r="T924" t="s">
        <v>95</v>
      </c>
      <c r="U924">
        <v>2021</v>
      </c>
      <c r="V924" t="s">
        <v>44</v>
      </c>
      <c r="W924" t="s">
        <v>89</v>
      </c>
      <c r="X924" t="s">
        <v>90</v>
      </c>
      <c r="Y924" t="s">
        <v>91</v>
      </c>
      <c r="Z924" t="s">
        <v>92</v>
      </c>
      <c r="AA924" t="s">
        <v>93</v>
      </c>
      <c r="AB924" t="s">
        <v>96</v>
      </c>
      <c r="AC924">
        <v>360</v>
      </c>
      <c r="AD924">
        <v>526.24</v>
      </c>
    </row>
    <row r="925" spans="20:30" x14ac:dyDescent="0.25">
      <c r="T925" t="s">
        <v>88</v>
      </c>
      <c r="U925">
        <v>2021</v>
      </c>
      <c r="V925" t="s">
        <v>44</v>
      </c>
      <c r="W925" t="s">
        <v>89</v>
      </c>
      <c r="X925" t="s">
        <v>90</v>
      </c>
      <c r="Y925" t="s">
        <v>91</v>
      </c>
      <c r="Z925" t="s">
        <v>92</v>
      </c>
      <c r="AA925" t="s">
        <v>93</v>
      </c>
      <c r="AB925" t="s">
        <v>96</v>
      </c>
      <c r="AC925">
        <v>354</v>
      </c>
      <c r="AD925">
        <v>526.24</v>
      </c>
    </row>
    <row r="926" spans="20:30" x14ac:dyDescent="0.25">
      <c r="T926" t="s">
        <v>88</v>
      </c>
      <c r="U926">
        <v>2021</v>
      </c>
      <c r="V926" t="s">
        <v>44</v>
      </c>
      <c r="W926" t="s">
        <v>89</v>
      </c>
      <c r="X926" t="s">
        <v>90</v>
      </c>
      <c r="Y926" t="s">
        <v>91</v>
      </c>
      <c r="Z926" t="s">
        <v>92</v>
      </c>
      <c r="AA926" t="s">
        <v>93</v>
      </c>
      <c r="AB926" t="s">
        <v>96</v>
      </c>
      <c r="AC926">
        <v>348</v>
      </c>
      <c r="AD926">
        <v>526.24</v>
      </c>
    </row>
    <row r="927" spans="20:30" x14ac:dyDescent="0.25">
      <c r="T927" t="s">
        <v>88</v>
      </c>
      <c r="U927">
        <v>2021</v>
      </c>
      <c r="V927" t="s">
        <v>44</v>
      </c>
      <c r="W927" t="s">
        <v>89</v>
      </c>
      <c r="X927" t="s">
        <v>90</v>
      </c>
      <c r="Y927" t="s">
        <v>91</v>
      </c>
      <c r="Z927" t="s">
        <v>92</v>
      </c>
      <c r="AA927" t="s">
        <v>93</v>
      </c>
      <c r="AB927" t="s">
        <v>96</v>
      </c>
      <c r="AC927">
        <v>690</v>
      </c>
      <c r="AD927">
        <v>986.7</v>
      </c>
    </row>
    <row r="928" spans="20:30" x14ac:dyDescent="0.25">
      <c r="T928" t="s">
        <v>95</v>
      </c>
      <c r="U928">
        <v>2021</v>
      </c>
      <c r="V928" t="s">
        <v>44</v>
      </c>
      <c r="W928" t="s">
        <v>89</v>
      </c>
      <c r="X928" t="s">
        <v>90</v>
      </c>
      <c r="Y928" t="s">
        <v>91</v>
      </c>
      <c r="Z928" t="s">
        <v>92</v>
      </c>
      <c r="AA928" t="s">
        <v>93</v>
      </c>
      <c r="AB928" t="s">
        <v>96</v>
      </c>
      <c r="AC928">
        <v>723</v>
      </c>
      <c r="AD928">
        <v>1033.8899999999999</v>
      </c>
    </row>
    <row r="929" spans="20:30" x14ac:dyDescent="0.25">
      <c r="T929" t="s">
        <v>95</v>
      </c>
      <c r="U929">
        <v>2021</v>
      </c>
      <c r="V929" t="s">
        <v>44</v>
      </c>
      <c r="W929" t="s">
        <v>89</v>
      </c>
      <c r="X929" t="s">
        <v>90</v>
      </c>
      <c r="Y929" t="s">
        <v>91</v>
      </c>
      <c r="Z929" t="s">
        <v>92</v>
      </c>
      <c r="AA929" t="s">
        <v>93</v>
      </c>
      <c r="AB929" t="s">
        <v>96</v>
      </c>
      <c r="AC929">
        <v>357</v>
      </c>
      <c r="AD929">
        <v>510.51</v>
      </c>
    </row>
    <row r="930" spans="20:30" x14ac:dyDescent="0.25">
      <c r="T930" t="s">
        <v>95</v>
      </c>
      <c r="U930">
        <v>2021</v>
      </c>
      <c r="V930" t="s">
        <v>44</v>
      </c>
      <c r="W930" t="s">
        <v>89</v>
      </c>
      <c r="X930" t="s">
        <v>90</v>
      </c>
      <c r="Y930" t="s">
        <v>91</v>
      </c>
      <c r="Z930" t="s">
        <v>92</v>
      </c>
      <c r="AA930" t="s">
        <v>93</v>
      </c>
      <c r="AB930" t="s">
        <v>96</v>
      </c>
      <c r="AC930">
        <v>351</v>
      </c>
      <c r="AD930">
        <v>501.93</v>
      </c>
    </row>
    <row r="931" spans="20:30" x14ac:dyDescent="0.25">
      <c r="T931" t="s">
        <v>95</v>
      </c>
      <c r="U931">
        <v>2021</v>
      </c>
      <c r="V931" t="s">
        <v>44</v>
      </c>
      <c r="W931" t="s">
        <v>89</v>
      </c>
      <c r="X931" t="s">
        <v>90</v>
      </c>
      <c r="Y931" t="s">
        <v>91</v>
      </c>
      <c r="Z931" t="s">
        <v>92</v>
      </c>
      <c r="AA931" t="s">
        <v>93</v>
      </c>
      <c r="AB931" t="s">
        <v>96</v>
      </c>
      <c r="AC931">
        <v>345</v>
      </c>
      <c r="AD931">
        <v>493.35</v>
      </c>
    </row>
    <row r="932" spans="20:30" x14ac:dyDescent="0.25">
      <c r="T932" t="s">
        <v>88</v>
      </c>
      <c r="U932">
        <v>2021</v>
      </c>
      <c r="V932" t="s">
        <v>44</v>
      </c>
      <c r="W932" t="s">
        <v>89</v>
      </c>
      <c r="X932" t="s">
        <v>90</v>
      </c>
      <c r="Y932" t="s">
        <v>91</v>
      </c>
      <c r="Z932" t="s">
        <v>92</v>
      </c>
      <c r="AA932" t="s">
        <v>93</v>
      </c>
      <c r="AB932" t="s">
        <v>96</v>
      </c>
      <c r="AC932">
        <v>763</v>
      </c>
      <c r="AD932">
        <v>526.24</v>
      </c>
    </row>
    <row r="933" spans="20:30" x14ac:dyDescent="0.25">
      <c r="T933" t="s">
        <v>88</v>
      </c>
      <c r="U933">
        <v>2021</v>
      </c>
      <c r="V933" t="s">
        <v>44</v>
      </c>
      <c r="W933" t="s">
        <v>89</v>
      </c>
      <c r="X933" t="s">
        <v>90</v>
      </c>
      <c r="Y933" t="s">
        <v>91</v>
      </c>
      <c r="Z933" t="s">
        <v>92</v>
      </c>
      <c r="AA933" t="s">
        <v>93</v>
      </c>
      <c r="AB933" t="s">
        <v>96</v>
      </c>
      <c r="AC933">
        <v>816</v>
      </c>
      <c r="AD933">
        <v>526.24</v>
      </c>
    </row>
    <row r="934" spans="20:30" x14ac:dyDescent="0.25">
      <c r="T934" t="s">
        <v>97</v>
      </c>
      <c r="U934">
        <v>2021</v>
      </c>
      <c r="V934" t="s">
        <v>44</v>
      </c>
      <c r="W934" t="s">
        <v>89</v>
      </c>
      <c r="X934" t="s">
        <v>90</v>
      </c>
      <c r="Y934" t="s">
        <v>91</v>
      </c>
      <c r="Z934" t="s">
        <v>92</v>
      </c>
      <c r="AA934" t="s">
        <v>93</v>
      </c>
      <c r="AB934" t="s">
        <v>96</v>
      </c>
      <c r="AC934">
        <v>157</v>
      </c>
      <c r="AD934">
        <v>224.51</v>
      </c>
    </row>
    <row r="935" spans="20:30" x14ac:dyDescent="0.25">
      <c r="T935" t="s">
        <v>95</v>
      </c>
      <c r="U935">
        <v>2021</v>
      </c>
      <c r="V935" t="s">
        <v>44</v>
      </c>
      <c r="W935" t="s">
        <v>89</v>
      </c>
      <c r="X935" t="s">
        <v>90</v>
      </c>
      <c r="Y935" t="s">
        <v>91</v>
      </c>
      <c r="Z935" t="s">
        <v>92</v>
      </c>
      <c r="AA935" t="s">
        <v>93</v>
      </c>
      <c r="AB935" t="s">
        <v>96</v>
      </c>
      <c r="AC935">
        <v>205</v>
      </c>
      <c r="AD935">
        <v>293.14999999999998</v>
      </c>
    </row>
    <row r="936" spans="20:30" x14ac:dyDescent="0.25">
      <c r="T936" t="s">
        <v>98</v>
      </c>
      <c r="U936">
        <v>2021</v>
      </c>
      <c r="V936" t="s">
        <v>44</v>
      </c>
      <c r="W936" t="s">
        <v>89</v>
      </c>
      <c r="X936" t="s">
        <v>90</v>
      </c>
      <c r="Y936" t="s">
        <v>91</v>
      </c>
      <c r="Z936" t="s">
        <v>92</v>
      </c>
      <c r="AA936" t="s">
        <v>93</v>
      </c>
      <c r="AB936" t="s">
        <v>96</v>
      </c>
      <c r="AC936">
        <v>127</v>
      </c>
      <c r="AD936">
        <v>181.61</v>
      </c>
    </row>
    <row r="937" spans="20:30" x14ac:dyDescent="0.25">
      <c r="T937" t="s">
        <v>88</v>
      </c>
      <c r="U937">
        <v>2021</v>
      </c>
      <c r="V937" t="s">
        <v>44</v>
      </c>
      <c r="W937" t="s">
        <v>89</v>
      </c>
      <c r="X937" t="s">
        <v>90</v>
      </c>
      <c r="Y937" t="s">
        <v>91</v>
      </c>
      <c r="Z937" t="s">
        <v>92</v>
      </c>
      <c r="AA937" t="s">
        <v>93</v>
      </c>
      <c r="AB937" t="s">
        <v>94</v>
      </c>
      <c r="AC937">
        <v>359</v>
      </c>
      <c r="AD937">
        <v>513.37</v>
      </c>
    </row>
    <row r="938" spans="20:30" x14ac:dyDescent="0.25">
      <c r="T938" t="s">
        <v>88</v>
      </c>
      <c r="U938">
        <v>2021</v>
      </c>
      <c r="V938" t="s">
        <v>44</v>
      </c>
      <c r="W938" t="s">
        <v>89</v>
      </c>
      <c r="X938" t="s">
        <v>90</v>
      </c>
      <c r="Y938" t="s">
        <v>91</v>
      </c>
      <c r="Z938" t="s">
        <v>92</v>
      </c>
      <c r="AA938" t="s">
        <v>93</v>
      </c>
      <c r="AB938" t="s">
        <v>94</v>
      </c>
      <c r="AC938">
        <v>353</v>
      </c>
      <c r="AD938">
        <v>504.78999999999996</v>
      </c>
    </row>
    <row r="939" spans="20:30" x14ac:dyDescent="0.25">
      <c r="T939" t="s">
        <v>99</v>
      </c>
      <c r="U939">
        <v>2021</v>
      </c>
      <c r="V939" t="s">
        <v>44</v>
      </c>
      <c r="W939" t="s">
        <v>89</v>
      </c>
      <c r="X939" t="s">
        <v>90</v>
      </c>
      <c r="Y939" t="s">
        <v>91</v>
      </c>
      <c r="Z939" t="s">
        <v>92</v>
      </c>
      <c r="AA939" t="s">
        <v>93</v>
      </c>
      <c r="AB939" t="s">
        <v>94</v>
      </c>
      <c r="AC939">
        <v>347</v>
      </c>
      <c r="AD939">
        <v>496.21000000000004</v>
      </c>
    </row>
    <row r="940" spans="20:30" x14ac:dyDescent="0.25">
      <c r="T940" t="s">
        <v>95</v>
      </c>
      <c r="U940">
        <v>2021</v>
      </c>
      <c r="V940" t="s">
        <v>44</v>
      </c>
      <c r="W940" t="s">
        <v>89</v>
      </c>
      <c r="X940" t="s">
        <v>90</v>
      </c>
      <c r="Y940" t="s">
        <v>91</v>
      </c>
      <c r="Z940" t="s">
        <v>92</v>
      </c>
      <c r="AA940" t="s">
        <v>93</v>
      </c>
      <c r="AB940" t="s">
        <v>96</v>
      </c>
      <c r="AC940">
        <v>155</v>
      </c>
      <c r="AD940">
        <v>221.65</v>
      </c>
    </row>
    <row r="941" spans="20:30" x14ac:dyDescent="0.25">
      <c r="T941" t="s">
        <v>88</v>
      </c>
      <c r="U941">
        <v>2021</v>
      </c>
      <c r="V941" t="s">
        <v>44</v>
      </c>
      <c r="W941" t="s">
        <v>89</v>
      </c>
      <c r="X941" t="s">
        <v>90</v>
      </c>
      <c r="Y941" t="s">
        <v>91</v>
      </c>
      <c r="Z941" t="s">
        <v>92</v>
      </c>
      <c r="AA941" t="s">
        <v>93</v>
      </c>
      <c r="AB941" t="s">
        <v>96</v>
      </c>
      <c r="AC941">
        <v>203</v>
      </c>
      <c r="AD941">
        <v>290.28999999999996</v>
      </c>
    </row>
    <row r="942" spans="20:30" x14ac:dyDescent="0.25">
      <c r="T942" t="s">
        <v>97</v>
      </c>
      <c r="U942">
        <v>2021</v>
      </c>
      <c r="V942" t="s">
        <v>44</v>
      </c>
      <c r="W942" t="s">
        <v>89</v>
      </c>
      <c r="X942" t="s">
        <v>90</v>
      </c>
      <c r="Y942" t="s">
        <v>91</v>
      </c>
      <c r="Z942" t="s">
        <v>92</v>
      </c>
      <c r="AA942" t="s">
        <v>93</v>
      </c>
      <c r="AB942" t="s">
        <v>96</v>
      </c>
      <c r="AC942">
        <v>785</v>
      </c>
      <c r="AD942">
        <v>1122.55</v>
      </c>
    </row>
    <row r="943" spans="20:30" x14ac:dyDescent="0.25">
      <c r="T943" t="s">
        <v>95</v>
      </c>
      <c r="U943">
        <v>2021</v>
      </c>
      <c r="V943" t="s">
        <v>43</v>
      </c>
      <c r="W943" t="s">
        <v>89</v>
      </c>
      <c r="X943" t="s">
        <v>90</v>
      </c>
      <c r="Y943" t="s">
        <v>91</v>
      </c>
      <c r="Z943" t="s">
        <v>92</v>
      </c>
      <c r="AA943" t="s">
        <v>93</v>
      </c>
      <c r="AB943" t="s">
        <v>94</v>
      </c>
      <c r="AC943">
        <v>128</v>
      </c>
      <c r="AD943">
        <v>526.24</v>
      </c>
    </row>
    <row r="944" spans="20:30" x14ac:dyDescent="0.25">
      <c r="T944" t="s">
        <v>97</v>
      </c>
      <c r="U944">
        <v>2021</v>
      </c>
      <c r="V944" t="s">
        <v>43</v>
      </c>
      <c r="W944" t="s">
        <v>89</v>
      </c>
      <c r="X944" t="s">
        <v>90</v>
      </c>
      <c r="Y944" t="s">
        <v>91</v>
      </c>
      <c r="Z944" t="s">
        <v>92</v>
      </c>
      <c r="AA944" t="s">
        <v>93</v>
      </c>
      <c r="AB944" t="s">
        <v>94</v>
      </c>
      <c r="AC944">
        <v>368</v>
      </c>
      <c r="AD944">
        <v>526.24</v>
      </c>
    </row>
    <row r="945" spans="20:30" x14ac:dyDescent="0.25">
      <c r="T945" t="s">
        <v>95</v>
      </c>
      <c r="U945">
        <v>2021</v>
      </c>
      <c r="V945" t="s">
        <v>43</v>
      </c>
      <c r="W945" t="s">
        <v>89</v>
      </c>
      <c r="X945" t="s">
        <v>90</v>
      </c>
      <c r="Y945" t="s">
        <v>91</v>
      </c>
      <c r="Z945" t="s">
        <v>92</v>
      </c>
      <c r="AA945" t="s">
        <v>93</v>
      </c>
      <c r="AB945" t="s">
        <v>94</v>
      </c>
      <c r="AC945">
        <v>362</v>
      </c>
      <c r="AD945">
        <v>517.66</v>
      </c>
    </row>
    <row r="946" spans="20:30" x14ac:dyDescent="0.25">
      <c r="T946" t="s">
        <v>88</v>
      </c>
      <c r="U946">
        <v>2021</v>
      </c>
      <c r="V946" t="s">
        <v>43</v>
      </c>
      <c r="W946" t="s">
        <v>89</v>
      </c>
      <c r="X946" t="s">
        <v>90</v>
      </c>
      <c r="Y946" t="s">
        <v>91</v>
      </c>
      <c r="Z946" t="s">
        <v>92</v>
      </c>
      <c r="AA946" t="s">
        <v>93</v>
      </c>
      <c r="AB946" t="s">
        <v>96</v>
      </c>
      <c r="AC946">
        <v>206</v>
      </c>
      <c r="AD946">
        <v>294.58</v>
      </c>
    </row>
    <row r="947" spans="20:30" x14ac:dyDescent="0.25">
      <c r="T947" t="s">
        <v>88</v>
      </c>
      <c r="U947">
        <v>2021</v>
      </c>
      <c r="V947" t="s">
        <v>43</v>
      </c>
      <c r="W947" t="s">
        <v>89</v>
      </c>
      <c r="X947" t="s">
        <v>90</v>
      </c>
      <c r="Y947" t="s">
        <v>91</v>
      </c>
      <c r="Z947" t="s">
        <v>92</v>
      </c>
      <c r="AA947" t="s">
        <v>93</v>
      </c>
      <c r="AB947" t="s">
        <v>96</v>
      </c>
      <c r="AC947">
        <v>134</v>
      </c>
      <c r="AD947">
        <v>191.62</v>
      </c>
    </row>
    <row r="948" spans="20:30" x14ac:dyDescent="0.25">
      <c r="T948" t="s">
        <v>88</v>
      </c>
      <c r="U948">
        <v>2021</v>
      </c>
      <c r="V948" t="s">
        <v>43</v>
      </c>
      <c r="W948" t="s">
        <v>89</v>
      </c>
      <c r="X948" t="s">
        <v>90</v>
      </c>
      <c r="Y948" t="s">
        <v>91</v>
      </c>
      <c r="Z948" t="s">
        <v>92</v>
      </c>
      <c r="AA948" t="s">
        <v>93</v>
      </c>
      <c r="AB948" t="s">
        <v>96</v>
      </c>
      <c r="AC948">
        <v>160</v>
      </c>
      <c r="AD948">
        <v>228.8</v>
      </c>
    </row>
    <row r="949" spans="20:30" x14ac:dyDescent="0.25">
      <c r="T949" t="s">
        <v>95</v>
      </c>
      <c r="U949">
        <v>2021</v>
      </c>
      <c r="V949" t="s">
        <v>43</v>
      </c>
      <c r="W949" t="s">
        <v>89</v>
      </c>
      <c r="X949" t="s">
        <v>90</v>
      </c>
      <c r="Y949" t="s">
        <v>91</v>
      </c>
      <c r="Z949" t="s">
        <v>92</v>
      </c>
      <c r="AA949" t="s">
        <v>93</v>
      </c>
      <c r="AB949" t="s">
        <v>96</v>
      </c>
      <c r="AC949">
        <v>208</v>
      </c>
      <c r="AD949">
        <v>297.44</v>
      </c>
    </row>
    <row r="950" spans="20:30" x14ac:dyDescent="0.25">
      <c r="T950" t="s">
        <v>88</v>
      </c>
      <c r="U950">
        <v>2021</v>
      </c>
      <c r="V950" t="s">
        <v>43</v>
      </c>
      <c r="W950" t="s">
        <v>89</v>
      </c>
      <c r="X950" t="s">
        <v>90</v>
      </c>
      <c r="Y950" t="s">
        <v>91</v>
      </c>
      <c r="Z950" t="s">
        <v>92</v>
      </c>
      <c r="AA950" t="s">
        <v>93</v>
      </c>
      <c r="AB950" t="s">
        <v>96</v>
      </c>
      <c r="AC950">
        <v>136</v>
      </c>
      <c r="AD950">
        <v>194.48</v>
      </c>
    </row>
    <row r="951" spans="20:30" x14ac:dyDescent="0.25">
      <c r="T951" t="s">
        <v>95</v>
      </c>
      <c r="U951">
        <v>2021</v>
      </c>
      <c r="V951" t="s">
        <v>43</v>
      </c>
      <c r="W951" t="s">
        <v>89</v>
      </c>
      <c r="X951" t="s">
        <v>90</v>
      </c>
      <c r="Y951" t="s">
        <v>91</v>
      </c>
      <c r="Z951" t="s">
        <v>92</v>
      </c>
      <c r="AA951" t="s">
        <v>93</v>
      </c>
      <c r="AB951" t="s">
        <v>96</v>
      </c>
      <c r="AC951">
        <v>372</v>
      </c>
      <c r="AD951">
        <v>526.24</v>
      </c>
    </row>
    <row r="952" spans="20:30" x14ac:dyDescent="0.25">
      <c r="T952" t="s">
        <v>95</v>
      </c>
      <c r="U952">
        <v>2021</v>
      </c>
      <c r="V952" t="s">
        <v>43</v>
      </c>
      <c r="W952" t="s">
        <v>89</v>
      </c>
      <c r="X952" t="s">
        <v>90</v>
      </c>
      <c r="Y952" t="s">
        <v>91</v>
      </c>
      <c r="Z952" t="s">
        <v>92</v>
      </c>
      <c r="AA952" t="s">
        <v>93</v>
      </c>
      <c r="AB952" t="s">
        <v>96</v>
      </c>
      <c r="AC952">
        <v>366</v>
      </c>
      <c r="AD952">
        <v>526.24</v>
      </c>
    </row>
    <row r="953" spans="20:30" x14ac:dyDescent="0.25">
      <c r="T953" t="s">
        <v>88</v>
      </c>
      <c r="U953">
        <v>2021</v>
      </c>
      <c r="V953" t="s">
        <v>43</v>
      </c>
      <c r="W953" t="s">
        <v>89</v>
      </c>
      <c r="X953" t="s">
        <v>90</v>
      </c>
      <c r="Y953" t="s">
        <v>91</v>
      </c>
      <c r="Z953" t="s">
        <v>92</v>
      </c>
      <c r="AA953" t="s">
        <v>93</v>
      </c>
      <c r="AB953" t="s">
        <v>96</v>
      </c>
      <c r="AC953">
        <v>689</v>
      </c>
      <c r="AD953">
        <v>985.27</v>
      </c>
    </row>
    <row r="954" spans="20:30" x14ac:dyDescent="0.25">
      <c r="T954" t="s">
        <v>97</v>
      </c>
      <c r="U954">
        <v>2021</v>
      </c>
      <c r="V954" t="s">
        <v>43</v>
      </c>
      <c r="W954" t="s">
        <v>89</v>
      </c>
      <c r="X954" t="s">
        <v>90</v>
      </c>
      <c r="Y954" t="s">
        <v>91</v>
      </c>
      <c r="Z954" t="s">
        <v>92</v>
      </c>
      <c r="AA954" t="s">
        <v>93</v>
      </c>
      <c r="AB954" t="s">
        <v>96</v>
      </c>
      <c r="AC954">
        <v>722</v>
      </c>
      <c r="AD954">
        <v>1032.46</v>
      </c>
    </row>
    <row r="955" spans="20:30" x14ac:dyDescent="0.25">
      <c r="T955" t="s">
        <v>95</v>
      </c>
      <c r="U955">
        <v>2021</v>
      </c>
      <c r="V955" t="s">
        <v>43</v>
      </c>
      <c r="W955" t="s">
        <v>89</v>
      </c>
      <c r="X955" t="s">
        <v>90</v>
      </c>
      <c r="Y955" t="s">
        <v>91</v>
      </c>
      <c r="Z955" t="s">
        <v>92</v>
      </c>
      <c r="AA955" t="s">
        <v>93</v>
      </c>
      <c r="AB955" t="s">
        <v>96</v>
      </c>
      <c r="AC955">
        <v>776</v>
      </c>
      <c r="AD955">
        <v>1109.68</v>
      </c>
    </row>
    <row r="956" spans="20:30" x14ac:dyDescent="0.25">
      <c r="T956" t="s">
        <v>97</v>
      </c>
      <c r="U956">
        <v>2021</v>
      </c>
      <c r="V956" t="s">
        <v>43</v>
      </c>
      <c r="W956" t="s">
        <v>89</v>
      </c>
      <c r="X956" t="s">
        <v>90</v>
      </c>
      <c r="Y956" t="s">
        <v>91</v>
      </c>
      <c r="Z956" t="s">
        <v>92</v>
      </c>
      <c r="AA956" t="s">
        <v>93</v>
      </c>
      <c r="AB956" t="s">
        <v>96</v>
      </c>
      <c r="AC956">
        <v>129</v>
      </c>
      <c r="AD956">
        <v>184.47</v>
      </c>
    </row>
    <row r="957" spans="20:30" x14ac:dyDescent="0.25">
      <c r="T957" t="s">
        <v>95</v>
      </c>
      <c r="U957">
        <v>2021</v>
      </c>
      <c r="V957" t="s">
        <v>43</v>
      </c>
      <c r="W957" t="s">
        <v>89</v>
      </c>
      <c r="X957" t="s">
        <v>90</v>
      </c>
      <c r="Y957" t="s">
        <v>91</v>
      </c>
      <c r="Z957" t="s">
        <v>92</v>
      </c>
      <c r="AA957" t="s">
        <v>93</v>
      </c>
      <c r="AB957" t="s">
        <v>96</v>
      </c>
      <c r="AC957">
        <v>369</v>
      </c>
      <c r="AD957">
        <v>527.66999999999996</v>
      </c>
    </row>
    <row r="958" spans="20:30" x14ac:dyDescent="0.25">
      <c r="T958" t="s">
        <v>88</v>
      </c>
      <c r="U958">
        <v>2021</v>
      </c>
      <c r="V958" t="s">
        <v>43</v>
      </c>
      <c r="W958" t="s">
        <v>89</v>
      </c>
      <c r="X958" t="s">
        <v>90</v>
      </c>
      <c r="Y958" t="s">
        <v>91</v>
      </c>
      <c r="Z958" t="s">
        <v>92</v>
      </c>
      <c r="AA958" t="s">
        <v>93</v>
      </c>
      <c r="AB958" t="s">
        <v>96</v>
      </c>
      <c r="AC958">
        <v>363</v>
      </c>
      <c r="AD958">
        <v>519.09</v>
      </c>
    </row>
    <row r="959" spans="20:30" x14ac:dyDescent="0.25">
      <c r="T959" t="s">
        <v>95</v>
      </c>
      <c r="U959">
        <v>2021</v>
      </c>
      <c r="V959" t="s">
        <v>43</v>
      </c>
      <c r="W959" t="s">
        <v>89</v>
      </c>
      <c r="X959" t="s">
        <v>90</v>
      </c>
      <c r="Y959" t="s">
        <v>91</v>
      </c>
      <c r="Z959" t="s">
        <v>92</v>
      </c>
      <c r="AA959" t="s">
        <v>93</v>
      </c>
      <c r="AB959" t="s">
        <v>96</v>
      </c>
      <c r="AC959">
        <v>159</v>
      </c>
      <c r="AD959">
        <v>227.37</v>
      </c>
    </row>
    <row r="960" spans="20:30" x14ac:dyDescent="0.25">
      <c r="T960" t="s">
        <v>95</v>
      </c>
      <c r="U960">
        <v>2021</v>
      </c>
      <c r="V960" t="s">
        <v>43</v>
      </c>
      <c r="W960" t="s">
        <v>89</v>
      </c>
      <c r="X960" t="s">
        <v>90</v>
      </c>
      <c r="Y960" t="s">
        <v>91</v>
      </c>
      <c r="Z960" t="s">
        <v>92</v>
      </c>
      <c r="AA960" t="s">
        <v>93</v>
      </c>
      <c r="AB960" t="s">
        <v>96</v>
      </c>
      <c r="AC960">
        <v>762</v>
      </c>
      <c r="AD960">
        <v>526.24</v>
      </c>
    </row>
    <row r="961" spans="20:30" x14ac:dyDescent="0.25">
      <c r="T961" t="s">
        <v>88</v>
      </c>
      <c r="U961">
        <v>2021</v>
      </c>
      <c r="V961" t="s">
        <v>43</v>
      </c>
      <c r="W961" t="s">
        <v>89</v>
      </c>
      <c r="X961" t="s">
        <v>90</v>
      </c>
      <c r="Y961" t="s">
        <v>91</v>
      </c>
      <c r="Z961" t="s">
        <v>92</v>
      </c>
      <c r="AA961" t="s">
        <v>93</v>
      </c>
      <c r="AB961" t="s">
        <v>96</v>
      </c>
      <c r="AC961">
        <v>815</v>
      </c>
      <c r="AD961">
        <v>526.24</v>
      </c>
    </row>
    <row r="962" spans="20:30" x14ac:dyDescent="0.25">
      <c r="T962" t="s">
        <v>88</v>
      </c>
      <c r="U962">
        <v>2021</v>
      </c>
      <c r="V962" t="s">
        <v>43</v>
      </c>
      <c r="W962" t="s">
        <v>89</v>
      </c>
      <c r="X962" t="s">
        <v>90</v>
      </c>
      <c r="Y962" t="s">
        <v>91</v>
      </c>
      <c r="Z962" t="s">
        <v>92</v>
      </c>
      <c r="AA962" t="s">
        <v>93</v>
      </c>
      <c r="AB962" t="s">
        <v>96</v>
      </c>
      <c r="AC962">
        <v>163</v>
      </c>
      <c r="AD962">
        <v>233.09</v>
      </c>
    </row>
    <row r="963" spans="20:30" x14ac:dyDescent="0.25">
      <c r="T963" t="s">
        <v>88</v>
      </c>
      <c r="U963">
        <v>2021</v>
      </c>
      <c r="V963" t="s">
        <v>43</v>
      </c>
      <c r="W963" t="s">
        <v>89</v>
      </c>
      <c r="X963" t="s">
        <v>90</v>
      </c>
      <c r="Y963" t="s">
        <v>91</v>
      </c>
      <c r="Z963" t="s">
        <v>92</v>
      </c>
      <c r="AA963" t="s">
        <v>93</v>
      </c>
      <c r="AB963" t="s">
        <v>96</v>
      </c>
      <c r="AC963">
        <v>133</v>
      </c>
      <c r="AD963">
        <v>190.19</v>
      </c>
    </row>
    <row r="964" spans="20:30" x14ac:dyDescent="0.25">
      <c r="T964" t="s">
        <v>88</v>
      </c>
      <c r="U964">
        <v>2021</v>
      </c>
      <c r="V964" t="s">
        <v>43</v>
      </c>
      <c r="W964" t="s">
        <v>89</v>
      </c>
      <c r="X964" t="s">
        <v>90</v>
      </c>
      <c r="Y964" t="s">
        <v>91</v>
      </c>
      <c r="Z964" t="s">
        <v>92</v>
      </c>
      <c r="AA964" t="s">
        <v>93</v>
      </c>
      <c r="AB964" t="s">
        <v>94</v>
      </c>
      <c r="AC964">
        <v>371</v>
      </c>
      <c r="AD964">
        <v>530.53</v>
      </c>
    </row>
    <row r="965" spans="20:30" x14ac:dyDescent="0.25">
      <c r="T965" t="s">
        <v>97</v>
      </c>
      <c r="U965">
        <v>2021</v>
      </c>
      <c r="V965" t="s">
        <v>43</v>
      </c>
      <c r="W965" t="s">
        <v>89</v>
      </c>
      <c r="X965" t="s">
        <v>90</v>
      </c>
      <c r="Y965" t="s">
        <v>91</v>
      </c>
      <c r="Z965" t="s">
        <v>92</v>
      </c>
      <c r="AA965" t="s">
        <v>93</v>
      </c>
      <c r="AB965" t="s">
        <v>94</v>
      </c>
      <c r="AC965">
        <v>365</v>
      </c>
      <c r="AD965">
        <v>521.95000000000005</v>
      </c>
    </row>
    <row r="966" spans="20:30" x14ac:dyDescent="0.25">
      <c r="T966" t="s">
        <v>88</v>
      </c>
      <c r="U966">
        <v>2021</v>
      </c>
      <c r="V966" t="s">
        <v>43</v>
      </c>
      <c r="W966" t="s">
        <v>89</v>
      </c>
      <c r="X966" t="s">
        <v>90</v>
      </c>
      <c r="Y966" t="s">
        <v>91</v>
      </c>
      <c r="Z966" t="s">
        <v>92</v>
      </c>
      <c r="AA966" t="s">
        <v>93</v>
      </c>
      <c r="AB966" t="s">
        <v>96</v>
      </c>
      <c r="AC966">
        <v>161</v>
      </c>
      <c r="AD966">
        <v>230.23000000000002</v>
      </c>
    </row>
    <row r="967" spans="20:30" x14ac:dyDescent="0.25">
      <c r="T967" t="s">
        <v>95</v>
      </c>
      <c r="U967">
        <v>2021</v>
      </c>
      <c r="V967" t="s">
        <v>43</v>
      </c>
      <c r="W967" t="s">
        <v>89</v>
      </c>
      <c r="X967" t="s">
        <v>90</v>
      </c>
      <c r="Y967" t="s">
        <v>91</v>
      </c>
      <c r="Z967" t="s">
        <v>92</v>
      </c>
      <c r="AA967" t="s">
        <v>93</v>
      </c>
      <c r="AB967" t="s">
        <v>96</v>
      </c>
      <c r="AC967">
        <v>209</v>
      </c>
      <c r="AD967">
        <v>298.87</v>
      </c>
    </row>
    <row r="968" spans="20:30" x14ac:dyDescent="0.25">
      <c r="T968" t="s">
        <v>97</v>
      </c>
      <c r="U968">
        <v>2021</v>
      </c>
      <c r="V968" t="s">
        <v>39</v>
      </c>
      <c r="W968" t="s">
        <v>89</v>
      </c>
      <c r="X968" t="s">
        <v>90</v>
      </c>
      <c r="Y968" t="s">
        <v>91</v>
      </c>
      <c r="Z968" t="s">
        <v>92</v>
      </c>
      <c r="AA968" t="s">
        <v>93</v>
      </c>
      <c r="AB968" t="s">
        <v>94</v>
      </c>
      <c r="AC968">
        <v>176</v>
      </c>
      <c r="AD968">
        <v>526.24</v>
      </c>
    </row>
    <row r="969" spans="20:30" x14ac:dyDescent="0.25">
      <c r="T969" t="s">
        <v>88</v>
      </c>
      <c r="U969">
        <v>2021</v>
      </c>
      <c r="V969" t="s">
        <v>39</v>
      </c>
      <c r="W969" t="s">
        <v>89</v>
      </c>
      <c r="X969" t="s">
        <v>90</v>
      </c>
      <c r="Y969" t="s">
        <v>91</v>
      </c>
      <c r="Z969" t="s">
        <v>92</v>
      </c>
      <c r="AA969" t="s">
        <v>93</v>
      </c>
      <c r="AB969" t="s">
        <v>94</v>
      </c>
      <c r="AC969">
        <v>170</v>
      </c>
      <c r="AD969">
        <v>526.24</v>
      </c>
    </row>
    <row r="970" spans="20:30" x14ac:dyDescent="0.25">
      <c r="T970" t="s">
        <v>97</v>
      </c>
      <c r="U970">
        <v>2021</v>
      </c>
      <c r="V970" t="s">
        <v>39</v>
      </c>
      <c r="W970" t="s">
        <v>89</v>
      </c>
      <c r="X970" t="s">
        <v>90</v>
      </c>
      <c r="Y970" t="s">
        <v>91</v>
      </c>
      <c r="Z970" t="s">
        <v>92</v>
      </c>
      <c r="AA970" t="s">
        <v>93</v>
      </c>
      <c r="AB970" t="s">
        <v>94</v>
      </c>
      <c r="AC970">
        <v>164</v>
      </c>
      <c r="AD970">
        <v>526.24</v>
      </c>
    </row>
    <row r="971" spans="20:30" x14ac:dyDescent="0.25">
      <c r="T971" t="s">
        <v>88</v>
      </c>
      <c r="U971">
        <v>2021</v>
      </c>
      <c r="V971" t="s">
        <v>39</v>
      </c>
      <c r="W971" t="s">
        <v>89</v>
      </c>
      <c r="X971" t="s">
        <v>90</v>
      </c>
      <c r="Y971" t="s">
        <v>91</v>
      </c>
      <c r="Z971" t="s">
        <v>92</v>
      </c>
      <c r="AA971" t="s">
        <v>93</v>
      </c>
      <c r="AB971" t="s">
        <v>96</v>
      </c>
      <c r="AC971">
        <v>176</v>
      </c>
      <c r="AD971">
        <v>251.68</v>
      </c>
    </row>
    <row r="972" spans="20:30" x14ac:dyDescent="0.25">
      <c r="T972" t="s">
        <v>88</v>
      </c>
      <c r="U972">
        <v>2021</v>
      </c>
      <c r="V972" t="s">
        <v>39</v>
      </c>
      <c r="W972" t="s">
        <v>89</v>
      </c>
      <c r="X972" t="s">
        <v>90</v>
      </c>
      <c r="Y972" t="s">
        <v>91</v>
      </c>
      <c r="Z972" t="s">
        <v>92</v>
      </c>
      <c r="AA972" t="s">
        <v>93</v>
      </c>
      <c r="AB972" t="s">
        <v>96</v>
      </c>
      <c r="AC972">
        <v>224</v>
      </c>
      <c r="AD972">
        <v>320.32</v>
      </c>
    </row>
    <row r="973" spans="20:30" x14ac:dyDescent="0.25">
      <c r="T973" t="s">
        <v>88</v>
      </c>
      <c r="U973">
        <v>2021</v>
      </c>
      <c r="V973" t="s">
        <v>39</v>
      </c>
      <c r="W973" t="s">
        <v>89</v>
      </c>
      <c r="X973" t="s">
        <v>90</v>
      </c>
      <c r="Y973" t="s">
        <v>91</v>
      </c>
      <c r="Z973" t="s">
        <v>92</v>
      </c>
      <c r="AA973" t="s">
        <v>93</v>
      </c>
      <c r="AB973" t="s">
        <v>96</v>
      </c>
      <c r="AC973">
        <v>152</v>
      </c>
      <c r="AD973">
        <v>217.36</v>
      </c>
    </row>
    <row r="974" spans="20:30" x14ac:dyDescent="0.25">
      <c r="T974" t="s">
        <v>95</v>
      </c>
      <c r="U974">
        <v>2021</v>
      </c>
      <c r="V974" t="s">
        <v>39</v>
      </c>
      <c r="W974" t="s">
        <v>89</v>
      </c>
      <c r="X974" t="s">
        <v>90</v>
      </c>
      <c r="Y974" t="s">
        <v>91</v>
      </c>
      <c r="Z974" t="s">
        <v>92</v>
      </c>
      <c r="AA974" t="s">
        <v>93</v>
      </c>
      <c r="AB974" t="s">
        <v>96</v>
      </c>
      <c r="AC974">
        <v>178</v>
      </c>
      <c r="AD974">
        <v>254.54</v>
      </c>
    </row>
    <row r="975" spans="20:30" x14ac:dyDescent="0.25">
      <c r="T975" t="s">
        <v>88</v>
      </c>
      <c r="U975">
        <v>2021</v>
      </c>
      <c r="V975" t="s">
        <v>39</v>
      </c>
      <c r="W975" t="s">
        <v>89</v>
      </c>
      <c r="X975" t="s">
        <v>90</v>
      </c>
      <c r="Y975" t="s">
        <v>91</v>
      </c>
      <c r="Z975" t="s">
        <v>92</v>
      </c>
      <c r="AA975" t="s">
        <v>93</v>
      </c>
      <c r="AB975" t="s">
        <v>96</v>
      </c>
      <c r="AC975">
        <v>226</v>
      </c>
      <c r="AD975">
        <v>323.18</v>
      </c>
    </row>
    <row r="976" spans="20:30" x14ac:dyDescent="0.25">
      <c r="T976" t="s">
        <v>97</v>
      </c>
      <c r="U976">
        <v>2021</v>
      </c>
      <c r="V976" t="s">
        <v>39</v>
      </c>
      <c r="W976" t="s">
        <v>89</v>
      </c>
      <c r="X976" t="s">
        <v>90</v>
      </c>
      <c r="Y976" t="s">
        <v>91</v>
      </c>
      <c r="Z976" t="s">
        <v>92</v>
      </c>
      <c r="AA976" t="s">
        <v>93</v>
      </c>
      <c r="AB976" t="s">
        <v>96</v>
      </c>
      <c r="AC976">
        <v>148</v>
      </c>
      <c r="AD976">
        <v>211.64</v>
      </c>
    </row>
    <row r="977" spans="20:30" x14ac:dyDescent="0.25">
      <c r="T977" t="s">
        <v>95</v>
      </c>
      <c r="U977">
        <v>2021</v>
      </c>
      <c r="V977" t="s">
        <v>39</v>
      </c>
      <c r="W977" t="s">
        <v>89</v>
      </c>
      <c r="X977" t="s">
        <v>90</v>
      </c>
      <c r="Y977" t="s">
        <v>91</v>
      </c>
      <c r="Z977" t="s">
        <v>92</v>
      </c>
      <c r="AA977" t="s">
        <v>93</v>
      </c>
      <c r="AB977" t="s">
        <v>94</v>
      </c>
      <c r="AC977">
        <v>174</v>
      </c>
      <c r="AD977">
        <v>526.24</v>
      </c>
    </row>
    <row r="978" spans="20:30" x14ac:dyDescent="0.25">
      <c r="T978" t="s">
        <v>95</v>
      </c>
      <c r="U978">
        <v>2021</v>
      </c>
      <c r="V978" t="s">
        <v>39</v>
      </c>
      <c r="W978" t="s">
        <v>89</v>
      </c>
      <c r="X978" t="s">
        <v>90</v>
      </c>
      <c r="Y978" t="s">
        <v>91</v>
      </c>
      <c r="Z978" t="s">
        <v>92</v>
      </c>
      <c r="AA978" t="s">
        <v>93</v>
      </c>
      <c r="AB978" t="s">
        <v>94</v>
      </c>
      <c r="AC978">
        <v>168</v>
      </c>
      <c r="AD978">
        <v>526.24</v>
      </c>
    </row>
    <row r="979" spans="20:30" x14ac:dyDescent="0.25">
      <c r="T979" t="s">
        <v>95</v>
      </c>
      <c r="U979">
        <v>2021</v>
      </c>
      <c r="V979" t="s">
        <v>39</v>
      </c>
      <c r="W979" t="s">
        <v>89</v>
      </c>
      <c r="X979" t="s">
        <v>90</v>
      </c>
      <c r="Y979" t="s">
        <v>91</v>
      </c>
      <c r="Z979" t="s">
        <v>92</v>
      </c>
      <c r="AA979" t="s">
        <v>93</v>
      </c>
      <c r="AB979" t="s">
        <v>96</v>
      </c>
      <c r="AC979">
        <v>720</v>
      </c>
      <c r="AD979">
        <v>1029.5999999999999</v>
      </c>
    </row>
    <row r="980" spans="20:30" x14ac:dyDescent="0.25">
      <c r="T980" t="s">
        <v>95</v>
      </c>
      <c r="U980">
        <v>2021</v>
      </c>
      <c r="V980" t="s">
        <v>39</v>
      </c>
      <c r="W980" t="s">
        <v>89</v>
      </c>
      <c r="X980" t="s">
        <v>90</v>
      </c>
      <c r="Y980" t="s">
        <v>91</v>
      </c>
      <c r="Z980" t="s">
        <v>92</v>
      </c>
      <c r="AA980" t="s">
        <v>93</v>
      </c>
      <c r="AB980" t="s">
        <v>96</v>
      </c>
      <c r="AC980">
        <v>773</v>
      </c>
      <c r="AD980">
        <v>1105.3899999999999</v>
      </c>
    </row>
    <row r="981" spans="20:30" x14ac:dyDescent="0.25">
      <c r="T981" t="s">
        <v>88</v>
      </c>
      <c r="U981">
        <v>2021</v>
      </c>
      <c r="V981" t="s">
        <v>39</v>
      </c>
      <c r="W981" t="s">
        <v>89</v>
      </c>
      <c r="X981" t="s">
        <v>90</v>
      </c>
      <c r="Y981" t="s">
        <v>91</v>
      </c>
      <c r="Z981" t="s">
        <v>92</v>
      </c>
      <c r="AA981" t="s">
        <v>93</v>
      </c>
      <c r="AB981" t="s">
        <v>94</v>
      </c>
      <c r="AC981">
        <v>177</v>
      </c>
      <c r="AD981">
        <v>253.11</v>
      </c>
    </row>
    <row r="982" spans="20:30" x14ac:dyDescent="0.25">
      <c r="T982" t="s">
        <v>88</v>
      </c>
      <c r="U982">
        <v>2021</v>
      </c>
      <c r="V982" t="s">
        <v>39</v>
      </c>
      <c r="W982" t="s">
        <v>89</v>
      </c>
      <c r="X982" t="s">
        <v>90</v>
      </c>
      <c r="Y982" t="s">
        <v>91</v>
      </c>
      <c r="Z982" t="s">
        <v>92</v>
      </c>
      <c r="AA982" t="s">
        <v>93</v>
      </c>
      <c r="AB982" t="s">
        <v>94</v>
      </c>
      <c r="AC982">
        <v>171</v>
      </c>
      <c r="AD982">
        <v>244.53</v>
      </c>
    </row>
    <row r="983" spans="20:30" x14ac:dyDescent="0.25">
      <c r="T983" t="s">
        <v>95</v>
      </c>
      <c r="U983">
        <v>2021</v>
      </c>
      <c r="V983" t="s">
        <v>39</v>
      </c>
      <c r="W983" t="s">
        <v>89</v>
      </c>
      <c r="X983" t="s">
        <v>90</v>
      </c>
      <c r="Y983" t="s">
        <v>91</v>
      </c>
      <c r="Z983" t="s">
        <v>92</v>
      </c>
      <c r="AA983" t="s">
        <v>93</v>
      </c>
      <c r="AB983" t="s">
        <v>94</v>
      </c>
      <c r="AC983">
        <v>165</v>
      </c>
      <c r="AD983">
        <v>235.95</v>
      </c>
    </row>
    <row r="984" spans="20:30" x14ac:dyDescent="0.25">
      <c r="T984" t="s">
        <v>95</v>
      </c>
      <c r="U984">
        <v>2021</v>
      </c>
      <c r="V984" t="s">
        <v>39</v>
      </c>
      <c r="W984" t="s">
        <v>89</v>
      </c>
      <c r="X984" t="s">
        <v>90</v>
      </c>
      <c r="Y984" t="s">
        <v>91</v>
      </c>
      <c r="Z984" t="s">
        <v>92</v>
      </c>
      <c r="AA984" t="s">
        <v>93</v>
      </c>
      <c r="AB984" t="s">
        <v>96</v>
      </c>
      <c r="AC984">
        <v>177</v>
      </c>
      <c r="AD984">
        <v>253.11</v>
      </c>
    </row>
    <row r="985" spans="20:30" x14ac:dyDescent="0.25">
      <c r="T985" t="s">
        <v>95</v>
      </c>
      <c r="U985">
        <v>2021</v>
      </c>
      <c r="V985" t="s">
        <v>39</v>
      </c>
      <c r="W985" t="s">
        <v>89</v>
      </c>
      <c r="X985" t="s">
        <v>90</v>
      </c>
      <c r="Y985" t="s">
        <v>91</v>
      </c>
      <c r="Z985" t="s">
        <v>92</v>
      </c>
      <c r="AA985" t="s">
        <v>93</v>
      </c>
      <c r="AB985" t="s">
        <v>96</v>
      </c>
      <c r="AC985">
        <v>759</v>
      </c>
      <c r="AD985">
        <v>526.24</v>
      </c>
    </row>
    <row r="986" spans="20:30" x14ac:dyDescent="0.25">
      <c r="T986" t="s">
        <v>97</v>
      </c>
      <c r="U986">
        <v>2021</v>
      </c>
      <c r="V986" t="s">
        <v>39</v>
      </c>
      <c r="W986" t="s">
        <v>89</v>
      </c>
      <c r="X986" t="s">
        <v>90</v>
      </c>
      <c r="Y986" t="s">
        <v>91</v>
      </c>
      <c r="Z986" t="s">
        <v>92</v>
      </c>
      <c r="AA986" t="s">
        <v>93</v>
      </c>
      <c r="AB986" t="s">
        <v>96</v>
      </c>
      <c r="AC986">
        <v>175</v>
      </c>
      <c r="AD986">
        <v>250.25</v>
      </c>
    </row>
    <row r="987" spans="20:30" x14ac:dyDescent="0.25">
      <c r="T987" t="s">
        <v>95</v>
      </c>
      <c r="U987">
        <v>2021</v>
      </c>
      <c r="V987" t="s">
        <v>39</v>
      </c>
      <c r="W987" t="s">
        <v>89</v>
      </c>
      <c r="X987" t="s">
        <v>90</v>
      </c>
      <c r="Y987" t="s">
        <v>91</v>
      </c>
      <c r="Z987" t="s">
        <v>92</v>
      </c>
      <c r="AA987" t="s">
        <v>93</v>
      </c>
      <c r="AB987" t="s">
        <v>96</v>
      </c>
      <c r="AC987">
        <v>223</v>
      </c>
      <c r="AD987">
        <v>318.89</v>
      </c>
    </row>
    <row r="988" spans="20:30" x14ac:dyDescent="0.25">
      <c r="T988" t="s">
        <v>95</v>
      </c>
      <c r="U988">
        <v>2021</v>
      </c>
      <c r="V988" t="s">
        <v>39</v>
      </c>
      <c r="W988" t="s">
        <v>89</v>
      </c>
      <c r="X988" t="s">
        <v>90</v>
      </c>
      <c r="Y988" t="s">
        <v>91</v>
      </c>
      <c r="Z988" t="s">
        <v>92</v>
      </c>
      <c r="AA988" t="s">
        <v>93</v>
      </c>
      <c r="AB988" t="s">
        <v>96</v>
      </c>
      <c r="AC988">
        <v>151</v>
      </c>
      <c r="AD988">
        <v>215.93</v>
      </c>
    </row>
    <row r="989" spans="20:30" x14ac:dyDescent="0.25">
      <c r="T989" t="s">
        <v>97</v>
      </c>
      <c r="U989">
        <v>2021</v>
      </c>
      <c r="V989" t="s">
        <v>39</v>
      </c>
      <c r="W989" t="s">
        <v>89</v>
      </c>
      <c r="X989" t="s">
        <v>90</v>
      </c>
      <c r="Y989" t="s">
        <v>91</v>
      </c>
      <c r="Z989" t="s">
        <v>92</v>
      </c>
      <c r="AA989" t="s">
        <v>93</v>
      </c>
      <c r="AB989" t="s">
        <v>94</v>
      </c>
      <c r="AC989">
        <v>173</v>
      </c>
      <c r="AD989">
        <v>247.39</v>
      </c>
    </row>
    <row r="990" spans="20:30" x14ac:dyDescent="0.25">
      <c r="T990" t="s">
        <v>95</v>
      </c>
      <c r="U990">
        <v>2021</v>
      </c>
      <c r="V990" t="s">
        <v>39</v>
      </c>
      <c r="W990" t="s">
        <v>89</v>
      </c>
      <c r="X990" t="s">
        <v>90</v>
      </c>
      <c r="Y990" t="s">
        <v>91</v>
      </c>
      <c r="Z990" t="s">
        <v>92</v>
      </c>
      <c r="AA990" t="s">
        <v>93</v>
      </c>
      <c r="AB990" t="s">
        <v>94</v>
      </c>
      <c r="AC990">
        <v>167</v>
      </c>
      <c r="AD990">
        <v>238.81</v>
      </c>
    </row>
    <row r="991" spans="20:30" x14ac:dyDescent="0.25">
      <c r="T991" t="s">
        <v>88</v>
      </c>
      <c r="U991">
        <v>2021</v>
      </c>
      <c r="V991" t="s">
        <v>39</v>
      </c>
      <c r="W991" t="s">
        <v>89</v>
      </c>
      <c r="X991" t="s">
        <v>90</v>
      </c>
      <c r="Y991" t="s">
        <v>91</v>
      </c>
      <c r="Z991" t="s">
        <v>92</v>
      </c>
      <c r="AA991" t="s">
        <v>93</v>
      </c>
      <c r="AB991" t="s">
        <v>96</v>
      </c>
      <c r="AC991">
        <v>179</v>
      </c>
      <c r="AD991">
        <v>255.97</v>
      </c>
    </row>
    <row r="992" spans="20:30" x14ac:dyDescent="0.25">
      <c r="T992" t="s">
        <v>88</v>
      </c>
      <c r="U992">
        <v>2021</v>
      </c>
      <c r="V992" t="s">
        <v>39</v>
      </c>
      <c r="W992" t="s">
        <v>89</v>
      </c>
      <c r="X992" t="s">
        <v>90</v>
      </c>
      <c r="Y992" t="s">
        <v>91</v>
      </c>
      <c r="Z992" t="s">
        <v>92</v>
      </c>
      <c r="AA992" t="s">
        <v>93</v>
      </c>
      <c r="AB992" t="s">
        <v>96</v>
      </c>
      <c r="AC992">
        <v>782</v>
      </c>
      <c r="AD992">
        <v>1118.26</v>
      </c>
    </row>
    <row r="993" spans="20:30" x14ac:dyDescent="0.25">
      <c r="T993" t="s">
        <v>97</v>
      </c>
      <c r="U993">
        <v>2021</v>
      </c>
      <c r="V993" t="s">
        <v>42</v>
      </c>
      <c r="W993" t="s">
        <v>89</v>
      </c>
      <c r="X993" t="s">
        <v>90</v>
      </c>
      <c r="Y993" t="s">
        <v>91</v>
      </c>
      <c r="Z993" t="s">
        <v>92</v>
      </c>
      <c r="AA993" t="s">
        <v>93</v>
      </c>
      <c r="AB993" t="s">
        <v>94</v>
      </c>
      <c r="AC993">
        <v>146</v>
      </c>
      <c r="AD993">
        <v>526.24</v>
      </c>
    </row>
    <row r="994" spans="20:30" x14ac:dyDescent="0.25">
      <c r="T994" t="s">
        <v>88</v>
      </c>
      <c r="U994">
        <v>2021</v>
      </c>
      <c r="V994" t="s">
        <v>42</v>
      </c>
      <c r="W994" t="s">
        <v>89</v>
      </c>
      <c r="X994" t="s">
        <v>90</v>
      </c>
      <c r="Y994" t="s">
        <v>91</v>
      </c>
      <c r="Z994" t="s">
        <v>92</v>
      </c>
      <c r="AA994" t="s">
        <v>93</v>
      </c>
      <c r="AB994" t="s">
        <v>94</v>
      </c>
      <c r="AC994">
        <v>140</v>
      </c>
      <c r="AD994">
        <v>526.24</v>
      </c>
    </row>
    <row r="995" spans="20:30" x14ac:dyDescent="0.25">
      <c r="T995" t="s">
        <v>88</v>
      </c>
      <c r="U995">
        <v>2021</v>
      </c>
      <c r="V995" t="s">
        <v>42</v>
      </c>
      <c r="W995" t="s">
        <v>89</v>
      </c>
      <c r="X995" t="s">
        <v>90</v>
      </c>
      <c r="Y995" t="s">
        <v>91</v>
      </c>
      <c r="Z995" t="s">
        <v>92</v>
      </c>
      <c r="AA995" t="s">
        <v>93</v>
      </c>
      <c r="AB995" t="s">
        <v>94</v>
      </c>
      <c r="AC995">
        <v>134</v>
      </c>
      <c r="AD995">
        <v>526.24</v>
      </c>
    </row>
    <row r="996" spans="20:30" x14ac:dyDescent="0.25">
      <c r="T996" t="s">
        <v>88</v>
      </c>
      <c r="U996">
        <v>2021</v>
      </c>
      <c r="V996" t="s">
        <v>42</v>
      </c>
      <c r="W996" t="s">
        <v>89</v>
      </c>
      <c r="X996" t="s">
        <v>90</v>
      </c>
      <c r="Y996" t="s">
        <v>91</v>
      </c>
      <c r="Z996" t="s">
        <v>92</v>
      </c>
      <c r="AA996" t="s">
        <v>93</v>
      </c>
      <c r="AB996" t="s">
        <v>96</v>
      </c>
      <c r="AC996">
        <v>164</v>
      </c>
      <c r="AD996">
        <v>234.51999999999998</v>
      </c>
    </row>
    <row r="997" spans="20:30" x14ac:dyDescent="0.25">
      <c r="T997" t="s">
        <v>98</v>
      </c>
      <c r="U997">
        <v>2021</v>
      </c>
      <c r="V997" t="s">
        <v>42</v>
      </c>
      <c r="W997" t="s">
        <v>89</v>
      </c>
      <c r="X997" t="s">
        <v>90</v>
      </c>
      <c r="Y997" t="s">
        <v>91</v>
      </c>
      <c r="Z997" t="s">
        <v>92</v>
      </c>
      <c r="AA997" t="s">
        <v>93</v>
      </c>
      <c r="AB997" t="s">
        <v>96</v>
      </c>
      <c r="AC997">
        <v>212</v>
      </c>
      <c r="AD997">
        <v>303.15999999999997</v>
      </c>
    </row>
    <row r="998" spans="20:30" x14ac:dyDescent="0.25">
      <c r="T998" t="s">
        <v>95</v>
      </c>
      <c r="U998">
        <v>2021</v>
      </c>
      <c r="V998" t="s">
        <v>42</v>
      </c>
      <c r="W998" t="s">
        <v>89</v>
      </c>
      <c r="X998" t="s">
        <v>90</v>
      </c>
      <c r="Y998" t="s">
        <v>91</v>
      </c>
      <c r="Z998" t="s">
        <v>92</v>
      </c>
      <c r="AA998" t="s">
        <v>93</v>
      </c>
      <c r="AB998" t="s">
        <v>96</v>
      </c>
      <c r="AC998">
        <v>140</v>
      </c>
      <c r="AD998">
        <v>200.2</v>
      </c>
    </row>
    <row r="999" spans="20:30" x14ac:dyDescent="0.25">
      <c r="T999" t="s">
        <v>95</v>
      </c>
      <c r="U999">
        <v>2021</v>
      </c>
      <c r="V999" t="s">
        <v>42</v>
      </c>
      <c r="W999" t="s">
        <v>89</v>
      </c>
      <c r="X999" t="s">
        <v>90</v>
      </c>
      <c r="Y999" t="s">
        <v>91</v>
      </c>
      <c r="Z999" t="s">
        <v>92</v>
      </c>
      <c r="AA999" t="s">
        <v>93</v>
      </c>
      <c r="AB999" t="s">
        <v>96</v>
      </c>
      <c r="AC999">
        <v>166</v>
      </c>
      <c r="AD999">
        <v>237.38</v>
      </c>
    </row>
    <row r="1000" spans="20:30" x14ac:dyDescent="0.25">
      <c r="T1000" t="s">
        <v>95</v>
      </c>
      <c r="U1000">
        <v>2021</v>
      </c>
      <c r="V1000" t="s">
        <v>42</v>
      </c>
      <c r="W1000" t="s">
        <v>89</v>
      </c>
      <c r="X1000" t="s">
        <v>90</v>
      </c>
      <c r="Y1000" t="s">
        <v>91</v>
      </c>
      <c r="Z1000" t="s">
        <v>92</v>
      </c>
      <c r="AA1000" t="s">
        <v>93</v>
      </c>
      <c r="AB1000" t="s">
        <v>96</v>
      </c>
      <c r="AC1000">
        <v>214</v>
      </c>
      <c r="AD1000">
        <v>306.02</v>
      </c>
    </row>
    <row r="1001" spans="20:30" x14ac:dyDescent="0.25">
      <c r="T1001" t="s">
        <v>98</v>
      </c>
      <c r="U1001">
        <v>2021</v>
      </c>
      <c r="V1001" t="s">
        <v>42</v>
      </c>
      <c r="W1001" t="s">
        <v>89</v>
      </c>
      <c r="X1001" t="s">
        <v>90</v>
      </c>
      <c r="Y1001" t="s">
        <v>91</v>
      </c>
      <c r="Z1001" t="s">
        <v>92</v>
      </c>
      <c r="AA1001" t="s">
        <v>93</v>
      </c>
      <c r="AB1001" t="s">
        <v>96</v>
      </c>
      <c r="AC1001">
        <v>142</v>
      </c>
      <c r="AD1001">
        <v>203.06</v>
      </c>
    </row>
    <row r="1002" spans="20:30" x14ac:dyDescent="0.25">
      <c r="T1002" t="s">
        <v>95</v>
      </c>
      <c r="U1002">
        <v>2021</v>
      </c>
      <c r="V1002" t="s">
        <v>42</v>
      </c>
      <c r="W1002" t="s">
        <v>89</v>
      </c>
      <c r="X1002" t="s">
        <v>90</v>
      </c>
      <c r="Y1002" t="s">
        <v>91</v>
      </c>
      <c r="Z1002" t="s">
        <v>92</v>
      </c>
      <c r="AA1002" t="s">
        <v>93</v>
      </c>
      <c r="AB1002" t="s">
        <v>96</v>
      </c>
      <c r="AC1002">
        <v>144</v>
      </c>
      <c r="AD1002">
        <v>526.24</v>
      </c>
    </row>
    <row r="1003" spans="20:30" x14ac:dyDescent="0.25">
      <c r="T1003" t="s">
        <v>95</v>
      </c>
      <c r="U1003">
        <v>2021</v>
      </c>
      <c r="V1003" t="s">
        <v>42</v>
      </c>
      <c r="W1003" t="s">
        <v>89</v>
      </c>
      <c r="X1003" t="s">
        <v>90</v>
      </c>
      <c r="Y1003" t="s">
        <v>91</v>
      </c>
      <c r="Z1003" t="s">
        <v>92</v>
      </c>
      <c r="AA1003" t="s">
        <v>93</v>
      </c>
      <c r="AB1003" t="s">
        <v>96</v>
      </c>
      <c r="AC1003">
        <v>138</v>
      </c>
      <c r="AD1003">
        <v>526.24</v>
      </c>
    </row>
    <row r="1004" spans="20:30" x14ac:dyDescent="0.25">
      <c r="T1004" t="s">
        <v>99</v>
      </c>
      <c r="U1004">
        <v>2021</v>
      </c>
      <c r="V1004" t="s">
        <v>42</v>
      </c>
      <c r="W1004" t="s">
        <v>89</v>
      </c>
      <c r="X1004" t="s">
        <v>90</v>
      </c>
      <c r="Y1004" t="s">
        <v>91</v>
      </c>
      <c r="Z1004" t="s">
        <v>92</v>
      </c>
      <c r="AA1004" t="s">
        <v>93</v>
      </c>
      <c r="AB1004" t="s">
        <v>96</v>
      </c>
      <c r="AC1004">
        <v>132</v>
      </c>
      <c r="AD1004">
        <v>526.24</v>
      </c>
    </row>
    <row r="1005" spans="20:30" x14ac:dyDescent="0.25">
      <c r="T1005" t="s">
        <v>88</v>
      </c>
      <c r="U1005">
        <v>2021</v>
      </c>
      <c r="V1005" t="s">
        <v>42</v>
      </c>
      <c r="W1005" t="s">
        <v>89</v>
      </c>
      <c r="X1005" t="s">
        <v>90</v>
      </c>
      <c r="Y1005" t="s">
        <v>91</v>
      </c>
      <c r="Z1005" t="s">
        <v>92</v>
      </c>
      <c r="AA1005" t="s">
        <v>93</v>
      </c>
      <c r="AB1005" t="s">
        <v>96</v>
      </c>
      <c r="AC1005">
        <v>688</v>
      </c>
      <c r="AD1005">
        <v>983.83999999999992</v>
      </c>
    </row>
    <row r="1006" spans="20:30" x14ac:dyDescent="0.25">
      <c r="T1006" t="s">
        <v>97</v>
      </c>
      <c r="U1006">
        <v>2021</v>
      </c>
      <c r="V1006" t="s">
        <v>42</v>
      </c>
      <c r="W1006" t="s">
        <v>89</v>
      </c>
      <c r="X1006" t="s">
        <v>90</v>
      </c>
      <c r="Y1006" t="s">
        <v>91</v>
      </c>
      <c r="Z1006" t="s">
        <v>92</v>
      </c>
      <c r="AA1006" t="s">
        <v>93</v>
      </c>
      <c r="AB1006" t="s">
        <v>96</v>
      </c>
      <c r="AC1006">
        <v>775</v>
      </c>
      <c r="AD1006">
        <v>1108.25</v>
      </c>
    </row>
    <row r="1007" spans="20:30" x14ac:dyDescent="0.25">
      <c r="T1007" t="s">
        <v>95</v>
      </c>
      <c r="U1007">
        <v>2021</v>
      </c>
      <c r="V1007" t="s">
        <v>42</v>
      </c>
      <c r="W1007" t="s">
        <v>89</v>
      </c>
      <c r="X1007" t="s">
        <v>90</v>
      </c>
      <c r="Y1007" t="s">
        <v>91</v>
      </c>
      <c r="Z1007" t="s">
        <v>92</v>
      </c>
      <c r="AA1007" t="s">
        <v>93</v>
      </c>
      <c r="AB1007" t="s">
        <v>96</v>
      </c>
      <c r="AC1007">
        <v>141</v>
      </c>
      <c r="AD1007">
        <v>201.63</v>
      </c>
    </row>
    <row r="1008" spans="20:30" x14ac:dyDescent="0.25">
      <c r="T1008" t="s">
        <v>98</v>
      </c>
      <c r="U1008">
        <v>2021</v>
      </c>
      <c r="V1008" t="s">
        <v>42</v>
      </c>
      <c r="W1008" t="s">
        <v>89</v>
      </c>
      <c r="X1008" t="s">
        <v>90</v>
      </c>
      <c r="Y1008" t="s">
        <v>91</v>
      </c>
      <c r="Z1008" t="s">
        <v>92</v>
      </c>
      <c r="AA1008" t="s">
        <v>93</v>
      </c>
      <c r="AB1008" t="s">
        <v>96</v>
      </c>
      <c r="AC1008">
        <v>135</v>
      </c>
      <c r="AD1008">
        <v>193.05</v>
      </c>
    </row>
    <row r="1009" spans="20:30" x14ac:dyDescent="0.25">
      <c r="T1009" t="s">
        <v>97</v>
      </c>
      <c r="U1009">
        <v>2021</v>
      </c>
      <c r="V1009" t="s">
        <v>42</v>
      </c>
      <c r="W1009" t="s">
        <v>89</v>
      </c>
      <c r="X1009" t="s">
        <v>90</v>
      </c>
      <c r="Y1009" t="s">
        <v>91</v>
      </c>
      <c r="Z1009" t="s">
        <v>92</v>
      </c>
      <c r="AA1009" t="s">
        <v>93</v>
      </c>
      <c r="AB1009" t="s">
        <v>96</v>
      </c>
      <c r="AC1009">
        <v>165</v>
      </c>
      <c r="AD1009">
        <v>235.95</v>
      </c>
    </row>
    <row r="1010" spans="20:30" x14ac:dyDescent="0.25">
      <c r="T1010" t="s">
        <v>95</v>
      </c>
      <c r="U1010">
        <v>2021</v>
      </c>
      <c r="V1010" t="s">
        <v>42</v>
      </c>
      <c r="W1010" t="s">
        <v>89</v>
      </c>
      <c r="X1010" t="s">
        <v>90</v>
      </c>
      <c r="Y1010" t="s">
        <v>91</v>
      </c>
      <c r="Z1010" t="s">
        <v>92</v>
      </c>
      <c r="AA1010" t="s">
        <v>93</v>
      </c>
      <c r="AB1010" t="s">
        <v>96</v>
      </c>
      <c r="AC1010">
        <v>761</v>
      </c>
      <c r="AD1010">
        <v>526.24</v>
      </c>
    </row>
    <row r="1011" spans="20:30" x14ac:dyDescent="0.25">
      <c r="T1011" t="s">
        <v>88</v>
      </c>
      <c r="U1011">
        <v>2021</v>
      </c>
      <c r="V1011" t="s">
        <v>42</v>
      </c>
      <c r="W1011" t="s">
        <v>89</v>
      </c>
      <c r="X1011" t="s">
        <v>90</v>
      </c>
      <c r="Y1011" t="s">
        <v>91</v>
      </c>
      <c r="Z1011" t="s">
        <v>92</v>
      </c>
      <c r="AA1011" t="s">
        <v>93</v>
      </c>
      <c r="AB1011" t="s">
        <v>96</v>
      </c>
      <c r="AC1011">
        <v>814</v>
      </c>
      <c r="AD1011">
        <v>526.24</v>
      </c>
    </row>
    <row r="1012" spans="20:30" x14ac:dyDescent="0.25">
      <c r="T1012" t="s">
        <v>98</v>
      </c>
      <c r="U1012">
        <v>2021</v>
      </c>
      <c r="V1012" t="s">
        <v>42</v>
      </c>
      <c r="W1012" t="s">
        <v>89</v>
      </c>
      <c r="X1012" t="s">
        <v>90</v>
      </c>
      <c r="Y1012" t="s">
        <v>91</v>
      </c>
      <c r="Z1012" t="s">
        <v>92</v>
      </c>
      <c r="AA1012" t="s">
        <v>93</v>
      </c>
      <c r="AB1012" t="s">
        <v>96</v>
      </c>
      <c r="AC1012">
        <v>169</v>
      </c>
      <c r="AD1012">
        <v>241.67000000000002</v>
      </c>
    </row>
    <row r="1013" spans="20:30" x14ac:dyDescent="0.25">
      <c r="T1013" t="s">
        <v>99</v>
      </c>
      <c r="U1013">
        <v>2021</v>
      </c>
      <c r="V1013" t="s">
        <v>42</v>
      </c>
      <c r="W1013" t="s">
        <v>89</v>
      </c>
      <c r="X1013" t="s">
        <v>90</v>
      </c>
      <c r="Y1013" t="s">
        <v>91</v>
      </c>
      <c r="Z1013" t="s">
        <v>92</v>
      </c>
      <c r="AA1013" t="s">
        <v>93</v>
      </c>
      <c r="AB1013" t="s">
        <v>96</v>
      </c>
      <c r="AC1013">
        <v>211</v>
      </c>
      <c r="AD1013">
        <v>301.73</v>
      </c>
    </row>
    <row r="1014" spans="20:30" x14ac:dyDescent="0.25">
      <c r="T1014" t="s">
        <v>95</v>
      </c>
      <c r="U1014">
        <v>2021</v>
      </c>
      <c r="V1014" t="s">
        <v>42</v>
      </c>
      <c r="W1014" t="s">
        <v>89</v>
      </c>
      <c r="X1014" t="s">
        <v>90</v>
      </c>
      <c r="Y1014" t="s">
        <v>91</v>
      </c>
      <c r="Z1014" t="s">
        <v>92</v>
      </c>
      <c r="AA1014" t="s">
        <v>93</v>
      </c>
      <c r="AB1014" t="s">
        <v>96</v>
      </c>
      <c r="AC1014">
        <v>139</v>
      </c>
      <c r="AD1014">
        <v>198.76999999999998</v>
      </c>
    </row>
    <row r="1015" spans="20:30" x14ac:dyDescent="0.25">
      <c r="T1015" t="s">
        <v>88</v>
      </c>
      <c r="U1015">
        <v>2021</v>
      </c>
      <c r="V1015" t="s">
        <v>42</v>
      </c>
      <c r="W1015" t="s">
        <v>89</v>
      </c>
      <c r="X1015" t="s">
        <v>90</v>
      </c>
      <c r="Y1015" t="s">
        <v>91</v>
      </c>
      <c r="Z1015" t="s">
        <v>92</v>
      </c>
      <c r="AA1015" t="s">
        <v>93</v>
      </c>
      <c r="AB1015" t="s">
        <v>94</v>
      </c>
      <c r="AC1015">
        <v>143</v>
      </c>
      <c r="AD1015">
        <v>204.49</v>
      </c>
    </row>
    <row r="1016" spans="20:30" x14ac:dyDescent="0.25">
      <c r="T1016" t="s">
        <v>95</v>
      </c>
      <c r="U1016">
        <v>2021</v>
      </c>
      <c r="V1016" t="s">
        <v>42</v>
      </c>
      <c r="W1016" t="s">
        <v>89</v>
      </c>
      <c r="X1016" t="s">
        <v>90</v>
      </c>
      <c r="Y1016" t="s">
        <v>91</v>
      </c>
      <c r="Z1016" t="s">
        <v>92</v>
      </c>
      <c r="AA1016" t="s">
        <v>93</v>
      </c>
      <c r="AB1016" t="s">
        <v>94</v>
      </c>
      <c r="AC1016">
        <v>137</v>
      </c>
      <c r="AD1016">
        <v>195.91</v>
      </c>
    </row>
    <row r="1017" spans="20:30" x14ac:dyDescent="0.25">
      <c r="T1017" t="s">
        <v>98</v>
      </c>
      <c r="U1017">
        <v>2021</v>
      </c>
      <c r="V1017" t="s">
        <v>42</v>
      </c>
      <c r="W1017" t="s">
        <v>89</v>
      </c>
      <c r="X1017" t="s">
        <v>90</v>
      </c>
      <c r="Y1017" t="s">
        <v>91</v>
      </c>
      <c r="Z1017" t="s">
        <v>92</v>
      </c>
      <c r="AA1017" t="s">
        <v>93</v>
      </c>
      <c r="AB1017" t="s">
        <v>94</v>
      </c>
      <c r="AC1017">
        <v>131</v>
      </c>
      <c r="AD1017">
        <v>187.32999999999998</v>
      </c>
    </row>
    <row r="1018" spans="20:30" x14ac:dyDescent="0.25">
      <c r="T1018" t="s">
        <v>95</v>
      </c>
      <c r="U1018">
        <v>2021</v>
      </c>
      <c r="V1018" t="s">
        <v>42</v>
      </c>
      <c r="W1018" t="s">
        <v>89</v>
      </c>
      <c r="X1018" t="s">
        <v>90</v>
      </c>
      <c r="Y1018" t="s">
        <v>91</v>
      </c>
      <c r="Z1018" t="s">
        <v>92</v>
      </c>
      <c r="AA1018" t="s">
        <v>93</v>
      </c>
      <c r="AB1018" t="s">
        <v>96</v>
      </c>
      <c r="AC1018">
        <v>167</v>
      </c>
      <c r="AD1018">
        <v>238.81</v>
      </c>
    </row>
    <row r="1019" spans="20:30" x14ac:dyDescent="0.25">
      <c r="T1019" t="s">
        <v>95</v>
      </c>
      <c r="U1019">
        <v>2021</v>
      </c>
      <c r="V1019" t="s">
        <v>42</v>
      </c>
      <c r="W1019" t="s">
        <v>89</v>
      </c>
      <c r="X1019" t="s">
        <v>90</v>
      </c>
      <c r="Y1019" t="s">
        <v>91</v>
      </c>
      <c r="Z1019" t="s">
        <v>92</v>
      </c>
      <c r="AA1019" t="s">
        <v>93</v>
      </c>
      <c r="AB1019" t="s">
        <v>96</v>
      </c>
      <c r="AC1019">
        <v>215</v>
      </c>
      <c r="AD1019">
        <v>307.45</v>
      </c>
    </row>
    <row r="1020" spans="20:30" x14ac:dyDescent="0.25">
      <c r="T1020" t="s">
        <v>88</v>
      </c>
      <c r="U1020">
        <v>2021</v>
      </c>
      <c r="V1020" t="s">
        <v>42</v>
      </c>
      <c r="W1020" t="s">
        <v>89</v>
      </c>
      <c r="X1020" t="s">
        <v>90</v>
      </c>
      <c r="Y1020" t="s">
        <v>91</v>
      </c>
      <c r="Z1020" t="s">
        <v>92</v>
      </c>
      <c r="AA1020" t="s">
        <v>93</v>
      </c>
      <c r="AB1020" t="s">
        <v>96</v>
      </c>
      <c r="AC1020">
        <v>784</v>
      </c>
      <c r="AD1020">
        <v>1121.1199999999999</v>
      </c>
    </row>
    <row r="1021" spans="20:30" x14ac:dyDescent="0.25">
      <c r="T1021" t="s">
        <v>95</v>
      </c>
      <c r="U1021">
        <v>2021</v>
      </c>
      <c r="V1021" t="s">
        <v>48</v>
      </c>
      <c r="W1021" t="s">
        <v>89</v>
      </c>
      <c r="X1021" t="s">
        <v>90</v>
      </c>
      <c r="Y1021" t="s">
        <v>91</v>
      </c>
      <c r="Z1021" t="s">
        <v>92</v>
      </c>
      <c r="AA1021" t="s">
        <v>93</v>
      </c>
      <c r="AB1021" t="s">
        <v>96</v>
      </c>
      <c r="AC1021">
        <v>134</v>
      </c>
      <c r="AD1021">
        <v>182.24</v>
      </c>
    </row>
    <row r="1022" spans="20:30" x14ac:dyDescent="0.25">
      <c r="T1022" t="s">
        <v>88</v>
      </c>
      <c r="U1022">
        <v>2021</v>
      </c>
      <c r="V1022" t="s">
        <v>48</v>
      </c>
      <c r="W1022" t="s">
        <v>89</v>
      </c>
      <c r="X1022" t="s">
        <v>90</v>
      </c>
      <c r="Y1022" t="s">
        <v>91</v>
      </c>
      <c r="Z1022" t="s">
        <v>92</v>
      </c>
      <c r="AA1022" t="s">
        <v>93</v>
      </c>
      <c r="AB1022" t="s">
        <v>96</v>
      </c>
      <c r="AC1022">
        <v>182</v>
      </c>
      <c r="AD1022">
        <v>260.26</v>
      </c>
    </row>
    <row r="1023" spans="20:30" x14ac:dyDescent="0.25">
      <c r="T1023" t="s">
        <v>88</v>
      </c>
      <c r="U1023">
        <v>2021</v>
      </c>
      <c r="V1023" t="s">
        <v>48</v>
      </c>
      <c r="W1023" t="s">
        <v>89</v>
      </c>
      <c r="X1023" t="s">
        <v>90</v>
      </c>
      <c r="Y1023" t="s">
        <v>91</v>
      </c>
      <c r="Z1023" t="s">
        <v>92</v>
      </c>
      <c r="AA1023" t="s">
        <v>93</v>
      </c>
      <c r="AB1023" t="s">
        <v>96</v>
      </c>
      <c r="AC1023">
        <v>136</v>
      </c>
      <c r="AD1023">
        <v>194.48</v>
      </c>
    </row>
    <row r="1024" spans="20:30" x14ac:dyDescent="0.25">
      <c r="T1024" t="s">
        <v>88</v>
      </c>
      <c r="U1024">
        <v>2021</v>
      </c>
      <c r="V1024" t="s">
        <v>48</v>
      </c>
      <c r="W1024" t="s">
        <v>89</v>
      </c>
      <c r="X1024" t="s">
        <v>90</v>
      </c>
      <c r="Y1024" t="s">
        <v>91</v>
      </c>
      <c r="Z1024" t="s">
        <v>92</v>
      </c>
      <c r="AA1024" t="s">
        <v>93</v>
      </c>
      <c r="AB1024" t="s">
        <v>96</v>
      </c>
      <c r="AC1024">
        <v>694</v>
      </c>
      <c r="AD1024">
        <v>992.42000000000007</v>
      </c>
    </row>
    <row r="1025" spans="20:30" x14ac:dyDescent="0.25">
      <c r="T1025" t="s">
        <v>99</v>
      </c>
      <c r="U1025">
        <v>2021</v>
      </c>
      <c r="V1025" t="s">
        <v>48</v>
      </c>
      <c r="W1025" t="s">
        <v>89</v>
      </c>
      <c r="X1025" t="s">
        <v>90</v>
      </c>
      <c r="Y1025" t="s">
        <v>91</v>
      </c>
      <c r="Z1025" t="s">
        <v>92</v>
      </c>
      <c r="AA1025" t="s">
        <v>93</v>
      </c>
      <c r="AB1025" t="s">
        <v>96</v>
      </c>
      <c r="AC1025">
        <v>727</v>
      </c>
      <c r="AD1025">
        <v>1039.6100000000001</v>
      </c>
    </row>
    <row r="1026" spans="20:30" x14ac:dyDescent="0.25">
      <c r="T1026" t="s">
        <v>95</v>
      </c>
      <c r="U1026">
        <v>2021</v>
      </c>
      <c r="V1026" t="s">
        <v>48</v>
      </c>
      <c r="W1026" t="s">
        <v>89</v>
      </c>
      <c r="X1026" t="s">
        <v>90</v>
      </c>
      <c r="Y1026" t="s">
        <v>91</v>
      </c>
      <c r="Z1026" t="s">
        <v>92</v>
      </c>
      <c r="AA1026" t="s">
        <v>93</v>
      </c>
      <c r="AB1026" t="s">
        <v>96</v>
      </c>
      <c r="AC1026">
        <v>135</v>
      </c>
      <c r="AD1026">
        <v>193.05</v>
      </c>
    </row>
    <row r="1027" spans="20:30" x14ac:dyDescent="0.25">
      <c r="T1027" t="s">
        <v>99</v>
      </c>
      <c r="U1027">
        <v>2021</v>
      </c>
      <c r="V1027" t="s">
        <v>48</v>
      </c>
      <c r="W1027" t="s">
        <v>89</v>
      </c>
      <c r="X1027" t="s">
        <v>90</v>
      </c>
      <c r="Y1027" t="s">
        <v>91</v>
      </c>
      <c r="Z1027" t="s">
        <v>92</v>
      </c>
      <c r="AA1027" t="s">
        <v>93</v>
      </c>
      <c r="AB1027" t="s">
        <v>96</v>
      </c>
      <c r="AC1027">
        <v>766</v>
      </c>
      <c r="AD1027">
        <v>526.24</v>
      </c>
    </row>
    <row r="1028" spans="20:30" x14ac:dyDescent="0.25">
      <c r="T1028" t="s">
        <v>88</v>
      </c>
      <c r="U1028">
        <v>2021</v>
      </c>
      <c r="V1028" t="s">
        <v>48</v>
      </c>
      <c r="W1028" t="s">
        <v>89</v>
      </c>
      <c r="X1028" t="s">
        <v>90</v>
      </c>
      <c r="Y1028" t="s">
        <v>91</v>
      </c>
      <c r="Z1028" t="s">
        <v>92</v>
      </c>
      <c r="AA1028" t="s">
        <v>93</v>
      </c>
      <c r="AB1028" t="s">
        <v>96</v>
      </c>
      <c r="AC1028">
        <v>133</v>
      </c>
      <c r="AD1028">
        <v>190.19</v>
      </c>
    </row>
    <row r="1029" spans="20:30" x14ac:dyDescent="0.25">
      <c r="T1029" t="s">
        <v>88</v>
      </c>
      <c r="U1029">
        <v>2021</v>
      </c>
      <c r="V1029" t="s">
        <v>48</v>
      </c>
      <c r="W1029" t="s">
        <v>89</v>
      </c>
      <c r="X1029" t="s">
        <v>90</v>
      </c>
      <c r="Y1029" t="s">
        <v>91</v>
      </c>
      <c r="Z1029" t="s">
        <v>92</v>
      </c>
      <c r="AA1029" t="s">
        <v>93</v>
      </c>
      <c r="AB1029" t="s">
        <v>96</v>
      </c>
      <c r="AC1029">
        <v>181</v>
      </c>
      <c r="AD1029">
        <v>258.83</v>
      </c>
    </row>
    <row r="1030" spans="20:30" x14ac:dyDescent="0.25">
      <c r="T1030" t="s">
        <v>95</v>
      </c>
      <c r="U1030">
        <v>2021</v>
      </c>
      <c r="V1030" t="s">
        <v>48</v>
      </c>
      <c r="W1030" t="s">
        <v>89</v>
      </c>
      <c r="X1030" t="s">
        <v>90</v>
      </c>
      <c r="Y1030" t="s">
        <v>91</v>
      </c>
      <c r="Z1030" t="s">
        <v>92</v>
      </c>
      <c r="AA1030" t="s">
        <v>93</v>
      </c>
      <c r="AB1030" t="s">
        <v>96</v>
      </c>
      <c r="AC1030">
        <v>137</v>
      </c>
      <c r="AD1030">
        <v>195.91</v>
      </c>
    </row>
    <row r="1031" spans="20:30" x14ac:dyDescent="0.25">
      <c r="T1031" t="s">
        <v>88</v>
      </c>
      <c r="U1031">
        <v>2021</v>
      </c>
      <c r="V1031" t="s">
        <v>48</v>
      </c>
      <c r="W1031" t="s">
        <v>89</v>
      </c>
      <c r="X1031" t="s">
        <v>90</v>
      </c>
      <c r="Y1031" t="s">
        <v>91</v>
      </c>
      <c r="Z1031" t="s">
        <v>92</v>
      </c>
      <c r="AA1031" t="s">
        <v>93</v>
      </c>
      <c r="AB1031" t="s">
        <v>96</v>
      </c>
      <c r="AC1031">
        <v>179</v>
      </c>
      <c r="AD1031">
        <v>255.97</v>
      </c>
    </row>
    <row r="1032" spans="20:30" x14ac:dyDescent="0.25">
      <c r="T1032" t="s">
        <v>95</v>
      </c>
      <c r="U1032">
        <v>2021</v>
      </c>
      <c r="V1032" t="s">
        <v>47</v>
      </c>
      <c r="W1032" t="s">
        <v>89</v>
      </c>
      <c r="X1032" t="s">
        <v>90</v>
      </c>
      <c r="Y1032" t="s">
        <v>91</v>
      </c>
      <c r="Z1032" t="s">
        <v>92</v>
      </c>
      <c r="AA1032" t="s">
        <v>93</v>
      </c>
      <c r="AB1032" t="s">
        <v>96</v>
      </c>
      <c r="AC1032">
        <v>140</v>
      </c>
      <c r="AD1032">
        <v>190.4</v>
      </c>
    </row>
    <row r="1033" spans="20:30" x14ac:dyDescent="0.25">
      <c r="T1033" t="s">
        <v>97</v>
      </c>
      <c r="U1033">
        <v>2021</v>
      </c>
      <c r="V1033" t="s">
        <v>47</v>
      </c>
      <c r="W1033" t="s">
        <v>89</v>
      </c>
      <c r="X1033" t="s">
        <v>90</v>
      </c>
      <c r="Y1033" t="s">
        <v>91</v>
      </c>
      <c r="Z1033" t="s">
        <v>92</v>
      </c>
      <c r="AA1033" t="s">
        <v>93</v>
      </c>
      <c r="AB1033" t="s">
        <v>96</v>
      </c>
      <c r="AC1033">
        <v>188</v>
      </c>
      <c r="AD1033">
        <v>268.84000000000003</v>
      </c>
    </row>
    <row r="1034" spans="20:30" x14ac:dyDescent="0.25">
      <c r="T1034" t="s">
        <v>95</v>
      </c>
      <c r="U1034">
        <v>2021</v>
      </c>
      <c r="V1034" t="s">
        <v>47</v>
      </c>
      <c r="W1034" t="s">
        <v>89</v>
      </c>
      <c r="X1034" t="s">
        <v>90</v>
      </c>
      <c r="Y1034" t="s">
        <v>91</v>
      </c>
      <c r="Z1034" t="s">
        <v>92</v>
      </c>
      <c r="AA1034" t="s">
        <v>93</v>
      </c>
      <c r="AB1034" t="s">
        <v>96</v>
      </c>
      <c r="AC1034">
        <v>142</v>
      </c>
      <c r="AD1034">
        <v>203.06</v>
      </c>
    </row>
    <row r="1035" spans="20:30" x14ac:dyDescent="0.25">
      <c r="T1035" t="s">
        <v>97</v>
      </c>
      <c r="U1035">
        <v>2021</v>
      </c>
      <c r="V1035" t="s">
        <v>47</v>
      </c>
      <c r="W1035" t="s">
        <v>89</v>
      </c>
      <c r="X1035" t="s">
        <v>90</v>
      </c>
      <c r="Y1035" t="s">
        <v>91</v>
      </c>
      <c r="Z1035" t="s">
        <v>92</v>
      </c>
      <c r="AA1035" t="s">
        <v>93</v>
      </c>
      <c r="AB1035" t="s">
        <v>96</v>
      </c>
      <c r="AC1035">
        <v>184</v>
      </c>
      <c r="AD1035">
        <v>263.12</v>
      </c>
    </row>
    <row r="1036" spans="20:30" x14ac:dyDescent="0.25">
      <c r="T1036" t="s">
        <v>95</v>
      </c>
      <c r="U1036">
        <v>2021</v>
      </c>
      <c r="V1036" t="s">
        <v>47</v>
      </c>
      <c r="W1036" t="s">
        <v>89</v>
      </c>
      <c r="X1036" t="s">
        <v>90</v>
      </c>
      <c r="Y1036" t="s">
        <v>91</v>
      </c>
      <c r="Z1036" t="s">
        <v>92</v>
      </c>
      <c r="AA1036" t="s">
        <v>93</v>
      </c>
      <c r="AB1036" t="s">
        <v>94</v>
      </c>
      <c r="AC1036">
        <v>312</v>
      </c>
      <c r="AD1036">
        <v>526.24</v>
      </c>
    </row>
    <row r="1037" spans="20:30" x14ac:dyDescent="0.25">
      <c r="T1037" t="s">
        <v>99</v>
      </c>
      <c r="U1037">
        <v>2021</v>
      </c>
      <c r="V1037" t="s">
        <v>47</v>
      </c>
      <c r="W1037" t="s">
        <v>89</v>
      </c>
      <c r="X1037" t="s">
        <v>90</v>
      </c>
      <c r="Y1037" t="s">
        <v>91</v>
      </c>
      <c r="Z1037" t="s">
        <v>92</v>
      </c>
      <c r="AA1037" t="s">
        <v>93</v>
      </c>
      <c r="AB1037" t="s">
        <v>96</v>
      </c>
      <c r="AC1037">
        <v>693</v>
      </c>
      <c r="AD1037">
        <v>990.99</v>
      </c>
    </row>
    <row r="1038" spans="20:30" x14ac:dyDescent="0.25">
      <c r="T1038" t="s">
        <v>97</v>
      </c>
      <c r="U1038">
        <v>2021</v>
      </c>
      <c r="V1038" t="s">
        <v>47</v>
      </c>
      <c r="W1038" t="s">
        <v>89</v>
      </c>
      <c r="X1038" t="s">
        <v>90</v>
      </c>
      <c r="Y1038" t="s">
        <v>91</v>
      </c>
      <c r="Z1038" t="s">
        <v>92</v>
      </c>
      <c r="AA1038" t="s">
        <v>93</v>
      </c>
      <c r="AB1038" t="s">
        <v>96</v>
      </c>
      <c r="AC1038">
        <v>726</v>
      </c>
      <c r="AD1038">
        <v>1038.18</v>
      </c>
    </row>
    <row r="1039" spans="20:30" x14ac:dyDescent="0.25">
      <c r="T1039" t="s">
        <v>97</v>
      </c>
      <c r="U1039">
        <v>2021</v>
      </c>
      <c r="V1039" t="s">
        <v>47</v>
      </c>
      <c r="W1039" t="s">
        <v>89</v>
      </c>
      <c r="X1039" t="s">
        <v>90</v>
      </c>
      <c r="Y1039" t="s">
        <v>91</v>
      </c>
      <c r="Z1039" t="s">
        <v>92</v>
      </c>
      <c r="AA1039" t="s">
        <v>93</v>
      </c>
      <c r="AB1039" t="s">
        <v>96</v>
      </c>
      <c r="AC1039">
        <v>141</v>
      </c>
      <c r="AD1039">
        <v>201.63</v>
      </c>
    </row>
    <row r="1040" spans="20:30" x14ac:dyDescent="0.25">
      <c r="T1040" t="s">
        <v>95</v>
      </c>
      <c r="U1040">
        <v>2021</v>
      </c>
      <c r="V1040" t="s">
        <v>47</v>
      </c>
      <c r="W1040" t="s">
        <v>89</v>
      </c>
      <c r="X1040" t="s">
        <v>90</v>
      </c>
      <c r="Y1040" t="s">
        <v>91</v>
      </c>
      <c r="Z1040" t="s">
        <v>92</v>
      </c>
      <c r="AA1040" t="s">
        <v>93</v>
      </c>
      <c r="AB1040" t="s">
        <v>96</v>
      </c>
      <c r="AC1040">
        <v>765</v>
      </c>
      <c r="AD1040">
        <v>526.24</v>
      </c>
    </row>
    <row r="1041" spans="20:30" x14ac:dyDescent="0.25">
      <c r="T1041" t="s">
        <v>95</v>
      </c>
      <c r="U1041">
        <v>2021</v>
      </c>
      <c r="V1041" t="s">
        <v>47</v>
      </c>
      <c r="W1041" t="s">
        <v>89</v>
      </c>
      <c r="X1041" t="s">
        <v>90</v>
      </c>
      <c r="Y1041" t="s">
        <v>91</v>
      </c>
      <c r="Z1041" t="s">
        <v>92</v>
      </c>
      <c r="AA1041" t="s">
        <v>93</v>
      </c>
      <c r="AB1041" t="s">
        <v>96</v>
      </c>
      <c r="AC1041">
        <v>139</v>
      </c>
      <c r="AD1041">
        <v>198.76999999999998</v>
      </c>
    </row>
    <row r="1042" spans="20:30" x14ac:dyDescent="0.25">
      <c r="T1042" t="s">
        <v>95</v>
      </c>
      <c r="U1042">
        <v>2021</v>
      </c>
      <c r="V1042" t="s">
        <v>47</v>
      </c>
      <c r="W1042" t="s">
        <v>89</v>
      </c>
      <c r="X1042" t="s">
        <v>90</v>
      </c>
      <c r="Y1042" t="s">
        <v>91</v>
      </c>
      <c r="Z1042" t="s">
        <v>92</v>
      </c>
      <c r="AA1042" t="s">
        <v>93</v>
      </c>
      <c r="AB1042" t="s">
        <v>96</v>
      </c>
      <c r="AC1042">
        <v>187</v>
      </c>
      <c r="AD1042">
        <v>267.40999999999997</v>
      </c>
    </row>
    <row r="1043" spans="20:30" x14ac:dyDescent="0.25">
      <c r="T1043" t="s">
        <v>95</v>
      </c>
      <c r="U1043">
        <v>2021</v>
      </c>
      <c r="V1043" t="s">
        <v>47</v>
      </c>
      <c r="W1043" t="s">
        <v>89</v>
      </c>
      <c r="X1043" t="s">
        <v>90</v>
      </c>
      <c r="Y1043" t="s">
        <v>91</v>
      </c>
      <c r="Z1043" t="s">
        <v>92</v>
      </c>
      <c r="AA1043" t="s">
        <v>93</v>
      </c>
      <c r="AB1043" t="s">
        <v>94</v>
      </c>
      <c r="AC1043">
        <v>311</v>
      </c>
      <c r="AD1043">
        <v>444.73</v>
      </c>
    </row>
    <row r="1044" spans="20:30" x14ac:dyDescent="0.25">
      <c r="T1044" t="s">
        <v>98</v>
      </c>
      <c r="U1044">
        <v>2021</v>
      </c>
      <c r="V1044" t="s">
        <v>47</v>
      </c>
      <c r="W1044" t="s">
        <v>89</v>
      </c>
      <c r="X1044" t="s">
        <v>90</v>
      </c>
      <c r="Y1044" t="s">
        <v>91</v>
      </c>
      <c r="Z1044" t="s">
        <v>92</v>
      </c>
      <c r="AA1044" t="s">
        <v>93</v>
      </c>
      <c r="AB1044" t="s">
        <v>96</v>
      </c>
      <c r="AC1044">
        <v>185</v>
      </c>
      <c r="AD1044">
        <v>264.55</v>
      </c>
    </row>
    <row r="1045" spans="20:30" x14ac:dyDescent="0.25">
      <c r="T1045" t="s">
        <v>88</v>
      </c>
      <c r="U1045">
        <v>2021</v>
      </c>
      <c r="V1045" t="s">
        <v>46</v>
      </c>
      <c r="W1045" t="s">
        <v>89</v>
      </c>
      <c r="X1045" t="s">
        <v>90</v>
      </c>
      <c r="Y1045" t="s">
        <v>91</v>
      </c>
      <c r="Z1045" t="s">
        <v>92</v>
      </c>
      <c r="AA1045" t="s">
        <v>93</v>
      </c>
      <c r="AB1045" t="s">
        <v>94</v>
      </c>
      <c r="AC1045">
        <v>326</v>
      </c>
      <c r="AD1045">
        <v>466.18</v>
      </c>
    </row>
    <row r="1046" spans="20:30" x14ac:dyDescent="0.25">
      <c r="T1046" t="s">
        <v>97</v>
      </c>
      <c r="U1046">
        <v>2021</v>
      </c>
      <c r="V1046" t="s">
        <v>46</v>
      </c>
      <c r="W1046" t="s">
        <v>89</v>
      </c>
      <c r="X1046" t="s">
        <v>90</v>
      </c>
      <c r="Y1046" t="s">
        <v>91</v>
      </c>
      <c r="Z1046" t="s">
        <v>92</v>
      </c>
      <c r="AA1046" t="s">
        <v>93</v>
      </c>
      <c r="AB1046" t="s">
        <v>94</v>
      </c>
      <c r="AC1046">
        <v>320</v>
      </c>
      <c r="AD1046">
        <v>457.6</v>
      </c>
    </row>
    <row r="1047" spans="20:30" x14ac:dyDescent="0.25">
      <c r="T1047" t="s">
        <v>88</v>
      </c>
      <c r="U1047">
        <v>2021</v>
      </c>
      <c r="V1047" t="s">
        <v>46</v>
      </c>
      <c r="W1047" t="s">
        <v>89</v>
      </c>
      <c r="X1047" t="s">
        <v>90</v>
      </c>
      <c r="Y1047" t="s">
        <v>91</v>
      </c>
      <c r="Z1047" t="s">
        <v>92</v>
      </c>
      <c r="AA1047" t="s">
        <v>93</v>
      </c>
      <c r="AB1047" t="s">
        <v>94</v>
      </c>
      <c r="AC1047">
        <v>314</v>
      </c>
      <c r="AD1047">
        <v>449.02</v>
      </c>
    </row>
    <row r="1048" spans="20:30" x14ac:dyDescent="0.25">
      <c r="T1048" t="s">
        <v>97</v>
      </c>
      <c r="U1048">
        <v>2021</v>
      </c>
      <c r="V1048" t="s">
        <v>46</v>
      </c>
      <c r="W1048" t="s">
        <v>89</v>
      </c>
      <c r="X1048" t="s">
        <v>90</v>
      </c>
      <c r="Y1048" t="s">
        <v>91</v>
      </c>
      <c r="Z1048" t="s">
        <v>92</v>
      </c>
      <c r="AA1048" t="s">
        <v>93</v>
      </c>
      <c r="AB1048" t="s">
        <v>96</v>
      </c>
      <c r="AC1048">
        <v>146</v>
      </c>
      <c r="AD1048">
        <v>198.56</v>
      </c>
    </row>
    <row r="1049" spans="20:30" x14ac:dyDescent="0.25">
      <c r="T1049" t="s">
        <v>88</v>
      </c>
      <c r="U1049">
        <v>2021</v>
      </c>
      <c r="V1049" t="s">
        <v>46</v>
      </c>
      <c r="W1049" t="s">
        <v>89</v>
      </c>
      <c r="X1049" t="s">
        <v>90</v>
      </c>
      <c r="Y1049" t="s">
        <v>91</v>
      </c>
      <c r="Z1049" t="s">
        <v>92</v>
      </c>
      <c r="AA1049" t="s">
        <v>93</v>
      </c>
      <c r="AB1049" t="s">
        <v>96</v>
      </c>
      <c r="AC1049">
        <v>194</v>
      </c>
      <c r="AD1049">
        <v>277.42</v>
      </c>
    </row>
    <row r="1050" spans="20:30" x14ac:dyDescent="0.25">
      <c r="T1050" t="s">
        <v>88</v>
      </c>
      <c r="U1050">
        <v>2021</v>
      </c>
      <c r="V1050" t="s">
        <v>46</v>
      </c>
      <c r="W1050" t="s">
        <v>89</v>
      </c>
      <c r="X1050" t="s">
        <v>90</v>
      </c>
      <c r="Y1050" t="s">
        <v>91</v>
      </c>
      <c r="Z1050" t="s">
        <v>92</v>
      </c>
      <c r="AA1050" t="s">
        <v>93</v>
      </c>
      <c r="AB1050" t="s">
        <v>96</v>
      </c>
      <c r="AC1050">
        <v>190</v>
      </c>
      <c r="AD1050">
        <v>271.7</v>
      </c>
    </row>
    <row r="1051" spans="20:30" x14ac:dyDescent="0.25">
      <c r="T1051" t="s">
        <v>88</v>
      </c>
      <c r="U1051">
        <v>2021</v>
      </c>
      <c r="V1051" t="s">
        <v>46</v>
      </c>
      <c r="W1051" t="s">
        <v>89</v>
      </c>
      <c r="X1051" t="s">
        <v>90</v>
      </c>
      <c r="Y1051" t="s">
        <v>91</v>
      </c>
      <c r="Z1051" t="s">
        <v>92</v>
      </c>
      <c r="AA1051" t="s">
        <v>93</v>
      </c>
      <c r="AB1051" t="s">
        <v>96</v>
      </c>
      <c r="AC1051">
        <v>364</v>
      </c>
      <c r="AD1051">
        <v>520.52</v>
      </c>
    </row>
    <row r="1052" spans="20:30" x14ac:dyDescent="0.25">
      <c r="T1052" t="s">
        <v>88</v>
      </c>
      <c r="U1052">
        <v>2021</v>
      </c>
      <c r="V1052" t="s">
        <v>46</v>
      </c>
      <c r="W1052" t="s">
        <v>89</v>
      </c>
      <c r="X1052" t="s">
        <v>90</v>
      </c>
      <c r="Y1052" t="s">
        <v>91</v>
      </c>
      <c r="Z1052" t="s">
        <v>92</v>
      </c>
      <c r="AA1052" t="s">
        <v>93</v>
      </c>
      <c r="AB1052" t="s">
        <v>94</v>
      </c>
      <c r="AC1052">
        <v>324</v>
      </c>
      <c r="AD1052">
        <v>526.24</v>
      </c>
    </row>
    <row r="1053" spans="20:30" x14ac:dyDescent="0.25">
      <c r="T1053" t="s">
        <v>88</v>
      </c>
      <c r="U1053">
        <v>2021</v>
      </c>
      <c r="V1053" t="s">
        <v>46</v>
      </c>
      <c r="W1053" t="s">
        <v>89</v>
      </c>
      <c r="X1053" t="s">
        <v>90</v>
      </c>
      <c r="Y1053" t="s">
        <v>91</v>
      </c>
      <c r="Z1053" t="s">
        <v>92</v>
      </c>
      <c r="AA1053" t="s">
        <v>93</v>
      </c>
      <c r="AB1053" t="s">
        <v>94</v>
      </c>
      <c r="AC1053">
        <v>318</v>
      </c>
      <c r="AD1053">
        <v>526.24</v>
      </c>
    </row>
    <row r="1054" spans="20:30" x14ac:dyDescent="0.25">
      <c r="T1054" t="s">
        <v>95</v>
      </c>
      <c r="U1054">
        <v>2021</v>
      </c>
      <c r="V1054" t="s">
        <v>46</v>
      </c>
      <c r="W1054" t="s">
        <v>89</v>
      </c>
      <c r="X1054" t="s">
        <v>90</v>
      </c>
      <c r="Y1054" t="s">
        <v>91</v>
      </c>
      <c r="Z1054" t="s">
        <v>92</v>
      </c>
      <c r="AA1054" t="s">
        <v>93</v>
      </c>
      <c r="AB1054" t="s">
        <v>96</v>
      </c>
      <c r="AC1054">
        <v>692</v>
      </c>
      <c r="AD1054">
        <v>989.56</v>
      </c>
    </row>
    <row r="1055" spans="20:30" x14ac:dyDescent="0.25">
      <c r="T1055" t="s">
        <v>97</v>
      </c>
      <c r="U1055">
        <v>2021</v>
      </c>
      <c r="V1055" t="s">
        <v>46</v>
      </c>
      <c r="W1055" t="s">
        <v>89</v>
      </c>
      <c r="X1055" t="s">
        <v>90</v>
      </c>
      <c r="Y1055" t="s">
        <v>91</v>
      </c>
      <c r="Z1055" t="s">
        <v>92</v>
      </c>
      <c r="AA1055" t="s">
        <v>93</v>
      </c>
      <c r="AB1055" t="s">
        <v>96</v>
      </c>
      <c r="AC1055">
        <v>725</v>
      </c>
      <c r="AD1055">
        <v>1036.75</v>
      </c>
    </row>
    <row r="1056" spans="20:30" x14ac:dyDescent="0.25">
      <c r="T1056" t="s">
        <v>95</v>
      </c>
      <c r="U1056">
        <v>2021</v>
      </c>
      <c r="V1056" t="s">
        <v>46</v>
      </c>
      <c r="W1056" t="s">
        <v>89</v>
      </c>
      <c r="X1056" t="s">
        <v>90</v>
      </c>
      <c r="Y1056" t="s">
        <v>91</v>
      </c>
      <c r="Z1056" t="s">
        <v>92</v>
      </c>
      <c r="AA1056" t="s">
        <v>93</v>
      </c>
      <c r="AB1056" t="s">
        <v>96</v>
      </c>
      <c r="AC1056">
        <v>778</v>
      </c>
      <c r="AD1056">
        <v>1112.54</v>
      </c>
    </row>
    <row r="1057" spans="20:30" x14ac:dyDescent="0.25">
      <c r="T1057" t="s">
        <v>88</v>
      </c>
      <c r="U1057">
        <v>2021</v>
      </c>
      <c r="V1057" t="s">
        <v>46</v>
      </c>
      <c r="W1057" t="s">
        <v>89</v>
      </c>
      <c r="X1057" t="s">
        <v>90</v>
      </c>
      <c r="Y1057" t="s">
        <v>91</v>
      </c>
      <c r="Z1057" t="s">
        <v>92</v>
      </c>
      <c r="AA1057" t="s">
        <v>93</v>
      </c>
      <c r="AB1057" t="s">
        <v>94</v>
      </c>
      <c r="AC1057">
        <v>327</v>
      </c>
      <c r="AD1057">
        <v>467.61</v>
      </c>
    </row>
    <row r="1058" spans="20:30" x14ac:dyDescent="0.25">
      <c r="T1058" t="s">
        <v>97</v>
      </c>
      <c r="U1058">
        <v>2021</v>
      </c>
      <c r="V1058" t="s">
        <v>46</v>
      </c>
      <c r="W1058" t="s">
        <v>89</v>
      </c>
      <c r="X1058" t="s">
        <v>90</v>
      </c>
      <c r="Y1058" t="s">
        <v>91</v>
      </c>
      <c r="Z1058" t="s">
        <v>92</v>
      </c>
      <c r="AA1058" t="s">
        <v>93</v>
      </c>
      <c r="AB1058" t="s">
        <v>94</v>
      </c>
      <c r="AC1058">
        <v>321</v>
      </c>
      <c r="AD1058">
        <v>459.03</v>
      </c>
    </row>
    <row r="1059" spans="20:30" x14ac:dyDescent="0.25">
      <c r="T1059" t="s">
        <v>88</v>
      </c>
      <c r="U1059">
        <v>2021</v>
      </c>
      <c r="V1059" t="s">
        <v>46</v>
      </c>
      <c r="W1059" t="s">
        <v>89</v>
      </c>
      <c r="X1059" t="s">
        <v>90</v>
      </c>
      <c r="Y1059" t="s">
        <v>91</v>
      </c>
      <c r="Z1059" t="s">
        <v>92</v>
      </c>
      <c r="AA1059" t="s">
        <v>93</v>
      </c>
      <c r="AB1059" t="s">
        <v>94</v>
      </c>
      <c r="AC1059">
        <v>315</v>
      </c>
      <c r="AD1059">
        <v>450.45</v>
      </c>
    </row>
    <row r="1060" spans="20:30" x14ac:dyDescent="0.25">
      <c r="T1060" t="s">
        <v>95</v>
      </c>
      <c r="U1060">
        <v>2021</v>
      </c>
      <c r="V1060" t="s">
        <v>46</v>
      </c>
      <c r="W1060" t="s">
        <v>89</v>
      </c>
      <c r="X1060" t="s">
        <v>90</v>
      </c>
      <c r="Y1060" t="s">
        <v>91</v>
      </c>
      <c r="Z1060" t="s">
        <v>92</v>
      </c>
      <c r="AA1060" t="s">
        <v>93</v>
      </c>
      <c r="AB1060" t="s">
        <v>96</v>
      </c>
      <c r="AC1060">
        <v>147</v>
      </c>
      <c r="AD1060">
        <v>210.21</v>
      </c>
    </row>
    <row r="1061" spans="20:30" x14ac:dyDescent="0.25">
      <c r="T1061" t="s">
        <v>88</v>
      </c>
      <c r="U1061">
        <v>2021</v>
      </c>
      <c r="V1061" t="s">
        <v>46</v>
      </c>
      <c r="W1061" t="s">
        <v>89</v>
      </c>
      <c r="X1061" t="s">
        <v>90</v>
      </c>
      <c r="Y1061" t="s">
        <v>91</v>
      </c>
      <c r="Z1061" t="s">
        <v>92</v>
      </c>
      <c r="AA1061" t="s">
        <v>93</v>
      </c>
      <c r="AB1061" t="s">
        <v>96</v>
      </c>
      <c r="AC1061">
        <v>145</v>
      </c>
      <c r="AD1061">
        <v>207.35</v>
      </c>
    </row>
    <row r="1062" spans="20:30" x14ac:dyDescent="0.25">
      <c r="T1062" t="s">
        <v>88</v>
      </c>
      <c r="U1062">
        <v>2021</v>
      </c>
      <c r="V1062" t="s">
        <v>46</v>
      </c>
      <c r="W1062" t="s">
        <v>89</v>
      </c>
      <c r="X1062" t="s">
        <v>90</v>
      </c>
      <c r="Y1062" t="s">
        <v>91</v>
      </c>
      <c r="Z1062" t="s">
        <v>92</v>
      </c>
      <c r="AA1062" t="s">
        <v>93</v>
      </c>
      <c r="AB1062" t="s">
        <v>96</v>
      </c>
      <c r="AC1062">
        <v>193</v>
      </c>
      <c r="AD1062">
        <v>275.99</v>
      </c>
    </row>
    <row r="1063" spans="20:30" x14ac:dyDescent="0.25">
      <c r="T1063" t="s">
        <v>97</v>
      </c>
      <c r="U1063">
        <v>2021</v>
      </c>
      <c r="V1063" t="s">
        <v>46</v>
      </c>
      <c r="W1063" t="s">
        <v>89</v>
      </c>
      <c r="X1063" t="s">
        <v>90</v>
      </c>
      <c r="Y1063" t="s">
        <v>91</v>
      </c>
      <c r="Z1063" t="s">
        <v>92</v>
      </c>
      <c r="AA1063" t="s">
        <v>93</v>
      </c>
      <c r="AB1063" t="s">
        <v>94</v>
      </c>
      <c r="AC1063">
        <v>323</v>
      </c>
      <c r="AD1063">
        <v>461.89</v>
      </c>
    </row>
    <row r="1064" spans="20:30" x14ac:dyDescent="0.25">
      <c r="T1064" t="s">
        <v>88</v>
      </c>
      <c r="U1064">
        <v>2021</v>
      </c>
      <c r="V1064" t="s">
        <v>46</v>
      </c>
      <c r="W1064" t="s">
        <v>89</v>
      </c>
      <c r="X1064" t="s">
        <v>90</v>
      </c>
      <c r="Y1064" t="s">
        <v>91</v>
      </c>
      <c r="Z1064" t="s">
        <v>92</v>
      </c>
      <c r="AA1064" t="s">
        <v>93</v>
      </c>
      <c r="AB1064" t="s">
        <v>94</v>
      </c>
      <c r="AC1064">
        <v>317</v>
      </c>
      <c r="AD1064">
        <v>453.31</v>
      </c>
    </row>
    <row r="1065" spans="20:30" x14ac:dyDescent="0.25">
      <c r="T1065" t="s">
        <v>97</v>
      </c>
      <c r="U1065">
        <v>2021</v>
      </c>
      <c r="V1065" t="s">
        <v>46</v>
      </c>
      <c r="W1065" t="s">
        <v>89</v>
      </c>
      <c r="X1065" t="s">
        <v>90</v>
      </c>
      <c r="Y1065" t="s">
        <v>91</v>
      </c>
      <c r="Z1065" t="s">
        <v>92</v>
      </c>
      <c r="AA1065" t="s">
        <v>93</v>
      </c>
      <c r="AB1065" t="s">
        <v>96</v>
      </c>
      <c r="AC1065">
        <v>143</v>
      </c>
      <c r="AD1065">
        <v>204.49</v>
      </c>
    </row>
    <row r="1066" spans="20:30" x14ac:dyDescent="0.25">
      <c r="T1066" t="s">
        <v>88</v>
      </c>
      <c r="U1066">
        <v>2021</v>
      </c>
      <c r="V1066" t="s">
        <v>46</v>
      </c>
      <c r="W1066" t="s">
        <v>89</v>
      </c>
      <c r="X1066" t="s">
        <v>90</v>
      </c>
      <c r="Y1066" t="s">
        <v>91</v>
      </c>
      <c r="Z1066" t="s">
        <v>92</v>
      </c>
      <c r="AA1066" t="s">
        <v>93</v>
      </c>
      <c r="AB1066" t="s">
        <v>96</v>
      </c>
      <c r="AC1066">
        <v>191</v>
      </c>
      <c r="AD1066">
        <v>273.13</v>
      </c>
    </row>
    <row r="1067" spans="20:30" x14ac:dyDescent="0.25">
      <c r="T1067" t="s">
        <v>97</v>
      </c>
      <c r="U1067">
        <v>2021</v>
      </c>
      <c r="V1067" t="s">
        <v>46</v>
      </c>
      <c r="W1067" t="s">
        <v>89</v>
      </c>
      <c r="X1067" t="s">
        <v>90</v>
      </c>
      <c r="Y1067" t="s">
        <v>91</v>
      </c>
      <c r="Z1067" t="s">
        <v>92</v>
      </c>
      <c r="AA1067" t="s">
        <v>93</v>
      </c>
      <c r="AB1067" t="s">
        <v>96</v>
      </c>
      <c r="AC1067">
        <v>787</v>
      </c>
      <c r="AD1067">
        <v>1125.4099999999999</v>
      </c>
    </row>
    <row r="1068" spans="20:30" x14ac:dyDescent="0.25">
      <c r="T1068" t="s">
        <v>95</v>
      </c>
      <c r="U1068">
        <v>2021</v>
      </c>
      <c r="V1068" t="s">
        <v>41</v>
      </c>
      <c r="W1068" t="s">
        <v>101</v>
      </c>
      <c r="X1068" t="s">
        <v>90</v>
      </c>
      <c r="Y1068" t="s">
        <v>91</v>
      </c>
      <c r="Z1068" t="s">
        <v>92</v>
      </c>
      <c r="AA1068" t="s">
        <v>93</v>
      </c>
      <c r="AB1068" t="s">
        <v>94</v>
      </c>
      <c r="AC1068">
        <v>266</v>
      </c>
      <c r="AD1068">
        <v>380.38</v>
      </c>
    </row>
    <row r="1069" spans="20:30" x14ac:dyDescent="0.25">
      <c r="T1069" t="s">
        <v>95</v>
      </c>
      <c r="U1069">
        <v>2021</v>
      </c>
      <c r="V1069" t="s">
        <v>41</v>
      </c>
      <c r="W1069" t="s">
        <v>101</v>
      </c>
      <c r="X1069" t="s">
        <v>90</v>
      </c>
      <c r="Y1069" t="s">
        <v>91</v>
      </c>
      <c r="Z1069" t="s">
        <v>92</v>
      </c>
      <c r="AA1069" t="s">
        <v>93</v>
      </c>
      <c r="AB1069" t="s">
        <v>94</v>
      </c>
      <c r="AC1069">
        <v>314</v>
      </c>
      <c r="AD1069">
        <v>449.02</v>
      </c>
    </row>
    <row r="1070" spans="20:30" x14ac:dyDescent="0.25">
      <c r="T1070" t="s">
        <v>88</v>
      </c>
      <c r="U1070">
        <v>2021</v>
      </c>
      <c r="V1070" t="s">
        <v>41</v>
      </c>
      <c r="W1070" t="s">
        <v>101</v>
      </c>
      <c r="X1070" t="s">
        <v>90</v>
      </c>
      <c r="Y1070" t="s">
        <v>91</v>
      </c>
      <c r="Z1070" t="s">
        <v>92</v>
      </c>
      <c r="AA1070" t="s">
        <v>93</v>
      </c>
      <c r="AB1070" t="s">
        <v>94</v>
      </c>
      <c r="AC1070">
        <v>236</v>
      </c>
      <c r="AD1070">
        <v>337.48</v>
      </c>
    </row>
    <row r="1071" spans="20:30" x14ac:dyDescent="0.25">
      <c r="T1071" t="s">
        <v>95</v>
      </c>
      <c r="U1071">
        <v>2021</v>
      </c>
      <c r="V1071" t="s">
        <v>41</v>
      </c>
      <c r="W1071" t="s">
        <v>101</v>
      </c>
      <c r="X1071" t="s">
        <v>90</v>
      </c>
      <c r="Y1071" t="s">
        <v>91</v>
      </c>
      <c r="Z1071" t="s">
        <v>92</v>
      </c>
      <c r="AA1071" t="s">
        <v>93</v>
      </c>
      <c r="AB1071" t="s">
        <v>94</v>
      </c>
      <c r="AC1071">
        <v>310</v>
      </c>
      <c r="AD1071">
        <v>526.24</v>
      </c>
    </row>
    <row r="1072" spans="20:30" x14ac:dyDescent="0.25">
      <c r="T1072" t="s">
        <v>97</v>
      </c>
      <c r="U1072">
        <v>2021</v>
      </c>
      <c r="V1072" t="s">
        <v>41</v>
      </c>
      <c r="W1072" t="s">
        <v>101</v>
      </c>
      <c r="X1072" t="s">
        <v>90</v>
      </c>
      <c r="Y1072" t="s">
        <v>91</v>
      </c>
      <c r="Z1072" t="s">
        <v>92</v>
      </c>
      <c r="AA1072" t="s">
        <v>93</v>
      </c>
      <c r="AB1072" t="s">
        <v>94</v>
      </c>
      <c r="AC1072">
        <v>238</v>
      </c>
      <c r="AD1072">
        <v>526.24</v>
      </c>
    </row>
    <row r="1073" spans="20:30" x14ac:dyDescent="0.25">
      <c r="T1073" t="s">
        <v>88</v>
      </c>
      <c r="U1073">
        <v>2021</v>
      </c>
      <c r="V1073" t="s">
        <v>41</v>
      </c>
      <c r="W1073" t="s">
        <v>101</v>
      </c>
      <c r="X1073" t="s">
        <v>90</v>
      </c>
      <c r="Y1073" t="s">
        <v>91</v>
      </c>
      <c r="Z1073" t="s">
        <v>92</v>
      </c>
      <c r="AA1073" t="s">
        <v>93</v>
      </c>
      <c r="AB1073" t="s">
        <v>94</v>
      </c>
      <c r="AC1073">
        <v>1000</v>
      </c>
      <c r="AD1073">
        <v>1430</v>
      </c>
    </row>
    <row r="1074" spans="20:30" x14ac:dyDescent="0.25">
      <c r="T1074" t="s">
        <v>98</v>
      </c>
      <c r="U1074">
        <v>2021</v>
      </c>
      <c r="V1074" t="s">
        <v>41</v>
      </c>
      <c r="W1074" t="s">
        <v>101</v>
      </c>
      <c r="X1074" t="s">
        <v>90</v>
      </c>
      <c r="Y1074" t="s">
        <v>91</v>
      </c>
      <c r="Z1074" t="s">
        <v>92</v>
      </c>
      <c r="AA1074" t="s">
        <v>93</v>
      </c>
      <c r="AB1074" t="s">
        <v>94</v>
      </c>
      <c r="AC1074">
        <v>1033</v>
      </c>
      <c r="AD1074">
        <v>1477.19</v>
      </c>
    </row>
    <row r="1075" spans="20:30" x14ac:dyDescent="0.25">
      <c r="T1075" t="s">
        <v>97</v>
      </c>
      <c r="U1075">
        <v>2021</v>
      </c>
      <c r="V1075" t="s">
        <v>41</v>
      </c>
      <c r="W1075" t="s">
        <v>101</v>
      </c>
      <c r="X1075" t="s">
        <v>90</v>
      </c>
      <c r="Y1075" t="s">
        <v>91</v>
      </c>
      <c r="Z1075" t="s">
        <v>92</v>
      </c>
      <c r="AA1075" t="s">
        <v>93</v>
      </c>
      <c r="AB1075" t="s">
        <v>94</v>
      </c>
      <c r="AC1075">
        <v>240</v>
      </c>
      <c r="AD1075">
        <v>343.2</v>
      </c>
    </row>
    <row r="1076" spans="20:30" x14ac:dyDescent="0.25">
      <c r="T1076" t="s">
        <v>97</v>
      </c>
      <c r="U1076">
        <v>2021</v>
      </c>
      <c r="V1076" t="s">
        <v>41</v>
      </c>
      <c r="W1076" t="s">
        <v>101</v>
      </c>
      <c r="X1076" t="s">
        <v>90</v>
      </c>
      <c r="Y1076" t="s">
        <v>91</v>
      </c>
      <c r="Z1076" t="s">
        <v>92</v>
      </c>
      <c r="AA1076" t="s">
        <v>93</v>
      </c>
      <c r="AB1076" t="s">
        <v>94</v>
      </c>
      <c r="AC1076">
        <v>267</v>
      </c>
      <c r="AD1076">
        <v>381.81</v>
      </c>
    </row>
    <row r="1077" spans="20:30" x14ac:dyDescent="0.25">
      <c r="T1077" t="s">
        <v>88</v>
      </c>
      <c r="U1077">
        <v>2021</v>
      </c>
      <c r="V1077" t="s">
        <v>41</v>
      </c>
      <c r="W1077" t="s">
        <v>101</v>
      </c>
      <c r="X1077" t="s">
        <v>90</v>
      </c>
      <c r="Y1077" t="s">
        <v>91</v>
      </c>
      <c r="Z1077" t="s">
        <v>92</v>
      </c>
      <c r="AA1077" t="s">
        <v>93</v>
      </c>
      <c r="AB1077" t="s">
        <v>94</v>
      </c>
      <c r="AC1077">
        <v>237</v>
      </c>
      <c r="AD1077">
        <v>338.90999999999997</v>
      </c>
    </row>
    <row r="1078" spans="20:30" x14ac:dyDescent="0.25">
      <c r="T1078" t="s">
        <v>97</v>
      </c>
      <c r="U1078">
        <v>2021</v>
      </c>
      <c r="V1078" t="s">
        <v>41</v>
      </c>
      <c r="W1078" t="s">
        <v>101</v>
      </c>
      <c r="X1078" t="s">
        <v>90</v>
      </c>
      <c r="Y1078" t="s">
        <v>91</v>
      </c>
      <c r="Z1078" t="s">
        <v>92</v>
      </c>
      <c r="AA1078" t="s">
        <v>93</v>
      </c>
      <c r="AB1078" t="s">
        <v>94</v>
      </c>
      <c r="AC1078">
        <v>781</v>
      </c>
      <c r="AD1078">
        <v>1116.83</v>
      </c>
    </row>
    <row r="1079" spans="20:30" x14ac:dyDescent="0.25">
      <c r="T1079" t="s">
        <v>88</v>
      </c>
      <c r="U1079">
        <v>2021</v>
      </c>
      <c r="V1079" t="s">
        <v>41</v>
      </c>
      <c r="W1079" t="s">
        <v>101</v>
      </c>
      <c r="X1079" t="s">
        <v>90</v>
      </c>
      <c r="Y1079" t="s">
        <v>91</v>
      </c>
      <c r="Z1079" t="s">
        <v>92</v>
      </c>
      <c r="AA1079" t="s">
        <v>93</v>
      </c>
      <c r="AB1079" t="s">
        <v>94</v>
      </c>
      <c r="AC1079">
        <v>814</v>
      </c>
      <c r="AD1079">
        <v>1164.02</v>
      </c>
    </row>
    <row r="1080" spans="20:30" x14ac:dyDescent="0.25">
      <c r="T1080" t="s">
        <v>88</v>
      </c>
      <c r="U1080">
        <v>2021</v>
      </c>
      <c r="V1080" t="s">
        <v>41</v>
      </c>
      <c r="W1080" t="s">
        <v>101</v>
      </c>
      <c r="X1080" t="s">
        <v>90</v>
      </c>
      <c r="Y1080" t="s">
        <v>91</v>
      </c>
      <c r="Z1080" t="s">
        <v>92</v>
      </c>
      <c r="AA1080" t="s">
        <v>93</v>
      </c>
      <c r="AB1080" t="s">
        <v>94</v>
      </c>
      <c r="AC1080">
        <v>263</v>
      </c>
      <c r="AD1080">
        <v>376.09000000000003</v>
      </c>
    </row>
    <row r="1081" spans="20:30" x14ac:dyDescent="0.25">
      <c r="T1081" t="s">
        <v>88</v>
      </c>
      <c r="U1081">
        <v>2021</v>
      </c>
      <c r="V1081" t="s">
        <v>41</v>
      </c>
      <c r="W1081" t="s">
        <v>101</v>
      </c>
      <c r="X1081" t="s">
        <v>90</v>
      </c>
      <c r="Y1081" t="s">
        <v>91</v>
      </c>
      <c r="Z1081" t="s">
        <v>92</v>
      </c>
      <c r="AA1081" t="s">
        <v>93</v>
      </c>
      <c r="AB1081" t="s">
        <v>94</v>
      </c>
      <c r="AC1081">
        <v>311</v>
      </c>
      <c r="AD1081">
        <v>444.73</v>
      </c>
    </row>
    <row r="1082" spans="20:30" x14ac:dyDescent="0.25">
      <c r="T1082" t="s">
        <v>95</v>
      </c>
      <c r="U1082">
        <v>2021</v>
      </c>
      <c r="V1082" t="s">
        <v>41</v>
      </c>
      <c r="W1082" t="s">
        <v>101</v>
      </c>
      <c r="X1082" t="s">
        <v>90</v>
      </c>
      <c r="Y1082" t="s">
        <v>91</v>
      </c>
      <c r="Z1082" t="s">
        <v>92</v>
      </c>
      <c r="AA1082" t="s">
        <v>93</v>
      </c>
      <c r="AB1082" t="s">
        <v>94</v>
      </c>
      <c r="AC1082">
        <v>239</v>
      </c>
      <c r="AD1082">
        <v>341.77</v>
      </c>
    </row>
    <row r="1083" spans="20:30" x14ac:dyDescent="0.25">
      <c r="T1083" t="s">
        <v>88</v>
      </c>
      <c r="U1083">
        <v>2021</v>
      </c>
      <c r="V1083" t="s">
        <v>45</v>
      </c>
      <c r="W1083" t="s">
        <v>101</v>
      </c>
      <c r="X1083" t="s">
        <v>90</v>
      </c>
      <c r="Y1083" t="s">
        <v>91</v>
      </c>
      <c r="Z1083" t="s">
        <v>92</v>
      </c>
      <c r="AA1083" t="s">
        <v>93</v>
      </c>
      <c r="AB1083" t="s">
        <v>94</v>
      </c>
      <c r="AC1083">
        <v>242</v>
      </c>
      <c r="AD1083">
        <v>346.06</v>
      </c>
    </row>
    <row r="1084" spans="20:30" x14ac:dyDescent="0.25">
      <c r="T1084" t="s">
        <v>99</v>
      </c>
      <c r="U1084">
        <v>2021</v>
      </c>
      <c r="V1084" t="s">
        <v>45</v>
      </c>
      <c r="W1084" t="s">
        <v>101</v>
      </c>
      <c r="X1084" t="s">
        <v>90</v>
      </c>
      <c r="Y1084" t="s">
        <v>91</v>
      </c>
      <c r="Z1084" t="s">
        <v>92</v>
      </c>
      <c r="AA1084" t="s">
        <v>93</v>
      </c>
      <c r="AB1084" t="s">
        <v>94</v>
      </c>
      <c r="AC1084">
        <v>290</v>
      </c>
      <c r="AD1084">
        <v>414.7</v>
      </c>
    </row>
    <row r="1085" spans="20:30" x14ac:dyDescent="0.25">
      <c r="T1085" t="s">
        <v>95</v>
      </c>
      <c r="U1085">
        <v>2021</v>
      </c>
      <c r="V1085" t="s">
        <v>45</v>
      </c>
      <c r="W1085" t="s">
        <v>89</v>
      </c>
      <c r="X1085" t="s">
        <v>90</v>
      </c>
      <c r="Y1085" t="s">
        <v>91</v>
      </c>
      <c r="Z1085" t="s">
        <v>92</v>
      </c>
      <c r="AA1085" t="s">
        <v>93</v>
      </c>
      <c r="AB1085" t="s">
        <v>94</v>
      </c>
      <c r="AC1085">
        <v>218</v>
      </c>
      <c r="AD1085">
        <v>311.74</v>
      </c>
    </row>
    <row r="1086" spans="20:30" x14ac:dyDescent="0.25">
      <c r="T1086" t="s">
        <v>95</v>
      </c>
      <c r="U1086">
        <v>2021</v>
      </c>
      <c r="V1086" t="s">
        <v>45</v>
      </c>
      <c r="W1086" t="s">
        <v>89</v>
      </c>
      <c r="X1086" t="s">
        <v>90</v>
      </c>
      <c r="Y1086" t="s">
        <v>91</v>
      </c>
      <c r="Z1086" t="s">
        <v>92</v>
      </c>
      <c r="AA1086" t="s">
        <v>93</v>
      </c>
      <c r="AB1086" t="s">
        <v>94</v>
      </c>
      <c r="AC1086">
        <v>244</v>
      </c>
      <c r="AD1086">
        <v>526.24</v>
      </c>
    </row>
    <row r="1087" spans="20:30" x14ac:dyDescent="0.25">
      <c r="T1087" t="s">
        <v>88</v>
      </c>
      <c r="U1087">
        <v>2021</v>
      </c>
      <c r="V1087" t="s">
        <v>45</v>
      </c>
      <c r="W1087" t="s">
        <v>89</v>
      </c>
      <c r="X1087" t="s">
        <v>90</v>
      </c>
      <c r="Y1087" t="s">
        <v>91</v>
      </c>
      <c r="Z1087" t="s">
        <v>92</v>
      </c>
      <c r="AA1087" t="s">
        <v>93</v>
      </c>
      <c r="AB1087" t="s">
        <v>94</v>
      </c>
      <c r="AC1087">
        <v>292</v>
      </c>
      <c r="AD1087">
        <v>526.24</v>
      </c>
    </row>
    <row r="1088" spans="20:30" x14ac:dyDescent="0.25">
      <c r="T1088" t="s">
        <v>95</v>
      </c>
      <c r="U1088">
        <v>2021</v>
      </c>
      <c r="V1088" t="s">
        <v>45</v>
      </c>
      <c r="W1088" t="s">
        <v>89</v>
      </c>
      <c r="X1088" t="s">
        <v>90</v>
      </c>
      <c r="Y1088" t="s">
        <v>91</v>
      </c>
      <c r="Z1088" t="s">
        <v>92</v>
      </c>
      <c r="AA1088" t="s">
        <v>93</v>
      </c>
      <c r="AB1088" t="s">
        <v>94</v>
      </c>
      <c r="AC1088">
        <v>1003</v>
      </c>
      <c r="AD1088">
        <v>1434.29</v>
      </c>
    </row>
    <row r="1089" spans="20:30" x14ac:dyDescent="0.25">
      <c r="T1089" t="s">
        <v>95</v>
      </c>
      <c r="U1089">
        <v>2021</v>
      </c>
      <c r="V1089" t="s">
        <v>45</v>
      </c>
      <c r="W1089" t="s">
        <v>89</v>
      </c>
      <c r="X1089" t="s">
        <v>90</v>
      </c>
      <c r="Y1089" t="s">
        <v>91</v>
      </c>
      <c r="Z1089" t="s">
        <v>92</v>
      </c>
      <c r="AA1089" t="s">
        <v>93</v>
      </c>
      <c r="AB1089" t="s">
        <v>94</v>
      </c>
      <c r="AC1089">
        <v>1037</v>
      </c>
      <c r="AD1089">
        <v>1482.9099999999999</v>
      </c>
    </row>
    <row r="1090" spans="20:30" x14ac:dyDescent="0.25">
      <c r="T1090" t="s">
        <v>88</v>
      </c>
      <c r="U1090">
        <v>2021</v>
      </c>
      <c r="V1090" t="s">
        <v>45</v>
      </c>
      <c r="W1090" t="s">
        <v>89</v>
      </c>
      <c r="X1090" t="s">
        <v>90</v>
      </c>
      <c r="Y1090" t="s">
        <v>91</v>
      </c>
      <c r="Z1090" t="s">
        <v>92</v>
      </c>
      <c r="AA1090" t="s">
        <v>93</v>
      </c>
      <c r="AB1090" t="s">
        <v>94</v>
      </c>
      <c r="AC1090">
        <v>216</v>
      </c>
      <c r="AD1090">
        <v>308.88</v>
      </c>
    </row>
    <row r="1091" spans="20:30" x14ac:dyDescent="0.25">
      <c r="T1091" t="s">
        <v>88</v>
      </c>
      <c r="U1091">
        <v>2021</v>
      </c>
      <c r="V1091" t="s">
        <v>45</v>
      </c>
      <c r="W1091" t="s">
        <v>89</v>
      </c>
      <c r="X1091" t="s">
        <v>90</v>
      </c>
      <c r="Y1091" t="s">
        <v>91</v>
      </c>
      <c r="Z1091" t="s">
        <v>92</v>
      </c>
      <c r="AA1091" t="s">
        <v>93</v>
      </c>
      <c r="AB1091" t="s">
        <v>94</v>
      </c>
      <c r="AC1091">
        <v>243</v>
      </c>
      <c r="AD1091">
        <v>347.49</v>
      </c>
    </row>
    <row r="1092" spans="20:30" x14ac:dyDescent="0.25">
      <c r="T1092" t="s">
        <v>88</v>
      </c>
      <c r="U1092">
        <v>2021</v>
      </c>
      <c r="V1092" t="s">
        <v>45</v>
      </c>
      <c r="W1092" t="s">
        <v>89</v>
      </c>
      <c r="X1092" t="s">
        <v>90</v>
      </c>
      <c r="Y1092" t="s">
        <v>91</v>
      </c>
      <c r="Z1092" t="s">
        <v>92</v>
      </c>
      <c r="AA1092" t="s">
        <v>93</v>
      </c>
      <c r="AB1092" t="s">
        <v>94</v>
      </c>
      <c r="AC1092">
        <v>291</v>
      </c>
      <c r="AD1092">
        <v>416.13</v>
      </c>
    </row>
    <row r="1093" spans="20:30" x14ac:dyDescent="0.25">
      <c r="T1093" t="s">
        <v>95</v>
      </c>
      <c r="U1093">
        <v>2021</v>
      </c>
      <c r="V1093" t="s">
        <v>45</v>
      </c>
      <c r="W1093" t="s">
        <v>89</v>
      </c>
      <c r="X1093" t="s">
        <v>90</v>
      </c>
      <c r="Y1093" t="s">
        <v>91</v>
      </c>
      <c r="Z1093" t="s">
        <v>92</v>
      </c>
      <c r="AA1093" t="s">
        <v>93</v>
      </c>
      <c r="AB1093" t="s">
        <v>94</v>
      </c>
      <c r="AC1093">
        <v>219</v>
      </c>
      <c r="AD1093">
        <v>313.17</v>
      </c>
    </row>
    <row r="1094" spans="20:30" x14ac:dyDescent="0.25">
      <c r="T1094" t="s">
        <v>88</v>
      </c>
      <c r="U1094">
        <v>2021</v>
      </c>
      <c r="V1094" t="s">
        <v>45</v>
      </c>
      <c r="W1094" t="s">
        <v>89</v>
      </c>
      <c r="X1094" t="s">
        <v>90</v>
      </c>
      <c r="Y1094" t="s">
        <v>91</v>
      </c>
      <c r="Z1094" t="s">
        <v>92</v>
      </c>
      <c r="AA1094" t="s">
        <v>93</v>
      </c>
      <c r="AB1094" t="s">
        <v>94</v>
      </c>
      <c r="AC1094">
        <v>818</v>
      </c>
      <c r="AD1094">
        <v>1169.74</v>
      </c>
    </row>
    <row r="1095" spans="20:30" x14ac:dyDescent="0.25">
      <c r="T1095" t="s">
        <v>95</v>
      </c>
      <c r="U1095">
        <v>2021</v>
      </c>
      <c r="V1095" t="s">
        <v>45</v>
      </c>
      <c r="W1095" t="s">
        <v>89</v>
      </c>
      <c r="X1095" t="s">
        <v>90</v>
      </c>
      <c r="Y1095" t="s">
        <v>91</v>
      </c>
      <c r="Z1095" t="s">
        <v>92</v>
      </c>
      <c r="AA1095" t="s">
        <v>93</v>
      </c>
      <c r="AB1095" t="s">
        <v>94</v>
      </c>
      <c r="AC1095">
        <v>871</v>
      </c>
      <c r="AD1095">
        <v>1245.53</v>
      </c>
    </row>
    <row r="1096" spans="20:30" x14ac:dyDescent="0.25">
      <c r="T1096" t="s">
        <v>95</v>
      </c>
      <c r="U1096">
        <v>2021</v>
      </c>
      <c r="V1096" t="s">
        <v>45</v>
      </c>
      <c r="W1096" t="s">
        <v>89</v>
      </c>
      <c r="X1096" t="s">
        <v>90</v>
      </c>
      <c r="Y1096" t="s">
        <v>91</v>
      </c>
      <c r="Z1096" t="s">
        <v>92</v>
      </c>
      <c r="AA1096" t="s">
        <v>93</v>
      </c>
      <c r="AB1096" t="s">
        <v>94</v>
      </c>
      <c r="AC1096">
        <v>245</v>
      </c>
      <c r="AD1096">
        <v>350.35</v>
      </c>
    </row>
    <row r="1097" spans="20:30" x14ac:dyDescent="0.25">
      <c r="T1097" t="s">
        <v>88</v>
      </c>
      <c r="U1097">
        <v>2021</v>
      </c>
      <c r="V1097" t="s">
        <v>45</v>
      </c>
      <c r="W1097" t="s">
        <v>89</v>
      </c>
      <c r="X1097" t="s">
        <v>90</v>
      </c>
      <c r="Y1097" t="s">
        <v>91</v>
      </c>
      <c r="Z1097" t="s">
        <v>92</v>
      </c>
      <c r="AA1097" t="s">
        <v>93</v>
      </c>
      <c r="AB1097" t="s">
        <v>94</v>
      </c>
      <c r="AC1097">
        <v>293</v>
      </c>
      <c r="AD1097">
        <v>418.99</v>
      </c>
    </row>
    <row r="1098" spans="20:30" x14ac:dyDescent="0.25">
      <c r="T1098" t="s">
        <v>88</v>
      </c>
      <c r="U1098">
        <v>2021</v>
      </c>
      <c r="V1098" t="s">
        <v>45</v>
      </c>
      <c r="W1098" t="s">
        <v>89</v>
      </c>
      <c r="X1098" t="s">
        <v>90</v>
      </c>
      <c r="Y1098" t="s">
        <v>91</v>
      </c>
      <c r="Z1098" t="s">
        <v>92</v>
      </c>
      <c r="AA1098" t="s">
        <v>93</v>
      </c>
      <c r="AB1098" t="s">
        <v>94</v>
      </c>
      <c r="AC1098">
        <v>215</v>
      </c>
      <c r="AD1098">
        <v>307.45</v>
      </c>
    </row>
    <row r="1099" spans="20:30" x14ac:dyDescent="0.25">
      <c r="T1099" t="s">
        <v>88</v>
      </c>
      <c r="U1099">
        <v>2021</v>
      </c>
      <c r="V1099" t="s">
        <v>49</v>
      </c>
      <c r="W1099" t="s">
        <v>89</v>
      </c>
      <c r="X1099" t="s">
        <v>90</v>
      </c>
      <c r="Y1099" t="s">
        <v>91</v>
      </c>
      <c r="Z1099" t="s">
        <v>92</v>
      </c>
      <c r="AA1099" t="s">
        <v>93</v>
      </c>
      <c r="AB1099" t="s">
        <v>96</v>
      </c>
      <c r="AC1099">
        <v>248</v>
      </c>
      <c r="AD1099">
        <v>354.64</v>
      </c>
    </row>
    <row r="1100" spans="20:30" x14ac:dyDescent="0.25">
      <c r="T1100" t="s">
        <v>98</v>
      </c>
      <c r="U1100">
        <v>2021</v>
      </c>
      <c r="V1100" t="s">
        <v>49</v>
      </c>
      <c r="W1100" t="s">
        <v>89</v>
      </c>
      <c r="X1100" t="s">
        <v>90</v>
      </c>
      <c r="Y1100" t="s">
        <v>91</v>
      </c>
      <c r="Z1100" t="s">
        <v>92</v>
      </c>
      <c r="AA1100" t="s">
        <v>93</v>
      </c>
      <c r="AB1100" t="s">
        <v>96</v>
      </c>
      <c r="AC1100">
        <v>242</v>
      </c>
      <c r="AD1100">
        <v>346.06</v>
      </c>
    </row>
    <row r="1101" spans="20:30" x14ac:dyDescent="0.25">
      <c r="T1101" t="s">
        <v>95</v>
      </c>
      <c r="U1101">
        <v>2021</v>
      </c>
      <c r="V1101" t="s">
        <v>49</v>
      </c>
      <c r="W1101" t="s">
        <v>89</v>
      </c>
      <c r="X1101" t="s">
        <v>90</v>
      </c>
      <c r="Y1101" t="s">
        <v>91</v>
      </c>
      <c r="Z1101" t="s">
        <v>92</v>
      </c>
      <c r="AA1101" t="s">
        <v>93</v>
      </c>
      <c r="AB1101" t="s">
        <v>96</v>
      </c>
      <c r="AC1101">
        <v>236</v>
      </c>
      <c r="AD1101">
        <v>337.48</v>
      </c>
    </row>
    <row r="1102" spans="20:30" x14ac:dyDescent="0.25">
      <c r="T1102" t="s">
        <v>95</v>
      </c>
      <c r="U1102">
        <v>2021</v>
      </c>
      <c r="V1102" t="s">
        <v>49</v>
      </c>
      <c r="W1102" t="s">
        <v>89</v>
      </c>
      <c r="X1102" t="s">
        <v>90</v>
      </c>
      <c r="Y1102" t="s">
        <v>91</v>
      </c>
      <c r="Z1102" t="s">
        <v>92</v>
      </c>
      <c r="AA1102" t="s">
        <v>93</v>
      </c>
      <c r="AB1102" t="s">
        <v>94</v>
      </c>
      <c r="AC1102">
        <v>224</v>
      </c>
      <c r="AD1102">
        <v>320.32</v>
      </c>
    </row>
    <row r="1103" spans="20:30" x14ac:dyDescent="0.25">
      <c r="T1103" t="s">
        <v>88</v>
      </c>
      <c r="U1103">
        <v>2021</v>
      </c>
      <c r="V1103" t="s">
        <v>49</v>
      </c>
      <c r="W1103" t="s">
        <v>89</v>
      </c>
      <c r="X1103" t="s">
        <v>90</v>
      </c>
      <c r="Y1103" t="s">
        <v>91</v>
      </c>
      <c r="Z1103" t="s">
        <v>92</v>
      </c>
      <c r="AA1103" t="s">
        <v>93</v>
      </c>
      <c r="AB1103" t="s">
        <v>94</v>
      </c>
      <c r="AC1103">
        <v>250</v>
      </c>
      <c r="AD1103">
        <v>357.5</v>
      </c>
    </row>
    <row r="1104" spans="20:30" x14ac:dyDescent="0.25">
      <c r="T1104" t="s">
        <v>97</v>
      </c>
      <c r="U1104">
        <v>2021</v>
      </c>
      <c r="V1104" t="s">
        <v>49</v>
      </c>
      <c r="W1104" t="s">
        <v>89</v>
      </c>
      <c r="X1104" t="s">
        <v>90</v>
      </c>
      <c r="Y1104" t="s">
        <v>91</v>
      </c>
      <c r="Z1104" t="s">
        <v>92</v>
      </c>
      <c r="AA1104" t="s">
        <v>93</v>
      </c>
      <c r="AB1104" t="s">
        <v>94</v>
      </c>
      <c r="AC1104">
        <v>244</v>
      </c>
      <c r="AD1104">
        <v>348.92</v>
      </c>
    </row>
    <row r="1105" spans="20:30" x14ac:dyDescent="0.25">
      <c r="T1105" t="s">
        <v>97</v>
      </c>
      <c r="U1105">
        <v>2021</v>
      </c>
      <c r="V1105" t="s">
        <v>49</v>
      </c>
      <c r="W1105" t="s">
        <v>89</v>
      </c>
      <c r="X1105" t="s">
        <v>90</v>
      </c>
      <c r="Y1105" t="s">
        <v>91</v>
      </c>
      <c r="Z1105" t="s">
        <v>92</v>
      </c>
      <c r="AA1105" t="s">
        <v>93</v>
      </c>
      <c r="AB1105" t="s">
        <v>94</v>
      </c>
      <c r="AC1105">
        <v>238</v>
      </c>
      <c r="AD1105">
        <v>340.34000000000003</v>
      </c>
    </row>
    <row r="1106" spans="20:30" x14ac:dyDescent="0.25">
      <c r="T1106" t="s">
        <v>95</v>
      </c>
      <c r="U1106">
        <v>2021</v>
      </c>
      <c r="V1106" t="s">
        <v>49</v>
      </c>
      <c r="W1106" t="s">
        <v>89</v>
      </c>
      <c r="X1106" t="s">
        <v>90</v>
      </c>
      <c r="Y1106" t="s">
        <v>91</v>
      </c>
      <c r="Z1106" t="s">
        <v>92</v>
      </c>
      <c r="AA1106" t="s">
        <v>93</v>
      </c>
      <c r="AB1106" t="s">
        <v>94</v>
      </c>
      <c r="AC1106">
        <v>220</v>
      </c>
      <c r="AD1106">
        <v>526.24</v>
      </c>
    </row>
    <row r="1107" spans="20:30" x14ac:dyDescent="0.25">
      <c r="T1107" t="s">
        <v>95</v>
      </c>
      <c r="U1107">
        <v>2021</v>
      </c>
      <c r="V1107" t="s">
        <v>49</v>
      </c>
      <c r="W1107" t="s">
        <v>89</v>
      </c>
      <c r="X1107" t="s">
        <v>90</v>
      </c>
      <c r="Y1107" t="s">
        <v>91</v>
      </c>
      <c r="Z1107" t="s">
        <v>92</v>
      </c>
      <c r="AA1107" t="s">
        <v>93</v>
      </c>
      <c r="AB1107" t="s">
        <v>94</v>
      </c>
      <c r="AC1107">
        <v>268</v>
      </c>
      <c r="AD1107">
        <v>526.24</v>
      </c>
    </row>
    <row r="1108" spans="20:30" x14ac:dyDescent="0.25">
      <c r="T1108" t="s">
        <v>95</v>
      </c>
      <c r="U1108">
        <v>2021</v>
      </c>
      <c r="V1108" t="s">
        <v>49</v>
      </c>
      <c r="W1108" t="s">
        <v>89</v>
      </c>
      <c r="X1108" t="s">
        <v>90</v>
      </c>
      <c r="Y1108" t="s">
        <v>91</v>
      </c>
      <c r="Z1108" t="s">
        <v>92</v>
      </c>
      <c r="AA1108" t="s">
        <v>93</v>
      </c>
      <c r="AB1108" t="s">
        <v>94</v>
      </c>
      <c r="AC1108">
        <v>1007</v>
      </c>
      <c r="AD1108">
        <v>1440.01</v>
      </c>
    </row>
    <row r="1109" spans="20:30" x14ac:dyDescent="0.25">
      <c r="T1109" t="s">
        <v>95</v>
      </c>
      <c r="U1109">
        <v>2021</v>
      </c>
      <c r="V1109" t="s">
        <v>49</v>
      </c>
      <c r="W1109" t="s">
        <v>89</v>
      </c>
      <c r="X1109" t="s">
        <v>90</v>
      </c>
      <c r="Y1109" t="s">
        <v>91</v>
      </c>
      <c r="Z1109" t="s">
        <v>92</v>
      </c>
      <c r="AA1109" t="s">
        <v>93</v>
      </c>
      <c r="AB1109" t="s">
        <v>94</v>
      </c>
      <c r="AC1109">
        <v>1040</v>
      </c>
      <c r="AD1109">
        <v>1487.2</v>
      </c>
    </row>
    <row r="1110" spans="20:30" x14ac:dyDescent="0.25">
      <c r="T1110" t="s">
        <v>88</v>
      </c>
      <c r="U1110">
        <v>2021</v>
      </c>
      <c r="V1110" t="s">
        <v>49</v>
      </c>
      <c r="W1110" t="s">
        <v>89</v>
      </c>
      <c r="X1110" t="s">
        <v>90</v>
      </c>
      <c r="Y1110" t="s">
        <v>91</v>
      </c>
      <c r="Z1110" t="s">
        <v>92</v>
      </c>
      <c r="AA1110" t="s">
        <v>93</v>
      </c>
      <c r="AB1110" t="s">
        <v>94</v>
      </c>
      <c r="AC1110">
        <v>225</v>
      </c>
      <c r="AD1110">
        <v>321.75</v>
      </c>
    </row>
    <row r="1111" spans="20:30" x14ac:dyDescent="0.25">
      <c r="T1111" t="s">
        <v>88</v>
      </c>
      <c r="U1111">
        <v>2021</v>
      </c>
      <c r="V1111" t="s">
        <v>49</v>
      </c>
      <c r="W1111" t="s">
        <v>89</v>
      </c>
      <c r="X1111" t="s">
        <v>90</v>
      </c>
      <c r="Y1111" t="s">
        <v>91</v>
      </c>
      <c r="Z1111" t="s">
        <v>92</v>
      </c>
      <c r="AA1111" t="s">
        <v>93</v>
      </c>
      <c r="AB1111" t="s">
        <v>94</v>
      </c>
      <c r="AC1111">
        <v>267</v>
      </c>
      <c r="AD1111">
        <v>381.81</v>
      </c>
    </row>
    <row r="1112" spans="20:30" x14ac:dyDescent="0.25">
      <c r="T1112" t="s">
        <v>95</v>
      </c>
      <c r="U1112">
        <v>2021</v>
      </c>
      <c r="V1112" t="s">
        <v>49</v>
      </c>
      <c r="W1112" t="s">
        <v>89</v>
      </c>
      <c r="X1112" t="s">
        <v>90</v>
      </c>
      <c r="Y1112" t="s">
        <v>91</v>
      </c>
      <c r="Z1112" t="s">
        <v>92</v>
      </c>
      <c r="AA1112" t="s">
        <v>93</v>
      </c>
      <c r="AB1112" t="s">
        <v>94</v>
      </c>
      <c r="AC1112">
        <v>247</v>
      </c>
      <c r="AD1112">
        <v>353.21</v>
      </c>
    </row>
    <row r="1113" spans="20:30" x14ac:dyDescent="0.25">
      <c r="T1113" t="s">
        <v>95</v>
      </c>
      <c r="U1113">
        <v>2021</v>
      </c>
      <c r="V1113" t="s">
        <v>49</v>
      </c>
      <c r="W1113" t="s">
        <v>89</v>
      </c>
      <c r="X1113" t="s">
        <v>90</v>
      </c>
      <c r="Y1113" t="s">
        <v>91</v>
      </c>
      <c r="Z1113" t="s">
        <v>92</v>
      </c>
      <c r="AA1113" t="s">
        <v>93</v>
      </c>
      <c r="AB1113" t="s">
        <v>94</v>
      </c>
      <c r="AC1113">
        <v>241</v>
      </c>
      <c r="AD1113">
        <v>344.63</v>
      </c>
    </row>
    <row r="1114" spans="20:30" x14ac:dyDescent="0.25">
      <c r="T1114" t="s">
        <v>95</v>
      </c>
      <c r="U1114">
        <v>2021</v>
      </c>
      <c r="V1114" t="s">
        <v>49</v>
      </c>
      <c r="W1114" t="s">
        <v>89</v>
      </c>
      <c r="X1114" t="s">
        <v>90</v>
      </c>
      <c r="Y1114" t="s">
        <v>91</v>
      </c>
      <c r="Z1114" t="s">
        <v>92</v>
      </c>
      <c r="AA1114" t="s">
        <v>93</v>
      </c>
      <c r="AB1114" t="s">
        <v>94</v>
      </c>
      <c r="AC1114">
        <v>235</v>
      </c>
      <c r="AD1114">
        <v>336.05</v>
      </c>
    </row>
    <row r="1115" spans="20:30" x14ac:dyDescent="0.25">
      <c r="T1115" t="s">
        <v>97</v>
      </c>
      <c r="U1115">
        <v>2021</v>
      </c>
      <c r="V1115" t="s">
        <v>49</v>
      </c>
      <c r="W1115" t="s">
        <v>89</v>
      </c>
      <c r="X1115" t="s">
        <v>90</v>
      </c>
      <c r="Y1115" t="s">
        <v>91</v>
      </c>
      <c r="Z1115" t="s">
        <v>92</v>
      </c>
      <c r="AA1115" t="s">
        <v>93</v>
      </c>
      <c r="AB1115" t="s">
        <v>94</v>
      </c>
      <c r="AC1115">
        <v>788</v>
      </c>
      <c r="AD1115">
        <v>1126.8399999999999</v>
      </c>
    </row>
    <row r="1116" spans="20:30" x14ac:dyDescent="0.25">
      <c r="T1116" t="s">
        <v>95</v>
      </c>
      <c r="U1116">
        <v>2021</v>
      </c>
      <c r="V1116" t="s">
        <v>49</v>
      </c>
      <c r="W1116" t="s">
        <v>89</v>
      </c>
      <c r="X1116" t="s">
        <v>90</v>
      </c>
      <c r="Y1116" t="s">
        <v>91</v>
      </c>
      <c r="Z1116" t="s">
        <v>92</v>
      </c>
      <c r="AA1116" t="s">
        <v>93</v>
      </c>
      <c r="AB1116" t="s">
        <v>94</v>
      </c>
      <c r="AC1116">
        <v>821</v>
      </c>
      <c r="AD1116">
        <v>1174.03</v>
      </c>
    </row>
    <row r="1117" spans="20:30" x14ac:dyDescent="0.25">
      <c r="T1117" t="s">
        <v>88</v>
      </c>
      <c r="U1117">
        <v>2021</v>
      </c>
      <c r="V1117" t="s">
        <v>49</v>
      </c>
      <c r="W1117" t="s">
        <v>89</v>
      </c>
      <c r="X1117" t="s">
        <v>90</v>
      </c>
      <c r="Y1117" t="s">
        <v>91</v>
      </c>
      <c r="Z1117" t="s">
        <v>92</v>
      </c>
      <c r="AA1117" t="s">
        <v>93</v>
      </c>
      <c r="AB1117" t="s">
        <v>96</v>
      </c>
      <c r="AC1117">
        <v>245</v>
      </c>
      <c r="AD1117">
        <v>350.35</v>
      </c>
    </row>
    <row r="1118" spans="20:30" x14ac:dyDescent="0.25">
      <c r="T1118" t="s">
        <v>88</v>
      </c>
      <c r="U1118">
        <v>2021</v>
      </c>
      <c r="V1118" t="s">
        <v>49</v>
      </c>
      <c r="W1118" t="s">
        <v>89</v>
      </c>
      <c r="X1118" t="s">
        <v>90</v>
      </c>
      <c r="Y1118" t="s">
        <v>91</v>
      </c>
      <c r="Z1118" t="s">
        <v>92</v>
      </c>
      <c r="AA1118" t="s">
        <v>93</v>
      </c>
      <c r="AB1118" t="s">
        <v>96</v>
      </c>
      <c r="AC1118">
        <v>239</v>
      </c>
      <c r="AD1118">
        <v>341.77</v>
      </c>
    </row>
    <row r="1119" spans="20:30" x14ac:dyDescent="0.25">
      <c r="T1119" t="s">
        <v>97</v>
      </c>
      <c r="U1119">
        <v>2021</v>
      </c>
      <c r="V1119" t="s">
        <v>49</v>
      </c>
      <c r="W1119" t="s">
        <v>89</v>
      </c>
      <c r="X1119" t="s">
        <v>90</v>
      </c>
      <c r="Y1119" t="s">
        <v>91</v>
      </c>
      <c r="Z1119" t="s">
        <v>92</v>
      </c>
      <c r="AA1119" t="s">
        <v>93</v>
      </c>
      <c r="AB1119" t="s">
        <v>94</v>
      </c>
      <c r="AC1119">
        <v>221</v>
      </c>
      <c r="AD1119">
        <v>316.02999999999997</v>
      </c>
    </row>
    <row r="1120" spans="20:30" x14ac:dyDescent="0.25">
      <c r="T1120" t="s">
        <v>88</v>
      </c>
      <c r="U1120">
        <v>2021</v>
      </c>
      <c r="V1120" t="s">
        <v>49</v>
      </c>
      <c r="W1120" t="s">
        <v>89</v>
      </c>
      <c r="X1120" t="s">
        <v>90</v>
      </c>
      <c r="Y1120" t="s">
        <v>91</v>
      </c>
      <c r="Z1120" t="s">
        <v>92</v>
      </c>
      <c r="AA1120" t="s">
        <v>93</v>
      </c>
      <c r="AB1120" t="s">
        <v>94</v>
      </c>
      <c r="AC1120">
        <v>269</v>
      </c>
      <c r="AD1120">
        <v>384.67</v>
      </c>
    </row>
    <row r="1121" spans="20:30" x14ac:dyDescent="0.25">
      <c r="T1121" t="s">
        <v>88</v>
      </c>
      <c r="U1121">
        <v>2021</v>
      </c>
      <c r="V1121" t="s">
        <v>37</v>
      </c>
      <c r="W1121" t="s">
        <v>89</v>
      </c>
      <c r="X1121" t="s">
        <v>90</v>
      </c>
      <c r="Y1121" t="s">
        <v>91</v>
      </c>
      <c r="Z1121" t="s">
        <v>92</v>
      </c>
      <c r="AA1121" t="s">
        <v>93</v>
      </c>
      <c r="AB1121" t="s">
        <v>94</v>
      </c>
      <c r="AC1121">
        <v>278</v>
      </c>
      <c r="AD1121">
        <v>397.53999999999996</v>
      </c>
    </row>
    <row r="1122" spans="20:30" x14ac:dyDescent="0.25">
      <c r="T1122" t="s">
        <v>95</v>
      </c>
      <c r="U1122">
        <v>2021</v>
      </c>
      <c r="V1122" t="s">
        <v>37</v>
      </c>
      <c r="W1122" t="s">
        <v>89</v>
      </c>
      <c r="X1122" t="s">
        <v>90</v>
      </c>
      <c r="Y1122" t="s">
        <v>91</v>
      </c>
      <c r="Z1122" t="s">
        <v>92</v>
      </c>
      <c r="AA1122" t="s">
        <v>93</v>
      </c>
      <c r="AB1122" t="s">
        <v>94</v>
      </c>
      <c r="AC1122">
        <v>320</v>
      </c>
      <c r="AD1122">
        <v>457.6</v>
      </c>
    </row>
    <row r="1123" spans="20:30" x14ac:dyDescent="0.25">
      <c r="T1123" t="s">
        <v>95</v>
      </c>
      <c r="U1123">
        <v>2021</v>
      </c>
      <c r="V1123" t="s">
        <v>37</v>
      </c>
      <c r="W1123" t="s">
        <v>89</v>
      </c>
      <c r="X1123" t="s">
        <v>90</v>
      </c>
      <c r="Y1123" t="s">
        <v>91</v>
      </c>
      <c r="Z1123" t="s">
        <v>92</v>
      </c>
      <c r="AA1123" t="s">
        <v>93</v>
      </c>
      <c r="AB1123" t="s">
        <v>94</v>
      </c>
      <c r="AC1123">
        <v>248</v>
      </c>
      <c r="AD1123">
        <v>354.64</v>
      </c>
    </row>
    <row r="1124" spans="20:30" x14ac:dyDescent="0.25">
      <c r="T1124" t="s">
        <v>88</v>
      </c>
      <c r="U1124">
        <v>2021</v>
      </c>
      <c r="V1124" t="s">
        <v>37</v>
      </c>
      <c r="W1124" t="s">
        <v>89</v>
      </c>
      <c r="X1124" t="s">
        <v>90</v>
      </c>
      <c r="Y1124" t="s">
        <v>91</v>
      </c>
      <c r="Z1124" t="s">
        <v>92</v>
      </c>
      <c r="AA1124" t="s">
        <v>93</v>
      </c>
      <c r="AB1124" t="s">
        <v>94</v>
      </c>
      <c r="AC1124">
        <v>274</v>
      </c>
      <c r="AD1124">
        <v>526.24</v>
      </c>
    </row>
    <row r="1125" spans="20:30" x14ac:dyDescent="0.25">
      <c r="T1125" t="s">
        <v>95</v>
      </c>
      <c r="U1125">
        <v>2021</v>
      </c>
      <c r="V1125" t="s">
        <v>37</v>
      </c>
      <c r="W1125" t="s">
        <v>89</v>
      </c>
      <c r="X1125" t="s">
        <v>90</v>
      </c>
      <c r="Y1125" t="s">
        <v>91</v>
      </c>
      <c r="Z1125" t="s">
        <v>92</v>
      </c>
      <c r="AA1125" t="s">
        <v>93</v>
      </c>
      <c r="AB1125" t="s">
        <v>94</v>
      </c>
      <c r="AC1125">
        <v>322</v>
      </c>
      <c r="AD1125">
        <v>526.24</v>
      </c>
    </row>
    <row r="1126" spans="20:30" x14ac:dyDescent="0.25">
      <c r="T1126" t="s">
        <v>95</v>
      </c>
      <c r="U1126">
        <v>2021</v>
      </c>
      <c r="V1126" t="s">
        <v>37</v>
      </c>
      <c r="W1126" t="s">
        <v>89</v>
      </c>
      <c r="X1126" t="s">
        <v>90</v>
      </c>
      <c r="Y1126" t="s">
        <v>91</v>
      </c>
      <c r="Z1126" t="s">
        <v>92</v>
      </c>
      <c r="AA1126" t="s">
        <v>93</v>
      </c>
      <c r="AB1126" t="s">
        <v>94</v>
      </c>
      <c r="AC1126">
        <v>250</v>
      </c>
      <c r="AD1126">
        <v>526.24</v>
      </c>
    </row>
    <row r="1127" spans="20:30" x14ac:dyDescent="0.25">
      <c r="T1127" t="s">
        <v>99</v>
      </c>
      <c r="U1127">
        <v>2021</v>
      </c>
      <c r="V1127" t="s">
        <v>37</v>
      </c>
      <c r="W1127" t="s">
        <v>89</v>
      </c>
      <c r="X1127" t="s">
        <v>90</v>
      </c>
      <c r="Y1127" t="s">
        <v>91</v>
      </c>
      <c r="Z1127" t="s">
        <v>92</v>
      </c>
      <c r="AA1127" t="s">
        <v>93</v>
      </c>
      <c r="AB1127" t="s">
        <v>94</v>
      </c>
      <c r="AC1127">
        <v>998</v>
      </c>
      <c r="AD1127">
        <v>1427.1399999999999</v>
      </c>
    </row>
    <row r="1128" spans="20:30" x14ac:dyDescent="0.25">
      <c r="T1128" t="s">
        <v>95</v>
      </c>
      <c r="U1128">
        <v>2021</v>
      </c>
      <c r="V1128" t="s">
        <v>37</v>
      </c>
      <c r="W1128" t="s">
        <v>89</v>
      </c>
      <c r="X1128" t="s">
        <v>90</v>
      </c>
      <c r="Y1128" t="s">
        <v>91</v>
      </c>
      <c r="Z1128" t="s">
        <v>92</v>
      </c>
      <c r="AA1128" t="s">
        <v>93</v>
      </c>
      <c r="AB1128" t="s">
        <v>94</v>
      </c>
      <c r="AC1128">
        <v>1031</v>
      </c>
      <c r="AD1128">
        <v>1474.33</v>
      </c>
    </row>
    <row r="1129" spans="20:30" x14ac:dyDescent="0.25">
      <c r="T1129" t="s">
        <v>88</v>
      </c>
      <c r="U1129">
        <v>2021</v>
      </c>
      <c r="V1129" t="s">
        <v>37</v>
      </c>
      <c r="W1129" t="s">
        <v>89</v>
      </c>
      <c r="X1129" t="s">
        <v>90</v>
      </c>
      <c r="Y1129" t="s">
        <v>91</v>
      </c>
      <c r="Z1129" t="s">
        <v>92</v>
      </c>
      <c r="AA1129" t="s">
        <v>93</v>
      </c>
      <c r="AB1129" t="s">
        <v>94</v>
      </c>
      <c r="AC1129">
        <v>321</v>
      </c>
      <c r="AD1129">
        <v>459.03</v>
      </c>
    </row>
    <row r="1130" spans="20:30" x14ac:dyDescent="0.25">
      <c r="T1130" t="s">
        <v>99</v>
      </c>
      <c r="U1130">
        <v>2021</v>
      </c>
      <c r="V1130" t="s">
        <v>37</v>
      </c>
      <c r="W1130" t="s">
        <v>89</v>
      </c>
      <c r="X1130" t="s">
        <v>90</v>
      </c>
      <c r="Y1130" t="s">
        <v>91</v>
      </c>
      <c r="Z1130" t="s">
        <v>92</v>
      </c>
      <c r="AA1130" t="s">
        <v>93</v>
      </c>
      <c r="AB1130" t="s">
        <v>94</v>
      </c>
      <c r="AC1130">
        <v>249</v>
      </c>
      <c r="AD1130">
        <v>356.07</v>
      </c>
    </row>
    <row r="1131" spans="20:30" x14ac:dyDescent="0.25">
      <c r="T1131" t="s">
        <v>95</v>
      </c>
      <c r="U1131">
        <v>2021</v>
      </c>
      <c r="V1131" t="s">
        <v>37</v>
      </c>
      <c r="W1131" t="s">
        <v>89</v>
      </c>
      <c r="X1131" t="s">
        <v>90</v>
      </c>
      <c r="Y1131" t="s">
        <v>91</v>
      </c>
      <c r="Z1131" t="s">
        <v>92</v>
      </c>
      <c r="AA1131" t="s">
        <v>93</v>
      </c>
      <c r="AB1131" t="s">
        <v>94</v>
      </c>
      <c r="AC1131">
        <v>779</v>
      </c>
      <c r="AD1131">
        <v>1113.97</v>
      </c>
    </row>
    <row r="1132" spans="20:30" x14ac:dyDescent="0.25">
      <c r="T1132" t="s">
        <v>88</v>
      </c>
      <c r="U1132">
        <v>2021</v>
      </c>
      <c r="V1132" t="s">
        <v>37</v>
      </c>
      <c r="W1132" t="s">
        <v>89</v>
      </c>
      <c r="X1132" t="s">
        <v>90</v>
      </c>
      <c r="Y1132" t="s">
        <v>91</v>
      </c>
      <c r="Z1132" t="s">
        <v>92</v>
      </c>
      <c r="AA1132" t="s">
        <v>93</v>
      </c>
      <c r="AB1132" t="s">
        <v>94</v>
      </c>
      <c r="AC1132">
        <v>812</v>
      </c>
      <c r="AD1132">
        <v>1161.1599999999999</v>
      </c>
    </row>
    <row r="1133" spans="20:30" x14ac:dyDescent="0.25">
      <c r="T1133" t="s">
        <v>88</v>
      </c>
      <c r="U1133">
        <v>2021</v>
      </c>
      <c r="V1133" t="s">
        <v>37</v>
      </c>
      <c r="W1133" t="s">
        <v>89</v>
      </c>
      <c r="X1133" t="s">
        <v>90</v>
      </c>
      <c r="Y1133" t="s">
        <v>91</v>
      </c>
      <c r="Z1133" t="s">
        <v>92</v>
      </c>
      <c r="AA1133" t="s">
        <v>93</v>
      </c>
      <c r="AB1133" t="s">
        <v>94</v>
      </c>
      <c r="AC1133">
        <v>866</v>
      </c>
      <c r="AD1133">
        <v>1238.3800000000001</v>
      </c>
    </row>
    <row r="1134" spans="20:30" x14ac:dyDescent="0.25">
      <c r="T1134" t="s">
        <v>95</v>
      </c>
      <c r="U1134">
        <v>2021</v>
      </c>
      <c r="V1134" t="s">
        <v>37</v>
      </c>
      <c r="W1134" t="s">
        <v>89</v>
      </c>
      <c r="X1134" t="s">
        <v>90</v>
      </c>
      <c r="Y1134" t="s">
        <v>91</v>
      </c>
      <c r="Z1134" t="s">
        <v>92</v>
      </c>
      <c r="AA1134" t="s">
        <v>93</v>
      </c>
      <c r="AB1134" t="s">
        <v>94</v>
      </c>
      <c r="AC1134">
        <v>275</v>
      </c>
      <c r="AD1134">
        <v>393.25</v>
      </c>
    </row>
    <row r="1135" spans="20:30" x14ac:dyDescent="0.25">
      <c r="T1135" t="s">
        <v>95</v>
      </c>
      <c r="U1135">
        <v>2021</v>
      </c>
      <c r="V1135" t="s">
        <v>37</v>
      </c>
      <c r="W1135" t="s">
        <v>89</v>
      </c>
      <c r="X1135" t="s">
        <v>90</v>
      </c>
      <c r="Y1135" t="s">
        <v>91</v>
      </c>
      <c r="Z1135" t="s">
        <v>92</v>
      </c>
      <c r="AA1135" t="s">
        <v>93</v>
      </c>
      <c r="AB1135" t="s">
        <v>94</v>
      </c>
      <c r="AC1135">
        <v>323</v>
      </c>
      <c r="AD1135">
        <v>461.89</v>
      </c>
    </row>
    <row r="1136" spans="20:30" x14ac:dyDescent="0.25">
      <c r="T1136" t="s">
        <v>88</v>
      </c>
      <c r="U1136">
        <v>2021</v>
      </c>
      <c r="V1136" t="s">
        <v>37</v>
      </c>
      <c r="W1136" t="s">
        <v>89</v>
      </c>
      <c r="X1136" t="s">
        <v>90</v>
      </c>
      <c r="Y1136" t="s">
        <v>91</v>
      </c>
      <c r="Z1136" t="s">
        <v>92</v>
      </c>
      <c r="AA1136" t="s">
        <v>93</v>
      </c>
      <c r="AB1136" t="s">
        <v>94</v>
      </c>
      <c r="AC1136">
        <v>251</v>
      </c>
      <c r="AD1136">
        <v>358.93</v>
      </c>
    </row>
    <row r="1137" spans="20:30" x14ac:dyDescent="0.25">
      <c r="T1137" t="s">
        <v>88</v>
      </c>
      <c r="U1137">
        <v>2021</v>
      </c>
      <c r="V1137" t="s">
        <v>10</v>
      </c>
      <c r="W1137" t="s">
        <v>89</v>
      </c>
      <c r="X1137" t="s">
        <v>90</v>
      </c>
      <c r="Y1137" t="s">
        <v>91</v>
      </c>
      <c r="Z1137" t="s">
        <v>92</v>
      </c>
      <c r="AA1137" t="s">
        <v>93</v>
      </c>
      <c r="AB1137" t="s">
        <v>94</v>
      </c>
      <c r="AC1137">
        <v>326</v>
      </c>
      <c r="AD1137">
        <v>466.18</v>
      </c>
    </row>
    <row r="1138" spans="20:30" x14ac:dyDescent="0.25">
      <c r="T1138" t="s">
        <v>88</v>
      </c>
      <c r="U1138">
        <v>2021</v>
      </c>
      <c r="V1138" t="s">
        <v>10</v>
      </c>
      <c r="W1138" t="s">
        <v>89</v>
      </c>
      <c r="X1138" t="s">
        <v>90</v>
      </c>
      <c r="Y1138" t="s">
        <v>91</v>
      </c>
      <c r="Z1138" t="s">
        <v>92</v>
      </c>
      <c r="AA1138" t="s">
        <v>93</v>
      </c>
      <c r="AB1138" t="s">
        <v>94</v>
      </c>
      <c r="AC1138">
        <v>254</v>
      </c>
      <c r="AD1138">
        <v>363.22</v>
      </c>
    </row>
    <row r="1139" spans="20:30" x14ac:dyDescent="0.25">
      <c r="T1139" t="s">
        <v>97</v>
      </c>
      <c r="U1139">
        <v>2021</v>
      </c>
      <c r="V1139" t="s">
        <v>10</v>
      </c>
      <c r="W1139" t="s">
        <v>89</v>
      </c>
      <c r="X1139" t="s">
        <v>90</v>
      </c>
      <c r="Y1139" t="s">
        <v>91</v>
      </c>
      <c r="Z1139" t="s">
        <v>92</v>
      </c>
      <c r="AA1139" t="s">
        <v>93</v>
      </c>
      <c r="AB1139" t="s">
        <v>94</v>
      </c>
      <c r="AC1139">
        <v>280</v>
      </c>
      <c r="AD1139">
        <v>526.24</v>
      </c>
    </row>
    <row r="1140" spans="20:30" x14ac:dyDescent="0.25">
      <c r="T1140" t="s">
        <v>95</v>
      </c>
      <c r="U1140">
        <v>2021</v>
      </c>
      <c r="V1140" t="s">
        <v>10</v>
      </c>
      <c r="W1140" t="s">
        <v>89</v>
      </c>
      <c r="X1140" t="s">
        <v>90</v>
      </c>
      <c r="Y1140" t="s">
        <v>91</v>
      </c>
      <c r="Z1140" t="s">
        <v>92</v>
      </c>
      <c r="AA1140" t="s">
        <v>93</v>
      </c>
      <c r="AB1140" t="s">
        <v>94</v>
      </c>
      <c r="AC1140">
        <v>328</v>
      </c>
      <c r="AD1140">
        <v>526.24</v>
      </c>
    </row>
    <row r="1141" spans="20:30" x14ac:dyDescent="0.25">
      <c r="T1141" t="s">
        <v>97</v>
      </c>
      <c r="U1141">
        <v>2021</v>
      </c>
      <c r="V1141" t="s">
        <v>10</v>
      </c>
      <c r="W1141" t="s">
        <v>89</v>
      </c>
      <c r="X1141" t="s">
        <v>90</v>
      </c>
      <c r="Y1141" t="s">
        <v>91</v>
      </c>
      <c r="Z1141" t="s">
        <v>92</v>
      </c>
      <c r="AA1141" t="s">
        <v>93</v>
      </c>
      <c r="AB1141" t="s">
        <v>94</v>
      </c>
      <c r="AC1141">
        <v>256</v>
      </c>
      <c r="AD1141">
        <v>526.24</v>
      </c>
    </row>
    <row r="1142" spans="20:30" x14ac:dyDescent="0.25">
      <c r="T1142" t="s">
        <v>97</v>
      </c>
      <c r="U1142">
        <v>2021</v>
      </c>
      <c r="V1142" t="s">
        <v>10</v>
      </c>
      <c r="W1142" t="s">
        <v>89</v>
      </c>
      <c r="X1142" t="s">
        <v>90</v>
      </c>
      <c r="Y1142" t="s">
        <v>91</v>
      </c>
      <c r="Z1142" t="s">
        <v>92</v>
      </c>
      <c r="AA1142" t="s">
        <v>93</v>
      </c>
      <c r="AB1142" t="s">
        <v>94</v>
      </c>
      <c r="AC1142">
        <v>997</v>
      </c>
      <c r="AD1142">
        <v>1425.71</v>
      </c>
    </row>
    <row r="1143" spans="20:30" x14ac:dyDescent="0.25">
      <c r="T1143" t="s">
        <v>98</v>
      </c>
      <c r="U1143">
        <v>2021</v>
      </c>
      <c r="V1143" t="s">
        <v>10</v>
      </c>
      <c r="W1143" t="s">
        <v>89</v>
      </c>
      <c r="X1143" t="s">
        <v>90</v>
      </c>
      <c r="Y1143" t="s">
        <v>91</v>
      </c>
      <c r="Z1143" t="s">
        <v>92</v>
      </c>
      <c r="AA1143" t="s">
        <v>93</v>
      </c>
      <c r="AB1143" t="s">
        <v>94</v>
      </c>
      <c r="AC1143">
        <v>1030</v>
      </c>
      <c r="AD1143">
        <v>1472.9</v>
      </c>
    </row>
    <row r="1144" spans="20:30" x14ac:dyDescent="0.25">
      <c r="T1144" t="s">
        <v>98</v>
      </c>
      <c r="U1144">
        <v>2021</v>
      </c>
      <c r="V1144" t="s">
        <v>10</v>
      </c>
      <c r="W1144" t="s">
        <v>89</v>
      </c>
      <c r="X1144" t="s">
        <v>90</v>
      </c>
      <c r="Y1144" t="s">
        <v>91</v>
      </c>
      <c r="Z1144" t="s">
        <v>92</v>
      </c>
      <c r="AA1144" t="s">
        <v>93</v>
      </c>
      <c r="AB1144" t="s">
        <v>94</v>
      </c>
      <c r="AC1144">
        <v>252</v>
      </c>
      <c r="AD1144">
        <v>360.36</v>
      </c>
    </row>
    <row r="1145" spans="20:30" x14ac:dyDescent="0.25">
      <c r="T1145" t="s">
        <v>98</v>
      </c>
      <c r="U1145">
        <v>2021</v>
      </c>
      <c r="V1145" t="s">
        <v>10</v>
      </c>
      <c r="W1145" t="s">
        <v>89</v>
      </c>
      <c r="X1145" t="s">
        <v>90</v>
      </c>
      <c r="Y1145" t="s">
        <v>91</v>
      </c>
      <c r="Z1145" t="s">
        <v>92</v>
      </c>
      <c r="AA1145" t="s">
        <v>93</v>
      </c>
      <c r="AB1145" t="s">
        <v>94</v>
      </c>
      <c r="AC1145">
        <v>279</v>
      </c>
      <c r="AD1145">
        <v>398.97</v>
      </c>
    </row>
    <row r="1146" spans="20:30" x14ac:dyDescent="0.25">
      <c r="T1146" t="s">
        <v>95</v>
      </c>
      <c r="U1146">
        <v>2021</v>
      </c>
      <c r="V1146" t="s">
        <v>10</v>
      </c>
      <c r="W1146" t="s">
        <v>89</v>
      </c>
      <c r="X1146" t="s">
        <v>90</v>
      </c>
      <c r="Y1146" t="s">
        <v>91</v>
      </c>
      <c r="Z1146" t="s">
        <v>92</v>
      </c>
      <c r="AA1146" t="s">
        <v>93</v>
      </c>
      <c r="AB1146" t="s">
        <v>94</v>
      </c>
      <c r="AC1146">
        <v>327</v>
      </c>
      <c r="AD1146">
        <v>467.61</v>
      </c>
    </row>
    <row r="1147" spans="20:30" x14ac:dyDescent="0.25">
      <c r="T1147" t="s">
        <v>97</v>
      </c>
      <c r="U1147">
        <v>2021</v>
      </c>
      <c r="V1147" t="s">
        <v>10</v>
      </c>
      <c r="W1147" t="s">
        <v>89</v>
      </c>
      <c r="X1147" t="s">
        <v>90</v>
      </c>
      <c r="Y1147" t="s">
        <v>91</v>
      </c>
      <c r="Z1147" t="s">
        <v>92</v>
      </c>
      <c r="AA1147" t="s">
        <v>93</v>
      </c>
      <c r="AB1147" t="s">
        <v>94</v>
      </c>
      <c r="AC1147">
        <v>255</v>
      </c>
      <c r="AD1147">
        <v>364.65</v>
      </c>
    </row>
    <row r="1148" spans="20:30" x14ac:dyDescent="0.25">
      <c r="T1148" t="s">
        <v>97</v>
      </c>
      <c r="U1148">
        <v>2021</v>
      </c>
      <c r="V1148" t="s">
        <v>10</v>
      </c>
      <c r="W1148" t="s">
        <v>89</v>
      </c>
      <c r="X1148" t="s">
        <v>90</v>
      </c>
      <c r="Y1148" t="s">
        <v>91</v>
      </c>
      <c r="Z1148" t="s">
        <v>92</v>
      </c>
      <c r="AA1148" t="s">
        <v>93</v>
      </c>
      <c r="AB1148" t="s">
        <v>94</v>
      </c>
      <c r="AC1148">
        <v>778</v>
      </c>
      <c r="AD1148">
        <v>1112.54</v>
      </c>
    </row>
    <row r="1149" spans="20:30" x14ac:dyDescent="0.25">
      <c r="T1149" t="s">
        <v>97</v>
      </c>
      <c r="U1149">
        <v>2021</v>
      </c>
      <c r="V1149" t="s">
        <v>10</v>
      </c>
      <c r="W1149" t="s">
        <v>89</v>
      </c>
      <c r="X1149" t="s">
        <v>90</v>
      </c>
      <c r="Y1149" t="s">
        <v>91</v>
      </c>
      <c r="Z1149" t="s">
        <v>92</v>
      </c>
      <c r="AA1149" t="s">
        <v>93</v>
      </c>
      <c r="AB1149" t="s">
        <v>94</v>
      </c>
      <c r="AC1149">
        <v>865</v>
      </c>
      <c r="AD1149">
        <v>1236.95</v>
      </c>
    </row>
    <row r="1150" spans="20:30" x14ac:dyDescent="0.25">
      <c r="T1150" t="s">
        <v>88</v>
      </c>
      <c r="U1150">
        <v>2021</v>
      </c>
      <c r="V1150" t="s">
        <v>10</v>
      </c>
      <c r="W1150" t="s">
        <v>89</v>
      </c>
      <c r="X1150" t="s">
        <v>90</v>
      </c>
      <c r="Y1150" t="s">
        <v>91</v>
      </c>
      <c r="Z1150" t="s">
        <v>92</v>
      </c>
      <c r="AA1150" t="s">
        <v>93</v>
      </c>
      <c r="AB1150" t="s">
        <v>94</v>
      </c>
      <c r="AC1150">
        <v>281</v>
      </c>
      <c r="AD1150">
        <v>401.83</v>
      </c>
    </row>
    <row r="1151" spans="20:30" x14ac:dyDescent="0.25">
      <c r="T1151" t="s">
        <v>97</v>
      </c>
      <c r="U1151">
        <v>2021</v>
      </c>
      <c r="V1151" t="s">
        <v>10</v>
      </c>
      <c r="W1151" t="s">
        <v>89</v>
      </c>
      <c r="X1151" t="s">
        <v>90</v>
      </c>
      <c r="Y1151" t="s">
        <v>91</v>
      </c>
      <c r="Z1151" t="s">
        <v>92</v>
      </c>
      <c r="AA1151" t="s">
        <v>93</v>
      </c>
      <c r="AB1151" t="s">
        <v>94</v>
      </c>
      <c r="AC1151">
        <v>329</v>
      </c>
      <c r="AD1151">
        <v>470.47</v>
      </c>
    </row>
    <row r="1152" spans="20:30" x14ac:dyDescent="0.25">
      <c r="T1152" t="s">
        <v>88</v>
      </c>
      <c r="U1152">
        <v>2021</v>
      </c>
      <c r="V1152" t="s">
        <v>44</v>
      </c>
      <c r="W1152" t="s">
        <v>89</v>
      </c>
      <c r="X1152" t="s">
        <v>90</v>
      </c>
      <c r="Y1152" t="s">
        <v>91</v>
      </c>
      <c r="Z1152" t="s">
        <v>92</v>
      </c>
      <c r="AA1152" t="s">
        <v>93</v>
      </c>
      <c r="AB1152" t="s">
        <v>94</v>
      </c>
      <c r="AC1152">
        <v>248</v>
      </c>
      <c r="AD1152">
        <v>354.64</v>
      </c>
    </row>
    <row r="1153" spans="20:30" x14ac:dyDescent="0.25">
      <c r="T1153" t="s">
        <v>88</v>
      </c>
      <c r="U1153">
        <v>2021</v>
      </c>
      <c r="V1153" t="s">
        <v>44</v>
      </c>
      <c r="W1153" t="s">
        <v>89</v>
      </c>
      <c r="X1153" t="s">
        <v>90</v>
      </c>
      <c r="Y1153" t="s">
        <v>91</v>
      </c>
      <c r="Z1153" t="s">
        <v>92</v>
      </c>
      <c r="AA1153" t="s">
        <v>93</v>
      </c>
      <c r="AB1153" t="s">
        <v>94</v>
      </c>
      <c r="AC1153">
        <v>296</v>
      </c>
      <c r="AD1153">
        <v>423.28</v>
      </c>
    </row>
    <row r="1154" spans="20:30" x14ac:dyDescent="0.25">
      <c r="T1154" t="s">
        <v>88</v>
      </c>
      <c r="U1154">
        <v>2021</v>
      </c>
      <c r="V1154" t="s">
        <v>44</v>
      </c>
      <c r="W1154" t="s">
        <v>89</v>
      </c>
      <c r="X1154" t="s">
        <v>90</v>
      </c>
      <c r="Y1154" t="s">
        <v>91</v>
      </c>
      <c r="Z1154" t="s">
        <v>92</v>
      </c>
      <c r="AA1154" t="s">
        <v>93</v>
      </c>
      <c r="AB1154" t="s">
        <v>94</v>
      </c>
      <c r="AC1154">
        <v>224</v>
      </c>
      <c r="AD1154">
        <v>320.32</v>
      </c>
    </row>
    <row r="1155" spans="20:30" x14ac:dyDescent="0.25">
      <c r="T1155" t="s">
        <v>88</v>
      </c>
      <c r="U1155">
        <v>2021</v>
      </c>
      <c r="V1155" t="s">
        <v>44</v>
      </c>
      <c r="W1155" t="s">
        <v>89</v>
      </c>
      <c r="X1155" t="s">
        <v>90</v>
      </c>
      <c r="Y1155" t="s">
        <v>91</v>
      </c>
      <c r="Z1155" t="s">
        <v>92</v>
      </c>
      <c r="AA1155" t="s">
        <v>93</v>
      </c>
      <c r="AB1155" t="s">
        <v>94</v>
      </c>
      <c r="AC1155">
        <v>250</v>
      </c>
      <c r="AD1155">
        <v>526.24</v>
      </c>
    </row>
    <row r="1156" spans="20:30" x14ac:dyDescent="0.25">
      <c r="T1156" t="s">
        <v>88</v>
      </c>
      <c r="U1156">
        <v>2021</v>
      </c>
      <c r="V1156" t="s">
        <v>44</v>
      </c>
      <c r="W1156" t="s">
        <v>89</v>
      </c>
      <c r="X1156" t="s">
        <v>90</v>
      </c>
      <c r="Y1156" t="s">
        <v>91</v>
      </c>
      <c r="Z1156" t="s">
        <v>92</v>
      </c>
      <c r="AA1156" t="s">
        <v>93</v>
      </c>
      <c r="AB1156" t="s">
        <v>94</v>
      </c>
      <c r="AC1156">
        <v>298</v>
      </c>
      <c r="AD1156">
        <v>526.24</v>
      </c>
    </row>
    <row r="1157" spans="20:30" x14ac:dyDescent="0.25">
      <c r="T1157" t="s">
        <v>95</v>
      </c>
      <c r="U1157">
        <v>2021</v>
      </c>
      <c r="V1157" t="s">
        <v>44</v>
      </c>
      <c r="W1157" t="s">
        <v>89</v>
      </c>
      <c r="X1157" t="s">
        <v>90</v>
      </c>
      <c r="Y1157" t="s">
        <v>91</v>
      </c>
      <c r="Z1157" t="s">
        <v>92</v>
      </c>
      <c r="AA1157" t="s">
        <v>93</v>
      </c>
      <c r="AB1157" t="s">
        <v>94</v>
      </c>
      <c r="AC1157">
        <v>220</v>
      </c>
      <c r="AD1157">
        <v>526.24</v>
      </c>
    </row>
    <row r="1158" spans="20:30" x14ac:dyDescent="0.25">
      <c r="T1158" t="s">
        <v>99</v>
      </c>
      <c r="U1158">
        <v>2021</v>
      </c>
      <c r="V1158" t="s">
        <v>44</v>
      </c>
      <c r="W1158" t="s">
        <v>89</v>
      </c>
      <c r="X1158" t="s">
        <v>90</v>
      </c>
      <c r="Y1158" t="s">
        <v>91</v>
      </c>
      <c r="Z1158" t="s">
        <v>92</v>
      </c>
      <c r="AA1158" t="s">
        <v>93</v>
      </c>
      <c r="AB1158" t="s">
        <v>94</v>
      </c>
      <c r="AC1158">
        <v>1036</v>
      </c>
      <c r="AD1158">
        <v>1481.48</v>
      </c>
    </row>
    <row r="1159" spans="20:30" x14ac:dyDescent="0.25">
      <c r="T1159" t="s">
        <v>98</v>
      </c>
      <c r="U1159">
        <v>2021</v>
      </c>
      <c r="V1159" t="s">
        <v>44</v>
      </c>
      <c r="W1159" t="s">
        <v>89</v>
      </c>
      <c r="X1159" t="s">
        <v>90</v>
      </c>
      <c r="Y1159" t="s">
        <v>91</v>
      </c>
      <c r="Z1159" t="s">
        <v>92</v>
      </c>
      <c r="AA1159" t="s">
        <v>93</v>
      </c>
      <c r="AB1159" t="s">
        <v>94</v>
      </c>
      <c r="AC1159">
        <v>222</v>
      </c>
      <c r="AD1159">
        <v>317.45999999999998</v>
      </c>
    </row>
    <row r="1160" spans="20:30" x14ac:dyDescent="0.25">
      <c r="T1160" t="s">
        <v>98</v>
      </c>
      <c r="U1160">
        <v>2021</v>
      </c>
      <c r="V1160" t="s">
        <v>44</v>
      </c>
      <c r="W1160" t="s">
        <v>89</v>
      </c>
      <c r="X1160" t="s">
        <v>90</v>
      </c>
      <c r="Y1160" t="s">
        <v>91</v>
      </c>
      <c r="Z1160" t="s">
        <v>92</v>
      </c>
      <c r="AA1160" t="s">
        <v>93</v>
      </c>
      <c r="AB1160" t="s">
        <v>94</v>
      </c>
      <c r="AC1160">
        <v>249</v>
      </c>
      <c r="AD1160">
        <v>356.07</v>
      </c>
    </row>
    <row r="1161" spans="20:30" x14ac:dyDescent="0.25">
      <c r="T1161" t="s">
        <v>88</v>
      </c>
      <c r="U1161">
        <v>2021</v>
      </c>
      <c r="V1161" t="s">
        <v>44</v>
      </c>
      <c r="W1161" t="s">
        <v>89</v>
      </c>
      <c r="X1161" t="s">
        <v>90</v>
      </c>
      <c r="Y1161" t="s">
        <v>91</v>
      </c>
      <c r="Z1161" t="s">
        <v>92</v>
      </c>
      <c r="AA1161" t="s">
        <v>93</v>
      </c>
      <c r="AB1161" t="s">
        <v>94</v>
      </c>
      <c r="AC1161">
        <v>297</v>
      </c>
      <c r="AD1161">
        <v>424.71</v>
      </c>
    </row>
    <row r="1162" spans="20:30" x14ac:dyDescent="0.25">
      <c r="T1162" t="s">
        <v>95</v>
      </c>
      <c r="U1162">
        <v>2021</v>
      </c>
      <c r="V1162" t="s">
        <v>44</v>
      </c>
      <c r="W1162" t="s">
        <v>89</v>
      </c>
      <c r="X1162" t="s">
        <v>90</v>
      </c>
      <c r="Y1162" t="s">
        <v>91</v>
      </c>
      <c r="Z1162" t="s">
        <v>92</v>
      </c>
      <c r="AA1162" t="s">
        <v>93</v>
      </c>
      <c r="AB1162" t="s">
        <v>94</v>
      </c>
      <c r="AC1162">
        <v>784</v>
      </c>
      <c r="AD1162">
        <v>1121.1199999999999</v>
      </c>
    </row>
    <row r="1163" spans="20:30" x14ac:dyDescent="0.25">
      <c r="T1163" t="s">
        <v>88</v>
      </c>
      <c r="U1163">
        <v>2021</v>
      </c>
      <c r="V1163" t="s">
        <v>44</v>
      </c>
      <c r="W1163" t="s">
        <v>89</v>
      </c>
      <c r="X1163" t="s">
        <v>90</v>
      </c>
      <c r="Y1163" t="s">
        <v>91</v>
      </c>
      <c r="Z1163" t="s">
        <v>92</v>
      </c>
      <c r="AA1163" t="s">
        <v>93</v>
      </c>
      <c r="AB1163" t="s">
        <v>94</v>
      </c>
      <c r="AC1163">
        <v>817</v>
      </c>
      <c r="AD1163">
        <v>1168.31</v>
      </c>
    </row>
    <row r="1164" spans="20:30" x14ac:dyDescent="0.25">
      <c r="T1164" t="s">
        <v>88</v>
      </c>
      <c r="U1164">
        <v>2021</v>
      </c>
      <c r="V1164" t="s">
        <v>44</v>
      </c>
      <c r="W1164" t="s">
        <v>89</v>
      </c>
      <c r="X1164" t="s">
        <v>90</v>
      </c>
      <c r="Y1164" t="s">
        <v>91</v>
      </c>
      <c r="Z1164" t="s">
        <v>92</v>
      </c>
      <c r="AA1164" t="s">
        <v>93</v>
      </c>
      <c r="AB1164" t="s">
        <v>94</v>
      </c>
      <c r="AC1164">
        <v>870</v>
      </c>
      <c r="AD1164">
        <v>1244.0999999999999</v>
      </c>
    </row>
    <row r="1165" spans="20:30" x14ac:dyDescent="0.25">
      <c r="T1165" t="s">
        <v>88</v>
      </c>
      <c r="U1165">
        <v>2021</v>
      </c>
      <c r="V1165" t="s">
        <v>44</v>
      </c>
      <c r="W1165" t="s">
        <v>89</v>
      </c>
      <c r="X1165" t="s">
        <v>90</v>
      </c>
      <c r="Y1165" t="s">
        <v>91</v>
      </c>
      <c r="Z1165" t="s">
        <v>92</v>
      </c>
      <c r="AA1165" t="s">
        <v>93</v>
      </c>
      <c r="AB1165" t="s">
        <v>94</v>
      </c>
      <c r="AC1165">
        <v>251</v>
      </c>
      <c r="AD1165">
        <v>358.93</v>
      </c>
    </row>
    <row r="1166" spans="20:30" x14ac:dyDescent="0.25">
      <c r="T1166" t="s">
        <v>88</v>
      </c>
      <c r="U1166">
        <v>2021</v>
      </c>
      <c r="V1166" t="s">
        <v>44</v>
      </c>
      <c r="W1166" t="s">
        <v>89</v>
      </c>
      <c r="X1166" t="s">
        <v>90</v>
      </c>
      <c r="Y1166" t="s">
        <v>91</v>
      </c>
      <c r="Z1166" t="s">
        <v>92</v>
      </c>
      <c r="AA1166" t="s">
        <v>93</v>
      </c>
      <c r="AB1166" t="s">
        <v>94</v>
      </c>
      <c r="AC1166">
        <v>221</v>
      </c>
      <c r="AD1166">
        <v>316.02999999999997</v>
      </c>
    </row>
    <row r="1167" spans="20:30" x14ac:dyDescent="0.25">
      <c r="T1167" t="s">
        <v>95</v>
      </c>
      <c r="U1167">
        <v>2021</v>
      </c>
      <c r="V1167" t="s">
        <v>43</v>
      </c>
      <c r="W1167" t="s">
        <v>89</v>
      </c>
      <c r="X1167" t="s">
        <v>90</v>
      </c>
      <c r="Y1167" t="s">
        <v>91</v>
      </c>
      <c r="Z1167" t="s">
        <v>92</v>
      </c>
      <c r="AA1167" t="s">
        <v>93</v>
      </c>
      <c r="AB1167" t="s">
        <v>94</v>
      </c>
      <c r="AC1167">
        <v>254</v>
      </c>
      <c r="AD1167">
        <v>363.22</v>
      </c>
    </row>
    <row r="1168" spans="20:30" x14ac:dyDescent="0.25">
      <c r="T1168" t="s">
        <v>88</v>
      </c>
      <c r="U1168">
        <v>2021</v>
      </c>
      <c r="V1168" t="s">
        <v>43</v>
      </c>
      <c r="W1168" t="s">
        <v>89</v>
      </c>
      <c r="X1168" t="s">
        <v>90</v>
      </c>
      <c r="Y1168" t="s">
        <v>91</v>
      </c>
      <c r="Z1168" t="s">
        <v>92</v>
      </c>
      <c r="AA1168" t="s">
        <v>93</v>
      </c>
      <c r="AB1168" t="s">
        <v>94</v>
      </c>
      <c r="AC1168">
        <v>302</v>
      </c>
      <c r="AD1168">
        <v>431.86</v>
      </c>
    </row>
    <row r="1169" spans="20:30" x14ac:dyDescent="0.25">
      <c r="T1169" t="s">
        <v>99</v>
      </c>
      <c r="U1169">
        <v>2021</v>
      </c>
      <c r="V1169" t="s">
        <v>43</v>
      </c>
      <c r="W1169" t="s">
        <v>89</v>
      </c>
      <c r="X1169" t="s">
        <v>90</v>
      </c>
      <c r="Y1169" t="s">
        <v>91</v>
      </c>
      <c r="Z1169" t="s">
        <v>92</v>
      </c>
      <c r="AA1169" t="s">
        <v>93</v>
      </c>
      <c r="AB1169" t="s">
        <v>94</v>
      </c>
      <c r="AC1169">
        <v>230</v>
      </c>
      <c r="AD1169">
        <v>328.9</v>
      </c>
    </row>
    <row r="1170" spans="20:30" x14ac:dyDescent="0.25">
      <c r="T1170" t="s">
        <v>95</v>
      </c>
      <c r="U1170">
        <v>2021</v>
      </c>
      <c r="V1170" t="s">
        <v>43</v>
      </c>
      <c r="W1170" t="s">
        <v>89</v>
      </c>
      <c r="X1170" t="s">
        <v>90</v>
      </c>
      <c r="Y1170" t="s">
        <v>91</v>
      </c>
      <c r="Z1170" t="s">
        <v>92</v>
      </c>
      <c r="AA1170" t="s">
        <v>93</v>
      </c>
      <c r="AB1170" t="s">
        <v>94</v>
      </c>
      <c r="AC1170">
        <v>256</v>
      </c>
      <c r="AD1170">
        <v>526.24</v>
      </c>
    </row>
    <row r="1171" spans="20:30" x14ac:dyDescent="0.25">
      <c r="T1171" t="s">
        <v>88</v>
      </c>
      <c r="U1171">
        <v>2021</v>
      </c>
      <c r="V1171" t="s">
        <v>43</v>
      </c>
      <c r="W1171" t="s">
        <v>89</v>
      </c>
      <c r="X1171" t="s">
        <v>90</v>
      </c>
      <c r="Y1171" t="s">
        <v>91</v>
      </c>
      <c r="Z1171" t="s">
        <v>92</v>
      </c>
      <c r="AA1171" t="s">
        <v>93</v>
      </c>
      <c r="AB1171" t="s">
        <v>94</v>
      </c>
      <c r="AC1171">
        <v>226</v>
      </c>
      <c r="AD1171">
        <v>526.24</v>
      </c>
    </row>
    <row r="1172" spans="20:30" x14ac:dyDescent="0.25">
      <c r="T1172" t="s">
        <v>88</v>
      </c>
      <c r="U1172">
        <v>2021</v>
      </c>
      <c r="V1172" t="s">
        <v>43</v>
      </c>
      <c r="W1172" t="s">
        <v>89</v>
      </c>
      <c r="X1172" t="s">
        <v>90</v>
      </c>
      <c r="Y1172" t="s">
        <v>91</v>
      </c>
      <c r="Z1172" t="s">
        <v>92</v>
      </c>
      <c r="AA1172" t="s">
        <v>93</v>
      </c>
      <c r="AB1172" t="s">
        <v>94</v>
      </c>
      <c r="AC1172">
        <v>1002</v>
      </c>
      <c r="AD1172">
        <v>1432.8600000000001</v>
      </c>
    </row>
    <row r="1173" spans="20:30" x14ac:dyDescent="0.25">
      <c r="T1173" t="s">
        <v>97</v>
      </c>
      <c r="U1173">
        <v>2021</v>
      </c>
      <c r="V1173" t="s">
        <v>43</v>
      </c>
      <c r="W1173" t="s">
        <v>89</v>
      </c>
      <c r="X1173" t="s">
        <v>90</v>
      </c>
      <c r="Y1173" t="s">
        <v>91</v>
      </c>
      <c r="Z1173" t="s">
        <v>92</v>
      </c>
      <c r="AA1173" t="s">
        <v>93</v>
      </c>
      <c r="AB1173" t="s">
        <v>94</v>
      </c>
      <c r="AC1173">
        <v>1035</v>
      </c>
      <c r="AD1173">
        <v>1480.05</v>
      </c>
    </row>
    <row r="1174" spans="20:30" x14ac:dyDescent="0.25">
      <c r="T1174" t="s">
        <v>88</v>
      </c>
      <c r="U1174">
        <v>2021</v>
      </c>
      <c r="V1174" t="s">
        <v>43</v>
      </c>
      <c r="W1174" t="s">
        <v>89</v>
      </c>
      <c r="X1174" t="s">
        <v>90</v>
      </c>
      <c r="Y1174" t="s">
        <v>91</v>
      </c>
      <c r="Z1174" t="s">
        <v>92</v>
      </c>
      <c r="AA1174" t="s">
        <v>93</v>
      </c>
      <c r="AB1174" t="s">
        <v>94</v>
      </c>
      <c r="AC1174">
        <v>228</v>
      </c>
      <c r="AD1174">
        <v>326.03999999999996</v>
      </c>
    </row>
    <row r="1175" spans="20:30" x14ac:dyDescent="0.25">
      <c r="T1175" t="s">
        <v>88</v>
      </c>
      <c r="U1175">
        <v>2021</v>
      </c>
      <c r="V1175" t="s">
        <v>43</v>
      </c>
      <c r="W1175" t="s">
        <v>89</v>
      </c>
      <c r="X1175" t="s">
        <v>90</v>
      </c>
      <c r="Y1175" t="s">
        <v>91</v>
      </c>
      <c r="Z1175" t="s">
        <v>92</v>
      </c>
      <c r="AA1175" t="s">
        <v>93</v>
      </c>
      <c r="AB1175" t="s">
        <v>94</v>
      </c>
      <c r="AC1175">
        <v>255</v>
      </c>
      <c r="AD1175">
        <v>364.65</v>
      </c>
    </row>
    <row r="1176" spans="20:30" x14ac:dyDescent="0.25">
      <c r="T1176" t="s">
        <v>95</v>
      </c>
      <c r="U1176">
        <v>2021</v>
      </c>
      <c r="V1176" t="s">
        <v>43</v>
      </c>
      <c r="W1176" t="s">
        <v>89</v>
      </c>
      <c r="X1176" t="s">
        <v>90</v>
      </c>
      <c r="Y1176" t="s">
        <v>91</v>
      </c>
      <c r="Z1176" t="s">
        <v>92</v>
      </c>
      <c r="AA1176" t="s">
        <v>93</v>
      </c>
      <c r="AB1176" t="s">
        <v>94</v>
      </c>
      <c r="AC1176">
        <v>303</v>
      </c>
      <c r="AD1176">
        <v>433.28999999999996</v>
      </c>
    </row>
    <row r="1177" spans="20:30" x14ac:dyDescent="0.25">
      <c r="T1177" t="s">
        <v>88</v>
      </c>
      <c r="U1177">
        <v>2021</v>
      </c>
      <c r="V1177" t="s">
        <v>43</v>
      </c>
      <c r="W1177" t="s">
        <v>89</v>
      </c>
      <c r="X1177" t="s">
        <v>90</v>
      </c>
      <c r="Y1177" t="s">
        <v>91</v>
      </c>
      <c r="Z1177" t="s">
        <v>92</v>
      </c>
      <c r="AA1177" t="s">
        <v>93</v>
      </c>
      <c r="AB1177" t="s">
        <v>94</v>
      </c>
      <c r="AC1177">
        <v>225</v>
      </c>
      <c r="AD1177">
        <v>321.75</v>
      </c>
    </row>
    <row r="1178" spans="20:30" x14ac:dyDescent="0.25">
      <c r="T1178" t="s">
        <v>88</v>
      </c>
      <c r="U1178">
        <v>2021</v>
      </c>
      <c r="V1178" t="s">
        <v>43</v>
      </c>
      <c r="W1178" t="s">
        <v>89</v>
      </c>
      <c r="X1178" t="s">
        <v>90</v>
      </c>
      <c r="Y1178" t="s">
        <v>91</v>
      </c>
      <c r="Z1178" t="s">
        <v>92</v>
      </c>
      <c r="AA1178" t="s">
        <v>93</v>
      </c>
      <c r="AB1178" t="s">
        <v>94</v>
      </c>
      <c r="AC1178">
        <v>783</v>
      </c>
      <c r="AD1178">
        <v>1119.69</v>
      </c>
    </row>
    <row r="1179" spans="20:30" x14ac:dyDescent="0.25">
      <c r="T1179" t="s">
        <v>97</v>
      </c>
      <c r="U1179">
        <v>2021</v>
      </c>
      <c r="V1179" t="s">
        <v>43</v>
      </c>
      <c r="W1179" t="s">
        <v>89</v>
      </c>
      <c r="X1179" t="s">
        <v>90</v>
      </c>
      <c r="Y1179" t="s">
        <v>91</v>
      </c>
      <c r="Z1179" t="s">
        <v>92</v>
      </c>
      <c r="AA1179" t="s">
        <v>93</v>
      </c>
      <c r="AB1179" t="s">
        <v>94</v>
      </c>
      <c r="AC1179">
        <v>816</v>
      </c>
      <c r="AD1179">
        <v>1166.8800000000001</v>
      </c>
    </row>
    <row r="1180" spans="20:30" x14ac:dyDescent="0.25">
      <c r="T1180" t="s">
        <v>95</v>
      </c>
      <c r="U1180">
        <v>2021</v>
      </c>
      <c r="V1180" t="s">
        <v>43</v>
      </c>
      <c r="W1180" t="s">
        <v>89</v>
      </c>
      <c r="X1180" t="s">
        <v>90</v>
      </c>
      <c r="Y1180" t="s">
        <v>91</v>
      </c>
      <c r="Z1180" t="s">
        <v>92</v>
      </c>
      <c r="AA1180" t="s">
        <v>93</v>
      </c>
      <c r="AB1180" t="s">
        <v>94</v>
      </c>
      <c r="AC1180">
        <v>869</v>
      </c>
      <c r="AD1180">
        <v>1242.67</v>
      </c>
    </row>
    <row r="1181" spans="20:30" x14ac:dyDescent="0.25">
      <c r="T1181" t="s">
        <v>99</v>
      </c>
      <c r="U1181">
        <v>2021</v>
      </c>
      <c r="V1181" t="s">
        <v>43</v>
      </c>
      <c r="W1181" t="s">
        <v>89</v>
      </c>
      <c r="X1181" t="s">
        <v>90</v>
      </c>
      <c r="Y1181" t="s">
        <v>91</v>
      </c>
      <c r="Z1181" t="s">
        <v>92</v>
      </c>
      <c r="AA1181" t="s">
        <v>93</v>
      </c>
      <c r="AB1181" t="s">
        <v>94</v>
      </c>
      <c r="AC1181">
        <v>257</v>
      </c>
      <c r="AD1181">
        <v>367.51</v>
      </c>
    </row>
    <row r="1182" spans="20:30" x14ac:dyDescent="0.25">
      <c r="T1182" t="s">
        <v>95</v>
      </c>
      <c r="U1182">
        <v>2021</v>
      </c>
      <c r="V1182" t="s">
        <v>43</v>
      </c>
      <c r="W1182" t="s">
        <v>89</v>
      </c>
      <c r="X1182" t="s">
        <v>90</v>
      </c>
      <c r="Y1182" t="s">
        <v>91</v>
      </c>
      <c r="Z1182" t="s">
        <v>92</v>
      </c>
      <c r="AA1182" t="s">
        <v>93</v>
      </c>
      <c r="AB1182" t="s">
        <v>94</v>
      </c>
      <c r="AC1182">
        <v>299</v>
      </c>
      <c r="AD1182">
        <v>427.57</v>
      </c>
    </row>
    <row r="1183" spans="20:30" x14ac:dyDescent="0.25">
      <c r="T1183" t="s">
        <v>95</v>
      </c>
      <c r="U1183">
        <v>2021</v>
      </c>
      <c r="V1183" t="s">
        <v>43</v>
      </c>
      <c r="W1183" t="s">
        <v>89</v>
      </c>
      <c r="X1183" t="s">
        <v>90</v>
      </c>
      <c r="Y1183" t="s">
        <v>91</v>
      </c>
      <c r="Z1183" t="s">
        <v>92</v>
      </c>
      <c r="AA1183" t="s">
        <v>93</v>
      </c>
      <c r="AB1183" t="s">
        <v>94</v>
      </c>
      <c r="AC1183">
        <v>227</v>
      </c>
      <c r="AD1183">
        <v>324.61</v>
      </c>
    </row>
    <row r="1184" spans="20:30" x14ac:dyDescent="0.25">
      <c r="T1184" t="s">
        <v>88</v>
      </c>
      <c r="U1184">
        <v>2021</v>
      </c>
      <c r="V1184" t="s">
        <v>39</v>
      </c>
      <c r="W1184" t="s">
        <v>89</v>
      </c>
      <c r="X1184" t="s">
        <v>90</v>
      </c>
      <c r="Y1184" t="s">
        <v>91</v>
      </c>
      <c r="Z1184" t="s">
        <v>92</v>
      </c>
      <c r="AA1184" t="s">
        <v>93</v>
      </c>
      <c r="AB1184" t="s">
        <v>94</v>
      </c>
      <c r="AC1184">
        <v>272</v>
      </c>
      <c r="AD1184">
        <v>388.96</v>
      </c>
    </row>
    <row r="1185" spans="20:30" x14ac:dyDescent="0.25">
      <c r="T1185" t="s">
        <v>95</v>
      </c>
      <c r="U1185">
        <v>2021</v>
      </c>
      <c r="V1185" t="s">
        <v>39</v>
      </c>
      <c r="W1185" t="s">
        <v>89</v>
      </c>
      <c r="X1185" t="s">
        <v>90</v>
      </c>
      <c r="Y1185" t="s">
        <v>91</v>
      </c>
      <c r="Z1185" t="s">
        <v>92</v>
      </c>
      <c r="AA1185" t="s">
        <v>93</v>
      </c>
      <c r="AB1185" t="s">
        <v>94</v>
      </c>
      <c r="AC1185">
        <v>242</v>
      </c>
      <c r="AD1185">
        <v>346.06</v>
      </c>
    </row>
    <row r="1186" spans="20:30" x14ac:dyDescent="0.25">
      <c r="T1186" t="s">
        <v>95</v>
      </c>
      <c r="U1186">
        <v>2021</v>
      </c>
      <c r="V1186" t="s">
        <v>39</v>
      </c>
      <c r="W1186" t="s">
        <v>89</v>
      </c>
      <c r="X1186" t="s">
        <v>90</v>
      </c>
      <c r="Y1186" t="s">
        <v>91</v>
      </c>
      <c r="Z1186" t="s">
        <v>92</v>
      </c>
      <c r="AA1186" t="s">
        <v>93</v>
      </c>
      <c r="AB1186" t="s">
        <v>94</v>
      </c>
      <c r="AC1186">
        <v>268</v>
      </c>
      <c r="AD1186">
        <v>526.24</v>
      </c>
    </row>
    <row r="1187" spans="20:30" x14ac:dyDescent="0.25">
      <c r="T1187" t="s">
        <v>95</v>
      </c>
      <c r="U1187">
        <v>2021</v>
      </c>
      <c r="V1187" t="s">
        <v>39</v>
      </c>
      <c r="W1187" t="s">
        <v>89</v>
      </c>
      <c r="X1187" t="s">
        <v>90</v>
      </c>
      <c r="Y1187" t="s">
        <v>91</v>
      </c>
      <c r="Z1187" t="s">
        <v>92</v>
      </c>
      <c r="AA1187" t="s">
        <v>93</v>
      </c>
      <c r="AB1187" t="s">
        <v>94</v>
      </c>
      <c r="AC1187">
        <v>316</v>
      </c>
      <c r="AD1187">
        <v>526.24</v>
      </c>
    </row>
    <row r="1188" spans="20:30" x14ac:dyDescent="0.25">
      <c r="T1188" t="s">
        <v>88</v>
      </c>
      <c r="U1188">
        <v>2021</v>
      </c>
      <c r="V1188" t="s">
        <v>39</v>
      </c>
      <c r="W1188" t="s">
        <v>89</v>
      </c>
      <c r="X1188" t="s">
        <v>90</v>
      </c>
      <c r="Y1188" t="s">
        <v>91</v>
      </c>
      <c r="Z1188" t="s">
        <v>92</v>
      </c>
      <c r="AA1188" t="s">
        <v>93</v>
      </c>
      <c r="AB1188" t="s">
        <v>94</v>
      </c>
      <c r="AC1188">
        <v>244</v>
      </c>
      <c r="AD1188">
        <v>526.24</v>
      </c>
    </row>
    <row r="1189" spans="20:30" x14ac:dyDescent="0.25">
      <c r="T1189" t="s">
        <v>95</v>
      </c>
      <c r="U1189">
        <v>2021</v>
      </c>
      <c r="V1189" t="s">
        <v>39</v>
      </c>
      <c r="W1189" t="s">
        <v>89</v>
      </c>
      <c r="X1189" t="s">
        <v>90</v>
      </c>
      <c r="Y1189" t="s">
        <v>91</v>
      </c>
      <c r="Z1189" t="s">
        <v>92</v>
      </c>
      <c r="AA1189" t="s">
        <v>93</v>
      </c>
      <c r="AB1189" t="s">
        <v>94</v>
      </c>
      <c r="AC1189">
        <v>999</v>
      </c>
      <c r="AD1189">
        <v>1428.57</v>
      </c>
    </row>
    <row r="1190" spans="20:30" x14ac:dyDescent="0.25">
      <c r="T1190" t="s">
        <v>97</v>
      </c>
      <c r="U1190">
        <v>2021</v>
      </c>
      <c r="V1190" t="s">
        <v>39</v>
      </c>
      <c r="W1190" t="s">
        <v>89</v>
      </c>
      <c r="X1190" t="s">
        <v>90</v>
      </c>
      <c r="Y1190" t="s">
        <v>91</v>
      </c>
      <c r="Z1190" t="s">
        <v>92</v>
      </c>
      <c r="AA1190" t="s">
        <v>93</v>
      </c>
      <c r="AB1190" t="s">
        <v>94</v>
      </c>
      <c r="AC1190">
        <v>1032</v>
      </c>
      <c r="AD1190">
        <v>1475.76</v>
      </c>
    </row>
    <row r="1191" spans="20:30" x14ac:dyDescent="0.25">
      <c r="T1191" t="s">
        <v>95</v>
      </c>
      <c r="U1191">
        <v>2021</v>
      </c>
      <c r="V1191" t="s">
        <v>39</v>
      </c>
      <c r="W1191" t="s">
        <v>89</v>
      </c>
      <c r="X1191" t="s">
        <v>90</v>
      </c>
      <c r="Y1191" t="s">
        <v>91</v>
      </c>
      <c r="Z1191" t="s">
        <v>92</v>
      </c>
      <c r="AA1191" t="s">
        <v>93</v>
      </c>
      <c r="AB1191" t="s">
        <v>94</v>
      </c>
      <c r="AC1191">
        <v>246</v>
      </c>
      <c r="AD1191">
        <v>351.78</v>
      </c>
    </row>
    <row r="1192" spans="20:30" x14ac:dyDescent="0.25">
      <c r="T1192" t="s">
        <v>95</v>
      </c>
      <c r="U1192">
        <v>2021</v>
      </c>
      <c r="V1192" t="s">
        <v>39</v>
      </c>
      <c r="W1192" t="s">
        <v>89</v>
      </c>
      <c r="X1192" t="s">
        <v>90</v>
      </c>
      <c r="Y1192" t="s">
        <v>91</v>
      </c>
      <c r="Z1192" t="s">
        <v>92</v>
      </c>
      <c r="AA1192" t="s">
        <v>93</v>
      </c>
      <c r="AB1192" t="s">
        <v>94</v>
      </c>
      <c r="AC1192">
        <v>273</v>
      </c>
      <c r="AD1192">
        <v>390.39</v>
      </c>
    </row>
    <row r="1193" spans="20:30" x14ac:dyDescent="0.25">
      <c r="T1193" t="s">
        <v>97</v>
      </c>
      <c r="U1193">
        <v>2021</v>
      </c>
      <c r="V1193" t="s">
        <v>39</v>
      </c>
      <c r="W1193" t="s">
        <v>89</v>
      </c>
      <c r="X1193" t="s">
        <v>90</v>
      </c>
      <c r="Y1193" t="s">
        <v>91</v>
      </c>
      <c r="Z1193" t="s">
        <v>92</v>
      </c>
      <c r="AA1193" t="s">
        <v>93</v>
      </c>
      <c r="AB1193" t="s">
        <v>94</v>
      </c>
      <c r="AC1193">
        <v>315</v>
      </c>
      <c r="AD1193">
        <v>450.45</v>
      </c>
    </row>
    <row r="1194" spans="20:30" x14ac:dyDescent="0.25">
      <c r="T1194" t="s">
        <v>95</v>
      </c>
      <c r="U1194">
        <v>2021</v>
      </c>
      <c r="V1194" t="s">
        <v>39</v>
      </c>
      <c r="W1194" t="s">
        <v>89</v>
      </c>
      <c r="X1194" t="s">
        <v>90</v>
      </c>
      <c r="Y1194" t="s">
        <v>91</v>
      </c>
      <c r="Z1194" t="s">
        <v>92</v>
      </c>
      <c r="AA1194" t="s">
        <v>93</v>
      </c>
      <c r="AB1194" t="s">
        <v>94</v>
      </c>
      <c r="AC1194">
        <v>243</v>
      </c>
      <c r="AD1194">
        <v>347.49</v>
      </c>
    </row>
    <row r="1195" spans="20:30" x14ac:dyDescent="0.25">
      <c r="T1195" t="s">
        <v>88</v>
      </c>
      <c r="U1195">
        <v>2021</v>
      </c>
      <c r="V1195" t="s">
        <v>39</v>
      </c>
      <c r="W1195" t="s">
        <v>89</v>
      </c>
      <c r="X1195" t="s">
        <v>90</v>
      </c>
      <c r="Y1195" t="s">
        <v>91</v>
      </c>
      <c r="Z1195" t="s">
        <v>92</v>
      </c>
      <c r="AA1195" t="s">
        <v>93</v>
      </c>
      <c r="AB1195" t="s">
        <v>94</v>
      </c>
      <c r="AC1195">
        <v>780</v>
      </c>
      <c r="AD1195">
        <v>1115.4000000000001</v>
      </c>
    </row>
    <row r="1196" spans="20:30" x14ac:dyDescent="0.25">
      <c r="T1196" t="s">
        <v>97</v>
      </c>
      <c r="U1196">
        <v>2021</v>
      </c>
      <c r="V1196" t="s">
        <v>39</v>
      </c>
      <c r="W1196" t="s">
        <v>89</v>
      </c>
      <c r="X1196" t="s">
        <v>90</v>
      </c>
      <c r="Y1196" t="s">
        <v>91</v>
      </c>
      <c r="Z1196" t="s">
        <v>92</v>
      </c>
      <c r="AA1196" t="s">
        <v>93</v>
      </c>
      <c r="AB1196" t="s">
        <v>94</v>
      </c>
      <c r="AC1196">
        <v>813</v>
      </c>
      <c r="AD1196">
        <v>1162.5899999999999</v>
      </c>
    </row>
    <row r="1197" spans="20:30" x14ac:dyDescent="0.25">
      <c r="T1197" t="s">
        <v>95</v>
      </c>
      <c r="U1197">
        <v>2021</v>
      </c>
      <c r="V1197" t="s">
        <v>39</v>
      </c>
      <c r="W1197" t="s">
        <v>89</v>
      </c>
      <c r="X1197" t="s">
        <v>90</v>
      </c>
      <c r="Y1197" t="s">
        <v>91</v>
      </c>
      <c r="Z1197" t="s">
        <v>92</v>
      </c>
      <c r="AA1197" t="s">
        <v>93</v>
      </c>
      <c r="AB1197" t="s">
        <v>94</v>
      </c>
      <c r="AC1197">
        <v>867</v>
      </c>
      <c r="AD1197">
        <v>1239.81</v>
      </c>
    </row>
    <row r="1198" spans="20:30" x14ac:dyDescent="0.25">
      <c r="T1198" t="s">
        <v>95</v>
      </c>
      <c r="U1198">
        <v>2021</v>
      </c>
      <c r="V1198" t="s">
        <v>39</v>
      </c>
      <c r="W1198" t="s">
        <v>89</v>
      </c>
      <c r="X1198" t="s">
        <v>90</v>
      </c>
      <c r="Y1198" t="s">
        <v>91</v>
      </c>
      <c r="Z1198" t="s">
        <v>92</v>
      </c>
      <c r="AA1198" t="s">
        <v>93</v>
      </c>
      <c r="AB1198" t="s">
        <v>94</v>
      </c>
      <c r="AC1198">
        <v>269</v>
      </c>
      <c r="AD1198">
        <v>384.67</v>
      </c>
    </row>
    <row r="1199" spans="20:30" x14ac:dyDescent="0.25">
      <c r="T1199" t="s">
        <v>88</v>
      </c>
      <c r="U1199">
        <v>2021</v>
      </c>
      <c r="V1199" t="s">
        <v>39</v>
      </c>
      <c r="W1199" t="s">
        <v>89</v>
      </c>
      <c r="X1199" t="s">
        <v>90</v>
      </c>
      <c r="Y1199" t="s">
        <v>91</v>
      </c>
      <c r="Z1199" t="s">
        <v>92</v>
      </c>
      <c r="AA1199" t="s">
        <v>93</v>
      </c>
      <c r="AB1199" t="s">
        <v>94</v>
      </c>
      <c r="AC1199">
        <v>317</v>
      </c>
      <c r="AD1199">
        <v>453.31</v>
      </c>
    </row>
    <row r="1200" spans="20:30" x14ac:dyDescent="0.25">
      <c r="T1200" t="s">
        <v>88</v>
      </c>
      <c r="U1200">
        <v>2021</v>
      </c>
      <c r="V1200" t="s">
        <v>39</v>
      </c>
      <c r="W1200" t="s">
        <v>89</v>
      </c>
      <c r="X1200" t="s">
        <v>90</v>
      </c>
      <c r="Y1200" t="s">
        <v>91</v>
      </c>
      <c r="Z1200" t="s">
        <v>92</v>
      </c>
      <c r="AA1200" t="s">
        <v>93</v>
      </c>
      <c r="AB1200" t="s">
        <v>94</v>
      </c>
      <c r="AC1200">
        <v>245</v>
      </c>
      <c r="AD1200">
        <v>350.35</v>
      </c>
    </row>
    <row r="1201" spans="20:30" x14ac:dyDescent="0.25">
      <c r="T1201" t="s">
        <v>88</v>
      </c>
      <c r="U1201">
        <v>2021</v>
      </c>
      <c r="V1201" t="s">
        <v>42</v>
      </c>
      <c r="W1201" t="s">
        <v>89</v>
      </c>
      <c r="X1201" t="s">
        <v>90</v>
      </c>
      <c r="Y1201" t="s">
        <v>91</v>
      </c>
      <c r="Z1201" t="s">
        <v>92</v>
      </c>
      <c r="AA1201" t="s">
        <v>93</v>
      </c>
      <c r="AB1201" t="s">
        <v>94</v>
      </c>
      <c r="AC1201">
        <v>260</v>
      </c>
      <c r="AD1201">
        <v>371.8</v>
      </c>
    </row>
    <row r="1202" spans="20:30" x14ac:dyDescent="0.25">
      <c r="T1202" t="s">
        <v>88</v>
      </c>
      <c r="U1202">
        <v>2021</v>
      </c>
      <c r="V1202" t="s">
        <v>42</v>
      </c>
      <c r="W1202" t="s">
        <v>89</v>
      </c>
      <c r="X1202" t="s">
        <v>90</v>
      </c>
      <c r="Y1202" t="s">
        <v>91</v>
      </c>
      <c r="Z1202" t="s">
        <v>92</v>
      </c>
      <c r="AA1202" t="s">
        <v>93</v>
      </c>
      <c r="AB1202" t="s">
        <v>94</v>
      </c>
      <c r="AC1202">
        <v>308</v>
      </c>
      <c r="AD1202">
        <v>440.44</v>
      </c>
    </row>
    <row r="1203" spans="20:30" x14ac:dyDescent="0.25">
      <c r="T1203" t="s">
        <v>97</v>
      </c>
      <c r="U1203">
        <v>2021</v>
      </c>
      <c r="V1203" t="s">
        <v>42</v>
      </c>
      <c r="W1203" t="s">
        <v>89</v>
      </c>
      <c r="X1203" t="s">
        <v>90</v>
      </c>
      <c r="Y1203" t="s">
        <v>91</v>
      </c>
      <c r="Z1203" t="s">
        <v>92</v>
      </c>
      <c r="AA1203" t="s">
        <v>93</v>
      </c>
      <c r="AB1203" t="s">
        <v>94</v>
      </c>
      <c r="AC1203">
        <v>262</v>
      </c>
      <c r="AD1203">
        <v>526.24</v>
      </c>
    </row>
    <row r="1204" spans="20:30" x14ac:dyDescent="0.25">
      <c r="T1204" t="s">
        <v>98</v>
      </c>
      <c r="U1204">
        <v>2021</v>
      </c>
      <c r="V1204" t="s">
        <v>42</v>
      </c>
      <c r="W1204" t="s">
        <v>89</v>
      </c>
      <c r="X1204" t="s">
        <v>90</v>
      </c>
      <c r="Y1204" t="s">
        <v>91</v>
      </c>
      <c r="Z1204" t="s">
        <v>92</v>
      </c>
      <c r="AA1204" t="s">
        <v>93</v>
      </c>
      <c r="AB1204" t="s">
        <v>94</v>
      </c>
      <c r="AC1204">
        <v>304</v>
      </c>
      <c r="AD1204">
        <v>526.24</v>
      </c>
    </row>
    <row r="1205" spans="20:30" x14ac:dyDescent="0.25">
      <c r="T1205" t="s">
        <v>95</v>
      </c>
      <c r="U1205">
        <v>2021</v>
      </c>
      <c r="V1205" t="s">
        <v>42</v>
      </c>
      <c r="W1205" t="s">
        <v>89</v>
      </c>
      <c r="X1205" t="s">
        <v>90</v>
      </c>
      <c r="Y1205" t="s">
        <v>91</v>
      </c>
      <c r="Z1205" t="s">
        <v>92</v>
      </c>
      <c r="AA1205" t="s">
        <v>93</v>
      </c>
      <c r="AB1205" t="s">
        <v>94</v>
      </c>
      <c r="AC1205">
        <v>232</v>
      </c>
      <c r="AD1205">
        <v>526.24</v>
      </c>
    </row>
    <row r="1206" spans="20:30" x14ac:dyDescent="0.25">
      <c r="T1206" t="s">
        <v>95</v>
      </c>
      <c r="U1206">
        <v>2021</v>
      </c>
      <c r="V1206" t="s">
        <v>42</v>
      </c>
      <c r="W1206" t="s">
        <v>89</v>
      </c>
      <c r="X1206" t="s">
        <v>90</v>
      </c>
      <c r="Y1206" t="s">
        <v>91</v>
      </c>
      <c r="Z1206" t="s">
        <v>92</v>
      </c>
      <c r="AA1206" t="s">
        <v>93</v>
      </c>
      <c r="AB1206" t="s">
        <v>94</v>
      </c>
      <c r="AC1206">
        <v>1001</v>
      </c>
      <c r="AD1206">
        <v>1431.43</v>
      </c>
    </row>
    <row r="1207" spans="20:30" x14ac:dyDescent="0.25">
      <c r="T1207" t="s">
        <v>95</v>
      </c>
      <c r="U1207">
        <v>2021</v>
      </c>
      <c r="V1207" t="s">
        <v>42</v>
      </c>
      <c r="W1207" t="s">
        <v>89</v>
      </c>
      <c r="X1207" t="s">
        <v>90</v>
      </c>
      <c r="Y1207" t="s">
        <v>91</v>
      </c>
      <c r="Z1207" t="s">
        <v>92</v>
      </c>
      <c r="AA1207" t="s">
        <v>93</v>
      </c>
      <c r="AB1207" t="s">
        <v>94</v>
      </c>
      <c r="AC1207">
        <v>1034</v>
      </c>
      <c r="AD1207">
        <v>1478.62</v>
      </c>
    </row>
    <row r="1208" spans="20:30" x14ac:dyDescent="0.25">
      <c r="T1208" t="s">
        <v>88</v>
      </c>
      <c r="U1208">
        <v>2021</v>
      </c>
      <c r="V1208" t="s">
        <v>42</v>
      </c>
      <c r="W1208" t="s">
        <v>89</v>
      </c>
      <c r="X1208" t="s">
        <v>90</v>
      </c>
      <c r="Y1208" t="s">
        <v>91</v>
      </c>
      <c r="Z1208" t="s">
        <v>92</v>
      </c>
      <c r="AA1208" t="s">
        <v>93</v>
      </c>
      <c r="AB1208" t="s">
        <v>94</v>
      </c>
      <c r="AC1208">
        <v>234</v>
      </c>
      <c r="AD1208">
        <v>334.62</v>
      </c>
    </row>
    <row r="1209" spans="20:30" x14ac:dyDescent="0.25">
      <c r="T1209" t="s">
        <v>88</v>
      </c>
      <c r="U1209">
        <v>2021</v>
      </c>
      <c r="V1209" t="s">
        <v>42</v>
      </c>
      <c r="W1209" t="s">
        <v>89</v>
      </c>
      <c r="X1209" t="s">
        <v>90</v>
      </c>
      <c r="Y1209" t="s">
        <v>91</v>
      </c>
      <c r="Z1209" t="s">
        <v>92</v>
      </c>
      <c r="AA1209" t="s">
        <v>93</v>
      </c>
      <c r="AB1209" t="s">
        <v>94</v>
      </c>
      <c r="AC1209">
        <v>261</v>
      </c>
      <c r="AD1209">
        <v>373.23</v>
      </c>
    </row>
    <row r="1210" spans="20:30" x14ac:dyDescent="0.25">
      <c r="T1210" t="s">
        <v>97</v>
      </c>
      <c r="U1210">
        <v>2021</v>
      </c>
      <c r="V1210" t="s">
        <v>42</v>
      </c>
      <c r="W1210" t="s">
        <v>89</v>
      </c>
      <c r="X1210" t="s">
        <v>90</v>
      </c>
      <c r="Y1210" t="s">
        <v>91</v>
      </c>
      <c r="Z1210" t="s">
        <v>92</v>
      </c>
      <c r="AA1210" t="s">
        <v>93</v>
      </c>
      <c r="AB1210" t="s">
        <v>94</v>
      </c>
      <c r="AC1210">
        <v>309</v>
      </c>
      <c r="AD1210">
        <v>441.87</v>
      </c>
    </row>
    <row r="1211" spans="20:30" x14ac:dyDescent="0.25">
      <c r="T1211" t="s">
        <v>95</v>
      </c>
      <c r="U1211">
        <v>2021</v>
      </c>
      <c r="V1211" t="s">
        <v>42</v>
      </c>
      <c r="W1211" t="s">
        <v>89</v>
      </c>
      <c r="X1211" t="s">
        <v>90</v>
      </c>
      <c r="Y1211" t="s">
        <v>91</v>
      </c>
      <c r="Z1211" t="s">
        <v>92</v>
      </c>
      <c r="AA1211" t="s">
        <v>93</v>
      </c>
      <c r="AB1211" t="s">
        <v>94</v>
      </c>
      <c r="AC1211">
        <v>231</v>
      </c>
      <c r="AD1211">
        <v>330.33</v>
      </c>
    </row>
    <row r="1212" spans="20:30" x14ac:dyDescent="0.25">
      <c r="T1212" t="s">
        <v>95</v>
      </c>
      <c r="U1212">
        <v>2021</v>
      </c>
      <c r="V1212" t="s">
        <v>42</v>
      </c>
      <c r="W1212" t="s">
        <v>89</v>
      </c>
      <c r="X1212" t="s">
        <v>90</v>
      </c>
      <c r="Y1212" t="s">
        <v>91</v>
      </c>
      <c r="Z1212" t="s">
        <v>92</v>
      </c>
      <c r="AA1212" t="s">
        <v>93</v>
      </c>
      <c r="AB1212" t="s">
        <v>94</v>
      </c>
      <c r="AC1212">
        <v>782</v>
      </c>
      <c r="AD1212">
        <v>1118.26</v>
      </c>
    </row>
    <row r="1213" spans="20:30" x14ac:dyDescent="0.25">
      <c r="T1213" t="s">
        <v>88</v>
      </c>
      <c r="U1213">
        <v>2021</v>
      </c>
      <c r="V1213" t="s">
        <v>42</v>
      </c>
      <c r="W1213" t="s">
        <v>89</v>
      </c>
      <c r="X1213" t="s">
        <v>90</v>
      </c>
      <c r="Y1213" t="s">
        <v>91</v>
      </c>
      <c r="Z1213" t="s">
        <v>92</v>
      </c>
      <c r="AA1213" t="s">
        <v>93</v>
      </c>
      <c r="AB1213" t="s">
        <v>94</v>
      </c>
      <c r="AC1213">
        <v>815</v>
      </c>
      <c r="AD1213">
        <v>1165.45</v>
      </c>
    </row>
    <row r="1214" spans="20:30" x14ac:dyDescent="0.25">
      <c r="T1214" t="s">
        <v>97</v>
      </c>
      <c r="U1214">
        <v>2021</v>
      </c>
      <c r="V1214" t="s">
        <v>42</v>
      </c>
      <c r="W1214" t="s">
        <v>89</v>
      </c>
      <c r="X1214" t="s">
        <v>90</v>
      </c>
      <c r="Y1214" t="s">
        <v>91</v>
      </c>
      <c r="Z1214" t="s">
        <v>92</v>
      </c>
      <c r="AA1214" t="s">
        <v>93</v>
      </c>
      <c r="AB1214" t="s">
        <v>94</v>
      </c>
      <c r="AC1214">
        <v>868</v>
      </c>
      <c r="AD1214">
        <v>1241.24</v>
      </c>
    </row>
    <row r="1215" spans="20:30" x14ac:dyDescent="0.25">
      <c r="T1215" t="s">
        <v>88</v>
      </c>
      <c r="U1215">
        <v>2021</v>
      </c>
      <c r="V1215" t="s">
        <v>42</v>
      </c>
      <c r="W1215" t="s">
        <v>89</v>
      </c>
      <c r="X1215" t="s">
        <v>90</v>
      </c>
      <c r="Y1215" t="s">
        <v>91</v>
      </c>
      <c r="Z1215" t="s">
        <v>92</v>
      </c>
      <c r="AA1215" t="s">
        <v>93</v>
      </c>
      <c r="AB1215" t="s">
        <v>94</v>
      </c>
      <c r="AC1215">
        <v>305</v>
      </c>
      <c r="AD1215">
        <v>436.15</v>
      </c>
    </row>
    <row r="1216" spans="20:30" x14ac:dyDescent="0.25">
      <c r="T1216" t="s">
        <v>88</v>
      </c>
      <c r="U1216">
        <v>2021</v>
      </c>
      <c r="V1216" t="s">
        <v>42</v>
      </c>
      <c r="W1216" t="s">
        <v>89</v>
      </c>
      <c r="X1216" t="s">
        <v>90</v>
      </c>
      <c r="Y1216" t="s">
        <v>91</v>
      </c>
      <c r="Z1216" t="s">
        <v>92</v>
      </c>
      <c r="AA1216" t="s">
        <v>93</v>
      </c>
      <c r="AB1216" t="s">
        <v>94</v>
      </c>
      <c r="AC1216">
        <v>233</v>
      </c>
      <c r="AD1216">
        <v>333.19</v>
      </c>
    </row>
    <row r="1217" spans="20:30" x14ac:dyDescent="0.25">
      <c r="T1217" t="s">
        <v>95</v>
      </c>
      <c r="U1217">
        <v>2021</v>
      </c>
      <c r="V1217" t="s">
        <v>48</v>
      </c>
      <c r="W1217" t="s">
        <v>101</v>
      </c>
      <c r="X1217" t="s">
        <v>90</v>
      </c>
      <c r="Y1217" t="s">
        <v>91</v>
      </c>
      <c r="Z1217" t="s">
        <v>92</v>
      </c>
      <c r="AA1217" t="s">
        <v>93</v>
      </c>
      <c r="AB1217" t="s">
        <v>96</v>
      </c>
      <c r="AC1217">
        <v>266</v>
      </c>
      <c r="AD1217">
        <v>380.38</v>
      </c>
    </row>
    <row r="1218" spans="20:30" x14ac:dyDescent="0.25">
      <c r="T1218" t="s">
        <v>95</v>
      </c>
      <c r="U1218">
        <v>2021</v>
      </c>
      <c r="V1218" t="s">
        <v>48</v>
      </c>
      <c r="W1218" t="s">
        <v>101</v>
      </c>
      <c r="X1218" t="s">
        <v>90</v>
      </c>
      <c r="Y1218" t="s">
        <v>91</v>
      </c>
      <c r="Z1218" t="s">
        <v>92</v>
      </c>
      <c r="AA1218" t="s">
        <v>93</v>
      </c>
      <c r="AB1218" t="s">
        <v>96</v>
      </c>
      <c r="AC1218">
        <v>260</v>
      </c>
      <c r="AD1218">
        <v>371.8</v>
      </c>
    </row>
    <row r="1219" spans="20:30" x14ac:dyDescent="0.25">
      <c r="T1219" t="s">
        <v>88</v>
      </c>
      <c r="U1219">
        <v>2021</v>
      </c>
      <c r="V1219" t="s">
        <v>48</v>
      </c>
      <c r="W1219" t="s">
        <v>101</v>
      </c>
      <c r="X1219" t="s">
        <v>90</v>
      </c>
      <c r="Y1219" t="s">
        <v>91</v>
      </c>
      <c r="Z1219" t="s">
        <v>92</v>
      </c>
      <c r="AA1219" t="s">
        <v>93</v>
      </c>
      <c r="AB1219" t="s">
        <v>96</v>
      </c>
      <c r="AC1219">
        <v>254</v>
      </c>
      <c r="AD1219">
        <v>363.22</v>
      </c>
    </row>
    <row r="1220" spans="20:30" x14ac:dyDescent="0.25">
      <c r="T1220" t="s">
        <v>88</v>
      </c>
      <c r="U1220">
        <v>2021</v>
      </c>
      <c r="V1220" t="s">
        <v>48</v>
      </c>
      <c r="W1220" t="s">
        <v>101</v>
      </c>
      <c r="X1220" t="s">
        <v>90</v>
      </c>
      <c r="Y1220" t="s">
        <v>91</v>
      </c>
      <c r="Z1220" t="s">
        <v>92</v>
      </c>
      <c r="AA1220" t="s">
        <v>93</v>
      </c>
      <c r="AB1220" t="s">
        <v>94</v>
      </c>
      <c r="AC1220">
        <v>230</v>
      </c>
      <c r="AD1220">
        <v>328.9</v>
      </c>
    </row>
    <row r="1221" spans="20:30" x14ac:dyDescent="0.25">
      <c r="T1221" t="s">
        <v>88</v>
      </c>
      <c r="U1221">
        <v>2021</v>
      </c>
      <c r="V1221" t="s">
        <v>48</v>
      </c>
      <c r="W1221" t="s">
        <v>101</v>
      </c>
      <c r="X1221" t="s">
        <v>90</v>
      </c>
      <c r="Y1221" t="s">
        <v>91</v>
      </c>
      <c r="Z1221" t="s">
        <v>92</v>
      </c>
      <c r="AA1221" t="s">
        <v>93</v>
      </c>
      <c r="AB1221" t="s">
        <v>94</v>
      </c>
      <c r="AC1221">
        <v>272</v>
      </c>
      <c r="AD1221">
        <v>388.96</v>
      </c>
    </row>
    <row r="1222" spans="20:30" x14ac:dyDescent="0.25">
      <c r="T1222" t="s">
        <v>97</v>
      </c>
      <c r="U1222">
        <v>2021</v>
      </c>
      <c r="V1222" t="s">
        <v>48</v>
      </c>
      <c r="W1222" t="s">
        <v>101</v>
      </c>
      <c r="X1222" t="s">
        <v>90</v>
      </c>
      <c r="Y1222" t="s">
        <v>91</v>
      </c>
      <c r="Z1222" t="s">
        <v>92</v>
      </c>
      <c r="AA1222" t="s">
        <v>93</v>
      </c>
      <c r="AB1222" t="s">
        <v>94</v>
      </c>
      <c r="AC1222">
        <v>262</v>
      </c>
      <c r="AD1222">
        <v>374.65999999999997</v>
      </c>
    </row>
    <row r="1223" spans="20:30" x14ac:dyDescent="0.25">
      <c r="T1223" t="s">
        <v>95</v>
      </c>
      <c r="U1223">
        <v>2021</v>
      </c>
      <c r="V1223" t="s">
        <v>48</v>
      </c>
      <c r="W1223" t="s">
        <v>101</v>
      </c>
      <c r="X1223" t="s">
        <v>90</v>
      </c>
      <c r="Y1223" t="s">
        <v>91</v>
      </c>
      <c r="Z1223" t="s">
        <v>92</v>
      </c>
      <c r="AA1223" t="s">
        <v>93</v>
      </c>
      <c r="AB1223" t="s">
        <v>94</v>
      </c>
      <c r="AC1223">
        <v>256</v>
      </c>
      <c r="AD1223">
        <v>366.08</v>
      </c>
    </row>
    <row r="1224" spans="20:30" x14ac:dyDescent="0.25">
      <c r="T1224" t="s">
        <v>97</v>
      </c>
      <c r="U1224">
        <v>2021</v>
      </c>
      <c r="V1224" t="s">
        <v>48</v>
      </c>
      <c r="W1224" t="s">
        <v>101</v>
      </c>
      <c r="X1224" t="s">
        <v>90</v>
      </c>
      <c r="Y1224" t="s">
        <v>91</v>
      </c>
      <c r="Z1224" t="s">
        <v>92</v>
      </c>
      <c r="AA1224" t="s">
        <v>93</v>
      </c>
      <c r="AB1224" t="s">
        <v>94</v>
      </c>
      <c r="AC1224">
        <v>226</v>
      </c>
      <c r="AD1224">
        <v>526.24</v>
      </c>
    </row>
    <row r="1225" spans="20:30" x14ac:dyDescent="0.25">
      <c r="T1225" t="s">
        <v>97</v>
      </c>
      <c r="U1225">
        <v>2021</v>
      </c>
      <c r="V1225" t="s">
        <v>48</v>
      </c>
      <c r="W1225" t="s">
        <v>101</v>
      </c>
      <c r="X1225" t="s">
        <v>90</v>
      </c>
      <c r="Y1225" t="s">
        <v>91</v>
      </c>
      <c r="Z1225" t="s">
        <v>92</v>
      </c>
      <c r="AA1225" t="s">
        <v>93</v>
      </c>
      <c r="AB1225" t="s">
        <v>94</v>
      </c>
      <c r="AC1225">
        <v>274</v>
      </c>
      <c r="AD1225">
        <v>526.24</v>
      </c>
    </row>
    <row r="1226" spans="20:30" x14ac:dyDescent="0.25">
      <c r="T1226" t="s">
        <v>99</v>
      </c>
      <c r="U1226">
        <v>2021</v>
      </c>
      <c r="V1226" t="s">
        <v>48</v>
      </c>
      <c r="W1226" t="s">
        <v>101</v>
      </c>
      <c r="X1226" t="s">
        <v>90</v>
      </c>
      <c r="Y1226" t="s">
        <v>91</v>
      </c>
      <c r="Z1226" t="s">
        <v>92</v>
      </c>
      <c r="AA1226" t="s">
        <v>93</v>
      </c>
      <c r="AB1226" t="s">
        <v>94</v>
      </c>
      <c r="AC1226">
        <v>1006</v>
      </c>
      <c r="AD1226">
        <v>1438.58</v>
      </c>
    </row>
    <row r="1227" spans="20:30" x14ac:dyDescent="0.25">
      <c r="T1227" t="s">
        <v>98</v>
      </c>
      <c r="U1227">
        <v>2021</v>
      </c>
      <c r="V1227" t="s">
        <v>48</v>
      </c>
      <c r="W1227" t="s">
        <v>101</v>
      </c>
      <c r="X1227" t="s">
        <v>90</v>
      </c>
      <c r="Y1227" t="s">
        <v>91</v>
      </c>
      <c r="Z1227" t="s">
        <v>92</v>
      </c>
      <c r="AA1227" t="s">
        <v>93</v>
      </c>
      <c r="AB1227" t="s">
        <v>94</v>
      </c>
      <c r="AC1227">
        <v>1039</v>
      </c>
      <c r="AD1227">
        <v>1485.77</v>
      </c>
    </row>
    <row r="1228" spans="20:30" x14ac:dyDescent="0.25">
      <c r="T1228" t="s">
        <v>98</v>
      </c>
      <c r="U1228">
        <v>2021</v>
      </c>
      <c r="V1228" t="s">
        <v>48</v>
      </c>
      <c r="W1228" t="s">
        <v>101</v>
      </c>
      <c r="X1228" t="s">
        <v>90</v>
      </c>
      <c r="Y1228" t="s">
        <v>91</v>
      </c>
      <c r="Z1228" t="s">
        <v>92</v>
      </c>
      <c r="AA1228" t="s">
        <v>93</v>
      </c>
      <c r="AB1228" t="s">
        <v>94</v>
      </c>
      <c r="AC1228">
        <v>273</v>
      </c>
      <c r="AD1228">
        <v>390.39</v>
      </c>
    </row>
    <row r="1229" spans="20:30" x14ac:dyDescent="0.25">
      <c r="T1229" t="s">
        <v>88</v>
      </c>
      <c r="U1229">
        <v>2021</v>
      </c>
      <c r="V1229" t="s">
        <v>48</v>
      </c>
      <c r="W1229" t="s">
        <v>101</v>
      </c>
      <c r="X1229" t="s">
        <v>90</v>
      </c>
      <c r="Y1229" t="s">
        <v>91</v>
      </c>
      <c r="Z1229" t="s">
        <v>92</v>
      </c>
      <c r="AA1229" t="s">
        <v>93</v>
      </c>
      <c r="AB1229" t="s">
        <v>94</v>
      </c>
      <c r="AC1229">
        <v>265</v>
      </c>
      <c r="AD1229">
        <v>378.95</v>
      </c>
    </row>
    <row r="1230" spans="20:30" x14ac:dyDescent="0.25">
      <c r="T1230" t="s">
        <v>99</v>
      </c>
      <c r="U1230">
        <v>2021</v>
      </c>
      <c r="V1230" t="s">
        <v>48</v>
      </c>
      <c r="W1230" t="s">
        <v>101</v>
      </c>
      <c r="X1230" t="s">
        <v>90</v>
      </c>
      <c r="Y1230" t="s">
        <v>91</v>
      </c>
      <c r="Z1230" t="s">
        <v>92</v>
      </c>
      <c r="AA1230" t="s">
        <v>93</v>
      </c>
      <c r="AB1230" t="s">
        <v>94</v>
      </c>
      <c r="AC1230">
        <v>259</v>
      </c>
      <c r="AD1230">
        <v>370.37</v>
      </c>
    </row>
    <row r="1231" spans="20:30" x14ac:dyDescent="0.25">
      <c r="T1231" t="s">
        <v>97</v>
      </c>
      <c r="U1231">
        <v>2021</v>
      </c>
      <c r="V1231" t="s">
        <v>48</v>
      </c>
      <c r="W1231" t="s">
        <v>101</v>
      </c>
      <c r="X1231" t="s">
        <v>90</v>
      </c>
      <c r="Y1231" t="s">
        <v>91</v>
      </c>
      <c r="Z1231" t="s">
        <v>92</v>
      </c>
      <c r="AA1231" t="s">
        <v>93</v>
      </c>
      <c r="AB1231" t="s">
        <v>94</v>
      </c>
      <c r="AC1231">
        <v>253</v>
      </c>
      <c r="AD1231">
        <v>361.78999999999996</v>
      </c>
    </row>
    <row r="1232" spans="20:30" x14ac:dyDescent="0.25">
      <c r="T1232" t="s">
        <v>97</v>
      </c>
      <c r="U1232">
        <v>2021</v>
      </c>
      <c r="V1232" t="s">
        <v>48</v>
      </c>
      <c r="W1232" t="s">
        <v>101</v>
      </c>
      <c r="X1232" t="s">
        <v>90</v>
      </c>
      <c r="Y1232" t="s">
        <v>91</v>
      </c>
      <c r="Z1232" t="s">
        <v>92</v>
      </c>
      <c r="AA1232" t="s">
        <v>93</v>
      </c>
      <c r="AB1232" t="s">
        <v>94</v>
      </c>
      <c r="AC1232">
        <v>787</v>
      </c>
      <c r="AD1232">
        <v>1125.4099999999999</v>
      </c>
    </row>
    <row r="1233" spans="20:30" x14ac:dyDescent="0.25">
      <c r="T1233" t="s">
        <v>97</v>
      </c>
      <c r="U1233">
        <v>2021</v>
      </c>
      <c r="V1233" t="s">
        <v>48</v>
      </c>
      <c r="W1233" t="s">
        <v>101</v>
      </c>
      <c r="X1233" t="s">
        <v>90</v>
      </c>
      <c r="Y1233" t="s">
        <v>91</v>
      </c>
      <c r="Z1233" t="s">
        <v>92</v>
      </c>
      <c r="AA1233" t="s">
        <v>93</v>
      </c>
      <c r="AB1233" t="s">
        <v>94</v>
      </c>
      <c r="AC1233">
        <v>820</v>
      </c>
      <c r="AD1233">
        <v>1172.5999999999999</v>
      </c>
    </row>
    <row r="1234" spans="20:30" x14ac:dyDescent="0.25">
      <c r="T1234" t="s">
        <v>88</v>
      </c>
      <c r="U1234">
        <v>2021</v>
      </c>
      <c r="V1234" t="s">
        <v>48</v>
      </c>
      <c r="W1234" t="s">
        <v>101</v>
      </c>
      <c r="X1234" t="s">
        <v>90</v>
      </c>
      <c r="Y1234" t="s">
        <v>91</v>
      </c>
      <c r="Z1234" t="s">
        <v>92</v>
      </c>
      <c r="AA1234" t="s">
        <v>93</v>
      </c>
      <c r="AB1234" t="s">
        <v>96</v>
      </c>
      <c r="AC1234">
        <v>263</v>
      </c>
      <c r="AD1234">
        <v>376.09000000000003</v>
      </c>
    </row>
    <row r="1235" spans="20:30" x14ac:dyDescent="0.25">
      <c r="T1235" t="s">
        <v>95</v>
      </c>
      <c r="U1235">
        <v>2021</v>
      </c>
      <c r="V1235" t="s">
        <v>48</v>
      </c>
      <c r="W1235" t="s">
        <v>101</v>
      </c>
      <c r="X1235" t="s">
        <v>90</v>
      </c>
      <c r="Y1235" t="s">
        <v>91</v>
      </c>
      <c r="Z1235" t="s">
        <v>92</v>
      </c>
      <c r="AA1235" t="s">
        <v>93</v>
      </c>
      <c r="AB1235" t="s">
        <v>96</v>
      </c>
      <c r="AC1235">
        <v>257</v>
      </c>
      <c r="AD1235">
        <v>367.51</v>
      </c>
    </row>
    <row r="1236" spans="20:30" x14ac:dyDescent="0.25">
      <c r="T1236" t="s">
        <v>88</v>
      </c>
      <c r="U1236">
        <v>2021</v>
      </c>
      <c r="V1236" t="s">
        <v>48</v>
      </c>
      <c r="W1236" t="s">
        <v>101</v>
      </c>
      <c r="X1236" t="s">
        <v>90</v>
      </c>
      <c r="Y1236" t="s">
        <v>91</v>
      </c>
      <c r="Z1236" t="s">
        <v>92</v>
      </c>
      <c r="AA1236" t="s">
        <v>93</v>
      </c>
      <c r="AB1236" t="s">
        <v>96</v>
      </c>
      <c r="AC1236">
        <v>251</v>
      </c>
      <c r="AD1236">
        <v>358.93</v>
      </c>
    </row>
    <row r="1237" spans="20:30" x14ac:dyDescent="0.25">
      <c r="T1237" t="s">
        <v>95</v>
      </c>
      <c r="U1237">
        <v>2021</v>
      </c>
      <c r="V1237" t="s">
        <v>48</v>
      </c>
      <c r="W1237" t="s">
        <v>101</v>
      </c>
      <c r="X1237" t="s">
        <v>90</v>
      </c>
      <c r="Y1237" t="s">
        <v>91</v>
      </c>
      <c r="Z1237" t="s">
        <v>92</v>
      </c>
      <c r="AA1237" t="s">
        <v>93</v>
      </c>
      <c r="AB1237" t="s">
        <v>94</v>
      </c>
      <c r="AC1237">
        <v>227</v>
      </c>
      <c r="AD1237">
        <v>324.61</v>
      </c>
    </row>
    <row r="1238" spans="20:30" x14ac:dyDescent="0.25">
      <c r="T1238" t="s">
        <v>95</v>
      </c>
      <c r="U1238">
        <v>2021</v>
      </c>
      <c r="V1238" t="s">
        <v>48</v>
      </c>
      <c r="W1238" t="s">
        <v>101</v>
      </c>
      <c r="X1238" t="s">
        <v>90</v>
      </c>
      <c r="Y1238" t="s">
        <v>91</v>
      </c>
      <c r="Z1238" t="s">
        <v>92</v>
      </c>
      <c r="AA1238" t="s">
        <v>93</v>
      </c>
      <c r="AB1238" t="s">
        <v>94</v>
      </c>
      <c r="AC1238">
        <v>275</v>
      </c>
      <c r="AD1238">
        <v>393.25</v>
      </c>
    </row>
    <row r="1239" spans="20:30" x14ac:dyDescent="0.25">
      <c r="T1239" t="s">
        <v>97</v>
      </c>
      <c r="U1239">
        <v>2021</v>
      </c>
      <c r="V1239" t="s">
        <v>47</v>
      </c>
      <c r="W1239" t="s">
        <v>101</v>
      </c>
      <c r="X1239" t="s">
        <v>90</v>
      </c>
      <c r="Y1239" t="s">
        <v>91</v>
      </c>
      <c r="Z1239" t="s">
        <v>92</v>
      </c>
      <c r="AA1239" t="s">
        <v>93</v>
      </c>
      <c r="AB1239" t="s">
        <v>96</v>
      </c>
      <c r="AC1239">
        <v>278</v>
      </c>
      <c r="AD1239">
        <v>397.53999999999996</v>
      </c>
    </row>
    <row r="1240" spans="20:30" x14ac:dyDescent="0.25">
      <c r="T1240" t="s">
        <v>95</v>
      </c>
      <c r="U1240">
        <v>2021</v>
      </c>
      <c r="V1240" t="s">
        <v>47</v>
      </c>
      <c r="W1240" t="s">
        <v>101</v>
      </c>
      <c r="X1240" t="s">
        <v>90</v>
      </c>
      <c r="Y1240" t="s">
        <v>91</v>
      </c>
      <c r="Z1240" t="s">
        <v>92</v>
      </c>
      <c r="AA1240" t="s">
        <v>93</v>
      </c>
      <c r="AB1240" t="s">
        <v>96</v>
      </c>
      <c r="AC1240">
        <v>272</v>
      </c>
      <c r="AD1240">
        <v>388.96</v>
      </c>
    </row>
    <row r="1241" spans="20:30" x14ac:dyDescent="0.25">
      <c r="T1241" t="s">
        <v>88</v>
      </c>
      <c r="U1241">
        <v>2021</v>
      </c>
      <c r="V1241" t="s">
        <v>47</v>
      </c>
      <c r="W1241" t="s">
        <v>101</v>
      </c>
      <c r="X1241" t="s">
        <v>90</v>
      </c>
      <c r="Y1241" t="s">
        <v>91</v>
      </c>
      <c r="Z1241" t="s">
        <v>92</v>
      </c>
      <c r="AA1241" t="s">
        <v>93</v>
      </c>
      <c r="AB1241" t="s">
        <v>94</v>
      </c>
      <c r="AC1241">
        <v>278</v>
      </c>
      <c r="AD1241">
        <v>397.53999999999996</v>
      </c>
    </row>
    <row r="1242" spans="20:30" x14ac:dyDescent="0.25">
      <c r="T1242" t="s">
        <v>95</v>
      </c>
      <c r="U1242">
        <v>2021</v>
      </c>
      <c r="V1242" t="s">
        <v>47</v>
      </c>
      <c r="W1242" t="s">
        <v>101</v>
      </c>
      <c r="X1242" t="s">
        <v>90</v>
      </c>
      <c r="Y1242" t="s">
        <v>91</v>
      </c>
      <c r="Z1242" t="s">
        <v>92</v>
      </c>
      <c r="AA1242" t="s">
        <v>93</v>
      </c>
      <c r="AB1242" t="s">
        <v>94</v>
      </c>
      <c r="AC1242">
        <v>280</v>
      </c>
      <c r="AD1242">
        <v>400.4</v>
      </c>
    </row>
    <row r="1243" spans="20:30" x14ac:dyDescent="0.25">
      <c r="T1243" t="s">
        <v>95</v>
      </c>
      <c r="U1243">
        <v>2021</v>
      </c>
      <c r="V1243" t="s">
        <v>47</v>
      </c>
      <c r="W1243" t="s">
        <v>101</v>
      </c>
      <c r="X1243" t="s">
        <v>90</v>
      </c>
      <c r="Y1243" t="s">
        <v>91</v>
      </c>
      <c r="Z1243" t="s">
        <v>92</v>
      </c>
      <c r="AA1243" t="s">
        <v>93</v>
      </c>
      <c r="AB1243" t="s">
        <v>94</v>
      </c>
      <c r="AC1243">
        <v>274</v>
      </c>
      <c r="AD1243">
        <v>391.82</v>
      </c>
    </row>
    <row r="1244" spans="20:30" x14ac:dyDescent="0.25">
      <c r="T1244" t="s">
        <v>88</v>
      </c>
      <c r="U1244">
        <v>2021</v>
      </c>
      <c r="V1244" t="s">
        <v>47</v>
      </c>
      <c r="W1244" t="s">
        <v>101</v>
      </c>
      <c r="X1244" t="s">
        <v>90</v>
      </c>
      <c r="Y1244" t="s">
        <v>91</v>
      </c>
      <c r="Z1244" t="s">
        <v>92</v>
      </c>
      <c r="AA1244" t="s">
        <v>93</v>
      </c>
      <c r="AB1244" t="s">
        <v>94</v>
      </c>
      <c r="AC1244">
        <v>268</v>
      </c>
      <c r="AD1244">
        <v>383.24</v>
      </c>
    </row>
    <row r="1245" spans="20:30" x14ac:dyDescent="0.25">
      <c r="T1245" t="s">
        <v>97</v>
      </c>
      <c r="U1245">
        <v>2021</v>
      </c>
      <c r="V1245" t="s">
        <v>47</v>
      </c>
      <c r="W1245" t="s">
        <v>101</v>
      </c>
      <c r="X1245" t="s">
        <v>90</v>
      </c>
      <c r="Y1245" t="s">
        <v>91</v>
      </c>
      <c r="Z1245" t="s">
        <v>92</v>
      </c>
      <c r="AA1245" t="s">
        <v>93</v>
      </c>
      <c r="AB1245" t="s">
        <v>94</v>
      </c>
      <c r="AC1245">
        <v>232</v>
      </c>
      <c r="AD1245">
        <v>526.24</v>
      </c>
    </row>
    <row r="1246" spans="20:30" x14ac:dyDescent="0.25">
      <c r="T1246" t="s">
        <v>88</v>
      </c>
      <c r="U1246">
        <v>2021</v>
      </c>
      <c r="V1246" t="s">
        <v>47</v>
      </c>
      <c r="W1246" t="s">
        <v>101</v>
      </c>
      <c r="X1246" t="s">
        <v>90</v>
      </c>
      <c r="Y1246" t="s">
        <v>91</v>
      </c>
      <c r="Z1246" t="s">
        <v>92</v>
      </c>
      <c r="AA1246" t="s">
        <v>93</v>
      </c>
      <c r="AB1246" t="s">
        <v>94</v>
      </c>
      <c r="AC1246">
        <v>280</v>
      </c>
      <c r="AD1246">
        <v>526.24</v>
      </c>
    </row>
    <row r="1247" spans="20:30" x14ac:dyDescent="0.25">
      <c r="T1247" t="s">
        <v>98</v>
      </c>
      <c r="U1247">
        <v>2021</v>
      </c>
      <c r="V1247" t="s">
        <v>47</v>
      </c>
      <c r="W1247" t="s">
        <v>101</v>
      </c>
      <c r="X1247" t="s">
        <v>90</v>
      </c>
      <c r="Y1247" t="s">
        <v>91</v>
      </c>
      <c r="Z1247" t="s">
        <v>92</v>
      </c>
      <c r="AA1247" t="s">
        <v>93</v>
      </c>
      <c r="AB1247" t="s">
        <v>94</v>
      </c>
      <c r="AC1247">
        <v>1005</v>
      </c>
      <c r="AD1247">
        <v>1437.15</v>
      </c>
    </row>
    <row r="1248" spans="20:30" x14ac:dyDescent="0.25">
      <c r="T1248" t="s">
        <v>95</v>
      </c>
      <c r="U1248">
        <v>2021</v>
      </c>
      <c r="V1248" t="s">
        <v>47</v>
      </c>
      <c r="W1248" t="s">
        <v>101</v>
      </c>
      <c r="X1248" t="s">
        <v>90</v>
      </c>
      <c r="Y1248" t="s">
        <v>91</v>
      </c>
      <c r="Z1248" t="s">
        <v>92</v>
      </c>
      <c r="AA1248" t="s">
        <v>93</v>
      </c>
      <c r="AB1248" t="s">
        <v>94</v>
      </c>
      <c r="AC1248">
        <v>1038</v>
      </c>
      <c r="AD1248">
        <v>1484.34</v>
      </c>
    </row>
    <row r="1249" spans="20:30" x14ac:dyDescent="0.25">
      <c r="T1249" t="s">
        <v>88</v>
      </c>
      <c r="U1249">
        <v>2021</v>
      </c>
      <c r="V1249" t="s">
        <v>47</v>
      </c>
      <c r="W1249" t="s">
        <v>101</v>
      </c>
      <c r="X1249" t="s">
        <v>90</v>
      </c>
      <c r="Y1249" t="s">
        <v>91</v>
      </c>
      <c r="Z1249" t="s">
        <v>92</v>
      </c>
      <c r="AA1249" t="s">
        <v>93</v>
      </c>
      <c r="AB1249" t="s">
        <v>94</v>
      </c>
      <c r="AC1249">
        <v>231</v>
      </c>
      <c r="AD1249">
        <v>330.33</v>
      </c>
    </row>
    <row r="1250" spans="20:30" x14ac:dyDescent="0.25">
      <c r="T1250" t="s">
        <v>95</v>
      </c>
      <c r="U1250">
        <v>2021</v>
      </c>
      <c r="V1250" t="s">
        <v>47</v>
      </c>
      <c r="W1250" t="s">
        <v>101</v>
      </c>
      <c r="X1250" t="s">
        <v>90</v>
      </c>
      <c r="Y1250" t="s">
        <v>91</v>
      </c>
      <c r="Z1250" t="s">
        <v>92</v>
      </c>
      <c r="AA1250" t="s">
        <v>93</v>
      </c>
      <c r="AB1250" t="s">
        <v>94</v>
      </c>
      <c r="AC1250">
        <v>279</v>
      </c>
      <c r="AD1250">
        <v>398.97</v>
      </c>
    </row>
    <row r="1251" spans="20:30" x14ac:dyDescent="0.25">
      <c r="T1251" t="s">
        <v>98</v>
      </c>
      <c r="U1251">
        <v>2021</v>
      </c>
      <c r="V1251" t="s">
        <v>47</v>
      </c>
      <c r="W1251" t="s">
        <v>101</v>
      </c>
      <c r="X1251" t="s">
        <v>90</v>
      </c>
      <c r="Y1251" t="s">
        <v>91</v>
      </c>
      <c r="Z1251" t="s">
        <v>92</v>
      </c>
      <c r="AA1251" t="s">
        <v>93</v>
      </c>
      <c r="AB1251" t="s">
        <v>94</v>
      </c>
      <c r="AC1251">
        <v>277</v>
      </c>
      <c r="AD1251">
        <v>396.11</v>
      </c>
    </row>
    <row r="1252" spans="20:30" x14ac:dyDescent="0.25">
      <c r="T1252" t="s">
        <v>97</v>
      </c>
      <c r="U1252">
        <v>2021</v>
      </c>
      <c r="V1252" t="s">
        <v>47</v>
      </c>
      <c r="W1252" t="s">
        <v>101</v>
      </c>
      <c r="X1252" t="s">
        <v>90</v>
      </c>
      <c r="Y1252" t="s">
        <v>91</v>
      </c>
      <c r="Z1252" t="s">
        <v>92</v>
      </c>
      <c r="AA1252" t="s">
        <v>93</v>
      </c>
      <c r="AB1252" t="s">
        <v>94</v>
      </c>
      <c r="AC1252">
        <v>271</v>
      </c>
      <c r="AD1252">
        <v>387.53</v>
      </c>
    </row>
    <row r="1253" spans="20:30" x14ac:dyDescent="0.25">
      <c r="T1253" t="s">
        <v>95</v>
      </c>
      <c r="U1253">
        <v>2021</v>
      </c>
      <c r="V1253" t="s">
        <v>47</v>
      </c>
      <c r="W1253" t="s">
        <v>101</v>
      </c>
      <c r="X1253" t="s">
        <v>90</v>
      </c>
      <c r="Y1253" t="s">
        <v>91</v>
      </c>
      <c r="Z1253" t="s">
        <v>92</v>
      </c>
      <c r="AA1253" t="s">
        <v>93</v>
      </c>
      <c r="AB1253" t="s">
        <v>94</v>
      </c>
      <c r="AC1253">
        <v>786</v>
      </c>
      <c r="AD1253">
        <v>1123.98</v>
      </c>
    </row>
    <row r="1254" spans="20:30" x14ac:dyDescent="0.25">
      <c r="T1254" t="s">
        <v>95</v>
      </c>
      <c r="U1254">
        <v>2021</v>
      </c>
      <c r="V1254" t="s">
        <v>47</v>
      </c>
      <c r="W1254" t="s">
        <v>101</v>
      </c>
      <c r="X1254" t="s">
        <v>90</v>
      </c>
      <c r="Y1254" t="s">
        <v>91</v>
      </c>
      <c r="Z1254" t="s">
        <v>92</v>
      </c>
      <c r="AA1254" t="s">
        <v>93</v>
      </c>
      <c r="AB1254" t="s">
        <v>96</v>
      </c>
      <c r="AC1254">
        <v>281</v>
      </c>
      <c r="AD1254">
        <v>401.83</v>
      </c>
    </row>
    <row r="1255" spans="20:30" x14ac:dyDescent="0.25">
      <c r="T1255" t="s">
        <v>95</v>
      </c>
      <c r="U1255">
        <v>2021</v>
      </c>
      <c r="V1255" t="s">
        <v>47</v>
      </c>
      <c r="W1255" t="s">
        <v>101</v>
      </c>
      <c r="X1255" t="s">
        <v>90</v>
      </c>
      <c r="Y1255" t="s">
        <v>91</v>
      </c>
      <c r="Z1255" t="s">
        <v>92</v>
      </c>
      <c r="AA1255" t="s">
        <v>93</v>
      </c>
      <c r="AB1255" t="s">
        <v>96</v>
      </c>
      <c r="AC1255">
        <v>275</v>
      </c>
      <c r="AD1255">
        <v>393.25</v>
      </c>
    </row>
    <row r="1256" spans="20:30" x14ac:dyDescent="0.25">
      <c r="T1256" t="s">
        <v>99</v>
      </c>
      <c r="U1256">
        <v>2021</v>
      </c>
      <c r="V1256" t="s">
        <v>47</v>
      </c>
      <c r="W1256" t="s">
        <v>101</v>
      </c>
      <c r="X1256" t="s">
        <v>90</v>
      </c>
      <c r="Y1256" t="s">
        <v>91</v>
      </c>
      <c r="Z1256" t="s">
        <v>92</v>
      </c>
      <c r="AA1256" t="s">
        <v>93</v>
      </c>
      <c r="AB1256" t="s">
        <v>96</v>
      </c>
      <c r="AC1256">
        <v>269</v>
      </c>
      <c r="AD1256">
        <v>384.67</v>
      </c>
    </row>
    <row r="1257" spans="20:30" x14ac:dyDescent="0.25">
      <c r="T1257" t="s">
        <v>95</v>
      </c>
      <c r="U1257">
        <v>2021</v>
      </c>
      <c r="V1257" t="s">
        <v>47</v>
      </c>
      <c r="W1257" t="s">
        <v>101</v>
      </c>
      <c r="X1257" t="s">
        <v>90</v>
      </c>
      <c r="Y1257" t="s">
        <v>91</v>
      </c>
      <c r="Z1257" t="s">
        <v>92</v>
      </c>
      <c r="AA1257" t="s">
        <v>93</v>
      </c>
      <c r="AB1257" t="s">
        <v>94</v>
      </c>
      <c r="AC1257">
        <v>233</v>
      </c>
      <c r="AD1257">
        <v>333.19</v>
      </c>
    </row>
    <row r="1258" spans="20:30" x14ac:dyDescent="0.25">
      <c r="T1258" t="s">
        <v>97</v>
      </c>
      <c r="U1258">
        <v>2021</v>
      </c>
      <c r="V1258" t="s">
        <v>47</v>
      </c>
      <c r="W1258" t="s">
        <v>101</v>
      </c>
      <c r="X1258" t="s">
        <v>90</v>
      </c>
      <c r="Y1258" t="s">
        <v>91</v>
      </c>
      <c r="Z1258" t="s">
        <v>92</v>
      </c>
      <c r="AA1258" t="s">
        <v>93</v>
      </c>
      <c r="AB1258" t="s">
        <v>94</v>
      </c>
      <c r="AC1258">
        <v>281</v>
      </c>
      <c r="AD1258">
        <v>401.83</v>
      </c>
    </row>
    <row r="1259" spans="20:30" x14ac:dyDescent="0.25">
      <c r="T1259" t="s">
        <v>97</v>
      </c>
      <c r="U1259">
        <v>2021</v>
      </c>
      <c r="V1259" t="s">
        <v>46</v>
      </c>
      <c r="W1259" t="s">
        <v>101</v>
      </c>
      <c r="X1259" t="s">
        <v>90</v>
      </c>
      <c r="Y1259" t="s">
        <v>91</v>
      </c>
      <c r="Z1259" t="s">
        <v>92</v>
      </c>
      <c r="AA1259" t="s">
        <v>93</v>
      </c>
      <c r="AB1259" t="s">
        <v>96</v>
      </c>
      <c r="AC1259">
        <v>284</v>
      </c>
      <c r="AD1259">
        <v>406.12</v>
      </c>
    </row>
    <row r="1260" spans="20:30" x14ac:dyDescent="0.25">
      <c r="T1260" t="s">
        <v>88</v>
      </c>
      <c r="U1260">
        <v>2021</v>
      </c>
      <c r="V1260" t="s">
        <v>46</v>
      </c>
      <c r="W1260" t="s">
        <v>101</v>
      </c>
      <c r="X1260" t="s">
        <v>90</v>
      </c>
      <c r="Y1260" t="s">
        <v>91</v>
      </c>
      <c r="Z1260" t="s">
        <v>92</v>
      </c>
      <c r="AA1260" t="s">
        <v>93</v>
      </c>
      <c r="AB1260" t="s">
        <v>94</v>
      </c>
      <c r="AC1260">
        <v>236</v>
      </c>
      <c r="AD1260">
        <v>337.48</v>
      </c>
    </row>
    <row r="1261" spans="20:30" x14ac:dyDescent="0.25">
      <c r="T1261" t="s">
        <v>88</v>
      </c>
      <c r="U1261">
        <v>2021</v>
      </c>
      <c r="V1261" t="s">
        <v>46</v>
      </c>
      <c r="W1261" t="s">
        <v>101</v>
      </c>
      <c r="X1261" t="s">
        <v>90</v>
      </c>
      <c r="Y1261" t="s">
        <v>91</v>
      </c>
      <c r="Z1261" t="s">
        <v>92</v>
      </c>
      <c r="AA1261" t="s">
        <v>93</v>
      </c>
      <c r="AB1261" t="s">
        <v>94</v>
      </c>
      <c r="AC1261">
        <v>284</v>
      </c>
      <c r="AD1261">
        <v>406.12</v>
      </c>
    </row>
    <row r="1262" spans="20:30" x14ac:dyDescent="0.25">
      <c r="T1262" t="s">
        <v>95</v>
      </c>
      <c r="U1262">
        <v>2021</v>
      </c>
      <c r="V1262" t="s">
        <v>46</v>
      </c>
      <c r="W1262" t="s">
        <v>101</v>
      </c>
      <c r="X1262" t="s">
        <v>90</v>
      </c>
      <c r="Y1262" t="s">
        <v>91</v>
      </c>
      <c r="Z1262" t="s">
        <v>92</v>
      </c>
      <c r="AA1262" t="s">
        <v>93</v>
      </c>
      <c r="AB1262" t="s">
        <v>94</v>
      </c>
      <c r="AC1262">
        <v>212</v>
      </c>
      <c r="AD1262">
        <v>303.15999999999997</v>
      </c>
    </row>
    <row r="1263" spans="20:30" x14ac:dyDescent="0.25">
      <c r="T1263" t="s">
        <v>97</v>
      </c>
      <c r="U1263">
        <v>2021</v>
      </c>
      <c r="V1263" t="s">
        <v>46</v>
      </c>
      <c r="W1263" t="s">
        <v>101</v>
      </c>
      <c r="X1263" t="s">
        <v>90</v>
      </c>
      <c r="Y1263" t="s">
        <v>91</v>
      </c>
      <c r="Z1263" t="s">
        <v>92</v>
      </c>
      <c r="AA1263" t="s">
        <v>93</v>
      </c>
      <c r="AB1263" t="s">
        <v>94</v>
      </c>
      <c r="AC1263">
        <v>286</v>
      </c>
      <c r="AD1263">
        <v>408.98</v>
      </c>
    </row>
    <row r="1264" spans="20:30" x14ac:dyDescent="0.25">
      <c r="T1264" t="s">
        <v>97</v>
      </c>
      <c r="U1264">
        <v>2021</v>
      </c>
      <c r="V1264" t="s">
        <v>46</v>
      </c>
      <c r="W1264" t="s">
        <v>101</v>
      </c>
      <c r="X1264" t="s">
        <v>90</v>
      </c>
      <c r="Y1264" t="s">
        <v>91</v>
      </c>
      <c r="Z1264" t="s">
        <v>92</v>
      </c>
      <c r="AA1264" t="s">
        <v>93</v>
      </c>
      <c r="AB1264" t="s">
        <v>94</v>
      </c>
      <c r="AC1264">
        <v>238</v>
      </c>
      <c r="AD1264">
        <v>526.24</v>
      </c>
    </row>
    <row r="1265" spans="20:30" x14ac:dyDescent="0.25">
      <c r="T1265" t="s">
        <v>97</v>
      </c>
      <c r="U1265">
        <v>2021</v>
      </c>
      <c r="V1265" t="s">
        <v>46</v>
      </c>
      <c r="W1265" t="s">
        <v>101</v>
      </c>
      <c r="X1265" t="s">
        <v>90</v>
      </c>
      <c r="Y1265" t="s">
        <v>91</v>
      </c>
      <c r="Z1265" t="s">
        <v>92</v>
      </c>
      <c r="AA1265" t="s">
        <v>93</v>
      </c>
      <c r="AB1265" t="s">
        <v>94</v>
      </c>
      <c r="AC1265">
        <v>286</v>
      </c>
      <c r="AD1265">
        <v>526.24</v>
      </c>
    </row>
    <row r="1266" spans="20:30" x14ac:dyDescent="0.25">
      <c r="T1266" t="s">
        <v>88</v>
      </c>
      <c r="U1266">
        <v>2021</v>
      </c>
      <c r="V1266" t="s">
        <v>46</v>
      </c>
      <c r="W1266" t="s">
        <v>101</v>
      </c>
      <c r="X1266" t="s">
        <v>90</v>
      </c>
      <c r="Y1266" t="s">
        <v>91</v>
      </c>
      <c r="Z1266" t="s">
        <v>92</v>
      </c>
      <c r="AA1266" t="s">
        <v>93</v>
      </c>
      <c r="AB1266" t="s">
        <v>94</v>
      </c>
      <c r="AC1266">
        <v>214</v>
      </c>
      <c r="AD1266">
        <v>526.24</v>
      </c>
    </row>
    <row r="1267" spans="20:30" x14ac:dyDescent="0.25">
      <c r="T1267" t="s">
        <v>88</v>
      </c>
      <c r="U1267">
        <v>2021</v>
      </c>
      <c r="V1267" t="s">
        <v>46</v>
      </c>
      <c r="W1267" t="s">
        <v>101</v>
      </c>
      <c r="X1267" t="s">
        <v>90</v>
      </c>
      <c r="Y1267" t="s">
        <v>91</v>
      </c>
      <c r="Z1267" t="s">
        <v>92</v>
      </c>
      <c r="AA1267" t="s">
        <v>93</v>
      </c>
      <c r="AB1267" t="s">
        <v>94</v>
      </c>
      <c r="AC1267">
        <v>1004</v>
      </c>
      <c r="AD1267">
        <v>1435.72</v>
      </c>
    </row>
    <row r="1268" spans="20:30" x14ac:dyDescent="0.25">
      <c r="T1268" t="s">
        <v>97</v>
      </c>
      <c r="U1268">
        <v>2021</v>
      </c>
      <c r="V1268" t="s">
        <v>46</v>
      </c>
      <c r="W1268" t="s">
        <v>101</v>
      </c>
      <c r="X1268" t="s">
        <v>90</v>
      </c>
      <c r="Y1268" t="s">
        <v>91</v>
      </c>
      <c r="Z1268" t="s">
        <v>92</v>
      </c>
      <c r="AA1268" t="s">
        <v>93</v>
      </c>
      <c r="AB1268" t="s">
        <v>94</v>
      </c>
      <c r="AC1268">
        <v>237</v>
      </c>
      <c r="AD1268">
        <v>338.90999999999997</v>
      </c>
    </row>
    <row r="1269" spans="20:30" x14ac:dyDescent="0.25">
      <c r="T1269" t="s">
        <v>97</v>
      </c>
      <c r="U1269">
        <v>2021</v>
      </c>
      <c r="V1269" t="s">
        <v>46</v>
      </c>
      <c r="W1269" t="s">
        <v>101</v>
      </c>
      <c r="X1269" t="s">
        <v>90</v>
      </c>
      <c r="Y1269" t="s">
        <v>91</v>
      </c>
      <c r="Z1269" t="s">
        <v>92</v>
      </c>
      <c r="AA1269" t="s">
        <v>102</v>
      </c>
      <c r="AB1269" t="s">
        <v>94</v>
      </c>
      <c r="AC1269">
        <v>285</v>
      </c>
      <c r="AD1269">
        <v>407.55</v>
      </c>
    </row>
    <row r="1270" spans="20:30" x14ac:dyDescent="0.25">
      <c r="T1270" t="s">
        <v>88</v>
      </c>
      <c r="U1270">
        <v>2021</v>
      </c>
      <c r="V1270" t="s">
        <v>46</v>
      </c>
      <c r="W1270" t="s">
        <v>101</v>
      </c>
      <c r="X1270" t="s">
        <v>90</v>
      </c>
      <c r="Y1270" t="s">
        <v>91</v>
      </c>
      <c r="Z1270" t="s">
        <v>92</v>
      </c>
      <c r="AA1270" t="s">
        <v>102</v>
      </c>
      <c r="AB1270" t="s">
        <v>94</v>
      </c>
      <c r="AC1270">
        <v>213</v>
      </c>
      <c r="AD1270">
        <v>304.59000000000003</v>
      </c>
    </row>
    <row r="1271" spans="20:30" x14ac:dyDescent="0.25">
      <c r="T1271" t="s">
        <v>88</v>
      </c>
      <c r="U1271">
        <v>2021</v>
      </c>
      <c r="V1271" t="s">
        <v>46</v>
      </c>
      <c r="W1271" t="s">
        <v>101</v>
      </c>
      <c r="X1271" t="s">
        <v>90</v>
      </c>
      <c r="Y1271" t="s">
        <v>91</v>
      </c>
      <c r="Z1271" t="s">
        <v>92</v>
      </c>
      <c r="AA1271" t="s">
        <v>102</v>
      </c>
      <c r="AB1271" t="s">
        <v>94</v>
      </c>
      <c r="AC1271">
        <v>283</v>
      </c>
      <c r="AD1271">
        <v>404.69</v>
      </c>
    </row>
    <row r="1272" spans="20:30" x14ac:dyDescent="0.25">
      <c r="T1272" t="s">
        <v>88</v>
      </c>
      <c r="U1272">
        <v>2021</v>
      </c>
      <c r="V1272" t="s">
        <v>46</v>
      </c>
      <c r="W1272" t="s">
        <v>101</v>
      </c>
      <c r="X1272" t="s">
        <v>90</v>
      </c>
      <c r="Y1272" t="s">
        <v>91</v>
      </c>
      <c r="Z1272" t="s">
        <v>92</v>
      </c>
      <c r="AA1272" t="s">
        <v>102</v>
      </c>
      <c r="AB1272" t="s">
        <v>94</v>
      </c>
      <c r="AC1272">
        <v>785</v>
      </c>
      <c r="AD1272">
        <v>1122.55</v>
      </c>
    </row>
    <row r="1273" spans="20:30" x14ac:dyDescent="0.25">
      <c r="T1273" t="s">
        <v>88</v>
      </c>
      <c r="U1273">
        <v>2021</v>
      </c>
      <c r="V1273" t="s">
        <v>46</v>
      </c>
      <c r="W1273" t="s">
        <v>101</v>
      </c>
      <c r="X1273" t="s">
        <v>90</v>
      </c>
      <c r="Y1273" t="s">
        <v>91</v>
      </c>
      <c r="Z1273" t="s">
        <v>92</v>
      </c>
      <c r="AA1273" t="s">
        <v>102</v>
      </c>
      <c r="AB1273" t="s">
        <v>94</v>
      </c>
      <c r="AC1273">
        <v>819</v>
      </c>
      <c r="AD1273">
        <v>1171.17</v>
      </c>
    </row>
    <row r="1274" spans="20:30" x14ac:dyDescent="0.25">
      <c r="T1274" t="s">
        <v>97</v>
      </c>
      <c r="U1274">
        <v>2021</v>
      </c>
      <c r="V1274" t="s">
        <v>46</v>
      </c>
      <c r="W1274" t="s">
        <v>101</v>
      </c>
      <c r="X1274" t="s">
        <v>90</v>
      </c>
      <c r="Y1274" t="s">
        <v>91</v>
      </c>
      <c r="Z1274" t="s">
        <v>92</v>
      </c>
      <c r="AA1274" t="s">
        <v>102</v>
      </c>
      <c r="AB1274" t="s">
        <v>94</v>
      </c>
      <c r="AC1274">
        <v>872</v>
      </c>
      <c r="AD1274">
        <v>1246.96</v>
      </c>
    </row>
    <row r="1275" spans="20:30" x14ac:dyDescent="0.25">
      <c r="T1275" t="s">
        <v>95</v>
      </c>
      <c r="U1275">
        <v>2021</v>
      </c>
      <c r="V1275" t="s">
        <v>46</v>
      </c>
      <c r="W1275" t="s">
        <v>101</v>
      </c>
      <c r="X1275" t="s">
        <v>90</v>
      </c>
      <c r="Y1275" t="s">
        <v>91</v>
      </c>
      <c r="Z1275" t="s">
        <v>92</v>
      </c>
      <c r="AA1275" t="s">
        <v>102</v>
      </c>
      <c r="AB1275" t="s">
        <v>96</v>
      </c>
      <c r="AC1275">
        <v>287</v>
      </c>
      <c r="AD1275">
        <v>410.40999999999997</v>
      </c>
    </row>
    <row r="1276" spans="20:30" x14ac:dyDescent="0.25">
      <c r="T1276" t="s">
        <v>95</v>
      </c>
      <c r="U1276">
        <v>2021</v>
      </c>
      <c r="V1276" t="s">
        <v>46</v>
      </c>
      <c r="W1276" t="s">
        <v>101</v>
      </c>
      <c r="X1276" t="s">
        <v>90</v>
      </c>
      <c r="Y1276" t="s">
        <v>91</v>
      </c>
      <c r="Z1276" t="s">
        <v>92</v>
      </c>
      <c r="AA1276" t="s">
        <v>102</v>
      </c>
      <c r="AB1276" t="s">
        <v>94</v>
      </c>
      <c r="AC1276">
        <v>239</v>
      </c>
      <c r="AD1276">
        <v>341.77</v>
      </c>
    </row>
    <row r="1277" spans="20:30" x14ac:dyDescent="0.25">
      <c r="T1277" t="s">
        <v>88</v>
      </c>
      <c r="U1277">
        <v>2021</v>
      </c>
      <c r="V1277" t="s">
        <v>46</v>
      </c>
      <c r="W1277" t="s">
        <v>101</v>
      </c>
      <c r="X1277" t="s">
        <v>90</v>
      </c>
      <c r="Y1277" t="s">
        <v>91</v>
      </c>
      <c r="Z1277" t="s">
        <v>92</v>
      </c>
      <c r="AA1277" t="s">
        <v>102</v>
      </c>
      <c r="AB1277" t="s">
        <v>94</v>
      </c>
      <c r="AC1277">
        <v>287</v>
      </c>
      <c r="AD1277">
        <v>410.40999999999997</v>
      </c>
    </row>
    <row r="1278" spans="20:30" x14ac:dyDescent="0.25">
      <c r="T1278" t="s">
        <v>95</v>
      </c>
      <c r="U1278">
        <v>2021</v>
      </c>
      <c r="V1278" t="s">
        <v>41</v>
      </c>
      <c r="W1278" t="s">
        <v>89</v>
      </c>
      <c r="X1278" t="s">
        <v>103</v>
      </c>
      <c r="Y1278" t="s">
        <v>104</v>
      </c>
      <c r="Z1278" t="s">
        <v>100</v>
      </c>
      <c r="AA1278" t="s">
        <v>102</v>
      </c>
      <c r="AB1278" t="s">
        <v>105</v>
      </c>
      <c r="AC1278">
        <v>160</v>
      </c>
      <c r="AD1278">
        <v>228.8</v>
      </c>
    </row>
    <row r="1279" spans="20:30" x14ac:dyDescent="0.25">
      <c r="T1279" t="s">
        <v>88</v>
      </c>
      <c r="U1279">
        <v>2021</v>
      </c>
      <c r="V1279" t="s">
        <v>41</v>
      </c>
      <c r="W1279" t="s">
        <v>89</v>
      </c>
      <c r="X1279" t="s">
        <v>103</v>
      </c>
      <c r="Y1279" t="s">
        <v>104</v>
      </c>
      <c r="Z1279" t="s">
        <v>100</v>
      </c>
      <c r="AA1279" t="s">
        <v>102</v>
      </c>
      <c r="AB1279" t="s">
        <v>105</v>
      </c>
      <c r="AC1279">
        <v>154</v>
      </c>
      <c r="AD1279">
        <v>220.22</v>
      </c>
    </row>
    <row r="1280" spans="20:30" x14ac:dyDescent="0.25">
      <c r="T1280" t="s">
        <v>95</v>
      </c>
      <c r="U1280">
        <v>2021</v>
      </c>
      <c r="V1280" t="s">
        <v>41</v>
      </c>
      <c r="W1280" t="s">
        <v>89</v>
      </c>
      <c r="X1280" t="s">
        <v>103</v>
      </c>
      <c r="Y1280" t="s">
        <v>104</v>
      </c>
      <c r="Z1280" t="s">
        <v>100</v>
      </c>
      <c r="AA1280" t="s">
        <v>102</v>
      </c>
      <c r="AB1280" t="s">
        <v>105</v>
      </c>
      <c r="AC1280">
        <v>148</v>
      </c>
      <c r="AD1280">
        <v>211.64</v>
      </c>
    </row>
    <row r="1281" spans="20:30" x14ac:dyDescent="0.25">
      <c r="T1281" t="s">
        <v>95</v>
      </c>
      <c r="U1281">
        <v>2021</v>
      </c>
      <c r="V1281" t="s">
        <v>41</v>
      </c>
      <c r="W1281" t="s">
        <v>89</v>
      </c>
      <c r="X1281" t="s">
        <v>103</v>
      </c>
      <c r="Y1281" t="s">
        <v>104</v>
      </c>
      <c r="Z1281" t="s">
        <v>100</v>
      </c>
      <c r="AA1281" t="s">
        <v>102</v>
      </c>
      <c r="AB1281" t="s">
        <v>105</v>
      </c>
      <c r="AC1281">
        <v>157</v>
      </c>
      <c r="AD1281">
        <v>224.51</v>
      </c>
    </row>
    <row r="1282" spans="20:30" x14ac:dyDescent="0.25">
      <c r="T1282" t="s">
        <v>95</v>
      </c>
      <c r="U1282">
        <v>2021</v>
      </c>
      <c r="V1282" t="s">
        <v>41</v>
      </c>
      <c r="W1282" t="s">
        <v>89</v>
      </c>
      <c r="X1282" t="s">
        <v>103</v>
      </c>
      <c r="Y1282" t="s">
        <v>104</v>
      </c>
      <c r="Z1282" t="s">
        <v>100</v>
      </c>
      <c r="AA1282" t="s">
        <v>102</v>
      </c>
      <c r="AB1282" t="s">
        <v>105</v>
      </c>
      <c r="AC1282">
        <v>151</v>
      </c>
      <c r="AD1282">
        <v>215.93</v>
      </c>
    </row>
    <row r="1283" spans="20:30" x14ac:dyDescent="0.25">
      <c r="T1283" t="s">
        <v>95</v>
      </c>
      <c r="U1283">
        <v>2021</v>
      </c>
      <c r="V1283" t="s">
        <v>45</v>
      </c>
      <c r="W1283" t="s">
        <v>89</v>
      </c>
      <c r="X1283" t="s">
        <v>103</v>
      </c>
      <c r="Y1283" t="s">
        <v>104</v>
      </c>
      <c r="Z1283" t="s">
        <v>100</v>
      </c>
      <c r="AA1283" t="s">
        <v>102</v>
      </c>
      <c r="AB1283" t="s">
        <v>105</v>
      </c>
      <c r="AC1283">
        <v>343</v>
      </c>
      <c r="AD1283">
        <v>490.49</v>
      </c>
    </row>
    <row r="1284" spans="20:30" x14ac:dyDescent="0.25">
      <c r="T1284" t="s">
        <v>97</v>
      </c>
      <c r="U1284">
        <v>2021</v>
      </c>
      <c r="V1284" t="s">
        <v>49</v>
      </c>
      <c r="W1284" t="s">
        <v>89</v>
      </c>
      <c r="X1284" t="s">
        <v>103</v>
      </c>
      <c r="Y1284" t="s">
        <v>104</v>
      </c>
      <c r="Z1284" t="s">
        <v>100</v>
      </c>
      <c r="AA1284" t="s">
        <v>102</v>
      </c>
      <c r="AB1284" t="s">
        <v>94</v>
      </c>
      <c r="AC1284">
        <v>280</v>
      </c>
      <c r="AD1284">
        <v>400.4</v>
      </c>
    </row>
    <row r="1285" spans="20:30" x14ac:dyDescent="0.25">
      <c r="T1285" t="s">
        <v>95</v>
      </c>
      <c r="U1285">
        <v>2021</v>
      </c>
      <c r="V1285" t="s">
        <v>49</v>
      </c>
      <c r="W1285" t="s">
        <v>89</v>
      </c>
      <c r="X1285" t="s">
        <v>103</v>
      </c>
      <c r="Y1285" t="s">
        <v>104</v>
      </c>
      <c r="Z1285" t="s">
        <v>100</v>
      </c>
      <c r="AA1285" t="s">
        <v>102</v>
      </c>
      <c r="AB1285" t="s">
        <v>94</v>
      </c>
      <c r="AC1285">
        <v>274</v>
      </c>
      <c r="AD1285">
        <v>391.82</v>
      </c>
    </row>
    <row r="1286" spans="20:30" x14ac:dyDescent="0.25">
      <c r="T1286" t="s">
        <v>95</v>
      </c>
      <c r="U1286">
        <v>2021</v>
      </c>
      <c r="V1286" t="s">
        <v>49</v>
      </c>
      <c r="W1286" t="s">
        <v>89</v>
      </c>
      <c r="X1286" t="s">
        <v>103</v>
      </c>
      <c r="Y1286" t="s">
        <v>104</v>
      </c>
      <c r="Z1286" t="s">
        <v>100</v>
      </c>
      <c r="AA1286" t="s">
        <v>102</v>
      </c>
      <c r="AB1286" t="s">
        <v>94</v>
      </c>
      <c r="AC1286">
        <v>268</v>
      </c>
      <c r="AD1286">
        <v>383.24</v>
      </c>
    </row>
    <row r="1287" spans="20:30" x14ac:dyDescent="0.25">
      <c r="T1287" t="s">
        <v>95</v>
      </c>
      <c r="U1287">
        <v>2021</v>
      </c>
      <c r="V1287" t="s">
        <v>49</v>
      </c>
      <c r="W1287" t="s">
        <v>89</v>
      </c>
      <c r="X1287" t="s">
        <v>103</v>
      </c>
      <c r="Y1287" t="s">
        <v>104</v>
      </c>
      <c r="Z1287" t="s">
        <v>100</v>
      </c>
      <c r="AA1287" t="s">
        <v>102</v>
      </c>
      <c r="AB1287" t="s">
        <v>94</v>
      </c>
      <c r="AC1287">
        <v>277</v>
      </c>
      <c r="AD1287">
        <v>396.11</v>
      </c>
    </row>
    <row r="1288" spans="20:30" x14ac:dyDescent="0.25">
      <c r="T1288" t="s">
        <v>95</v>
      </c>
      <c r="U1288">
        <v>2021</v>
      </c>
      <c r="V1288" t="s">
        <v>49</v>
      </c>
      <c r="W1288" t="s">
        <v>89</v>
      </c>
      <c r="X1288" t="s">
        <v>103</v>
      </c>
      <c r="Y1288" t="s">
        <v>104</v>
      </c>
      <c r="Z1288" t="s">
        <v>100</v>
      </c>
      <c r="AA1288" t="s">
        <v>102</v>
      </c>
      <c r="AB1288" t="s">
        <v>94</v>
      </c>
      <c r="AC1288">
        <v>271</v>
      </c>
      <c r="AD1288">
        <v>387.53</v>
      </c>
    </row>
    <row r="1289" spans="20:30" x14ac:dyDescent="0.25">
      <c r="T1289" t="s">
        <v>88</v>
      </c>
      <c r="U1289">
        <v>2021</v>
      </c>
      <c r="V1289" t="s">
        <v>49</v>
      </c>
      <c r="W1289" t="s">
        <v>89</v>
      </c>
      <c r="X1289" t="s">
        <v>103</v>
      </c>
      <c r="Y1289" t="s">
        <v>104</v>
      </c>
      <c r="Z1289" t="s">
        <v>100</v>
      </c>
      <c r="AA1289" t="s">
        <v>93</v>
      </c>
      <c r="AB1289" t="s">
        <v>94</v>
      </c>
      <c r="AC1289">
        <v>265</v>
      </c>
      <c r="AD1289">
        <v>378.95</v>
      </c>
    </row>
    <row r="1290" spans="20:30" x14ac:dyDescent="0.25">
      <c r="T1290" t="s">
        <v>97</v>
      </c>
      <c r="U1290">
        <v>2021</v>
      </c>
      <c r="V1290" t="s">
        <v>37</v>
      </c>
      <c r="W1290" t="s">
        <v>89</v>
      </c>
      <c r="X1290" t="s">
        <v>103</v>
      </c>
      <c r="Y1290" t="s">
        <v>104</v>
      </c>
      <c r="Z1290" t="s">
        <v>100</v>
      </c>
      <c r="AA1290" t="s">
        <v>93</v>
      </c>
      <c r="AB1290" t="s">
        <v>94</v>
      </c>
      <c r="AC1290">
        <v>190</v>
      </c>
      <c r="AD1290">
        <v>271.7</v>
      </c>
    </row>
    <row r="1291" spans="20:30" x14ac:dyDescent="0.25">
      <c r="T1291" t="s">
        <v>88</v>
      </c>
      <c r="U1291">
        <v>2021</v>
      </c>
      <c r="V1291" t="s">
        <v>37</v>
      </c>
      <c r="W1291" t="s">
        <v>89</v>
      </c>
      <c r="X1291" t="s">
        <v>103</v>
      </c>
      <c r="Y1291" t="s">
        <v>104</v>
      </c>
      <c r="Z1291" t="s">
        <v>100</v>
      </c>
      <c r="AA1291" t="s">
        <v>93</v>
      </c>
      <c r="AB1291" t="s">
        <v>94</v>
      </c>
      <c r="AC1291">
        <v>184</v>
      </c>
      <c r="AD1291">
        <v>263.12</v>
      </c>
    </row>
    <row r="1292" spans="20:30" x14ac:dyDescent="0.25">
      <c r="T1292" t="s">
        <v>97</v>
      </c>
      <c r="U1292">
        <v>2021</v>
      </c>
      <c r="V1292" t="s">
        <v>37</v>
      </c>
      <c r="W1292" t="s">
        <v>89</v>
      </c>
      <c r="X1292" t="s">
        <v>103</v>
      </c>
      <c r="Y1292" t="s">
        <v>104</v>
      </c>
      <c r="Z1292" t="s">
        <v>100</v>
      </c>
      <c r="AA1292" t="s">
        <v>93</v>
      </c>
      <c r="AB1292" t="s">
        <v>94</v>
      </c>
      <c r="AC1292">
        <v>193</v>
      </c>
      <c r="AD1292">
        <v>275.99</v>
      </c>
    </row>
    <row r="1293" spans="20:30" x14ac:dyDescent="0.25">
      <c r="T1293" t="s">
        <v>97</v>
      </c>
      <c r="U1293">
        <v>2021</v>
      </c>
      <c r="V1293" t="s">
        <v>37</v>
      </c>
      <c r="W1293" t="s">
        <v>89</v>
      </c>
      <c r="X1293" t="s">
        <v>103</v>
      </c>
      <c r="Y1293" t="s">
        <v>104</v>
      </c>
      <c r="Z1293" t="s">
        <v>100</v>
      </c>
      <c r="AA1293" t="s">
        <v>93</v>
      </c>
      <c r="AB1293" t="s">
        <v>94</v>
      </c>
      <c r="AC1293">
        <v>187</v>
      </c>
      <c r="AD1293">
        <v>267.40999999999997</v>
      </c>
    </row>
    <row r="1294" spans="20:30" x14ac:dyDescent="0.25">
      <c r="T1294" t="s">
        <v>88</v>
      </c>
      <c r="U1294">
        <v>2021</v>
      </c>
      <c r="V1294" t="s">
        <v>37</v>
      </c>
      <c r="W1294" t="s">
        <v>89</v>
      </c>
      <c r="X1294" t="s">
        <v>103</v>
      </c>
      <c r="Y1294" t="s">
        <v>104</v>
      </c>
      <c r="Z1294" t="s">
        <v>100</v>
      </c>
      <c r="AA1294" t="s">
        <v>93</v>
      </c>
      <c r="AB1294" t="s">
        <v>94</v>
      </c>
      <c r="AC1294">
        <v>181</v>
      </c>
      <c r="AD1294">
        <v>258.83</v>
      </c>
    </row>
    <row r="1295" spans="20:30" x14ac:dyDescent="0.25">
      <c r="T1295" t="s">
        <v>95</v>
      </c>
      <c r="U1295">
        <v>2021</v>
      </c>
      <c r="V1295" t="s">
        <v>10</v>
      </c>
      <c r="W1295" t="s">
        <v>89</v>
      </c>
      <c r="X1295" t="s">
        <v>103</v>
      </c>
      <c r="Y1295" t="s">
        <v>104</v>
      </c>
      <c r="Z1295" t="s">
        <v>100</v>
      </c>
      <c r="AA1295" t="s">
        <v>93</v>
      </c>
      <c r="AB1295" t="s">
        <v>94</v>
      </c>
      <c r="AC1295">
        <v>208</v>
      </c>
      <c r="AD1295">
        <v>297.44</v>
      </c>
    </row>
    <row r="1296" spans="20:30" x14ac:dyDescent="0.25">
      <c r="T1296" t="s">
        <v>88</v>
      </c>
      <c r="U1296">
        <v>2021</v>
      </c>
      <c r="V1296" t="s">
        <v>10</v>
      </c>
      <c r="W1296" t="s">
        <v>89</v>
      </c>
      <c r="X1296" t="s">
        <v>103</v>
      </c>
      <c r="Y1296" t="s">
        <v>104</v>
      </c>
      <c r="Z1296" t="s">
        <v>100</v>
      </c>
      <c r="AA1296" t="s">
        <v>93</v>
      </c>
      <c r="AB1296" t="s">
        <v>94</v>
      </c>
      <c r="AC1296">
        <v>202</v>
      </c>
      <c r="AD1296">
        <v>288.86</v>
      </c>
    </row>
    <row r="1297" spans="20:30" x14ac:dyDescent="0.25">
      <c r="T1297" t="s">
        <v>97</v>
      </c>
      <c r="U1297">
        <v>2021</v>
      </c>
      <c r="V1297" t="s">
        <v>10</v>
      </c>
      <c r="W1297" t="s">
        <v>89</v>
      </c>
      <c r="X1297" t="s">
        <v>103</v>
      </c>
      <c r="Y1297" t="s">
        <v>104</v>
      </c>
      <c r="Z1297" t="s">
        <v>100</v>
      </c>
      <c r="AA1297" t="s">
        <v>93</v>
      </c>
      <c r="AB1297" t="s">
        <v>94</v>
      </c>
      <c r="AC1297">
        <v>196</v>
      </c>
      <c r="AD1297">
        <v>280.27999999999997</v>
      </c>
    </row>
    <row r="1298" spans="20:30" x14ac:dyDescent="0.25">
      <c r="T1298" t="s">
        <v>95</v>
      </c>
      <c r="U1298">
        <v>2021</v>
      </c>
      <c r="V1298" t="s">
        <v>10</v>
      </c>
      <c r="W1298" t="s">
        <v>89</v>
      </c>
      <c r="X1298" t="s">
        <v>103</v>
      </c>
      <c r="Y1298" t="s">
        <v>104</v>
      </c>
      <c r="Z1298" t="s">
        <v>100</v>
      </c>
      <c r="AA1298" t="s">
        <v>93</v>
      </c>
      <c r="AB1298" t="s">
        <v>94</v>
      </c>
      <c r="AC1298">
        <v>205</v>
      </c>
      <c r="AD1298">
        <v>293.14999999999998</v>
      </c>
    </row>
    <row r="1299" spans="20:30" x14ac:dyDescent="0.25">
      <c r="T1299" t="s">
        <v>88</v>
      </c>
      <c r="U1299">
        <v>2021</v>
      </c>
      <c r="V1299" t="s">
        <v>10</v>
      </c>
      <c r="W1299" t="s">
        <v>89</v>
      </c>
      <c r="X1299" t="s">
        <v>103</v>
      </c>
      <c r="Y1299" t="s">
        <v>104</v>
      </c>
      <c r="Z1299" t="s">
        <v>100</v>
      </c>
      <c r="AA1299" t="s">
        <v>93</v>
      </c>
      <c r="AB1299" t="s">
        <v>94</v>
      </c>
      <c r="AC1299">
        <v>199</v>
      </c>
      <c r="AD1299">
        <v>284.57</v>
      </c>
    </row>
    <row r="1300" spans="20:30" x14ac:dyDescent="0.25">
      <c r="T1300" t="s">
        <v>98</v>
      </c>
      <c r="U1300">
        <v>2021</v>
      </c>
      <c r="V1300" t="s">
        <v>44</v>
      </c>
      <c r="W1300" t="s">
        <v>89</v>
      </c>
      <c r="X1300" t="s">
        <v>103</v>
      </c>
      <c r="Y1300" t="s">
        <v>104</v>
      </c>
      <c r="Z1300" t="s">
        <v>100</v>
      </c>
      <c r="AA1300" t="s">
        <v>93</v>
      </c>
      <c r="AB1300" t="s">
        <v>105</v>
      </c>
      <c r="AC1300">
        <v>358</v>
      </c>
      <c r="AD1300">
        <v>511.94</v>
      </c>
    </row>
    <row r="1301" spans="20:30" x14ac:dyDescent="0.25">
      <c r="T1301" t="s">
        <v>88</v>
      </c>
      <c r="U1301">
        <v>2021</v>
      </c>
      <c r="V1301" t="s">
        <v>44</v>
      </c>
      <c r="W1301" t="s">
        <v>89</v>
      </c>
      <c r="X1301" t="s">
        <v>103</v>
      </c>
      <c r="Y1301" t="s">
        <v>104</v>
      </c>
      <c r="Z1301" t="s">
        <v>100</v>
      </c>
      <c r="AA1301" t="s">
        <v>93</v>
      </c>
      <c r="AB1301" t="s">
        <v>105</v>
      </c>
      <c r="AC1301">
        <v>352</v>
      </c>
      <c r="AD1301">
        <v>503.36</v>
      </c>
    </row>
    <row r="1302" spans="20:30" x14ac:dyDescent="0.25">
      <c r="T1302" t="s">
        <v>95</v>
      </c>
      <c r="U1302">
        <v>2021</v>
      </c>
      <c r="V1302" t="s">
        <v>44</v>
      </c>
      <c r="W1302" t="s">
        <v>89</v>
      </c>
      <c r="X1302" t="s">
        <v>103</v>
      </c>
      <c r="Y1302" t="s">
        <v>104</v>
      </c>
      <c r="Z1302" t="s">
        <v>100</v>
      </c>
      <c r="AA1302" t="s">
        <v>93</v>
      </c>
      <c r="AB1302" t="s">
        <v>105</v>
      </c>
      <c r="AC1302">
        <v>346</v>
      </c>
      <c r="AD1302">
        <v>494.78</v>
      </c>
    </row>
    <row r="1303" spans="20:30" x14ac:dyDescent="0.25">
      <c r="T1303" t="s">
        <v>95</v>
      </c>
      <c r="U1303">
        <v>2021</v>
      </c>
      <c r="V1303" t="s">
        <v>44</v>
      </c>
      <c r="W1303" t="s">
        <v>89</v>
      </c>
      <c r="X1303" t="s">
        <v>103</v>
      </c>
      <c r="Y1303" t="s">
        <v>104</v>
      </c>
      <c r="Z1303" t="s">
        <v>100</v>
      </c>
      <c r="AA1303" t="s">
        <v>93</v>
      </c>
      <c r="AB1303" t="s">
        <v>105</v>
      </c>
      <c r="AC1303">
        <v>355</v>
      </c>
      <c r="AD1303">
        <v>507.65</v>
      </c>
    </row>
    <row r="1304" spans="20:30" x14ac:dyDescent="0.25">
      <c r="T1304" t="s">
        <v>97</v>
      </c>
      <c r="U1304">
        <v>2021</v>
      </c>
      <c r="V1304" t="s">
        <v>44</v>
      </c>
      <c r="W1304" t="s">
        <v>89</v>
      </c>
      <c r="X1304" t="s">
        <v>103</v>
      </c>
      <c r="Y1304" t="s">
        <v>104</v>
      </c>
      <c r="Z1304" t="s">
        <v>100</v>
      </c>
      <c r="AA1304" t="s">
        <v>93</v>
      </c>
      <c r="AB1304" t="s">
        <v>105</v>
      </c>
      <c r="AC1304">
        <v>349</v>
      </c>
      <c r="AD1304">
        <v>499.07</v>
      </c>
    </row>
    <row r="1305" spans="20:30" x14ac:dyDescent="0.25">
      <c r="T1305" t="s">
        <v>95</v>
      </c>
      <c r="U1305">
        <v>2021</v>
      </c>
      <c r="V1305" t="s">
        <v>43</v>
      </c>
      <c r="W1305" t="s">
        <v>89</v>
      </c>
      <c r="X1305" t="s">
        <v>103</v>
      </c>
      <c r="Y1305" t="s">
        <v>104</v>
      </c>
      <c r="Z1305" t="s">
        <v>100</v>
      </c>
      <c r="AA1305" t="s">
        <v>93</v>
      </c>
      <c r="AB1305" t="s">
        <v>105</v>
      </c>
      <c r="AC1305">
        <v>130</v>
      </c>
      <c r="AD1305">
        <v>185.9</v>
      </c>
    </row>
    <row r="1306" spans="20:30" x14ac:dyDescent="0.25">
      <c r="T1306" t="s">
        <v>95</v>
      </c>
      <c r="U1306">
        <v>2021</v>
      </c>
      <c r="V1306" t="s">
        <v>43</v>
      </c>
      <c r="W1306" t="s">
        <v>89</v>
      </c>
      <c r="X1306" t="s">
        <v>103</v>
      </c>
      <c r="Y1306" t="s">
        <v>104</v>
      </c>
      <c r="Z1306" t="s">
        <v>100</v>
      </c>
      <c r="AA1306" t="s">
        <v>93</v>
      </c>
      <c r="AB1306" t="s">
        <v>105</v>
      </c>
      <c r="AC1306">
        <v>370</v>
      </c>
      <c r="AD1306">
        <v>529.1</v>
      </c>
    </row>
    <row r="1307" spans="20:30" x14ac:dyDescent="0.25">
      <c r="T1307" t="s">
        <v>88</v>
      </c>
      <c r="U1307">
        <v>2021</v>
      </c>
      <c r="V1307" t="s">
        <v>43</v>
      </c>
      <c r="W1307" t="s">
        <v>89</v>
      </c>
      <c r="X1307" t="s">
        <v>103</v>
      </c>
      <c r="Y1307" t="s">
        <v>104</v>
      </c>
      <c r="Z1307" t="s">
        <v>100</v>
      </c>
      <c r="AA1307" t="s">
        <v>93</v>
      </c>
      <c r="AB1307" t="s">
        <v>105</v>
      </c>
      <c r="AC1307">
        <v>364</v>
      </c>
      <c r="AD1307">
        <v>520.52</v>
      </c>
    </row>
    <row r="1308" spans="20:30" x14ac:dyDescent="0.25">
      <c r="T1308" t="s">
        <v>88</v>
      </c>
      <c r="U1308">
        <v>2021</v>
      </c>
      <c r="V1308" t="s">
        <v>43</v>
      </c>
      <c r="W1308" t="s">
        <v>89</v>
      </c>
      <c r="X1308" t="s">
        <v>103</v>
      </c>
      <c r="Y1308" t="s">
        <v>104</v>
      </c>
      <c r="Z1308" t="s">
        <v>100</v>
      </c>
      <c r="AA1308" t="s">
        <v>93</v>
      </c>
      <c r="AB1308" t="s">
        <v>105</v>
      </c>
      <c r="AC1308">
        <v>127</v>
      </c>
      <c r="AD1308">
        <v>181.61</v>
      </c>
    </row>
    <row r="1309" spans="20:30" x14ac:dyDescent="0.25">
      <c r="T1309" t="s">
        <v>95</v>
      </c>
      <c r="U1309">
        <v>2021</v>
      </c>
      <c r="V1309" t="s">
        <v>43</v>
      </c>
      <c r="W1309" t="s">
        <v>89</v>
      </c>
      <c r="X1309" t="s">
        <v>103</v>
      </c>
      <c r="Y1309" t="s">
        <v>104</v>
      </c>
      <c r="Z1309" t="s">
        <v>100</v>
      </c>
      <c r="AA1309" t="s">
        <v>93</v>
      </c>
      <c r="AB1309" t="s">
        <v>105</v>
      </c>
      <c r="AC1309">
        <v>367</v>
      </c>
      <c r="AD1309">
        <v>524.80999999999995</v>
      </c>
    </row>
    <row r="1310" spans="20:30" x14ac:dyDescent="0.25">
      <c r="T1310" t="s">
        <v>88</v>
      </c>
      <c r="U1310">
        <v>2021</v>
      </c>
      <c r="V1310" t="s">
        <v>43</v>
      </c>
      <c r="W1310" t="s">
        <v>89</v>
      </c>
      <c r="X1310" t="s">
        <v>103</v>
      </c>
      <c r="Y1310" t="s">
        <v>104</v>
      </c>
      <c r="Z1310" t="s">
        <v>100</v>
      </c>
      <c r="AA1310" t="s">
        <v>93</v>
      </c>
      <c r="AB1310" t="s">
        <v>105</v>
      </c>
      <c r="AC1310">
        <v>361</v>
      </c>
      <c r="AD1310">
        <v>516.23</v>
      </c>
    </row>
    <row r="1311" spans="20:30" x14ac:dyDescent="0.25">
      <c r="T1311" t="s">
        <v>95</v>
      </c>
      <c r="U1311">
        <v>2021</v>
      </c>
      <c r="V1311" t="s">
        <v>39</v>
      </c>
      <c r="W1311" t="s">
        <v>89</v>
      </c>
      <c r="X1311" t="s">
        <v>103</v>
      </c>
      <c r="Y1311" t="s">
        <v>104</v>
      </c>
      <c r="Z1311" t="s">
        <v>100</v>
      </c>
      <c r="AA1311" t="s">
        <v>93</v>
      </c>
      <c r="AB1311" t="s">
        <v>94</v>
      </c>
      <c r="AC1311">
        <v>178</v>
      </c>
      <c r="AD1311">
        <v>254.54</v>
      </c>
    </row>
    <row r="1312" spans="20:30" x14ac:dyDescent="0.25">
      <c r="T1312" t="s">
        <v>95</v>
      </c>
      <c r="U1312">
        <v>2021</v>
      </c>
      <c r="V1312" t="s">
        <v>39</v>
      </c>
      <c r="W1312" t="s">
        <v>89</v>
      </c>
      <c r="X1312" t="s">
        <v>103</v>
      </c>
      <c r="Y1312" t="s">
        <v>104</v>
      </c>
      <c r="Z1312" t="s">
        <v>100</v>
      </c>
      <c r="AA1312" t="s">
        <v>93</v>
      </c>
      <c r="AB1312" t="s">
        <v>94</v>
      </c>
      <c r="AC1312">
        <v>172</v>
      </c>
      <c r="AD1312">
        <v>245.95999999999998</v>
      </c>
    </row>
    <row r="1313" spans="20:30" x14ac:dyDescent="0.25">
      <c r="T1313" t="s">
        <v>98</v>
      </c>
      <c r="U1313">
        <v>2021</v>
      </c>
      <c r="V1313" t="s">
        <v>39</v>
      </c>
      <c r="W1313" t="s">
        <v>89</v>
      </c>
      <c r="X1313" t="s">
        <v>103</v>
      </c>
      <c r="Y1313" t="s">
        <v>104</v>
      </c>
      <c r="Z1313" t="s">
        <v>100</v>
      </c>
      <c r="AA1313" t="s">
        <v>93</v>
      </c>
      <c r="AB1313" t="s">
        <v>94</v>
      </c>
      <c r="AC1313">
        <v>166</v>
      </c>
      <c r="AD1313">
        <v>237.38</v>
      </c>
    </row>
    <row r="1314" spans="20:30" x14ac:dyDescent="0.25">
      <c r="T1314" t="s">
        <v>95</v>
      </c>
      <c r="U1314">
        <v>2021</v>
      </c>
      <c r="V1314" t="s">
        <v>39</v>
      </c>
      <c r="W1314" t="s">
        <v>89</v>
      </c>
      <c r="X1314" t="s">
        <v>103</v>
      </c>
      <c r="Y1314" t="s">
        <v>104</v>
      </c>
      <c r="Z1314" t="s">
        <v>100</v>
      </c>
      <c r="AA1314" t="s">
        <v>93</v>
      </c>
      <c r="AB1314" t="s">
        <v>94</v>
      </c>
      <c r="AC1314">
        <v>175</v>
      </c>
      <c r="AD1314">
        <v>250.25</v>
      </c>
    </row>
    <row r="1315" spans="20:30" x14ac:dyDescent="0.25">
      <c r="T1315" t="s">
        <v>88</v>
      </c>
      <c r="U1315">
        <v>2021</v>
      </c>
      <c r="V1315" t="s">
        <v>39</v>
      </c>
      <c r="W1315" t="s">
        <v>89</v>
      </c>
      <c r="X1315" t="s">
        <v>103</v>
      </c>
      <c r="Y1315" t="s">
        <v>104</v>
      </c>
      <c r="Z1315" t="s">
        <v>100</v>
      </c>
      <c r="AA1315" t="s">
        <v>93</v>
      </c>
      <c r="AB1315" t="s">
        <v>94</v>
      </c>
      <c r="AC1315">
        <v>169</v>
      </c>
      <c r="AD1315">
        <v>241.67000000000002</v>
      </c>
    </row>
    <row r="1316" spans="20:30" x14ac:dyDescent="0.25">
      <c r="T1316" t="s">
        <v>95</v>
      </c>
      <c r="U1316">
        <v>2021</v>
      </c>
      <c r="V1316" t="s">
        <v>39</v>
      </c>
      <c r="W1316" t="s">
        <v>89</v>
      </c>
      <c r="X1316" t="s">
        <v>103</v>
      </c>
      <c r="Y1316" t="s">
        <v>104</v>
      </c>
      <c r="Z1316" t="s">
        <v>100</v>
      </c>
      <c r="AA1316" t="s">
        <v>93</v>
      </c>
      <c r="AB1316" t="s">
        <v>105</v>
      </c>
      <c r="AC1316">
        <v>163</v>
      </c>
      <c r="AD1316">
        <v>233.09</v>
      </c>
    </row>
    <row r="1317" spans="20:30" x14ac:dyDescent="0.25">
      <c r="T1317" t="s">
        <v>98</v>
      </c>
      <c r="U1317">
        <v>2021</v>
      </c>
      <c r="V1317" t="s">
        <v>42</v>
      </c>
      <c r="W1317" t="s">
        <v>89</v>
      </c>
      <c r="X1317" t="s">
        <v>103</v>
      </c>
      <c r="Y1317" t="s">
        <v>104</v>
      </c>
      <c r="Z1317" t="s">
        <v>100</v>
      </c>
      <c r="AA1317" t="s">
        <v>93</v>
      </c>
      <c r="AB1317" t="s">
        <v>105</v>
      </c>
      <c r="AC1317">
        <v>142</v>
      </c>
      <c r="AD1317">
        <v>203.06</v>
      </c>
    </row>
    <row r="1318" spans="20:30" x14ac:dyDescent="0.25">
      <c r="T1318" t="s">
        <v>95</v>
      </c>
      <c r="U1318">
        <v>2021</v>
      </c>
      <c r="V1318" t="s">
        <v>42</v>
      </c>
      <c r="W1318" t="s">
        <v>89</v>
      </c>
      <c r="X1318" t="s">
        <v>103</v>
      </c>
      <c r="Y1318" t="s">
        <v>104</v>
      </c>
      <c r="Z1318" t="s">
        <v>100</v>
      </c>
      <c r="AA1318" t="s">
        <v>93</v>
      </c>
      <c r="AB1318" t="s">
        <v>105</v>
      </c>
      <c r="AC1318">
        <v>136</v>
      </c>
      <c r="AD1318">
        <v>194.48</v>
      </c>
    </row>
    <row r="1319" spans="20:30" x14ac:dyDescent="0.25">
      <c r="T1319" t="s">
        <v>88</v>
      </c>
      <c r="U1319">
        <v>2021</v>
      </c>
      <c r="V1319" t="s">
        <v>42</v>
      </c>
      <c r="W1319" t="s">
        <v>89</v>
      </c>
      <c r="X1319" t="s">
        <v>103</v>
      </c>
      <c r="Y1319" t="s">
        <v>104</v>
      </c>
      <c r="Z1319" t="s">
        <v>100</v>
      </c>
      <c r="AA1319" t="s">
        <v>93</v>
      </c>
      <c r="AB1319" t="s">
        <v>105</v>
      </c>
      <c r="AC1319">
        <v>145</v>
      </c>
      <c r="AD1319">
        <v>207.35</v>
      </c>
    </row>
    <row r="1320" spans="20:30" x14ac:dyDescent="0.25">
      <c r="T1320" t="s">
        <v>88</v>
      </c>
      <c r="U1320">
        <v>2021</v>
      </c>
      <c r="V1320" t="s">
        <v>42</v>
      </c>
      <c r="W1320" t="s">
        <v>89</v>
      </c>
      <c r="X1320" t="s">
        <v>103</v>
      </c>
      <c r="Y1320" t="s">
        <v>104</v>
      </c>
      <c r="Z1320" t="s">
        <v>100</v>
      </c>
      <c r="AA1320" t="s">
        <v>93</v>
      </c>
      <c r="AB1320" t="s">
        <v>105</v>
      </c>
      <c r="AC1320">
        <v>139</v>
      </c>
      <c r="AD1320">
        <v>198.76999999999998</v>
      </c>
    </row>
    <row r="1321" spans="20:30" x14ac:dyDescent="0.25">
      <c r="T1321" t="s">
        <v>88</v>
      </c>
      <c r="U1321">
        <v>2021</v>
      </c>
      <c r="V1321" t="s">
        <v>42</v>
      </c>
      <c r="W1321" t="s">
        <v>89</v>
      </c>
      <c r="X1321" t="s">
        <v>103</v>
      </c>
      <c r="Y1321" t="s">
        <v>104</v>
      </c>
      <c r="Z1321" t="s">
        <v>100</v>
      </c>
      <c r="AA1321" t="s">
        <v>93</v>
      </c>
      <c r="AB1321" t="s">
        <v>105</v>
      </c>
      <c r="AC1321">
        <v>133</v>
      </c>
      <c r="AD1321">
        <v>190.19</v>
      </c>
    </row>
    <row r="1322" spans="20:30" x14ac:dyDescent="0.25">
      <c r="T1322" t="s">
        <v>95</v>
      </c>
      <c r="U1322">
        <v>2021</v>
      </c>
      <c r="V1322" t="s">
        <v>48</v>
      </c>
      <c r="W1322" t="s">
        <v>89</v>
      </c>
      <c r="X1322" t="s">
        <v>103</v>
      </c>
      <c r="Y1322" t="s">
        <v>104</v>
      </c>
      <c r="Z1322" t="s">
        <v>100</v>
      </c>
      <c r="AA1322" t="s">
        <v>93</v>
      </c>
      <c r="AB1322" t="s">
        <v>94</v>
      </c>
      <c r="AC1322">
        <v>292</v>
      </c>
      <c r="AD1322">
        <v>417.56</v>
      </c>
    </row>
    <row r="1323" spans="20:30" x14ac:dyDescent="0.25">
      <c r="T1323" t="s">
        <v>95</v>
      </c>
      <c r="U1323">
        <v>2021</v>
      </c>
      <c r="V1323" t="s">
        <v>48</v>
      </c>
      <c r="W1323" t="s">
        <v>89</v>
      </c>
      <c r="X1323" t="s">
        <v>103</v>
      </c>
      <c r="Y1323" t="s">
        <v>104</v>
      </c>
      <c r="Z1323" t="s">
        <v>100</v>
      </c>
      <c r="AA1323" t="s">
        <v>93</v>
      </c>
      <c r="AB1323" t="s">
        <v>94</v>
      </c>
      <c r="AC1323">
        <v>286</v>
      </c>
      <c r="AD1323">
        <v>408.98</v>
      </c>
    </row>
    <row r="1324" spans="20:30" x14ac:dyDescent="0.25">
      <c r="T1324" t="s">
        <v>95</v>
      </c>
      <c r="U1324">
        <v>2021</v>
      </c>
      <c r="V1324" t="s">
        <v>48</v>
      </c>
      <c r="W1324" t="s">
        <v>89</v>
      </c>
      <c r="X1324" t="s">
        <v>103</v>
      </c>
      <c r="Y1324" t="s">
        <v>104</v>
      </c>
      <c r="Z1324" t="s">
        <v>100</v>
      </c>
      <c r="AA1324" t="s">
        <v>93</v>
      </c>
      <c r="AB1324" t="s">
        <v>94</v>
      </c>
      <c r="AC1324">
        <v>295</v>
      </c>
      <c r="AD1324">
        <v>421.85</v>
      </c>
    </row>
    <row r="1325" spans="20:30" x14ac:dyDescent="0.25">
      <c r="T1325" t="s">
        <v>88</v>
      </c>
      <c r="U1325">
        <v>2021</v>
      </c>
      <c r="V1325" t="s">
        <v>48</v>
      </c>
      <c r="W1325" t="s">
        <v>89</v>
      </c>
      <c r="X1325" t="s">
        <v>103</v>
      </c>
      <c r="Y1325" t="s">
        <v>104</v>
      </c>
      <c r="Z1325" t="s">
        <v>100</v>
      </c>
      <c r="AA1325" t="s">
        <v>93</v>
      </c>
      <c r="AB1325" t="s">
        <v>94</v>
      </c>
      <c r="AC1325">
        <v>289</v>
      </c>
      <c r="AD1325">
        <v>413.27</v>
      </c>
    </row>
    <row r="1326" spans="20:30" x14ac:dyDescent="0.25">
      <c r="T1326" t="s">
        <v>95</v>
      </c>
      <c r="U1326">
        <v>2021</v>
      </c>
      <c r="V1326" t="s">
        <v>48</v>
      </c>
      <c r="W1326" t="s">
        <v>89</v>
      </c>
      <c r="X1326" t="s">
        <v>103</v>
      </c>
      <c r="Y1326" t="s">
        <v>104</v>
      </c>
      <c r="Z1326" t="s">
        <v>100</v>
      </c>
      <c r="AA1326" t="s">
        <v>93</v>
      </c>
      <c r="AB1326" t="s">
        <v>94</v>
      </c>
      <c r="AC1326">
        <v>283</v>
      </c>
      <c r="AD1326">
        <v>404.69</v>
      </c>
    </row>
    <row r="1327" spans="20:30" x14ac:dyDescent="0.25">
      <c r="T1327" t="s">
        <v>95</v>
      </c>
      <c r="U1327">
        <v>2021</v>
      </c>
      <c r="V1327" t="s">
        <v>47</v>
      </c>
      <c r="W1327" t="s">
        <v>89</v>
      </c>
      <c r="X1327" t="s">
        <v>103</v>
      </c>
      <c r="Y1327" t="s">
        <v>104</v>
      </c>
      <c r="Z1327" t="s">
        <v>100</v>
      </c>
      <c r="AA1327" t="s">
        <v>93</v>
      </c>
      <c r="AB1327" t="s">
        <v>94</v>
      </c>
      <c r="AC1327">
        <v>310</v>
      </c>
      <c r="AD1327">
        <v>443.3</v>
      </c>
    </row>
    <row r="1328" spans="20:30" x14ac:dyDescent="0.25">
      <c r="T1328" t="s">
        <v>97</v>
      </c>
      <c r="U1328">
        <v>2021</v>
      </c>
      <c r="V1328" t="s">
        <v>47</v>
      </c>
      <c r="W1328" t="s">
        <v>89</v>
      </c>
      <c r="X1328" t="s">
        <v>103</v>
      </c>
      <c r="Y1328" t="s">
        <v>104</v>
      </c>
      <c r="Z1328" t="s">
        <v>100</v>
      </c>
      <c r="AA1328" t="s">
        <v>93</v>
      </c>
      <c r="AB1328" t="s">
        <v>94</v>
      </c>
      <c r="AC1328">
        <v>304</v>
      </c>
      <c r="AD1328">
        <v>434.72</v>
      </c>
    </row>
    <row r="1329" spans="20:30" x14ac:dyDescent="0.25">
      <c r="T1329" t="s">
        <v>88</v>
      </c>
      <c r="U1329">
        <v>2021</v>
      </c>
      <c r="V1329" t="s">
        <v>47</v>
      </c>
      <c r="W1329" t="s">
        <v>89</v>
      </c>
      <c r="X1329" t="s">
        <v>103</v>
      </c>
      <c r="Y1329" t="s">
        <v>104</v>
      </c>
      <c r="Z1329" t="s">
        <v>100</v>
      </c>
      <c r="AA1329" t="s">
        <v>93</v>
      </c>
      <c r="AB1329" t="s">
        <v>94</v>
      </c>
      <c r="AC1329">
        <v>298</v>
      </c>
      <c r="AD1329">
        <v>426.14</v>
      </c>
    </row>
    <row r="1330" spans="20:30" x14ac:dyDescent="0.25">
      <c r="T1330" t="s">
        <v>88</v>
      </c>
      <c r="U1330">
        <v>2021</v>
      </c>
      <c r="V1330" t="s">
        <v>47</v>
      </c>
      <c r="W1330" t="s">
        <v>89</v>
      </c>
      <c r="X1330" t="s">
        <v>103</v>
      </c>
      <c r="Y1330" t="s">
        <v>104</v>
      </c>
      <c r="Z1330" t="s">
        <v>100</v>
      </c>
      <c r="AA1330" t="s">
        <v>93</v>
      </c>
      <c r="AB1330" t="s">
        <v>94</v>
      </c>
      <c r="AC1330">
        <v>307</v>
      </c>
      <c r="AD1330">
        <v>439.01</v>
      </c>
    </row>
    <row r="1331" spans="20:30" x14ac:dyDescent="0.25">
      <c r="T1331" t="s">
        <v>99</v>
      </c>
      <c r="U1331">
        <v>2021</v>
      </c>
      <c r="V1331" t="s">
        <v>47</v>
      </c>
      <c r="W1331" t="s">
        <v>89</v>
      </c>
      <c r="X1331" t="s">
        <v>103</v>
      </c>
      <c r="Y1331" t="s">
        <v>104</v>
      </c>
      <c r="Z1331" t="s">
        <v>100</v>
      </c>
      <c r="AA1331" t="s">
        <v>93</v>
      </c>
      <c r="AB1331" t="s">
        <v>94</v>
      </c>
      <c r="AC1331">
        <v>301</v>
      </c>
      <c r="AD1331">
        <v>430.43</v>
      </c>
    </row>
    <row r="1332" spans="20:30" x14ac:dyDescent="0.25">
      <c r="T1332" t="s">
        <v>88</v>
      </c>
      <c r="U1332">
        <v>2021</v>
      </c>
      <c r="V1332" t="s">
        <v>41</v>
      </c>
      <c r="W1332" t="s">
        <v>101</v>
      </c>
      <c r="X1332" t="s">
        <v>103</v>
      </c>
      <c r="Y1332" t="s">
        <v>104</v>
      </c>
      <c r="Z1332" t="s">
        <v>100</v>
      </c>
      <c r="AA1332" t="s">
        <v>93</v>
      </c>
      <c r="AB1332" t="s">
        <v>105</v>
      </c>
      <c r="AC1332">
        <v>344</v>
      </c>
      <c r="AD1332">
        <v>491.91999999999996</v>
      </c>
    </row>
    <row r="1333" spans="20:30" x14ac:dyDescent="0.25">
      <c r="T1333" t="s">
        <v>95</v>
      </c>
      <c r="U1333">
        <v>2021</v>
      </c>
      <c r="V1333" t="s">
        <v>41</v>
      </c>
      <c r="W1333" t="s">
        <v>101</v>
      </c>
      <c r="X1333" t="s">
        <v>103</v>
      </c>
      <c r="Y1333" t="s">
        <v>104</v>
      </c>
      <c r="Z1333" t="s">
        <v>100</v>
      </c>
      <c r="AA1333" t="s">
        <v>93</v>
      </c>
      <c r="AB1333" t="s">
        <v>105</v>
      </c>
      <c r="AC1333">
        <v>314</v>
      </c>
      <c r="AD1333">
        <v>449.02</v>
      </c>
    </row>
    <row r="1334" spans="20:30" x14ac:dyDescent="0.25">
      <c r="T1334" t="s">
        <v>88</v>
      </c>
      <c r="U1334">
        <v>2021</v>
      </c>
      <c r="V1334" t="s">
        <v>41</v>
      </c>
      <c r="W1334" t="s">
        <v>101</v>
      </c>
      <c r="X1334" t="s">
        <v>103</v>
      </c>
      <c r="Y1334" t="s">
        <v>104</v>
      </c>
      <c r="Z1334" t="s">
        <v>100</v>
      </c>
      <c r="AA1334" t="s">
        <v>93</v>
      </c>
      <c r="AB1334" t="s">
        <v>105</v>
      </c>
      <c r="AC1334">
        <v>340</v>
      </c>
      <c r="AD1334">
        <v>486.2</v>
      </c>
    </row>
    <row r="1335" spans="20:30" x14ac:dyDescent="0.25">
      <c r="T1335" t="s">
        <v>95</v>
      </c>
      <c r="U1335">
        <v>2021</v>
      </c>
      <c r="V1335" t="s">
        <v>41</v>
      </c>
      <c r="W1335" t="s">
        <v>101</v>
      </c>
      <c r="X1335" t="s">
        <v>103</v>
      </c>
      <c r="Y1335" t="s">
        <v>104</v>
      </c>
      <c r="Z1335" t="s">
        <v>100</v>
      </c>
      <c r="AA1335" t="s">
        <v>93</v>
      </c>
      <c r="AB1335" t="s">
        <v>105</v>
      </c>
      <c r="AC1335">
        <v>142</v>
      </c>
      <c r="AD1335">
        <v>203.06</v>
      </c>
    </row>
    <row r="1336" spans="20:30" x14ac:dyDescent="0.25">
      <c r="T1336" t="s">
        <v>95</v>
      </c>
      <c r="U1336">
        <v>2021</v>
      </c>
      <c r="V1336" t="s">
        <v>41</v>
      </c>
      <c r="W1336" t="s">
        <v>101</v>
      </c>
      <c r="X1336" t="s">
        <v>103</v>
      </c>
      <c r="Y1336" t="s">
        <v>104</v>
      </c>
      <c r="Z1336" t="s">
        <v>100</v>
      </c>
      <c r="AA1336" t="s">
        <v>93</v>
      </c>
      <c r="AB1336" t="s">
        <v>105</v>
      </c>
      <c r="AC1336">
        <v>316</v>
      </c>
      <c r="AD1336">
        <v>451.88</v>
      </c>
    </row>
    <row r="1337" spans="20:30" x14ac:dyDescent="0.25">
      <c r="T1337" t="s">
        <v>97</v>
      </c>
      <c r="U1337">
        <v>2021</v>
      </c>
      <c r="V1337" t="s">
        <v>41</v>
      </c>
      <c r="W1337" t="s">
        <v>101</v>
      </c>
      <c r="X1337" t="s">
        <v>103</v>
      </c>
      <c r="Y1337" t="s">
        <v>104</v>
      </c>
      <c r="Z1337" t="s">
        <v>100</v>
      </c>
      <c r="AA1337" t="s">
        <v>93</v>
      </c>
      <c r="AB1337" t="s">
        <v>105</v>
      </c>
      <c r="AC1337">
        <v>823</v>
      </c>
      <c r="AD1337">
        <v>1176.8899999999999</v>
      </c>
    </row>
    <row r="1338" spans="20:30" x14ac:dyDescent="0.25">
      <c r="T1338" t="s">
        <v>95</v>
      </c>
      <c r="U1338">
        <v>2021</v>
      </c>
      <c r="V1338" t="s">
        <v>41</v>
      </c>
      <c r="W1338" t="s">
        <v>101</v>
      </c>
      <c r="X1338" t="s">
        <v>103</v>
      </c>
      <c r="Y1338" t="s">
        <v>104</v>
      </c>
      <c r="Z1338" t="s">
        <v>100</v>
      </c>
      <c r="AA1338" t="s">
        <v>93</v>
      </c>
      <c r="AB1338" t="s">
        <v>105</v>
      </c>
      <c r="AC1338">
        <v>856</v>
      </c>
      <c r="AD1338">
        <v>1224.08</v>
      </c>
    </row>
    <row r="1339" spans="20:30" x14ac:dyDescent="0.25">
      <c r="T1339" t="s">
        <v>95</v>
      </c>
      <c r="U1339">
        <v>2021</v>
      </c>
      <c r="V1339" t="s">
        <v>41</v>
      </c>
      <c r="W1339" t="s">
        <v>101</v>
      </c>
      <c r="X1339" t="s">
        <v>103</v>
      </c>
      <c r="Y1339" t="s">
        <v>104</v>
      </c>
      <c r="Z1339" t="s">
        <v>100</v>
      </c>
      <c r="AA1339" t="s">
        <v>93</v>
      </c>
      <c r="AB1339" t="s">
        <v>105</v>
      </c>
      <c r="AC1339">
        <v>909</v>
      </c>
      <c r="AD1339">
        <v>1299.8699999999999</v>
      </c>
    </row>
    <row r="1340" spans="20:30" x14ac:dyDescent="0.25">
      <c r="T1340" t="s">
        <v>95</v>
      </c>
      <c r="U1340">
        <v>2021</v>
      </c>
      <c r="V1340" t="s">
        <v>41</v>
      </c>
      <c r="W1340" t="s">
        <v>101</v>
      </c>
      <c r="X1340" t="s">
        <v>103</v>
      </c>
      <c r="Y1340" t="s">
        <v>104</v>
      </c>
      <c r="Z1340" t="s">
        <v>100</v>
      </c>
      <c r="AA1340" t="s">
        <v>93</v>
      </c>
      <c r="AB1340" t="s">
        <v>105</v>
      </c>
      <c r="AC1340">
        <v>862</v>
      </c>
      <c r="AD1340">
        <v>526.24</v>
      </c>
    </row>
    <row r="1341" spans="20:30" x14ac:dyDescent="0.25">
      <c r="T1341" t="s">
        <v>95</v>
      </c>
      <c r="U1341">
        <v>2021</v>
      </c>
      <c r="V1341" t="s">
        <v>41</v>
      </c>
      <c r="W1341" t="s">
        <v>101</v>
      </c>
      <c r="X1341" t="s">
        <v>103</v>
      </c>
      <c r="Y1341" t="s">
        <v>104</v>
      </c>
      <c r="Z1341" t="s">
        <v>100</v>
      </c>
      <c r="AA1341" t="s">
        <v>93</v>
      </c>
      <c r="AB1341" t="s">
        <v>105</v>
      </c>
      <c r="AC1341">
        <v>141</v>
      </c>
      <c r="AD1341">
        <v>526.24</v>
      </c>
    </row>
    <row r="1342" spans="20:30" x14ac:dyDescent="0.25">
      <c r="T1342" t="s">
        <v>97</v>
      </c>
      <c r="U1342">
        <v>2021</v>
      </c>
      <c r="V1342" t="s">
        <v>41</v>
      </c>
      <c r="W1342" t="s">
        <v>101</v>
      </c>
      <c r="X1342" t="s">
        <v>103</v>
      </c>
      <c r="Y1342" t="s">
        <v>104</v>
      </c>
      <c r="Z1342" t="s">
        <v>100</v>
      </c>
      <c r="AA1342" t="s">
        <v>93</v>
      </c>
      <c r="AB1342" t="s">
        <v>105</v>
      </c>
      <c r="AC1342">
        <v>315</v>
      </c>
      <c r="AD1342">
        <v>450.45</v>
      </c>
    </row>
    <row r="1343" spans="20:30" x14ac:dyDescent="0.25">
      <c r="T1343" t="s">
        <v>95</v>
      </c>
      <c r="U1343">
        <v>2021</v>
      </c>
      <c r="V1343" t="s">
        <v>41</v>
      </c>
      <c r="W1343" t="s">
        <v>101</v>
      </c>
      <c r="X1343" t="s">
        <v>103</v>
      </c>
      <c r="Y1343" t="s">
        <v>104</v>
      </c>
      <c r="Z1343" t="s">
        <v>100</v>
      </c>
      <c r="AA1343" t="s">
        <v>93</v>
      </c>
      <c r="AB1343" t="s">
        <v>105</v>
      </c>
      <c r="AC1343">
        <v>343</v>
      </c>
      <c r="AD1343">
        <v>490.49</v>
      </c>
    </row>
    <row r="1344" spans="20:30" x14ac:dyDescent="0.25">
      <c r="T1344" t="s">
        <v>95</v>
      </c>
      <c r="U1344">
        <v>2021</v>
      </c>
      <c r="V1344" t="s">
        <v>41</v>
      </c>
      <c r="W1344" t="s">
        <v>101</v>
      </c>
      <c r="X1344" t="s">
        <v>103</v>
      </c>
      <c r="Y1344" t="s">
        <v>104</v>
      </c>
      <c r="Z1344" t="s">
        <v>100</v>
      </c>
      <c r="AA1344" t="s">
        <v>93</v>
      </c>
      <c r="AB1344" t="s">
        <v>105</v>
      </c>
      <c r="AC1344">
        <v>145</v>
      </c>
      <c r="AD1344">
        <v>207.35</v>
      </c>
    </row>
    <row r="1345" spans="20:30" x14ac:dyDescent="0.25">
      <c r="T1345" t="s">
        <v>88</v>
      </c>
      <c r="U1345">
        <v>2021</v>
      </c>
      <c r="V1345" t="s">
        <v>41</v>
      </c>
      <c r="W1345" t="s">
        <v>101</v>
      </c>
      <c r="X1345" t="s">
        <v>103</v>
      </c>
      <c r="Y1345" t="s">
        <v>104</v>
      </c>
      <c r="Z1345" t="s">
        <v>100</v>
      </c>
      <c r="AA1345" t="s">
        <v>93</v>
      </c>
      <c r="AB1345" t="s">
        <v>105</v>
      </c>
      <c r="AC1345">
        <v>313</v>
      </c>
      <c r="AD1345">
        <v>447.59000000000003</v>
      </c>
    </row>
    <row r="1346" spans="20:30" x14ac:dyDescent="0.25">
      <c r="T1346" t="s">
        <v>95</v>
      </c>
      <c r="U1346">
        <v>2021</v>
      </c>
      <c r="V1346" t="s">
        <v>41</v>
      </c>
      <c r="W1346" t="s">
        <v>101</v>
      </c>
      <c r="X1346" t="s">
        <v>103</v>
      </c>
      <c r="Y1346" t="s">
        <v>104</v>
      </c>
      <c r="Z1346" t="s">
        <v>100</v>
      </c>
      <c r="AA1346" t="s">
        <v>93</v>
      </c>
      <c r="AB1346" t="s">
        <v>105</v>
      </c>
      <c r="AC1346">
        <v>832</v>
      </c>
      <c r="AD1346">
        <v>1189.76</v>
      </c>
    </row>
    <row r="1347" spans="20:30" x14ac:dyDescent="0.25">
      <c r="T1347" t="s">
        <v>88</v>
      </c>
      <c r="U1347">
        <v>2021</v>
      </c>
      <c r="V1347" t="s">
        <v>41</v>
      </c>
      <c r="W1347" t="s">
        <v>101</v>
      </c>
      <c r="X1347" t="s">
        <v>103</v>
      </c>
      <c r="Y1347" t="s">
        <v>104</v>
      </c>
      <c r="Z1347" t="s">
        <v>100</v>
      </c>
      <c r="AA1347" t="s">
        <v>93</v>
      </c>
      <c r="AB1347" t="s">
        <v>105</v>
      </c>
      <c r="AC1347">
        <v>865</v>
      </c>
      <c r="AD1347">
        <v>1236.95</v>
      </c>
    </row>
    <row r="1348" spans="20:30" x14ac:dyDescent="0.25">
      <c r="T1348" t="s">
        <v>88</v>
      </c>
      <c r="U1348">
        <v>2021</v>
      </c>
      <c r="V1348" t="s">
        <v>41</v>
      </c>
      <c r="W1348" t="s">
        <v>101</v>
      </c>
      <c r="X1348" t="s">
        <v>103</v>
      </c>
      <c r="Y1348" t="s">
        <v>104</v>
      </c>
      <c r="Z1348" t="s">
        <v>100</v>
      </c>
      <c r="AA1348" t="s">
        <v>93</v>
      </c>
      <c r="AB1348" t="s">
        <v>105</v>
      </c>
      <c r="AC1348">
        <v>317</v>
      </c>
      <c r="AD1348">
        <v>453.31</v>
      </c>
    </row>
    <row r="1349" spans="20:30" x14ac:dyDescent="0.25">
      <c r="T1349" t="s">
        <v>88</v>
      </c>
      <c r="U1349">
        <v>2021</v>
      </c>
      <c r="V1349" t="s">
        <v>45</v>
      </c>
      <c r="W1349" t="s">
        <v>101</v>
      </c>
      <c r="X1349" t="s">
        <v>103</v>
      </c>
      <c r="Y1349" t="s">
        <v>104</v>
      </c>
      <c r="Z1349" t="s">
        <v>100</v>
      </c>
      <c r="AA1349" t="s">
        <v>93</v>
      </c>
      <c r="AB1349" t="s">
        <v>105</v>
      </c>
      <c r="AC1349">
        <v>320</v>
      </c>
      <c r="AD1349">
        <v>457.6</v>
      </c>
    </row>
    <row r="1350" spans="20:30" x14ac:dyDescent="0.25">
      <c r="T1350" t="s">
        <v>95</v>
      </c>
      <c r="U1350">
        <v>2021</v>
      </c>
      <c r="V1350" t="s">
        <v>45</v>
      </c>
      <c r="W1350" t="s">
        <v>101</v>
      </c>
      <c r="X1350" t="s">
        <v>103</v>
      </c>
      <c r="Y1350" t="s">
        <v>104</v>
      </c>
      <c r="Z1350" t="s">
        <v>100</v>
      </c>
      <c r="AA1350" t="s">
        <v>93</v>
      </c>
      <c r="AB1350" t="s">
        <v>105</v>
      </c>
      <c r="AC1350">
        <v>368</v>
      </c>
      <c r="AD1350">
        <v>526.24</v>
      </c>
    </row>
    <row r="1351" spans="20:30" x14ac:dyDescent="0.25">
      <c r="T1351" t="s">
        <v>95</v>
      </c>
      <c r="U1351">
        <v>2021</v>
      </c>
      <c r="V1351" t="s">
        <v>45</v>
      </c>
      <c r="W1351" t="s">
        <v>101</v>
      </c>
      <c r="X1351" t="s">
        <v>103</v>
      </c>
      <c r="Y1351" t="s">
        <v>104</v>
      </c>
      <c r="Z1351" t="s">
        <v>100</v>
      </c>
      <c r="AA1351" t="s">
        <v>93</v>
      </c>
      <c r="AB1351" t="s">
        <v>105</v>
      </c>
      <c r="AC1351">
        <v>296</v>
      </c>
      <c r="AD1351">
        <v>423.28</v>
      </c>
    </row>
    <row r="1352" spans="20:30" x14ac:dyDescent="0.25">
      <c r="T1352" t="s">
        <v>99</v>
      </c>
      <c r="U1352">
        <v>2021</v>
      </c>
      <c r="V1352" t="s">
        <v>45</v>
      </c>
      <c r="W1352" t="s">
        <v>89</v>
      </c>
      <c r="X1352" t="s">
        <v>103</v>
      </c>
      <c r="Y1352" t="s">
        <v>104</v>
      </c>
      <c r="Z1352" t="s">
        <v>100</v>
      </c>
      <c r="AA1352" t="s">
        <v>93</v>
      </c>
      <c r="AB1352" t="s">
        <v>105</v>
      </c>
      <c r="AC1352">
        <v>322</v>
      </c>
      <c r="AD1352">
        <v>460.46000000000004</v>
      </c>
    </row>
    <row r="1353" spans="20:30" x14ac:dyDescent="0.25">
      <c r="T1353" t="s">
        <v>95</v>
      </c>
      <c r="U1353">
        <v>2021</v>
      </c>
      <c r="V1353" t="s">
        <v>45</v>
      </c>
      <c r="W1353" t="s">
        <v>89</v>
      </c>
      <c r="X1353" t="s">
        <v>103</v>
      </c>
      <c r="Y1353" t="s">
        <v>104</v>
      </c>
      <c r="Z1353" t="s">
        <v>100</v>
      </c>
      <c r="AA1353" t="s">
        <v>93</v>
      </c>
      <c r="AB1353" t="s">
        <v>105</v>
      </c>
      <c r="AC1353">
        <v>370</v>
      </c>
      <c r="AD1353">
        <v>529.1</v>
      </c>
    </row>
    <row r="1354" spans="20:30" x14ac:dyDescent="0.25">
      <c r="T1354" t="s">
        <v>95</v>
      </c>
      <c r="U1354">
        <v>2021</v>
      </c>
      <c r="V1354" t="s">
        <v>45</v>
      </c>
      <c r="W1354" t="s">
        <v>89</v>
      </c>
      <c r="X1354" t="s">
        <v>103</v>
      </c>
      <c r="Y1354" t="s">
        <v>104</v>
      </c>
      <c r="Z1354" t="s">
        <v>100</v>
      </c>
      <c r="AA1354" t="s">
        <v>93</v>
      </c>
      <c r="AB1354" t="s">
        <v>105</v>
      </c>
      <c r="AC1354">
        <v>292</v>
      </c>
      <c r="AD1354">
        <v>417.56</v>
      </c>
    </row>
    <row r="1355" spans="20:30" x14ac:dyDescent="0.25">
      <c r="T1355" t="s">
        <v>97</v>
      </c>
      <c r="U1355">
        <v>2021</v>
      </c>
      <c r="V1355" t="s">
        <v>45</v>
      </c>
      <c r="W1355" t="s">
        <v>89</v>
      </c>
      <c r="X1355" t="s">
        <v>103</v>
      </c>
      <c r="Y1355" t="s">
        <v>104</v>
      </c>
      <c r="Z1355" t="s">
        <v>100</v>
      </c>
      <c r="AA1355" t="s">
        <v>102</v>
      </c>
      <c r="AB1355" t="s">
        <v>105</v>
      </c>
      <c r="AC1355">
        <v>860</v>
      </c>
      <c r="AD1355">
        <v>1229.8</v>
      </c>
    </row>
    <row r="1356" spans="20:30" x14ac:dyDescent="0.25">
      <c r="T1356" t="s">
        <v>95</v>
      </c>
      <c r="U1356">
        <v>2021</v>
      </c>
      <c r="V1356" t="s">
        <v>45</v>
      </c>
      <c r="W1356" t="s">
        <v>89</v>
      </c>
      <c r="X1356" t="s">
        <v>103</v>
      </c>
      <c r="Y1356" t="s">
        <v>104</v>
      </c>
      <c r="Z1356" t="s">
        <v>100</v>
      </c>
      <c r="AA1356" t="s">
        <v>102</v>
      </c>
      <c r="AB1356" t="s">
        <v>105</v>
      </c>
      <c r="AC1356">
        <v>913</v>
      </c>
      <c r="AD1356">
        <v>1305.5899999999999</v>
      </c>
    </row>
    <row r="1357" spans="20:30" x14ac:dyDescent="0.25">
      <c r="T1357" t="s">
        <v>95</v>
      </c>
      <c r="U1357">
        <v>2021</v>
      </c>
      <c r="V1357" t="s">
        <v>45</v>
      </c>
      <c r="W1357" t="s">
        <v>89</v>
      </c>
      <c r="X1357" t="s">
        <v>103</v>
      </c>
      <c r="Y1357" t="s">
        <v>104</v>
      </c>
      <c r="Z1357" t="s">
        <v>100</v>
      </c>
      <c r="AA1357" t="s">
        <v>102</v>
      </c>
      <c r="AB1357" t="s">
        <v>105</v>
      </c>
      <c r="AC1357">
        <v>866</v>
      </c>
      <c r="AD1357">
        <v>526.24</v>
      </c>
    </row>
    <row r="1358" spans="20:30" x14ac:dyDescent="0.25">
      <c r="T1358" t="s">
        <v>97</v>
      </c>
      <c r="U1358">
        <v>2021</v>
      </c>
      <c r="V1358" t="s">
        <v>45</v>
      </c>
      <c r="W1358" t="s">
        <v>89</v>
      </c>
      <c r="X1358" t="s">
        <v>103</v>
      </c>
      <c r="Y1358" t="s">
        <v>104</v>
      </c>
      <c r="Z1358" t="s">
        <v>100</v>
      </c>
      <c r="AA1358" t="s">
        <v>102</v>
      </c>
      <c r="AB1358" t="s">
        <v>105</v>
      </c>
      <c r="AC1358">
        <v>369</v>
      </c>
      <c r="AD1358">
        <v>526.24</v>
      </c>
    </row>
    <row r="1359" spans="20:30" x14ac:dyDescent="0.25">
      <c r="T1359" t="s">
        <v>95</v>
      </c>
      <c r="U1359">
        <v>2021</v>
      </c>
      <c r="V1359" t="s">
        <v>45</v>
      </c>
      <c r="W1359" t="s">
        <v>89</v>
      </c>
      <c r="X1359" t="s">
        <v>103</v>
      </c>
      <c r="Y1359" t="s">
        <v>104</v>
      </c>
      <c r="Z1359" t="s">
        <v>100</v>
      </c>
      <c r="AA1359" t="s">
        <v>102</v>
      </c>
      <c r="AB1359" t="s">
        <v>105</v>
      </c>
      <c r="AC1359">
        <v>319</v>
      </c>
      <c r="AD1359">
        <v>456.16999999999996</v>
      </c>
    </row>
    <row r="1360" spans="20:30" x14ac:dyDescent="0.25">
      <c r="T1360" t="s">
        <v>95</v>
      </c>
      <c r="U1360">
        <v>2021</v>
      </c>
      <c r="V1360" t="s">
        <v>45</v>
      </c>
      <c r="W1360" t="s">
        <v>89</v>
      </c>
      <c r="X1360" t="s">
        <v>103</v>
      </c>
      <c r="Y1360" t="s">
        <v>104</v>
      </c>
      <c r="Z1360" t="s">
        <v>100</v>
      </c>
      <c r="AA1360" t="s">
        <v>102</v>
      </c>
      <c r="AB1360" t="s">
        <v>105</v>
      </c>
      <c r="AC1360">
        <v>367</v>
      </c>
      <c r="AD1360">
        <v>524.80999999999995</v>
      </c>
    </row>
    <row r="1361" spans="20:30" x14ac:dyDescent="0.25">
      <c r="T1361" t="s">
        <v>99</v>
      </c>
      <c r="U1361">
        <v>2021</v>
      </c>
      <c r="V1361" t="s">
        <v>45</v>
      </c>
      <c r="W1361" t="s">
        <v>89</v>
      </c>
      <c r="X1361" t="s">
        <v>103</v>
      </c>
      <c r="Y1361" t="s">
        <v>104</v>
      </c>
      <c r="Z1361" t="s">
        <v>100</v>
      </c>
      <c r="AA1361" t="s">
        <v>102</v>
      </c>
      <c r="AB1361" t="s">
        <v>105</v>
      </c>
      <c r="AC1361">
        <v>295</v>
      </c>
      <c r="AD1361">
        <v>421.85</v>
      </c>
    </row>
    <row r="1362" spans="20:30" x14ac:dyDescent="0.25">
      <c r="T1362" t="s">
        <v>95</v>
      </c>
      <c r="U1362">
        <v>2021</v>
      </c>
      <c r="V1362" t="s">
        <v>45</v>
      </c>
      <c r="W1362" t="s">
        <v>89</v>
      </c>
      <c r="X1362" t="s">
        <v>103</v>
      </c>
      <c r="Y1362" t="s">
        <v>104</v>
      </c>
      <c r="Z1362" t="s">
        <v>100</v>
      </c>
      <c r="AA1362" t="s">
        <v>102</v>
      </c>
      <c r="AB1362" t="s">
        <v>105</v>
      </c>
      <c r="AC1362">
        <v>835</v>
      </c>
      <c r="AD1362">
        <v>1194.05</v>
      </c>
    </row>
    <row r="1363" spans="20:30" x14ac:dyDescent="0.25">
      <c r="T1363" t="s">
        <v>88</v>
      </c>
      <c r="U1363">
        <v>2021</v>
      </c>
      <c r="V1363" t="s">
        <v>45</v>
      </c>
      <c r="W1363" t="s">
        <v>89</v>
      </c>
      <c r="X1363" t="s">
        <v>103</v>
      </c>
      <c r="Y1363" t="s">
        <v>104</v>
      </c>
      <c r="Z1363" t="s">
        <v>100</v>
      </c>
      <c r="AA1363" t="s">
        <v>102</v>
      </c>
      <c r="AB1363" t="s">
        <v>105</v>
      </c>
      <c r="AC1363">
        <v>293</v>
      </c>
      <c r="AD1363">
        <v>418.99</v>
      </c>
    </row>
    <row r="1364" spans="20:30" x14ac:dyDescent="0.25">
      <c r="T1364" t="s">
        <v>97</v>
      </c>
      <c r="U1364">
        <v>2021</v>
      </c>
      <c r="V1364" t="s">
        <v>49</v>
      </c>
      <c r="W1364" t="s">
        <v>89</v>
      </c>
      <c r="X1364" t="s">
        <v>103</v>
      </c>
      <c r="Y1364" t="s">
        <v>104</v>
      </c>
      <c r="Z1364" t="s">
        <v>100</v>
      </c>
      <c r="AA1364" t="s">
        <v>102</v>
      </c>
      <c r="AB1364" t="s">
        <v>105</v>
      </c>
      <c r="AC1364">
        <v>302</v>
      </c>
      <c r="AD1364">
        <v>431.86</v>
      </c>
    </row>
    <row r="1365" spans="20:30" x14ac:dyDescent="0.25">
      <c r="T1365" t="s">
        <v>88</v>
      </c>
      <c r="U1365">
        <v>2021</v>
      </c>
      <c r="V1365" t="s">
        <v>49</v>
      </c>
      <c r="W1365" t="s">
        <v>89</v>
      </c>
      <c r="X1365" t="s">
        <v>103</v>
      </c>
      <c r="Y1365" t="s">
        <v>104</v>
      </c>
      <c r="Z1365" t="s">
        <v>100</v>
      </c>
      <c r="AA1365" t="s">
        <v>102</v>
      </c>
      <c r="AB1365" t="s">
        <v>105</v>
      </c>
      <c r="AC1365">
        <v>344</v>
      </c>
      <c r="AD1365">
        <v>491.91999999999996</v>
      </c>
    </row>
    <row r="1366" spans="20:30" x14ac:dyDescent="0.25">
      <c r="T1366" t="s">
        <v>98</v>
      </c>
      <c r="U1366">
        <v>2021</v>
      </c>
      <c r="V1366" t="s">
        <v>49</v>
      </c>
      <c r="W1366" t="s">
        <v>89</v>
      </c>
      <c r="X1366" t="s">
        <v>103</v>
      </c>
      <c r="Y1366" t="s">
        <v>104</v>
      </c>
      <c r="Z1366" t="s">
        <v>100</v>
      </c>
      <c r="AA1366" t="s">
        <v>102</v>
      </c>
      <c r="AB1366" t="s">
        <v>105</v>
      </c>
      <c r="AC1366">
        <v>298</v>
      </c>
      <c r="AD1366">
        <v>426.14</v>
      </c>
    </row>
    <row r="1367" spans="20:30" x14ac:dyDescent="0.25">
      <c r="T1367" t="s">
        <v>95</v>
      </c>
      <c r="U1367">
        <v>2021</v>
      </c>
      <c r="V1367" t="s">
        <v>49</v>
      </c>
      <c r="W1367" t="s">
        <v>89</v>
      </c>
      <c r="X1367" t="s">
        <v>103</v>
      </c>
      <c r="Y1367" t="s">
        <v>104</v>
      </c>
      <c r="Z1367" t="s">
        <v>100</v>
      </c>
      <c r="AA1367" t="s">
        <v>102</v>
      </c>
      <c r="AB1367" t="s">
        <v>105</v>
      </c>
      <c r="AC1367">
        <v>346</v>
      </c>
      <c r="AD1367">
        <v>494.78</v>
      </c>
    </row>
    <row r="1368" spans="20:30" x14ac:dyDescent="0.25">
      <c r="T1368" t="s">
        <v>88</v>
      </c>
      <c r="U1368">
        <v>2021</v>
      </c>
      <c r="V1368" t="s">
        <v>49</v>
      </c>
      <c r="W1368" t="s">
        <v>89</v>
      </c>
      <c r="X1368" t="s">
        <v>103</v>
      </c>
      <c r="Y1368" t="s">
        <v>104</v>
      </c>
      <c r="Z1368" t="s">
        <v>100</v>
      </c>
      <c r="AA1368" t="s">
        <v>102</v>
      </c>
      <c r="AB1368" t="s">
        <v>105</v>
      </c>
      <c r="AC1368">
        <v>830</v>
      </c>
      <c r="AD1368">
        <v>1186.9000000000001</v>
      </c>
    </row>
    <row r="1369" spans="20:30" x14ac:dyDescent="0.25">
      <c r="T1369" t="s">
        <v>95</v>
      </c>
      <c r="U1369">
        <v>2021</v>
      </c>
      <c r="V1369" t="s">
        <v>49</v>
      </c>
      <c r="W1369" t="s">
        <v>89</v>
      </c>
      <c r="X1369" t="s">
        <v>103</v>
      </c>
      <c r="Y1369" t="s">
        <v>104</v>
      </c>
      <c r="Z1369" t="s">
        <v>100</v>
      </c>
      <c r="AA1369" t="s">
        <v>102</v>
      </c>
      <c r="AB1369" t="s">
        <v>105</v>
      </c>
      <c r="AC1369">
        <v>863</v>
      </c>
      <c r="AD1369">
        <v>1234.0899999999999</v>
      </c>
    </row>
    <row r="1370" spans="20:30" x14ac:dyDescent="0.25">
      <c r="T1370" t="s">
        <v>97</v>
      </c>
      <c r="U1370">
        <v>2021</v>
      </c>
      <c r="V1370" t="s">
        <v>49</v>
      </c>
      <c r="W1370" t="s">
        <v>89</v>
      </c>
      <c r="X1370" t="s">
        <v>103</v>
      </c>
      <c r="Y1370" t="s">
        <v>104</v>
      </c>
      <c r="Z1370" t="s">
        <v>100</v>
      </c>
      <c r="AA1370" t="s">
        <v>102</v>
      </c>
      <c r="AB1370" t="s">
        <v>105</v>
      </c>
      <c r="AC1370">
        <v>921</v>
      </c>
      <c r="AD1370">
        <v>1317.03</v>
      </c>
    </row>
    <row r="1371" spans="20:30" x14ac:dyDescent="0.25">
      <c r="T1371" t="s">
        <v>95</v>
      </c>
      <c r="U1371">
        <v>2021</v>
      </c>
      <c r="V1371" t="s">
        <v>49</v>
      </c>
      <c r="W1371" t="s">
        <v>89</v>
      </c>
      <c r="X1371" t="s">
        <v>103</v>
      </c>
      <c r="Y1371" t="s">
        <v>104</v>
      </c>
      <c r="Z1371" t="s">
        <v>100</v>
      </c>
      <c r="AA1371" t="s">
        <v>102</v>
      </c>
      <c r="AB1371" t="s">
        <v>105</v>
      </c>
      <c r="AC1371">
        <v>922</v>
      </c>
      <c r="AD1371">
        <v>1318.46</v>
      </c>
    </row>
    <row r="1372" spans="20:30" x14ac:dyDescent="0.25">
      <c r="T1372" t="s">
        <v>95</v>
      </c>
      <c r="U1372">
        <v>2021</v>
      </c>
      <c r="V1372" t="s">
        <v>49</v>
      </c>
      <c r="W1372" t="s">
        <v>89</v>
      </c>
      <c r="X1372" t="s">
        <v>103</v>
      </c>
      <c r="Y1372" t="s">
        <v>104</v>
      </c>
      <c r="Z1372" t="s">
        <v>100</v>
      </c>
      <c r="AA1372" t="s">
        <v>102</v>
      </c>
      <c r="AB1372" t="s">
        <v>105</v>
      </c>
      <c r="AC1372">
        <v>345</v>
      </c>
      <c r="AD1372">
        <v>493.35</v>
      </c>
    </row>
    <row r="1373" spans="20:30" x14ac:dyDescent="0.25">
      <c r="T1373" t="s">
        <v>97</v>
      </c>
      <c r="U1373">
        <v>2021</v>
      </c>
      <c r="V1373" t="s">
        <v>49</v>
      </c>
      <c r="W1373" t="s">
        <v>89</v>
      </c>
      <c r="X1373" t="s">
        <v>103</v>
      </c>
      <c r="Y1373" t="s">
        <v>104</v>
      </c>
      <c r="Z1373" t="s">
        <v>100</v>
      </c>
      <c r="AA1373" t="s">
        <v>102</v>
      </c>
      <c r="AB1373" t="s">
        <v>105</v>
      </c>
      <c r="AC1373">
        <v>249</v>
      </c>
      <c r="AD1373">
        <v>356.07</v>
      </c>
    </row>
    <row r="1374" spans="20:30" x14ac:dyDescent="0.25">
      <c r="T1374" t="s">
        <v>88</v>
      </c>
      <c r="U1374">
        <v>2021</v>
      </c>
      <c r="V1374" t="s">
        <v>49</v>
      </c>
      <c r="W1374" t="s">
        <v>89</v>
      </c>
      <c r="X1374" t="s">
        <v>103</v>
      </c>
      <c r="Y1374" t="s">
        <v>104</v>
      </c>
      <c r="Z1374" t="s">
        <v>100</v>
      </c>
      <c r="AA1374" t="s">
        <v>102</v>
      </c>
      <c r="AB1374" t="s">
        <v>105</v>
      </c>
      <c r="AC1374">
        <v>243</v>
      </c>
      <c r="AD1374">
        <v>347.49</v>
      </c>
    </row>
    <row r="1375" spans="20:30" x14ac:dyDescent="0.25">
      <c r="T1375" t="s">
        <v>98</v>
      </c>
      <c r="U1375">
        <v>2021</v>
      </c>
      <c r="V1375" t="s">
        <v>49</v>
      </c>
      <c r="W1375" t="s">
        <v>89</v>
      </c>
      <c r="X1375" t="s">
        <v>103</v>
      </c>
      <c r="Y1375" t="s">
        <v>104</v>
      </c>
      <c r="Z1375" t="s">
        <v>100</v>
      </c>
      <c r="AA1375" t="s">
        <v>102</v>
      </c>
      <c r="AB1375" t="s">
        <v>105</v>
      </c>
      <c r="AC1375">
        <v>237</v>
      </c>
      <c r="AD1375">
        <v>338.90999999999997</v>
      </c>
    </row>
    <row r="1376" spans="20:30" x14ac:dyDescent="0.25">
      <c r="T1376" t="s">
        <v>97</v>
      </c>
      <c r="U1376">
        <v>2021</v>
      </c>
      <c r="V1376" t="s">
        <v>49</v>
      </c>
      <c r="W1376" t="s">
        <v>89</v>
      </c>
      <c r="X1376" t="s">
        <v>103</v>
      </c>
      <c r="Y1376" t="s">
        <v>104</v>
      </c>
      <c r="Z1376" t="s">
        <v>100</v>
      </c>
      <c r="AA1376" t="s">
        <v>102</v>
      </c>
      <c r="AB1376" t="s">
        <v>105</v>
      </c>
      <c r="AC1376">
        <v>301</v>
      </c>
      <c r="AD1376">
        <v>430.43</v>
      </c>
    </row>
    <row r="1377" spans="20:30" x14ac:dyDescent="0.25">
      <c r="T1377" t="s">
        <v>97</v>
      </c>
      <c r="U1377">
        <v>2021</v>
      </c>
      <c r="V1377" t="s">
        <v>49</v>
      </c>
      <c r="W1377" t="s">
        <v>89</v>
      </c>
      <c r="X1377" t="s">
        <v>103</v>
      </c>
      <c r="Y1377" t="s">
        <v>104</v>
      </c>
      <c r="Z1377" t="s">
        <v>100</v>
      </c>
      <c r="AA1377" t="s">
        <v>102</v>
      </c>
      <c r="AB1377" t="s">
        <v>105</v>
      </c>
      <c r="AC1377">
        <v>349</v>
      </c>
      <c r="AD1377">
        <v>499.07</v>
      </c>
    </row>
    <row r="1378" spans="20:30" x14ac:dyDescent="0.25">
      <c r="T1378" t="s">
        <v>95</v>
      </c>
      <c r="U1378">
        <v>2021</v>
      </c>
      <c r="V1378" t="s">
        <v>49</v>
      </c>
      <c r="W1378" t="s">
        <v>89</v>
      </c>
      <c r="X1378" t="s">
        <v>103</v>
      </c>
      <c r="Y1378" t="s">
        <v>104</v>
      </c>
      <c r="Z1378" t="s">
        <v>100</v>
      </c>
      <c r="AA1378" t="s">
        <v>102</v>
      </c>
      <c r="AB1378" t="s">
        <v>105</v>
      </c>
      <c r="AC1378">
        <v>839</v>
      </c>
      <c r="AD1378">
        <v>1199.77</v>
      </c>
    </row>
    <row r="1379" spans="20:30" x14ac:dyDescent="0.25">
      <c r="T1379" t="s">
        <v>95</v>
      </c>
      <c r="U1379">
        <v>2021</v>
      </c>
      <c r="V1379" t="s">
        <v>49</v>
      </c>
      <c r="W1379" t="s">
        <v>89</v>
      </c>
      <c r="X1379" t="s">
        <v>103</v>
      </c>
      <c r="Y1379" t="s">
        <v>104</v>
      </c>
      <c r="Z1379" t="s">
        <v>100</v>
      </c>
      <c r="AA1379" t="s">
        <v>102</v>
      </c>
      <c r="AB1379" t="s">
        <v>105</v>
      </c>
      <c r="AC1379">
        <v>872</v>
      </c>
      <c r="AD1379">
        <v>1246.96</v>
      </c>
    </row>
    <row r="1380" spans="20:30" x14ac:dyDescent="0.25">
      <c r="T1380" t="s">
        <v>88</v>
      </c>
      <c r="U1380">
        <v>2021</v>
      </c>
      <c r="V1380" t="s">
        <v>37</v>
      </c>
      <c r="W1380" t="s">
        <v>89</v>
      </c>
      <c r="X1380" t="s">
        <v>103</v>
      </c>
      <c r="Y1380" t="s">
        <v>104</v>
      </c>
      <c r="Z1380" t="s">
        <v>100</v>
      </c>
      <c r="AA1380" t="s">
        <v>102</v>
      </c>
      <c r="AB1380" t="s">
        <v>105</v>
      </c>
      <c r="AC1380">
        <v>152</v>
      </c>
      <c r="AD1380">
        <v>217.36</v>
      </c>
    </row>
    <row r="1381" spans="20:30" x14ac:dyDescent="0.25">
      <c r="T1381" t="s">
        <v>88</v>
      </c>
      <c r="U1381">
        <v>2021</v>
      </c>
      <c r="V1381" t="s">
        <v>37</v>
      </c>
      <c r="W1381" t="s">
        <v>89</v>
      </c>
      <c r="X1381" t="s">
        <v>103</v>
      </c>
      <c r="Y1381" t="s">
        <v>104</v>
      </c>
      <c r="Z1381" t="s">
        <v>100</v>
      </c>
      <c r="AA1381" t="s">
        <v>102</v>
      </c>
      <c r="AB1381" t="s">
        <v>105</v>
      </c>
      <c r="AC1381">
        <v>326</v>
      </c>
      <c r="AD1381">
        <v>466.18</v>
      </c>
    </row>
    <row r="1382" spans="20:30" x14ac:dyDescent="0.25">
      <c r="T1382" t="s">
        <v>95</v>
      </c>
      <c r="U1382">
        <v>2021</v>
      </c>
      <c r="V1382" t="s">
        <v>37</v>
      </c>
      <c r="W1382" t="s">
        <v>89</v>
      </c>
      <c r="X1382" t="s">
        <v>103</v>
      </c>
      <c r="Y1382" t="s">
        <v>104</v>
      </c>
      <c r="Z1382" t="s">
        <v>100</v>
      </c>
      <c r="AA1382" t="s">
        <v>102</v>
      </c>
      <c r="AB1382" t="s">
        <v>105</v>
      </c>
      <c r="AC1382">
        <v>352</v>
      </c>
      <c r="AD1382">
        <v>503.36</v>
      </c>
    </row>
    <row r="1383" spans="20:30" x14ac:dyDescent="0.25">
      <c r="T1383" t="s">
        <v>97</v>
      </c>
      <c r="U1383">
        <v>2021</v>
      </c>
      <c r="V1383" t="s">
        <v>37</v>
      </c>
      <c r="W1383" t="s">
        <v>89</v>
      </c>
      <c r="X1383" t="s">
        <v>103</v>
      </c>
      <c r="Y1383" t="s">
        <v>104</v>
      </c>
      <c r="Z1383" t="s">
        <v>100</v>
      </c>
      <c r="AA1383" t="s">
        <v>102</v>
      </c>
      <c r="AB1383" t="s">
        <v>105</v>
      </c>
      <c r="AC1383">
        <v>154</v>
      </c>
      <c r="AD1383">
        <v>220.22</v>
      </c>
    </row>
    <row r="1384" spans="20:30" x14ac:dyDescent="0.25">
      <c r="T1384" t="s">
        <v>88</v>
      </c>
      <c r="U1384">
        <v>2021</v>
      </c>
      <c r="V1384" t="s">
        <v>37</v>
      </c>
      <c r="W1384" t="s">
        <v>89</v>
      </c>
      <c r="X1384" t="s">
        <v>103</v>
      </c>
      <c r="Y1384" t="s">
        <v>104</v>
      </c>
      <c r="Z1384" t="s">
        <v>100</v>
      </c>
      <c r="AA1384" t="s">
        <v>102</v>
      </c>
      <c r="AB1384" t="s">
        <v>105</v>
      </c>
      <c r="AC1384">
        <v>328</v>
      </c>
      <c r="AD1384">
        <v>469.03999999999996</v>
      </c>
    </row>
    <row r="1385" spans="20:30" x14ac:dyDescent="0.25">
      <c r="T1385" t="s">
        <v>95</v>
      </c>
      <c r="U1385">
        <v>2021</v>
      </c>
      <c r="V1385" t="s">
        <v>37</v>
      </c>
      <c r="W1385" t="s">
        <v>89</v>
      </c>
      <c r="X1385" t="s">
        <v>103</v>
      </c>
      <c r="Y1385" t="s">
        <v>104</v>
      </c>
      <c r="Z1385" t="s">
        <v>100</v>
      </c>
      <c r="AA1385" t="s">
        <v>102</v>
      </c>
      <c r="AB1385" t="s">
        <v>105</v>
      </c>
      <c r="AC1385">
        <v>821</v>
      </c>
      <c r="AD1385">
        <v>1174.03</v>
      </c>
    </row>
    <row r="1386" spans="20:30" x14ac:dyDescent="0.25">
      <c r="T1386" t="s">
        <v>97</v>
      </c>
      <c r="U1386">
        <v>2021</v>
      </c>
      <c r="V1386" t="s">
        <v>37</v>
      </c>
      <c r="W1386" t="s">
        <v>89</v>
      </c>
      <c r="X1386" t="s">
        <v>103</v>
      </c>
      <c r="Y1386" t="s">
        <v>104</v>
      </c>
      <c r="Z1386" t="s">
        <v>100</v>
      </c>
      <c r="AA1386" t="s">
        <v>102</v>
      </c>
      <c r="AB1386" t="s">
        <v>105</v>
      </c>
      <c r="AC1386">
        <v>854</v>
      </c>
      <c r="AD1386">
        <v>1221.22</v>
      </c>
    </row>
    <row r="1387" spans="20:30" x14ac:dyDescent="0.25">
      <c r="T1387" t="s">
        <v>98</v>
      </c>
      <c r="U1387">
        <v>2021</v>
      </c>
      <c r="V1387" t="s">
        <v>37</v>
      </c>
      <c r="W1387" t="s">
        <v>89</v>
      </c>
      <c r="X1387" t="s">
        <v>103</v>
      </c>
      <c r="Y1387" t="s">
        <v>104</v>
      </c>
      <c r="Z1387" t="s">
        <v>100</v>
      </c>
      <c r="AA1387" t="s">
        <v>102</v>
      </c>
      <c r="AB1387" t="s">
        <v>105</v>
      </c>
      <c r="AC1387">
        <v>908</v>
      </c>
      <c r="AD1387">
        <v>1298.44</v>
      </c>
    </row>
    <row r="1388" spans="20:30" x14ac:dyDescent="0.25">
      <c r="T1388" t="s">
        <v>98</v>
      </c>
      <c r="U1388">
        <v>2021</v>
      </c>
      <c r="V1388" t="s">
        <v>37</v>
      </c>
      <c r="W1388" t="s">
        <v>89</v>
      </c>
      <c r="X1388" t="s">
        <v>103</v>
      </c>
      <c r="Y1388" t="s">
        <v>104</v>
      </c>
      <c r="Z1388" t="s">
        <v>100</v>
      </c>
      <c r="AA1388" t="s">
        <v>102</v>
      </c>
      <c r="AB1388" t="s">
        <v>105</v>
      </c>
      <c r="AC1388">
        <v>861</v>
      </c>
      <c r="AD1388">
        <v>526.24</v>
      </c>
    </row>
    <row r="1389" spans="20:30" x14ac:dyDescent="0.25">
      <c r="T1389" t="s">
        <v>88</v>
      </c>
      <c r="U1389">
        <v>2021</v>
      </c>
      <c r="V1389" t="s">
        <v>37</v>
      </c>
      <c r="W1389" t="s">
        <v>89</v>
      </c>
      <c r="X1389" t="s">
        <v>103</v>
      </c>
      <c r="Y1389" t="s">
        <v>104</v>
      </c>
      <c r="Z1389" t="s">
        <v>100</v>
      </c>
      <c r="AA1389" t="s">
        <v>102</v>
      </c>
      <c r="AB1389" t="s">
        <v>105</v>
      </c>
      <c r="AC1389">
        <v>153</v>
      </c>
      <c r="AD1389">
        <v>526.24</v>
      </c>
    </row>
    <row r="1390" spans="20:30" x14ac:dyDescent="0.25">
      <c r="T1390" t="s">
        <v>95</v>
      </c>
      <c r="U1390">
        <v>2021</v>
      </c>
      <c r="V1390" t="s">
        <v>37</v>
      </c>
      <c r="W1390" t="s">
        <v>89</v>
      </c>
      <c r="X1390" t="s">
        <v>103</v>
      </c>
      <c r="Y1390" t="s">
        <v>104</v>
      </c>
      <c r="Z1390" t="s">
        <v>100</v>
      </c>
      <c r="AA1390" t="s">
        <v>102</v>
      </c>
      <c r="AB1390" t="s">
        <v>105</v>
      </c>
      <c r="AC1390">
        <v>327</v>
      </c>
      <c r="AD1390">
        <v>467.61</v>
      </c>
    </row>
    <row r="1391" spans="20:30" x14ac:dyDescent="0.25">
      <c r="T1391" t="s">
        <v>88</v>
      </c>
      <c r="U1391">
        <v>2021</v>
      </c>
      <c r="V1391" t="s">
        <v>37</v>
      </c>
      <c r="W1391" t="s">
        <v>89</v>
      </c>
      <c r="X1391" t="s">
        <v>103</v>
      </c>
      <c r="Y1391" t="s">
        <v>104</v>
      </c>
      <c r="Z1391" t="s">
        <v>100</v>
      </c>
      <c r="AA1391" t="s">
        <v>102</v>
      </c>
      <c r="AB1391" t="s">
        <v>105</v>
      </c>
      <c r="AC1391">
        <v>355</v>
      </c>
      <c r="AD1391">
        <v>507.65</v>
      </c>
    </row>
    <row r="1392" spans="20:30" x14ac:dyDescent="0.25">
      <c r="T1392" t="s">
        <v>95</v>
      </c>
      <c r="U1392">
        <v>2021</v>
      </c>
      <c r="V1392" t="s">
        <v>37</v>
      </c>
      <c r="W1392" t="s">
        <v>89</v>
      </c>
      <c r="X1392" t="s">
        <v>103</v>
      </c>
      <c r="Y1392" t="s">
        <v>104</v>
      </c>
      <c r="Z1392" t="s">
        <v>100</v>
      </c>
      <c r="AA1392" t="s">
        <v>93</v>
      </c>
      <c r="AB1392" t="s">
        <v>105</v>
      </c>
      <c r="AC1392">
        <v>325</v>
      </c>
      <c r="AD1392">
        <v>464.75</v>
      </c>
    </row>
    <row r="1393" spans="20:30" x14ac:dyDescent="0.25">
      <c r="T1393" t="s">
        <v>88</v>
      </c>
      <c r="U1393">
        <v>2021</v>
      </c>
      <c r="V1393" t="s">
        <v>37</v>
      </c>
      <c r="W1393" t="s">
        <v>89</v>
      </c>
      <c r="X1393" t="s">
        <v>103</v>
      </c>
      <c r="Y1393" t="s">
        <v>104</v>
      </c>
      <c r="Z1393" t="s">
        <v>100</v>
      </c>
      <c r="AA1393" t="s">
        <v>93</v>
      </c>
      <c r="AB1393" t="s">
        <v>105</v>
      </c>
      <c r="AC1393">
        <v>830</v>
      </c>
      <c r="AD1393">
        <v>1186.9000000000001</v>
      </c>
    </row>
    <row r="1394" spans="20:30" x14ac:dyDescent="0.25">
      <c r="T1394" t="s">
        <v>97</v>
      </c>
      <c r="U1394">
        <v>2021</v>
      </c>
      <c r="V1394" t="s">
        <v>37</v>
      </c>
      <c r="W1394" t="s">
        <v>89</v>
      </c>
      <c r="X1394" t="s">
        <v>103</v>
      </c>
      <c r="Y1394" t="s">
        <v>104</v>
      </c>
      <c r="Z1394" t="s">
        <v>100</v>
      </c>
      <c r="AA1394" t="s">
        <v>93</v>
      </c>
      <c r="AB1394" t="s">
        <v>105</v>
      </c>
      <c r="AC1394">
        <v>863</v>
      </c>
      <c r="AD1394">
        <v>1234.0899999999999</v>
      </c>
    </row>
    <row r="1395" spans="20:30" x14ac:dyDescent="0.25">
      <c r="T1395" t="s">
        <v>95</v>
      </c>
      <c r="U1395">
        <v>2021</v>
      </c>
      <c r="V1395" t="s">
        <v>10</v>
      </c>
      <c r="W1395" t="s">
        <v>89</v>
      </c>
      <c r="X1395" t="s">
        <v>103</v>
      </c>
      <c r="Y1395" t="s">
        <v>104</v>
      </c>
      <c r="Z1395" t="s">
        <v>100</v>
      </c>
      <c r="AA1395" t="s">
        <v>93</v>
      </c>
      <c r="AB1395" t="s">
        <v>105</v>
      </c>
      <c r="AC1395">
        <v>356</v>
      </c>
      <c r="AD1395">
        <v>509.08</v>
      </c>
    </row>
    <row r="1396" spans="20:30" x14ac:dyDescent="0.25">
      <c r="T1396" t="s">
        <v>88</v>
      </c>
      <c r="U1396">
        <v>2021</v>
      </c>
      <c r="V1396" t="s">
        <v>10</v>
      </c>
      <c r="W1396" t="s">
        <v>89</v>
      </c>
      <c r="X1396" t="s">
        <v>103</v>
      </c>
      <c r="Y1396" t="s">
        <v>104</v>
      </c>
      <c r="Z1396" t="s">
        <v>100</v>
      </c>
      <c r="AA1396" t="s">
        <v>93</v>
      </c>
      <c r="AB1396" t="s">
        <v>105</v>
      </c>
      <c r="AC1396">
        <v>158</v>
      </c>
      <c r="AD1396">
        <v>225.94</v>
      </c>
    </row>
    <row r="1397" spans="20:30" x14ac:dyDescent="0.25">
      <c r="T1397" t="s">
        <v>95</v>
      </c>
      <c r="U1397">
        <v>2021</v>
      </c>
      <c r="V1397" t="s">
        <v>10</v>
      </c>
      <c r="W1397" t="s">
        <v>89</v>
      </c>
      <c r="X1397" t="s">
        <v>103</v>
      </c>
      <c r="Y1397" t="s">
        <v>104</v>
      </c>
      <c r="Z1397" t="s">
        <v>100</v>
      </c>
      <c r="AA1397" t="s">
        <v>93</v>
      </c>
      <c r="AB1397" t="s">
        <v>105</v>
      </c>
      <c r="AC1397">
        <v>332</v>
      </c>
      <c r="AD1397">
        <v>474.76</v>
      </c>
    </row>
    <row r="1398" spans="20:30" x14ac:dyDescent="0.25">
      <c r="T1398" t="s">
        <v>95</v>
      </c>
      <c r="U1398">
        <v>2021</v>
      </c>
      <c r="V1398" t="s">
        <v>10</v>
      </c>
      <c r="W1398" t="s">
        <v>89</v>
      </c>
      <c r="X1398" t="s">
        <v>103</v>
      </c>
      <c r="Y1398" t="s">
        <v>104</v>
      </c>
      <c r="Z1398" t="s">
        <v>100</v>
      </c>
      <c r="AA1398" t="s">
        <v>93</v>
      </c>
      <c r="AB1398" t="s">
        <v>105</v>
      </c>
      <c r="AC1398">
        <v>358</v>
      </c>
      <c r="AD1398">
        <v>511.94</v>
      </c>
    </row>
    <row r="1399" spans="20:30" x14ac:dyDescent="0.25">
      <c r="T1399" t="s">
        <v>95</v>
      </c>
      <c r="U1399">
        <v>2021</v>
      </c>
      <c r="V1399" t="s">
        <v>10</v>
      </c>
      <c r="W1399" t="s">
        <v>89</v>
      </c>
      <c r="X1399" t="s">
        <v>103</v>
      </c>
      <c r="Y1399" t="s">
        <v>104</v>
      </c>
      <c r="Z1399" t="s">
        <v>100</v>
      </c>
      <c r="AA1399" t="s">
        <v>93</v>
      </c>
      <c r="AB1399" t="s">
        <v>105</v>
      </c>
      <c r="AC1399">
        <v>160</v>
      </c>
      <c r="AD1399">
        <v>228.8</v>
      </c>
    </row>
    <row r="1400" spans="20:30" x14ac:dyDescent="0.25">
      <c r="T1400" t="s">
        <v>98</v>
      </c>
      <c r="U1400">
        <v>2021</v>
      </c>
      <c r="V1400" t="s">
        <v>10</v>
      </c>
      <c r="W1400" t="s">
        <v>89</v>
      </c>
      <c r="X1400" t="s">
        <v>103</v>
      </c>
      <c r="Y1400" t="s">
        <v>104</v>
      </c>
      <c r="Z1400" t="s">
        <v>100</v>
      </c>
      <c r="AA1400" t="s">
        <v>93</v>
      </c>
      <c r="AB1400" t="s">
        <v>105</v>
      </c>
      <c r="AC1400">
        <v>334</v>
      </c>
      <c r="AD1400">
        <v>477.62</v>
      </c>
    </row>
    <row r="1401" spans="20:30" x14ac:dyDescent="0.25">
      <c r="T1401" t="s">
        <v>95</v>
      </c>
      <c r="U1401">
        <v>2021</v>
      </c>
      <c r="V1401" t="s">
        <v>10</v>
      </c>
      <c r="W1401" t="s">
        <v>89</v>
      </c>
      <c r="X1401" t="s">
        <v>103</v>
      </c>
      <c r="Y1401" t="s">
        <v>104</v>
      </c>
      <c r="Z1401" t="s">
        <v>100</v>
      </c>
      <c r="AA1401" t="s">
        <v>93</v>
      </c>
      <c r="AB1401" t="s">
        <v>105</v>
      </c>
      <c r="AC1401">
        <v>820</v>
      </c>
      <c r="AD1401">
        <v>1172.5999999999999</v>
      </c>
    </row>
    <row r="1402" spans="20:30" x14ac:dyDescent="0.25">
      <c r="T1402" t="s">
        <v>95</v>
      </c>
      <c r="U1402">
        <v>2021</v>
      </c>
      <c r="V1402" t="s">
        <v>10</v>
      </c>
      <c r="W1402" t="s">
        <v>89</v>
      </c>
      <c r="X1402" t="s">
        <v>103</v>
      </c>
      <c r="Y1402" t="s">
        <v>104</v>
      </c>
      <c r="Z1402" t="s">
        <v>100</v>
      </c>
      <c r="AA1402" t="s">
        <v>93</v>
      </c>
      <c r="AB1402" t="s">
        <v>105</v>
      </c>
      <c r="AC1402">
        <v>907</v>
      </c>
      <c r="AD1402">
        <v>1297.01</v>
      </c>
    </row>
    <row r="1403" spans="20:30" x14ac:dyDescent="0.25">
      <c r="T1403" t="s">
        <v>95</v>
      </c>
      <c r="U1403">
        <v>2021</v>
      </c>
      <c r="V1403" t="s">
        <v>10</v>
      </c>
      <c r="W1403" t="s">
        <v>89</v>
      </c>
      <c r="X1403" t="s">
        <v>103</v>
      </c>
      <c r="Y1403" t="s">
        <v>104</v>
      </c>
      <c r="Z1403" t="s">
        <v>100</v>
      </c>
      <c r="AA1403" t="s">
        <v>93</v>
      </c>
      <c r="AB1403" t="s">
        <v>105</v>
      </c>
      <c r="AC1403">
        <v>860</v>
      </c>
      <c r="AD1403">
        <v>526.24</v>
      </c>
    </row>
    <row r="1404" spans="20:30" x14ac:dyDescent="0.25">
      <c r="T1404" t="s">
        <v>88</v>
      </c>
      <c r="U1404">
        <v>2021</v>
      </c>
      <c r="V1404" t="s">
        <v>10</v>
      </c>
      <c r="W1404" t="s">
        <v>89</v>
      </c>
      <c r="X1404" t="s">
        <v>103</v>
      </c>
      <c r="Y1404" t="s">
        <v>104</v>
      </c>
      <c r="Z1404" t="s">
        <v>100</v>
      </c>
      <c r="AA1404" t="s">
        <v>93</v>
      </c>
      <c r="AB1404" t="s">
        <v>105</v>
      </c>
      <c r="AC1404">
        <v>159</v>
      </c>
      <c r="AD1404">
        <v>526.24</v>
      </c>
    </row>
    <row r="1405" spans="20:30" x14ac:dyDescent="0.25">
      <c r="T1405" t="s">
        <v>95</v>
      </c>
      <c r="U1405">
        <v>2021</v>
      </c>
      <c r="V1405" t="s">
        <v>10</v>
      </c>
      <c r="W1405" t="s">
        <v>89</v>
      </c>
      <c r="X1405" t="s">
        <v>103</v>
      </c>
      <c r="Y1405" t="s">
        <v>104</v>
      </c>
      <c r="Z1405" t="s">
        <v>100</v>
      </c>
      <c r="AA1405" t="s">
        <v>93</v>
      </c>
      <c r="AB1405" t="s">
        <v>105</v>
      </c>
      <c r="AC1405">
        <v>333</v>
      </c>
      <c r="AD1405">
        <v>476.19</v>
      </c>
    </row>
    <row r="1406" spans="20:30" x14ac:dyDescent="0.25">
      <c r="T1406" t="s">
        <v>98</v>
      </c>
      <c r="U1406">
        <v>2021</v>
      </c>
      <c r="V1406" t="s">
        <v>10</v>
      </c>
      <c r="W1406" t="s">
        <v>89</v>
      </c>
      <c r="X1406" t="s">
        <v>103</v>
      </c>
      <c r="Y1406" t="s">
        <v>104</v>
      </c>
      <c r="Z1406" t="s">
        <v>100</v>
      </c>
      <c r="AA1406" t="s">
        <v>93</v>
      </c>
      <c r="AB1406" t="s">
        <v>105</v>
      </c>
      <c r="AC1406">
        <v>361</v>
      </c>
      <c r="AD1406">
        <v>516.23</v>
      </c>
    </row>
    <row r="1407" spans="20:30" x14ac:dyDescent="0.25">
      <c r="T1407" t="s">
        <v>97</v>
      </c>
      <c r="U1407">
        <v>2021</v>
      </c>
      <c r="V1407" t="s">
        <v>10</v>
      </c>
      <c r="W1407" t="s">
        <v>89</v>
      </c>
      <c r="X1407" t="s">
        <v>103</v>
      </c>
      <c r="Y1407" t="s">
        <v>104</v>
      </c>
      <c r="Z1407" t="s">
        <v>100</v>
      </c>
      <c r="AA1407" t="s">
        <v>93</v>
      </c>
      <c r="AB1407" t="s">
        <v>105</v>
      </c>
      <c r="AC1407">
        <v>157</v>
      </c>
      <c r="AD1407">
        <v>224.51</v>
      </c>
    </row>
    <row r="1408" spans="20:30" x14ac:dyDescent="0.25">
      <c r="T1408" t="s">
        <v>95</v>
      </c>
      <c r="U1408">
        <v>2021</v>
      </c>
      <c r="V1408" t="s">
        <v>10</v>
      </c>
      <c r="W1408" t="s">
        <v>89</v>
      </c>
      <c r="X1408" t="s">
        <v>103</v>
      </c>
      <c r="Y1408" t="s">
        <v>104</v>
      </c>
      <c r="Z1408" t="s">
        <v>100</v>
      </c>
      <c r="AA1408" t="s">
        <v>93</v>
      </c>
      <c r="AB1408" t="s">
        <v>105</v>
      </c>
      <c r="AC1408">
        <v>331</v>
      </c>
      <c r="AD1408">
        <v>473.33</v>
      </c>
    </row>
    <row r="1409" spans="20:30" x14ac:dyDescent="0.25">
      <c r="T1409" t="s">
        <v>95</v>
      </c>
      <c r="U1409">
        <v>2021</v>
      </c>
      <c r="V1409" t="s">
        <v>10</v>
      </c>
      <c r="W1409" t="s">
        <v>89</v>
      </c>
      <c r="X1409" t="s">
        <v>103</v>
      </c>
      <c r="Y1409" t="s">
        <v>104</v>
      </c>
      <c r="Z1409" t="s">
        <v>100</v>
      </c>
      <c r="AA1409" t="s">
        <v>93</v>
      </c>
      <c r="AB1409" t="s">
        <v>105</v>
      </c>
      <c r="AC1409">
        <v>829</v>
      </c>
      <c r="AD1409">
        <v>1185.47</v>
      </c>
    </row>
    <row r="1410" spans="20:30" x14ac:dyDescent="0.25">
      <c r="T1410" t="s">
        <v>95</v>
      </c>
      <c r="U1410">
        <v>2021</v>
      </c>
      <c r="V1410" t="s">
        <v>10</v>
      </c>
      <c r="W1410" t="s">
        <v>89</v>
      </c>
      <c r="X1410" t="s">
        <v>103</v>
      </c>
      <c r="Y1410" t="s">
        <v>104</v>
      </c>
      <c r="Z1410" t="s">
        <v>100</v>
      </c>
      <c r="AA1410" t="s">
        <v>93</v>
      </c>
      <c r="AB1410" t="s">
        <v>105</v>
      </c>
      <c r="AC1410">
        <v>862</v>
      </c>
      <c r="AD1410">
        <v>1232.6599999999999</v>
      </c>
    </row>
    <row r="1411" spans="20:30" x14ac:dyDescent="0.25">
      <c r="T1411" t="s">
        <v>95</v>
      </c>
      <c r="U1411">
        <v>2021</v>
      </c>
      <c r="V1411" t="s">
        <v>10</v>
      </c>
      <c r="W1411" t="s">
        <v>89</v>
      </c>
      <c r="X1411" t="s">
        <v>103</v>
      </c>
      <c r="Y1411" t="s">
        <v>104</v>
      </c>
      <c r="Z1411" t="s">
        <v>100</v>
      </c>
      <c r="AA1411" t="s">
        <v>93</v>
      </c>
      <c r="AB1411" t="s">
        <v>105</v>
      </c>
      <c r="AC1411">
        <v>329</v>
      </c>
      <c r="AD1411">
        <v>470.47</v>
      </c>
    </row>
    <row r="1412" spans="20:30" x14ac:dyDescent="0.25">
      <c r="T1412" t="s">
        <v>95</v>
      </c>
      <c r="U1412">
        <v>2021</v>
      </c>
      <c r="V1412" t="s">
        <v>44</v>
      </c>
      <c r="W1412" t="s">
        <v>89</v>
      </c>
      <c r="X1412" t="s">
        <v>103</v>
      </c>
      <c r="Y1412" t="s">
        <v>104</v>
      </c>
      <c r="Z1412" t="s">
        <v>100</v>
      </c>
      <c r="AA1412" t="s">
        <v>93</v>
      </c>
      <c r="AB1412" t="s">
        <v>105</v>
      </c>
      <c r="AC1412">
        <v>326</v>
      </c>
      <c r="AD1412">
        <v>466.18</v>
      </c>
    </row>
    <row r="1413" spans="20:30" x14ac:dyDescent="0.25">
      <c r="T1413" t="s">
        <v>95</v>
      </c>
      <c r="U1413">
        <v>2021</v>
      </c>
      <c r="V1413" t="s">
        <v>44</v>
      </c>
      <c r="W1413" t="s">
        <v>89</v>
      </c>
      <c r="X1413" t="s">
        <v>103</v>
      </c>
      <c r="Y1413" t="s">
        <v>104</v>
      </c>
      <c r="Z1413" t="s">
        <v>100</v>
      </c>
      <c r="AA1413" t="s">
        <v>93</v>
      </c>
      <c r="AB1413" t="s">
        <v>105</v>
      </c>
      <c r="AC1413">
        <v>128</v>
      </c>
      <c r="AD1413">
        <v>183.04</v>
      </c>
    </row>
    <row r="1414" spans="20:30" x14ac:dyDescent="0.25">
      <c r="T1414" t="s">
        <v>88</v>
      </c>
      <c r="U1414">
        <v>2021</v>
      </c>
      <c r="V1414" t="s">
        <v>44</v>
      </c>
      <c r="W1414" t="s">
        <v>89</v>
      </c>
      <c r="X1414" t="s">
        <v>103</v>
      </c>
      <c r="Y1414" t="s">
        <v>104</v>
      </c>
      <c r="Z1414" t="s">
        <v>100</v>
      </c>
      <c r="AA1414" t="s">
        <v>93</v>
      </c>
      <c r="AB1414" t="s">
        <v>105</v>
      </c>
      <c r="AC1414">
        <v>302</v>
      </c>
      <c r="AD1414">
        <v>431.86</v>
      </c>
    </row>
    <row r="1415" spans="20:30" x14ac:dyDescent="0.25">
      <c r="T1415" t="s">
        <v>95</v>
      </c>
      <c r="U1415">
        <v>2021</v>
      </c>
      <c r="V1415" t="s">
        <v>44</v>
      </c>
      <c r="W1415" t="s">
        <v>89</v>
      </c>
      <c r="X1415" t="s">
        <v>103</v>
      </c>
      <c r="Y1415" t="s">
        <v>104</v>
      </c>
      <c r="Z1415" t="s">
        <v>100</v>
      </c>
      <c r="AA1415" t="s">
        <v>93</v>
      </c>
      <c r="AB1415" t="s">
        <v>105</v>
      </c>
      <c r="AC1415">
        <v>328</v>
      </c>
      <c r="AD1415">
        <v>469.03999999999996</v>
      </c>
    </row>
    <row r="1416" spans="20:30" x14ac:dyDescent="0.25">
      <c r="T1416" t="s">
        <v>97</v>
      </c>
      <c r="U1416">
        <v>2021</v>
      </c>
      <c r="V1416" t="s">
        <v>44</v>
      </c>
      <c r="W1416" t="s">
        <v>89</v>
      </c>
      <c r="X1416" t="s">
        <v>103</v>
      </c>
      <c r="Y1416" t="s">
        <v>104</v>
      </c>
      <c r="Z1416" t="s">
        <v>100</v>
      </c>
      <c r="AA1416" t="s">
        <v>93</v>
      </c>
      <c r="AB1416" t="s">
        <v>105</v>
      </c>
      <c r="AC1416">
        <v>298</v>
      </c>
      <c r="AD1416">
        <v>426.14</v>
      </c>
    </row>
    <row r="1417" spans="20:30" x14ac:dyDescent="0.25">
      <c r="T1417" t="s">
        <v>95</v>
      </c>
      <c r="U1417">
        <v>2021</v>
      </c>
      <c r="V1417" t="s">
        <v>44</v>
      </c>
      <c r="W1417" t="s">
        <v>89</v>
      </c>
      <c r="X1417" t="s">
        <v>103</v>
      </c>
      <c r="Y1417" t="s">
        <v>104</v>
      </c>
      <c r="Z1417" t="s">
        <v>100</v>
      </c>
      <c r="AA1417" t="s">
        <v>93</v>
      </c>
      <c r="AB1417" t="s">
        <v>105</v>
      </c>
      <c r="AC1417">
        <v>826</v>
      </c>
      <c r="AD1417">
        <v>1181.18</v>
      </c>
    </row>
    <row r="1418" spans="20:30" x14ac:dyDescent="0.25">
      <c r="T1418" t="s">
        <v>97</v>
      </c>
      <c r="U1418">
        <v>2021</v>
      </c>
      <c r="V1418" t="s">
        <v>44</v>
      </c>
      <c r="W1418" t="s">
        <v>89</v>
      </c>
      <c r="X1418" t="s">
        <v>103</v>
      </c>
      <c r="Y1418" t="s">
        <v>104</v>
      </c>
      <c r="Z1418" t="s">
        <v>100</v>
      </c>
      <c r="AA1418" t="s">
        <v>93</v>
      </c>
      <c r="AB1418" t="s">
        <v>105</v>
      </c>
      <c r="AC1418">
        <v>859</v>
      </c>
      <c r="AD1418">
        <v>1228.3699999999999</v>
      </c>
    </row>
    <row r="1419" spans="20:30" x14ac:dyDescent="0.25">
      <c r="T1419" t="s">
        <v>97</v>
      </c>
      <c r="U1419">
        <v>2021</v>
      </c>
      <c r="V1419" t="s">
        <v>44</v>
      </c>
      <c r="W1419" t="s">
        <v>89</v>
      </c>
      <c r="X1419" t="s">
        <v>103</v>
      </c>
      <c r="Y1419" t="s">
        <v>104</v>
      </c>
      <c r="Z1419" t="s">
        <v>100</v>
      </c>
      <c r="AA1419" t="s">
        <v>93</v>
      </c>
      <c r="AB1419" t="s">
        <v>105</v>
      </c>
      <c r="AC1419">
        <v>912</v>
      </c>
      <c r="AD1419">
        <v>1304.1599999999999</v>
      </c>
    </row>
    <row r="1420" spans="20:30" x14ac:dyDescent="0.25">
      <c r="T1420" t="s">
        <v>97</v>
      </c>
      <c r="U1420">
        <v>2021</v>
      </c>
      <c r="V1420" t="s">
        <v>44</v>
      </c>
      <c r="W1420" t="s">
        <v>89</v>
      </c>
      <c r="X1420" t="s">
        <v>103</v>
      </c>
      <c r="Y1420" t="s">
        <v>104</v>
      </c>
      <c r="Z1420" t="s">
        <v>100</v>
      </c>
      <c r="AA1420" t="s">
        <v>93</v>
      </c>
      <c r="AB1420" t="s">
        <v>105</v>
      </c>
      <c r="AC1420">
        <v>865</v>
      </c>
      <c r="AD1420">
        <v>526.24</v>
      </c>
    </row>
    <row r="1421" spans="20:30" x14ac:dyDescent="0.25">
      <c r="T1421" t="s">
        <v>98</v>
      </c>
      <c r="U1421">
        <v>2021</v>
      </c>
      <c r="V1421" t="s">
        <v>44</v>
      </c>
      <c r="W1421" t="s">
        <v>89</v>
      </c>
      <c r="X1421" t="s">
        <v>103</v>
      </c>
      <c r="Y1421" t="s">
        <v>104</v>
      </c>
      <c r="Z1421" t="s">
        <v>100</v>
      </c>
      <c r="AA1421" t="s">
        <v>93</v>
      </c>
      <c r="AB1421" t="s">
        <v>105</v>
      </c>
      <c r="AC1421">
        <v>129</v>
      </c>
      <c r="AD1421">
        <v>526.24</v>
      </c>
    </row>
    <row r="1422" spans="20:30" x14ac:dyDescent="0.25">
      <c r="T1422" t="s">
        <v>95</v>
      </c>
      <c r="U1422">
        <v>2021</v>
      </c>
      <c r="V1422" t="s">
        <v>44</v>
      </c>
      <c r="W1422" t="s">
        <v>89</v>
      </c>
      <c r="X1422" t="s">
        <v>103</v>
      </c>
      <c r="Y1422" t="s">
        <v>104</v>
      </c>
      <c r="Z1422" t="s">
        <v>100</v>
      </c>
      <c r="AA1422" t="s">
        <v>93</v>
      </c>
      <c r="AB1422" t="s">
        <v>105</v>
      </c>
      <c r="AC1422">
        <v>297</v>
      </c>
      <c r="AD1422">
        <v>424.71</v>
      </c>
    </row>
    <row r="1423" spans="20:30" x14ac:dyDescent="0.25">
      <c r="T1423" t="s">
        <v>97</v>
      </c>
      <c r="U1423">
        <v>2021</v>
      </c>
      <c r="V1423" t="s">
        <v>44</v>
      </c>
      <c r="W1423" t="s">
        <v>89</v>
      </c>
      <c r="X1423" t="s">
        <v>103</v>
      </c>
      <c r="Y1423" t="s">
        <v>104</v>
      </c>
      <c r="Z1423" t="s">
        <v>100</v>
      </c>
      <c r="AA1423" t="s">
        <v>93</v>
      </c>
      <c r="AB1423" t="s">
        <v>105</v>
      </c>
      <c r="AC1423">
        <v>325</v>
      </c>
      <c r="AD1423">
        <v>464.75</v>
      </c>
    </row>
    <row r="1424" spans="20:30" x14ac:dyDescent="0.25">
      <c r="T1424" t="s">
        <v>88</v>
      </c>
      <c r="U1424">
        <v>2021</v>
      </c>
      <c r="V1424" t="s">
        <v>44</v>
      </c>
      <c r="W1424" t="s">
        <v>89</v>
      </c>
      <c r="X1424" t="s">
        <v>103</v>
      </c>
      <c r="Y1424" t="s">
        <v>104</v>
      </c>
      <c r="Z1424" t="s">
        <v>100</v>
      </c>
      <c r="AA1424" t="s">
        <v>93</v>
      </c>
      <c r="AB1424" t="s">
        <v>105</v>
      </c>
      <c r="AC1424">
        <v>127</v>
      </c>
      <c r="AD1424">
        <v>181.61</v>
      </c>
    </row>
    <row r="1425" spans="20:30" x14ac:dyDescent="0.25">
      <c r="T1425" t="s">
        <v>95</v>
      </c>
      <c r="U1425">
        <v>2021</v>
      </c>
      <c r="V1425" t="s">
        <v>44</v>
      </c>
      <c r="W1425" t="s">
        <v>89</v>
      </c>
      <c r="X1425" t="s">
        <v>103</v>
      </c>
      <c r="Y1425" t="s">
        <v>104</v>
      </c>
      <c r="Z1425" t="s">
        <v>100</v>
      </c>
      <c r="AA1425" t="s">
        <v>93</v>
      </c>
      <c r="AB1425" t="s">
        <v>105</v>
      </c>
      <c r="AC1425">
        <v>301</v>
      </c>
      <c r="AD1425">
        <v>430.43</v>
      </c>
    </row>
    <row r="1426" spans="20:30" x14ac:dyDescent="0.25">
      <c r="T1426" t="s">
        <v>88</v>
      </c>
      <c r="U1426">
        <v>2021</v>
      </c>
      <c r="V1426" t="s">
        <v>44</v>
      </c>
      <c r="W1426" t="s">
        <v>89</v>
      </c>
      <c r="X1426" t="s">
        <v>103</v>
      </c>
      <c r="Y1426" t="s">
        <v>104</v>
      </c>
      <c r="Z1426" t="s">
        <v>100</v>
      </c>
      <c r="AA1426" t="s">
        <v>93</v>
      </c>
      <c r="AB1426" t="s">
        <v>105</v>
      </c>
      <c r="AC1426">
        <v>834</v>
      </c>
      <c r="AD1426">
        <v>1192.6199999999999</v>
      </c>
    </row>
    <row r="1427" spans="20:30" x14ac:dyDescent="0.25">
      <c r="T1427" t="s">
        <v>95</v>
      </c>
      <c r="U1427">
        <v>2021</v>
      </c>
      <c r="V1427" t="s">
        <v>44</v>
      </c>
      <c r="W1427" t="s">
        <v>89</v>
      </c>
      <c r="X1427" t="s">
        <v>103</v>
      </c>
      <c r="Y1427" t="s">
        <v>104</v>
      </c>
      <c r="Z1427" t="s">
        <v>100</v>
      </c>
      <c r="AA1427" t="s">
        <v>93</v>
      </c>
      <c r="AB1427" t="s">
        <v>105</v>
      </c>
      <c r="AC1427">
        <v>868</v>
      </c>
      <c r="AD1427">
        <v>1241.24</v>
      </c>
    </row>
    <row r="1428" spans="20:30" x14ac:dyDescent="0.25">
      <c r="T1428" t="s">
        <v>95</v>
      </c>
      <c r="U1428">
        <v>2021</v>
      </c>
      <c r="V1428" t="s">
        <v>44</v>
      </c>
      <c r="W1428" t="s">
        <v>89</v>
      </c>
      <c r="X1428" t="s">
        <v>103</v>
      </c>
      <c r="Y1428" t="s">
        <v>104</v>
      </c>
      <c r="Z1428" t="s">
        <v>100</v>
      </c>
      <c r="AA1428" t="s">
        <v>93</v>
      </c>
      <c r="AB1428" t="s">
        <v>105</v>
      </c>
      <c r="AC1428">
        <v>299</v>
      </c>
      <c r="AD1428">
        <v>427.57</v>
      </c>
    </row>
    <row r="1429" spans="20:30" x14ac:dyDescent="0.25">
      <c r="T1429" t="s">
        <v>99</v>
      </c>
      <c r="U1429">
        <v>2021</v>
      </c>
      <c r="V1429" t="s">
        <v>43</v>
      </c>
      <c r="W1429" t="s">
        <v>89</v>
      </c>
      <c r="X1429" t="s">
        <v>103</v>
      </c>
      <c r="Y1429" t="s">
        <v>104</v>
      </c>
      <c r="Z1429" t="s">
        <v>100</v>
      </c>
      <c r="AA1429" t="s">
        <v>93</v>
      </c>
      <c r="AB1429" t="s">
        <v>105</v>
      </c>
      <c r="AC1429">
        <v>332</v>
      </c>
      <c r="AD1429">
        <v>474.76</v>
      </c>
    </row>
    <row r="1430" spans="20:30" x14ac:dyDescent="0.25">
      <c r="T1430" t="s">
        <v>88</v>
      </c>
      <c r="U1430">
        <v>2021</v>
      </c>
      <c r="V1430" t="s">
        <v>43</v>
      </c>
      <c r="W1430" t="s">
        <v>89</v>
      </c>
      <c r="X1430" t="s">
        <v>103</v>
      </c>
      <c r="Y1430" t="s">
        <v>104</v>
      </c>
      <c r="Z1430" t="s">
        <v>100</v>
      </c>
      <c r="AA1430" t="s">
        <v>93</v>
      </c>
      <c r="AB1430" t="s">
        <v>105</v>
      </c>
      <c r="AC1430">
        <v>134</v>
      </c>
      <c r="AD1430">
        <v>191.62</v>
      </c>
    </row>
    <row r="1431" spans="20:30" x14ac:dyDescent="0.25">
      <c r="T1431" t="s">
        <v>98</v>
      </c>
      <c r="U1431">
        <v>2021</v>
      </c>
      <c r="V1431" t="s">
        <v>43</v>
      </c>
      <c r="W1431" t="s">
        <v>89</v>
      </c>
      <c r="X1431" t="s">
        <v>103</v>
      </c>
      <c r="Y1431" t="s">
        <v>104</v>
      </c>
      <c r="Z1431" t="s">
        <v>100</v>
      </c>
      <c r="AA1431" t="s">
        <v>93</v>
      </c>
      <c r="AB1431" t="s">
        <v>105</v>
      </c>
      <c r="AC1431">
        <v>334</v>
      </c>
      <c r="AD1431">
        <v>477.62</v>
      </c>
    </row>
    <row r="1432" spans="20:30" x14ac:dyDescent="0.25">
      <c r="T1432" t="s">
        <v>88</v>
      </c>
      <c r="U1432">
        <v>2021</v>
      </c>
      <c r="V1432" t="s">
        <v>43</v>
      </c>
      <c r="W1432" t="s">
        <v>89</v>
      </c>
      <c r="X1432" t="s">
        <v>103</v>
      </c>
      <c r="Y1432" t="s">
        <v>104</v>
      </c>
      <c r="Z1432" t="s">
        <v>100</v>
      </c>
      <c r="AA1432" t="s">
        <v>93</v>
      </c>
      <c r="AB1432" t="s">
        <v>105</v>
      </c>
      <c r="AC1432">
        <v>130</v>
      </c>
      <c r="AD1432">
        <v>185.9</v>
      </c>
    </row>
    <row r="1433" spans="20:30" x14ac:dyDescent="0.25">
      <c r="T1433" t="s">
        <v>95</v>
      </c>
      <c r="U1433">
        <v>2021</v>
      </c>
      <c r="V1433" t="s">
        <v>43</v>
      </c>
      <c r="W1433" t="s">
        <v>89</v>
      </c>
      <c r="X1433" t="s">
        <v>103</v>
      </c>
      <c r="Y1433" t="s">
        <v>104</v>
      </c>
      <c r="Z1433" t="s">
        <v>100</v>
      </c>
      <c r="AA1433" t="s">
        <v>93</v>
      </c>
      <c r="AB1433" t="s">
        <v>105</v>
      </c>
      <c r="AC1433">
        <v>304</v>
      </c>
      <c r="AD1433">
        <v>434.72</v>
      </c>
    </row>
    <row r="1434" spans="20:30" x14ac:dyDescent="0.25">
      <c r="T1434" t="s">
        <v>97</v>
      </c>
      <c r="U1434">
        <v>2021</v>
      </c>
      <c r="V1434" t="s">
        <v>43</v>
      </c>
      <c r="W1434" t="s">
        <v>89</v>
      </c>
      <c r="X1434" t="s">
        <v>103</v>
      </c>
      <c r="Y1434" t="s">
        <v>104</v>
      </c>
      <c r="Z1434" t="s">
        <v>100</v>
      </c>
      <c r="AA1434" t="s">
        <v>93</v>
      </c>
      <c r="AB1434" t="s">
        <v>105</v>
      </c>
      <c r="AC1434">
        <v>825</v>
      </c>
      <c r="AD1434">
        <v>1179.75</v>
      </c>
    </row>
    <row r="1435" spans="20:30" x14ac:dyDescent="0.25">
      <c r="T1435" t="s">
        <v>95</v>
      </c>
      <c r="U1435">
        <v>2021</v>
      </c>
      <c r="V1435" t="s">
        <v>43</v>
      </c>
      <c r="W1435" t="s">
        <v>89</v>
      </c>
      <c r="X1435" t="s">
        <v>103</v>
      </c>
      <c r="Y1435" t="s">
        <v>104</v>
      </c>
      <c r="Z1435" t="s">
        <v>100</v>
      </c>
      <c r="AA1435" t="s">
        <v>93</v>
      </c>
      <c r="AB1435" t="s">
        <v>105</v>
      </c>
      <c r="AC1435">
        <v>858</v>
      </c>
      <c r="AD1435">
        <v>1226.94</v>
      </c>
    </row>
    <row r="1436" spans="20:30" x14ac:dyDescent="0.25">
      <c r="T1436" t="s">
        <v>88</v>
      </c>
      <c r="U1436">
        <v>2021</v>
      </c>
      <c r="V1436" t="s">
        <v>43</v>
      </c>
      <c r="W1436" t="s">
        <v>89</v>
      </c>
      <c r="X1436" t="s">
        <v>103</v>
      </c>
      <c r="Y1436" t="s">
        <v>104</v>
      </c>
      <c r="Z1436" t="s">
        <v>100</v>
      </c>
      <c r="AA1436" t="s">
        <v>93</v>
      </c>
      <c r="AB1436" t="s">
        <v>105</v>
      </c>
      <c r="AC1436">
        <v>911</v>
      </c>
      <c r="AD1436">
        <v>1302.73</v>
      </c>
    </row>
    <row r="1437" spans="20:30" x14ac:dyDescent="0.25">
      <c r="T1437" t="s">
        <v>88</v>
      </c>
      <c r="U1437">
        <v>2021</v>
      </c>
      <c r="V1437" t="s">
        <v>43</v>
      </c>
      <c r="W1437" t="s">
        <v>89</v>
      </c>
      <c r="X1437" t="s">
        <v>103</v>
      </c>
      <c r="Y1437" t="s">
        <v>104</v>
      </c>
      <c r="Z1437" t="s">
        <v>100</v>
      </c>
      <c r="AA1437" t="s">
        <v>93</v>
      </c>
      <c r="AB1437" t="s">
        <v>105</v>
      </c>
      <c r="AC1437">
        <v>864</v>
      </c>
      <c r="AD1437">
        <v>526.24</v>
      </c>
    </row>
    <row r="1438" spans="20:30" x14ac:dyDescent="0.25">
      <c r="T1438" t="s">
        <v>95</v>
      </c>
      <c r="U1438">
        <v>2021</v>
      </c>
      <c r="V1438" t="s">
        <v>43</v>
      </c>
      <c r="W1438" t="s">
        <v>89</v>
      </c>
      <c r="X1438" t="s">
        <v>103</v>
      </c>
      <c r="Y1438" t="s">
        <v>104</v>
      </c>
      <c r="Z1438" t="s">
        <v>100</v>
      </c>
      <c r="AA1438" t="s">
        <v>93</v>
      </c>
      <c r="AB1438" t="s">
        <v>105</v>
      </c>
      <c r="AC1438">
        <v>135</v>
      </c>
      <c r="AD1438">
        <v>526.24</v>
      </c>
    </row>
    <row r="1439" spans="20:30" x14ac:dyDescent="0.25">
      <c r="T1439" t="s">
        <v>97</v>
      </c>
      <c r="U1439">
        <v>2021</v>
      </c>
      <c r="V1439" t="s">
        <v>43</v>
      </c>
      <c r="W1439" t="s">
        <v>89</v>
      </c>
      <c r="X1439" t="s">
        <v>103</v>
      </c>
      <c r="Y1439" t="s">
        <v>104</v>
      </c>
      <c r="Z1439" t="s">
        <v>100</v>
      </c>
      <c r="AA1439" t="s">
        <v>93</v>
      </c>
      <c r="AB1439" t="s">
        <v>105</v>
      </c>
      <c r="AC1439">
        <v>303</v>
      </c>
      <c r="AD1439">
        <v>433.28999999999996</v>
      </c>
    </row>
    <row r="1440" spans="20:30" x14ac:dyDescent="0.25">
      <c r="T1440" t="s">
        <v>95</v>
      </c>
      <c r="U1440">
        <v>2021</v>
      </c>
      <c r="V1440" t="s">
        <v>43</v>
      </c>
      <c r="W1440" t="s">
        <v>89</v>
      </c>
      <c r="X1440" t="s">
        <v>103</v>
      </c>
      <c r="Y1440" t="s">
        <v>104</v>
      </c>
      <c r="Z1440" t="s">
        <v>100</v>
      </c>
      <c r="AA1440" t="s">
        <v>93</v>
      </c>
      <c r="AB1440" t="s">
        <v>105</v>
      </c>
      <c r="AC1440">
        <v>331</v>
      </c>
      <c r="AD1440">
        <v>473.33</v>
      </c>
    </row>
    <row r="1441" spans="20:30" x14ac:dyDescent="0.25">
      <c r="T1441" t="s">
        <v>95</v>
      </c>
      <c r="U1441">
        <v>2021</v>
      </c>
      <c r="V1441" t="s">
        <v>43</v>
      </c>
      <c r="W1441" t="s">
        <v>89</v>
      </c>
      <c r="X1441" t="s">
        <v>103</v>
      </c>
      <c r="Y1441" t="s">
        <v>104</v>
      </c>
      <c r="Z1441" t="s">
        <v>100</v>
      </c>
      <c r="AA1441" t="s">
        <v>93</v>
      </c>
      <c r="AB1441" t="s">
        <v>105</v>
      </c>
      <c r="AC1441">
        <v>133</v>
      </c>
      <c r="AD1441">
        <v>190.19</v>
      </c>
    </row>
    <row r="1442" spans="20:30" x14ac:dyDescent="0.25">
      <c r="T1442" t="s">
        <v>98</v>
      </c>
      <c r="U1442">
        <v>2021</v>
      </c>
      <c r="V1442" t="s">
        <v>43</v>
      </c>
      <c r="W1442" t="s">
        <v>89</v>
      </c>
      <c r="X1442" t="s">
        <v>103</v>
      </c>
      <c r="Y1442" t="s">
        <v>104</v>
      </c>
      <c r="Z1442" t="s">
        <v>100</v>
      </c>
      <c r="AA1442" t="s">
        <v>93</v>
      </c>
      <c r="AB1442" t="s">
        <v>105</v>
      </c>
      <c r="AC1442">
        <v>307</v>
      </c>
      <c r="AD1442">
        <v>439.01</v>
      </c>
    </row>
    <row r="1443" spans="20:30" x14ac:dyDescent="0.25">
      <c r="T1443" t="s">
        <v>88</v>
      </c>
      <c r="U1443">
        <v>2021</v>
      </c>
      <c r="V1443" t="s">
        <v>43</v>
      </c>
      <c r="W1443" t="s">
        <v>89</v>
      </c>
      <c r="X1443" t="s">
        <v>103</v>
      </c>
      <c r="Y1443" t="s">
        <v>104</v>
      </c>
      <c r="Z1443" t="s">
        <v>100</v>
      </c>
      <c r="AA1443" t="s">
        <v>93</v>
      </c>
      <c r="AB1443" t="s">
        <v>105</v>
      </c>
      <c r="AC1443">
        <v>867</v>
      </c>
      <c r="AD1443">
        <v>1239.81</v>
      </c>
    </row>
    <row r="1444" spans="20:30" x14ac:dyDescent="0.25">
      <c r="T1444" t="s">
        <v>99</v>
      </c>
      <c r="U1444">
        <v>2021</v>
      </c>
      <c r="V1444" t="s">
        <v>43</v>
      </c>
      <c r="W1444" t="s">
        <v>89</v>
      </c>
      <c r="X1444" t="s">
        <v>103</v>
      </c>
      <c r="Y1444" t="s">
        <v>104</v>
      </c>
      <c r="Z1444" t="s">
        <v>100</v>
      </c>
      <c r="AA1444" t="s">
        <v>93</v>
      </c>
      <c r="AB1444" t="s">
        <v>105</v>
      </c>
      <c r="AC1444">
        <v>305</v>
      </c>
      <c r="AD1444">
        <v>436.15</v>
      </c>
    </row>
    <row r="1445" spans="20:30" x14ac:dyDescent="0.25">
      <c r="T1445" t="s">
        <v>99</v>
      </c>
      <c r="U1445">
        <v>2021</v>
      </c>
      <c r="V1445" t="s">
        <v>39</v>
      </c>
      <c r="W1445" t="s">
        <v>89</v>
      </c>
      <c r="X1445" t="s">
        <v>103</v>
      </c>
      <c r="Y1445" t="s">
        <v>104</v>
      </c>
      <c r="Z1445" t="s">
        <v>100</v>
      </c>
      <c r="AA1445" t="s">
        <v>93</v>
      </c>
      <c r="AB1445" t="s">
        <v>105</v>
      </c>
      <c r="AC1445">
        <v>350</v>
      </c>
      <c r="AD1445">
        <v>500.5</v>
      </c>
    </row>
    <row r="1446" spans="20:30" x14ac:dyDescent="0.25">
      <c r="T1446" t="s">
        <v>95</v>
      </c>
      <c r="U1446">
        <v>2021</v>
      </c>
      <c r="V1446" t="s">
        <v>39</v>
      </c>
      <c r="W1446" t="s">
        <v>89</v>
      </c>
      <c r="X1446" t="s">
        <v>103</v>
      </c>
      <c r="Y1446" t="s">
        <v>104</v>
      </c>
      <c r="Z1446" t="s">
        <v>100</v>
      </c>
      <c r="AA1446" t="s">
        <v>93</v>
      </c>
      <c r="AB1446" t="s">
        <v>105</v>
      </c>
      <c r="AC1446">
        <v>146</v>
      </c>
      <c r="AD1446">
        <v>208.78</v>
      </c>
    </row>
    <row r="1447" spans="20:30" x14ac:dyDescent="0.25">
      <c r="T1447" t="s">
        <v>97</v>
      </c>
      <c r="U1447">
        <v>2021</v>
      </c>
      <c r="V1447" t="s">
        <v>39</v>
      </c>
      <c r="W1447" t="s">
        <v>89</v>
      </c>
      <c r="X1447" t="s">
        <v>103</v>
      </c>
      <c r="Y1447" t="s">
        <v>104</v>
      </c>
      <c r="Z1447" t="s">
        <v>100</v>
      </c>
      <c r="AA1447" t="s">
        <v>93</v>
      </c>
      <c r="AB1447" t="s">
        <v>105</v>
      </c>
      <c r="AC1447">
        <v>320</v>
      </c>
      <c r="AD1447">
        <v>457.6</v>
      </c>
    </row>
    <row r="1448" spans="20:30" x14ac:dyDescent="0.25">
      <c r="T1448" t="s">
        <v>88</v>
      </c>
      <c r="U1448">
        <v>2021</v>
      </c>
      <c r="V1448" t="s">
        <v>39</v>
      </c>
      <c r="W1448" t="s">
        <v>89</v>
      </c>
      <c r="X1448" t="s">
        <v>103</v>
      </c>
      <c r="Y1448" t="s">
        <v>104</v>
      </c>
      <c r="Z1448" t="s">
        <v>100</v>
      </c>
      <c r="AA1448" t="s">
        <v>93</v>
      </c>
      <c r="AB1448" t="s">
        <v>105</v>
      </c>
      <c r="AC1448">
        <v>346</v>
      </c>
      <c r="AD1448">
        <v>494.78</v>
      </c>
    </row>
    <row r="1449" spans="20:30" x14ac:dyDescent="0.25">
      <c r="T1449" t="s">
        <v>88</v>
      </c>
      <c r="U1449">
        <v>2021</v>
      </c>
      <c r="V1449" t="s">
        <v>39</v>
      </c>
      <c r="W1449" t="s">
        <v>89</v>
      </c>
      <c r="X1449" t="s">
        <v>103</v>
      </c>
      <c r="Y1449" t="s">
        <v>104</v>
      </c>
      <c r="Z1449" t="s">
        <v>100</v>
      </c>
      <c r="AA1449" t="s">
        <v>93</v>
      </c>
      <c r="AB1449" t="s">
        <v>105</v>
      </c>
      <c r="AC1449">
        <v>148</v>
      </c>
      <c r="AD1449">
        <v>211.64</v>
      </c>
    </row>
    <row r="1450" spans="20:30" x14ac:dyDescent="0.25">
      <c r="T1450" t="s">
        <v>95</v>
      </c>
      <c r="U1450">
        <v>2021</v>
      </c>
      <c r="V1450" t="s">
        <v>39</v>
      </c>
      <c r="W1450" t="s">
        <v>89</v>
      </c>
      <c r="X1450" t="s">
        <v>103</v>
      </c>
      <c r="Y1450" t="s">
        <v>104</v>
      </c>
      <c r="Z1450" t="s">
        <v>100</v>
      </c>
      <c r="AA1450" t="s">
        <v>93</v>
      </c>
      <c r="AB1450" t="s">
        <v>105</v>
      </c>
      <c r="AC1450">
        <v>322</v>
      </c>
      <c r="AD1450">
        <v>460.46000000000004</v>
      </c>
    </row>
    <row r="1451" spans="20:30" x14ac:dyDescent="0.25">
      <c r="T1451" t="s">
        <v>95</v>
      </c>
      <c r="U1451">
        <v>2021</v>
      </c>
      <c r="V1451" t="s">
        <v>39</v>
      </c>
      <c r="W1451" t="s">
        <v>89</v>
      </c>
      <c r="X1451" t="s">
        <v>103</v>
      </c>
      <c r="Y1451" t="s">
        <v>104</v>
      </c>
      <c r="Z1451" t="s">
        <v>100</v>
      </c>
      <c r="AA1451" t="s">
        <v>102</v>
      </c>
      <c r="AB1451" t="s">
        <v>105</v>
      </c>
      <c r="AC1451">
        <v>822</v>
      </c>
      <c r="AD1451">
        <v>1175.46</v>
      </c>
    </row>
    <row r="1452" spans="20:30" x14ac:dyDescent="0.25">
      <c r="T1452" t="s">
        <v>95</v>
      </c>
      <c r="U1452">
        <v>2021</v>
      </c>
      <c r="V1452" t="s">
        <v>39</v>
      </c>
      <c r="W1452" t="s">
        <v>89</v>
      </c>
      <c r="X1452" t="s">
        <v>103</v>
      </c>
      <c r="Y1452" t="s">
        <v>104</v>
      </c>
      <c r="Z1452" t="s">
        <v>100</v>
      </c>
      <c r="AA1452" t="s">
        <v>102</v>
      </c>
      <c r="AB1452" t="s">
        <v>105</v>
      </c>
      <c r="AC1452">
        <v>855</v>
      </c>
      <c r="AD1452">
        <v>1222.6500000000001</v>
      </c>
    </row>
    <row r="1453" spans="20:30" x14ac:dyDescent="0.25">
      <c r="T1453" t="s">
        <v>98</v>
      </c>
      <c r="U1453">
        <v>2021</v>
      </c>
      <c r="V1453" t="s">
        <v>39</v>
      </c>
      <c r="W1453" t="s">
        <v>89</v>
      </c>
      <c r="X1453" t="s">
        <v>103</v>
      </c>
      <c r="Y1453" t="s">
        <v>104</v>
      </c>
      <c r="Z1453" t="s">
        <v>100</v>
      </c>
      <c r="AA1453" t="s">
        <v>102</v>
      </c>
      <c r="AB1453" t="s">
        <v>105</v>
      </c>
      <c r="AC1453">
        <v>147</v>
      </c>
      <c r="AD1453">
        <v>526.24</v>
      </c>
    </row>
    <row r="1454" spans="20:30" x14ac:dyDescent="0.25">
      <c r="T1454" t="s">
        <v>95</v>
      </c>
      <c r="U1454">
        <v>2021</v>
      </c>
      <c r="V1454" t="s">
        <v>39</v>
      </c>
      <c r="W1454" t="s">
        <v>89</v>
      </c>
      <c r="X1454" t="s">
        <v>103</v>
      </c>
      <c r="Y1454" t="s">
        <v>104</v>
      </c>
      <c r="Z1454" t="s">
        <v>100</v>
      </c>
      <c r="AA1454" t="s">
        <v>102</v>
      </c>
      <c r="AB1454" t="s">
        <v>105</v>
      </c>
      <c r="AC1454">
        <v>321</v>
      </c>
      <c r="AD1454">
        <v>459.03</v>
      </c>
    </row>
    <row r="1455" spans="20:30" x14ac:dyDescent="0.25">
      <c r="T1455" t="s">
        <v>95</v>
      </c>
      <c r="U1455">
        <v>2021</v>
      </c>
      <c r="V1455" t="s">
        <v>39</v>
      </c>
      <c r="W1455" t="s">
        <v>89</v>
      </c>
      <c r="X1455" t="s">
        <v>103</v>
      </c>
      <c r="Y1455" t="s">
        <v>104</v>
      </c>
      <c r="Z1455" t="s">
        <v>100</v>
      </c>
      <c r="AA1455" t="s">
        <v>102</v>
      </c>
      <c r="AB1455" t="s">
        <v>105</v>
      </c>
      <c r="AC1455">
        <v>349</v>
      </c>
      <c r="AD1455">
        <v>499.07</v>
      </c>
    </row>
    <row r="1456" spans="20:30" x14ac:dyDescent="0.25">
      <c r="T1456" t="s">
        <v>95</v>
      </c>
      <c r="U1456">
        <v>2021</v>
      </c>
      <c r="V1456" t="s">
        <v>39</v>
      </c>
      <c r="W1456" t="s">
        <v>89</v>
      </c>
      <c r="X1456" t="s">
        <v>103</v>
      </c>
      <c r="Y1456" t="s">
        <v>104</v>
      </c>
      <c r="Z1456" t="s">
        <v>100</v>
      </c>
      <c r="AA1456" t="s">
        <v>102</v>
      </c>
      <c r="AB1456" t="s">
        <v>105</v>
      </c>
      <c r="AC1456">
        <v>151</v>
      </c>
      <c r="AD1456">
        <v>215.93</v>
      </c>
    </row>
    <row r="1457" spans="20:30" x14ac:dyDescent="0.25">
      <c r="T1457" t="s">
        <v>88</v>
      </c>
      <c r="U1457">
        <v>2021</v>
      </c>
      <c r="V1457" t="s">
        <v>39</v>
      </c>
      <c r="W1457" t="s">
        <v>89</v>
      </c>
      <c r="X1457" t="s">
        <v>103</v>
      </c>
      <c r="Y1457" t="s">
        <v>104</v>
      </c>
      <c r="Z1457" t="s">
        <v>100</v>
      </c>
      <c r="AA1457" t="s">
        <v>102</v>
      </c>
      <c r="AB1457" t="s">
        <v>105</v>
      </c>
      <c r="AC1457">
        <v>319</v>
      </c>
      <c r="AD1457">
        <v>456.16999999999996</v>
      </c>
    </row>
    <row r="1458" spans="20:30" x14ac:dyDescent="0.25">
      <c r="T1458" t="s">
        <v>97</v>
      </c>
      <c r="U1458">
        <v>2021</v>
      </c>
      <c r="V1458" t="s">
        <v>39</v>
      </c>
      <c r="W1458" t="s">
        <v>89</v>
      </c>
      <c r="X1458" t="s">
        <v>103</v>
      </c>
      <c r="Y1458" t="s">
        <v>104</v>
      </c>
      <c r="Z1458" t="s">
        <v>100</v>
      </c>
      <c r="AA1458" t="s">
        <v>102</v>
      </c>
      <c r="AB1458" t="s">
        <v>105</v>
      </c>
      <c r="AC1458">
        <v>831</v>
      </c>
      <c r="AD1458">
        <v>1188.33</v>
      </c>
    </row>
    <row r="1459" spans="20:30" x14ac:dyDescent="0.25">
      <c r="T1459" t="s">
        <v>95</v>
      </c>
      <c r="U1459">
        <v>2021</v>
      </c>
      <c r="V1459" t="s">
        <v>39</v>
      </c>
      <c r="W1459" t="s">
        <v>89</v>
      </c>
      <c r="X1459" t="s">
        <v>103</v>
      </c>
      <c r="Y1459" t="s">
        <v>104</v>
      </c>
      <c r="Z1459" t="s">
        <v>100</v>
      </c>
      <c r="AA1459" t="s">
        <v>102</v>
      </c>
      <c r="AB1459" t="s">
        <v>105</v>
      </c>
      <c r="AC1459">
        <v>864</v>
      </c>
      <c r="AD1459">
        <v>1235.52</v>
      </c>
    </row>
    <row r="1460" spans="20:30" x14ac:dyDescent="0.25">
      <c r="T1460" t="s">
        <v>99</v>
      </c>
      <c r="U1460">
        <v>2021</v>
      </c>
      <c r="V1460" t="s">
        <v>39</v>
      </c>
      <c r="W1460" t="s">
        <v>89</v>
      </c>
      <c r="X1460" t="s">
        <v>103</v>
      </c>
      <c r="Y1460" t="s">
        <v>104</v>
      </c>
      <c r="Z1460" t="s">
        <v>100</v>
      </c>
      <c r="AA1460" t="s">
        <v>102</v>
      </c>
      <c r="AB1460" t="s">
        <v>105</v>
      </c>
      <c r="AC1460">
        <v>323</v>
      </c>
      <c r="AD1460">
        <v>461.89</v>
      </c>
    </row>
    <row r="1461" spans="20:30" x14ac:dyDescent="0.25">
      <c r="T1461" t="s">
        <v>95</v>
      </c>
      <c r="U1461">
        <v>2021</v>
      </c>
      <c r="V1461" t="s">
        <v>42</v>
      </c>
      <c r="W1461" t="s">
        <v>89</v>
      </c>
      <c r="X1461" t="s">
        <v>103</v>
      </c>
      <c r="Y1461" t="s">
        <v>104</v>
      </c>
      <c r="Z1461" t="s">
        <v>100</v>
      </c>
      <c r="AA1461" t="s">
        <v>102</v>
      </c>
      <c r="AB1461" t="s">
        <v>105</v>
      </c>
      <c r="AC1461">
        <v>338</v>
      </c>
      <c r="AD1461">
        <v>483.34000000000003</v>
      </c>
    </row>
    <row r="1462" spans="20:30" x14ac:dyDescent="0.25">
      <c r="T1462" t="s">
        <v>88</v>
      </c>
      <c r="U1462">
        <v>2021</v>
      </c>
      <c r="V1462" t="s">
        <v>42</v>
      </c>
      <c r="W1462" t="s">
        <v>89</v>
      </c>
      <c r="X1462" t="s">
        <v>103</v>
      </c>
      <c r="Y1462" t="s">
        <v>104</v>
      </c>
      <c r="Z1462" t="s">
        <v>100</v>
      </c>
      <c r="AA1462" t="s">
        <v>102</v>
      </c>
      <c r="AB1462" t="s">
        <v>105</v>
      </c>
      <c r="AC1462">
        <v>140</v>
      </c>
      <c r="AD1462">
        <v>200.2</v>
      </c>
    </row>
    <row r="1463" spans="20:30" x14ac:dyDescent="0.25">
      <c r="T1463" t="s">
        <v>88</v>
      </c>
      <c r="U1463">
        <v>2021</v>
      </c>
      <c r="V1463" t="s">
        <v>42</v>
      </c>
      <c r="W1463" t="s">
        <v>89</v>
      </c>
      <c r="X1463" t="s">
        <v>103</v>
      </c>
      <c r="Y1463" t="s">
        <v>104</v>
      </c>
      <c r="Z1463" t="s">
        <v>100</v>
      </c>
      <c r="AA1463" t="s">
        <v>102</v>
      </c>
      <c r="AB1463" t="s">
        <v>105</v>
      </c>
      <c r="AC1463">
        <v>308</v>
      </c>
      <c r="AD1463">
        <v>440.44</v>
      </c>
    </row>
    <row r="1464" spans="20:30" x14ac:dyDescent="0.25">
      <c r="T1464" t="s">
        <v>88</v>
      </c>
      <c r="U1464">
        <v>2021</v>
      </c>
      <c r="V1464" t="s">
        <v>42</v>
      </c>
      <c r="W1464" t="s">
        <v>89</v>
      </c>
      <c r="X1464" t="s">
        <v>103</v>
      </c>
      <c r="Y1464" t="s">
        <v>104</v>
      </c>
      <c r="Z1464" t="s">
        <v>100</v>
      </c>
      <c r="AA1464" t="s">
        <v>102</v>
      </c>
      <c r="AB1464" t="s">
        <v>105</v>
      </c>
      <c r="AC1464">
        <v>136</v>
      </c>
      <c r="AD1464">
        <v>194.48</v>
      </c>
    </row>
    <row r="1465" spans="20:30" x14ac:dyDescent="0.25">
      <c r="T1465" t="s">
        <v>97</v>
      </c>
      <c r="U1465">
        <v>2021</v>
      </c>
      <c r="V1465" t="s">
        <v>42</v>
      </c>
      <c r="W1465" t="s">
        <v>89</v>
      </c>
      <c r="X1465" t="s">
        <v>103</v>
      </c>
      <c r="Y1465" t="s">
        <v>104</v>
      </c>
      <c r="Z1465" t="s">
        <v>100</v>
      </c>
      <c r="AA1465" t="s">
        <v>102</v>
      </c>
      <c r="AB1465" t="s">
        <v>105</v>
      </c>
      <c r="AC1465">
        <v>310</v>
      </c>
      <c r="AD1465">
        <v>443.3</v>
      </c>
    </row>
    <row r="1466" spans="20:30" x14ac:dyDescent="0.25">
      <c r="T1466" t="s">
        <v>97</v>
      </c>
      <c r="U1466">
        <v>2021</v>
      </c>
      <c r="V1466" t="s">
        <v>42</v>
      </c>
      <c r="W1466" t="s">
        <v>89</v>
      </c>
      <c r="X1466" t="s">
        <v>103</v>
      </c>
      <c r="Y1466" t="s">
        <v>104</v>
      </c>
      <c r="Z1466" t="s">
        <v>100</v>
      </c>
      <c r="AA1466" t="s">
        <v>102</v>
      </c>
      <c r="AB1466" t="s">
        <v>105</v>
      </c>
      <c r="AC1466">
        <v>824</v>
      </c>
      <c r="AD1466">
        <v>1178.32</v>
      </c>
    </row>
    <row r="1467" spans="20:30" x14ac:dyDescent="0.25">
      <c r="T1467" t="s">
        <v>88</v>
      </c>
      <c r="U1467">
        <v>2021</v>
      </c>
      <c r="V1467" t="s">
        <v>42</v>
      </c>
      <c r="W1467" t="s">
        <v>89</v>
      </c>
      <c r="X1467" t="s">
        <v>103</v>
      </c>
      <c r="Y1467" t="s">
        <v>104</v>
      </c>
      <c r="Z1467" t="s">
        <v>100</v>
      </c>
      <c r="AA1467" t="s">
        <v>102</v>
      </c>
      <c r="AB1467" t="s">
        <v>105</v>
      </c>
      <c r="AC1467">
        <v>857</v>
      </c>
      <c r="AD1467">
        <v>1225.51</v>
      </c>
    </row>
    <row r="1468" spans="20:30" x14ac:dyDescent="0.25">
      <c r="T1468" t="s">
        <v>95</v>
      </c>
      <c r="U1468">
        <v>2021</v>
      </c>
      <c r="V1468" t="s">
        <v>42</v>
      </c>
      <c r="W1468" t="s">
        <v>89</v>
      </c>
      <c r="X1468" t="s">
        <v>103</v>
      </c>
      <c r="Y1468" t="s">
        <v>104</v>
      </c>
      <c r="Z1468" t="s">
        <v>100</v>
      </c>
      <c r="AA1468" t="s">
        <v>102</v>
      </c>
      <c r="AB1468" t="s">
        <v>105</v>
      </c>
      <c r="AC1468">
        <v>910</v>
      </c>
      <c r="AD1468">
        <v>1301.3</v>
      </c>
    </row>
    <row r="1469" spans="20:30" x14ac:dyDescent="0.25">
      <c r="T1469" t="s">
        <v>95</v>
      </c>
      <c r="U1469">
        <v>2021</v>
      </c>
      <c r="V1469" t="s">
        <v>42</v>
      </c>
      <c r="W1469" t="s">
        <v>89</v>
      </c>
      <c r="X1469" t="s">
        <v>103</v>
      </c>
      <c r="Y1469" t="s">
        <v>104</v>
      </c>
      <c r="Z1469" t="s">
        <v>100</v>
      </c>
      <c r="AA1469" t="s">
        <v>102</v>
      </c>
      <c r="AB1469" t="s">
        <v>105</v>
      </c>
      <c r="AC1469">
        <v>863</v>
      </c>
      <c r="AD1469">
        <v>526.24</v>
      </c>
    </row>
    <row r="1470" spans="20:30" x14ac:dyDescent="0.25">
      <c r="T1470" t="s">
        <v>97</v>
      </c>
      <c r="U1470">
        <v>2021</v>
      </c>
      <c r="V1470" t="s">
        <v>42</v>
      </c>
      <c r="W1470" t="s">
        <v>89</v>
      </c>
      <c r="X1470" t="s">
        <v>103</v>
      </c>
      <c r="Y1470" t="s">
        <v>104</v>
      </c>
      <c r="Z1470" t="s">
        <v>100</v>
      </c>
      <c r="AA1470" t="s">
        <v>102</v>
      </c>
      <c r="AB1470" t="s">
        <v>105</v>
      </c>
      <c r="AC1470">
        <v>309</v>
      </c>
      <c r="AD1470">
        <v>441.87</v>
      </c>
    </row>
    <row r="1471" spans="20:30" x14ac:dyDescent="0.25">
      <c r="T1471" t="s">
        <v>97</v>
      </c>
      <c r="U1471">
        <v>2021</v>
      </c>
      <c r="V1471" t="s">
        <v>42</v>
      </c>
      <c r="W1471" t="s">
        <v>89</v>
      </c>
      <c r="X1471" t="s">
        <v>103</v>
      </c>
      <c r="Y1471" t="s">
        <v>104</v>
      </c>
      <c r="Z1471" t="s">
        <v>100</v>
      </c>
      <c r="AA1471" t="s">
        <v>102</v>
      </c>
      <c r="AB1471" t="s">
        <v>105</v>
      </c>
      <c r="AC1471">
        <v>337</v>
      </c>
      <c r="AD1471">
        <v>481.90999999999997</v>
      </c>
    </row>
    <row r="1472" spans="20:30" x14ac:dyDescent="0.25">
      <c r="T1472" t="s">
        <v>98</v>
      </c>
      <c r="U1472">
        <v>2021</v>
      </c>
      <c r="V1472" t="s">
        <v>42</v>
      </c>
      <c r="W1472" t="s">
        <v>89</v>
      </c>
      <c r="X1472" t="s">
        <v>103</v>
      </c>
      <c r="Y1472" t="s">
        <v>104</v>
      </c>
      <c r="Z1472" t="s">
        <v>100</v>
      </c>
      <c r="AA1472" t="s">
        <v>102</v>
      </c>
      <c r="AB1472" t="s">
        <v>105</v>
      </c>
      <c r="AC1472">
        <v>139</v>
      </c>
      <c r="AD1472">
        <v>198.76999999999998</v>
      </c>
    </row>
    <row r="1473" spans="20:30" x14ac:dyDescent="0.25">
      <c r="T1473" t="s">
        <v>88</v>
      </c>
      <c r="U1473">
        <v>2021</v>
      </c>
      <c r="V1473" t="s">
        <v>42</v>
      </c>
      <c r="W1473" t="s">
        <v>89</v>
      </c>
      <c r="X1473" t="s">
        <v>103</v>
      </c>
      <c r="Y1473" t="s">
        <v>104</v>
      </c>
      <c r="Z1473" t="s">
        <v>100</v>
      </c>
      <c r="AA1473" t="s">
        <v>102</v>
      </c>
      <c r="AB1473" t="s">
        <v>105</v>
      </c>
      <c r="AC1473">
        <v>833</v>
      </c>
      <c r="AD1473">
        <v>1191.19</v>
      </c>
    </row>
    <row r="1474" spans="20:30" x14ac:dyDescent="0.25">
      <c r="T1474" t="s">
        <v>95</v>
      </c>
      <c r="U1474">
        <v>2021</v>
      </c>
      <c r="V1474" t="s">
        <v>42</v>
      </c>
      <c r="W1474" t="s">
        <v>89</v>
      </c>
      <c r="X1474" t="s">
        <v>103</v>
      </c>
      <c r="Y1474" t="s">
        <v>104</v>
      </c>
      <c r="Z1474" t="s">
        <v>100</v>
      </c>
      <c r="AA1474" t="s">
        <v>102</v>
      </c>
      <c r="AB1474" t="s">
        <v>105</v>
      </c>
      <c r="AC1474">
        <v>866</v>
      </c>
      <c r="AD1474">
        <v>1238.3800000000001</v>
      </c>
    </row>
    <row r="1475" spans="20:30" x14ac:dyDescent="0.25">
      <c r="T1475" t="s">
        <v>95</v>
      </c>
      <c r="U1475">
        <v>2021</v>
      </c>
      <c r="V1475" t="s">
        <v>42</v>
      </c>
      <c r="W1475" t="s">
        <v>89</v>
      </c>
      <c r="X1475" t="s">
        <v>103</v>
      </c>
      <c r="Y1475" t="s">
        <v>104</v>
      </c>
      <c r="Z1475" t="s">
        <v>100</v>
      </c>
      <c r="AA1475" t="s">
        <v>102</v>
      </c>
      <c r="AB1475" t="s">
        <v>105</v>
      </c>
      <c r="AC1475">
        <v>311</v>
      </c>
      <c r="AD1475">
        <v>444.73</v>
      </c>
    </row>
    <row r="1476" spans="20:30" x14ac:dyDescent="0.25">
      <c r="T1476" t="s">
        <v>95</v>
      </c>
      <c r="U1476">
        <v>2021</v>
      </c>
      <c r="V1476" t="s">
        <v>48</v>
      </c>
      <c r="W1476" t="s">
        <v>101</v>
      </c>
      <c r="X1476" t="s">
        <v>103</v>
      </c>
      <c r="Y1476" t="s">
        <v>104</v>
      </c>
      <c r="Z1476" t="s">
        <v>100</v>
      </c>
      <c r="AA1476" t="s">
        <v>102</v>
      </c>
      <c r="AB1476" t="s">
        <v>105</v>
      </c>
      <c r="AC1476">
        <v>350</v>
      </c>
      <c r="AD1476">
        <v>500.5</v>
      </c>
    </row>
    <row r="1477" spans="20:30" x14ac:dyDescent="0.25">
      <c r="T1477" t="s">
        <v>88</v>
      </c>
      <c r="U1477">
        <v>2021</v>
      </c>
      <c r="V1477" t="s">
        <v>48</v>
      </c>
      <c r="W1477" t="s">
        <v>101</v>
      </c>
      <c r="X1477" t="s">
        <v>103</v>
      </c>
      <c r="Y1477" t="s">
        <v>104</v>
      </c>
      <c r="Z1477" t="s">
        <v>100</v>
      </c>
      <c r="AA1477" t="s">
        <v>102</v>
      </c>
      <c r="AB1477" t="s">
        <v>105</v>
      </c>
      <c r="AC1477">
        <v>304</v>
      </c>
      <c r="AD1477">
        <v>434.72</v>
      </c>
    </row>
    <row r="1478" spans="20:30" x14ac:dyDescent="0.25">
      <c r="T1478" t="s">
        <v>88</v>
      </c>
      <c r="U1478">
        <v>2021</v>
      </c>
      <c r="V1478" t="s">
        <v>48</v>
      </c>
      <c r="W1478" t="s">
        <v>101</v>
      </c>
      <c r="X1478" t="s">
        <v>103</v>
      </c>
      <c r="Y1478" t="s">
        <v>104</v>
      </c>
      <c r="Z1478" t="s">
        <v>100</v>
      </c>
      <c r="AA1478" t="s">
        <v>102</v>
      </c>
      <c r="AB1478" t="s">
        <v>105</v>
      </c>
      <c r="AC1478">
        <v>352</v>
      </c>
      <c r="AD1478">
        <v>503.36</v>
      </c>
    </row>
    <row r="1479" spans="20:30" x14ac:dyDescent="0.25">
      <c r="T1479" t="s">
        <v>88</v>
      </c>
      <c r="U1479">
        <v>2021</v>
      </c>
      <c r="V1479" t="s">
        <v>48</v>
      </c>
      <c r="W1479" t="s">
        <v>101</v>
      </c>
      <c r="X1479" t="s">
        <v>103</v>
      </c>
      <c r="Y1479" t="s">
        <v>104</v>
      </c>
      <c r="Z1479" t="s">
        <v>100</v>
      </c>
      <c r="AA1479" t="s">
        <v>102</v>
      </c>
      <c r="AB1479" t="s">
        <v>105</v>
      </c>
      <c r="AC1479">
        <v>829</v>
      </c>
      <c r="AD1479">
        <v>1185.47</v>
      </c>
    </row>
    <row r="1480" spans="20:30" x14ac:dyDescent="0.25">
      <c r="T1480" t="s">
        <v>95</v>
      </c>
      <c r="U1480">
        <v>2021</v>
      </c>
      <c r="V1480" t="s">
        <v>48</v>
      </c>
      <c r="W1480" t="s">
        <v>101</v>
      </c>
      <c r="X1480" t="s">
        <v>103</v>
      </c>
      <c r="Y1480" t="s">
        <v>104</v>
      </c>
      <c r="Z1480" t="s">
        <v>100</v>
      </c>
      <c r="AA1480" t="s">
        <v>102</v>
      </c>
      <c r="AB1480" t="s">
        <v>105</v>
      </c>
      <c r="AC1480">
        <v>862</v>
      </c>
      <c r="AD1480">
        <v>1232.6599999999999</v>
      </c>
    </row>
    <row r="1481" spans="20:30" x14ac:dyDescent="0.25">
      <c r="T1481" t="s">
        <v>88</v>
      </c>
      <c r="U1481">
        <v>2021</v>
      </c>
      <c r="V1481" t="s">
        <v>48</v>
      </c>
      <c r="W1481" t="s">
        <v>101</v>
      </c>
      <c r="X1481" t="s">
        <v>103</v>
      </c>
      <c r="Y1481" t="s">
        <v>104</v>
      </c>
      <c r="Z1481" t="s">
        <v>100</v>
      </c>
      <c r="AA1481" t="s">
        <v>102</v>
      </c>
      <c r="AB1481" t="s">
        <v>105</v>
      </c>
      <c r="AC1481">
        <v>918</v>
      </c>
      <c r="AD1481">
        <v>1312.74</v>
      </c>
    </row>
    <row r="1482" spans="20:30" x14ac:dyDescent="0.25">
      <c r="T1482" t="s">
        <v>88</v>
      </c>
      <c r="U1482">
        <v>2021</v>
      </c>
      <c r="V1482" t="s">
        <v>48</v>
      </c>
      <c r="W1482" t="s">
        <v>101</v>
      </c>
      <c r="X1482" t="s">
        <v>103</v>
      </c>
      <c r="Y1482" t="s">
        <v>104</v>
      </c>
      <c r="Z1482" t="s">
        <v>100</v>
      </c>
      <c r="AA1482" t="s">
        <v>102</v>
      </c>
      <c r="AB1482" t="s">
        <v>105</v>
      </c>
      <c r="AC1482">
        <v>919</v>
      </c>
      <c r="AD1482">
        <v>1314.17</v>
      </c>
    </row>
    <row r="1483" spans="20:30" x14ac:dyDescent="0.25">
      <c r="T1483" t="s">
        <v>95</v>
      </c>
      <c r="U1483">
        <v>2021</v>
      </c>
      <c r="V1483" t="s">
        <v>48</v>
      </c>
      <c r="W1483" t="s">
        <v>101</v>
      </c>
      <c r="X1483" t="s">
        <v>103</v>
      </c>
      <c r="Y1483" t="s">
        <v>104</v>
      </c>
      <c r="Z1483" t="s">
        <v>100</v>
      </c>
      <c r="AA1483" t="s">
        <v>102</v>
      </c>
      <c r="AB1483" t="s">
        <v>105</v>
      </c>
      <c r="AC1483">
        <v>920</v>
      </c>
      <c r="AD1483">
        <v>1315.6</v>
      </c>
    </row>
    <row r="1484" spans="20:30" x14ac:dyDescent="0.25">
      <c r="T1484" t="s">
        <v>95</v>
      </c>
      <c r="U1484">
        <v>2021</v>
      </c>
      <c r="V1484" t="s">
        <v>48</v>
      </c>
      <c r="W1484" t="s">
        <v>101</v>
      </c>
      <c r="X1484" t="s">
        <v>103</v>
      </c>
      <c r="Y1484" t="s">
        <v>104</v>
      </c>
      <c r="Z1484" t="s">
        <v>100</v>
      </c>
      <c r="AA1484" t="s">
        <v>102</v>
      </c>
      <c r="AB1484" t="s">
        <v>105</v>
      </c>
      <c r="AC1484">
        <v>869</v>
      </c>
      <c r="AD1484">
        <v>526.24</v>
      </c>
    </row>
    <row r="1485" spans="20:30" x14ac:dyDescent="0.25">
      <c r="T1485" t="s">
        <v>95</v>
      </c>
      <c r="U1485">
        <v>2021</v>
      </c>
      <c r="V1485" t="s">
        <v>48</v>
      </c>
      <c r="W1485" t="s">
        <v>101</v>
      </c>
      <c r="X1485" t="s">
        <v>103</v>
      </c>
      <c r="Y1485" t="s">
        <v>104</v>
      </c>
      <c r="Z1485" t="s">
        <v>100</v>
      </c>
      <c r="AA1485" t="s">
        <v>102</v>
      </c>
      <c r="AB1485" t="s">
        <v>105</v>
      </c>
      <c r="AC1485">
        <v>351</v>
      </c>
      <c r="AD1485">
        <v>501.93</v>
      </c>
    </row>
    <row r="1486" spans="20:30" x14ac:dyDescent="0.25">
      <c r="T1486" t="s">
        <v>88</v>
      </c>
      <c r="U1486">
        <v>2021</v>
      </c>
      <c r="V1486" t="s">
        <v>48</v>
      </c>
      <c r="W1486" t="s">
        <v>101</v>
      </c>
      <c r="X1486" t="s">
        <v>103</v>
      </c>
      <c r="Y1486" t="s">
        <v>104</v>
      </c>
      <c r="Z1486" t="s">
        <v>100</v>
      </c>
      <c r="AA1486" t="s">
        <v>102</v>
      </c>
      <c r="AB1486" t="s">
        <v>105</v>
      </c>
      <c r="AC1486">
        <v>261</v>
      </c>
      <c r="AD1486">
        <v>373.23</v>
      </c>
    </row>
    <row r="1487" spans="20:30" x14ac:dyDescent="0.25">
      <c r="T1487" t="s">
        <v>88</v>
      </c>
      <c r="U1487">
        <v>2021</v>
      </c>
      <c r="V1487" t="s">
        <v>48</v>
      </c>
      <c r="W1487" t="s">
        <v>101</v>
      </c>
      <c r="X1487" t="s">
        <v>103</v>
      </c>
      <c r="Y1487" t="s">
        <v>104</v>
      </c>
      <c r="Z1487" t="s">
        <v>100</v>
      </c>
      <c r="AA1487" t="s">
        <v>102</v>
      </c>
      <c r="AB1487" t="s">
        <v>105</v>
      </c>
      <c r="AC1487">
        <v>255</v>
      </c>
      <c r="AD1487">
        <v>364.65</v>
      </c>
    </row>
    <row r="1488" spans="20:30" x14ac:dyDescent="0.25">
      <c r="T1488" t="s">
        <v>88</v>
      </c>
      <c r="U1488">
        <v>2021</v>
      </c>
      <c r="V1488" t="s">
        <v>48</v>
      </c>
      <c r="W1488" t="s">
        <v>101</v>
      </c>
      <c r="X1488" t="s">
        <v>103</v>
      </c>
      <c r="Y1488" t="s">
        <v>104</v>
      </c>
      <c r="Z1488" t="s">
        <v>100</v>
      </c>
      <c r="AA1488" t="s">
        <v>102</v>
      </c>
      <c r="AB1488" t="s">
        <v>105</v>
      </c>
      <c r="AC1488">
        <v>307</v>
      </c>
      <c r="AD1488">
        <v>439.01</v>
      </c>
    </row>
    <row r="1489" spans="20:30" x14ac:dyDescent="0.25">
      <c r="T1489" t="s">
        <v>88</v>
      </c>
      <c r="U1489">
        <v>2021</v>
      </c>
      <c r="V1489" t="s">
        <v>48</v>
      </c>
      <c r="W1489" t="s">
        <v>101</v>
      </c>
      <c r="X1489" t="s">
        <v>103</v>
      </c>
      <c r="Y1489" t="s">
        <v>104</v>
      </c>
      <c r="Z1489" t="s">
        <v>100</v>
      </c>
      <c r="AA1489" t="s">
        <v>102</v>
      </c>
      <c r="AB1489" t="s">
        <v>105</v>
      </c>
      <c r="AC1489">
        <v>838</v>
      </c>
      <c r="AD1489">
        <v>1198.3399999999999</v>
      </c>
    </row>
    <row r="1490" spans="20:30" x14ac:dyDescent="0.25">
      <c r="T1490" t="s">
        <v>95</v>
      </c>
      <c r="U1490">
        <v>2021</v>
      </c>
      <c r="V1490" t="s">
        <v>48</v>
      </c>
      <c r="W1490" t="s">
        <v>101</v>
      </c>
      <c r="X1490" t="s">
        <v>103</v>
      </c>
      <c r="Y1490" t="s">
        <v>104</v>
      </c>
      <c r="Z1490" t="s">
        <v>100</v>
      </c>
      <c r="AA1490" t="s">
        <v>102</v>
      </c>
      <c r="AB1490" t="s">
        <v>105</v>
      </c>
      <c r="AC1490">
        <v>871</v>
      </c>
      <c r="AD1490">
        <v>1245.53</v>
      </c>
    </row>
    <row r="1491" spans="20:30" x14ac:dyDescent="0.25">
      <c r="T1491" t="s">
        <v>95</v>
      </c>
      <c r="U1491">
        <v>2021</v>
      </c>
      <c r="V1491" t="s">
        <v>47</v>
      </c>
      <c r="W1491" t="s">
        <v>101</v>
      </c>
      <c r="X1491" t="s">
        <v>103</v>
      </c>
      <c r="Y1491" t="s">
        <v>104</v>
      </c>
      <c r="Z1491" t="s">
        <v>100</v>
      </c>
      <c r="AA1491" t="s">
        <v>102</v>
      </c>
      <c r="AB1491" t="s">
        <v>105</v>
      </c>
      <c r="AC1491">
        <v>308</v>
      </c>
      <c r="AD1491">
        <v>440.44</v>
      </c>
    </row>
    <row r="1492" spans="20:30" x14ac:dyDescent="0.25">
      <c r="T1492" t="s">
        <v>99</v>
      </c>
      <c r="U1492">
        <v>2021</v>
      </c>
      <c r="V1492" t="s">
        <v>47</v>
      </c>
      <c r="W1492" t="s">
        <v>101</v>
      </c>
      <c r="X1492" t="s">
        <v>103</v>
      </c>
      <c r="Y1492" t="s">
        <v>104</v>
      </c>
      <c r="Z1492" t="s">
        <v>100</v>
      </c>
      <c r="AA1492" t="s">
        <v>102</v>
      </c>
      <c r="AB1492" t="s">
        <v>105</v>
      </c>
      <c r="AC1492">
        <v>356</v>
      </c>
      <c r="AD1492">
        <v>509.08</v>
      </c>
    </row>
    <row r="1493" spans="20:30" x14ac:dyDescent="0.25">
      <c r="T1493" t="s">
        <v>95</v>
      </c>
      <c r="U1493">
        <v>2021</v>
      </c>
      <c r="V1493" t="s">
        <v>47</v>
      </c>
      <c r="W1493" t="s">
        <v>101</v>
      </c>
      <c r="X1493" t="s">
        <v>103</v>
      </c>
      <c r="Y1493" t="s">
        <v>104</v>
      </c>
      <c r="Z1493" t="s">
        <v>100</v>
      </c>
      <c r="AA1493" t="s">
        <v>102</v>
      </c>
      <c r="AB1493" t="s">
        <v>105</v>
      </c>
      <c r="AC1493">
        <v>310</v>
      </c>
      <c r="AD1493">
        <v>443.3</v>
      </c>
    </row>
    <row r="1494" spans="20:30" x14ac:dyDescent="0.25">
      <c r="T1494" t="s">
        <v>88</v>
      </c>
      <c r="U1494">
        <v>2021</v>
      </c>
      <c r="V1494" t="s">
        <v>47</v>
      </c>
      <c r="W1494" t="s">
        <v>101</v>
      </c>
      <c r="X1494" t="s">
        <v>103</v>
      </c>
      <c r="Y1494" t="s">
        <v>104</v>
      </c>
      <c r="Z1494" t="s">
        <v>100</v>
      </c>
      <c r="AA1494" t="s">
        <v>102</v>
      </c>
      <c r="AB1494" t="s">
        <v>105</v>
      </c>
      <c r="AC1494">
        <v>358</v>
      </c>
      <c r="AD1494">
        <v>511.94</v>
      </c>
    </row>
    <row r="1495" spans="20:30" x14ac:dyDescent="0.25">
      <c r="T1495" t="s">
        <v>88</v>
      </c>
      <c r="U1495">
        <v>2021</v>
      </c>
      <c r="V1495" t="s">
        <v>47</v>
      </c>
      <c r="W1495" t="s">
        <v>101</v>
      </c>
      <c r="X1495" t="s">
        <v>103</v>
      </c>
      <c r="Y1495" t="s">
        <v>104</v>
      </c>
      <c r="Z1495" t="s">
        <v>100</v>
      </c>
      <c r="AA1495" t="s">
        <v>102</v>
      </c>
      <c r="AB1495" t="s">
        <v>105</v>
      </c>
      <c r="AC1495">
        <v>828</v>
      </c>
      <c r="AD1495">
        <v>1184.04</v>
      </c>
    </row>
    <row r="1496" spans="20:30" x14ac:dyDescent="0.25">
      <c r="T1496" t="s">
        <v>98</v>
      </c>
      <c r="U1496">
        <v>2021</v>
      </c>
      <c r="V1496" t="s">
        <v>47</v>
      </c>
      <c r="W1496" t="s">
        <v>101</v>
      </c>
      <c r="X1496" t="s">
        <v>103</v>
      </c>
      <c r="Y1496" t="s">
        <v>104</v>
      </c>
      <c r="Z1496" t="s">
        <v>100</v>
      </c>
      <c r="AA1496" t="s">
        <v>102</v>
      </c>
      <c r="AB1496" t="s">
        <v>105</v>
      </c>
      <c r="AC1496">
        <v>915</v>
      </c>
      <c r="AD1496">
        <v>1308.45</v>
      </c>
    </row>
    <row r="1497" spans="20:30" x14ac:dyDescent="0.25">
      <c r="T1497" t="s">
        <v>95</v>
      </c>
      <c r="U1497">
        <v>2021</v>
      </c>
      <c r="V1497" t="s">
        <v>47</v>
      </c>
      <c r="W1497" t="s">
        <v>101</v>
      </c>
      <c r="X1497" t="s">
        <v>103</v>
      </c>
      <c r="Y1497" t="s">
        <v>104</v>
      </c>
      <c r="Z1497" t="s">
        <v>100</v>
      </c>
      <c r="AA1497" t="s">
        <v>102</v>
      </c>
      <c r="AB1497" t="s">
        <v>105</v>
      </c>
      <c r="AC1497">
        <v>916</v>
      </c>
      <c r="AD1497">
        <v>1309.8800000000001</v>
      </c>
    </row>
    <row r="1498" spans="20:30" x14ac:dyDescent="0.25">
      <c r="T1498" t="s">
        <v>95</v>
      </c>
      <c r="U1498">
        <v>2021</v>
      </c>
      <c r="V1498" t="s">
        <v>47</v>
      </c>
      <c r="W1498" t="s">
        <v>101</v>
      </c>
      <c r="X1498" t="s">
        <v>103</v>
      </c>
      <c r="Y1498" t="s">
        <v>104</v>
      </c>
      <c r="Z1498" t="s">
        <v>100</v>
      </c>
      <c r="AA1498" t="s">
        <v>102</v>
      </c>
      <c r="AB1498" t="s">
        <v>105</v>
      </c>
      <c r="AC1498">
        <v>917</v>
      </c>
      <c r="AD1498">
        <v>1311.31</v>
      </c>
    </row>
    <row r="1499" spans="20:30" x14ac:dyDescent="0.25">
      <c r="T1499" t="s">
        <v>95</v>
      </c>
      <c r="U1499">
        <v>2021</v>
      </c>
      <c r="V1499" t="s">
        <v>47</v>
      </c>
      <c r="W1499" t="s">
        <v>101</v>
      </c>
      <c r="X1499" t="s">
        <v>103</v>
      </c>
      <c r="Y1499" t="s">
        <v>104</v>
      </c>
      <c r="Z1499" t="s">
        <v>100</v>
      </c>
      <c r="AA1499" t="s">
        <v>102</v>
      </c>
      <c r="AB1499" t="s">
        <v>105</v>
      </c>
      <c r="AC1499">
        <v>868</v>
      </c>
      <c r="AD1499">
        <v>526.24</v>
      </c>
    </row>
    <row r="1500" spans="20:30" x14ac:dyDescent="0.25">
      <c r="T1500" t="s">
        <v>97</v>
      </c>
      <c r="U1500">
        <v>2021</v>
      </c>
      <c r="V1500" t="s">
        <v>47</v>
      </c>
      <c r="W1500" t="s">
        <v>101</v>
      </c>
      <c r="X1500" t="s">
        <v>103</v>
      </c>
      <c r="Y1500" t="s">
        <v>104</v>
      </c>
      <c r="Z1500" t="s">
        <v>100</v>
      </c>
      <c r="AA1500" t="s">
        <v>102</v>
      </c>
      <c r="AB1500" t="s">
        <v>105</v>
      </c>
      <c r="AC1500">
        <v>357</v>
      </c>
      <c r="AD1500">
        <v>526.24</v>
      </c>
    </row>
    <row r="1501" spans="20:30" x14ac:dyDescent="0.25">
      <c r="T1501" t="s">
        <v>88</v>
      </c>
      <c r="U1501">
        <v>2021</v>
      </c>
      <c r="V1501" t="s">
        <v>47</v>
      </c>
      <c r="W1501" t="s">
        <v>101</v>
      </c>
      <c r="X1501" t="s">
        <v>103</v>
      </c>
      <c r="Y1501" t="s">
        <v>104</v>
      </c>
      <c r="Z1501" t="s">
        <v>100</v>
      </c>
      <c r="AA1501" t="s">
        <v>102</v>
      </c>
      <c r="AB1501" t="s">
        <v>105</v>
      </c>
      <c r="AC1501">
        <v>279</v>
      </c>
      <c r="AD1501">
        <v>398.97</v>
      </c>
    </row>
    <row r="1502" spans="20:30" x14ac:dyDescent="0.25">
      <c r="T1502" t="s">
        <v>95</v>
      </c>
      <c r="U1502">
        <v>2021</v>
      </c>
      <c r="V1502" t="s">
        <v>47</v>
      </c>
      <c r="W1502" t="s">
        <v>101</v>
      </c>
      <c r="X1502" t="s">
        <v>103</v>
      </c>
      <c r="Y1502" t="s">
        <v>104</v>
      </c>
      <c r="Z1502" t="s">
        <v>100</v>
      </c>
      <c r="AA1502" t="s">
        <v>102</v>
      </c>
      <c r="AB1502" t="s">
        <v>105</v>
      </c>
      <c r="AC1502">
        <v>273</v>
      </c>
      <c r="AD1502">
        <v>390.39</v>
      </c>
    </row>
    <row r="1503" spans="20:30" x14ac:dyDescent="0.25">
      <c r="T1503" t="s">
        <v>95</v>
      </c>
      <c r="U1503">
        <v>2021</v>
      </c>
      <c r="V1503" t="s">
        <v>47</v>
      </c>
      <c r="W1503" t="s">
        <v>101</v>
      </c>
      <c r="X1503" t="s">
        <v>103</v>
      </c>
      <c r="Y1503" t="s">
        <v>104</v>
      </c>
      <c r="Z1503" t="s">
        <v>100</v>
      </c>
      <c r="AA1503" t="s">
        <v>102</v>
      </c>
      <c r="AB1503" t="s">
        <v>105</v>
      </c>
      <c r="AC1503">
        <v>267</v>
      </c>
      <c r="AD1503">
        <v>381.81</v>
      </c>
    </row>
    <row r="1504" spans="20:30" x14ac:dyDescent="0.25">
      <c r="T1504" t="s">
        <v>98</v>
      </c>
      <c r="U1504">
        <v>2021</v>
      </c>
      <c r="V1504" t="s">
        <v>47</v>
      </c>
      <c r="W1504" t="s">
        <v>101</v>
      </c>
      <c r="X1504" t="s">
        <v>103</v>
      </c>
      <c r="Y1504" t="s">
        <v>104</v>
      </c>
      <c r="Z1504" t="s">
        <v>100</v>
      </c>
      <c r="AA1504" t="s">
        <v>102</v>
      </c>
      <c r="AB1504" t="s">
        <v>105</v>
      </c>
      <c r="AC1504">
        <v>313</v>
      </c>
      <c r="AD1504">
        <v>447.59000000000003</v>
      </c>
    </row>
    <row r="1505" spans="20:30" x14ac:dyDescent="0.25">
      <c r="T1505" t="s">
        <v>88</v>
      </c>
      <c r="U1505">
        <v>2021</v>
      </c>
      <c r="V1505" t="s">
        <v>47</v>
      </c>
      <c r="W1505" t="s">
        <v>101</v>
      </c>
      <c r="X1505" t="s">
        <v>103</v>
      </c>
      <c r="Y1505" t="s">
        <v>104</v>
      </c>
      <c r="Z1505" t="s">
        <v>100</v>
      </c>
      <c r="AA1505" t="s">
        <v>102</v>
      </c>
      <c r="AB1505" t="s">
        <v>105</v>
      </c>
      <c r="AC1505">
        <v>355</v>
      </c>
      <c r="AD1505">
        <v>507.65</v>
      </c>
    </row>
    <row r="1506" spans="20:30" x14ac:dyDescent="0.25">
      <c r="T1506" t="s">
        <v>95</v>
      </c>
      <c r="U1506">
        <v>2021</v>
      </c>
      <c r="V1506" t="s">
        <v>47</v>
      </c>
      <c r="W1506" t="s">
        <v>101</v>
      </c>
      <c r="X1506" t="s">
        <v>103</v>
      </c>
      <c r="Y1506" t="s">
        <v>104</v>
      </c>
      <c r="Z1506" t="s">
        <v>100</v>
      </c>
      <c r="AA1506" t="s">
        <v>102</v>
      </c>
      <c r="AB1506" t="s">
        <v>105</v>
      </c>
      <c r="AC1506">
        <v>837</v>
      </c>
      <c r="AD1506">
        <v>1196.9099999999999</v>
      </c>
    </row>
    <row r="1507" spans="20:30" x14ac:dyDescent="0.25">
      <c r="T1507" t="s">
        <v>95</v>
      </c>
      <c r="U1507">
        <v>2021</v>
      </c>
      <c r="V1507" t="s">
        <v>47</v>
      </c>
      <c r="W1507" t="s">
        <v>101</v>
      </c>
      <c r="X1507" t="s">
        <v>103</v>
      </c>
      <c r="Y1507" t="s">
        <v>104</v>
      </c>
      <c r="Z1507" t="s">
        <v>100</v>
      </c>
      <c r="AA1507" t="s">
        <v>102</v>
      </c>
      <c r="AB1507" t="s">
        <v>105</v>
      </c>
      <c r="AC1507">
        <v>870</v>
      </c>
      <c r="AD1507">
        <v>1244.0999999999999</v>
      </c>
    </row>
    <row r="1508" spans="20:30" x14ac:dyDescent="0.25">
      <c r="T1508" t="s">
        <v>88</v>
      </c>
      <c r="U1508">
        <v>2021</v>
      </c>
      <c r="V1508" t="s">
        <v>46</v>
      </c>
      <c r="W1508" t="s">
        <v>101</v>
      </c>
      <c r="X1508" t="s">
        <v>103</v>
      </c>
      <c r="Y1508" t="s">
        <v>104</v>
      </c>
      <c r="Z1508" t="s">
        <v>100</v>
      </c>
      <c r="AA1508" t="s">
        <v>102</v>
      </c>
      <c r="AB1508" t="s">
        <v>105</v>
      </c>
      <c r="AC1508">
        <v>314</v>
      </c>
      <c r="AD1508">
        <v>449.02</v>
      </c>
    </row>
    <row r="1509" spans="20:30" x14ac:dyDescent="0.25">
      <c r="T1509" t="s">
        <v>97</v>
      </c>
      <c r="U1509">
        <v>2021</v>
      </c>
      <c r="V1509" t="s">
        <v>46</v>
      </c>
      <c r="W1509" t="s">
        <v>101</v>
      </c>
      <c r="X1509" t="s">
        <v>103</v>
      </c>
      <c r="Y1509" t="s">
        <v>104</v>
      </c>
      <c r="Z1509" t="s">
        <v>100</v>
      </c>
      <c r="AA1509" t="s">
        <v>102</v>
      </c>
      <c r="AB1509" t="s">
        <v>105</v>
      </c>
      <c r="AC1509">
        <v>362</v>
      </c>
      <c r="AD1509">
        <v>517.66</v>
      </c>
    </row>
    <row r="1510" spans="20:30" x14ac:dyDescent="0.25">
      <c r="T1510" t="s">
        <v>88</v>
      </c>
      <c r="U1510">
        <v>2021</v>
      </c>
      <c r="V1510" t="s">
        <v>46</v>
      </c>
      <c r="W1510" t="s">
        <v>101</v>
      </c>
      <c r="X1510" t="s">
        <v>103</v>
      </c>
      <c r="Y1510" t="s">
        <v>104</v>
      </c>
      <c r="Z1510" t="s">
        <v>100</v>
      </c>
      <c r="AA1510" t="s">
        <v>102</v>
      </c>
      <c r="AB1510" t="s">
        <v>105</v>
      </c>
      <c r="AC1510">
        <v>290</v>
      </c>
      <c r="AD1510">
        <v>414.7</v>
      </c>
    </row>
    <row r="1511" spans="20:30" x14ac:dyDescent="0.25">
      <c r="T1511" t="s">
        <v>88</v>
      </c>
      <c r="U1511">
        <v>2021</v>
      </c>
      <c r="V1511" t="s">
        <v>46</v>
      </c>
      <c r="W1511" t="s">
        <v>101</v>
      </c>
      <c r="X1511" t="s">
        <v>103</v>
      </c>
      <c r="Y1511" t="s">
        <v>104</v>
      </c>
      <c r="Z1511" t="s">
        <v>100</v>
      </c>
      <c r="AA1511" t="s">
        <v>102</v>
      </c>
      <c r="AB1511" t="s">
        <v>105</v>
      </c>
      <c r="AC1511">
        <v>316</v>
      </c>
      <c r="AD1511">
        <v>451.88</v>
      </c>
    </row>
    <row r="1512" spans="20:30" x14ac:dyDescent="0.25">
      <c r="T1512" t="s">
        <v>95</v>
      </c>
      <c r="U1512">
        <v>2021</v>
      </c>
      <c r="V1512" t="s">
        <v>46</v>
      </c>
      <c r="W1512" t="s">
        <v>101</v>
      </c>
      <c r="X1512" t="s">
        <v>103</v>
      </c>
      <c r="Y1512" t="s">
        <v>104</v>
      </c>
      <c r="Z1512" t="s">
        <v>100</v>
      </c>
      <c r="AA1512" t="s">
        <v>102</v>
      </c>
      <c r="AB1512" t="s">
        <v>105</v>
      </c>
      <c r="AC1512">
        <v>364</v>
      </c>
      <c r="AD1512">
        <v>520.52</v>
      </c>
    </row>
    <row r="1513" spans="20:30" x14ac:dyDescent="0.25">
      <c r="T1513" t="s">
        <v>95</v>
      </c>
      <c r="U1513">
        <v>2021</v>
      </c>
      <c r="V1513" t="s">
        <v>46</v>
      </c>
      <c r="W1513" t="s">
        <v>101</v>
      </c>
      <c r="X1513" t="s">
        <v>103</v>
      </c>
      <c r="Y1513" t="s">
        <v>104</v>
      </c>
      <c r="Z1513" t="s">
        <v>100</v>
      </c>
      <c r="AA1513" t="s">
        <v>102</v>
      </c>
      <c r="AB1513" t="s">
        <v>105</v>
      </c>
      <c r="AC1513">
        <v>827</v>
      </c>
      <c r="AD1513">
        <v>1182.6100000000001</v>
      </c>
    </row>
    <row r="1514" spans="20:30" x14ac:dyDescent="0.25">
      <c r="T1514" t="s">
        <v>88</v>
      </c>
      <c r="U1514">
        <v>2021</v>
      </c>
      <c r="V1514" t="s">
        <v>46</v>
      </c>
      <c r="W1514" t="s">
        <v>101</v>
      </c>
      <c r="X1514" t="s">
        <v>103</v>
      </c>
      <c r="Y1514" t="s">
        <v>104</v>
      </c>
      <c r="Z1514" t="s">
        <v>100</v>
      </c>
      <c r="AA1514" t="s">
        <v>102</v>
      </c>
      <c r="AB1514" t="s">
        <v>105</v>
      </c>
      <c r="AC1514">
        <v>861</v>
      </c>
      <c r="AD1514">
        <v>1231.23</v>
      </c>
    </row>
    <row r="1515" spans="20:30" x14ac:dyDescent="0.25">
      <c r="T1515" t="s">
        <v>88</v>
      </c>
      <c r="U1515">
        <v>2021</v>
      </c>
      <c r="V1515" t="s">
        <v>46</v>
      </c>
      <c r="W1515" t="s">
        <v>101</v>
      </c>
      <c r="X1515" t="s">
        <v>103</v>
      </c>
      <c r="Y1515" t="s">
        <v>104</v>
      </c>
      <c r="Z1515" t="s">
        <v>100</v>
      </c>
      <c r="AA1515" t="s">
        <v>102</v>
      </c>
      <c r="AB1515" t="s">
        <v>105</v>
      </c>
      <c r="AC1515">
        <v>914</v>
      </c>
      <c r="AD1515">
        <v>1307.02</v>
      </c>
    </row>
    <row r="1516" spans="20:30" x14ac:dyDescent="0.25">
      <c r="T1516" t="s">
        <v>88</v>
      </c>
      <c r="U1516">
        <v>2021</v>
      </c>
      <c r="V1516" t="s">
        <v>46</v>
      </c>
      <c r="W1516" t="s">
        <v>101</v>
      </c>
      <c r="X1516" t="s">
        <v>103</v>
      </c>
      <c r="Y1516" t="s">
        <v>104</v>
      </c>
      <c r="Z1516" t="s">
        <v>100</v>
      </c>
      <c r="AA1516" t="s">
        <v>102</v>
      </c>
      <c r="AB1516" t="s">
        <v>105</v>
      </c>
      <c r="AC1516">
        <v>867</v>
      </c>
      <c r="AD1516">
        <v>526.24</v>
      </c>
    </row>
    <row r="1517" spans="20:30" x14ac:dyDescent="0.25">
      <c r="T1517" t="s">
        <v>95</v>
      </c>
      <c r="U1517">
        <v>2021</v>
      </c>
      <c r="V1517" t="s">
        <v>46</v>
      </c>
      <c r="W1517" t="s">
        <v>101</v>
      </c>
      <c r="X1517" t="s">
        <v>103</v>
      </c>
      <c r="Y1517" t="s">
        <v>104</v>
      </c>
      <c r="Z1517" t="s">
        <v>100</v>
      </c>
      <c r="AA1517" t="s">
        <v>102</v>
      </c>
      <c r="AB1517" t="s">
        <v>105</v>
      </c>
      <c r="AC1517">
        <v>363</v>
      </c>
      <c r="AD1517">
        <v>526.24</v>
      </c>
    </row>
    <row r="1518" spans="20:30" x14ac:dyDescent="0.25">
      <c r="T1518" t="s">
        <v>95</v>
      </c>
      <c r="U1518">
        <v>2021</v>
      </c>
      <c r="V1518" t="s">
        <v>46</v>
      </c>
      <c r="W1518" t="s">
        <v>101</v>
      </c>
      <c r="X1518" t="s">
        <v>103</v>
      </c>
      <c r="Y1518" t="s">
        <v>104</v>
      </c>
      <c r="Z1518" t="s">
        <v>100</v>
      </c>
      <c r="AA1518" t="s">
        <v>102</v>
      </c>
      <c r="AB1518" t="s">
        <v>105</v>
      </c>
      <c r="AC1518">
        <v>291</v>
      </c>
      <c r="AD1518">
        <v>416.13</v>
      </c>
    </row>
    <row r="1519" spans="20:30" x14ac:dyDescent="0.25">
      <c r="T1519" t="s">
        <v>88</v>
      </c>
      <c r="U1519">
        <v>2021</v>
      </c>
      <c r="V1519" t="s">
        <v>46</v>
      </c>
      <c r="W1519" t="s">
        <v>101</v>
      </c>
      <c r="X1519" t="s">
        <v>103</v>
      </c>
      <c r="Y1519" t="s">
        <v>104</v>
      </c>
      <c r="Z1519" t="s">
        <v>100</v>
      </c>
      <c r="AA1519" t="s">
        <v>102</v>
      </c>
      <c r="AB1519" t="s">
        <v>105</v>
      </c>
      <c r="AC1519">
        <v>285</v>
      </c>
      <c r="AD1519">
        <v>407.55</v>
      </c>
    </row>
    <row r="1520" spans="20:30" x14ac:dyDescent="0.25">
      <c r="T1520" t="s">
        <v>88</v>
      </c>
      <c r="U1520">
        <v>2021</v>
      </c>
      <c r="V1520" t="s">
        <v>46</v>
      </c>
      <c r="W1520" t="s">
        <v>101</v>
      </c>
      <c r="X1520" t="s">
        <v>103</v>
      </c>
      <c r="Y1520" t="s">
        <v>104</v>
      </c>
      <c r="Z1520" t="s">
        <v>100</v>
      </c>
      <c r="AA1520" t="s">
        <v>102</v>
      </c>
      <c r="AB1520" t="s">
        <v>105</v>
      </c>
      <c r="AC1520">
        <v>361</v>
      </c>
      <c r="AD1520">
        <v>516.23</v>
      </c>
    </row>
    <row r="1521" spans="20:30" x14ac:dyDescent="0.25">
      <c r="T1521" t="s">
        <v>88</v>
      </c>
      <c r="U1521">
        <v>2021</v>
      </c>
      <c r="V1521" t="s">
        <v>46</v>
      </c>
      <c r="W1521" t="s">
        <v>101</v>
      </c>
      <c r="X1521" t="s">
        <v>103</v>
      </c>
      <c r="Y1521" t="s">
        <v>104</v>
      </c>
      <c r="Z1521" t="s">
        <v>100</v>
      </c>
      <c r="AA1521" t="s">
        <v>102</v>
      </c>
      <c r="AB1521" t="s">
        <v>105</v>
      </c>
      <c r="AC1521">
        <v>289</v>
      </c>
      <c r="AD1521">
        <v>413.27</v>
      </c>
    </row>
    <row r="1522" spans="20:30" x14ac:dyDescent="0.25">
      <c r="T1522" t="s">
        <v>88</v>
      </c>
      <c r="U1522">
        <v>2021</v>
      </c>
      <c r="V1522" t="s">
        <v>46</v>
      </c>
      <c r="W1522" t="s">
        <v>101</v>
      </c>
      <c r="X1522" t="s">
        <v>103</v>
      </c>
      <c r="Y1522" t="s">
        <v>104</v>
      </c>
      <c r="Z1522" t="s">
        <v>100</v>
      </c>
      <c r="AA1522" t="s">
        <v>102</v>
      </c>
      <c r="AB1522" t="s">
        <v>105</v>
      </c>
      <c r="AC1522">
        <v>836</v>
      </c>
      <c r="AD1522">
        <v>1195.48</v>
      </c>
    </row>
    <row r="1523" spans="20:30" x14ac:dyDescent="0.25">
      <c r="T1523" t="s">
        <v>88</v>
      </c>
      <c r="U1523">
        <v>2021</v>
      </c>
      <c r="V1523" t="s">
        <v>46</v>
      </c>
      <c r="W1523" t="s">
        <v>101</v>
      </c>
      <c r="X1523" t="s">
        <v>103</v>
      </c>
      <c r="Y1523" t="s">
        <v>104</v>
      </c>
      <c r="Z1523" t="s">
        <v>100</v>
      </c>
      <c r="AA1523" t="s">
        <v>102</v>
      </c>
      <c r="AB1523" t="s">
        <v>105</v>
      </c>
      <c r="AC1523">
        <v>869</v>
      </c>
      <c r="AD1523">
        <v>1242.67</v>
      </c>
    </row>
    <row r="1524" spans="20:30" x14ac:dyDescent="0.25">
      <c r="T1524" t="s">
        <v>97</v>
      </c>
      <c r="U1524">
        <v>2021</v>
      </c>
      <c r="V1524" t="s">
        <v>45</v>
      </c>
      <c r="W1524" t="s">
        <v>89</v>
      </c>
      <c r="X1524" t="s">
        <v>103</v>
      </c>
      <c r="Y1524" t="s">
        <v>104</v>
      </c>
      <c r="Z1524" t="s">
        <v>92</v>
      </c>
      <c r="AA1524" t="s">
        <v>102</v>
      </c>
      <c r="AB1524" t="s">
        <v>94</v>
      </c>
      <c r="AC1524">
        <v>340</v>
      </c>
      <c r="AD1524">
        <v>486.2</v>
      </c>
    </row>
    <row r="1525" spans="20:30" x14ac:dyDescent="0.25">
      <c r="T1525" t="s">
        <v>95</v>
      </c>
      <c r="U1525">
        <v>2021</v>
      </c>
      <c r="V1525" t="s">
        <v>45</v>
      </c>
      <c r="W1525" t="s">
        <v>89</v>
      </c>
      <c r="X1525" t="s">
        <v>103</v>
      </c>
      <c r="Y1525" t="s">
        <v>104</v>
      </c>
      <c r="Z1525" t="s">
        <v>92</v>
      </c>
      <c r="AA1525" t="s">
        <v>102</v>
      </c>
      <c r="AB1525" t="s">
        <v>94</v>
      </c>
      <c r="AC1525">
        <v>334</v>
      </c>
      <c r="AD1525">
        <v>477.62</v>
      </c>
    </row>
    <row r="1526" spans="20:30" x14ac:dyDescent="0.25">
      <c r="T1526" t="s">
        <v>95</v>
      </c>
      <c r="U1526">
        <v>2021</v>
      </c>
      <c r="V1526" t="s">
        <v>45</v>
      </c>
      <c r="W1526" t="s">
        <v>89</v>
      </c>
      <c r="X1526" t="s">
        <v>103</v>
      </c>
      <c r="Y1526" t="s">
        <v>104</v>
      </c>
      <c r="Z1526" t="s">
        <v>92</v>
      </c>
      <c r="AA1526" t="s">
        <v>102</v>
      </c>
      <c r="AB1526" t="s">
        <v>94</v>
      </c>
      <c r="AC1526">
        <v>337</v>
      </c>
      <c r="AD1526">
        <v>481.90999999999997</v>
      </c>
    </row>
    <row r="1527" spans="20:30" x14ac:dyDescent="0.25">
      <c r="T1527" t="s">
        <v>97</v>
      </c>
      <c r="U1527">
        <v>2021</v>
      </c>
      <c r="V1527" t="s">
        <v>45</v>
      </c>
      <c r="W1527" t="s">
        <v>89</v>
      </c>
      <c r="X1527" t="s">
        <v>103</v>
      </c>
      <c r="Y1527" t="s">
        <v>104</v>
      </c>
      <c r="Z1527" t="s">
        <v>92</v>
      </c>
      <c r="AA1527" t="s">
        <v>102</v>
      </c>
      <c r="AB1527" t="s">
        <v>94</v>
      </c>
      <c r="AC1527">
        <v>331</v>
      </c>
      <c r="AD1527">
        <v>473.33</v>
      </c>
    </row>
    <row r="1528" spans="20:30" x14ac:dyDescent="0.25">
      <c r="T1528" t="s">
        <v>88</v>
      </c>
      <c r="U1528">
        <v>2021</v>
      </c>
      <c r="V1528" t="s">
        <v>46</v>
      </c>
      <c r="W1528" t="s">
        <v>89</v>
      </c>
      <c r="X1528" t="s">
        <v>103</v>
      </c>
      <c r="Y1528" t="s">
        <v>104</v>
      </c>
      <c r="Z1528" t="s">
        <v>92</v>
      </c>
      <c r="AA1528" t="s">
        <v>102</v>
      </c>
      <c r="AB1528" t="s">
        <v>94</v>
      </c>
      <c r="AC1528">
        <v>328</v>
      </c>
      <c r="AD1528">
        <v>469.03999999999996</v>
      </c>
    </row>
    <row r="1529" spans="20:30" x14ac:dyDescent="0.25">
      <c r="T1529" t="s">
        <v>95</v>
      </c>
      <c r="U1529">
        <v>2021</v>
      </c>
      <c r="V1529" t="s">
        <v>46</v>
      </c>
      <c r="W1529" t="s">
        <v>89</v>
      </c>
      <c r="X1529" t="s">
        <v>103</v>
      </c>
      <c r="Y1529" t="s">
        <v>104</v>
      </c>
      <c r="Z1529" t="s">
        <v>92</v>
      </c>
      <c r="AA1529" t="s">
        <v>102</v>
      </c>
      <c r="AB1529" t="s">
        <v>94</v>
      </c>
      <c r="AC1529">
        <v>322</v>
      </c>
      <c r="AD1529">
        <v>460.46000000000004</v>
      </c>
    </row>
    <row r="1530" spans="20:30" x14ac:dyDescent="0.25">
      <c r="T1530" t="s">
        <v>88</v>
      </c>
      <c r="U1530">
        <v>2021</v>
      </c>
      <c r="V1530" t="s">
        <v>46</v>
      </c>
      <c r="W1530" t="s">
        <v>89</v>
      </c>
      <c r="X1530" t="s">
        <v>103</v>
      </c>
      <c r="Y1530" t="s">
        <v>104</v>
      </c>
      <c r="Z1530" t="s">
        <v>92</v>
      </c>
      <c r="AA1530" t="s">
        <v>102</v>
      </c>
      <c r="AB1530" t="s">
        <v>94</v>
      </c>
      <c r="AC1530">
        <v>316</v>
      </c>
      <c r="AD1530">
        <v>451.88</v>
      </c>
    </row>
    <row r="1531" spans="20:30" x14ac:dyDescent="0.25">
      <c r="T1531" t="s">
        <v>95</v>
      </c>
      <c r="U1531">
        <v>2021</v>
      </c>
      <c r="V1531" t="s">
        <v>46</v>
      </c>
      <c r="W1531" t="s">
        <v>89</v>
      </c>
      <c r="X1531" t="s">
        <v>103</v>
      </c>
      <c r="Y1531" t="s">
        <v>104</v>
      </c>
      <c r="Z1531" t="s">
        <v>92</v>
      </c>
      <c r="AA1531" t="s">
        <v>102</v>
      </c>
      <c r="AB1531" t="s">
        <v>94</v>
      </c>
      <c r="AC1531">
        <v>325</v>
      </c>
      <c r="AD1531">
        <v>464.75</v>
      </c>
    </row>
    <row r="1532" spans="20:30" x14ac:dyDescent="0.25">
      <c r="T1532" t="s">
        <v>97</v>
      </c>
      <c r="U1532">
        <v>2021</v>
      </c>
      <c r="V1532" t="s">
        <v>46</v>
      </c>
      <c r="W1532" t="s">
        <v>89</v>
      </c>
      <c r="X1532" t="s">
        <v>103</v>
      </c>
      <c r="Y1532" t="s">
        <v>104</v>
      </c>
      <c r="Z1532" t="s">
        <v>92</v>
      </c>
      <c r="AA1532" t="s">
        <v>102</v>
      </c>
      <c r="AB1532" t="s">
        <v>94</v>
      </c>
      <c r="AC1532">
        <v>319</v>
      </c>
      <c r="AD1532">
        <v>456.16999999999996</v>
      </c>
    </row>
    <row r="1533" spans="20:30" x14ac:dyDescent="0.25">
      <c r="T1533" t="s">
        <v>88</v>
      </c>
      <c r="U1533">
        <v>2021</v>
      </c>
      <c r="V1533" t="s">
        <v>46</v>
      </c>
      <c r="W1533" t="s">
        <v>89</v>
      </c>
      <c r="X1533" t="s">
        <v>103</v>
      </c>
      <c r="Y1533" t="s">
        <v>104</v>
      </c>
      <c r="Z1533" t="s">
        <v>92</v>
      </c>
      <c r="AA1533" t="s">
        <v>102</v>
      </c>
      <c r="AB1533" t="s">
        <v>94</v>
      </c>
      <c r="AC1533">
        <v>313</v>
      </c>
      <c r="AD1533">
        <v>447.59000000000003</v>
      </c>
    </row>
    <row r="1534" spans="20:30" x14ac:dyDescent="0.25">
      <c r="T1534" t="s">
        <v>97</v>
      </c>
      <c r="U1534">
        <v>2022</v>
      </c>
      <c r="V1534" t="s">
        <v>41</v>
      </c>
      <c r="W1534" t="s">
        <v>89</v>
      </c>
      <c r="X1534" t="s">
        <v>90</v>
      </c>
      <c r="Y1534" t="s">
        <v>91</v>
      </c>
      <c r="Z1534" t="s">
        <v>100</v>
      </c>
      <c r="AA1534" t="s">
        <v>93</v>
      </c>
      <c r="AB1534" t="s">
        <v>94</v>
      </c>
      <c r="AC1534">
        <v>212</v>
      </c>
      <c r="AD1534">
        <v>303.15999999999997</v>
      </c>
    </row>
    <row r="1535" spans="20:30" x14ac:dyDescent="0.25">
      <c r="T1535" t="s">
        <v>95</v>
      </c>
      <c r="U1535">
        <v>2022</v>
      </c>
      <c r="V1535" t="s">
        <v>41</v>
      </c>
      <c r="W1535" t="s">
        <v>89</v>
      </c>
      <c r="X1535" t="s">
        <v>90</v>
      </c>
      <c r="Y1535" t="s">
        <v>91</v>
      </c>
      <c r="Z1535" t="s">
        <v>100</v>
      </c>
      <c r="AA1535" t="s">
        <v>93</v>
      </c>
      <c r="AB1535" t="s">
        <v>94</v>
      </c>
      <c r="AC1535">
        <v>206</v>
      </c>
      <c r="AD1535">
        <v>294.58</v>
      </c>
    </row>
    <row r="1536" spans="20:30" x14ac:dyDescent="0.25">
      <c r="T1536" t="s">
        <v>97</v>
      </c>
      <c r="U1536">
        <v>2022</v>
      </c>
      <c r="V1536" t="s">
        <v>41</v>
      </c>
      <c r="W1536" t="s">
        <v>89</v>
      </c>
      <c r="X1536" t="s">
        <v>90</v>
      </c>
      <c r="Y1536" t="s">
        <v>91</v>
      </c>
      <c r="Z1536" t="s">
        <v>100</v>
      </c>
      <c r="AA1536" t="s">
        <v>93</v>
      </c>
      <c r="AB1536" t="s">
        <v>96</v>
      </c>
      <c r="AC1536">
        <v>216</v>
      </c>
      <c r="AD1536">
        <v>308.88</v>
      </c>
    </row>
    <row r="1537" spans="20:30" x14ac:dyDescent="0.25">
      <c r="T1537" t="s">
        <v>95</v>
      </c>
      <c r="U1537">
        <v>2022</v>
      </c>
      <c r="V1537" t="s">
        <v>41</v>
      </c>
      <c r="W1537" t="s">
        <v>89</v>
      </c>
      <c r="X1537" t="s">
        <v>90</v>
      </c>
      <c r="Y1537" t="s">
        <v>91</v>
      </c>
      <c r="Z1537" t="s">
        <v>100</v>
      </c>
      <c r="AA1537" t="s">
        <v>93</v>
      </c>
      <c r="AB1537" t="s">
        <v>96</v>
      </c>
      <c r="AC1537">
        <v>210</v>
      </c>
      <c r="AD1537">
        <v>300.3</v>
      </c>
    </row>
    <row r="1538" spans="20:30" x14ac:dyDescent="0.25">
      <c r="T1538" t="s">
        <v>97</v>
      </c>
      <c r="U1538">
        <v>2022</v>
      </c>
      <c r="V1538" t="s">
        <v>41</v>
      </c>
      <c r="W1538" t="s">
        <v>89</v>
      </c>
      <c r="X1538" t="s">
        <v>90</v>
      </c>
      <c r="Y1538" t="s">
        <v>91</v>
      </c>
      <c r="Z1538" t="s">
        <v>100</v>
      </c>
      <c r="AA1538" t="s">
        <v>93</v>
      </c>
      <c r="AB1538" t="s">
        <v>96</v>
      </c>
      <c r="AC1538">
        <v>204</v>
      </c>
      <c r="AD1538">
        <v>291.72000000000003</v>
      </c>
    </row>
    <row r="1539" spans="20:30" x14ac:dyDescent="0.25">
      <c r="T1539" t="s">
        <v>97</v>
      </c>
      <c r="U1539">
        <v>2022</v>
      </c>
      <c r="V1539" t="s">
        <v>41</v>
      </c>
      <c r="W1539" t="s">
        <v>89</v>
      </c>
      <c r="X1539" t="s">
        <v>90</v>
      </c>
      <c r="Y1539" t="s">
        <v>91</v>
      </c>
      <c r="Z1539" t="s">
        <v>100</v>
      </c>
      <c r="AA1539" t="s">
        <v>93</v>
      </c>
      <c r="AB1539" t="s">
        <v>96</v>
      </c>
      <c r="AC1539">
        <v>213</v>
      </c>
      <c r="AD1539">
        <v>304.59000000000003</v>
      </c>
    </row>
    <row r="1540" spans="20:30" x14ac:dyDescent="0.25">
      <c r="T1540" t="s">
        <v>88</v>
      </c>
      <c r="U1540">
        <v>2022</v>
      </c>
      <c r="V1540" t="s">
        <v>41</v>
      </c>
      <c r="W1540" t="s">
        <v>89</v>
      </c>
      <c r="X1540" t="s">
        <v>90</v>
      </c>
      <c r="Y1540" t="s">
        <v>91</v>
      </c>
      <c r="Z1540" t="s">
        <v>100</v>
      </c>
      <c r="AA1540" t="s">
        <v>93</v>
      </c>
      <c r="AB1540" t="s">
        <v>96</v>
      </c>
      <c r="AC1540">
        <v>207</v>
      </c>
      <c r="AD1540">
        <v>296.01</v>
      </c>
    </row>
    <row r="1541" spans="20:30" x14ac:dyDescent="0.25">
      <c r="T1541" t="s">
        <v>95</v>
      </c>
      <c r="U1541">
        <v>2022</v>
      </c>
      <c r="V1541" t="s">
        <v>41</v>
      </c>
      <c r="W1541" t="s">
        <v>89</v>
      </c>
      <c r="X1541" t="s">
        <v>90</v>
      </c>
      <c r="Y1541" t="s">
        <v>91</v>
      </c>
      <c r="Z1541" t="s">
        <v>100</v>
      </c>
      <c r="AA1541" t="s">
        <v>93</v>
      </c>
      <c r="AB1541" t="s">
        <v>96</v>
      </c>
      <c r="AC1541">
        <v>201</v>
      </c>
      <c r="AD1541">
        <v>287.43</v>
      </c>
    </row>
    <row r="1542" spans="20:30" x14ac:dyDescent="0.25">
      <c r="T1542" t="s">
        <v>95</v>
      </c>
      <c r="U1542">
        <v>2022</v>
      </c>
      <c r="V1542" t="s">
        <v>41</v>
      </c>
      <c r="W1542" t="s">
        <v>89</v>
      </c>
      <c r="X1542" t="s">
        <v>90</v>
      </c>
      <c r="Y1542" t="s">
        <v>91</v>
      </c>
      <c r="Z1542" t="s">
        <v>100</v>
      </c>
      <c r="AA1542" t="s">
        <v>93</v>
      </c>
      <c r="AB1542" t="s">
        <v>94</v>
      </c>
      <c r="AC1542">
        <v>215</v>
      </c>
      <c r="AD1542">
        <v>307.45</v>
      </c>
    </row>
    <row r="1543" spans="20:30" x14ac:dyDescent="0.25">
      <c r="T1543" t="s">
        <v>95</v>
      </c>
      <c r="U1543">
        <v>2022</v>
      </c>
      <c r="V1543" t="s">
        <v>41</v>
      </c>
      <c r="W1543" t="s">
        <v>89</v>
      </c>
      <c r="X1543" t="s">
        <v>90</v>
      </c>
      <c r="Y1543" t="s">
        <v>91</v>
      </c>
      <c r="Z1543" t="s">
        <v>100</v>
      </c>
      <c r="AA1543" t="s">
        <v>93</v>
      </c>
      <c r="AB1543" t="s">
        <v>94</v>
      </c>
      <c r="AC1543">
        <v>209</v>
      </c>
      <c r="AD1543">
        <v>298.87</v>
      </c>
    </row>
    <row r="1544" spans="20:30" x14ac:dyDescent="0.25">
      <c r="T1544" t="s">
        <v>98</v>
      </c>
      <c r="U1544">
        <v>2022</v>
      </c>
      <c r="V1544" t="s">
        <v>41</v>
      </c>
      <c r="W1544" t="s">
        <v>89</v>
      </c>
      <c r="X1544" t="s">
        <v>90</v>
      </c>
      <c r="Y1544" t="s">
        <v>91</v>
      </c>
      <c r="Z1544" t="s">
        <v>100</v>
      </c>
      <c r="AA1544" t="s">
        <v>93</v>
      </c>
      <c r="AB1544" t="s">
        <v>94</v>
      </c>
      <c r="AC1544">
        <v>203</v>
      </c>
      <c r="AD1544">
        <v>290.28999999999996</v>
      </c>
    </row>
    <row r="1545" spans="20:30" x14ac:dyDescent="0.25">
      <c r="T1545" t="s">
        <v>95</v>
      </c>
      <c r="U1545">
        <v>2022</v>
      </c>
      <c r="V1545" t="s">
        <v>45</v>
      </c>
      <c r="W1545" t="s">
        <v>89</v>
      </c>
      <c r="X1545" t="s">
        <v>90</v>
      </c>
      <c r="Y1545" t="s">
        <v>91</v>
      </c>
      <c r="Z1545" t="s">
        <v>100</v>
      </c>
      <c r="AA1545" t="s">
        <v>93</v>
      </c>
      <c r="AB1545" t="s">
        <v>96</v>
      </c>
      <c r="AC1545">
        <v>158</v>
      </c>
      <c r="AD1545">
        <v>225.94</v>
      </c>
    </row>
    <row r="1546" spans="20:30" x14ac:dyDescent="0.25">
      <c r="T1546" t="s">
        <v>95</v>
      </c>
      <c r="U1546">
        <v>2022</v>
      </c>
      <c r="V1546" t="s">
        <v>45</v>
      </c>
      <c r="W1546" t="s">
        <v>89</v>
      </c>
      <c r="X1546" t="s">
        <v>90</v>
      </c>
      <c r="Y1546" t="s">
        <v>91</v>
      </c>
      <c r="Z1546" t="s">
        <v>100</v>
      </c>
      <c r="AA1546" t="s">
        <v>93</v>
      </c>
      <c r="AB1546" t="s">
        <v>96</v>
      </c>
      <c r="AC1546">
        <v>160</v>
      </c>
      <c r="AD1546">
        <v>228.8</v>
      </c>
    </row>
    <row r="1547" spans="20:30" x14ac:dyDescent="0.25">
      <c r="T1547" t="s">
        <v>99</v>
      </c>
      <c r="U1547">
        <v>2022</v>
      </c>
      <c r="V1547" t="s">
        <v>45</v>
      </c>
      <c r="W1547" t="s">
        <v>89</v>
      </c>
      <c r="X1547" t="s">
        <v>90</v>
      </c>
      <c r="Y1547" t="s">
        <v>91</v>
      </c>
      <c r="Z1547" t="s">
        <v>100</v>
      </c>
      <c r="AA1547" t="s">
        <v>93</v>
      </c>
      <c r="AB1547" t="s">
        <v>96</v>
      </c>
      <c r="AC1547">
        <v>162</v>
      </c>
      <c r="AD1547">
        <v>231.66</v>
      </c>
    </row>
    <row r="1548" spans="20:30" x14ac:dyDescent="0.25">
      <c r="T1548" t="s">
        <v>88</v>
      </c>
      <c r="U1548">
        <v>2022</v>
      </c>
      <c r="V1548" t="s">
        <v>45</v>
      </c>
      <c r="W1548" t="s">
        <v>89</v>
      </c>
      <c r="X1548" t="s">
        <v>90</v>
      </c>
      <c r="Y1548" t="s">
        <v>91</v>
      </c>
      <c r="Z1548" t="s">
        <v>100</v>
      </c>
      <c r="AA1548" t="s">
        <v>93</v>
      </c>
      <c r="AB1548" t="s">
        <v>96</v>
      </c>
      <c r="AC1548">
        <v>159</v>
      </c>
      <c r="AD1548">
        <v>227.37</v>
      </c>
    </row>
    <row r="1549" spans="20:30" x14ac:dyDescent="0.25">
      <c r="T1549" t="s">
        <v>95</v>
      </c>
      <c r="U1549">
        <v>2022</v>
      </c>
      <c r="V1549" t="s">
        <v>45</v>
      </c>
      <c r="W1549" t="s">
        <v>89</v>
      </c>
      <c r="X1549" t="s">
        <v>90</v>
      </c>
      <c r="Y1549" t="s">
        <v>91</v>
      </c>
      <c r="Z1549" t="s">
        <v>100</v>
      </c>
      <c r="AA1549" t="s">
        <v>93</v>
      </c>
      <c r="AB1549" t="s">
        <v>96</v>
      </c>
      <c r="AC1549">
        <v>161</v>
      </c>
      <c r="AD1549">
        <v>230.23000000000002</v>
      </c>
    </row>
    <row r="1550" spans="20:30" x14ac:dyDescent="0.25">
      <c r="T1550" t="s">
        <v>98</v>
      </c>
      <c r="U1550">
        <v>2022</v>
      </c>
      <c r="V1550" t="s">
        <v>37</v>
      </c>
      <c r="W1550" t="s">
        <v>89</v>
      </c>
      <c r="X1550" t="s">
        <v>90</v>
      </c>
      <c r="Y1550" t="s">
        <v>91</v>
      </c>
      <c r="Z1550" t="s">
        <v>100</v>
      </c>
      <c r="AA1550" t="s">
        <v>93</v>
      </c>
      <c r="AB1550" t="s">
        <v>94</v>
      </c>
      <c r="AC1550">
        <v>248</v>
      </c>
      <c r="AD1550">
        <v>354.64</v>
      </c>
    </row>
    <row r="1551" spans="20:30" x14ac:dyDescent="0.25">
      <c r="T1551" t="s">
        <v>95</v>
      </c>
      <c r="U1551">
        <v>2022</v>
      </c>
      <c r="V1551" t="s">
        <v>37</v>
      </c>
      <c r="W1551" t="s">
        <v>89</v>
      </c>
      <c r="X1551" t="s">
        <v>90</v>
      </c>
      <c r="Y1551" t="s">
        <v>91</v>
      </c>
      <c r="Z1551" t="s">
        <v>100</v>
      </c>
      <c r="AA1551" t="s">
        <v>93</v>
      </c>
      <c r="AB1551" t="s">
        <v>94</v>
      </c>
      <c r="AC1551">
        <v>242</v>
      </c>
      <c r="AD1551">
        <v>346.06</v>
      </c>
    </row>
    <row r="1552" spans="20:30" x14ac:dyDescent="0.25">
      <c r="T1552" t="s">
        <v>97</v>
      </c>
      <c r="U1552">
        <v>2022</v>
      </c>
      <c r="V1552" t="s">
        <v>37</v>
      </c>
      <c r="W1552" t="s">
        <v>89</v>
      </c>
      <c r="X1552" t="s">
        <v>90</v>
      </c>
      <c r="Y1552" t="s">
        <v>91</v>
      </c>
      <c r="Z1552" t="s">
        <v>100</v>
      </c>
      <c r="AA1552" t="s">
        <v>93</v>
      </c>
      <c r="AB1552" t="s">
        <v>94</v>
      </c>
      <c r="AC1552">
        <v>236</v>
      </c>
      <c r="AD1552">
        <v>337.48</v>
      </c>
    </row>
    <row r="1553" spans="20:30" x14ac:dyDescent="0.25">
      <c r="T1553" t="s">
        <v>97</v>
      </c>
      <c r="U1553">
        <v>2022</v>
      </c>
      <c r="V1553" t="s">
        <v>37</v>
      </c>
      <c r="W1553" t="s">
        <v>89</v>
      </c>
      <c r="X1553" t="s">
        <v>90</v>
      </c>
      <c r="Y1553" t="s">
        <v>91</v>
      </c>
      <c r="Z1553" t="s">
        <v>100</v>
      </c>
      <c r="AA1553" t="s">
        <v>93</v>
      </c>
      <c r="AB1553" t="s">
        <v>96</v>
      </c>
      <c r="AC1553">
        <v>246</v>
      </c>
      <c r="AD1553">
        <v>351.78</v>
      </c>
    </row>
    <row r="1554" spans="20:30" x14ac:dyDescent="0.25">
      <c r="T1554" t="s">
        <v>88</v>
      </c>
      <c r="U1554">
        <v>2022</v>
      </c>
      <c r="V1554" t="s">
        <v>37</v>
      </c>
      <c r="W1554" t="s">
        <v>89</v>
      </c>
      <c r="X1554" t="s">
        <v>90</v>
      </c>
      <c r="Y1554" t="s">
        <v>91</v>
      </c>
      <c r="Z1554" t="s">
        <v>100</v>
      </c>
      <c r="AA1554" t="s">
        <v>93</v>
      </c>
      <c r="AB1554" t="s">
        <v>96</v>
      </c>
      <c r="AC1554">
        <v>240</v>
      </c>
      <c r="AD1554">
        <v>343.2</v>
      </c>
    </row>
    <row r="1555" spans="20:30" x14ac:dyDescent="0.25">
      <c r="T1555" t="s">
        <v>97</v>
      </c>
      <c r="U1555">
        <v>2022</v>
      </c>
      <c r="V1555" t="s">
        <v>37</v>
      </c>
      <c r="W1555" t="s">
        <v>89</v>
      </c>
      <c r="X1555" t="s">
        <v>90</v>
      </c>
      <c r="Y1555" t="s">
        <v>91</v>
      </c>
      <c r="Z1555" t="s">
        <v>100</v>
      </c>
      <c r="AA1555" t="s">
        <v>93</v>
      </c>
      <c r="AB1555" t="s">
        <v>96</v>
      </c>
      <c r="AC1555">
        <v>234</v>
      </c>
      <c r="AD1555">
        <v>334.62</v>
      </c>
    </row>
    <row r="1556" spans="20:30" x14ac:dyDescent="0.25">
      <c r="T1556" t="s">
        <v>88</v>
      </c>
      <c r="U1556">
        <v>2022</v>
      </c>
      <c r="V1556" t="s">
        <v>37</v>
      </c>
      <c r="W1556" t="s">
        <v>89</v>
      </c>
      <c r="X1556" t="s">
        <v>90</v>
      </c>
      <c r="Y1556" t="s">
        <v>91</v>
      </c>
      <c r="Z1556" t="s">
        <v>100</v>
      </c>
      <c r="AA1556" t="s">
        <v>93</v>
      </c>
      <c r="AB1556" t="s">
        <v>96</v>
      </c>
      <c r="AC1556">
        <v>243</v>
      </c>
      <c r="AD1556">
        <v>347.49</v>
      </c>
    </row>
    <row r="1557" spans="20:30" x14ac:dyDescent="0.25">
      <c r="T1557" t="s">
        <v>95</v>
      </c>
      <c r="U1557">
        <v>2022</v>
      </c>
      <c r="V1557" t="s">
        <v>37</v>
      </c>
      <c r="W1557" t="s">
        <v>89</v>
      </c>
      <c r="X1557" t="s">
        <v>90</v>
      </c>
      <c r="Y1557" t="s">
        <v>91</v>
      </c>
      <c r="Z1557" t="s">
        <v>100</v>
      </c>
      <c r="AA1557" t="s">
        <v>93</v>
      </c>
      <c r="AB1557" t="s">
        <v>96</v>
      </c>
      <c r="AC1557">
        <v>237</v>
      </c>
      <c r="AD1557">
        <v>338.90999999999997</v>
      </c>
    </row>
    <row r="1558" spans="20:30" x14ac:dyDescent="0.25">
      <c r="T1558" t="s">
        <v>97</v>
      </c>
      <c r="U1558">
        <v>2022</v>
      </c>
      <c r="V1558" t="s">
        <v>37</v>
      </c>
      <c r="W1558" t="s">
        <v>89</v>
      </c>
      <c r="X1558" t="s">
        <v>90</v>
      </c>
      <c r="Y1558" t="s">
        <v>91</v>
      </c>
      <c r="Z1558" t="s">
        <v>100</v>
      </c>
      <c r="AA1558" t="s">
        <v>93</v>
      </c>
      <c r="AB1558" t="s">
        <v>94</v>
      </c>
      <c r="AC1558">
        <v>245</v>
      </c>
      <c r="AD1558">
        <v>350.35</v>
      </c>
    </row>
    <row r="1559" spans="20:30" x14ac:dyDescent="0.25">
      <c r="T1559" t="s">
        <v>95</v>
      </c>
      <c r="U1559">
        <v>2022</v>
      </c>
      <c r="V1559" t="s">
        <v>37</v>
      </c>
      <c r="W1559" t="s">
        <v>89</v>
      </c>
      <c r="X1559" t="s">
        <v>90</v>
      </c>
      <c r="Y1559" t="s">
        <v>91</v>
      </c>
      <c r="Z1559" t="s">
        <v>100</v>
      </c>
      <c r="AA1559" t="s">
        <v>93</v>
      </c>
      <c r="AB1559" t="s">
        <v>94</v>
      </c>
      <c r="AC1559">
        <v>239</v>
      </c>
      <c r="AD1559">
        <v>341.77</v>
      </c>
    </row>
    <row r="1560" spans="20:30" x14ac:dyDescent="0.25">
      <c r="T1560" t="s">
        <v>95</v>
      </c>
      <c r="U1560">
        <v>2022</v>
      </c>
      <c r="V1560" t="s">
        <v>37</v>
      </c>
      <c r="W1560" t="s">
        <v>89</v>
      </c>
      <c r="X1560" t="s">
        <v>90</v>
      </c>
      <c r="Y1560" t="s">
        <v>91</v>
      </c>
      <c r="Z1560" t="s">
        <v>100</v>
      </c>
      <c r="AA1560" t="s">
        <v>93</v>
      </c>
      <c r="AB1560" t="s">
        <v>94</v>
      </c>
      <c r="AC1560">
        <v>233</v>
      </c>
      <c r="AD1560">
        <v>333.19</v>
      </c>
    </row>
    <row r="1561" spans="20:30" x14ac:dyDescent="0.25">
      <c r="T1561" t="s">
        <v>95</v>
      </c>
      <c r="U1561">
        <v>2022</v>
      </c>
      <c r="V1561" t="s">
        <v>10</v>
      </c>
      <c r="W1561" t="s">
        <v>89</v>
      </c>
      <c r="X1561" t="s">
        <v>90</v>
      </c>
      <c r="Y1561" t="s">
        <v>91</v>
      </c>
      <c r="Z1561" t="s">
        <v>100</v>
      </c>
      <c r="AA1561" t="s">
        <v>93</v>
      </c>
      <c r="AB1561" t="s">
        <v>94</v>
      </c>
      <c r="AC1561">
        <v>260</v>
      </c>
      <c r="AD1561">
        <v>371.8</v>
      </c>
    </row>
    <row r="1562" spans="20:30" x14ac:dyDescent="0.25">
      <c r="T1562" t="s">
        <v>97</v>
      </c>
      <c r="U1562">
        <v>2022</v>
      </c>
      <c r="V1562" t="s">
        <v>10</v>
      </c>
      <c r="W1562" t="s">
        <v>89</v>
      </c>
      <c r="X1562" t="s">
        <v>90</v>
      </c>
      <c r="Y1562" t="s">
        <v>91</v>
      </c>
      <c r="Z1562" t="s">
        <v>100</v>
      </c>
      <c r="AA1562" t="s">
        <v>93</v>
      </c>
      <c r="AB1562" t="s">
        <v>94</v>
      </c>
      <c r="AC1562">
        <v>254</v>
      </c>
      <c r="AD1562">
        <v>363.22</v>
      </c>
    </row>
    <row r="1563" spans="20:30" x14ac:dyDescent="0.25">
      <c r="T1563" t="s">
        <v>88</v>
      </c>
      <c r="U1563">
        <v>2022</v>
      </c>
      <c r="V1563" t="s">
        <v>10</v>
      </c>
      <c r="W1563" t="s">
        <v>89</v>
      </c>
      <c r="X1563" t="s">
        <v>90</v>
      </c>
      <c r="Y1563" t="s">
        <v>91</v>
      </c>
      <c r="Z1563" t="s">
        <v>100</v>
      </c>
      <c r="AA1563" t="s">
        <v>93</v>
      </c>
      <c r="AB1563" t="s">
        <v>94</v>
      </c>
      <c r="AC1563">
        <v>264</v>
      </c>
      <c r="AD1563">
        <v>526.24</v>
      </c>
    </row>
    <row r="1564" spans="20:30" x14ac:dyDescent="0.25">
      <c r="T1564" t="s">
        <v>97</v>
      </c>
      <c r="U1564">
        <v>2022</v>
      </c>
      <c r="V1564" t="s">
        <v>10</v>
      </c>
      <c r="W1564" t="s">
        <v>89</v>
      </c>
      <c r="X1564" t="s">
        <v>90</v>
      </c>
      <c r="Y1564" t="s">
        <v>91</v>
      </c>
      <c r="Z1564" t="s">
        <v>100</v>
      </c>
      <c r="AA1564" t="s">
        <v>93</v>
      </c>
      <c r="AB1564" t="s">
        <v>96</v>
      </c>
      <c r="AC1564">
        <v>258</v>
      </c>
      <c r="AD1564">
        <v>526.24</v>
      </c>
    </row>
    <row r="1565" spans="20:30" x14ac:dyDescent="0.25">
      <c r="T1565" t="s">
        <v>95</v>
      </c>
      <c r="U1565">
        <v>2022</v>
      </c>
      <c r="V1565" t="s">
        <v>10</v>
      </c>
      <c r="W1565" t="s">
        <v>89</v>
      </c>
      <c r="X1565" t="s">
        <v>90</v>
      </c>
      <c r="Y1565" t="s">
        <v>91</v>
      </c>
      <c r="Z1565" t="s">
        <v>100</v>
      </c>
      <c r="AA1565" t="s">
        <v>93</v>
      </c>
      <c r="AB1565" t="s">
        <v>96</v>
      </c>
      <c r="AC1565">
        <v>252</v>
      </c>
      <c r="AD1565">
        <v>360.36</v>
      </c>
    </row>
    <row r="1566" spans="20:30" x14ac:dyDescent="0.25">
      <c r="T1566" t="s">
        <v>88</v>
      </c>
      <c r="U1566">
        <v>2022</v>
      </c>
      <c r="V1566" t="s">
        <v>10</v>
      </c>
      <c r="W1566" t="s">
        <v>89</v>
      </c>
      <c r="X1566" t="s">
        <v>90</v>
      </c>
      <c r="Y1566" t="s">
        <v>91</v>
      </c>
      <c r="Z1566" t="s">
        <v>100</v>
      </c>
      <c r="AA1566" t="s">
        <v>93</v>
      </c>
      <c r="AB1566" t="s">
        <v>94</v>
      </c>
      <c r="AC1566">
        <v>261</v>
      </c>
      <c r="AD1566">
        <v>373.23</v>
      </c>
    </row>
    <row r="1567" spans="20:30" x14ac:dyDescent="0.25">
      <c r="T1567" t="s">
        <v>95</v>
      </c>
      <c r="U1567">
        <v>2022</v>
      </c>
      <c r="V1567" t="s">
        <v>10</v>
      </c>
      <c r="W1567" t="s">
        <v>89</v>
      </c>
      <c r="X1567" t="s">
        <v>90</v>
      </c>
      <c r="Y1567" t="s">
        <v>91</v>
      </c>
      <c r="Z1567" t="s">
        <v>100</v>
      </c>
      <c r="AA1567" t="s">
        <v>93</v>
      </c>
      <c r="AB1567" t="s">
        <v>96</v>
      </c>
      <c r="AC1567">
        <v>255</v>
      </c>
      <c r="AD1567">
        <v>364.65</v>
      </c>
    </row>
    <row r="1568" spans="20:30" x14ac:dyDescent="0.25">
      <c r="T1568" t="s">
        <v>88</v>
      </c>
      <c r="U1568">
        <v>2022</v>
      </c>
      <c r="V1568" t="s">
        <v>10</v>
      </c>
      <c r="W1568" t="s">
        <v>89</v>
      </c>
      <c r="X1568" t="s">
        <v>90</v>
      </c>
      <c r="Y1568" t="s">
        <v>91</v>
      </c>
      <c r="Z1568" t="s">
        <v>100</v>
      </c>
      <c r="AA1568" t="s">
        <v>93</v>
      </c>
      <c r="AB1568" t="s">
        <v>96</v>
      </c>
      <c r="AC1568">
        <v>249</v>
      </c>
      <c r="AD1568">
        <v>356.07</v>
      </c>
    </row>
    <row r="1569" spans="20:30" x14ac:dyDescent="0.25">
      <c r="T1569" t="s">
        <v>98</v>
      </c>
      <c r="U1569">
        <v>2022</v>
      </c>
      <c r="V1569" t="s">
        <v>10</v>
      </c>
      <c r="W1569" t="s">
        <v>89</v>
      </c>
      <c r="X1569" t="s">
        <v>90</v>
      </c>
      <c r="Y1569" t="s">
        <v>91</v>
      </c>
      <c r="Z1569" t="s">
        <v>100</v>
      </c>
      <c r="AA1569" t="s">
        <v>93</v>
      </c>
      <c r="AB1569" t="s">
        <v>94</v>
      </c>
      <c r="AC1569">
        <v>263</v>
      </c>
      <c r="AD1569">
        <v>376.09000000000003</v>
      </c>
    </row>
    <row r="1570" spans="20:30" x14ac:dyDescent="0.25">
      <c r="T1570" t="s">
        <v>95</v>
      </c>
      <c r="U1570">
        <v>2022</v>
      </c>
      <c r="V1570" t="s">
        <v>10</v>
      </c>
      <c r="W1570" t="s">
        <v>89</v>
      </c>
      <c r="X1570" t="s">
        <v>90</v>
      </c>
      <c r="Y1570" t="s">
        <v>91</v>
      </c>
      <c r="Z1570" t="s">
        <v>100</v>
      </c>
      <c r="AA1570" t="s">
        <v>93</v>
      </c>
      <c r="AB1570" t="s">
        <v>94</v>
      </c>
      <c r="AC1570">
        <v>257</v>
      </c>
      <c r="AD1570">
        <v>367.51</v>
      </c>
    </row>
    <row r="1571" spans="20:30" x14ac:dyDescent="0.25">
      <c r="T1571" t="s">
        <v>88</v>
      </c>
      <c r="U1571">
        <v>2022</v>
      </c>
      <c r="V1571" t="s">
        <v>10</v>
      </c>
      <c r="W1571" t="s">
        <v>89</v>
      </c>
      <c r="X1571" t="s">
        <v>90</v>
      </c>
      <c r="Y1571" t="s">
        <v>91</v>
      </c>
      <c r="Z1571" t="s">
        <v>100</v>
      </c>
      <c r="AA1571" t="s">
        <v>93</v>
      </c>
      <c r="AB1571" t="s">
        <v>94</v>
      </c>
      <c r="AC1571">
        <v>251</v>
      </c>
      <c r="AD1571">
        <v>358.93</v>
      </c>
    </row>
    <row r="1572" spans="20:30" x14ac:dyDescent="0.25">
      <c r="T1572" t="s">
        <v>99</v>
      </c>
      <c r="U1572">
        <v>2022</v>
      </c>
      <c r="V1572" t="s">
        <v>44</v>
      </c>
      <c r="W1572" t="s">
        <v>89</v>
      </c>
      <c r="X1572" t="s">
        <v>90</v>
      </c>
      <c r="Y1572" t="s">
        <v>91</v>
      </c>
      <c r="Z1572" t="s">
        <v>100</v>
      </c>
      <c r="AA1572" t="s">
        <v>93</v>
      </c>
      <c r="AB1572" t="s">
        <v>96</v>
      </c>
      <c r="AC1572">
        <v>164</v>
      </c>
      <c r="AD1572">
        <v>234.51999999999998</v>
      </c>
    </row>
    <row r="1573" spans="20:30" x14ac:dyDescent="0.25">
      <c r="T1573" t="s">
        <v>95</v>
      </c>
      <c r="U1573">
        <v>2022</v>
      </c>
      <c r="V1573" t="s">
        <v>44</v>
      </c>
      <c r="W1573" t="s">
        <v>89</v>
      </c>
      <c r="X1573" t="s">
        <v>90</v>
      </c>
      <c r="Y1573" t="s">
        <v>91</v>
      </c>
      <c r="Z1573" t="s">
        <v>100</v>
      </c>
      <c r="AA1573" t="s">
        <v>93</v>
      </c>
      <c r="AB1573" t="s">
        <v>96</v>
      </c>
      <c r="AC1573">
        <v>166</v>
      </c>
      <c r="AD1573">
        <v>237.38</v>
      </c>
    </row>
    <row r="1574" spans="20:30" x14ac:dyDescent="0.25">
      <c r="T1574" t="s">
        <v>95</v>
      </c>
      <c r="U1574">
        <v>2022</v>
      </c>
      <c r="V1574" t="s">
        <v>44</v>
      </c>
      <c r="W1574" t="s">
        <v>89</v>
      </c>
      <c r="X1574" t="s">
        <v>90</v>
      </c>
      <c r="Y1574" t="s">
        <v>91</v>
      </c>
      <c r="Z1574" t="s">
        <v>100</v>
      </c>
      <c r="AA1574" t="s">
        <v>93</v>
      </c>
      <c r="AB1574" t="s">
        <v>96</v>
      </c>
      <c r="AC1574">
        <v>168</v>
      </c>
      <c r="AD1574">
        <v>240.24</v>
      </c>
    </row>
    <row r="1575" spans="20:30" x14ac:dyDescent="0.25">
      <c r="T1575" t="s">
        <v>97</v>
      </c>
      <c r="U1575">
        <v>2022</v>
      </c>
      <c r="V1575" t="s">
        <v>44</v>
      </c>
      <c r="W1575" t="s">
        <v>89</v>
      </c>
      <c r="X1575" t="s">
        <v>90</v>
      </c>
      <c r="Y1575" t="s">
        <v>91</v>
      </c>
      <c r="Z1575" t="s">
        <v>100</v>
      </c>
      <c r="AA1575" t="s">
        <v>93</v>
      </c>
      <c r="AB1575" t="s">
        <v>96</v>
      </c>
      <c r="AC1575">
        <v>165</v>
      </c>
      <c r="AD1575">
        <v>235.95</v>
      </c>
    </row>
    <row r="1576" spans="20:30" x14ac:dyDescent="0.25">
      <c r="T1576" t="s">
        <v>95</v>
      </c>
      <c r="U1576">
        <v>2022</v>
      </c>
      <c r="V1576" t="s">
        <v>44</v>
      </c>
      <c r="W1576" t="s">
        <v>89</v>
      </c>
      <c r="X1576" t="s">
        <v>90</v>
      </c>
      <c r="Y1576" t="s">
        <v>91</v>
      </c>
      <c r="Z1576" t="s">
        <v>100</v>
      </c>
      <c r="AA1576" t="s">
        <v>93</v>
      </c>
      <c r="AB1576" t="s">
        <v>96</v>
      </c>
      <c r="AC1576">
        <v>163</v>
      </c>
      <c r="AD1576">
        <v>233.09</v>
      </c>
    </row>
    <row r="1577" spans="20:30" x14ac:dyDescent="0.25">
      <c r="T1577" t="s">
        <v>99</v>
      </c>
      <c r="U1577">
        <v>2022</v>
      </c>
      <c r="V1577" t="s">
        <v>44</v>
      </c>
      <c r="W1577" t="s">
        <v>89</v>
      </c>
      <c r="X1577" t="s">
        <v>90</v>
      </c>
      <c r="Y1577" t="s">
        <v>91</v>
      </c>
      <c r="Z1577" t="s">
        <v>100</v>
      </c>
      <c r="AA1577" t="s">
        <v>93</v>
      </c>
      <c r="AB1577" t="s">
        <v>96</v>
      </c>
      <c r="AC1577">
        <v>167</v>
      </c>
      <c r="AD1577">
        <v>238.81</v>
      </c>
    </row>
    <row r="1578" spans="20:30" x14ac:dyDescent="0.25">
      <c r="T1578" t="s">
        <v>95</v>
      </c>
      <c r="U1578">
        <v>2022</v>
      </c>
      <c r="V1578" t="s">
        <v>43</v>
      </c>
      <c r="W1578" t="s">
        <v>89</v>
      </c>
      <c r="X1578" t="s">
        <v>90</v>
      </c>
      <c r="Y1578" t="s">
        <v>91</v>
      </c>
      <c r="Z1578" t="s">
        <v>100</v>
      </c>
      <c r="AA1578" t="s">
        <v>93</v>
      </c>
      <c r="AB1578" t="s">
        <v>94</v>
      </c>
      <c r="AC1578">
        <v>182</v>
      </c>
      <c r="AD1578">
        <v>260.26</v>
      </c>
    </row>
    <row r="1579" spans="20:30" x14ac:dyDescent="0.25">
      <c r="T1579" t="s">
        <v>95</v>
      </c>
      <c r="U1579">
        <v>2022</v>
      </c>
      <c r="V1579" t="s">
        <v>43</v>
      </c>
      <c r="W1579" t="s">
        <v>89</v>
      </c>
      <c r="X1579" t="s">
        <v>90</v>
      </c>
      <c r="Y1579" t="s">
        <v>91</v>
      </c>
      <c r="Z1579" t="s">
        <v>100</v>
      </c>
      <c r="AA1579" t="s">
        <v>93</v>
      </c>
      <c r="AB1579" t="s">
        <v>94</v>
      </c>
      <c r="AC1579">
        <v>176</v>
      </c>
      <c r="AD1579">
        <v>251.68</v>
      </c>
    </row>
    <row r="1580" spans="20:30" x14ac:dyDescent="0.25">
      <c r="T1580" t="s">
        <v>95</v>
      </c>
      <c r="U1580">
        <v>2022</v>
      </c>
      <c r="V1580" t="s">
        <v>43</v>
      </c>
      <c r="W1580" t="s">
        <v>89</v>
      </c>
      <c r="X1580" t="s">
        <v>90</v>
      </c>
      <c r="Y1580" t="s">
        <v>91</v>
      </c>
      <c r="Z1580" t="s">
        <v>100</v>
      </c>
      <c r="AA1580" t="s">
        <v>93</v>
      </c>
      <c r="AB1580" t="s">
        <v>94</v>
      </c>
      <c r="AC1580">
        <v>170</v>
      </c>
      <c r="AD1580">
        <v>243.1</v>
      </c>
    </row>
    <row r="1581" spans="20:30" x14ac:dyDescent="0.25">
      <c r="T1581" t="s">
        <v>95</v>
      </c>
      <c r="U1581">
        <v>2022</v>
      </c>
      <c r="V1581" t="s">
        <v>43</v>
      </c>
      <c r="W1581" t="s">
        <v>89</v>
      </c>
      <c r="X1581" t="s">
        <v>90</v>
      </c>
      <c r="Y1581" t="s">
        <v>91</v>
      </c>
      <c r="Z1581" t="s">
        <v>100</v>
      </c>
      <c r="AA1581" t="s">
        <v>93</v>
      </c>
      <c r="AB1581" t="s">
        <v>96</v>
      </c>
      <c r="AC1581">
        <v>180</v>
      </c>
      <c r="AD1581">
        <v>257.39999999999998</v>
      </c>
    </row>
    <row r="1582" spans="20:30" x14ac:dyDescent="0.25">
      <c r="T1582" t="s">
        <v>88</v>
      </c>
      <c r="U1582">
        <v>2022</v>
      </c>
      <c r="V1582" t="s">
        <v>43</v>
      </c>
      <c r="W1582" t="s">
        <v>89</v>
      </c>
      <c r="X1582" t="s">
        <v>90</v>
      </c>
      <c r="Y1582" t="s">
        <v>91</v>
      </c>
      <c r="Z1582" t="s">
        <v>100</v>
      </c>
      <c r="AA1582" t="s">
        <v>93</v>
      </c>
      <c r="AB1582" t="s">
        <v>96</v>
      </c>
      <c r="AC1582">
        <v>174</v>
      </c>
      <c r="AD1582">
        <v>248.82</v>
      </c>
    </row>
    <row r="1583" spans="20:30" x14ac:dyDescent="0.25">
      <c r="T1583" t="s">
        <v>88</v>
      </c>
      <c r="U1583">
        <v>2022</v>
      </c>
      <c r="V1583" t="s">
        <v>43</v>
      </c>
      <c r="W1583" t="s">
        <v>89</v>
      </c>
      <c r="X1583" t="s">
        <v>90</v>
      </c>
      <c r="Y1583" t="s">
        <v>91</v>
      </c>
      <c r="Z1583" t="s">
        <v>100</v>
      </c>
      <c r="AA1583" t="s">
        <v>93</v>
      </c>
      <c r="AB1583" t="s">
        <v>96</v>
      </c>
      <c r="AC1583">
        <v>183</v>
      </c>
      <c r="AD1583">
        <v>261.69</v>
      </c>
    </row>
    <row r="1584" spans="20:30" x14ac:dyDescent="0.25">
      <c r="T1584" t="s">
        <v>95</v>
      </c>
      <c r="U1584">
        <v>2022</v>
      </c>
      <c r="V1584" t="s">
        <v>43</v>
      </c>
      <c r="W1584" t="s">
        <v>89</v>
      </c>
      <c r="X1584" t="s">
        <v>90</v>
      </c>
      <c r="Y1584" t="s">
        <v>91</v>
      </c>
      <c r="Z1584" t="s">
        <v>100</v>
      </c>
      <c r="AA1584" t="s">
        <v>93</v>
      </c>
      <c r="AB1584" t="s">
        <v>96</v>
      </c>
      <c r="AC1584">
        <v>177</v>
      </c>
      <c r="AD1584">
        <v>253.11</v>
      </c>
    </row>
    <row r="1585" spans="20:30" x14ac:dyDescent="0.25">
      <c r="T1585" t="s">
        <v>95</v>
      </c>
      <c r="U1585">
        <v>2022</v>
      </c>
      <c r="V1585" t="s">
        <v>43</v>
      </c>
      <c r="W1585" t="s">
        <v>89</v>
      </c>
      <c r="X1585" t="s">
        <v>90</v>
      </c>
      <c r="Y1585" t="s">
        <v>91</v>
      </c>
      <c r="Z1585" t="s">
        <v>100</v>
      </c>
      <c r="AA1585" t="s">
        <v>93</v>
      </c>
      <c r="AB1585" t="s">
        <v>96</v>
      </c>
      <c r="AC1585">
        <v>171</v>
      </c>
      <c r="AD1585">
        <v>244.53</v>
      </c>
    </row>
    <row r="1586" spans="20:30" x14ac:dyDescent="0.25">
      <c r="T1586" t="s">
        <v>98</v>
      </c>
      <c r="U1586">
        <v>2022</v>
      </c>
      <c r="V1586" t="s">
        <v>43</v>
      </c>
      <c r="W1586" t="s">
        <v>89</v>
      </c>
      <c r="X1586" t="s">
        <v>90</v>
      </c>
      <c r="Y1586" t="s">
        <v>91</v>
      </c>
      <c r="Z1586" t="s">
        <v>100</v>
      </c>
      <c r="AA1586" t="s">
        <v>93</v>
      </c>
      <c r="AB1586" t="s">
        <v>94</v>
      </c>
      <c r="AC1586">
        <v>179</v>
      </c>
      <c r="AD1586">
        <v>255.97</v>
      </c>
    </row>
    <row r="1587" spans="20:30" x14ac:dyDescent="0.25">
      <c r="T1587" t="s">
        <v>88</v>
      </c>
      <c r="U1587">
        <v>2022</v>
      </c>
      <c r="V1587" t="s">
        <v>43</v>
      </c>
      <c r="W1587" t="s">
        <v>89</v>
      </c>
      <c r="X1587" t="s">
        <v>90</v>
      </c>
      <c r="Y1587" t="s">
        <v>91</v>
      </c>
      <c r="Z1587" t="s">
        <v>100</v>
      </c>
      <c r="AA1587" t="s">
        <v>93</v>
      </c>
      <c r="AB1587" t="s">
        <v>94</v>
      </c>
      <c r="AC1587">
        <v>173</v>
      </c>
      <c r="AD1587">
        <v>247.39</v>
      </c>
    </row>
    <row r="1588" spans="20:30" x14ac:dyDescent="0.25">
      <c r="T1588" t="s">
        <v>88</v>
      </c>
      <c r="U1588">
        <v>2022</v>
      </c>
      <c r="V1588" t="s">
        <v>39</v>
      </c>
      <c r="W1588" t="s">
        <v>89</v>
      </c>
      <c r="X1588" t="s">
        <v>90</v>
      </c>
      <c r="Y1588" t="s">
        <v>91</v>
      </c>
      <c r="Z1588" t="s">
        <v>100</v>
      </c>
      <c r="AA1588" t="s">
        <v>93</v>
      </c>
      <c r="AB1588" t="s">
        <v>94</v>
      </c>
      <c r="AC1588">
        <v>230</v>
      </c>
      <c r="AD1588">
        <v>328.9</v>
      </c>
    </row>
    <row r="1589" spans="20:30" x14ac:dyDescent="0.25">
      <c r="T1589" t="s">
        <v>95</v>
      </c>
      <c r="U1589">
        <v>2022</v>
      </c>
      <c r="V1589" t="s">
        <v>39</v>
      </c>
      <c r="W1589" t="s">
        <v>89</v>
      </c>
      <c r="X1589" t="s">
        <v>90</v>
      </c>
      <c r="Y1589" t="s">
        <v>91</v>
      </c>
      <c r="Z1589" t="s">
        <v>100</v>
      </c>
      <c r="AA1589" t="s">
        <v>93</v>
      </c>
      <c r="AB1589" t="s">
        <v>94</v>
      </c>
      <c r="AC1589">
        <v>224</v>
      </c>
      <c r="AD1589">
        <v>320.32</v>
      </c>
    </row>
    <row r="1590" spans="20:30" x14ac:dyDescent="0.25">
      <c r="T1590" t="s">
        <v>98</v>
      </c>
      <c r="U1590">
        <v>2022</v>
      </c>
      <c r="V1590" t="s">
        <v>39</v>
      </c>
      <c r="W1590" t="s">
        <v>89</v>
      </c>
      <c r="X1590" t="s">
        <v>90</v>
      </c>
      <c r="Y1590" t="s">
        <v>91</v>
      </c>
      <c r="Z1590" t="s">
        <v>100</v>
      </c>
      <c r="AA1590" t="s">
        <v>93</v>
      </c>
      <c r="AB1590" t="s">
        <v>94</v>
      </c>
      <c r="AC1590">
        <v>218</v>
      </c>
      <c r="AD1590">
        <v>311.74</v>
      </c>
    </row>
    <row r="1591" spans="20:30" x14ac:dyDescent="0.25">
      <c r="T1591" t="s">
        <v>95</v>
      </c>
      <c r="U1591">
        <v>2022</v>
      </c>
      <c r="V1591" t="s">
        <v>39</v>
      </c>
      <c r="W1591" t="s">
        <v>89</v>
      </c>
      <c r="X1591" t="s">
        <v>90</v>
      </c>
      <c r="Y1591" t="s">
        <v>91</v>
      </c>
      <c r="Z1591" t="s">
        <v>100</v>
      </c>
      <c r="AA1591" t="s">
        <v>93</v>
      </c>
      <c r="AB1591" t="s">
        <v>96</v>
      </c>
      <c r="AC1591">
        <v>228</v>
      </c>
      <c r="AD1591">
        <v>326.03999999999996</v>
      </c>
    </row>
    <row r="1592" spans="20:30" x14ac:dyDescent="0.25">
      <c r="T1592" t="s">
        <v>95</v>
      </c>
      <c r="U1592">
        <v>2022</v>
      </c>
      <c r="V1592" t="s">
        <v>39</v>
      </c>
      <c r="W1592" t="s">
        <v>89</v>
      </c>
      <c r="X1592" t="s">
        <v>90</v>
      </c>
      <c r="Y1592" t="s">
        <v>91</v>
      </c>
      <c r="Z1592" t="s">
        <v>100</v>
      </c>
      <c r="AA1592" t="s">
        <v>93</v>
      </c>
      <c r="AB1592" t="s">
        <v>96</v>
      </c>
      <c r="AC1592">
        <v>222</v>
      </c>
      <c r="AD1592">
        <v>317.45999999999998</v>
      </c>
    </row>
    <row r="1593" spans="20:30" x14ac:dyDescent="0.25">
      <c r="T1593" t="s">
        <v>98</v>
      </c>
      <c r="U1593">
        <v>2022</v>
      </c>
      <c r="V1593" t="s">
        <v>39</v>
      </c>
      <c r="W1593" t="s">
        <v>89</v>
      </c>
      <c r="X1593" t="s">
        <v>90</v>
      </c>
      <c r="Y1593" t="s">
        <v>91</v>
      </c>
      <c r="Z1593" t="s">
        <v>100</v>
      </c>
      <c r="AA1593" t="s">
        <v>93</v>
      </c>
      <c r="AB1593" t="s">
        <v>96</v>
      </c>
      <c r="AC1593">
        <v>231</v>
      </c>
      <c r="AD1593">
        <v>330.33</v>
      </c>
    </row>
    <row r="1594" spans="20:30" x14ac:dyDescent="0.25">
      <c r="T1594" t="s">
        <v>97</v>
      </c>
      <c r="U1594">
        <v>2022</v>
      </c>
      <c r="V1594" t="s">
        <v>39</v>
      </c>
      <c r="W1594" t="s">
        <v>89</v>
      </c>
      <c r="X1594" t="s">
        <v>90</v>
      </c>
      <c r="Y1594" t="s">
        <v>91</v>
      </c>
      <c r="Z1594" t="s">
        <v>100</v>
      </c>
      <c r="AA1594" t="s">
        <v>93</v>
      </c>
      <c r="AB1594" t="s">
        <v>96</v>
      </c>
      <c r="AC1594">
        <v>225</v>
      </c>
      <c r="AD1594">
        <v>321.75</v>
      </c>
    </row>
    <row r="1595" spans="20:30" x14ac:dyDescent="0.25">
      <c r="T1595" t="s">
        <v>99</v>
      </c>
      <c r="U1595">
        <v>2022</v>
      </c>
      <c r="V1595" t="s">
        <v>39</v>
      </c>
      <c r="W1595" t="s">
        <v>89</v>
      </c>
      <c r="X1595" t="s">
        <v>90</v>
      </c>
      <c r="Y1595" t="s">
        <v>91</v>
      </c>
      <c r="Z1595" t="s">
        <v>100</v>
      </c>
      <c r="AA1595" t="s">
        <v>93</v>
      </c>
      <c r="AB1595" t="s">
        <v>96</v>
      </c>
      <c r="AC1595">
        <v>219</v>
      </c>
      <c r="AD1595">
        <v>526.24</v>
      </c>
    </row>
    <row r="1596" spans="20:30" x14ac:dyDescent="0.25">
      <c r="T1596" t="s">
        <v>88</v>
      </c>
      <c r="U1596">
        <v>2022</v>
      </c>
      <c r="V1596" t="s">
        <v>39</v>
      </c>
      <c r="W1596" t="s">
        <v>89</v>
      </c>
      <c r="X1596" t="s">
        <v>90</v>
      </c>
      <c r="Y1596" t="s">
        <v>91</v>
      </c>
      <c r="Z1596" t="s">
        <v>100</v>
      </c>
      <c r="AA1596" t="s">
        <v>93</v>
      </c>
      <c r="AB1596" t="s">
        <v>94</v>
      </c>
      <c r="AC1596">
        <v>227</v>
      </c>
      <c r="AD1596">
        <v>324.61</v>
      </c>
    </row>
    <row r="1597" spans="20:30" x14ac:dyDescent="0.25">
      <c r="T1597" t="s">
        <v>88</v>
      </c>
      <c r="U1597">
        <v>2022</v>
      </c>
      <c r="V1597" t="s">
        <v>39</v>
      </c>
      <c r="W1597" t="s">
        <v>89</v>
      </c>
      <c r="X1597" t="s">
        <v>90</v>
      </c>
      <c r="Y1597" t="s">
        <v>91</v>
      </c>
      <c r="Z1597" t="s">
        <v>100</v>
      </c>
      <c r="AA1597" t="s">
        <v>93</v>
      </c>
      <c r="AB1597" t="s">
        <v>94</v>
      </c>
      <c r="AC1597">
        <v>221</v>
      </c>
      <c r="AD1597">
        <v>316.02999999999997</v>
      </c>
    </row>
    <row r="1598" spans="20:30" x14ac:dyDescent="0.25">
      <c r="T1598" t="s">
        <v>88</v>
      </c>
      <c r="U1598">
        <v>2022</v>
      </c>
      <c r="V1598" t="s">
        <v>42</v>
      </c>
      <c r="W1598" t="s">
        <v>89</v>
      </c>
      <c r="X1598" t="s">
        <v>90</v>
      </c>
      <c r="Y1598" t="s">
        <v>91</v>
      </c>
      <c r="Z1598" t="s">
        <v>100</v>
      </c>
      <c r="AA1598" t="s">
        <v>93</v>
      </c>
      <c r="AB1598" t="s">
        <v>94</v>
      </c>
      <c r="AC1598">
        <v>200</v>
      </c>
      <c r="AD1598">
        <v>286</v>
      </c>
    </row>
    <row r="1599" spans="20:30" x14ac:dyDescent="0.25">
      <c r="T1599" t="s">
        <v>95</v>
      </c>
      <c r="U1599">
        <v>2022</v>
      </c>
      <c r="V1599" t="s">
        <v>42</v>
      </c>
      <c r="W1599" t="s">
        <v>89</v>
      </c>
      <c r="X1599" t="s">
        <v>90</v>
      </c>
      <c r="Y1599" t="s">
        <v>91</v>
      </c>
      <c r="Z1599" t="s">
        <v>100</v>
      </c>
      <c r="AA1599" t="s">
        <v>93</v>
      </c>
      <c r="AB1599" t="s">
        <v>94</v>
      </c>
      <c r="AC1599">
        <v>194</v>
      </c>
      <c r="AD1599">
        <v>277.42</v>
      </c>
    </row>
    <row r="1600" spans="20:30" x14ac:dyDescent="0.25">
      <c r="T1600" t="s">
        <v>95</v>
      </c>
      <c r="U1600">
        <v>2022</v>
      </c>
      <c r="V1600" t="s">
        <v>42</v>
      </c>
      <c r="W1600" t="s">
        <v>89</v>
      </c>
      <c r="X1600" t="s">
        <v>90</v>
      </c>
      <c r="Y1600" t="s">
        <v>91</v>
      </c>
      <c r="Z1600" t="s">
        <v>100</v>
      </c>
      <c r="AA1600" t="s">
        <v>93</v>
      </c>
      <c r="AB1600" t="s">
        <v>94</v>
      </c>
      <c r="AC1600">
        <v>188</v>
      </c>
      <c r="AD1600">
        <v>268.84000000000003</v>
      </c>
    </row>
    <row r="1601" spans="20:30" x14ac:dyDescent="0.25">
      <c r="T1601" t="s">
        <v>95</v>
      </c>
      <c r="U1601">
        <v>2022</v>
      </c>
      <c r="V1601" t="s">
        <v>42</v>
      </c>
      <c r="W1601" t="s">
        <v>89</v>
      </c>
      <c r="X1601" t="s">
        <v>90</v>
      </c>
      <c r="Y1601" t="s">
        <v>91</v>
      </c>
      <c r="Z1601" t="s">
        <v>100</v>
      </c>
      <c r="AA1601" t="s">
        <v>93</v>
      </c>
      <c r="AB1601" t="s">
        <v>96</v>
      </c>
      <c r="AC1601">
        <v>198</v>
      </c>
      <c r="AD1601">
        <v>283.14</v>
      </c>
    </row>
    <row r="1602" spans="20:30" x14ac:dyDescent="0.25">
      <c r="T1602" t="s">
        <v>95</v>
      </c>
      <c r="U1602">
        <v>2022</v>
      </c>
      <c r="V1602" t="s">
        <v>42</v>
      </c>
      <c r="W1602" t="s">
        <v>89</v>
      </c>
      <c r="X1602" t="s">
        <v>90</v>
      </c>
      <c r="Y1602" t="s">
        <v>91</v>
      </c>
      <c r="Z1602" t="s">
        <v>100</v>
      </c>
      <c r="AA1602" t="s">
        <v>93</v>
      </c>
      <c r="AB1602" t="s">
        <v>96</v>
      </c>
      <c r="AC1602">
        <v>192</v>
      </c>
      <c r="AD1602">
        <v>274.56</v>
      </c>
    </row>
    <row r="1603" spans="20:30" x14ac:dyDescent="0.25">
      <c r="T1603" t="s">
        <v>95</v>
      </c>
      <c r="U1603">
        <v>2022</v>
      </c>
      <c r="V1603" t="s">
        <v>42</v>
      </c>
      <c r="W1603" t="s">
        <v>89</v>
      </c>
      <c r="X1603" t="s">
        <v>90</v>
      </c>
      <c r="Y1603" t="s">
        <v>91</v>
      </c>
      <c r="Z1603" t="s">
        <v>100</v>
      </c>
      <c r="AA1603" t="s">
        <v>93</v>
      </c>
      <c r="AB1603" t="s">
        <v>96</v>
      </c>
      <c r="AC1603">
        <v>186</v>
      </c>
      <c r="AD1603">
        <v>265.98</v>
      </c>
    </row>
    <row r="1604" spans="20:30" x14ac:dyDescent="0.25">
      <c r="T1604" t="s">
        <v>88</v>
      </c>
      <c r="U1604">
        <v>2022</v>
      </c>
      <c r="V1604" t="s">
        <v>42</v>
      </c>
      <c r="W1604" t="s">
        <v>89</v>
      </c>
      <c r="X1604" t="s">
        <v>90</v>
      </c>
      <c r="Y1604" t="s">
        <v>91</v>
      </c>
      <c r="Z1604" t="s">
        <v>100</v>
      </c>
      <c r="AA1604" t="s">
        <v>93</v>
      </c>
      <c r="AB1604" t="s">
        <v>96</v>
      </c>
      <c r="AC1604">
        <v>195</v>
      </c>
      <c r="AD1604">
        <v>278.85000000000002</v>
      </c>
    </row>
    <row r="1605" spans="20:30" x14ac:dyDescent="0.25">
      <c r="T1605" t="s">
        <v>97</v>
      </c>
      <c r="U1605">
        <v>2022</v>
      </c>
      <c r="V1605" t="s">
        <v>42</v>
      </c>
      <c r="W1605" t="s">
        <v>89</v>
      </c>
      <c r="X1605" t="s">
        <v>90</v>
      </c>
      <c r="Y1605" t="s">
        <v>91</v>
      </c>
      <c r="Z1605" t="s">
        <v>100</v>
      </c>
      <c r="AA1605" t="s">
        <v>93</v>
      </c>
      <c r="AB1605" t="s">
        <v>96</v>
      </c>
      <c r="AC1605">
        <v>189</v>
      </c>
      <c r="AD1605">
        <v>270.27</v>
      </c>
    </row>
    <row r="1606" spans="20:30" x14ac:dyDescent="0.25">
      <c r="T1606" t="s">
        <v>97</v>
      </c>
      <c r="U1606">
        <v>2022</v>
      </c>
      <c r="V1606" t="s">
        <v>42</v>
      </c>
      <c r="W1606" t="s">
        <v>89</v>
      </c>
      <c r="X1606" t="s">
        <v>90</v>
      </c>
      <c r="Y1606" t="s">
        <v>91</v>
      </c>
      <c r="Z1606" t="s">
        <v>100</v>
      </c>
      <c r="AA1606" t="s">
        <v>93</v>
      </c>
      <c r="AB1606" t="s">
        <v>94</v>
      </c>
      <c r="AC1606">
        <v>197</v>
      </c>
      <c r="AD1606">
        <v>281.70999999999998</v>
      </c>
    </row>
    <row r="1607" spans="20:30" x14ac:dyDescent="0.25">
      <c r="T1607" t="s">
        <v>97</v>
      </c>
      <c r="U1607">
        <v>2022</v>
      </c>
      <c r="V1607" t="s">
        <v>42</v>
      </c>
      <c r="W1607" t="s">
        <v>89</v>
      </c>
      <c r="X1607" t="s">
        <v>90</v>
      </c>
      <c r="Y1607" t="s">
        <v>91</v>
      </c>
      <c r="Z1607" t="s">
        <v>100</v>
      </c>
      <c r="AA1607" t="s">
        <v>93</v>
      </c>
      <c r="AB1607" t="s">
        <v>94</v>
      </c>
      <c r="AC1607">
        <v>191</v>
      </c>
      <c r="AD1607">
        <v>273.13</v>
      </c>
    </row>
    <row r="1608" spans="20:30" x14ac:dyDescent="0.25">
      <c r="T1608" t="s">
        <v>97</v>
      </c>
      <c r="U1608">
        <v>2022</v>
      </c>
      <c r="V1608" t="s">
        <v>42</v>
      </c>
      <c r="W1608" t="s">
        <v>89</v>
      </c>
      <c r="X1608" t="s">
        <v>90</v>
      </c>
      <c r="Y1608" t="s">
        <v>91</v>
      </c>
      <c r="Z1608" t="s">
        <v>100</v>
      </c>
      <c r="AA1608" t="s">
        <v>93</v>
      </c>
      <c r="AB1608" t="s">
        <v>94</v>
      </c>
      <c r="AC1608">
        <v>185</v>
      </c>
      <c r="AD1608">
        <v>264.55</v>
      </c>
    </row>
    <row r="1609" spans="20:30" x14ac:dyDescent="0.25">
      <c r="T1609" t="s">
        <v>88</v>
      </c>
      <c r="U1609">
        <v>2022</v>
      </c>
      <c r="V1609" t="s">
        <v>46</v>
      </c>
      <c r="W1609" t="s">
        <v>89</v>
      </c>
      <c r="X1609" t="s">
        <v>90</v>
      </c>
      <c r="Y1609" t="s">
        <v>91</v>
      </c>
      <c r="Z1609" t="s">
        <v>100</v>
      </c>
      <c r="AA1609" t="s">
        <v>93</v>
      </c>
      <c r="AB1609" t="s">
        <v>96</v>
      </c>
      <c r="AC1609">
        <v>154</v>
      </c>
      <c r="AD1609">
        <v>220.22</v>
      </c>
    </row>
    <row r="1610" spans="20:30" x14ac:dyDescent="0.25">
      <c r="T1610" t="s">
        <v>95</v>
      </c>
      <c r="U1610">
        <v>2022</v>
      </c>
      <c r="V1610" t="s">
        <v>46</v>
      </c>
      <c r="W1610" t="s">
        <v>89</v>
      </c>
      <c r="X1610" t="s">
        <v>90</v>
      </c>
      <c r="Y1610" t="s">
        <v>91</v>
      </c>
      <c r="Z1610" t="s">
        <v>100</v>
      </c>
      <c r="AA1610" t="s">
        <v>93</v>
      </c>
      <c r="AB1610" t="s">
        <v>96</v>
      </c>
      <c r="AC1610">
        <v>156</v>
      </c>
      <c r="AD1610">
        <v>223.07999999999998</v>
      </c>
    </row>
    <row r="1611" spans="20:30" x14ac:dyDescent="0.25">
      <c r="T1611" t="s">
        <v>95</v>
      </c>
      <c r="U1611">
        <v>2022</v>
      </c>
      <c r="V1611" t="s">
        <v>46</v>
      </c>
      <c r="W1611" t="s">
        <v>89</v>
      </c>
      <c r="X1611" t="s">
        <v>90</v>
      </c>
      <c r="Y1611" t="s">
        <v>91</v>
      </c>
      <c r="Z1611" t="s">
        <v>100</v>
      </c>
      <c r="AA1611" t="s">
        <v>93</v>
      </c>
      <c r="AB1611" t="s">
        <v>96</v>
      </c>
      <c r="AC1611">
        <v>153</v>
      </c>
      <c r="AD1611">
        <v>218.79</v>
      </c>
    </row>
    <row r="1612" spans="20:30" x14ac:dyDescent="0.25">
      <c r="T1612" t="s">
        <v>88</v>
      </c>
      <c r="U1612">
        <v>2022</v>
      </c>
      <c r="V1612" t="s">
        <v>46</v>
      </c>
      <c r="W1612" t="s">
        <v>89</v>
      </c>
      <c r="X1612" t="s">
        <v>90</v>
      </c>
      <c r="Y1612" t="s">
        <v>91</v>
      </c>
      <c r="Z1612" t="s">
        <v>100</v>
      </c>
      <c r="AA1612" t="s">
        <v>93</v>
      </c>
      <c r="AB1612" t="s">
        <v>96</v>
      </c>
      <c r="AC1612">
        <v>157</v>
      </c>
      <c r="AD1612">
        <v>224.51</v>
      </c>
    </row>
    <row r="1613" spans="20:30" x14ac:dyDescent="0.25">
      <c r="T1613" t="s">
        <v>98</v>
      </c>
      <c r="U1613">
        <v>2022</v>
      </c>
      <c r="V1613" t="s">
        <v>46</v>
      </c>
      <c r="W1613" t="s">
        <v>89</v>
      </c>
      <c r="X1613" t="s">
        <v>90</v>
      </c>
      <c r="Y1613" t="s">
        <v>91</v>
      </c>
      <c r="Z1613" t="s">
        <v>100</v>
      </c>
      <c r="AA1613" t="s">
        <v>93</v>
      </c>
      <c r="AB1613" t="s">
        <v>96</v>
      </c>
      <c r="AC1613">
        <v>155</v>
      </c>
      <c r="AD1613">
        <v>221.65</v>
      </c>
    </row>
    <row r="1614" spans="20:30" x14ac:dyDescent="0.25">
      <c r="T1614" t="s">
        <v>88</v>
      </c>
      <c r="U1614">
        <v>2022</v>
      </c>
      <c r="V1614" t="s">
        <v>46</v>
      </c>
      <c r="W1614" t="s">
        <v>89</v>
      </c>
      <c r="X1614" t="s">
        <v>90</v>
      </c>
      <c r="Y1614" t="s">
        <v>91</v>
      </c>
      <c r="Z1614" t="s">
        <v>100</v>
      </c>
      <c r="AA1614" t="s">
        <v>93</v>
      </c>
      <c r="AB1614" t="s">
        <v>94</v>
      </c>
      <c r="AC1614">
        <v>341</v>
      </c>
      <c r="AD1614">
        <v>487.63</v>
      </c>
    </row>
    <row r="1615" spans="20:30" x14ac:dyDescent="0.25">
      <c r="T1615" t="s">
        <v>88</v>
      </c>
      <c r="U1615">
        <v>2022</v>
      </c>
      <c r="V1615" t="s">
        <v>45</v>
      </c>
      <c r="W1615" t="s">
        <v>101</v>
      </c>
      <c r="X1615" t="s">
        <v>90</v>
      </c>
      <c r="Y1615" t="s">
        <v>91</v>
      </c>
      <c r="Z1615" t="s">
        <v>100</v>
      </c>
      <c r="AA1615" t="s">
        <v>93</v>
      </c>
      <c r="AB1615" t="s">
        <v>94</v>
      </c>
      <c r="AC1615">
        <v>254</v>
      </c>
      <c r="AD1615">
        <v>363.22</v>
      </c>
    </row>
    <row r="1616" spans="20:30" x14ac:dyDescent="0.25">
      <c r="T1616" t="s">
        <v>95</v>
      </c>
      <c r="U1616">
        <v>2022</v>
      </c>
      <c r="V1616" t="s">
        <v>45</v>
      </c>
      <c r="W1616" t="s">
        <v>101</v>
      </c>
      <c r="X1616" t="s">
        <v>90</v>
      </c>
      <c r="Y1616" t="s">
        <v>91</v>
      </c>
      <c r="Z1616" t="s">
        <v>100</v>
      </c>
      <c r="AA1616" t="s">
        <v>93</v>
      </c>
      <c r="AB1616" t="s">
        <v>94</v>
      </c>
      <c r="AC1616">
        <v>256</v>
      </c>
      <c r="AD1616">
        <v>366.08</v>
      </c>
    </row>
    <row r="1617" spans="20:30" x14ac:dyDescent="0.25">
      <c r="T1617" t="s">
        <v>95</v>
      </c>
      <c r="U1617">
        <v>2022</v>
      </c>
      <c r="V1617" t="s">
        <v>45</v>
      </c>
      <c r="W1617" t="s">
        <v>101</v>
      </c>
      <c r="X1617" t="s">
        <v>90</v>
      </c>
      <c r="Y1617" t="s">
        <v>91</v>
      </c>
      <c r="Z1617" t="s">
        <v>100</v>
      </c>
      <c r="AA1617" t="s">
        <v>93</v>
      </c>
      <c r="AB1617" t="s">
        <v>94</v>
      </c>
      <c r="AC1617">
        <v>961</v>
      </c>
      <c r="AD1617">
        <v>1374.23</v>
      </c>
    </row>
    <row r="1618" spans="20:30" x14ac:dyDescent="0.25">
      <c r="T1618" t="s">
        <v>95</v>
      </c>
      <c r="U1618">
        <v>2022</v>
      </c>
      <c r="V1618" t="s">
        <v>45</v>
      </c>
      <c r="W1618" t="s">
        <v>101</v>
      </c>
      <c r="X1618" t="s">
        <v>90</v>
      </c>
      <c r="Y1618" t="s">
        <v>91</v>
      </c>
      <c r="Z1618" t="s">
        <v>100</v>
      </c>
      <c r="AA1618" t="s">
        <v>93</v>
      </c>
      <c r="AB1618" t="s">
        <v>94</v>
      </c>
      <c r="AC1618">
        <v>255</v>
      </c>
      <c r="AD1618">
        <v>364.65</v>
      </c>
    </row>
    <row r="1619" spans="20:30" x14ac:dyDescent="0.25">
      <c r="T1619" t="s">
        <v>97</v>
      </c>
      <c r="U1619">
        <v>2022</v>
      </c>
      <c r="V1619" t="s">
        <v>45</v>
      </c>
      <c r="W1619" t="s">
        <v>101</v>
      </c>
      <c r="X1619" t="s">
        <v>90</v>
      </c>
      <c r="Y1619" t="s">
        <v>91</v>
      </c>
      <c r="Z1619" t="s">
        <v>100</v>
      </c>
      <c r="AA1619" t="s">
        <v>93</v>
      </c>
      <c r="AB1619" t="s">
        <v>94</v>
      </c>
      <c r="AC1619">
        <v>253</v>
      </c>
      <c r="AD1619">
        <v>361.78999999999996</v>
      </c>
    </row>
    <row r="1620" spans="20:30" x14ac:dyDescent="0.25">
      <c r="T1620" t="s">
        <v>97</v>
      </c>
      <c r="U1620">
        <v>2022</v>
      </c>
      <c r="V1620" t="s">
        <v>45</v>
      </c>
      <c r="W1620" t="s">
        <v>101</v>
      </c>
      <c r="X1620" t="s">
        <v>90</v>
      </c>
      <c r="Y1620" t="s">
        <v>91</v>
      </c>
      <c r="Z1620" t="s">
        <v>100</v>
      </c>
      <c r="AA1620" t="s">
        <v>93</v>
      </c>
      <c r="AB1620" t="s">
        <v>94</v>
      </c>
      <c r="AC1620">
        <v>251</v>
      </c>
      <c r="AD1620">
        <v>358.93</v>
      </c>
    </row>
    <row r="1621" spans="20:30" x14ac:dyDescent="0.25">
      <c r="T1621" t="s">
        <v>95</v>
      </c>
      <c r="U1621">
        <v>2022</v>
      </c>
      <c r="V1621" t="s">
        <v>44</v>
      </c>
      <c r="W1621" t="s">
        <v>101</v>
      </c>
      <c r="X1621" t="s">
        <v>90</v>
      </c>
      <c r="Y1621" t="s">
        <v>91</v>
      </c>
      <c r="Z1621" t="s">
        <v>100</v>
      </c>
      <c r="AA1621" t="s">
        <v>93</v>
      </c>
      <c r="AB1621" t="s">
        <v>94</v>
      </c>
      <c r="AC1621">
        <v>260</v>
      </c>
      <c r="AD1621">
        <v>371.8</v>
      </c>
    </row>
    <row r="1622" spans="20:30" x14ac:dyDescent="0.25">
      <c r="T1622" t="s">
        <v>95</v>
      </c>
      <c r="U1622">
        <v>2022</v>
      </c>
      <c r="V1622" t="s">
        <v>44</v>
      </c>
      <c r="W1622" t="s">
        <v>101</v>
      </c>
      <c r="X1622" t="s">
        <v>90</v>
      </c>
      <c r="Y1622" t="s">
        <v>91</v>
      </c>
      <c r="Z1622" t="s">
        <v>100</v>
      </c>
      <c r="AA1622" t="s">
        <v>93</v>
      </c>
      <c r="AB1622" t="s">
        <v>94</v>
      </c>
      <c r="AC1622">
        <v>960</v>
      </c>
      <c r="AD1622">
        <v>1372.8</v>
      </c>
    </row>
    <row r="1623" spans="20:30" x14ac:dyDescent="0.25">
      <c r="T1623" t="s">
        <v>98</v>
      </c>
      <c r="U1623">
        <v>2022</v>
      </c>
      <c r="V1623" t="s">
        <v>44</v>
      </c>
      <c r="W1623" t="s">
        <v>101</v>
      </c>
      <c r="X1623" t="s">
        <v>90</v>
      </c>
      <c r="Y1623" t="s">
        <v>91</v>
      </c>
      <c r="Z1623" t="s">
        <v>100</v>
      </c>
      <c r="AA1623" t="s">
        <v>93</v>
      </c>
      <c r="AB1623" t="s">
        <v>94</v>
      </c>
      <c r="AC1623">
        <v>261</v>
      </c>
      <c r="AD1623">
        <v>373.23</v>
      </c>
    </row>
    <row r="1624" spans="20:30" x14ac:dyDescent="0.25">
      <c r="T1624" t="s">
        <v>95</v>
      </c>
      <c r="U1624">
        <v>2022</v>
      </c>
      <c r="V1624" t="s">
        <v>44</v>
      </c>
      <c r="W1624" t="s">
        <v>101</v>
      </c>
      <c r="X1624" t="s">
        <v>90</v>
      </c>
      <c r="Y1624" t="s">
        <v>91</v>
      </c>
      <c r="Z1624" t="s">
        <v>100</v>
      </c>
      <c r="AA1624" t="s">
        <v>93</v>
      </c>
      <c r="AB1624" t="s">
        <v>94</v>
      </c>
      <c r="AC1624">
        <v>259</v>
      </c>
      <c r="AD1624">
        <v>370.37</v>
      </c>
    </row>
    <row r="1625" spans="20:30" x14ac:dyDescent="0.25">
      <c r="T1625" t="s">
        <v>95</v>
      </c>
      <c r="U1625">
        <v>2022</v>
      </c>
      <c r="V1625" t="s">
        <v>44</v>
      </c>
      <c r="W1625" t="s">
        <v>101</v>
      </c>
      <c r="X1625" t="s">
        <v>90</v>
      </c>
      <c r="Y1625" t="s">
        <v>91</v>
      </c>
      <c r="Z1625" t="s">
        <v>100</v>
      </c>
      <c r="AA1625" t="s">
        <v>93</v>
      </c>
      <c r="AB1625" t="s">
        <v>94</v>
      </c>
      <c r="AC1625">
        <v>257</v>
      </c>
      <c r="AD1625">
        <v>367.51</v>
      </c>
    </row>
    <row r="1626" spans="20:30" x14ac:dyDescent="0.25">
      <c r="T1626" t="s">
        <v>88</v>
      </c>
      <c r="U1626">
        <v>2022</v>
      </c>
      <c r="V1626" t="s">
        <v>46</v>
      </c>
      <c r="W1626" t="s">
        <v>101</v>
      </c>
      <c r="X1626" t="s">
        <v>90</v>
      </c>
      <c r="Y1626" t="s">
        <v>91</v>
      </c>
      <c r="Z1626" t="s">
        <v>100</v>
      </c>
      <c r="AA1626" t="s">
        <v>93</v>
      </c>
      <c r="AB1626" t="s">
        <v>94</v>
      </c>
      <c r="AC1626">
        <v>248</v>
      </c>
      <c r="AD1626">
        <v>354.64</v>
      </c>
    </row>
    <row r="1627" spans="20:30" x14ac:dyDescent="0.25">
      <c r="T1627" t="s">
        <v>97</v>
      </c>
      <c r="U1627">
        <v>2022</v>
      </c>
      <c r="V1627" t="s">
        <v>46</v>
      </c>
      <c r="W1627" t="s">
        <v>101</v>
      </c>
      <c r="X1627" t="s">
        <v>90</v>
      </c>
      <c r="Y1627" t="s">
        <v>91</v>
      </c>
      <c r="Z1627" t="s">
        <v>100</v>
      </c>
      <c r="AA1627" t="s">
        <v>93</v>
      </c>
      <c r="AB1627" t="s">
        <v>94</v>
      </c>
      <c r="AC1627">
        <v>250</v>
      </c>
      <c r="AD1627">
        <v>526.24</v>
      </c>
    </row>
    <row r="1628" spans="20:30" x14ac:dyDescent="0.25">
      <c r="T1628" t="s">
        <v>95</v>
      </c>
      <c r="U1628">
        <v>2022</v>
      </c>
      <c r="V1628" t="s">
        <v>46</v>
      </c>
      <c r="W1628" t="s">
        <v>101</v>
      </c>
      <c r="X1628" t="s">
        <v>90</v>
      </c>
      <c r="Y1628" t="s">
        <v>91</v>
      </c>
      <c r="Z1628" t="s">
        <v>100</v>
      </c>
      <c r="AA1628" t="s">
        <v>93</v>
      </c>
      <c r="AB1628" t="s">
        <v>94</v>
      </c>
      <c r="AC1628">
        <v>249</v>
      </c>
      <c r="AD1628">
        <v>356.07</v>
      </c>
    </row>
    <row r="1629" spans="20:30" x14ac:dyDescent="0.25">
      <c r="T1629" t="s">
        <v>88</v>
      </c>
      <c r="U1629">
        <v>2022</v>
      </c>
      <c r="V1629" t="s">
        <v>46</v>
      </c>
      <c r="W1629" t="s">
        <v>101</v>
      </c>
      <c r="X1629" t="s">
        <v>90</v>
      </c>
      <c r="Y1629" t="s">
        <v>91</v>
      </c>
      <c r="Z1629" t="s">
        <v>100</v>
      </c>
      <c r="AA1629" t="s">
        <v>93</v>
      </c>
      <c r="AB1629" t="s">
        <v>94</v>
      </c>
      <c r="AC1629">
        <v>247</v>
      </c>
      <c r="AD1629">
        <v>353.21</v>
      </c>
    </row>
    <row r="1630" spans="20:30" x14ac:dyDescent="0.25">
      <c r="T1630" t="s">
        <v>88</v>
      </c>
      <c r="U1630">
        <v>2022</v>
      </c>
      <c r="V1630" t="s">
        <v>41</v>
      </c>
      <c r="W1630" t="s">
        <v>89</v>
      </c>
      <c r="X1630" t="s">
        <v>90</v>
      </c>
      <c r="Y1630" t="s">
        <v>91</v>
      </c>
      <c r="Z1630" t="s">
        <v>92</v>
      </c>
      <c r="AA1630" t="s">
        <v>93</v>
      </c>
      <c r="AB1630" t="s">
        <v>96</v>
      </c>
      <c r="AC1630">
        <v>356</v>
      </c>
      <c r="AD1630">
        <v>484.15999999999997</v>
      </c>
    </row>
    <row r="1631" spans="20:30" x14ac:dyDescent="0.25">
      <c r="T1631" t="s">
        <v>95</v>
      </c>
      <c r="U1631">
        <v>2022</v>
      </c>
      <c r="V1631" t="s">
        <v>41</v>
      </c>
      <c r="W1631" t="s">
        <v>89</v>
      </c>
      <c r="X1631" t="s">
        <v>90</v>
      </c>
      <c r="Y1631" t="s">
        <v>91</v>
      </c>
      <c r="Z1631" t="s">
        <v>92</v>
      </c>
      <c r="AA1631" t="s">
        <v>93</v>
      </c>
      <c r="AB1631" t="s">
        <v>96</v>
      </c>
      <c r="AC1631">
        <v>152</v>
      </c>
      <c r="AD1631">
        <v>217.36</v>
      </c>
    </row>
    <row r="1632" spans="20:30" x14ac:dyDescent="0.25">
      <c r="T1632" t="s">
        <v>97</v>
      </c>
      <c r="U1632">
        <v>2022</v>
      </c>
      <c r="V1632" t="s">
        <v>41</v>
      </c>
      <c r="W1632" t="s">
        <v>89</v>
      </c>
      <c r="X1632" t="s">
        <v>103</v>
      </c>
      <c r="Y1632" t="s">
        <v>91</v>
      </c>
      <c r="Z1632" t="s">
        <v>92</v>
      </c>
      <c r="AA1632" t="s">
        <v>93</v>
      </c>
      <c r="AB1632" t="s">
        <v>96</v>
      </c>
      <c r="AC1632">
        <v>352</v>
      </c>
      <c r="AD1632">
        <v>503.36</v>
      </c>
    </row>
    <row r="1633" spans="20:30" x14ac:dyDescent="0.25">
      <c r="T1633" t="s">
        <v>88</v>
      </c>
      <c r="U1633">
        <v>2022</v>
      </c>
      <c r="V1633" t="s">
        <v>41</v>
      </c>
      <c r="W1633" t="s">
        <v>89</v>
      </c>
      <c r="X1633" t="s">
        <v>103</v>
      </c>
      <c r="Y1633" t="s">
        <v>91</v>
      </c>
      <c r="Z1633" t="s">
        <v>92</v>
      </c>
      <c r="AA1633" t="s">
        <v>93</v>
      </c>
      <c r="AB1633" t="s">
        <v>96</v>
      </c>
      <c r="AC1633">
        <v>154</v>
      </c>
      <c r="AD1633">
        <v>220.22</v>
      </c>
    </row>
    <row r="1634" spans="20:30" x14ac:dyDescent="0.25">
      <c r="T1634" t="s">
        <v>99</v>
      </c>
      <c r="U1634">
        <v>2022</v>
      </c>
      <c r="V1634" t="s">
        <v>41</v>
      </c>
      <c r="W1634" t="s">
        <v>89</v>
      </c>
      <c r="X1634" t="s">
        <v>103</v>
      </c>
      <c r="Y1634" t="s">
        <v>91</v>
      </c>
      <c r="Z1634" t="s">
        <v>92</v>
      </c>
      <c r="AA1634" t="s">
        <v>93</v>
      </c>
      <c r="AB1634" t="s">
        <v>96</v>
      </c>
      <c r="AC1634">
        <v>698</v>
      </c>
      <c r="AD1634">
        <v>998.14</v>
      </c>
    </row>
    <row r="1635" spans="20:30" x14ac:dyDescent="0.25">
      <c r="T1635" t="s">
        <v>97</v>
      </c>
      <c r="U1635">
        <v>2022</v>
      </c>
      <c r="V1635" t="s">
        <v>41</v>
      </c>
      <c r="W1635" t="s">
        <v>89</v>
      </c>
      <c r="X1635" t="s">
        <v>103</v>
      </c>
      <c r="Y1635" t="s">
        <v>91</v>
      </c>
      <c r="Z1635" t="s">
        <v>92</v>
      </c>
      <c r="AA1635" t="s">
        <v>93</v>
      </c>
      <c r="AB1635" t="s">
        <v>96</v>
      </c>
      <c r="AC1635">
        <v>731</v>
      </c>
      <c r="AD1635">
        <v>1045.33</v>
      </c>
    </row>
    <row r="1636" spans="20:30" x14ac:dyDescent="0.25">
      <c r="T1636" t="s">
        <v>97</v>
      </c>
      <c r="U1636">
        <v>2022</v>
      </c>
      <c r="V1636" t="s">
        <v>41</v>
      </c>
      <c r="W1636" t="s">
        <v>89</v>
      </c>
      <c r="X1636" t="s">
        <v>103</v>
      </c>
      <c r="Y1636" t="s">
        <v>91</v>
      </c>
      <c r="Z1636" t="s">
        <v>92</v>
      </c>
      <c r="AA1636" t="s">
        <v>93</v>
      </c>
      <c r="AB1636" t="s">
        <v>96</v>
      </c>
      <c r="AC1636">
        <v>771</v>
      </c>
      <c r="AD1636">
        <v>526.24</v>
      </c>
    </row>
    <row r="1637" spans="20:30" x14ac:dyDescent="0.25">
      <c r="T1637" t="s">
        <v>97</v>
      </c>
      <c r="U1637">
        <v>2022</v>
      </c>
      <c r="V1637" t="s">
        <v>41</v>
      </c>
      <c r="W1637" t="s">
        <v>89</v>
      </c>
      <c r="X1637" t="s">
        <v>103</v>
      </c>
      <c r="Y1637" t="s">
        <v>91</v>
      </c>
      <c r="Z1637" t="s">
        <v>92</v>
      </c>
      <c r="AA1637" t="s">
        <v>93</v>
      </c>
      <c r="AB1637" t="s">
        <v>96</v>
      </c>
      <c r="AC1637">
        <v>355</v>
      </c>
      <c r="AD1637">
        <v>507.65</v>
      </c>
    </row>
    <row r="1638" spans="20:30" x14ac:dyDescent="0.25">
      <c r="T1638" t="s">
        <v>97</v>
      </c>
      <c r="U1638">
        <v>2022</v>
      </c>
      <c r="V1638" t="s">
        <v>41</v>
      </c>
      <c r="W1638" t="s">
        <v>89</v>
      </c>
      <c r="X1638" t="s">
        <v>103</v>
      </c>
      <c r="Y1638" t="s">
        <v>91</v>
      </c>
      <c r="Z1638" t="s">
        <v>92</v>
      </c>
      <c r="AA1638" t="s">
        <v>93</v>
      </c>
      <c r="AB1638" t="s">
        <v>96</v>
      </c>
      <c r="AC1638">
        <v>157</v>
      </c>
      <c r="AD1638">
        <v>224.51</v>
      </c>
    </row>
    <row r="1639" spans="20:30" x14ac:dyDescent="0.25">
      <c r="T1639" t="s">
        <v>95</v>
      </c>
      <c r="U1639">
        <v>2022</v>
      </c>
      <c r="V1639" t="s">
        <v>41</v>
      </c>
      <c r="W1639" t="s">
        <v>89</v>
      </c>
      <c r="X1639" t="s">
        <v>103</v>
      </c>
      <c r="Y1639" t="s">
        <v>91</v>
      </c>
      <c r="Z1639" t="s">
        <v>92</v>
      </c>
      <c r="AA1639" t="s">
        <v>93</v>
      </c>
      <c r="AB1639" t="s">
        <v>96</v>
      </c>
      <c r="AC1639">
        <v>353</v>
      </c>
      <c r="AD1639">
        <v>504.78999999999996</v>
      </c>
    </row>
    <row r="1640" spans="20:30" x14ac:dyDescent="0.25">
      <c r="T1640" t="s">
        <v>95</v>
      </c>
      <c r="U1640">
        <v>2022</v>
      </c>
      <c r="V1640" t="s">
        <v>41</v>
      </c>
      <c r="W1640" t="s">
        <v>89</v>
      </c>
      <c r="X1640" t="s">
        <v>103</v>
      </c>
      <c r="Y1640" t="s">
        <v>91</v>
      </c>
      <c r="Z1640" t="s">
        <v>92</v>
      </c>
      <c r="AA1640" t="s">
        <v>93</v>
      </c>
      <c r="AB1640" t="s">
        <v>96</v>
      </c>
      <c r="AC1640">
        <v>155</v>
      </c>
      <c r="AD1640">
        <v>221.65</v>
      </c>
    </row>
    <row r="1641" spans="20:30" x14ac:dyDescent="0.25">
      <c r="T1641" t="s">
        <v>95</v>
      </c>
      <c r="U1641">
        <v>2022</v>
      </c>
      <c r="V1641" t="s">
        <v>45</v>
      </c>
      <c r="W1641" t="s">
        <v>89</v>
      </c>
      <c r="X1641" t="s">
        <v>103</v>
      </c>
      <c r="Y1641" t="s">
        <v>91</v>
      </c>
      <c r="Z1641" t="s">
        <v>92</v>
      </c>
      <c r="AA1641" t="s">
        <v>93</v>
      </c>
      <c r="AB1641" t="s">
        <v>96</v>
      </c>
      <c r="AC1641">
        <v>332</v>
      </c>
      <c r="AD1641">
        <v>451.52</v>
      </c>
    </row>
    <row r="1642" spans="20:30" x14ac:dyDescent="0.25">
      <c r="T1642" t="s">
        <v>95</v>
      </c>
      <c r="U1642">
        <v>2022</v>
      </c>
      <c r="V1642" t="s">
        <v>45</v>
      </c>
      <c r="W1642" t="s">
        <v>89</v>
      </c>
      <c r="X1642" t="s">
        <v>103</v>
      </c>
      <c r="Y1642" t="s">
        <v>91</v>
      </c>
      <c r="Z1642" t="s">
        <v>92</v>
      </c>
      <c r="AA1642" t="s">
        <v>93</v>
      </c>
      <c r="AB1642" t="s">
        <v>96</v>
      </c>
      <c r="AC1642">
        <v>134</v>
      </c>
      <c r="AD1642">
        <v>191.62</v>
      </c>
    </row>
    <row r="1643" spans="20:30" x14ac:dyDescent="0.25">
      <c r="T1643" t="s">
        <v>88</v>
      </c>
      <c r="U1643">
        <v>2022</v>
      </c>
      <c r="V1643" t="s">
        <v>45</v>
      </c>
      <c r="W1643" t="s">
        <v>89</v>
      </c>
      <c r="X1643" t="s">
        <v>103</v>
      </c>
      <c r="Y1643" t="s">
        <v>91</v>
      </c>
      <c r="Z1643" t="s">
        <v>92</v>
      </c>
      <c r="AA1643" t="s">
        <v>93</v>
      </c>
      <c r="AB1643" t="s">
        <v>96</v>
      </c>
      <c r="AC1643">
        <v>334</v>
      </c>
      <c r="AD1643">
        <v>477.62</v>
      </c>
    </row>
    <row r="1644" spans="20:30" x14ac:dyDescent="0.25">
      <c r="T1644" t="s">
        <v>95</v>
      </c>
      <c r="U1644">
        <v>2022</v>
      </c>
      <c r="V1644" t="s">
        <v>45</v>
      </c>
      <c r="W1644" t="s">
        <v>89</v>
      </c>
      <c r="X1644" t="s">
        <v>103</v>
      </c>
      <c r="Y1644" t="s">
        <v>91</v>
      </c>
      <c r="Z1644" t="s">
        <v>92</v>
      </c>
      <c r="AA1644" t="s">
        <v>93</v>
      </c>
      <c r="AB1644" t="s">
        <v>96</v>
      </c>
      <c r="AC1644">
        <v>702</v>
      </c>
      <c r="AD1644">
        <v>1003.86</v>
      </c>
    </row>
    <row r="1645" spans="20:30" x14ac:dyDescent="0.25">
      <c r="T1645" t="s">
        <v>88</v>
      </c>
      <c r="U1645">
        <v>2022</v>
      </c>
      <c r="V1645" t="s">
        <v>45</v>
      </c>
      <c r="W1645" t="s">
        <v>89</v>
      </c>
      <c r="X1645" t="s">
        <v>103</v>
      </c>
      <c r="Y1645" t="s">
        <v>91</v>
      </c>
      <c r="Z1645" t="s">
        <v>92</v>
      </c>
      <c r="AA1645" t="s">
        <v>93</v>
      </c>
      <c r="AB1645" t="s">
        <v>96</v>
      </c>
      <c r="AC1645">
        <v>735</v>
      </c>
      <c r="AD1645">
        <v>1051.05</v>
      </c>
    </row>
    <row r="1646" spans="20:30" x14ac:dyDescent="0.25">
      <c r="T1646" t="s">
        <v>95</v>
      </c>
      <c r="U1646">
        <v>2022</v>
      </c>
      <c r="V1646" t="s">
        <v>45</v>
      </c>
      <c r="W1646" t="s">
        <v>89</v>
      </c>
      <c r="X1646" t="s">
        <v>103</v>
      </c>
      <c r="Y1646" t="s">
        <v>91</v>
      </c>
      <c r="Z1646" t="s">
        <v>92</v>
      </c>
      <c r="AA1646" t="s">
        <v>93</v>
      </c>
      <c r="AB1646" t="s">
        <v>96</v>
      </c>
      <c r="AC1646">
        <v>333</v>
      </c>
      <c r="AD1646">
        <v>526.24</v>
      </c>
    </row>
    <row r="1647" spans="20:30" x14ac:dyDescent="0.25">
      <c r="T1647" t="s">
        <v>99</v>
      </c>
      <c r="U1647">
        <v>2022</v>
      </c>
      <c r="V1647" t="s">
        <v>45</v>
      </c>
      <c r="W1647" t="s">
        <v>89</v>
      </c>
      <c r="X1647" t="s">
        <v>103</v>
      </c>
      <c r="Y1647" t="s">
        <v>91</v>
      </c>
      <c r="Z1647" t="s">
        <v>92</v>
      </c>
      <c r="AA1647" t="s">
        <v>93</v>
      </c>
      <c r="AB1647" t="s">
        <v>96</v>
      </c>
      <c r="AC1647">
        <v>774</v>
      </c>
      <c r="AD1647">
        <v>526.24</v>
      </c>
    </row>
    <row r="1648" spans="20:30" x14ac:dyDescent="0.25">
      <c r="T1648" t="s">
        <v>95</v>
      </c>
      <c r="U1648">
        <v>2022</v>
      </c>
      <c r="V1648" t="s">
        <v>45</v>
      </c>
      <c r="W1648" t="s">
        <v>89</v>
      </c>
      <c r="X1648" t="s">
        <v>103</v>
      </c>
      <c r="Y1648" t="s">
        <v>91</v>
      </c>
      <c r="Z1648" t="s">
        <v>92</v>
      </c>
      <c r="AA1648" t="s">
        <v>93</v>
      </c>
      <c r="AB1648" t="s">
        <v>96</v>
      </c>
      <c r="AC1648">
        <v>331</v>
      </c>
      <c r="AD1648">
        <v>473.33</v>
      </c>
    </row>
    <row r="1649" spans="20:30" x14ac:dyDescent="0.25">
      <c r="T1649" t="s">
        <v>95</v>
      </c>
      <c r="U1649">
        <v>2022</v>
      </c>
      <c r="V1649" t="s">
        <v>45</v>
      </c>
      <c r="W1649" t="s">
        <v>89</v>
      </c>
      <c r="X1649" t="s">
        <v>103</v>
      </c>
      <c r="Y1649" t="s">
        <v>91</v>
      </c>
      <c r="Z1649" t="s">
        <v>92</v>
      </c>
      <c r="AA1649" t="s">
        <v>93</v>
      </c>
      <c r="AB1649" t="s">
        <v>96</v>
      </c>
      <c r="AC1649">
        <v>133</v>
      </c>
      <c r="AD1649">
        <v>190.19</v>
      </c>
    </row>
    <row r="1650" spans="20:30" x14ac:dyDescent="0.25">
      <c r="T1650" t="s">
        <v>98</v>
      </c>
      <c r="U1650">
        <v>2022</v>
      </c>
      <c r="V1650" t="s">
        <v>45</v>
      </c>
      <c r="W1650" t="s">
        <v>89</v>
      </c>
      <c r="X1650" t="s">
        <v>103</v>
      </c>
      <c r="Y1650" t="s">
        <v>91</v>
      </c>
      <c r="Z1650" t="s">
        <v>92</v>
      </c>
      <c r="AA1650" t="s">
        <v>93</v>
      </c>
      <c r="AB1650" t="s">
        <v>96</v>
      </c>
      <c r="AC1650">
        <v>335</v>
      </c>
      <c r="AD1650">
        <v>479.05</v>
      </c>
    </row>
    <row r="1651" spans="20:30" x14ac:dyDescent="0.25">
      <c r="T1651" t="s">
        <v>95</v>
      </c>
      <c r="U1651">
        <v>2022</v>
      </c>
      <c r="V1651" t="s">
        <v>45</v>
      </c>
      <c r="W1651" t="s">
        <v>89</v>
      </c>
      <c r="X1651" t="s">
        <v>103</v>
      </c>
      <c r="Y1651" t="s">
        <v>91</v>
      </c>
      <c r="Z1651" t="s">
        <v>92</v>
      </c>
      <c r="AA1651" t="s">
        <v>93</v>
      </c>
      <c r="AB1651" t="s">
        <v>96</v>
      </c>
      <c r="AC1651">
        <v>131</v>
      </c>
      <c r="AD1651">
        <v>187.32999999999998</v>
      </c>
    </row>
    <row r="1652" spans="20:30" x14ac:dyDescent="0.25">
      <c r="T1652" t="s">
        <v>98</v>
      </c>
      <c r="U1652">
        <v>2022</v>
      </c>
      <c r="V1652" t="s">
        <v>49</v>
      </c>
      <c r="W1652" t="s">
        <v>89</v>
      </c>
      <c r="X1652" t="s">
        <v>103</v>
      </c>
      <c r="Y1652" t="s">
        <v>91</v>
      </c>
      <c r="Z1652" t="s">
        <v>92</v>
      </c>
      <c r="AA1652" t="s">
        <v>93</v>
      </c>
      <c r="AB1652" t="s">
        <v>96</v>
      </c>
      <c r="AC1652">
        <v>140</v>
      </c>
      <c r="AD1652">
        <v>200.2</v>
      </c>
    </row>
    <row r="1653" spans="20:30" x14ac:dyDescent="0.25">
      <c r="T1653" t="s">
        <v>95</v>
      </c>
      <c r="U1653">
        <v>2022</v>
      </c>
      <c r="V1653" t="s">
        <v>49</v>
      </c>
      <c r="W1653" t="s">
        <v>89</v>
      </c>
      <c r="X1653" t="s">
        <v>103</v>
      </c>
      <c r="Y1653" t="s">
        <v>91</v>
      </c>
      <c r="Z1653" t="s">
        <v>92</v>
      </c>
      <c r="AA1653" t="s">
        <v>93</v>
      </c>
      <c r="AB1653" t="s">
        <v>96</v>
      </c>
      <c r="AC1653">
        <v>356</v>
      </c>
      <c r="AD1653">
        <v>509.08</v>
      </c>
    </row>
    <row r="1654" spans="20:30" x14ac:dyDescent="0.25">
      <c r="T1654" t="s">
        <v>95</v>
      </c>
      <c r="U1654">
        <v>2022</v>
      </c>
      <c r="V1654" t="s">
        <v>49</v>
      </c>
      <c r="W1654" t="s">
        <v>89</v>
      </c>
      <c r="X1654" t="s">
        <v>103</v>
      </c>
      <c r="Y1654" t="s">
        <v>91</v>
      </c>
      <c r="Z1654" t="s">
        <v>92</v>
      </c>
      <c r="AA1654" t="s">
        <v>93</v>
      </c>
      <c r="AB1654" t="s">
        <v>96</v>
      </c>
      <c r="AC1654">
        <v>310</v>
      </c>
      <c r="AD1654">
        <v>443.3</v>
      </c>
    </row>
    <row r="1655" spans="20:30" x14ac:dyDescent="0.25">
      <c r="T1655" t="s">
        <v>88</v>
      </c>
      <c r="U1655">
        <v>2022</v>
      </c>
      <c r="V1655" t="s">
        <v>49</v>
      </c>
      <c r="W1655" t="s">
        <v>89</v>
      </c>
      <c r="X1655" t="s">
        <v>103</v>
      </c>
      <c r="Y1655" t="s">
        <v>91</v>
      </c>
      <c r="Z1655" t="s">
        <v>92</v>
      </c>
      <c r="AA1655" t="s">
        <v>93</v>
      </c>
      <c r="AB1655" t="s">
        <v>96</v>
      </c>
      <c r="AC1655">
        <v>358</v>
      </c>
      <c r="AD1655">
        <v>511.94</v>
      </c>
    </row>
    <row r="1656" spans="20:30" x14ac:dyDescent="0.25">
      <c r="T1656" t="s">
        <v>99</v>
      </c>
      <c r="U1656">
        <v>2022</v>
      </c>
      <c r="V1656" t="s">
        <v>49</v>
      </c>
      <c r="W1656" t="s">
        <v>89</v>
      </c>
      <c r="X1656" t="s">
        <v>103</v>
      </c>
      <c r="Y1656" t="s">
        <v>91</v>
      </c>
      <c r="Z1656" t="s">
        <v>92</v>
      </c>
      <c r="AA1656" t="s">
        <v>93</v>
      </c>
      <c r="AB1656" t="s">
        <v>96</v>
      </c>
      <c r="AC1656">
        <v>138</v>
      </c>
      <c r="AD1656">
        <v>197.34</v>
      </c>
    </row>
    <row r="1657" spans="20:30" x14ac:dyDescent="0.25">
      <c r="T1657" t="s">
        <v>97</v>
      </c>
      <c r="U1657">
        <v>2022</v>
      </c>
      <c r="V1657" t="s">
        <v>49</v>
      </c>
      <c r="W1657" t="s">
        <v>89</v>
      </c>
      <c r="X1657" t="s">
        <v>103</v>
      </c>
      <c r="Y1657" t="s">
        <v>91</v>
      </c>
      <c r="Z1657" t="s">
        <v>92</v>
      </c>
      <c r="AA1657" t="s">
        <v>93</v>
      </c>
      <c r="AB1657" t="s">
        <v>96</v>
      </c>
      <c r="AC1657">
        <v>705</v>
      </c>
      <c r="AD1657">
        <v>1008.15</v>
      </c>
    </row>
    <row r="1658" spans="20:30" x14ac:dyDescent="0.25">
      <c r="T1658" t="s">
        <v>88</v>
      </c>
      <c r="U1658">
        <v>2022</v>
      </c>
      <c r="V1658" t="s">
        <v>49</v>
      </c>
      <c r="W1658" t="s">
        <v>89</v>
      </c>
      <c r="X1658" t="s">
        <v>103</v>
      </c>
      <c r="Y1658" t="s">
        <v>91</v>
      </c>
      <c r="Z1658" t="s">
        <v>92</v>
      </c>
      <c r="AA1658" t="s">
        <v>93</v>
      </c>
      <c r="AB1658" t="s">
        <v>96</v>
      </c>
      <c r="AC1658">
        <v>738</v>
      </c>
      <c r="AD1658">
        <v>1055.3399999999999</v>
      </c>
    </row>
    <row r="1659" spans="20:30" x14ac:dyDescent="0.25">
      <c r="T1659" t="s">
        <v>88</v>
      </c>
      <c r="U1659">
        <v>2022</v>
      </c>
      <c r="V1659" t="s">
        <v>49</v>
      </c>
      <c r="W1659" t="s">
        <v>89</v>
      </c>
      <c r="X1659" t="s">
        <v>103</v>
      </c>
      <c r="Y1659" t="s">
        <v>91</v>
      </c>
      <c r="Z1659" t="s">
        <v>92</v>
      </c>
      <c r="AA1659" t="s">
        <v>93</v>
      </c>
      <c r="AB1659" t="s">
        <v>96</v>
      </c>
      <c r="AC1659">
        <v>141</v>
      </c>
      <c r="AD1659">
        <v>201.63</v>
      </c>
    </row>
    <row r="1660" spans="20:30" x14ac:dyDescent="0.25">
      <c r="T1660" t="s">
        <v>97</v>
      </c>
      <c r="U1660">
        <v>2022</v>
      </c>
      <c r="V1660" t="s">
        <v>49</v>
      </c>
      <c r="W1660" t="s">
        <v>89</v>
      </c>
      <c r="X1660" t="s">
        <v>103</v>
      </c>
      <c r="Y1660" t="s">
        <v>91</v>
      </c>
      <c r="Z1660" t="s">
        <v>92</v>
      </c>
      <c r="AA1660" t="s">
        <v>93</v>
      </c>
      <c r="AB1660" t="s">
        <v>96</v>
      </c>
      <c r="AC1660">
        <v>309</v>
      </c>
      <c r="AD1660">
        <v>526.24</v>
      </c>
    </row>
    <row r="1661" spans="20:30" x14ac:dyDescent="0.25">
      <c r="T1661" t="s">
        <v>99</v>
      </c>
      <c r="U1661">
        <v>2022</v>
      </c>
      <c r="V1661" t="s">
        <v>49</v>
      </c>
      <c r="W1661" t="s">
        <v>89</v>
      </c>
      <c r="X1661" t="s">
        <v>103</v>
      </c>
      <c r="Y1661" t="s">
        <v>91</v>
      </c>
      <c r="Z1661" t="s">
        <v>92</v>
      </c>
      <c r="AA1661" t="s">
        <v>93</v>
      </c>
      <c r="AB1661" t="s">
        <v>96</v>
      </c>
      <c r="AC1661">
        <v>778</v>
      </c>
      <c r="AD1661">
        <v>526.24</v>
      </c>
    </row>
    <row r="1662" spans="20:30" x14ac:dyDescent="0.25">
      <c r="T1662" t="s">
        <v>88</v>
      </c>
      <c r="U1662">
        <v>2022</v>
      </c>
      <c r="V1662" t="s">
        <v>49</v>
      </c>
      <c r="W1662" t="s">
        <v>89</v>
      </c>
      <c r="X1662" t="s">
        <v>103</v>
      </c>
      <c r="Y1662" t="s">
        <v>91</v>
      </c>
      <c r="Z1662" t="s">
        <v>92</v>
      </c>
      <c r="AA1662" t="s">
        <v>93</v>
      </c>
      <c r="AB1662" t="s">
        <v>96</v>
      </c>
      <c r="AC1662">
        <v>139</v>
      </c>
      <c r="AD1662">
        <v>198.76999999999998</v>
      </c>
    </row>
    <row r="1663" spans="20:30" x14ac:dyDescent="0.25">
      <c r="T1663" t="s">
        <v>95</v>
      </c>
      <c r="U1663">
        <v>2022</v>
      </c>
      <c r="V1663" t="s">
        <v>49</v>
      </c>
      <c r="W1663" t="s">
        <v>89</v>
      </c>
      <c r="X1663" t="s">
        <v>103</v>
      </c>
      <c r="Y1663" t="s">
        <v>91</v>
      </c>
      <c r="Z1663" t="s">
        <v>92</v>
      </c>
      <c r="AA1663" t="s">
        <v>93</v>
      </c>
      <c r="AB1663" t="s">
        <v>96</v>
      </c>
      <c r="AC1663">
        <v>313</v>
      </c>
      <c r="AD1663">
        <v>447.59000000000003</v>
      </c>
    </row>
    <row r="1664" spans="20:30" x14ac:dyDescent="0.25">
      <c r="T1664" t="s">
        <v>95</v>
      </c>
      <c r="U1664">
        <v>2022</v>
      </c>
      <c r="V1664" t="s">
        <v>49</v>
      </c>
      <c r="W1664" t="s">
        <v>89</v>
      </c>
      <c r="X1664" t="s">
        <v>103</v>
      </c>
      <c r="Y1664" t="s">
        <v>91</v>
      </c>
      <c r="Z1664" t="s">
        <v>92</v>
      </c>
      <c r="AA1664" t="s">
        <v>93</v>
      </c>
      <c r="AB1664" t="s">
        <v>96</v>
      </c>
      <c r="AC1664">
        <v>137</v>
      </c>
      <c r="AD1664">
        <v>195.91</v>
      </c>
    </row>
    <row r="1665" spans="20:30" x14ac:dyDescent="0.25">
      <c r="T1665" t="s">
        <v>88</v>
      </c>
      <c r="U1665">
        <v>2022</v>
      </c>
      <c r="V1665" t="s">
        <v>49</v>
      </c>
      <c r="W1665" t="s">
        <v>89</v>
      </c>
      <c r="X1665" t="s">
        <v>103</v>
      </c>
      <c r="Y1665" t="s">
        <v>91</v>
      </c>
      <c r="Z1665" t="s">
        <v>92</v>
      </c>
      <c r="AA1665" t="s">
        <v>93</v>
      </c>
      <c r="AB1665" t="s">
        <v>96</v>
      </c>
      <c r="AC1665">
        <v>311</v>
      </c>
      <c r="AD1665">
        <v>444.73</v>
      </c>
    </row>
    <row r="1666" spans="20:30" x14ac:dyDescent="0.25">
      <c r="T1666" t="s">
        <v>98</v>
      </c>
      <c r="U1666">
        <v>2022</v>
      </c>
      <c r="V1666" t="s">
        <v>49</v>
      </c>
      <c r="W1666" t="s">
        <v>89</v>
      </c>
      <c r="X1666" t="s">
        <v>103</v>
      </c>
      <c r="Y1666" t="s">
        <v>91</v>
      </c>
      <c r="Z1666" t="s">
        <v>92</v>
      </c>
      <c r="AA1666" t="s">
        <v>93</v>
      </c>
      <c r="AB1666" t="s">
        <v>96</v>
      </c>
      <c r="AC1666">
        <v>747</v>
      </c>
      <c r="AD1666">
        <v>1068.21</v>
      </c>
    </row>
    <row r="1667" spans="20:30" x14ac:dyDescent="0.25">
      <c r="T1667" t="s">
        <v>88</v>
      </c>
      <c r="U1667">
        <v>2022</v>
      </c>
      <c r="V1667" t="s">
        <v>37</v>
      </c>
      <c r="W1667" t="s">
        <v>89</v>
      </c>
      <c r="X1667" t="s">
        <v>103</v>
      </c>
      <c r="Y1667" t="s">
        <v>91</v>
      </c>
      <c r="Z1667" t="s">
        <v>92</v>
      </c>
      <c r="AA1667" t="s">
        <v>93</v>
      </c>
      <c r="AB1667" t="s">
        <v>96</v>
      </c>
      <c r="AC1667">
        <v>362</v>
      </c>
      <c r="AD1667">
        <v>492.32</v>
      </c>
    </row>
    <row r="1668" spans="20:30" x14ac:dyDescent="0.25">
      <c r="T1668" t="s">
        <v>95</v>
      </c>
      <c r="U1668">
        <v>2022</v>
      </c>
      <c r="V1668" t="s">
        <v>37</v>
      </c>
      <c r="W1668" t="s">
        <v>89</v>
      </c>
      <c r="X1668" t="s">
        <v>103</v>
      </c>
      <c r="Y1668" t="s">
        <v>91</v>
      </c>
      <c r="Z1668" t="s">
        <v>92</v>
      </c>
      <c r="AA1668" t="s">
        <v>93</v>
      </c>
      <c r="AB1668" t="s">
        <v>96</v>
      </c>
      <c r="AC1668">
        <v>164</v>
      </c>
      <c r="AD1668">
        <v>234.51999999999998</v>
      </c>
    </row>
    <row r="1669" spans="20:30" x14ac:dyDescent="0.25">
      <c r="T1669" t="s">
        <v>97</v>
      </c>
      <c r="U1669">
        <v>2022</v>
      </c>
      <c r="V1669" t="s">
        <v>37</v>
      </c>
      <c r="W1669" t="s">
        <v>89</v>
      </c>
      <c r="X1669" t="s">
        <v>103</v>
      </c>
      <c r="Y1669" t="s">
        <v>91</v>
      </c>
      <c r="Z1669" t="s">
        <v>92</v>
      </c>
      <c r="AA1669" t="s">
        <v>93</v>
      </c>
      <c r="AB1669" t="s">
        <v>96</v>
      </c>
      <c r="AC1669">
        <v>364</v>
      </c>
      <c r="AD1669">
        <v>520.52</v>
      </c>
    </row>
    <row r="1670" spans="20:30" x14ac:dyDescent="0.25">
      <c r="T1670" t="s">
        <v>88</v>
      </c>
      <c r="U1670">
        <v>2022</v>
      </c>
      <c r="V1670" t="s">
        <v>37</v>
      </c>
      <c r="W1670" t="s">
        <v>89</v>
      </c>
      <c r="X1670" t="s">
        <v>103</v>
      </c>
      <c r="Y1670" t="s">
        <v>91</v>
      </c>
      <c r="Z1670" t="s">
        <v>92</v>
      </c>
      <c r="AA1670" t="s">
        <v>93</v>
      </c>
      <c r="AB1670" t="s">
        <v>96</v>
      </c>
      <c r="AC1670">
        <v>166</v>
      </c>
      <c r="AD1670">
        <v>237.38</v>
      </c>
    </row>
    <row r="1671" spans="20:30" x14ac:dyDescent="0.25">
      <c r="T1671" t="s">
        <v>88</v>
      </c>
      <c r="U1671">
        <v>2022</v>
      </c>
      <c r="V1671" t="s">
        <v>37</v>
      </c>
      <c r="W1671" t="s">
        <v>89</v>
      </c>
      <c r="X1671" t="s">
        <v>103</v>
      </c>
      <c r="Y1671" t="s">
        <v>91</v>
      </c>
      <c r="Z1671" t="s">
        <v>92</v>
      </c>
      <c r="AA1671" t="s">
        <v>93</v>
      </c>
      <c r="AB1671" t="s">
        <v>96</v>
      </c>
      <c r="AC1671">
        <v>696</v>
      </c>
      <c r="AD1671">
        <v>995.28</v>
      </c>
    </row>
    <row r="1672" spans="20:30" x14ac:dyDescent="0.25">
      <c r="T1672" t="s">
        <v>97</v>
      </c>
      <c r="U1672">
        <v>2022</v>
      </c>
      <c r="V1672" t="s">
        <v>37</v>
      </c>
      <c r="W1672" t="s">
        <v>89</v>
      </c>
      <c r="X1672" t="s">
        <v>103</v>
      </c>
      <c r="Y1672" t="s">
        <v>91</v>
      </c>
      <c r="Z1672" t="s">
        <v>92</v>
      </c>
      <c r="AA1672" t="s">
        <v>93</v>
      </c>
      <c r="AB1672" t="s">
        <v>96</v>
      </c>
      <c r="AC1672">
        <v>363</v>
      </c>
      <c r="AD1672">
        <v>519.09</v>
      </c>
    </row>
    <row r="1673" spans="20:30" x14ac:dyDescent="0.25">
      <c r="T1673" t="s">
        <v>88</v>
      </c>
      <c r="U1673">
        <v>2022</v>
      </c>
      <c r="V1673" t="s">
        <v>37</v>
      </c>
      <c r="W1673" t="s">
        <v>89</v>
      </c>
      <c r="X1673" t="s">
        <v>103</v>
      </c>
      <c r="Y1673" t="s">
        <v>91</v>
      </c>
      <c r="Z1673" t="s">
        <v>92</v>
      </c>
      <c r="AA1673" t="s">
        <v>93</v>
      </c>
      <c r="AB1673" t="s">
        <v>96</v>
      </c>
      <c r="AC1673">
        <v>769</v>
      </c>
      <c r="AD1673">
        <v>526.24</v>
      </c>
    </row>
    <row r="1674" spans="20:30" x14ac:dyDescent="0.25">
      <c r="T1674" t="s">
        <v>88</v>
      </c>
      <c r="U1674">
        <v>2022</v>
      </c>
      <c r="V1674" t="s">
        <v>37</v>
      </c>
      <c r="W1674" t="s">
        <v>89</v>
      </c>
      <c r="X1674" t="s">
        <v>103</v>
      </c>
      <c r="Y1674" t="s">
        <v>91</v>
      </c>
      <c r="Z1674" t="s">
        <v>92</v>
      </c>
      <c r="AA1674" t="s">
        <v>93</v>
      </c>
      <c r="AB1674" t="s">
        <v>96</v>
      </c>
      <c r="AC1674">
        <v>367</v>
      </c>
      <c r="AD1674">
        <v>524.80999999999995</v>
      </c>
    </row>
    <row r="1675" spans="20:30" x14ac:dyDescent="0.25">
      <c r="T1675" t="s">
        <v>97</v>
      </c>
      <c r="U1675">
        <v>2022</v>
      </c>
      <c r="V1675" t="s">
        <v>37</v>
      </c>
      <c r="W1675" t="s">
        <v>89</v>
      </c>
      <c r="X1675" t="s">
        <v>103</v>
      </c>
      <c r="Y1675" t="s">
        <v>91</v>
      </c>
      <c r="Z1675" t="s">
        <v>92</v>
      </c>
      <c r="AA1675" t="s">
        <v>93</v>
      </c>
      <c r="AB1675" t="s">
        <v>96</v>
      </c>
      <c r="AC1675">
        <v>163</v>
      </c>
      <c r="AD1675">
        <v>233.09</v>
      </c>
    </row>
    <row r="1676" spans="20:30" x14ac:dyDescent="0.25">
      <c r="T1676" t="s">
        <v>95</v>
      </c>
      <c r="U1676">
        <v>2022</v>
      </c>
      <c r="V1676" t="s">
        <v>37</v>
      </c>
      <c r="W1676" t="s">
        <v>89</v>
      </c>
      <c r="X1676" t="s">
        <v>103</v>
      </c>
      <c r="Y1676" t="s">
        <v>91</v>
      </c>
      <c r="Z1676" t="s">
        <v>92</v>
      </c>
      <c r="AA1676" t="s">
        <v>93</v>
      </c>
      <c r="AB1676" t="s">
        <v>96</v>
      </c>
      <c r="AC1676">
        <v>365</v>
      </c>
      <c r="AD1676">
        <v>521.95000000000005</v>
      </c>
    </row>
    <row r="1677" spans="20:30" x14ac:dyDescent="0.25">
      <c r="T1677" t="s">
        <v>97</v>
      </c>
      <c r="U1677">
        <v>2022</v>
      </c>
      <c r="V1677" t="s">
        <v>37</v>
      </c>
      <c r="W1677" t="s">
        <v>89</v>
      </c>
      <c r="X1677" t="s">
        <v>103</v>
      </c>
      <c r="Y1677" t="s">
        <v>91</v>
      </c>
      <c r="Z1677" t="s">
        <v>92</v>
      </c>
      <c r="AA1677" t="s">
        <v>93</v>
      </c>
      <c r="AB1677" t="s">
        <v>96</v>
      </c>
      <c r="AC1677">
        <v>167</v>
      </c>
      <c r="AD1677">
        <v>238.81</v>
      </c>
    </row>
    <row r="1678" spans="20:30" x14ac:dyDescent="0.25">
      <c r="T1678" t="s">
        <v>88</v>
      </c>
      <c r="U1678">
        <v>2022</v>
      </c>
      <c r="V1678" t="s">
        <v>10</v>
      </c>
      <c r="W1678" t="s">
        <v>89</v>
      </c>
      <c r="X1678" t="s">
        <v>103</v>
      </c>
      <c r="Y1678" t="s">
        <v>91</v>
      </c>
      <c r="Z1678" t="s">
        <v>92</v>
      </c>
      <c r="AA1678" t="s">
        <v>93</v>
      </c>
      <c r="AB1678" t="s">
        <v>96</v>
      </c>
      <c r="AC1678">
        <v>368</v>
      </c>
      <c r="AD1678">
        <v>500.48</v>
      </c>
    </row>
    <row r="1679" spans="20:30" x14ac:dyDescent="0.25">
      <c r="T1679" t="s">
        <v>95</v>
      </c>
      <c r="U1679">
        <v>2022</v>
      </c>
      <c r="V1679" t="s">
        <v>10</v>
      </c>
      <c r="W1679" t="s">
        <v>89</v>
      </c>
      <c r="X1679" t="s">
        <v>103</v>
      </c>
      <c r="Y1679" t="s">
        <v>91</v>
      </c>
      <c r="Z1679" t="s">
        <v>92</v>
      </c>
      <c r="AA1679" t="s">
        <v>93</v>
      </c>
      <c r="AB1679" t="s">
        <v>96</v>
      </c>
      <c r="AC1679">
        <v>170</v>
      </c>
      <c r="AD1679">
        <v>243.1</v>
      </c>
    </row>
    <row r="1680" spans="20:30" x14ac:dyDescent="0.25">
      <c r="T1680" t="s">
        <v>95</v>
      </c>
      <c r="U1680">
        <v>2022</v>
      </c>
      <c r="V1680" t="s">
        <v>10</v>
      </c>
      <c r="W1680" t="s">
        <v>89</v>
      </c>
      <c r="X1680" t="s">
        <v>103</v>
      </c>
      <c r="Y1680" t="s">
        <v>91</v>
      </c>
      <c r="Z1680" t="s">
        <v>92</v>
      </c>
      <c r="AA1680" t="s">
        <v>93</v>
      </c>
      <c r="AB1680" t="s">
        <v>96</v>
      </c>
      <c r="AC1680">
        <v>370</v>
      </c>
      <c r="AD1680">
        <v>529.1</v>
      </c>
    </row>
    <row r="1681" spans="20:30" x14ac:dyDescent="0.25">
      <c r="T1681" t="s">
        <v>88</v>
      </c>
      <c r="U1681">
        <v>2022</v>
      </c>
      <c r="V1681" t="s">
        <v>10</v>
      </c>
      <c r="W1681" t="s">
        <v>89</v>
      </c>
      <c r="X1681" t="s">
        <v>103</v>
      </c>
      <c r="Y1681" t="s">
        <v>91</v>
      </c>
      <c r="Z1681" t="s">
        <v>92</v>
      </c>
      <c r="AA1681" t="s">
        <v>93</v>
      </c>
      <c r="AB1681" t="s">
        <v>96</v>
      </c>
      <c r="AC1681">
        <v>172</v>
      </c>
      <c r="AD1681">
        <v>245.95999999999998</v>
      </c>
    </row>
    <row r="1682" spans="20:30" x14ac:dyDescent="0.25">
      <c r="T1682" t="s">
        <v>95</v>
      </c>
      <c r="U1682">
        <v>2022</v>
      </c>
      <c r="V1682" t="s">
        <v>10</v>
      </c>
      <c r="W1682" t="s">
        <v>89</v>
      </c>
      <c r="X1682" t="s">
        <v>103</v>
      </c>
      <c r="Y1682" t="s">
        <v>91</v>
      </c>
      <c r="Z1682" t="s">
        <v>92</v>
      </c>
      <c r="AA1682" t="s">
        <v>93</v>
      </c>
      <c r="AB1682" t="s">
        <v>96</v>
      </c>
      <c r="AC1682">
        <v>695</v>
      </c>
      <c r="AD1682">
        <v>993.85</v>
      </c>
    </row>
    <row r="1683" spans="20:30" x14ac:dyDescent="0.25">
      <c r="T1683" t="s">
        <v>88</v>
      </c>
      <c r="U1683">
        <v>2022</v>
      </c>
      <c r="V1683" t="s">
        <v>10</v>
      </c>
      <c r="W1683" t="s">
        <v>89</v>
      </c>
      <c r="X1683" t="s">
        <v>103</v>
      </c>
      <c r="Y1683" t="s">
        <v>91</v>
      </c>
      <c r="Z1683" t="s">
        <v>92</v>
      </c>
      <c r="AA1683" t="s">
        <v>93</v>
      </c>
      <c r="AB1683" t="s">
        <v>96</v>
      </c>
      <c r="AC1683">
        <v>729</v>
      </c>
      <c r="AD1683">
        <v>1042.47</v>
      </c>
    </row>
    <row r="1684" spans="20:30" x14ac:dyDescent="0.25">
      <c r="T1684" t="s">
        <v>88</v>
      </c>
      <c r="U1684">
        <v>2022</v>
      </c>
      <c r="V1684" t="s">
        <v>10</v>
      </c>
      <c r="W1684" t="s">
        <v>89</v>
      </c>
      <c r="X1684" t="s">
        <v>103</v>
      </c>
      <c r="Y1684" t="s">
        <v>91</v>
      </c>
      <c r="Z1684" t="s">
        <v>92</v>
      </c>
      <c r="AA1684" t="s">
        <v>93</v>
      </c>
      <c r="AB1684" t="s">
        <v>96</v>
      </c>
      <c r="AC1684">
        <v>369</v>
      </c>
      <c r="AD1684">
        <v>527.66999999999996</v>
      </c>
    </row>
    <row r="1685" spans="20:30" x14ac:dyDescent="0.25">
      <c r="T1685" t="s">
        <v>97</v>
      </c>
      <c r="U1685">
        <v>2022</v>
      </c>
      <c r="V1685" t="s">
        <v>10</v>
      </c>
      <c r="W1685" t="s">
        <v>89</v>
      </c>
      <c r="X1685" t="s">
        <v>103</v>
      </c>
      <c r="Y1685" t="s">
        <v>91</v>
      </c>
      <c r="Z1685" t="s">
        <v>92</v>
      </c>
      <c r="AA1685" t="s">
        <v>93</v>
      </c>
      <c r="AB1685" t="s">
        <v>96</v>
      </c>
      <c r="AC1685">
        <v>768</v>
      </c>
      <c r="AD1685">
        <v>526.24</v>
      </c>
    </row>
    <row r="1686" spans="20:30" x14ac:dyDescent="0.25">
      <c r="T1686" t="s">
        <v>95</v>
      </c>
      <c r="U1686">
        <v>2022</v>
      </c>
      <c r="V1686" t="s">
        <v>10</v>
      </c>
      <c r="W1686" t="s">
        <v>89</v>
      </c>
      <c r="X1686" t="s">
        <v>103</v>
      </c>
      <c r="Y1686" t="s">
        <v>91</v>
      </c>
      <c r="Z1686" t="s">
        <v>92</v>
      </c>
      <c r="AA1686" t="s">
        <v>93</v>
      </c>
      <c r="AB1686" t="s">
        <v>96</v>
      </c>
      <c r="AC1686">
        <v>169</v>
      </c>
      <c r="AD1686">
        <v>241.67000000000002</v>
      </c>
    </row>
    <row r="1687" spans="20:30" x14ac:dyDescent="0.25">
      <c r="T1687" t="s">
        <v>95</v>
      </c>
      <c r="U1687">
        <v>2022</v>
      </c>
      <c r="V1687" t="s">
        <v>10</v>
      </c>
      <c r="W1687" t="s">
        <v>89</v>
      </c>
      <c r="X1687" t="s">
        <v>103</v>
      </c>
      <c r="Y1687" t="s">
        <v>91</v>
      </c>
      <c r="Z1687" t="s">
        <v>92</v>
      </c>
      <c r="AA1687" t="s">
        <v>93</v>
      </c>
      <c r="AB1687" t="s">
        <v>96</v>
      </c>
      <c r="AC1687">
        <v>371</v>
      </c>
      <c r="AD1687">
        <v>530.53</v>
      </c>
    </row>
    <row r="1688" spans="20:30" x14ac:dyDescent="0.25">
      <c r="T1688" t="s">
        <v>88</v>
      </c>
      <c r="U1688">
        <v>2022</v>
      </c>
      <c r="V1688" t="s">
        <v>10</v>
      </c>
      <c r="W1688" t="s">
        <v>89</v>
      </c>
      <c r="X1688" t="s">
        <v>103</v>
      </c>
      <c r="Y1688" t="s">
        <v>91</v>
      </c>
      <c r="Z1688" t="s">
        <v>92</v>
      </c>
      <c r="AA1688" t="s">
        <v>93</v>
      </c>
      <c r="AB1688" t="s">
        <v>96</v>
      </c>
      <c r="AC1688">
        <v>173</v>
      </c>
      <c r="AD1688">
        <v>247.39</v>
      </c>
    </row>
    <row r="1689" spans="20:30" x14ac:dyDescent="0.25">
      <c r="T1689" t="s">
        <v>88</v>
      </c>
      <c r="U1689">
        <v>2022</v>
      </c>
      <c r="V1689" t="s">
        <v>44</v>
      </c>
      <c r="W1689" t="s">
        <v>89</v>
      </c>
      <c r="X1689" t="s">
        <v>103</v>
      </c>
      <c r="Y1689" t="s">
        <v>91</v>
      </c>
      <c r="Z1689" t="s">
        <v>92</v>
      </c>
      <c r="AA1689" t="s">
        <v>93</v>
      </c>
      <c r="AB1689" t="s">
        <v>96</v>
      </c>
      <c r="AC1689">
        <v>338</v>
      </c>
      <c r="AD1689">
        <v>459.68</v>
      </c>
    </row>
    <row r="1690" spans="20:30" x14ac:dyDescent="0.25">
      <c r="T1690" t="s">
        <v>99</v>
      </c>
      <c r="U1690">
        <v>2022</v>
      </c>
      <c r="V1690" t="s">
        <v>44</v>
      </c>
      <c r="W1690" t="s">
        <v>89</v>
      </c>
      <c r="X1690" t="s">
        <v>103</v>
      </c>
      <c r="Y1690" t="s">
        <v>91</v>
      </c>
      <c r="Z1690" t="s">
        <v>92</v>
      </c>
      <c r="AA1690" t="s">
        <v>93</v>
      </c>
      <c r="AB1690" t="s">
        <v>96</v>
      </c>
      <c r="AC1690">
        <v>140</v>
      </c>
      <c r="AD1690">
        <v>200.2</v>
      </c>
    </row>
    <row r="1691" spans="20:30" x14ac:dyDescent="0.25">
      <c r="T1691" t="s">
        <v>95</v>
      </c>
      <c r="U1691">
        <v>2022</v>
      </c>
      <c r="V1691" t="s">
        <v>44</v>
      </c>
      <c r="W1691" t="s">
        <v>89</v>
      </c>
      <c r="X1691" t="s">
        <v>103</v>
      </c>
      <c r="Y1691" t="s">
        <v>91</v>
      </c>
      <c r="Z1691" t="s">
        <v>92</v>
      </c>
      <c r="AA1691" t="s">
        <v>93</v>
      </c>
      <c r="AB1691" t="s">
        <v>96</v>
      </c>
      <c r="AC1691">
        <v>340</v>
      </c>
      <c r="AD1691">
        <v>486.2</v>
      </c>
    </row>
    <row r="1692" spans="20:30" x14ac:dyDescent="0.25">
      <c r="T1692" t="s">
        <v>95</v>
      </c>
      <c r="U1692">
        <v>2022</v>
      </c>
      <c r="V1692" t="s">
        <v>44</v>
      </c>
      <c r="W1692" t="s">
        <v>89</v>
      </c>
      <c r="X1692" t="s">
        <v>103</v>
      </c>
      <c r="Y1692" t="s">
        <v>91</v>
      </c>
      <c r="Z1692" t="s">
        <v>92</v>
      </c>
      <c r="AA1692" t="s">
        <v>93</v>
      </c>
      <c r="AB1692" t="s">
        <v>96</v>
      </c>
      <c r="AC1692">
        <v>136</v>
      </c>
      <c r="AD1692">
        <v>194.48</v>
      </c>
    </row>
    <row r="1693" spans="20:30" x14ac:dyDescent="0.25">
      <c r="T1693" t="s">
        <v>88</v>
      </c>
      <c r="U1693">
        <v>2022</v>
      </c>
      <c r="V1693" t="s">
        <v>44</v>
      </c>
      <c r="W1693" t="s">
        <v>89</v>
      </c>
      <c r="X1693" t="s">
        <v>103</v>
      </c>
      <c r="Y1693" t="s">
        <v>91</v>
      </c>
      <c r="Z1693" t="s">
        <v>92</v>
      </c>
      <c r="AA1693" t="s">
        <v>93</v>
      </c>
      <c r="AB1693" t="s">
        <v>96</v>
      </c>
      <c r="AC1693">
        <v>701</v>
      </c>
      <c r="AD1693">
        <v>1002.4300000000001</v>
      </c>
    </row>
    <row r="1694" spans="20:30" x14ac:dyDescent="0.25">
      <c r="T1694" t="s">
        <v>97</v>
      </c>
      <c r="U1694">
        <v>2022</v>
      </c>
      <c r="V1694" t="s">
        <v>44</v>
      </c>
      <c r="W1694" t="s">
        <v>89</v>
      </c>
      <c r="X1694" t="s">
        <v>103</v>
      </c>
      <c r="Y1694" t="s">
        <v>91</v>
      </c>
      <c r="Z1694" t="s">
        <v>92</v>
      </c>
      <c r="AA1694" t="s">
        <v>93</v>
      </c>
      <c r="AB1694" t="s">
        <v>96</v>
      </c>
      <c r="AC1694">
        <v>734</v>
      </c>
      <c r="AD1694">
        <v>1049.6199999999999</v>
      </c>
    </row>
    <row r="1695" spans="20:30" x14ac:dyDescent="0.25">
      <c r="T1695" t="s">
        <v>88</v>
      </c>
      <c r="U1695">
        <v>2022</v>
      </c>
      <c r="V1695" t="s">
        <v>44</v>
      </c>
      <c r="W1695" t="s">
        <v>89</v>
      </c>
      <c r="X1695" t="s">
        <v>103</v>
      </c>
      <c r="Y1695" t="s">
        <v>91</v>
      </c>
      <c r="Z1695" t="s">
        <v>92</v>
      </c>
      <c r="AA1695" t="s">
        <v>93</v>
      </c>
      <c r="AB1695" t="s">
        <v>96</v>
      </c>
      <c r="AC1695">
        <v>339</v>
      </c>
      <c r="AD1695">
        <v>526.24</v>
      </c>
    </row>
    <row r="1696" spans="20:30" x14ac:dyDescent="0.25">
      <c r="T1696" t="s">
        <v>95</v>
      </c>
      <c r="U1696">
        <v>2022</v>
      </c>
      <c r="V1696" t="s">
        <v>44</v>
      </c>
      <c r="W1696" t="s">
        <v>89</v>
      </c>
      <c r="X1696" t="s">
        <v>103</v>
      </c>
      <c r="Y1696" t="s">
        <v>91</v>
      </c>
      <c r="Z1696" t="s">
        <v>92</v>
      </c>
      <c r="AA1696" t="s">
        <v>93</v>
      </c>
      <c r="AB1696" t="s">
        <v>96</v>
      </c>
      <c r="AC1696">
        <v>773</v>
      </c>
      <c r="AD1696">
        <v>526.24</v>
      </c>
    </row>
    <row r="1697" spans="20:30" x14ac:dyDescent="0.25">
      <c r="T1697" t="s">
        <v>88</v>
      </c>
      <c r="U1697">
        <v>2022</v>
      </c>
      <c r="V1697" t="s">
        <v>44</v>
      </c>
      <c r="W1697" t="s">
        <v>89</v>
      </c>
      <c r="X1697" t="s">
        <v>103</v>
      </c>
      <c r="Y1697" t="s">
        <v>91</v>
      </c>
      <c r="Z1697" t="s">
        <v>92</v>
      </c>
      <c r="AA1697" t="s">
        <v>93</v>
      </c>
      <c r="AB1697" t="s">
        <v>96</v>
      </c>
      <c r="AC1697">
        <v>337</v>
      </c>
      <c r="AD1697">
        <v>481.90999999999997</v>
      </c>
    </row>
    <row r="1698" spans="20:30" x14ac:dyDescent="0.25">
      <c r="T1698" t="s">
        <v>95</v>
      </c>
      <c r="U1698">
        <v>2022</v>
      </c>
      <c r="V1698" t="s">
        <v>44</v>
      </c>
      <c r="W1698" t="s">
        <v>89</v>
      </c>
      <c r="X1698" t="s">
        <v>103</v>
      </c>
      <c r="Y1698" t="s">
        <v>91</v>
      </c>
      <c r="Z1698" t="s">
        <v>92</v>
      </c>
      <c r="AA1698" t="s">
        <v>93</v>
      </c>
      <c r="AB1698" t="s">
        <v>96</v>
      </c>
      <c r="AC1698">
        <v>139</v>
      </c>
      <c r="AD1698">
        <v>198.76999999999998</v>
      </c>
    </row>
    <row r="1699" spans="20:30" x14ac:dyDescent="0.25">
      <c r="T1699" t="s">
        <v>99</v>
      </c>
      <c r="U1699">
        <v>2022</v>
      </c>
      <c r="V1699" t="s">
        <v>44</v>
      </c>
      <c r="W1699" t="s">
        <v>89</v>
      </c>
      <c r="X1699" t="s">
        <v>103</v>
      </c>
      <c r="Y1699" t="s">
        <v>91</v>
      </c>
      <c r="Z1699" t="s">
        <v>92</v>
      </c>
      <c r="AA1699" t="s">
        <v>93</v>
      </c>
      <c r="AB1699" t="s">
        <v>96</v>
      </c>
      <c r="AC1699">
        <v>137</v>
      </c>
      <c r="AD1699">
        <v>195.91</v>
      </c>
    </row>
    <row r="1700" spans="20:30" x14ac:dyDescent="0.25">
      <c r="T1700" t="s">
        <v>99</v>
      </c>
      <c r="U1700">
        <v>2022</v>
      </c>
      <c r="V1700" t="s">
        <v>43</v>
      </c>
      <c r="W1700" t="s">
        <v>89</v>
      </c>
      <c r="X1700" t="s">
        <v>103</v>
      </c>
      <c r="Y1700" t="s">
        <v>91</v>
      </c>
      <c r="Z1700" t="s">
        <v>92</v>
      </c>
      <c r="AA1700" t="s">
        <v>93</v>
      </c>
      <c r="AB1700" t="s">
        <v>96</v>
      </c>
      <c r="AC1700">
        <v>344</v>
      </c>
      <c r="AD1700">
        <v>467.84</v>
      </c>
    </row>
    <row r="1701" spans="20:30" x14ac:dyDescent="0.25">
      <c r="T1701" t="s">
        <v>88</v>
      </c>
      <c r="U1701">
        <v>2022</v>
      </c>
      <c r="V1701" t="s">
        <v>43</v>
      </c>
      <c r="W1701" t="s">
        <v>89</v>
      </c>
      <c r="X1701" t="s">
        <v>103</v>
      </c>
      <c r="Y1701" t="s">
        <v>91</v>
      </c>
      <c r="Z1701" t="s">
        <v>92</v>
      </c>
      <c r="AA1701" t="s">
        <v>93</v>
      </c>
      <c r="AB1701" t="s">
        <v>96</v>
      </c>
      <c r="AC1701">
        <v>146</v>
      </c>
      <c r="AD1701">
        <v>208.78</v>
      </c>
    </row>
    <row r="1702" spans="20:30" x14ac:dyDescent="0.25">
      <c r="T1702" t="s">
        <v>95</v>
      </c>
      <c r="U1702">
        <v>2022</v>
      </c>
      <c r="V1702" t="s">
        <v>43</v>
      </c>
      <c r="W1702" t="s">
        <v>89</v>
      </c>
      <c r="X1702" t="s">
        <v>103</v>
      </c>
      <c r="Y1702" t="s">
        <v>91</v>
      </c>
      <c r="Z1702" t="s">
        <v>92</v>
      </c>
      <c r="AA1702" t="s">
        <v>93</v>
      </c>
      <c r="AB1702" t="s">
        <v>96</v>
      </c>
      <c r="AC1702">
        <v>142</v>
      </c>
      <c r="AD1702">
        <v>203.06</v>
      </c>
    </row>
    <row r="1703" spans="20:30" x14ac:dyDescent="0.25">
      <c r="T1703" t="s">
        <v>88</v>
      </c>
      <c r="U1703">
        <v>2022</v>
      </c>
      <c r="V1703" t="s">
        <v>43</v>
      </c>
      <c r="W1703" t="s">
        <v>89</v>
      </c>
      <c r="X1703" t="s">
        <v>103</v>
      </c>
      <c r="Y1703" t="s">
        <v>91</v>
      </c>
      <c r="Z1703" t="s">
        <v>92</v>
      </c>
      <c r="AA1703" t="s">
        <v>93</v>
      </c>
      <c r="AB1703" t="s">
        <v>96</v>
      </c>
      <c r="AC1703">
        <v>700</v>
      </c>
      <c r="AD1703">
        <v>1001</v>
      </c>
    </row>
    <row r="1704" spans="20:30" x14ac:dyDescent="0.25">
      <c r="T1704" t="s">
        <v>95</v>
      </c>
      <c r="U1704">
        <v>2022</v>
      </c>
      <c r="V1704" t="s">
        <v>43</v>
      </c>
      <c r="W1704" t="s">
        <v>89</v>
      </c>
      <c r="X1704" t="s">
        <v>103</v>
      </c>
      <c r="Y1704" t="s">
        <v>91</v>
      </c>
      <c r="Z1704" t="s">
        <v>92</v>
      </c>
      <c r="AA1704" t="s">
        <v>93</v>
      </c>
      <c r="AB1704" t="s">
        <v>96</v>
      </c>
      <c r="AC1704">
        <v>733</v>
      </c>
      <c r="AD1704">
        <v>1048.19</v>
      </c>
    </row>
    <row r="1705" spans="20:30" x14ac:dyDescent="0.25">
      <c r="T1705" t="s">
        <v>95</v>
      </c>
      <c r="U1705">
        <v>2022</v>
      </c>
      <c r="V1705" t="s">
        <v>43</v>
      </c>
      <c r="W1705" t="s">
        <v>89</v>
      </c>
      <c r="X1705" t="s">
        <v>103</v>
      </c>
      <c r="Y1705" t="s">
        <v>91</v>
      </c>
      <c r="Z1705" t="s">
        <v>92</v>
      </c>
      <c r="AA1705" t="s">
        <v>93</v>
      </c>
      <c r="AB1705" t="s">
        <v>96</v>
      </c>
      <c r="AC1705">
        <v>345</v>
      </c>
      <c r="AD1705">
        <v>526.24</v>
      </c>
    </row>
    <row r="1706" spans="20:30" x14ac:dyDescent="0.25">
      <c r="T1706" t="s">
        <v>95</v>
      </c>
      <c r="U1706">
        <v>2022</v>
      </c>
      <c r="V1706" t="s">
        <v>43</v>
      </c>
      <c r="W1706" t="s">
        <v>89</v>
      </c>
      <c r="X1706" t="s">
        <v>103</v>
      </c>
      <c r="Y1706" t="s">
        <v>91</v>
      </c>
      <c r="Z1706" t="s">
        <v>92</v>
      </c>
      <c r="AA1706" t="s">
        <v>93</v>
      </c>
      <c r="AB1706" t="s">
        <v>96</v>
      </c>
      <c r="AC1706">
        <v>343</v>
      </c>
      <c r="AD1706">
        <v>490.49</v>
      </c>
    </row>
    <row r="1707" spans="20:30" x14ac:dyDescent="0.25">
      <c r="T1707" t="s">
        <v>95</v>
      </c>
      <c r="U1707">
        <v>2022</v>
      </c>
      <c r="V1707" t="s">
        <v>43</v>
      </c>
      <c r="W1707" t="s">
        <v>89</v>
      </c>
      <c r="X1707" t="s">
        <v>103</v>
      </c>
      <c r="Y1707" t="s">
        <v>91</v>
      </c>
      <c r="Z1707" t="s">
        <v>92</v>
      </c>
      <c r="AA1707" t="s">
        <v>93</v>
      </c>
      <c r="AB1707" t="s">
        <v>96</v>
      </c>
      <c r="AC1707">
        <v>145</v>
      </c>
      <c r="AD1707">
        <v>207.35</v>
      </c>
    </row>
    <row r="1708" spans="20:30" x14ac:dyDescent="0.25">
      <c r="T1708" t="s">
        <v>95</v>
      </c>
      <c r="U1708">
        <v>2022</v>
      </c>
      <c r="V1708" t="s">
        <v>43</v>
      </c>
      <c r="W1708" t="s">
        <v>89</v>
      </c>
      <c r="X1708" t="s">
        <v>103</v>
      </c>
      <c r="Y1708" t="s">
        <v>91</v>
      </c>
      <c r="Z1708" t="s">
        <v>92</v>
      </c>
      <c r="AA1708" t="s">
        <v>93</v>
      </c>
      <c r="AB1708" t="s">
        <v>96</v>
      </c>
      <c r="AC1708">
        <v>341</v>
      </c>
      <c r="AD1708">
        <v>487.63</v>
      </c>
    </row>
    <row r="1709" spans="20:30" x14ac:dyDescent="0.25">
      <c r="T1709" t="s">
        <v>88</v>
      </c>
      <c r="U1709">
        <v>2022</v>
      </c>
      <c r="V1709" t="s">
        <v>43</v>
      </c>
      <c r="W1709" t="s">
        <v>89</v>
      </c>
      <c r="X1709" t="s">
        <v>103</v>
      </c>
      <c r="Y1709" t="s">
        <v>91</v>
      </c>
      <c r="Z1709" t="s">
        <v>92</v>
      </c>
      <c r="AA1709" t="s">
        <v>93</v>
      </c>
      <c r="AB1709" t="s">
        <v>96</v>
      </c>
      <c r="AC1709">
        <v>143</v>
      </c>
      <c r="AD1709">
        <v>204.49</v>
      </c>
    </row>
    <row r="1710" spans="20:30" x14ac:dyDescent="0.25">
      <c r="T1710" t="s">
        <v>99</v>
      </c>
      <c r="U1710">
        <v>2022</v>
      </c>
      <c r="V1710" t="s">
        <v>39</v>
      </c>
      <c r="W1710" t="s">
        <v>89</v>
      </c>
      <c r="X1710" t="s">
        <v>103</v>
      </c>
      <c r="Y1710" t="s">
        <v>91</v>
      </c>
      <c r="Z1710" t="s">
        <v>92</v>
      </c>
      <c r="AA1710" t="s">
        <v>93</v>
      </c>
      <c r="AB1710" t="s">
        <v>96</v>
      </c>
      <c r="AC1710">
        <v>158</v>
      </c>
      <c r="AD1710">
        <v>225.94</v>
      </c>
    </row>
    <row r="1711" spans="20:30" x14ac:dyDescent="0.25">
      <c r="T1711" t="s">
        <v>97</v>
      </c>
      <c r="U1711">
        <v>2022</v>
      </c>
      <c r="V1711" t="s">
        <v>39</v>
      </c>
      <c r="W1711" t="s">
        <v>89</v>
      </c>
      <c r="X1711" t="s">
        <v>103</v>
      </c>
      <c r="Y1711" t="s">
        <v>91</v>
      </c>
      <c r="Z1711" t="s">
        <v>92</v>
      </c>
      <c r="AA1711" t="s">
        <v>93</v>
      </c>
      <c r="AB1711" t="s">
        <v>96</v>
      </c>
      <c r="AC1711">
        <v>358</v>
      </c>
      <c r="AD1711">
        <v>511.94</v>
      </c>
    </row>
    <row r="1712" spans="20:30" x14ac:dyDescent="0.25">
      <c r="T1712" t="s">
        <v>97</v>
      </c>
      <c r="U1712">
        <v>2022</v>
      </c>
      <c r="V1712" t="s">
        <v>39</v>
      </c>
      <c r="W1712" t="s">
        <v>89</v>
      </c>
      <c r="X1712" t="s">
        <v>103</v>
      </c>
      <c r="Y1712" t="s">
        <v>91</v>
      </c>
      <c r="Z1712" t="s">
        <v>92</v>
      </c>
      <c r="AA1712" t="s">
        <v>93</v>
      </c>
      <c r="AB1712" t="s">
        <v>96</v>
      </c>
      <c r="AC1712">
        <v>160</v>
      </c>
      <c r="AD1712">
        <v>228.8</v>
      </c>
    </row>
    <row r="1713" spans="20:30" x14ac:dyDescent="0.25">
      <c r="T1713" t="s">
        <v>98</v>
      </c>
      <c r="U1713">
        <v>2022</v>
      </c>
      <c r="V1713" t="s">
        <v>39</v>
      </c>
      <c r="W1713" t="s">
        <v>89</v>
      </c>
      <c r="X1713" t="s">
        <v>103</v>
      </c>
      <c r="Y1713" t="s">
        <v>91</v>
      </c>
      <c r="Z1713" t="s">
        <v>92</v>
      </c>
      <c r="AA1713" t="s">
        <v>93</v>
      </c>
      <c r="AB1713" t="s">
        <v>96</v>
      </c>
      <c r="AC1713">
        <v>697</v>
      </c>
      <c r="AD1713">
        <v>996.71</v>
      </c>
    </row>
    <row r="1714" spans="20:30" x14ac:dyDescent="0.25">
      <c r="T1714" t="s">
        <v>98</v>
      </c>
      <c r="U1714">
        <v>2022</v>
      </c>
      <c r="V1714" t="s">
        <v>39</v>
      </c>
      <c r="W1714" t="s">
        <v>89</v>
      </c>
      <c r="X1714" t="s">
        <v>103</v>
      </c>
      <c r="Y1714" t="s">
        <v>91</v>
      </c>
      <c r="Z1714" t="s">
        <v>92</v>
      </c>
      <c r="AA1714" t="s">
        <v>93</v>
      </c>
      <c r="AB1714" t="s">
        <v>96</v>
      </c>
      <c r="AC1714">
        <v>730</v>
      </c>
      <c r="AD1714">
        <v>1043.9000000000001</v>
      </c>
    </row>
    <row r="1715" spans="20:30" x14ac:dyDescent="0.25">
      <c r="T1715" t="s">
        <v>88</v>
      </c>
      <c r="U1715">
        <v>2022</v>
      </c>
      <c r="V1715" t="s">
        <v>39</v>
      </c>
      <c r="W1715" t="s">
        <v>89</v>
      </c>
      <c r="X1715" t="s">
        <v>103</v>
      </c>
      <c r="Y1715" t="s">
        <v>91</v>
      </c>
      <c r="Z1715" t="s">
        <v>92</v>
      </c>
      <c r="AA1715" t="s">
        <v>93</v>
      </c>
      <c r="AB1715" t="s">
        <v>96</v>
      </c>
      <c r="AC1715">
        <v>357</v>
      </c>
      <c r="AD1715">
        <v>510.51</v>
      </c>
    </row>
    <row r="1716" spans="20:30" x14ac:dyDescent="0.25">
      <c r="T1716" t="s">
        <v>95</v>
      </c>
      <c r="U1716">
        <v>2022</v>
      </c>
      <c r="V1716" t="s">
        <v>39</v>
      </c>
      <c r="W1716" t="s">
        <v>89</v>
      </c>
      <c r="X1716" t="s">
        <v>103</v>
      </c>
      <c r="Y1716" t="s">
        <v>91</v>
      </c>
      <c r="Z1716" t="s">
        <v>92</v>
      </c>
      <c r="AA1716" t="s">
        <v>93</v>
      </c>
      <c r="AB1716" t="s">
        <v>96</v>
      </c>
      <c r="AC1716">
        <v>770</v>
      </c>
      <c r="AD1716">
        <v>526.24</v>
      </c>
    </row>
    <row r="1717" spans="20:30" x14ac:dyDescent="0.25">
      <c r="T1717" t="s">
        <v>95</v>
      </c>
      <c r="U1717">
        <v>2022</v>
      </c>
      <c r="V1717" t="s">
        <v>39</v>
      </c>
      <c r="W1717" t="s">
        <v>89</v>
      </c>
      <c r="X1717" t="s">
        <v>103</v>
      </c>
      <c r="Y1717" t="s">
        <v>91</v>
      </c>
      <c r="Z1717" t="s">
        <v>92</v>
      </c>
      <c r="AA1717" t="s">
        <v>93</v>
      </c>
      <c r="AB1717" t="s">
        <v>96</v>
      </c>
      <c r="AC1717">
        <v>361</v>
      </c>
      <c r="AD1717">
        <v>516.23</v>
      </c>
    </row>
    <row r="1718" spans="20:30" x14ac:dyDescent="0.25">
      <c r="T1718" t="s">
        <v>95</v>
      </c>
      <c r="U1718">
        <v>2022</v>
      </c>
      <c r="V1718" t="s">
        <v>39</v>
      </c>
      <c r="W1718" t="s">
        <v>89</v>
      </c>
      <c r="X1718" t="s">
        <v>103</v>
      </c>
      <c r="Y1718" t="s">
        <v>91</v>
      </c>
      <c r="Z1718" t="s">
        <v>92</v>
      </c>
      <c r="AA1718" t="s">
        <v>93</v>
      </c>
      <c r="AB1718" t="s">
        <v>96</v>
      </c>
      <c r="AC1718">
        <v>359</v>
      </c>
      <c r="AD1718">
        <v>513.37</v>
      </c>
    </row>
    <row r="1719" spans="20:30" x14ac:dyDescent="0.25">
      <c r="T1719" t="s">
        <v>95</v>
      </c>
      <c r="U1719">
        <v>2022</v>
      </c>
      <c r="V1719" t="s">
        <v>39</v>
      </c>
      <c r="W1719" t="s">
        <v>89</v>
      </c>
      <c r="X1719" t="s">
        <v>103</v>
      </c>
      <c r="Y1719" t="s">
        <v>91</v>
      </c>
      <c r="Z1719" t="s">
        <v>92</v>
      </c>
      <c r="AA1719" t="s">
        <v>93</v>
      </c>
      <c r="AB1719" t="s">
        <v>96</v>
      </c>
      <c r="AC1719">
        <v>161</v>
      </c>
      <c r="AD1719">
        <v>230.23000000000002</v>
      </c>
    </row>
    <row r="1720" spans="20:30" x14ac:dyDescent="0.25">
      <c r="T1720" t="s">
        <v>95</v>
      </c>
      <c r="U1720">
        <v>2022</v>
      </c>
      <c r="V1720" t="s">
        <v>42</v>
      </c>
      <c r="W1720" t="s">
        <v>89</v>
      </c>
      <c r="X1720" t="s">
        <v>103</v>
      </c>
      <c r="Y1720" t="s">
        <v>91</v>
      </c>
      <c r="Z1720" t="s">
        <v>92</v>
      </c>
      <c r="AA1720" t="s">
        <v>93</v>
      </c>
      <c r="AB1720" t="s">
        <v>96</v>
      </c>
      <c r="AC1720">
        <v>350</v>
      </c>
      <c r="AD1720">
        <v>476</v>
      </c>
    </row>
    <row r="1721" spans="20:30" x14ac:dyDescent="0.25">
      <c r="T1721" t="s">
        <v>95</v>
      </c>
      <c r="U1721">
        <v>2022</v>
      </c>
      <c r="V1721" t="s">
        <v>42</v>
      </c>
      <c r="W1721" t="s">
        <v>89</v>
      </c>
      <c r="X1721" t="s">
        <v>103</v>
      </c>
      <c r="Y1721" t="s">
        <v>91</v>
      </c>
      <c r="Z1721" t="s">
        <v>92</v>
      </c>
      <c r="AA1721" t="s">
        <v>93</v>
      </c>
      <c r="AB1721" t="s">
        <v>96</v>
      </c>
      <c r="AC1721">
        <v>346</v>
      </c>
      <c r="AD1721">
        <v>494.78</v>
      </c>
    </row>
    <row r="1722" spans="20:30" x14ac:dyDescent="0.25">
      <c r="T1722" t="s">
        <v>97</v>
      </c>
      <c r="U1722">
        <v>2022</v>
      </c>
      <c r="V1722" t="s">
        <v>42</v>
      </c>
      <c r="W1722" t="s">
        <v>89</v>
      </c>
      <c r="X1722" t="s">
        <v>103</v>
      </c>
      <c r="Y1722" t="s">
        <v>91</v>
      </c>
      <c r="Z1722" t="s">
        <v>92</v>
      </c>
      <c r="AA1722" t="s">
        <v>93</v>
      </c>
      <c r="AB1722" t="s">
        <v>96</v>
      </c>
      <c r="AC1722">
        <v>148</v>
      </c>
      <c r="AD1722">
        <v>211.64</v>
      </c>
    </row>
    <row r="1723" spans="20:30" x14ac:dyDescent="0.25">
      <c r="T1723" t="s">
        <v>95</v>
      </c>
      <c r="U1723">
        <v>2022</v>
      </c>
      <c r="V1723" t="s">
        <v>42</v>
      </c>
      <c r="W1723" t="s">
        <v>89</v>
      </c>
      <c r="X1723" t="s">
        <v>103</v>
      </c>
      <c r="Y1723" t="s">
        <v>91</v>
      </c>
      <c r="Z1723" t="s">
        <v>92</v>
      </c>
      <c r="AA1723" t="s">
        <v>93</v>
      </c>
      <c r="AB1723" t="s">
        <v>96</v>
      </c>
      <c r="AC1723">
        <v>699</v>
      </c>
      <c r="AD1723">
        <v>999.56999999999994</v>
      </c>
    </row>
    <row r="1724" spans="20:30" x14ac:dyDescent="0.25">
      <c r="T1724" t="s">
        <v>88</v>
      </c>
      <c r="U1724">
        <v>2022</v>
      </c>
      <c r="V1724" t="s">
        <v>42</v>
      </c>
      <c r="W1724" t="s">
        <v>89</v>
      </c>
      <c r="X1724" t="s">
        <v>103</v>
      </c>
      <c r="Y1724" t="s">
        <v>91</v>
      </c>
      <c r="Z1724" t="s">
        <v>92</v>
      </c>
      <c r="AA1724" t="s">
        <v>93</v>
      </c>
      <c r="AB1724" t="s">
        <v>96</v>
      </c>
      <c r="AC1724">
        <v>732</v>
      </c>
      <c r="AD1724">
        <v>1046.76</v>
      </c>
    </row>
    <row r="1725" spans="20:30" x14ac:dyDescent="0.25">
      <c r="T1725" t="s">
        <v>88</v>
      </c>
      <c r="U1725">
        <v>2022</v>
      </c>
      <c r="V1725" t="s">
        <v>42</v>
      </c>
      <c r="W1725" t="s">
        <v>89</v>
      </c>
      <c r="X1725" t="s">
        <v>103</v>
      </c>
      <c r="Y1725" t="s">
        <v>91</v>
      </c>
      <c r="Z1725" t="s">
        <v>92</v>
      </c>
      <c r="AA1725" t="s">
        <v>93</v>
      </c>
      <c r="AB1725" t="s">
        <v>96</v>
      </c>
      <c r="AC1725">
        <v>351</v>
      </c>
      <c r="AD1725">
        <v>526.24</v>
      </c>
    </row>
    <row r="1726" spans="20:30" x14ac:dyDescent="0.25">
      <c r="T1726" t="s">
        <v>95</v>
      </c>
      <c r="U1726">
        <v>2022</v>
      </c>
      <c r="V1726" t="s">
        <v>42</v>
      </c>
      <c r="W1726" t="s">
        <v>89</v>
      </c>
      <c r="X1726" t="s">
        <v>103</v>
      </c>
      <c r="Y1726" t="s">
        <v>91</v>
      </c>
      <c r="Z1726" t="s">
        <v>92</v>
      </c>
      <c r="AA1726" t="s">
        <v>93</v>
      </c>
      <c r="AB1726" t="s">
        <v>96</v>
      </c>
      <c r="AC1726">
        <v>772</v>
      </c>
      <c r="AD1726">
        <v>526.24</v>
      </c>
    </row>
    <row r="1727" spans="20:30" x14ac:dyDescent="0.25">
      <c r="T1727" t="s">
        <v>97</v>
      </c>
      <c r="U1727">
        <v>2022</v>
      </c>
      <c r="V1727" t="s">
        <v>42</v>
      </c>
      <c r="W1727" t="s">
        <v>89</v>
      </c>
      <c r="X1727" t="s">
        <v>103</v>
      </c>
      <c r="Y1727" t="s">
        <v>91</v>
      </c>
      <c r="Z1727" t="s">
        <v>92</v>
      </c>
      <c r="AA1727" t="s">
        <v>93</v>
      </c>
      <c r="AB1727" t="s">
        <v>96</v>
      </c>
      <c r="AC1727">
        <v>349</v>
      </c>
      <c r="AD1727">
        <v>499.07</v>
      </c>
    </row>
    <row r="1728" spans="20:30" x14ac:dyDescent="0.25">
      <c r="T1728" t="s">
        <v>95</v>
      </c>
      <c r="U1728">
        <v>2022</v>
      </c>
      <c r="V1728" t="s">
        <v>42</v>
      </c>
      <c r="W1728" t="s">
        <v>89</v>
      </c>
      <c r="X1728" t="s">
        <v>103</v>
      </c>
      <c r="Y1728" t="s">
        <v>91</v>
      </c>
      <c r="Z1728" t="s">
        <v>92</v>
      </c>
      <c r="AA1728" t="s">
        <v>93</v>
      </c>
      <c r="AB1728" t="s">
        <v>96</v>
      </c>
      <c r="AC1728">
        <v>151</v>
      </c>
      <c r="AD1728">
        <v>215.93</v>
      </c>
    </row>
    <row r="1729" spans="20:30" x14ac:dyDescent="0.25">
      <c r="T1729" t="s">
        <v>97</v>
      </c>
      <c r="U1729">
        <v>2022</v>
      </c>
      <c r="V1729" t="s">
        <v>42</v>
      </c>
      <c r="W1729" t="s">
        <v>89</v>
      </c>
      <c r="X1729" t="s">
        <v>103</v>
      </c>
      <c r="Y1729" t="s">
        <v>91</v>
      </c>
      <c r="Z1729" t="s">
        <v>92</v>
      </c>
      <c r="AA1729" t="s">
        <v>93</v>
      </c>
      <c r="AB1729" t="s">
        <v>96</v>
      </c>
      <c r="AC1729">
        <v>347</v>
      </c>
      <c r="AD1729">
        <v>496.21000000000004</v>
      </c>
    </row>
    <row r="1730" spans="20:30" x14ac:dyDescent="0.25">
      <c r="T1730" t="s">
        <v>95</v>
      </c>
      <c r="U1730">
        <v>2022</v>
      </c>
      <c r="V1730" t="s">
        <v>42</v>
      </c>
      <c r="W1730" t="s">
        <v>89</v>
      </c>
      <c r="X1730" t="s">
        <v>103</v>
      </c>
      <c r="Y1730" t="s">
        <v>91</v>
      </c>
      <c r="Z1730" t="s">
        <v>92</v>
      </c>
      <c r="AA1730" t="s">
        <v>93</v>
      </c>
      <c r="AB1730" t="s">
        <v>96</v>
      </c>
      <c r="AC1730">
        <v>149</v>
      </c>
      <c r="AD1730">
        <v>213.07</v>
      </c>
    </row>
    <row r="1731" spans="20:30" x14ac:dyDescent="0.25">
      <c r="T1731" t="s">
        <v>97</v>
      </c>
      <c r="U1731">
        <v>2022</v>
      </c>
      <c r="V1731" t="s">
        <v>48</v>
      </c>
      <c r="W1731" t="s">
        <v>89</v>
      </c>
      <c r="X1731" t="s">
        <v>103</v>
      </c>
      <c r="Y1731" t="s">
        <v>91</v>
      </c>
      <c r="Z1731" t="s">
        <v>92</v>
      </c>
      <c r="AA1731" t="s">
        <v>93</v>
      </c>
      <c r="AB1731" t="s">
        <v>96</v>
      </c>
      <c r="AC1731">
        <v>146</v>
      </c>
      <c r="AD1731">
        <v>208.78</v>
      </c>
    </row>
    <row r="1732" spans="20:30" x14ac:dyDescent="0.25">
      <c r="T1732" t="s">
        <v>99</v>
      </c>
      <c r="U1732">
        <v>2022</v>
      </c>
      <c r="V1732" t="s">
        <v>48</v>
      </c>
      <c r="W1732" t="s">
        <v>89</v>
      </c>
      <c r="X1732" t="s">
        <v>103</v>
      </c>
      <c r="Y1732" t="s">
        <v>91</v>
      </c>
      <c r="Z1732" t="s">
        <v>92</v>
      </c>
      <c r="AA1732" t="s">
        <v>93</v>
      </c>
      <c r="AB1732" t="s">
        <v>96</v>
      </c>
      <c r="AC1732">
        <v>314</v>
      </c>
      <c r="AD1732">
        <v>449.02</v>
      </c>
    </row>
    <row r="1733" spans="20:30" x14ac:dyDescent="0.25">
      <c r="T1733" t="s">
        <v>88</v>
      </c>
      <c r="U1733">
        <v>2022</v>
      </c>
      <c r="V1733" t="s">
        <v>48</v>
      </c>
      <c r="W1733" t="s">
        <v>89</v>
      </c>
      <c r="X1733" t="s">
        <v>103</v>
      </c>
      <c r="Y1733" t="s">
        <v>91</v>
      </c>
      <c r="Z1733" t="s">
        <v>92</v>
      </c>
      <c r="AA1733" t="s">
        <v>93</v>
      </c>
      <c r="AB1733" t="s">
        <v>96</v>
      </c>
      <c r="AC1733">
        <v>362</v>
      </c>
      <c r="AD1733">
        <v>517.66</v>
      </c>
    </row>
    <row r="1734" spans="20:30" x14ac:dyDescent="0.25">
      <c r="T1734" t="s">
        <v>97</v>
      </c>
      <c r="U1734">
        <v>2022</v>
      </c>
      <c r="V1734" t="s">
        <v>48</v>
      </c>
      <c r="W1734" t="s">
        <v>89</v>
      </c>
      <c r="X1734" t="s">
        <v>103</v>
      </c>
      <c r="Y1734" t="s">
        <v>91</v>
      </c>
      <c r="Z1734" t="s">
        <v>92</v>
      </c>
      <c r="AA1734" t="s">
        <v>93</v>
      </c>
      <c r="AB1734" t="s">
        <v>96</v>
      </c>
      <c r="AC1734">
        <v>142</v>
      </c>
      <c r="AD1734">
        <v>203.06</v>
      </c>
    </row>
    <row r="1735" spans="20:30" x14ac:dyDescent="0.25">
      <c r="T1735" t="s">
        <v>88</v>
      </c>
      <c r="U1735">
        <v>2022</v>
      </c>
      <c r="V1735" t="s">
        <v>48</v>
      </c>
      <c r="W1735" t="s">
        <v>89</v>
      </c>
      <c r="X1735" t="s">
        <v>103</v>
      </c>
      <c r="Y1735" t="s">
        <v>91</v>
      </c>
      <c r="Z1735" t="s">
        <v>92</v>
      </c>
      <c r="AA1735" t="s">
        <v>93</v>
      </c>
      <c r="AB1735" t="s">
        <v>96</v>
      </c>
      <c r="AC1735">
        <v>316</v>
      </c>
      <c r="AD1735">
        <v>451.88</v>
      </c>
    </row>
    <row r="1736" spans="20:30" x14ac:dyDescent="0.25">
      <c r="T1736" t="s">
        <v>95</v>
      </c>
      <c r="U1736">
        <v>2022</v>
      </c>
      <c r="V1736" t="s">
        <v>48</v>
      </c>
      <c r="W1736" t="s">
        <v>89</v>
      </c>
      <c r="X1736" t="s">
        <v>103</v>
      </c>
      <c r="Y1736" t="s">
        <v>91</v>
      </c>
      <c r="Z1736" t="s">
        <v>92</v>
      </c>
      <c r="AA1736" t="s">
        <v>93</v>
      </c>
      <c r="AB1736" t="s">
        <v>96</v>
      </c>
      <c r="AC1736">
        <v>364</v>
      </c>
      <c r="AD1736">
        <v>520.52</v>
      </c>
    </row>
    <row r="1737" spans="20:30" x14ac:dyDescent="0.25">
      <c r="T1737" t="s">
        <v>88</v>
      </c>
      <c r="U1737">
        <v>2022</v>
      </c>
      <c r="V1737" t="s">
        <v>48</v>
      </c>
      <c r="W1737" t="s">
        <v>89</v>
      </c>
      <c r="X1737" t="s">
        <v>103</v>
      </c>
      <c r="Y1737" t="s">
        <v>91</v>
      </c>
      <c r="Z1737" t="s">
        <v>92</v>
      </c>
      <c r="AA1737" t="s">
        <v>93</v>
      </c>
      <c r="AB1737" t="s">
        <v>96</v>
      </c>
      <c r="AC1737">
        <v>144</v>
      </c>
      <c r="AD1737">
        <v>205.92000000000002</v>
      </c>
    </row>
    <row r="1738" spans="20:30" x14ac:dyDescent="0.25">
      <c r="T1738" t="s">
        <v>97</v>
      </c>
      <c r="U1738">
        <v>2022</v>
      </c>
      <c r="V1738" t="s">
        <v>48</v>
      </c>
      <c r="W1738" t="s">
        <v>89</v>
      </c>
      <c r="X1738" t="s">
        <v>103</v>
      </c>
      <c r="Y1738" t="s">
        <v>91</v>
      </c>
      <c r="Z1738" t="s">
        <v>92</v>
      </c>
      <c r="AA1738" t="s">
        <v>93</v>
      </c>
      <c r="AB1738" t="s">
        <v>96</v>
      </c>
      <c r="AC1738">
        <v>704</v>
      </c>
      <c r="AD1738">
        <v>1006.72</v>
      </c>
    </row>
    <row r="1739" spans="20:30" x14ac:dyDescent="0.25">
      <c r="T1739" t="s">
        <v>97</v>
      </c>
      <c r="U1739">
        <v>2022</v>
      </c>
      <c r="V1739" t="s">
        <v>48</v>
      </c>
      <c r="W1739" t="s">
        <v>89</v>
      </c>
      <c r="X1739" t="s">
        <v>103</v>
      </c>
      <c r="Y1739" t="s">
        <v>91</v>
      </c>
      <c r="Z1739" t="s">
        <v>92</v>
      </c>
      <c r="AA1739" t="s">
        <v>93</v>
      </c>
      <c r="AB1739" t="s">
        <v>96</v>
      </c>
      <c r="AC1739">
        <v>315</v>
      </c>
      <c r="AD1739">
        <v>526.24</v>
      </c>
    </row>
    <row r="1740" spans="20:30" x14ac:dyDescent="0.25">
      <c r="T1740" t="s">
        <v>88</v>
      </c>
      <c r="U1740">
        <v>2022</v>
      </c>
      <c r="V1740" t="s">
        <v>48</v>
      </c>
      <c r="W1740" t="s">
        <v>89</v>
      </c>
      <c r="X1740" t="s">
        <v>103</v>
      </c>
      <c r="Y1740" t="s">
        <v>91</v>
      </c>
      <c r="Z1740" t="s">
        <v>92</v>
      </c>
      <c r="AA1740" t="s">
        <v>93</v>
      </c>
      <c r="AB1740" t="s">
        <v>96</v>
      </c>
      <c r="AC1740">
        <v>777</v>
      </c>
      <c r="AD1740">
        <v>526.24</v>
      </c>
    </row>
    <row r="1741" spans="20:30" x14ac:dyDescent="0.25">
      <c r="T1741" t="s">
        <v>95</v>
      </c>
      <c r="U1741">
        <v>2022</v>
      </c>
      <c r="V1741" t="s">
        <v>48</v>
      </c>
      <c r="W1741" t="s">
        <v>89</v>
      </c>
      <c r="X1741" t="s">
        <v>103</v>
      </c>
      <c r="Y1741" t="s">
        <v>91</v>
      </c>
      <c r="Z1741" t="s">
        <v>92</v>
      </c>
      <c r="AA1741" t="s">
        <v>93</v>
      </c>
      <c r="AB1741" t="s">
        <v>96</v>
      </c>
      <c r="AC1741">
        <v>145</v>
      </c>
      <c r="AD1741">
        <v>207.35</v>
      </c>
    </row>
    <row r="1742" spans="20:30" x14ac:dyDescent="0.25">
      <c r="T1742" t="s">
        <v>95</v>
      </c>
      <c r="U1742">
        <v>2022</v>
      </c>
      <c r="V1742" t="s">
        <v>48</v>
      </c>
      <c r="W1742" t="s">
        <v>89</v>
      </c>
      <c r="X1742" t="s">
        <v>103</v>
      </c>
      <c r="Y1742" t="s">
        <v>91</v>
      </c>
      <c r="Z1742" t="s">
        <v>92</v>
      </c>
      <c r="AA1742" t="s">
        <v>93</v>
      </c>
      <c r="AB1742" t="s">
        <v>96</v>
      </c>
      <c r="AC1742">
        <v>319</v>
      </c>
      <c r="AD1742">
        <v>456.16999999999996</v>
      </c>
    </row>
    <row r="1743" spans="20:30" x14ac:dyDescent="0.25">
      <c r="T1743" t="s">
        <v>97</v>
      </c>
      <c r="U1743">
        <v>2022</v>
      </c>
      <c r="V1743" t="s">
        <v>48</v>
      </c>
      <c r="W1743" t="s">
        <v>89</v>
      </c>
      <c r="X1743" t="s">
        <v>103</v>
      </c>
      <c r="Y1743" t="s">
        <v>91</v>
      </c>
      <c r="Z1743" t="s">
        <v>92</v>
      </c>
      <c r="AA1743" t="s">
        <v>93</v>
      </c>
      <c r="AB1743" t="s">
        <v>96</v>
      </c>
      <c r="AC1743">
        <v>361</v>
      </c>
      <c r="AD1743">
        <v>516.23</v>
      </c>
    </row>
    <row r="1744" spans="20:30" x14ac:dyDescent="0.25">
      <c r="T1744" t="s">
        <v>88</v>
      </c>
      <c r="U1744">
        <v>2022</v>
      </c>
      <c r="V1744" t="s">
        <v>48</v>
      </c>
      <c r="W1744" t="s">
        <v>89</v>
      </c>
      <c r="X1744" t="s">
        <v>103</v>
      </c>
      <c r="Y1744" t="s">
        <v>91</v>
      </c>
      <c r="Z1744" t="s">
        <v>92</v>
      </c>
      <c r="AA1744" t="s">
        <v>93</v>
      </c>
      <c r="AB1744" t="s">
        <v>96</v>
      </c>
      <c r="AC1744">
        <v>143</v>
      </c>
      <c r="AD1744">
        <v>204.49</v>
      </c>
    </row>
    <row r="1745" spans="20:30" x14ac:dyDescent="0.25">
      <c r="T1745" t="s">
        <v>88</v>
      </c>
      <c r="U1745">
        <v>2022</v>
      </c>
      <c r="V1745" t="s">
        <v>48</v>
      </c>
      <c r="W1745" t="s">
        <v>89</v>
      </c>
      <c r="X1745" t="s">
        <v>103</v>
      </c>
      <c r="Y1745" t="s">
        <v>91</v>
      </c>
      <c r="Z1745" t="s">
        <v>92</v>
      </c>
      <c r="AA1745" t="s">
        <v>93</v>
      </c>
      <c r="AB1745" t="s">
        <v>96</v>
      </c>
      <c r="AC1745">
        <v>317</v>
      </c>
      <c r="AD1745">
        <v>453.31</v>
      </c>
    </row>
    <row r="1746" spans="20:30" x14ac:dyDescent="0.25">
      <c r="T1746" t="s">
        <v>97</v>
      </c>
      <c r="U1746">
        <v>2022</v>
      </c>
      <c r="V1746" t="s">
        <v>48</v>
      </c>
      <c r="W1746" t="s">
        <v>89</v>
      </c>
      <c r="X1746" t="s">
        <v>103</v>
      </c>
      <c r="Y1746" t="s">
        <v>91</v>
      </c>
      <c r="Z1746" t="s">
        <v>92</v>
      </c>
      <c r="AA1746" t="s">
        <v>93</v>
      </c>
      <c r="AB1746" t="s">
        <v>96</v>
      </c>
      <c r="AC1746">
        <v>746</v>
      </c>
      <c r="AD1746">
        <v>1066.78</v>
      </c>
    </row>
    <row r="1747" spans="20:30" x14ac:dyDescent="0.25">
      <c r="T1747" t="s">
        <v>95</v>
      </c>
      <c r="U1747">
        <v>2022</v>
      </c>
      <c r="V1747" t="s">
        <v>47</v>
      </c>
      <c r="W1747" t="s">
        <v>89</v>
      </c>
      <c r="X1747" t="s">
        <v>103</v>
      </c>
      <c r="Y1747" t="s">
        <v>91</v>
      </c>
      <c r="Z1747" t="s">
        <v>92</v>
      </c>
      <c r="AA1747" t="s">
        <v>93</v>
      </c>
      <c r="AB1747" t="s">
        <v>96</v>
      </c>
      <c r="AC1747">
        <v>152</v>
      </c>
      <c r="AD1747">
        <v>217.36</v>
      </c>
    </row>
    <row r="1748" spans="20:30" x14ac:dyDescent="0.25">
      <c r="T1748" t="s">
        <v>98</v>
      </c>
      <c r="U1748">
        <v>2022</v>
      </c>
      <c r="V1748" t="s">
        <v>47</v>
      </c>
      <c r="W1748" t="s">
        <v>89</v>
      </c>
      <c r="X1748" t="s">
        <v>103</v>
      </c>
      <c r="Y1748" t="s">
        <v>91</v>
      </c>
      <c r="Z1748" t="s">
        <v>92</v>
      </c>
      <c r="AA1748" t="s">
        <v>93</v>
      </c>
      <c r="AB1748" t="s">
        <v>96</v>
      </c>
      <c r="AC1748">
        <v>320</v>
      </c>
      <c r="AD1748">
        <v>457.6</v>
      </c>
    </row>
    <row r="1749" spans="20:30" x14ac:dyDescent="0.25">
      <c r="T1749" t="s">
        <v>97</v>
      </c>
      <c r="U1749">
        <v>2022</v>
      </c>
      <c r="V1749" t="s">
        <v>47</v>
      </c>
      <c r="W1749" t="s">
        <v>89</v>
      </c>
      <c r="X1749" t="s">
        <v>103</v>
      </c>
      <c r="Y1749" t="s">
        <v>91</v>
      </c>
      <c r="Z1749" t="s">
        <v>92</v>
      </c>
      <c r="AA1749" t="s">
        <v>93</v>
      </c>
      <c r="AB1749" t="s">
        <v>96</v>
      </c>
      <c r="AC1749">
        <v>368</v>
      </c>
      <c r="AD1749">
        <v>526.24</v>
      </c>
    </row>
    <row r="1750" spans="20:30" x14ac:dyDescent="0.25">
      <c r="T1750" t="s">
        <v>88</v>
      </c>
      <c r="U1750">
        <v>2022</v>
      </c>
      <c r="V1750" t="s">
        <v>47</v>
      </c>
      <c r="W1750" t="s">
        <v>89</v>
      </c>
      <c r="X1750" t="s">
        <v>103</v>
      </c>
      <c r="Y1750" t="s">
        <v>91</v>
      </c>
      <c r="Z1750" t="s">
        <v>92</v>
      </c>
      <c r="AA1750" t="s">
        <v>93</v>
      </c>
      <c r="AB1750" t="s">
        <v>96</v>
      </c>
      <c r="AC1750">
        <v>148</v>
      </c>
      <c r="AD1750">
        <v>211.64</v>
      </c>
    </row>
    <row r="1751" spans="20:30" x14ac:dyDescent="0.25">
      <c r="T1751" t="s">
        <v>88</v>
      </c>
      <c r="U1751">
        <v>2022</v>
      </c>
      <c r="V1751" t="s">
        <v>47</v>
      </c>
      <c r="W1751" t="s">
        <v>89</v>
      </c>
      <c r="X1751" t="s">
        <v>103</v>
      </c>
      <c r="Y1751" t="s">
        <v>91</v>
      </c>
      <c r="Z1751" t="s">
        <v>92</v>
      </c>
      <c r="AA1751" t="s">
        <v>93</v>
      </c>
      <c r="AB1751" t="s">
        <v>96</v>
      </c>
      <c r="AC1751">
        <v>322</v>
      </c>
      <c r="AD1751">
        <v>460.46000000000004</v>
      </c>
    </row>
    <row r="1752" spans="20:30" x14ac:dyDescent="0.25">
      <c r="T1752" t="s">
        <v>95</v>
      </c>
      <c r="U1752">
        <v>2022</v>
      </c>
      <c r="V1752" t="s">
        <v>47</v>
      </c>
      <c r="W1752" t="s">
        <v>89</v>
      </c>
      <c r="X1752" t="s">
        <v>103</v>
      </c>
      <c r="Y1752" t="s">
        <v>91</v>
      </c>
      <c r="Z1752" t="s">
        <v>92</v>
      </c>
      <c r="AA1752" t="s">
        <v>93</v>
      </c>
      <c r="AB1752" t="s">
        <v>96</v>
      </c>
      <c r="AC1752">
        <v>370</v>
      </c>
      <c r="AD1752">
        <v>529.1</v>
      </c>
    </row>
    <row r="1753" spans="20:30" x14ac:dyDescent="0.25">
      <c r="T1753" t="s">
        <v>88</v>
      </c>
      <c r="U1753">
        <v>2022</v>
      </c>
      <c r="V1753" t="s">
        <v>47</v>
      </c>
      <c r="W1753" t="s">
        <v>89</v>
      </c>
      <c r="X1753" t="s">
        <v>103</v>
      </c>
      <c r="Y1753" t="s">
        <v>91</v>
      </c>
      <c r="Z1753" t="s">
        <v>92</v>
      </c>
      <c r="AA1753" t="s">
        <v>93</v>
      </c>
      <c r="AB1753" t="s">
        <v>96</v>
      </c>
      <c r="AC1753">
        <v>150</v>
      </c>
      <c r="AD1753">
        <v>214.5</v>
      </c>
    </row>
    <row r="1754" spans="20:30" x14ac:dyDescent="0.25">
      <c r="T1754" t="s">
        <v>97</v>
      </c>
      <c r="U1754">
        <v>2022</v>
      </c>
      <c r="V1754" t="s">
        <v>47</v>
      </c>
      <c r="W1754" t="s">
        <v>89</v>
      </c>
      <c r="X1754" t="s">
        <v>103</v>
      </c>
      <c r="Y1754" t="s">
        <v>91</v>
      </c>
      <c r="Z1754" t="s">
        <v>92</v>
      </c>
      <c r="AA1754" t="s">
        <v>93</v>
      </c>
      <c r="AB1754" t="s">
        <v>96</v>
      </c>
      <c r="AC1754">
        <v>703</v>
      </c>
      <c r="AD1754">
        <v>1005.29</v>
      </c>
    </row>
    <row r="1755" spans="20:30" x14ac:dyDescent="0.25">
      <c r="T1755" t="s">
        <v>99</v>
      </c>
      <c r="U1755">
        <v>2022</v>
      </c>
      <c r="V1755" t="s">
        <v>47</v>
      </c>
      <c r="W1755" t="s">
        <v>89</v>
      </c>
      <c r="X1755" t="s">
        <v>103</v>
      </c>
      <c r="Y1755" t="s">
        <v>91</v>
      </c>
      <c r="Z1755" t="s">
        <v>92</v>
      </c>
      <c r="AA1755" t="s">
        <v>93</v>
      </c>
      <c r="AB1755" t="s">
        <v>96</v>
      </c>
      <c r="AC1755">
        <v>737</v>
      </c>
      <c r="AD1755">
        <v>1053.9099999999999</v>
      </c>
    </row>
    <row r="1756" spans="20:30" x14ac:dyDescent="0.25">
      <c r="T1756" t="s">
        <v>99</v>
      </c>
      <c r="U1756">
        <v>2022</v>
      </c>
      <c r="V1756" t="s">
        <v>47</v>
      </c>
      <c r="W1756" t="s">
        <v>89</v>
      </c>
      <c r="X1756" t="s">
        <v>103</v>
      </c>
      <c r="Y1756" t="s">
        <v>91</v>
      </c>
      <c r="Z1756" t="s">
        <v>92</v>
      </c>
      <c r="AA1756" t="s">
        <v>93</v>
      </c>
      <c r="AB1756" t="s">
        <v>96</v>
      </c>
      <c r="AC1756">
        <v>147</v>
      </c>
      <c r="AD1756">
        <v>210.21</v>
      </c>
    </row>
    <row r="1757" spans="20:30" x14ac:dyDescent="0.25">
      <c r="T1757" t="s">
        <v>95</v>
      </c>
      <c r="U1757">
        <v>2022</v>
      </c>
      <c r="V1757" t="s">
        <v>47</v>
      </c>
      <c r="W1757" t="s">
        <v>89</v>
      </c>
      <c r="X1757" t="s">
        <v>103</v>
      </c>
      <c r="Y1757" t="s">
        <v>91</v>
      </c>
      <c r="Z1757" t="s">
        <v>92</v>
      </c>
      <c r="AA1757" t="s">
        <v>93</v>
      </c>
      <c r="AB1757" t="s">
        <v>96</v>
      </c>
      <c r="AC1757">
        <v>321</v>
      </c>
      <c r="AD1757">
        <v>526.24</v>
      </c>
    </row>
    <row r="1758" spans="20:30" x14ac:dyDescent="0.25">
      <c r="T1758" t="s">
        <v>88</v>
      </c>
      <c r="U1758">
        <v>2022</v>
      </c>
      <c r="V1758" t="s">
        <v>47</v>
      </c>
      <c r="W1758" t="s">
        <v>89</v>
      </c>
      <c r="X1758" t="s">
        <v>103</v>
      </c>
      <c r="Y1758" t="s">
        <v>91</v>
      </c>
      <c r="Z1758" t="s">
        <v>92</v>
      </c>
      <c r="AA1758" t="s">
        <v>93</v>
      </c>
      <c r="AB1758" t="s">
        <v>96</v>
      </c>
      <c r="AC1758">
        <v>776</v>
      </c>
      <c r="AD1758">
        <v>526.24</v>
      </c>
    </row>
    <row r="1759" spans="20:30" x14ac:dyDescent="0.25">
      <c r="T1759" t="s">
        <v>95</v>
      </c>
      <c r="U1759">
        <v>2022</v>
      </c>
      <c r="V1759" t="s">
        <v>47</v>
      </c>
      <c r="W1759" t="s">
        <v>89</v>
      </c>
      <c r="X1759" t="s">
        <v>103</v>
      </c>
      <c r="Y1759" t="s">
        <v>91</v>
      </c>
      <c r="Z1759" t="s">
        <v>92</v>
      </c>
      <c r="AA1759" t="s">
        <v>93</v>
      </c>
      <c r="AB1759" t="s">
        <v>96</v>
      </c>
      <c r="AC1759">
        <v>151</v>
      </c>
      <c r="AD1759">
        <v>215.93</v>
      </c>
    </row>
    <row r="1760" spans="20:30" x14ac:dyDescent="0.25">
      <c r="T1760" t="s">
        <v>88</v>
      </c>
      <c r="U1760">
        <v>2022</v>
      </c>
      <c r="V1760" t="s">
        <v>47</v>
      </c>
      <c r="W1760" t="s">
        <v>89</v>
      </c>
      <c r="X1760" t="s">
        <v>103</v>
      </c>
      <c r="Y1760" t="s">
        <v>91</v>
      </c>
      <c r="Z1760" t="s">
        <v>92</v>
      </c>
      <c r="AA1760" t="s">
        <v>93</v>
      </c>
      <c r="AB1760" t="s">
        <v>96</v>
      </c>
      <c r="AC1760">
        <v>367</v>
      </c>
      <c r="AD1760">
        <v>524.80999999999995</v>
      </c>
    </row>
    <row r="1761" spans="20:30" x14ac:dyDescent="0.25">
      <c r="T1761" t="s">
        <v>97</v>
      </c>
      <c r="U1761">
        <v>2022</v>
      </c>
      <c r="V1761" t="s">
        <v>47</v>
      </c>
      <c r="W1761" t="s">
        <v>89</v>
      </c>
      <c r="X1761" t="s">
        <v>103</v>
      </c>
      <c r="Y1761" t="s">
        <v>91</v>
      </c>
      <c r="Z1761" t="s">
        <v>92</v>
      </c>
      <c r="AA1761" t="s">
        <v>93</v>
      </c>
      <c r="AB1761" t="s">
        <v>96</v>
      </c>
      <c r="AC1761">
        <v>149</v>
      </c>
      <c r="AD1761">
        <v>213.07</v>
      </c>
    </row>
    <row r="1762" spans="20:30" x14ac:dyDescent="0.25">
      <c r="T1762" t="s">
        <v>97</v>
      </c>
      <c r="U1762">
        <v>2022</v>
      </c>
      <c r="V1762" t="s">
        <v>47</v>
      </c>
      <c r="W1762" t="s">
        <v>89</v>
      </c>
      <c r="X1762" t="s">
        <v>103</v>
      </c>
      <c r="Y1762" t="s">
        <v>91</v>
      </c>
      <c r="Z1762" t="s">
        <v>92</v>
      </c>
      <c r="AA1762" t="s">
        <v>93</v>
      </c>
      <c r="AB1762" t="s">
        <v>96</v>
      </c>
      <c r="AC1762">
        <v>323</v>
      </c>
      <c r="AD1762">
        <v>461.89</v>
      </c>
    </row>
    <row r="1763" spans="20:30" x14ac:dyDescent="0.25">
      <c r="T1763" t="s">
        <v>95</v>
      </c>
      <c r="U1763">
        <v>2022</v>
      </c>
      <c r="V1763" t="s">
        <v>47</v>
      </c>
      <c r="W1763" t="s">
        <v>89</v>
      </c>
      <c r="X1763" t="s">
        <v>103</v>
      </c>
      <c r="Y1763" t="s">
        <v>91</v>
      </c>
      <c r="Z1763" t="s">
        <v>92</v>
      </c>
      <c r="AA1763" t="s">
        <v>93</v>
      </c>
      <c r="AB1763" t="s">
        <v>96</v>
      </c>
      <c r="AC1763">
        <v>371</v>
      </c>
      <c r="AD1763">
        <v>530.53</v>
      </c>
    </row>
    <row r="1764" spans="20:30" x14ac:dyDescent="0.25">
      <c r="T1764" t="s">
        <v>88</v>
      </c>
      <c r="U1764">
        <v>2022</v>
      </c>
      <c r="V1764" t="s">
        <v>46</v>
      </c>
      <c r="W1764" t="s">
        <v>89</v>
      </c>
      <c r="X1764" t="s">
        <v>103</v>
      </c>
      <c r="Y1764" t="s">
        <v>91</v>
      </c>
      <c r="Z1764" t="s">
        <v>92</v>
      </c>
      <c r="AA1764" t="s">
        <v>93</v>
      </c>
      <c r="AB1764" t="s">
        <v>96</v>
      </c>
      <c r="AC1764">
        <v>326</v>
      </c>
      <c r="AD1764">
        <v>443.36</v>
      </c>
    </row>
    <row r="1765" spans="20:30" x14ac:dyDescent="0.25">
      <c r="T1765" t="s">
        <v>98</v>
      </c>
      <c r="U1765">
        <v>2022</v>
      </c>
      <c r="V1765" t="s">
        <v>46</v>
      </c>
      <c r="W1765" t="s">
        <v>89</v>
      </c>
      <c r="X1765" t="s">
        <v>103</v>
      </c>
      <c r="Y1765" t="s">
        <v>91</v>
      </c>
      <c r="Z1765" t="s">
        <v>92</v>
      </c>
      <c r="AA1765" t="s">
        <v>93</v>
      </c>
      <c r="AB1765" t="s">
        <v>96</v>
      </c>
      <c r="AC1765">
        <v>128</v>
      </c>
      <c r="AD1765">
        <v>183.04</v>
      </c>
    </row>
    <row r="1766" spans="20:30" x14ac:dyDescent="0.25">
      <c r="T1766" t="s">
        <v>88</v>
      </c>
      <c r="U1766">
        <v>2022</v>
      </c>
      <c r="V1766" t="s">
        <v>46</v>
      </c>
      <c r="W1766" t="s">
        <v>89</v>
      </c>
      <c r="X1766" t="s">
        <v>103</v>
      </c>
      <c r="Y1766" t="s">
        <v>91</v>
      </c>
      <c r="Z1766" t="s">
        <v>92</v>
      </c>
      <c r="AA1766" t="s">
        <v>93</v>
      </c>
      <c r="AB1766" t="s">
        <v>96</v>
      </c>
      <c r="AC1766">
        <v>328</v>
      </c>
      <c r="AD1766">
        <v>469.03999999999996</v>
      </c>
    </row>
    <row r="1767" spans="20:30" x14ac:dyDescent="0.25">
      <c r="T1767" t="s">
        <v>88</v>
      </c>
      <c r="U1767">
        <v>2022</v>
      </c>
      <c r="V1767" t="s">
        <v>46</v>
      </c>
      <c r="W1767" t="s">
        <v>89</v>
      </c>
      <c r="X1767" t="s">
        <v>103</v>
      </c>
      <c r="Y1767" t="s">
        <v>91</v>
      </c>
      <c r="Z1767" t="s">
        <v>92</v>
      </c>
      <c r="AA1767" t="s">
        <v>93</v>
      </c>
      <c r="AB1767" t="s">
        <v>96</v>
      </c>
      <c r="AC1767">
        <v>130</v>
      </c>
      <c r="AD1767">
        <v>185.9</v>
      </c>
    </row>
    <row r="1768" spans="20:30" x14ac:dyDescent="0.25">
      <c r="T1768" t="s">
        <v>95</v>
      </c>
      <c r="U1768">
        <v>2022</v>
      </c>
      <c r="V1768" t="s">
        <v>46</v>
      </c>
      <c r="W1768" t="s">
        <v>89</v>
      </c>
      <c r="X1768" t="s">
        <v>103</v>
      </c>
      <c r="Y1768" t="s">
        <v>91</v>
      </c>
      <c r="Z1768" t="s">
        <v>92</v>
      </c>
      <c r="AA1768" t="s">
        <v>93</v>
      </c>
      <c r="AB1768" t="s">
        <v>96</v>
      </c>
      <c r="AC1768">
        <v>736</v>
      </c>
      <c r="AD1768">
        <v>1052.48</v>
      </c>
    </row>
    <row r="1769" spans="20:30" x14ac:dyDescent="0.25">
      <c r="T1769" t="s">
        <v>88</v>
      </c>
      <c r="U1769">
        <v>2022</v>
      </c>
      <c r="V1769" t="s">
        <v>46</v>
      </c>
      <c r="W1769" t="s">
        <v>89</v>
      </c>
      <c r="X1769" t="s">
        <v>103</v>
      </c>
      <c r="Y1769" t="s">
        <v>91</v>
      </c>
      <c r="Z1769" t="s">
        <v>92</v>
      </c>
      <c r="AA1769" t="s">
        <v>93</v>
      </c>
      <c r="AB1769" t="s">
        <v>96</v>
      </c>
      <c r="AC1769">
        <v>327</v>
      </c>
      <c r="AD1769">
        <v>526.24</v>
      </c>
    </row>
    <row r="1770" spans="20:30" x14ac:dyDescent="0.25">
      <c r="T1770" t="s">
        <v>95</v>
      </c>
      <c r="U1770">
        <v>2022</v>
      </c>
      <c r="V1770" t="s">
        <v>46</v>
      </c>
      <c r="W1770" t="s">
        <v>89</v>
      </c>
      <c r="X1770" t="s">
        <v>103</v>
      </c>
      <c r="Y1770" t="s">
        <v>91</v>
      </c>
      <c r="Z1770" t="s">
        <v>92</v>
      </c>
      <c r="AA1770" t="s">
        <v>93</v>
      </c>
      <c r="AB1770" t="s">
        <v>96</v>
      </c>
      <c r="AC1770">
        <v>775</v>
      </c>
      <c r="AD1770">
        <v>526.24</v>
      </c>
    </row>
    <row r="1771" spans="20:30" x14ac:dyDescent="0.25">
      <c r="T1771" t="s">
        <v>95</v>
      </c>
      <c r="U1771">
        <v>2022</v>
      </c>
      <c r="V1771" t="s">
        <v>46</v>
      </c>
      <c r="W1771" t="s">
        <v>89</v>
      </c>
      <c r="X1771" t="s">
        <v>103</v>
      </c>
      <c r="Y1771" t="s">
        <v>91</v>
      </c>
      <c r="Z1771" t="s">
        <v>92</v>
      </c>
      <c r="AA1771" t="s">
        <v>93</v>
      </c>
      <c r="AB1771" t="s">
        <v>96</v>
      </c>
      <c r="AC1771">
        <v>325</v>
      </c>
      <c r="AD1771">
        <v>464.75</v>
      </c>
    </row>
    <row r="1772" spans="20:30" x14ac:dyDescent="0.25">
      <c r="T1772" t="s">
        <v>88</v>
      </c>
      <c r="U1772">
        <v>2022</v>
      </c>
      <c r="V1772" t="s">
        <v>46</v>
      </c>
      <c r="W1772" t="s">
        <v>89</v>
      </c>
      <c r="X1772" t="s">
        <v>103</v>
      </c>
      <c r="Y1772" t="s">
        <v>91</v>
      </c>
      <c r="Z1772" t="s">
        <v>92</v>
      </c>
      <c r="AA1772" t="s">
        <v>93</v>
      </c>
      <c r="AB1772" t="s">
        <v>96</v>
      </c>
      <c r="AC1772">
        <v>127</v>
      </c>
      <c r="AD1772">
        <v>181.61</v>
      </c>
    </row>
    <row r="1773" spans="20:30" x14ac:dyDescent="0.25">
      <c r="T1773" t="s">
        <v>88</v>
      </c>
      <c r="U1773">
        <v>2022</v>
      </c>
      <c r="V1773" t="s">
        <v>46</v>
      </c>
      <c r="W1773" t="s">
        <v>89</v>
      </c>
      <c r="X1773" t="s">
        <v>103</v>
      </c>
      <c r="Y1773" t="s">
        <v>91</v>
      </c>
      <c r="Z1773" t="s">
        <v>92</v>
      </c>
      <c r="AA1773" t="s">
        <v>93</v>
      </c>
      <c r="AB1773" t="s">
        <v>96</v>
      </c>
      <c r="AC1773">
        <v>329</v>
      </c>
      <c r="AD1773">
        <v>470.47</v>
      </c>
    </row>
    <row r="1774" spans="20:30" x14ac:dyDescent="0.25">
      <c r="T1774" t="s">
        <v>97</v>
      </c>
      <c r="U1774">
        <v>2022</v>
      </c>
      <c r="V1774" t="s">
        <v>41</v>
      </c>
      <c r="W1774" t="s">
        <v>101</v>
      </c>
      <c r="X1774" t="s">
        <v>90</v>
      </c>
      <c r="Y1774" t="s">
        <v>91</v>
      </c>
      <c r="Z1774" t="s">
        <v>92</v>
      </c>
      <c r="AA1774" t="s">
        <v>93</v>
      </c>
      <c r="AB1774" t="s">
        <v>96</v>
      </c>
      <c r="AC1774">
        <v>182</v>
      </c>
      <c r="AD1774">
        <v>260.26</v>
      </c>
    </row>
    <row r="1775" spans="20:30" x14ac:dyDescent="0.25">
      <c r="T1775" t="s">
        <v>95</v>
      </c>
      <c r="U1775">
        <v>2022</v>
      </c>
      <c r="V1775" t="s">
        <v>41</v>
      </c>
      <c r="W1775" t="s">
        <v>101</v>
      </c>
      <c r="X1775" t="s">
        <v>90</v>
      </c>
      <c r="Y1775" t="s">
        <v>91</v>
      </c>
      <c r="Z1775" t="s">
        <v>92</v>
      </c>
      <c r="AA1775" t="s">
        <v>93</v>
      </c>
      <c r="AB1775" t="s">
        <v>96</v>
      </c>
      <c r="AC1775">
        <v>176</v>
      </c>
      <c r="AD1775">
        <v>251.68</v>
      </c>
    </row>
    <row r="1776" spans="20:30" x14ac:dyDescent="0.25">
      <c r="T1776" t="s">
        <v>88</v>
      </c>
      <c r="U1776">
        <v>2022</v>
      </c>
      <c r="V1776" t="s">
        <v>41</v>
      </c>
      <c r="W1776" t="s">
        <v>101</v>
      </c>
      <c r="X1776" t="s">
        <v>90</v>
      </c>
      <c r="Y1776" t="s">
        <v>91</v>
      </c>
      <c r="Z1776" t="s">
        <v>92</v>
      </c>
      <c r="AA1776" t="s">
        <v>93</v>
      </c>
      <c r="AB1776" t="s">
        <v>94</v>
      </c>
      <c r="AC1776">
        <v>200</v>
      </c>
      <c r="AD1776">
        <v>286</v>
      </c>
    </row>
    <row r="1777" spans="20:30" x14ac:dyDescent="0.25">
      <c r="T1777" t="s">
        <v>95</v>
      </c>
      <c r="U1777">
        <v>2022</v>
      </c>
      <c r="V1777" t="s">
        <v>41</v>
      </c>
      <c r="W1777" t="s">
        <v>101</v>
      </c>
      <c r="X1777" t="s">
        <v>90</v>
      </c>
      <c r="Y1777" t="s">
        <v>91</v>
      </c>
      <c r="Z1777" t="s">
        <v>92</v>
      </c>
      <c r="AA1777" t="s">
        <v>93</v>
      </c>
      <c r="AB1777" t="s">
        <v>94</v>
      </c>
      <c r="AC1777">
        <v>248</v>
      </c>
      <c r="AD1777">
        <v>354.64</v>
      </c>
    </row>
    <row r="1778" spans="20:30" x14ac:dyDescent="0.25">
      <c r="T1778" t="s">
        <v>88</v>
      </c>
      <c r="U1778">
        <v>2022</v>
      </c>
      <c r="V1778" t="s">
        <v>41</v>
      </c>
      <c r="W1778" t="s">
        <v>101</v>
      </c>
      <c r="X1778" t="s">
        <v>90</v>
      </c>
      <c r="Y1778" t="s">
        <v>91</v>
      </c>
      <c r="Z1778" t="s">
        <v>92</v>
      </c>
      <c r="AA1778" t="s">
        <v>93</v>
      </c>
      <c r="AB1778" t="s">
        <v>94</v>
      </c>
      <c r="AC1778">
        <v>184</v>
      </c>
      <c r="AD1778">
        <v>263.12</v>
      </c>
    </row>
    <row r="1779" spans="20:30" x14ac:dyDescent="0.25">
      <c r="T1779" t="s">
        <v>88</v>
      </c>
      <c r="U1779">
        <v>2022</v>
      </c>
      <c r="V1779" t="s">
        <v>41</v>
      </c>
      <c r="W1779" t="s">
        <v>101</v>
      </c>
      <c r="X1779" t="s">
        <v>90</v>
      </c>
      <c r="Y1779" t="s">
        <v>91</v>
      </c>
      <c r="Z1779" t="s">
        <v>92</v>
      </c>
      <c r="AA1779" t="s">
        <v>93</v>
      </c>
      <c r="AB1779" t="s">
        <v>94</v>
      </c>
      <c r="AC1779">
        <v>178</v>
      </c>
      <c r="AD1779">
        <v>254.54</v>
      </c>
    </row>
    <row r="1780" spans="20:30" x14ac:dyDescent="0.25">
      <c r="T1780" t="s">
        <v>95</v>
      </c>
      <c r="U1780">
        <v>2022</v>
      </c>
      <c r="V1780" t="s">
        <v>41</v>
      </c>
      <c r="W1780" t="s">
        <v>101</v>
      </c>
      <c r="X1780" t="s">
        <v>90</v>
      </c>
      <c r="Y1780" t="s">
        <v>91</v>
      </c>
      <c r="Z1780" t="s">
        <v>92</v>
      </c>
      <c r="AA1780" t="s">
        <v>93</v>
      </c>
      <c r="AB1780" t="s">
        <v>94</v>
      </c>
      <c r="AC1780">
        <v>172</v>
      </c>
      <c r="AD1780">
        <v>245.95999999999998</v>
      </c>
    </row>
    <row r="1781" spans="20:30" x14ac:dyDescent="0.25">
      <c r="T1781" t="s">
        <v>88</v>
      </c>
      <c r="U1781">
        <v>2022</v>
      </c>
      <c r="V1781" t="s">
        <v>41</v>
      </c>
      <c r="W1781" t="s">
        <v>101</v>
      </c>
      <c r="X1781" t="s">
        <v>90</v>
      </c>
      <c r="Y1781" t="s">
        <v>91</v>
      </c>
      <c r="Z1781" t="s">
        <v>92</v>
      </c>
      <c r="AA1781" t="s">
        <v>93</v>
      </c>
      <c r="AB1781" t="s">
        <v>94</v>
      </c>
      <c r="AC1781">
        <v>202</v>
      </c>
      <c r="AD1781">
        <v>526.24</v>
      </c>
    </row>
    <row r="1782" spans="20:30" x14ac:dyDescent="0.25">
      <c r="T1782" t="s">
        <v>95</v>
      </c>
      <c r="U1782">
        <v>2022</v>
      </c>
      <c r="V1782" t="s">
        <v>41</v>
      </c>
      <c r="W1782" t="s">
        <v>101</v>
      </c>
      <c r="X1782" t="s">
        <v>90</v>
      </c>
      <c r="Y1782" t="s">
        <v>91</v>
      </c>
      <c r="Z1782" t="s">
        <v>92</v>
      </c>
      <c r="AA1782" t="s">
        <v>93</v>
      </c>
      <c r="AB1782" t="s">
        <v>94</v>
      </c>
      <c r="AC1782">
        <v>250</v>
      </c>
      <c r="AD1782">
        <v>526.24</v>
      </c>
    </row>
    <row r="1783" spans="20:30" x14ac:dyDescent="0.25">
      <c r="T1783" t="s">
        <v>98</v>
      </c>
      <c r="U1783">
        <v>2022</v>
      </c>
      <c r="V1783" t="s">
        <v>41</v>
      </c>
      <c r="W1783" t="s">
        <v>101</v>
      </c>
      <c r="X1783" t="s">
        <v>90</v>
      </c>
      <c r="Y1783" t="s">
        <v>91</v>
      </c>
      <c r="Z1783" t="s">
        <v>92</v>
      </c>
      <c r="AA1783" t="s">
        <v>93</v>
      </c>
      <c r="AB1783" t="s">
        <v>94</v>
      </c>
      <c r="AC1783">
        <v>246</v>
      </c>
      <c r="AD1783">
        <v>351.78</v>
      </c>
    </row>
    <row r="1784" spans="20:30" x14ac:dyDescent="0.25">
      <c r="T1784" t="s">
        <v>88</v>
      </c>
      <c r="U1784">
        <v>2022</v>
      </c>
      <c r="V1784" t="s">
        <v>41</v>
      </c>
      <c r="W1784" t="s">
        <v>101</v>
      </c>
      <c r="X1784" t="s">
        <v>90</v>
      </c>
      <c r="Y1784" t="s">
        <v>91</v>
      </c>
      <c r="Z1784" t="s">
        <v>92</v>
      </c>
      <c r="AA1784" t="s">
        <v>93</v>
      </c>
      <c r="AB1784" t="s">
        <v>94</v>
      </c>
      <c r="AC1784">
        <v>201</v>
      </c>
      <c r="AD1784">
        <v>287.43</v>
      </c>
    </row>
    <row r="1785" spans="20:30" x14ac:dyDescent="0.25">
      <c r="T1785" t="s">
        <v>97</v>
      </c>
      <c r="U1785">
        <v>2022</v>
      </c>
      <c r="V1785" t="s">
        <v>41</v>
      </c>
      <c r="W1785" t="s">
        <v>101</v>
      </c>
      <c r="X1785" t="s">
        <v>90</v>
      </c>
      <c r="Y1785" t="s">
        <v>91</v>
      </c>
      <c r="Z1785" t="s">
        <v>92</v>
      </c>
      <c r="AA1785" t="s">
        <v>93</v>
      </c>
      <c r="AB1785" t="s">
        <v>94</v>
      </c>
      <c r="AC1785">
        <v>249</v>
      </c>
      <c r="AD1785">
        <v>356.07</v>
      </c>
    </row>
    <row r="1786" spans="20:30" x14ac:dyDescent="0.25">
      <c r="T1786" t="s">
        <v>88</v>
      </c>
      <c r="U1786">
        <v>2022</v>
      </c>
      <c r="V1786" t="s">
        <v>41</v>
      </c>
      <c r="W1786" t="s">
        <v>101</v>
      </c>
      <c r="X1786" t="s">
        <v>90</v>
      </c>
      <c r="Y1786" t="s">
        <v>91</v>
      </c>
      <c r="Z1786" t="s">
        <v>92</v>
      </c>
      <c r="AA1786" t="s">
        <v>93</v>
      </c>
      <c r="AB1786" t="s">
        <v>94</v>
      </c>
      <c r="AC1786">
        <v>181</v>
      </c>
      <c r="AD1786">
        <v>258.83</v>
      </c>
    </row>
    <row r="1787" spans="20:30" x14ac:dyDescent="0.25">
      <c r="T1787" t="s">
        <v>88</v>
      </c>
      <c r="U1787">
        <v>2022</v>
      </c>
      <c r="V1787" t="s">
        <v>41</v>
      </c>
      <c r="W1787" t="s">
        <v>101</v>
      </c>
      <c r="X1787" t="s">
        <v>90</v>
      </c>
      <c r="Y1787" t="s">
        <v>91</v>
      </c>
      <c r="Z1787" t="s">
        <v>92</v>
      </c>
      <c r="AA1787" t="s">
        <v>93</v>
      </c>
      <c r="AB1787" t="s">
        <v>94</v>
      </c>
      <c r="AC1787">
        <v>175</v>
      </c>
      <c r="AD1787">
        <v>250.25</v>
      </c>
    </row>
    <row r="1788" spans="20:30" x14ac:dyDescent="0.25">
      <c r="T1788" t="s">
        <v>95</v>
      </c>
      <c r="U1788">
        <v>2022</v>
      </c>
      <c r="V1788" t="s">
        <v>41</v>
      </c>
      <c r="W1788" t="s">
        <v>101</v>
      </c>
      <c r="X1788" t="s">
        <v>90</v>
      </c>
      <c r="Y1788" t="s">
        <v>91</v>
      </c>
      <c r="Z1788" t="s">
        <v>92</v>
      </c>
      <c r="AA1788" t="s">
        <v>93</v>
      </c>
      <c r="AB1788" t="s">
        <v>94</v>
      </c>
      <c r="AC1788">
        <v>792</v>
      </c>
      <c r="AD1788">
        <v>1132.56</v>
      </c>
    </row>
    <row r="1789" spans="20:30" x14ac:dyDescent="0.25">
      <c r="T1789" t="s">
        <v>95</v>
      </c>
      <c r="U1789">
        <v>2022</v>
      </c>
      <c r="V1789" t="s">
        <v>41</v>
      </c>
      <c r="W1789" t="s">
        <v>101</v>
      </c>
      <c r="X1789" t="s">
        <v>90</v>
      </c>
      <c r="Y1789" t="s">
        <v>91</v>
      </c>
      <c r="Z1789" t="s">
        <v>92</v>
      </c>
      <c r="AA1789" t="s">
        <v>93</v>
      </c>
      <c r="AB1789" t="s">
        <v>94</v>
      </c>
      <c r="AC1789">
        <v>825</v>
      </c>
      <c r="AD1789">
        <v>1179.75</v>
      </c>
    </row>
    <row r="1790" spans="20:30" x14ac:dyDescent="0.25">
      <c r="T1790" t="s">
        <v>88</v>
      </c>
      <c r="U1790">
        <v>2022</v>
      </c>
      <c r="V1790" t="s">
        <v>41</v>
      </c>
      <c r="W1790" t="s">
        <v>101</v>
      </c>
      <c r="X1790" t="s">
        <v>90</v>
      </c>
      <c r="Y1790" t="s">
        <v>91</v>
      </c>
      <c r="Z1790" t="s">
        <v>92</v>
      </c>
      <c r="AA1790" t="s">
        <v>93</v>
      </c>
      <c r="AB1790" t="s">
        <v>96</v>
      </c>
      <c r="AC1790">
        <v>185</v>
      </c>
      <c r="AD1790">
        <v>264.55</v>
      </c>
    </row>
    <row r="1791" spans="20:30" x14ac:dyDescent="0.25">
      <c r="T1791" t="s">
        <v>99</v>
      </c>
      <c r="U1791">
        <v>2022</v>
      </c>
      <c r="V1791" t="s">
        <v>41</v>
      </c>
      <c r="W1791" t="s">
        <v>101</v>
      </c>
      <c r="X1791" t="s">
        <v>90</v>
      </c>
      <c r="Y1791" t="s">
        <v>91</v>
      </c>
      <c r="Z1791" t="s">
        <v>92</v>
      </c>
      <c r="AA1791" t="s">
        <v>93</v>
      </c>
      <c r="AB1791" t="s">
        <v>96</v>
      </c>
      <c r="AC1791">
        <v>179</v>
      </c>
      <c r="AD1791">
        <v>255.97</v>
      </c>
    </row>
    <row r="1792" spans="20:30" x14ac:dyDescent="0.25">
      <c r="T1792" t="s">
        <v>97</v>
      </c>
      <c r="U1792">
        <v>2022</v>
      </c>
      <c r="V1792" t="s">
        <v>41</v>
      </c>
      <c r="W1792" t="s">
        <v>101</v>
      </c>
      <c r="X1792" t="s">
        <v>90</v>
      </c>
      <c r="Y1792" t="s">
        <v>91</v>
      </c>
      <c r="Z1792" t="s">
        <v>92</v>
      </c>
      <c r="AA1792" t="s">
        <v>93</v>
      </c>
      <c r="AB1792" t="s">
        <v>96</v>
      </c>
      <c r="AC1792">
        <v>173</v>
      </c>
      <c r="AD1792">
        <v>247.39</v>
      </c>
    </row>
    <row r="1793" spans="20:30" x14ac:dyDescent="0.25">
      <c r="T1793" t="s">
        <v>88</v>
      </c>
      <c r="U1793">
        <v>2022</v>
      </c>
      <c r="V1793" t="s">
        <v>41</v>
      </c>
      <c r="W1793" t="s">
        <v>101</v>
      </c>
      <c r="X1793" t="s">
        <v>90</v>
      </c>
      <c r="Y1793" t="s">
        <v>91</v>
      </c>
      <c r="Z1793" t="s">
        <v>92</v>
      </c>
      <c r="AA1793" t="s">
        <v>93</v>
      </c>
      <c r="AB1793" t="s">
        <v>94</v>
      </c>
      <c r="AC1793">
        <v>203</v>
      </c>
      <c r="AD1793">
        <v>290.28999999999996</v>
      </c>
    </row>
    <row r="1794" spans="20:30" x14ac:dyDescent="0.25">
      <c r="T1794" t="s">
        <v>98</v>
      </c>
      <c r="U1794">
        <v>2022</v>
      </c>
      <c r="V1794" t="s">
        <v>45</v>
      </c>
      <c r="W1794" t="s">
        <v>101</v>
      </c>
      <c r="X1794" t="s">
        <v>90</v>
      </c>
      <c r="Y1794" t="s">
        <v>91</v>
      </c>
      <c r="Z1794" t="s">
        <v>92</v>
      </c>
      <c r="AA1794" t="s">
        <v>93</v>
      </c>
      <c r="AB1794" t="s">
        <v>96</v>
      </c>
      <c r="AC1794">
        <v>368</v>
      </c>
      <c r="AD1794">
        <v>526.24</v>
      </c>
    </row>
    <row r="1795" spans="20:30" x14ac:dyDescent="0.25">
      <c r="T1795" t="s">
        <v>95</v>
      </c>
      <c r="U1795">
        <v>2022</v>
      </c>
      <c r="V1795" t="s">
        <v>45</v>
      </c>
      <c r="W1795" t="s">
        <v>101</v>
      </c>
      <c r="X1795" t="s">
        <v>90</v>
      </c>
      <c r="Y1795" t="s">
        <v>91</v>
      </c>
      <c r="Z1795" t="s">
        <v>92</v>
      </c>
      <c r="AA1795" t="s">
        <v>93</v>
      </c>
      <c r="AB1795" t="s">
        <v>96</v>
      </c>
      <c r="AC1795">
        <v>362</v>
      </c>
      <c r="AD1795">
        <v>517.66</v>
      </c>
    </row>
    <row r="1796" spans="20:30" x14ac:dyDescent="0.25">
      <c r="T1796" t="s">
        <v>95</v>
      </c>
      <c r="U1796">
        <v>2022</v>
      </c>
      <c r="V1796" t="s">
        <v>45</v>
      </c>
      <c r="W1796" t="s">
        <v>101</v>
      </c>
      <c r="X1796" t="s">
        <v>90</v>
      </c>
      <c r="Y1796" t="s">
        <v>91</v>
      </c>
      <c r="Z1796" t="s">
        <v>92</v>
      </c>
      <c r="AA1796" t="s">
        <v>93</v>
      </c>
      <c r="AB1796" t="s">
        <v>96</v>
      </c>
      <c r="AC1796">
        <v>356</v>
      </c>
      <c r="AD1796">
        <v>509.08</v>
      </c>
    </row>
    <row r="1797" spans="20:30" x14ac:dyDescent="0.25">
      <c r="T1797" t="s">
        <v>95</v>
      </c>
      <c r="U1797">
        <v>2022</v>
      </c>
      <c r="V1797" t="s">
        <v>45</v>
      </c>
      <c r="W1797" t="s">
        <v>101</v>
      </c>
      <c r="X1797" t="s">
        <v>90</v>
      </c>
      <c r="Y1797" t="s">
        <v>91</v>
      </c>
      <c r="Z1797" t="s">
        <v>92</v>
      </c>
      <c r="AA1797" t="s">
        <v>93</v>
      </c>
      <c r="AB1797" t="s">
        <v>94</v>
      </c>
      <c r="AC1797">
        <v>182</v>
      </c>
      <c r="AD1797">
        <v>260.26</v>
      </c>
    </row>
    <row r="1798" spans="20:30" x14ac:dyDescent="0.25">
      <c r="T1798" t="s">
        <v>97</v>
      </c>
      <c r="U1798">
        <v>2022</v>
      </c>
      <c r="V1798" t="s">
        <v>45</v>
      </c>
      <c r="W1798" t="s">
        <v>101</v>
      </c>
      <c r="X1798" t="s">
        <v>90</v>
      </c>
      <c r="Y1798" t="s">
        <v>91</v>
      </c>
      <c r="Z1798" t="s">
        <v>92</v>
      </c>
      <c r="AA1798" t="s">
        <v>93</v>
      </c>
      <c r="AB1798" t="s">
        <v>94</v>
      </c>
      <c r="AC1798">
        <v>224</v>
      </c>
      <c r="AD1798">
        <v>320.32</v>
      </c>
    </row>
    <row r="1799" spans="20:30" x14ac:dyDescent="0.25">
      <c r="T1799" t="s">
        <v>97</v>
      </c>
      <c r="U1799">
        <v>2022</v>
      </c>
      <c r="V1799" t="s">
        <v>45</v>
      </c>
      <c r="W1799" t="s">
        <v>101</v>
      </c>
      <c r="X1799" t="s">
        <v>90</v>
      </c>
      <c r="Y1799" t="s">
        <v>91</v>
      </c>
      <c r="Z1799" t="s">
        <v>92</v>
      </c>
      <c r="AA1799" t="s">
        <v>93</v>
      </c>
      <c r="AB1799" t="s">
        <v>94</v>
      </c>
      <c r="AC1799">
        <v>364</v>
      </c>
      <c r="AD1799">
        <v>520.52</v>
      </c>
    </row>
    <row r="1800" spans="20:30" x14ac:dyDescent="0.25">
      <c r="T1800" t="s">
        <v>95</v>
      </c>
      <c r="U1800">
        <v>2022</v>
      </c>
      <c r="V1800" t="s">
        <v>45</v>
      </c>
      <c r="W1800" t="s">
        <v>101</v>
      </c>
      <c r="X1800" t="s">
        <v>90</v>
      </c>
      <c r="Y1800" t="s">
        <v>91</v>
      </c>
      <c r="Z1800" t="s">
        <v>92</v>
      </c>
      <c r="AA1800" t="s">
        <v>93</v>
      </c>
      <c r="AB1800" t="s">
        <v>94</v>
      </c>
      <c r="AC1800">
        <v>358</v>
      </c>
      <c r="AD1800">
        <v>511.94</v>
      </c>
    </row>
    <row r="1801" spans="20:30" x14ac:dyDescent="0.25">
      <c r="T1801" t="s">
        <v>99</v>
      </c>
      <c r="U1801">
        <v>2022</v>
      </c>
      <c r="V1801" t="s">
        <v>45</v>
      </c>
      <c r="W1801" t="s">
        <v>101</v>
      </c>
      <c r="X1801" t="s">
        <v>90</v>
      </c>
      <c r="Y1801" t="s">
        <v>91</v>
      </c>
      <c r="Z1801" t="s">
        <v>92</v>
      </c>
      <c r="AA1801" t="s">
        <v>93</v>
      </c>
      <c r="AB1801" t="s">
        <v>94</v>
      </c>
      <c r="AC1801">
        <v>178</v>
      </c>
      <c r="AD1801">
        <v>526.24</v>
      </c>
    </row>
    <row r="1802" spans="20:30" x14ac:dyDescent="0.25">
      <c r="T1802" t="s">
        <v>97</v>
      </c>
      <c r="U1802">
        <v>2022</v>
      </c>
      <c r="V1802" t="s">
        <v>45</v>
      </c>
      <c r="W1802" t="s">
        <v>101</v>
      </c>
      <c r="X1802" t="s">
        <v>90</v>
      </c>
      <c r="Y1802" t="s">
        <v>91</v>
      </c>
      <c r="Z1802" t="s">
        <v>92</v>
      </c>
      <c r="AA1802" t="s">
        <v>93</v>
      </c>
      <c r="AB1802" t="s">
        <v>94</v>
      </c>
      <c r="AC1802">
        <v>226</v>
      </c>
      <c r="AD1802">
        <v>526.24</v>
      </c>
    </row>
    <row r="1803" spans="20:30" x14ac:dyDescent="0.25">
      <c r="T1803" t="s">
        <v>95</v>
      </c>
      <c r="U1803">
        <v>2022</v>
      </c>
      <c r="V1803" t="s">
        <v>45</v>
      </c>
      <c r="W1803" t="s">
        <v>101</v>
      </c>
      <c r="X1803" t="s">
        <v>90</v>
      </c>
      <c r="Y1803" t="s">
        <v>91</v>
      </c>
      <c r="Z1803" t="s">
        <v>92</v>
      </c>
      <c r="AA1803" t="s">
        <v>93</v>
      </c>
      <c r="AB1803" t="s">
        <v>94</v>
      </c>
      <c r="AC1803">
        <v>1014</v>
      </c>
      <c r="AD1803">
        <v>1450.02</v>
      </c>
    </row>
    <row r="1804" spans="20:30" x14ac:dyDescent="0.25">
      <c r="T1804" t="s">
        <v>95</v>
      </c>
      <c r="U1804">
        <v>2022</v>
      </c>
      <c r="V1804" t="s">
        <v>45</v>
      </c>
      <c r="W1804" t="s">
        <v>101</v>
      </c>
      <c r="X1804" t="s">
        <v>90</v>
      </c>
      <c r="Y1804" t="s">
        <v>91</v>
      </c>
      <c r="Z1804" t="s">
        <v>92</v>
      </c>
      <c r="AA1804" t="s">
        <v>93</v>
      </c>
      <c r="AB1804" t="s">
        <v>94</v>
      </c>
      <c r="AC1804">
        <v>228</v>
      </c>
      <c r="AD1804">
        <v>326.03999999999996</v>
      </c>
    </row>
    <row r="1805" spans="20:30" x14ac:dyDescent="0.25">
      <c r="T1805" t="s">
        <v>95</v>
      </c>
      <c r="U1805">
        <v>2022</v>
      </c>
      <c r="V1805" t="s">
        <v>45</v>
      </c>
      <c r="W1805" t="s">
        <v>101</v>
      </c>
      <c r="X1805" t="s">
        <v>90</v>
      </c>
      <c r="Y1805" t="s">
        <v>91</v>
      </c>
      <c r="Z1805" t="s">
        <v>92</v>
      </c>
      <c r="AA1805" t="s">
        <v>93</v>
      </c>
      <c r="AB1805" t="s">
        <v>94</v>
      </c>
      <c r="AC1805">
        <v>225</v>
      </c>
      <c r="AD1805">
        <v>321.75</v>
      </c>
    </row>
    <row r="1806" spans="20:30" x14ac:dyDescent="0.25">
      <c r="T1806" t="s">
        <v>95</v>
      </c>
      <c r="U1806">
        <v>2022</v>
      </c>
      <c r="V1806" t="s">
        <v>45</v>
      </c>
      <c r="W1806" t="s">
        <v>101</v>
      </c>
      <c r="X1806" t="s">
        <v>90</v>
      </c>
      <c r="Y1806" t="s">
        <v>91</v>
      </c>
      <c r="Z1806" t="s">
        <v>92</v>
      </c>
      <c r="AA1806" t="s">
        <v>93</v>
      </c>
      <c r="AB1806" t="s">
        <v>94</v>
      </c>
      <c r="AC1806">
        <v>367</v>
      </c>
      <c r="AD1806">
        <v>524.80999999999995</v>
      </c>
    </row>
    <row r="1807" spans="20:30" x14ac:dyDescent="0.25">
      <c r="T1807" t="s">
        <v>95</v>
      </c>
      <c r="U1807">
        <v>2022</v>
      </c>
      <c r="V1807" t="s">
        <v>45</v>
      </c>
      <c r="W1807" t="s">
        <v>101</v>
      </c>
      <c r="X1807" t="s">
        <v>90</v>
      </c>
      <c r="Y1807" t="s">
        <v>91</v>
      </c>
      <c r="Z1807" t="s">
        <v>92</v>
      </c>
      <c r="AA1807" t="s">
        <v>93</v>
      </c>
      <c r="AB1807" t="s">
        <v>94</v>
      </c>
      <c r="AC1807">
        <v>361</v>
      </c>
      <c r="AD1807">
        <v>516.23</v>
      </c>
    </row>
    <row r="1808" spans="20:30" x14ac:dyDescent="0.25">
      <c r="T1808" t="s">
        <v>99</v>
      </c>
      <c r="U1808">
        <v>2022</v>
      </c>
      <c r="V1808" t="s">
        <v>45</v>
      </c>
      <c r="W1808" t="s">
        <v>101</v>
      </c>
      <c r="X1808" t="s">
        <v>90</v>
      </c>
      <c r="Y1808" t="s">
        <v>91</v>
      </c>
      <c r="Z1808" t="s">
        <v>92</v>
      </c>
      <c r="AA1808" t="s">
        <v>93</v>
      </c>
      <c r="AB1808" t="s">
        <v>94</v>
      </c>
      <c r="AC1808">
        <v>355</v>
      </c>
      <c r="AD1808">
        <v>507.65</v>
      </c>
    </row>
    <row r="1809" spans="20:30" x14ac:dyDescent="0.25">
      <c r="T1809" t="s">
        <v>97</v>
      </c>
      <c r="U1809">
        <v>2022</v>
      </c>
      <c r="V1809" t="s">
        <v>45</v>
      </c>
      <c r="W1809" t="s">
        <v>101</v>
      </c>
      <c r="X1809" t="s">
        <v>90</v>
      </c>
      <c r="Y1809" t="s">
        <v>91</v>
      </c>
      <c r="Z1809" t="s">
        <v>92</v>
      </c>
      <c r="AA1809" t="s">
        <v>93</v>
      </c>
      <c r="AB1809" t="s">
        <v>94</v>
      </c>
      <c r="AC1809">
        <v>795</v>
      </c>
      <c r="AD1809">
        <v>1136.8499999999999</v>
      </c>
    </row>
    <row r="1810" spans="20:30" x14ac:dyDescent="0.25">
      <c r="T1810" t="s">
        <v>95</v>
      </c>
      <c r="U1810">
        <v>2022</v>
      </c>
      <c r="V1810" t="s">
        <v>45</v>
      </c>
      <c r="W1810" t="s">
        <v>101</v>
      </c>
      <c r="X1810" t="s">
        <v>90</v>
      </c>
      <c r="Y1810" t="s">
        <v>91</v>
      </c>
      <c r="Z1810" t="s">
        <v>92</v>
      </c>
      <c r="AA1810" t="s">
        <v>93</v>
      </c>
      <c r="AB1810" t="s">
        <v>94</v>
      </c>
      <c r="AC1810">
        <v>828</v>
      </c>
      <c r="AD1810">
        <v>1184.04</v>
      </c>
    </row>
    <row r="1811" spans="20:30" x14ac:dyDescent="0.25">
      <c r="T1811" t="s">
        <v>88</v>
      </c>
      <c r="U1811">
        <v>2022</v>
      </c>
      <c r="V1811" t="s">
        <v>45</v>
      </c>
      <c r="W1811" t="s">
        <v>101</v>
      </c>
      <c r="X1811" t="s">
        <v>90</v>
      </c>
      <c r="Y1811" t="s">
        <v>91</v>
      </c>
      <c r="Z1811" t="s">
        <v>92</v>
      </c>
      <c r="AA1811" t="s">
        <v>93</v>
      </c>
      <c r="AB1811" t="s">
        <v>96</v>
      </c>
      <c r="AC1811">
        <v>365</v>
      </c>
      <c r="AD1811">
        <v>521.95000000000005</v>
      </c>
    </row>
    <row r="1812" spans="20:30" x14ac:dyDescent="0.25">
      <c r="T1812" t="s">
        <v>95</v>
      </c>
      <c r="U1812">
        <v>2022</v>
      </c>
      <c r="V1812" t="s">
        <v>45</v>
      </c>
      <c r="W1812" t="s">
        <v>101</v>
      </c>
      <c r="X1812" t="s">
        <v>90</v>
      </c>
      <c r="Y1812" t="s">
        <v>91</v>
      </c>
      <c r="Z1812" t="s">
        <v>92</v>
      </c>
      <c r="AA1812" t="s">
        <v>93</v>
      </c>
      <c r="AB1812" t="s">
        <v>96</v>
      </c>
      <c r="AC1812">
        <v>359</v>
      </c>
      <c r="AD1812">
        <v>513.37</v>
      </c>
    </row>
    <row r="1813" spans="20:30" x14ac:dyDescent="0.25">
      <c r="T1813" t="s">
        <v>95</v>
      </c>
      <c r="U1813">
        <v>2022</v>
      </c>
      <c r="V1813" t="s">
        <v>45</v>
      </c>
      <c r="W1813" t="s">
        <v>101</v>
      </c>
      <c r="X1813" t="s">
        <v>90</v>
      </c>
      <c r="Y1813" t="s">
        <v>91</v>
      </c>
      <c r="Z1813" t="s">
        <v>92</v>
      </c>
      <c r="AA1813" t="s">
        <v>93</v>
      </c>
      <c r="AB1813" t="s">
        <v>96</v>
      </c>
      <c r="AC1813">
        <v>353</v>
      </c>
      <c r="AD1813">
        <v>504.78999999999996</v>
      </c>
    </row>
    <row r="1814" spans="20:30" x14ac:dyDescent="0.25">
      <c r="T1814" t="s">
        <v>95</v>
      </c>
      <c r="U1814">
        <v>2022</v>
      </c>
      <c r="V1814" t="s">
        <v>45</v>
      </c>
      <c r="W1814" t="s">
        <v>101</v>
      </c>
      <c r="X1814" t="s">
        <v>90</v>
      </c>
      <c r="Y1814" t="s">
        <v>91</v>
      </c>
      <c r="Z1814" t="s">
        <v>92</v>
      </c>
      <c r="AA1814" t="s">
        <v>93</v>
      </c>
      <c r="AB1814" t="s">
        <v>94</v>
      </c>
      <c r="AC1814">
        <v>179</v>
      </c>
      <c r="AD1814">
        <v>255.97</v>
      </c>
    </row>
    <row r="1815" spans="20:30" x14ac:dyDescent="0.25">
      <c r="T1815" t="s">
        <v>88</v>
      </c>
      <c r="U1815">
        <v>2022</v>
      </c>
      <c r="V1815" t="s">
        <v>45</v>
      </c>
      <c r="W1815" t="s">
        <v>101</v>
      </c>
      <c r="X1815" t="s">
        <v>90</v>
      </c>
      <c r="Y1815" t="s">
        <v>91</v>
      </c>
      <c r="Z1815" t="s">
        <v>92</v>
      </c>
      <c r="AA1815" t="s">
        <v>93</v>
      </c>
      <c r="AB1815" t="s">
        <v>94</v>
      </c>
      <c r="AC1815">
        <v>227</v>
      </c>
      <c r="AD1815">
        <v>324.61</v>
      </c>
    </row>
    <row r="1816" spans="20:30" x14ac:dyDescent="0.25">
      <c r="T1816" t="s">
        <v>95</v>
      </c>
      <c r="U1816">
        <v>2022</v>
      </c>
      <c r="V1816" t="s">
        <v>49</v>
      </c>
      <c r="W1816" t="s">
        <v>101</v>
      </c>
      <c r="X1816" t="s">
        <v>90</v>
      </c>
      <c r="Y1816" t="s">
        <v>91</v>
      </c>
      <c r="Z1816" t="s">
        <v>92</v>
      </c>
      <c r="AA1816" t="s">
        <v>93</v>
      </c>
      <c r="AB1816" t="s">
        <v>96</v>
      </c>
      <c r="AC1816">
        <v>302</v>
      </c>
      <c r="AD1816">
        <v>431.86</v>
      </c>
    </row>
    <row r="1817" spans="20:30" x14ac:dyDescent="0.25">
      <c r="T1817" t="s">
        <v>88</v>
      </c>
      <c r="U1817">
        <v>2022</v>
      </c>
      <c r="V1817" t="s">
        <v>49</v>
      </c>
      <c r="W1817" t="s">
        <v>101</v>
      </c>
      <c r="X1817" t="s">
        <v>90</v>
      </c>
      <c r="Y1817" t="s">
        <v>91</v>
      </c>
      <c r="Z1817" t="s">
        <v>92</v>
      </c>
      <c r="AA1817" t="s">
        <v>93</v>
      </c>
      <c r="AB1817" t="s">
        <v>96</v>
      </c>
      <c r="AC1817">
        <v>296</v>
      </c>
      <c r="AD1817">
        <v>423.28</v>
      </c>
    </row>
    <row r="1818" spans="20:30" x14ac:dyDescent="0.25">
      <c r="T1818" t="s">
        <v>97</v>
      </c>
      <c r="U1818">
        <v>2022</v>
      </c>
      <c r="V1818" t="s">
        <v>49</v>
      </c>
      <c r="W1818" t="s">
        <v>101</v>
      </c>
      <c r="X1818" t="s">
        <v>90</v>
      </c>
      <c r="Y1818" t="s">
        <v>91</v>
      </c>
      <c r="Z1818" t="s">
        <v>92</v>
      </c>
      <c r="AA1818" t="s">
        <v>93</v>
      </c>
      <c r="AB1818" t="s">
        <v>96</v>
      </c>
      <c r="AC1818">
        <v>290</v>
      </c>
      <c r="AD1818">
        <v>414.7</v>
      </c>
    </row>
    <row r="1819" spans="20:30" x14ac:dyDescent="0.25">
      <c r="T1819" t="s">
        <v>95</v>
      </c>
      <c r="U1819">
        <v>2022</v>
      </c>
      <c r="V1819" t="s">
        <v>49</v>
      </c>
      <c r="W1819" t="s">
        <v>101</v>
      </c>
      <c r="X1819" t="s">
        <v>90</v>
      </c>
      <c r="Y1819" t="s">
        <v>91</v>
      </c>
      <c r="Z1819" t="s">
        <v>92</v>
      </c>
      <c r="AA1819" t="s">
        <v>93</v>
      </c>
      <c r="AB1819" t="s">
        <v>94</v>
      </c>
      <c r="AC1819">
        <v>230</v>
      </c>
      <c r="AD1819">
        <v>328.9</v>
      </c>
    </row>
    <row r="1820" spans="20:30" x14ac:dyDescent="0.25">
      <c r="T1820" t="s">
        <v>97</v>
      </c>
      <c r="U1820">
        <v>2022</v>
      </c>
      <c r="V1820" t="s">
        <v>49</v>
      </c>
      <c r="W1820" t="s">
        <v>101</v>
      </c>
      <c r="X1820" t="s">
        <v>90</v>
      </c>
      <c r="Y1820" t="s">
        <v>91</v>
      </c>
      <c r="Z1820" t="s">
        <v>92</v>
      </c>
      <c r="AA1820" t="s">
        <v>93</v>
      </c>
      <c r="AB1820" t="s">
        <v>94</v>
      </c>
      <c r="AC1820">
        <v>158</v>
      </c>
      <c r="AD1820">
        <v>225.94</v>
      </c>
    </row>
    <row r="1821" spans="20:30" x14ac:dyDescent="0.25">
      <c r="T1821" t="s">
        <v>88</v>
      </c>
      <c r="U1821">
        <v>2022</v>
      </c>
      <c r="V1821" t="s">
        <v>49</v>
      </c>
      <c r="W1821" t="s">
        <v>101</v>
      </c>
      <c r="X1821" t="s">
        <v>90</v>
      </c>
      <c r="Y1821" t="s">
        <v>91</v>
      </c>
      <c r="Z1821" t="s">
        <v>92</v>
      </c>
      <c r="AA1821" t="s">
        <v>93</v>
      </c>
      <c r="AB1821" t="s">
        <v>94</v>
      </c>
      <c r="AC1821">
        <v>206</v>
      </c>
      <c r="AD1821">
        <v>294.58</v>
      </c>
    </row>
    <row r="1822" spans="20:30" x14ac:dyDescent="0.25">
      <c r="T1822" t="s">
        <v>88</v>
      </c>
      <c r="U1822">
        <v>2022</v>
      </c>
      <c r="V1822" t="s">
        <v>49</v>
      </c>
      <c r="W1822" t="s">
        <v>101</v>
      </c>
      <c r="X1822" t="s">
        <v>90</v>
      </c>
      <c r="Y1822" t="s">
        <v>91</v>
      </c>
      <c r="Z1822" t="s">
        <v>92</v>
      </c>
      <c r="AA1822" t="s">
        <v>93</v>
      </c>
      <c r="AB1822" t="s">
        <v>94</v>
      </c>
      <c r="AC1822">
        <v>304</v>
      </c>
      <c r="AD1822">
        <v>434.72</v>
      </c>
    </row>
    <row r="1823" spans="20:30" x14ac:dyDescent="0.25">
      <c r="T1823" t="s">
        <v>95</v>
      </c>
      <c r="U1823">
        <v>2022</v>
      </c>
      <c r="V1823" t="s">
        <v>49</v>
      </c>
      <c r="W1823" t="s">
        <v>101</v>
      </c>
      <c r="X1823" t="s">
        <v>90</v>
      </c>
      <c r="Y1823" t="s">
        <v>91</v>
      </c>
      <c r="Z1823" t="s">
        <v>92</v>
      </c>
      <c r="AA1823" t="s">
        <v>93</v>
      </c>
      <c r="AB1823" t="s">
        <v>94</v>
      </c>
      <c r="AC1823">
        <v>298</v>
      </c>
      <c r="AD1823">
        <v>426.14</v>
      </c>
    </row>
    <row r="1824" spans="20:30" x14ac:dyDescent="0.25">
      <c r="T1824" t="s">
        <v>97</v>
      </c>
      <c r="U1824">
        <v>2022</v>
      </c>
      <c r="V1824" t="s">
        <v>49</v>
      </c>
      <c r="W1824" t="s">
        <v>101</v>
      </c>
      <c r="X1824" t="s">
        <v>90</v>
      </c>
      <c r="Y1824" t="s">
        <v>91</v>
      </c>
      <c r="Z1824" t="s">
        <v>92</v>
      </c>
      <c r="AA1824" t="s">
        <v>93</v>
      </c>
      <c r="AB1824" t="s">
        <v>94</v>
      </c>
      <c r="AC1824">
        <v>292</v>
      </c>
      <c r="AD1824">
        <v>417.56</v>
      </c>
    </row>
    <row r="1825" spans="20:30" x14ac:dyDescent="0.25">
      <c r="T1825" t="s">
        <v>95</v>
      </c>
      <c r="U1825">
        <v>2022</v>
      </c>
      <c r="V1825" t="s">
        <v>49</v>
      </c>
      <c r="W1825" t="s">
        <v>101</v>
      </c>
      <c r="X1825" t="s">
        <v>90</v>
      </c>
      <c r="Y1825" t="s">
        <v>91</v>
      </c>
      <c r="Z1825" t="s">
        <v>92</v>
      </c>
      <c r="AA1825" t="s">
        <v>93</v>
      </c>
      <c r="AB1825" t="s">
        <v>94</v>
      </c>
      <c r="AC1825">
        <v>232</v>
      </c>
      <c r="AD1825">
        <v>526.24</v>
      </c>
    </row>
    <row r="1826" spans="20:30" x14ac:dyDescent="0.25">
      <c r="T1826" t="s">
        <v>88</v>
      </c>
      <c r="U1826">
        <v>2022</v>
      </c>
      <c r="V1826" t="s">
        <v>49</v>
      </c>
      <c r="W1826" t="s">
        <v>101</v>
      </c>
      <c r="X1826" t="s">
        <v>90</v>
      </c>
      <c r="Y1826" t="s">
        <v>91</v>
      </c>
      <c r="Z1826" t="s">
        <v>92</v>
      </c>
      <c r="AA1826" t="s">
        <v>93</v>
      </c>
      <c r="AB1826" t="s">
        <v>94</v>
      </c>
      <c r="AC1826">
        <v>160</v>
      </c>
      <c r="AD1826">
        <v>526.24</v>
      </c>
    </row>
    <row r="1827" spans="20:30" x14ac:dyDescent="0.25">
      <c r="T1827" t="s">
        <v>95</v>
      </c>
      <c r="U1827">
        <v>2022</v>
      </c>
      <c r="V1827" t="s">
        <v>49</v>
      </c>
      <c r="W1827" t="s">
        <v>101</v>
      </c>
      <c r="X1827" t="s">
        <v>90</v>
      </c>
      <c r="Y1827" t="s">
        <v>91</v>
      </c>
      <c r="Z1827" t="s">
        <v>92</v>
      </c>
      <c r="AA1827" t="s">
        <v>93</v>
      </c>
      <c r="AB1827" t="s">
        <v>94</v>
      </c>
      <c r="AC1827">
        <v>964</v>
      </c>
      <c r="AD1827">
        <v>1378.52</v>
      </c>
    </row>
    <row r="1828" spans="20:30" x14ac:dyDescent="0.25">
      <c r="T1828" t="s">
        <v>88</v>
      </c>
      <c r="U1828">
        <v>2022</v>
      </c>
      <c r="V1828" t="s">
        <v>49</v>
      </c>
      <c r="W1828" t="s">
        <v>101</v>
      </c>
      <c r="X1828" t="s">
        <v>90</v>
      </c>
      <c r="Y1828" t="s">
        <v>91</v>
      </c>
      <c r="Z1828" t="s">
        <v>92</v>
      </c>
      <c r="AA1828" t="s">
        <v>93</v>
      </c>
      <c r="AB1828" t="s">
        <v>94</v>
      </c>
      <c r="AC1828">
        <v>1018</v>
      </c>
      <c r="AD1828">
        <v>1455.74</v>
      </c>
    </row>
    <row r="1829" spans="20:30" x14ac:dyDescent="0.25">
      <c r="T1829" t="s">
        <v>97</v>
      </c>
      <c r="U1829">
        <v>2022</v>
      </c>
      <c r="V1829" t="s">
        <v>49</v>
      </c>
      <c r="W1829" t="s">
        <v>101</v>
      </c>
      <c r="X1829" t="s">
        <v>90</v>
      </c>
      <c r="Y1829" t="s">
        <v>91</v>
      </c>
      <c r="Z1829" t="s">
        <v>92</v>
      </c>
      <c r="AA1829" t="s">
        <v>93</v>
      </c>
      <c r="AB1829" t="s">
        <v>94</v>
      </c>
      <c r="AC1829">
        <v>204</v>
      </c>
      <c r="AD1829">
        <v>291.72000000000003</v>
      </c>
    </row>
    <row r="1830" spans="20:30" x14ac:dyDescent="0.25">
      <c r="T1830" t="s">
        <v>97</v>
      </c>
      <c r="U1830">
        <v>2022</v>
      </c>
      <c r="V1830" t="s">
        <v>49</v>
      </c>
      <c r="W1830" t="s">
        <v>101</v>
      </c>
      <c r="X1830" t="s">
        <v>90</v>
      </c>
      <c r="Y1830" t="s">
        <v>91</v>
      </c>
      <c r="Z1830" t="s">
        <v>92</v>
      </c>
      <c r="AA1830" t="s">
        <v>93</v>
      </c>
      <c r="AB1830" t="s">
        <v>94</v>
      </c>
      <c r="AC1830">
        <v>231</v>
      </c>
      <c r="AD1830">
        <v>330.33</v>
      </c>
    </row>
    <row r="1831" spans="20:30" x14ac:dyDescent="0.25">
      <c r="T1831" t="s">
        <v>95</v>
      </c>
      <c r="U1831">
        <v>2022</v>
      </c>
      <c r="V1831" t="s">
        <v>49</v>
      </c>
      <c r="W1831" t="s">
        <v>101</v>
      </c>
      <c r="X1831" t="s">
        <v>90</v>
      </c>
      <c r="Y1831" t="s">
        <v>91</v>
      </c>
      <c r="Z1831" t="s">
        <v>92</v>
      </c>
      <c r="AA1831" t="s">
        <v>93</v>
      </c>
      <c r="AB1831" t="s">
        <v>94</v>
      </c>
      <c r="AC1831">
        <v>159</v>
      </c>
      <c r="AD1831">
        <v>227.37</v>
      </c>
    </row>
    <row r="1832" spans="20:30" x14ac:dyDescent="0.25">
      <c r="T1832" t="s">
        <v>95</v>
      </c>
      <c r="U1832">
        <v>2022</v>
      </c>
      <c r="V1832" t="s">
        <v>49</v>
      </c>
      <c r="W1832" t="s">
        <v>101</v>
      </c>
      <c r="X1832" t="s">
        <v>90</v>
      </c>
      <c r="Y1832" t="s">
        <v>91</v>
      </c>
      <c r="Z1832" t="s">
        <v>92</v>
      </c>
      <c r="AA1832" t="s">
        <v>93</v>
      </c>
      <c r="AB1832" t="s">
        <v>94</v>
      </c>
      <c r="AC1832">
        <v>207</v>
      </c>
      <c r="AD1832">
        <v>296.01</v>
      </c>
    </row>
    <row r="1833" spans="20:30" x14ac:dyDescent="0.25">
      <c r="T1833" t="s">
        <v>88</v>
      </c>
      <c r="U1833">
        <v>2022</v>
      </c>
      <c r="V1833" t="s">
        <v>49</v>
      </c>
      <c r="W1833" t="s">
        <v>101</v>
      </c>
      <c r="X1833" t="s">
        <v>90</v>
      </c>
      <c r="Y1833" t="s">
        <v>91</v>
      </c>
      <c r="Z1833" t="s">
        <v>92</v>
      </c>
      <c r="AA1833" t="s">
        <v>93</v>
      </c>
      <c r="AB1833" t="s">
        <v>94</v>
      </c>
      <c r="AC1833">
        <v>301</v>
      </c>
      <c r="AD1833">
        <v>430.43</v>
      </c>
    </row>
    <row r="1834" spans="20:30" x14ac:dyDescent="0.25">
      <c r="T1834" t="s">
        <v>97</v>
      </c>
      <c r="U1834">
        <v>2022</v>
      </c>
      <c r="V1834" t="s">
        <v>49</v>
      </c>
      <c r="W1834" t="s">
        <v>101</v>
      </c>
      <c r="X1834" t="s">
        <v>90</v>
      </c>
      <c r="Y1834" t="s">
        <v>91</v>
      </c>
      <c r="Z1834" t="s">
        <v>92</v>
      </c>
      <c r="AA1834" t="s">
        <v>93</v>
      </c>
      <c r="AB1834" t="s">
        <v>94</v>
      </c>
      <c r="AC1834">
        <v>295</v>
      </c>
      <c r="AD1834">
        <v>421.85</v>
      </c>
    </row>
    <row r="1835" spans="20:30" x14ac:dyDescent="0.25">
      <c r="T1835" t="s">
        <v>88</v>
      </c>
      <c r="U1835">
        <v>2022</v>
      </c>
      <c r="V1835" t="s">
        <v>49</v>
      </c>
      <c r="W1835" t="s">
        <v>101</v>
      </c>
      <c r="X1835" t="s">
        <v>90</v>
      </c>
      <c r="Y1835" t="s">
        <v>91</v>
      </c>
      <c r="Z1835" t="s">
        <v>92</v>
      </c>
      <c r="AA1835" t="s">
        <v>93</v>
      </c>
      <c r="AB1835" t="s">
        <v>94</v>
      </c>
      <c r="AC1835">
        <v>289</v>
      </c>
      <c r="AD1835">
        <v>413.27</v>
      </c>
    </row>
    <row r="1836" spans="20:30" x14ac:dyDescent="0.25">
      <c r="T1836" t="s">
        <v>97</v>
      </c>
      <c r="U1836">
        <v>2022</v>
      </c>
      <c r="V1836" t="s">
        <v>49</v>
      </c>
      <c r="W1836" t="s">
        <v>101</v>
      </c>
      <c r="X1836" t="s">
        <v>90</v>
      </c>
      <c r="Y1836" t="s">
        <v>91</v>
      </c>
      <c r="Z1836" t="s">
        <v>92</v>
      </c>
      <c r="AA1836" t="s">
        <v>93</v>
      </c>
      <c r="AB1836" t="s">
        <v>94</v>
      </c>
      <c r="AC1836">
        <v>799</v>
      </c>
      <c r="AD1836">
        <v>1142.57</v>
      </c>
    </row>
    <row r="1837" spans="20:30" x14ac:dyDescent="0.25">
      <c r="T1837" t="s">
        <v>95</v>
      </c>
      <c r="U1837">
        <v>2022</v>
      </c>
      <c r="V1837" t="s">
        <v>49</v>
      </c>
      <c r="W1837" t="s">
        <v>101</v>
      </c>
      <c r="X1837" t="s">
        <v>90</v>
      </c>
      <c r="Y1837" t="s">
        <v>91</v>
      </c>
      <c r="Z1837" t="s">
        <v>92</v>
      </c>
      <c r="AA1837" t="s">
        <v>93</v>
      </c>
      <c r="AB1837" t="s">
        <v>94</v>
      </c>
      <c r="AC1837">
        <v>832</v>
      </c>
      <c r="AD1837">
        <v>1189.76</v>
      </c>
    </row>
    <row r="1838" spans="20:30" x14ac:dyDescent="0.25">
      <c r="T1838" t="s">
        <v>97</v>
      </c>
      <c r="U1838">
        <v>2022</v>
      </c>
      <c r="V1838" t="s">
        <v>49</v>
      </c>
      <c r="W1838" t="s">
        <v>101</v>
      </c>
      <c r="X1838" t="s">
        <v>90</v>
      </c>
      <c r="Y1838" t="s">
        <v>91</v>
      </c>
      <c r="Z1838" t="s">
        <v>92</v>
      </c>
      <c r="AA1838" t="s">
        <v>93</v>
      </c>
      <c r="AB1838" t="s">
        <v>96</v>
      </c>
      <c r="AC1838">
        <v>299</v>
      </c>
      <c r="AD1838">
        <v>427.57</v>
      </c>
    </row>
    <row r="1839" spans="20:30" x14ac:dyDescent="0.25">
      <c r="T1839" t="s">
        <v>95</v>
      </c>
      <c r="U1839">
        <v>2022</v>
      </c>
      <c r="V1839" t="s">
        <v>49</v>
      </c>
      <c r="W1839" t="s">
        <v>101</v>
      </c>
      <c r="X1839" t="s">
        <v>90</v>
      </c>
      <c r="Y1839" t="s">
        <v>91</v>
      </c>
      <c r="Z1839" t="s">
        <v>92</v>
      </c>
      <c r="AA1839" t="s">
        <v>93</v>
      </c>
      <c r="AB1839" t="s">
        <v>96</v>
      </c>
      <c r="AC1839">
        <v>293</v>
      </c>
      <c r="AD1839">
        <v>418.99</v>
      </c>
    </row>
    <row r="1840" spans="20:30" x14ac:dyDescent="0.25">
      <c r="T1840" t="s">
        <v>88</v>
      </c>
      <c r="U1840">
        <v>2022</v>
      </c>
      <c r="V1840" t="s">
        <v>49</v>
      </c>
      <c r="W1840" t="s">
        <v>101</v>
      </c>
      <c r="X1840" t="s">
        <v>90</v>
      </c>
      <c r="Y1840" t="s">
        <v>91</v>
      </c>
      <c r="Z1840" t="s">
        <v>92</v>
      </c>
      <c r="AA1840" t="s">
        <v>93</v>
      </c>
      <c r="AB1840" t="s">
        <v>94</v>
      </c>
      <c r="AC1840">
        <v>233</v>
      </c>
      <c r="AD1840">
        <v>333.19</v>
      </c>
    </row>
    <row r="1841" spans="20:30" x14ac:dyDescent="0.25">
      <c r="T1841" t="s">
        <v>88</v>
      </c>
      <c r="U1841">
        <v>2022</v>
      </c>
      <c r="V1841" t="s">
        <v>49</v>
      </c>
      <c r="W1841" t="s">
        <v>101</v>
      </c>
      <c r="X1841" t="s">
        <v>90</v>
      </c>
      <c r="Y1841" t="s">
        <v>91</v>
      </c>
      <c r="Z1841" t="s">
        <v>92</v>
      </c>
      <c r="AA1841" t="s">
        <v>93</v>
      </c>
      <c r="AB1841" t="s">
        <v>94</v>
      </c>
      <c r="AC1841">
        <v>161</v>
      </c>
      <c r="AD1841">
        <v>230.23000000000002</v>
      </c>
    </row>
    <row r="1842" spans="20:30" x14ac:dyDescent="0.25">
      <c r="T1842" t="s">
        <v>95</v>
      </c>
      <c r="U1842">
        <v>2022</v>
      </c>
      <c r="V1842" t="s">
        <v>49</v>
      </c>
      <c r="W1842" t="s">
        <v>101</v>
      </c>
      <c r="X1842" t="s">
        <v>90</v>
      </c>
      <c r="Y1842" t="s">
        <v>91</v>
      </c>
      <c r="Z1842" t="s">
        <v>92</v>
      </c>
      <c r="AA1842" t="s">
        <v>93</v>
      </c>
      <c r="AB1842" t="s">
        <v>94</v>
      </c>
      <c r="AC1842">
        <v>203</v>
      </c>
      <c r="AD1842">
        <v>290.28999999999996</v>
      </c>
    </row>
    <row r="1843" spans="20:30" x14ac:dyDescent="0.25">
      <c r="T1843" t="s">
        <v>88</v>
      </c>
      <c r="U1843">
        <v>2022</v>
      </c>
      <c r="V1843" t="s">
        <v>37</v>
      </c>
      <c r="W1843" t="s">
        <v>101</v>
      </c>
      <c r="X1843" t="s">
        <v>90</v>
      </c>
      <c r="Y1843" t="s">
        <v>91</v>
      </c>
      <c r="Z1843" t="s">
        <v>92</v>
      </c>
      <c r="AA1843" t="s">
        <v>93</v>
      </c>
      <c r="AB1843" t="s">
        <v>96</v>
      </c>
      <c r="AC1843">
        <v>218</v>
      </c>
      <c r="AD1843">
        <v>311.74</v>
      </c>
    </row>
    <row r="1844" spans="20:30" x14ac:dyDescent="0.25">
      <c r="T1844" t="s">
        <v>95</v>
      </c>
      <c r="U1844">
        <v>2022</v>
      </c>
      <c r="V1844" t="s">
        <v>37</v>
      </c>
      <c r="W1844" t="s">
        <v>101</v>
      </c>
      <c r="X1844" t="s">
        <v>90</v>
      </c>
      <c r="Y1844" t="s">
        <v>91</v>
      </c>
      <c r="Z1844" t="s">
        <v>92</v>
      </c>
      <c r="AA1844" t="s">
        <v>93</v>
      </c>
      <c r="AB1844" t="s">
        <v>96</v>
      </c>
      <c r="AC1844">
        <v>212</v>
      </c>
      <c r="AD1844">
        <v>303.15999999999997</v>
      </c>
    </row>
    <row r="1845" spans="20:30" x14ac:dyDescent="0.25">
      <c r="T1845" t="s">
        <v>97</v>
      </c>
      <c r="U1845">
        <v>2022</v>
      </c>
      <c r="V1845" t="s">
        <v>37</v>
      </c>
      <c r="W1845" t="s">
        <v>101</v>
      </c>
      <c r="X1845" t="s">
        <v>90</v>
      </c>
      <c r="Y1845" t="s">
        <v>91</v>
      </c>
      <c r="Z1845" t="s">
        <v>92</v>
      </c>
      <c r="AA1845" t="s">
        <v>93</v>
      </c>
      <c r="AB1845" t="s">
        <v>96</v>
      </c>
      <c r="AC1845">
        <v>206</v>
      </c>
      <c r="AD1845">
        <v>294.58</v>
      </c>
    </row>
    <row r="1846" spans="20:30" x14ac:dyDescent="0.25">
      <c r="T1846" t="s">
        <v>88</v>
      </c>
      <c r="U1846">
        <v>2022</v>
      </c>
      <c r="V1846" t="s">
        <v>37</v>
      </c>
      <c r="W1846" t="s">
        <v>101</v>
      </c>
      <c r="X1846" t="s">
        <v>90</v>
      </c>
      <c r="Y1846" t="s">
        <v>91</v>
      </c>
      <c r="Z1846" t="s">
        <v>92</v>
      </c>
      <c r="AA1846" t="s">
        <v>93</v>
      </c>
      <c r="AB1846" t="s">
        <v>94</v>
      </c>
      <c r="AC1846">
        <v>212</v>
      </c>
      <c r="AD1846">
        <v>303.15999999999997</v>
      </c>
    </row>
    <row r="1847" spans="20:30" x14ac:dyDescent="0.25">
      <c r="T1847" t="s">
        <v>97</v>
      </c>
      <c r="U1847">
        <v>2022</v>
      </c>
      <c r="V1847" t="s">
        <v>37</v>
      </c>
      <c r="W1847" t="s">
        <v>101</v>
      </c>
      <c r="X1847" t="s">
        <v>90</v>
      </c>
      <c r="Y1847" t="s">
        <v>91</v>
      </c>
      <c r="Z1847" t="s">
        <v>92</v>
      </c>
      <c r="AA1847" t="s">
        <v>93</v>
      </c>
      <c r="AB1847" t="s">
        <v>94</v>
      </c>
      <c r="AC1847">
        <v>260</v>
      </c>
      <c r="AD1847">
        <v>371.8</v>
      </c>
    </row>
    <row r="1848" spans="20:30" x14ac:dyDescent="0.25">
      <c r="T1848" t="s">
        <v>88</v>
      </c>
      <c r="U1848">
        <v>2022</v>
      </c>
      <c r="V1848" t="s">
        <v>37</v>
      </c>
      <c r="W1848" t="s">
        <v>101</v>
      </c>
      <c r="X1848" t="s">
        <v>90</v>
      </c>
      <c r="Y1848" t="s">
        <v>91</v>
      </c>
      <c r="Z1848" t="s">
        <v>92</v>
      </c>
      <c r="AA1848" t="s">
        <v>93</v>
      </c>
      <c r="AB1848" t="s">
        <v>94</v>
      </c>
      <c r="AC1848">
        <v>214</v>
      </c>
      <c r="AD1848">
        <v>306.02</v>
      </c>
    </row>
    <row r="1849" spans="20:30" x14ac:dyDescent="0.25">
      <c r="T1849" t="s">
        <v>88</v>
      </c>
      <c r="U1849">
        <v>2022</v>
      </c>
      <c r="V1849" t="s">
        <v>37</v>
      </c>
      <c r="W1849" t="s">
        <v>101</v>
      </c>
      <c r="X1849" t="s">
        <v>90</v>
      </c>
      <c r="Y1849" t="s">
        <v>91</v>
      </c>
      <c r="Z1849" t="s">
        <v>92</v>
      </c>
      <c r="AA1849" t="s">
        <v>93</v>
      </c>
      <c r="AB1849" t="s">
        <v>94</v>
      </c>
      <c r="AC1849">
        <v>208</v>
      </c>
      <c r="AD1849">
        <v>297.44</v>
      </c>
    </row>
    <row r="1850" spans="20:30" x14ac:dyDescent="0.25">
      <c r="T1850" t="s">
        <v>95</v>
      </c>
      <c r="U1850">
        <v>2022</v>
      </c>
      <c r="V1850" t="s">
        <v>37</v>
      </c>
      <c r="W1850" t="s">
        <v>101</v>
      </c>
      <c r="X1850" t="s">
        <v>90</v>
      </c>
      <c r="Y1850" t="s">
        <v>91</v>
      </c>
      <c r="Z1850" t="s">
        <v>92</v>
      </c>
      <c r="AA1850" t="s">
        <v>93</v>
      </c>
      <c r="AB1850" t="s">
        <v>94</v>
      </c>
      <c r="AC1850">
        <v>214</v>
      </c>
      <c r="AD1850">
        <v>526.24</v>
      </c>
    </row>
    <row r="1851" spans="20:30" x14ac:dyDescent="0.25">
      <c r="T1851" t="s">
        <v>95</v>
      </c>
      <c r="U1851">
        <v>2022</v>
      </c>
      <c r="V1851" t="s">
        <v>37</v>
      </c>
      <c r="W1851" t="s">
        <v>101</v>
      </c>
      <c r="X1851" t="s">
        <v>90</v>
      </c>
      <c r="Y1851" t="s">
        <v>91</v>
      </c>
      <c r="Z1851" t="s">
        <v>92</v>
      </c>
      <c r="AA1851" t="s">
        <v>93</v>
      </c>
      <c r="AB1851" t="s">
        <v>94</v>
      </c>
      <c r="AC1851">
        <v>256</v>
      </c>
      <c r="AD1851">
        <v>526.24</v>
      </c>
    </row>
    <row r="1852" spans="20:30" x14ac:dyDescent="0.25">
      <c r="T1852" t="s">
        <v>88</v>
      </c>
      <c r="U1852">
        <v>2022</v>
      </c>
      <c r="V1852" t="s">
        <v>37</v>
      </c>
      <c r="W1852" t="s">
        <v>101</v>
      </c>
      <c r="X1852" t="s">
        <v>90</v>
      </c>
      <c r="Y1852" t="s">
        <v>91</v>
      </c>
      <c r="Z1852" t="s">
        <v>92</v>
      </c>
      <c r="AA1852" t="s">
        <v>93</v>
      </c>
      <c r="AB1852" t="s">
        <v>94</v>
      </c>
      <c r="AC1852">
        <v>1009</v>
      </c>
      <c r="AD1852">
        <v>1442.87</v>
      </c>
    </row>
    <row r="1853" spans="20:30" x14ac:dyDescent="0.25">
      <c r="T1853" t="s">
        <v>95</v>
      </c>
      <c r="U1853">
        <v>2022</v>
      </c>
      <c r="V1853" t="s">
        <v>37</v>
      </c>
      <c r="W1853" t="s">
        <v>101</v>
      </c>
      <c r="X1853" t="s">
        <v>90</v>
      </c>
      <c r="Y1853" t="s">
        <v>91</v>
      </c>
      <c r="Z1853" t="s">
        <v>92</v>
      </c>
      <c r="AA1853" t="s">
        <v>93</v>
      </c>
      <c r="AB1853" t="s">
        <v>94</v>
      </c>
      <c r="AC1853">
        <v>258</v>
      </c>
      <c r="AD1853">
        <v>368.94</v>
      </c>
    </row>
    <row r="1854" spans="20:30" x14ac:dyDescent="0.25">
      <c r="T1854" t="s">
        <v>88</v>
      </c>
      <c r="U1854">
        <v>2022</v>
      </c>
      <c r="V1854" t="s">
        <v>37</v>
      </c>
      <c r="W1854" t="s">
        <v>101</v>
      </c>
      <c r="X1854" t="s">
        <v>90</v>
      </c>
      <c r="Y1854" t="s">
        <v>91</v>
      </c>
      <c r="Z1854" t="s">
        <v>92</v>
      </c>
      <c r="AA1854" t="s">
        <v>93</v>
      </c>
      <c r="AB1854" t="s">
        <v>94</v>
      </c>
      <c r="AC1854">
        <v>213</v>
      </c>
      <c r="AD1854">
        <v>304.59000000000003</v>
      </c>
    </row>
    <row r="1855" spans="20:30" x14ac:dyDescent="0.25">
      <c r="T1855" t="s">
        <v>98</v>
      </c>
      <c r="U1855">
        <v>2022</v>
      </c>
      <c r="V1855" t="s">
        <v>37</v>
      </c>
      <c r="W1855" t="s">
        <v>101</v>
      </c>
      <c r="X1855" t="s">
        <v>90</v>
      </c>
      <c r="Y1855" t="s">
        <v>91</v>
      </c>
      <c r="Z1855" t="s">
        <v>92</v>
      </c>
      <c r="AA1855" t="s">
        <v>93</v>
      </c>
      <c r="AB1855" t="s">
        <v>94</v>
      </c>
      <c r="AC1855">
        <v>261</v>
      </c>
      <c r="AD1855">
        <v>373.23</v>
      </c>
    </row>
    <row r="1856" spans="20:30" x14ac:dyDescent="0.25">
      <c r="T1856" t="s">
        <v>95</v>
      </c>
      <c r="U1856">
        <v>2022</v>
      </c>
      <c r="V1856" t="s">
        <v>37</v>
      </c>
      <c r="W1856" t="s">
        <v>101</v>
      </c>
      <c r="X1856" t="s">
        <v>90</v>
      </c>
      <c r="Y1856" t="s">
        <v>91</v>
      </c>
      <c r="Z1856" t="s">
        <v>92</v>
      </c>
      <c r="AA1856" t="s">
        <v>93</v>
      </c>
      <c r="AB1856" t="s">
        <v>94</v>
      </c>
      <c r="AC1856">
        <v>217</v>
      </c>
      <c r="AD1856">
        <v>310.31</v>
      </c>
    </row>
    <row r="1857" spans="20:30" x14ac:dyDescent="0.25">
      <c r="T1857" t="s">
        <v>88</v>
      </c>
      <c r="U1857">
        <v>2022</v>
      </c>
      <c r="V1857" t="s">
        <v>37</v>
      </c>
      <c r="W1857" t="s">
        <v>101</v>
      </c>
      <c r="X1857" t="s">
        <v>90</v>
      </c>
      <c r="Y1857" t="s">
        <v>91</v>
      </c>
      <c r="Z1857" t="s">
        <v>92</v>
      </c>
      <c r="AA1857" t="s">
        <v>93</v>
      </c>
      <c r="AB1857" t="s">
        <v>94</v>
      </c>
      <c r="AC1857">
        <v>211</v>
      </c>
      <c r="AD1857">
        <v>301.73</v>
      </c>
    </row>
    <row r="1858" spans="20:30" x14ac:dyDescent="0.25">
      <c r="T1858" t="s">
        <v>88</v>
      </c>
      <c r="U1858">
        <v>2022</v>
      </c>
      <c r="V1858" t="s">
        <v>37</v>
      </c>
      <c r="W1858" t="s">
        <v>101</v>
      </c>
      <c r="X1858" t="s">
        <v>90</v>
      </c>
      <c r="Y1858" t="s">
        <v>91</v>
      </c>
      <c r="Z1858" t="s">
        <v>92</v>
      </c>
      <c r="AA1858" t="s">
        <v>93</v>
      </c>
      <c r="AB1858" t="s">
        <v>94</v>
      </c>
      <c r="AC1858">
        <v>205</v>
      </c>
      <c r="AD1858">
        <v>293.14999999999998</v>
      </c>
    </row>
    <row r="1859" spans="20:30" x14ac:dyDescent="0.25">
      <c r="T1859" t="s">
        <v>88</v>
      </c>
      <c r="U1859">
        <v>2022</v>
      </c>
      <c r="V1859" t="s">
        <v>37</v>
      </c>
      <c r="W1859" t="s">
        <v>101</v>
      </c>
      <c r="X1859" t="s">
        <v>90</v>
      </c>
      <c r="Y1859" t="s">
        <v>91</v>
      </c>
      <c r="Z1859" t="s">
        <v>92</v>
      </c>
      <c r="AA1859" t="s">
        <v>93</v>
      </c>
      <c r="AB1859" t="s">
        <v>94</v>
      </c>
      <c r="AC1859">
        <v>790</v>
      </c>
      <c r="AD1859">
        <v>1129.7</v>
      </c>
    </row>
    <row r="1860" spans="20:30" x14ac:dyDescent="0.25">
      <c r="T1860" t="s">
        <v>95</v>
      </c>
      <c r="U1860">
        <v>2022</v>
      </c>
      <c r="V1860" t="s">
        <v>37</v>
      </c>
      <c r="W1860" t="s">
        <v>101</v>
      </c>
      <c r="X1860" t="s">
        <v>90</v>
      </c>
      <c r="Y1860" t="s">
        <v>91</v>
      </c>
      <c r="Z1860" t="s">
        <v>92</v>
      </c>
      <c r="AA1860" t="s">
        <v>93</v>
      </c>
      <c r="AB1860" t="s">
        <v>94</v>
      </c>
      <c r="AC1860">
        <v>823</v>
      </c>
      <c r="AD1860">
        <v>1176.8899999999999</v>
      </c>
    </row>
    <row r="1861" spans="20:30" x14ac:dyDescent="0.25">
      <c r="T1861" t="s">
        <v>88</v>
      </c>
      <c r="U1861">
        <v>2022</v>
      </c>
      <c r="V1861" t="s">
        <v>37</v>
      </c>
      <c r="W1861" t="s">
        <v>101</v>
      </c>
      <c r="X1861" t="s">
        <v>90</v>
      </c>
      <c r="Y1861" t="s">
        <v>91</v>
      </c>
      <c r="Z1861" t="s">
        <v>92</v>
      </c>
      <c r="AA1861" t="s">
        <v>93</v>
      </c>
      <c r="AB1861" t="s">
        <v>96</v>
      </c>
      <c r="AC1861">
        <v>215</v>
      </c>
      <c r="AD1861">
        <v>307.45</v>
      </c>
    </row>
    <row r="1862" spans="20:30" x14ac:dyDescent="0.25">
      <c r="T1862" t="s">
        <v>97</v>
      </c>
      <c r="U1862">
        <v>2022</v>
      </c>
      <c r="V1862" t="s">
        <v>37</v>
      </c>
      <c r="W1862" t="s">
        <v>101</v>
      </c>
      <c r="X1862" t="s">
        <v>90</v>
      </c>
      <c r="Y1862" t="s">
        <v>91</v>
      </c>
      <c r="Z1862" t="s">
        <v>92</v>
      </c>
      <c r="AA1862" t="s">
        <v>93</v>
      </c>
      <c r="AB1862" t="s">
        <v>96</v>
      </c>
      <c r="AC1862">
        <v>209</v>
      </c>
      <c r="AD1862">
        <v>298.87</v>
      </c>
    </row>
    <row r="1863" spans="20:30" x14ac:dyDescent="0.25">
      <c r="T1863" t="s">
        <v>88</v>
      </c>
      <c r="U1863">
        <v>2022</v>
      </c>
      <c r="V1863" t="s">
        <v>37</v>
      </c>
      <c r="W1863" t="s">
        <v>101</v>
      </c>
      <c r="X1863" t="s">
        <v>90</v>
      </c>
      <c r="Y1863" t="s">
        <v>91</v>
      </c>
      <c r="Z1863" t="s">
        <v>92</v>
      </c>
      <c r="AA1863" t="s">
        <v>93</v>
      </c>
      <c r="AB1863" t="s">
        <v>96</v>
      </c>
      <c r="AC1863">
        <v>203</v>
      </c>
      <c r="AD1863">
        <v>290.28999999999996</v>
      </c>
    </row>
    <row r="1864" spans="20:30" x14ac:dyDescent="0.25">
      <c r="T1864" t="s">
        <v>97</v>
      </c>
      <c r="U1864">
        <v>2022</v>
      </c>
      <c r="V1864" t="s">
        <v>37</v>
      </c>
      <c r="W1864" t="s">
        <v>101</v>
      </c>
      <c r="X1864" t="s">
        <v>90</v>
      </c>
      <c r="Y1864" t="s">
        <v>91</v>
      </c>
      <c r="Z1864" t="s">
        <v>92</v>
      </c>
      <c r="AA1864" t="s">
        <v>93</v>
      </c>
      <c r="AB1864" t="s">
        <v>94</v>
      </c>
      <c r="AC1864">
        <v>257</v>
      </c>
      <c r="AD1864">
        <v>367.51</v>
      </c>
    </row>
    <row r="1865" spans="20:30" x14ac:dyDescent="0.25">
      <c r="T1865" t="s">
        <v>95</v>
      </c>
      <c r="U1865">
        <v>2022</v>
      </c>
      <c r="V1865" t="s">
        <v>10</v>
      </c>
      <c r="W1865" t="s">
        <v>101</v>
      </c>
      <c r="X1865" t="s">
        <v>90</v>
      </c>
      <c r="Y1865" t="s">
        <v>91</v>
      </c>
      <c r="Z1865" t="s">
        <v>92</v>
      </c>
      <c r="AA1865" t="s">
        <v>93</v>
      </c>
      <c r="AB1865" t="s">
        <v>96</v>
      </c>
      <c r="AC1865">
        <v>230</v>
      </c>
      <c r="AD1865">
        <v>328.9</v>
      </c>
    </row>
    <row r="1866" spans="20:30" x14ac:dyDescent="0.25">
      <c r="T1866" t="s">
        <v>88</v>
      </c>
      <c r="U1866">
        <v>2022</v>
      </c>
      <c r="V1866" t="s">
        <v>10</v>
      </c>
      <c r="W1866" t="s">
        <v>101</v>
      </c>
      <c r="X1866" t="s">
        <v>90</v>
      </c>
      <c r="Y1866" t="s">
        <v>91</v>
      </c>
      <c r="Z1866" t="s">
        <v>92</v>
      </c>
      <c r="AA1866" t="s">
        <v>93</v>
      </c>
      <c r="AB1866" t="s">
        <v>96</v>
      </c>
      <c r="AC1866">
        <v>224</v>
      </c>
      <c r="AD1866">
        <v>320.32</v>
      </c>
    </row>
    <row r="1867" spans="20:30" x14ac:dyDescent="0.25">
      <c r="T1867" t="s">
        <v>99</v>
      </c>
      <c r="U1867">
        <v>2022</v>
      </c>
      <c r="V1867" t="s">
        <v>10</v>
      </c>
      <c r="W1867" t="s">
        <v>101</v>
      </c>
      <c r="X1867" t="s">
        <v>90</v>
      </c>
      <c r="Y1867" t="s">
        <v>91</v>
      </c>
      <c r="Z1867" t="s">
        <v>92</v>
      </c>
      <c r="AA1867" t="s">
        <v>93</v>
      </c>
      <c r="AB1867" t="s">
        <v>94</v>
      </c>
      <c r="AC1867">
        <v>218</v>
      </c>
      <c r="AD1867">
        <v>311.74</v>
      </c>
    </row>
    <row r="1868" spans="20:30" x14ac:dyDescent="0.25">
      <c r="T1868" t="s">
        <v>98</v>
      </c>
      <c r="U1868">
        <v>2022</v>
      </c>
      <c r="V1868" t="s">
        <v>10</v>
      </c>
      <c r="W1868" t="s">
        <v>101</v>
      </c>
      <c r="X1868" t="s">
        <v>90</v>
      </c>
      <c r="Y1868" t="s">
        <v>91</v>
      </c>
      <c r="Z1868" t="s">
        <v>92</v>
      </c>
      <c r="AA1868" t="s">
        <v>93</v>
      </c>
      <c r="AB1868" t="s">
        <v>94</v>
      </c>
      <c r="AC1868">
        <v>266</v>
      </c>
      <c r="AD1868">
        <v>380.38</v>
      </c>
    </row>
    <row r="1869" spans="20:30" x14ac:dyDescent="0.25">
      <c r="T1869" t="s">
        <v>95</v>
      </c>
      <c r="U1869">
        <v>2022</v>
      </c>
      <c r="V1869" t="s">
        <v>10</v>
      </c>
      <c r="W1869" t="s">
        <v>101</v>
      </c>
      <c r="X1869" t="s">
        <v>90</v>
      </c>
      <c r="Y1869" t="s">
        <v>91</v>
      </c>
      <c r="Z1869" t="s">
        <v>92</v>
      </c>
      <c r="AA1869" t="s">
        <v>93</v>
      </c>
      <c r="AB1869" t="s">
        <v>94</v>
      </c>
      <c r="AC1869">
        <v>232</v>
      </c>
      <c r="AD1869">
        <v>331.76</v>
      </c>
    </row>
    <row r="1870" spans="20:30" x14ac:dyDescent="0.25">
      <c r="T1870" t="s">
        <v>95</v>
      </c>
      <c r="U1870">
        <v>2022</v>
      </c>
      <c r="V1870" t="s">
        <v>10</v>
      </c>
      <c r="W1870" t="s">
        <v>101</v>
      </c>
      <c r="X1870" t="s">
        <v>90</v>
      </c>
      <c r="Y1870" t="s">
        <v>91</v>
      </c>
      <c r="Z1870" t="s">
        <v>92</v>
      </c>
      <c r="AA1870" t="s">
        <v>93</v>
      </c>
      <c r="AB1870" t="s">
        <v>94</v>
      </c>
      <c r="AC1870">
        <v>226</v>
      </c>
      <c r="AD1870">
        <v>323.18</v>
      </c>
    </row>
    <row r="1871" spans="20:30" x14ac:dyDescent="0.25">
      <c r="T1871" t="s">
        <v>95</v>
      </c>
      <c r="U1871">
        <v>2022</v>
      </c>
      <c r="V1871" t="s">
        <v>10</v>
      </c>
      <c r="W1871" t="s">
        <v>101</v>
      </c>
      <c r="X1871" t="s">
        <v>90</v>
      </c>
      <c r="Y1871" t="s">
        <v>91</v>
      </c>
      <c r="Z1871" t="s">
        <v>92</v>
      </c>
      <c r="AA1871" t="s">
        <v>93</v>
      </c>
      <c r="AB1871" t="s">
        <v>94</v>
      </c>
      <c r="AC1871">
        <v>220</v>
      </c>
      <c r="AD1871">
        <v>314.60000000000002</v>
      </c>
    </row>
    <row r="1872" spans="20:30" x14ac:dyDescent="0.25">
      <c r="T1872" t="s">
        <v>88</v>
      </c>
      <c r="U1872">
        <v>2022</v>
      </c>
      <c r="V1872" t="s">
        <v>10</v>
      </c>
      <c r="W1872" t="s">
        <v>101</v>
      </c>
      <c r="X1872" t="s">
        <v>90</v>
      </c>
      <c r="Y1872" t="s">
        <v>91</v>
      </c>
      <c r="Z1872" t="s">
        <v>92</v>
      </c>
      <c r="AA1872" t="s">
        <v>93</v>
      </c>
      <c r="AB1872" t="s">
        <v>94</v>
      </c>
      <c r="AC1872">
        <v>262</v>
      </c>
      <c r="AD1872">
        <v>526.24</v>
      </c>
    </row>
    <row r="1873" spans="20:30" x14ac:dyDescent="0.25">
      <c r="T1873" t="s">
        <v>88</v>
      </c>
      <c r="U1873">
        <v>2022</v>
      </c>
      <c r="V1873" t="s">
        <v>10</v>
      </c>
      <c r="W1873" t="s">
        <v>101</v>
      </c>
      <c r="X1873" t="s">
        <v>90</v>
      </c>
      <c r="Y1873" t="s">
        <v>91</v>
      </c>
      <c r="Z1873" t="s">
        <v>92</v>
      </c>
      <c r="AA1873" t="s">
        <v>93</v>
      </c>
      <c r="AB1873" t="s">
        <v>94</v>
      </c>
      <c r="AC1873">
        <v>1008</v>
      </c>
      <c r="AD1873">
        <v>1441.44</v>
      </c>
    </row>
    <row r="1874" spans="20:30" x14ac:dyDescent="0.25">
      <c r="T1874" t="s">
        <v>95</v>
      </c>
      <c r="U1874">
        <v>2022</v>
      </c>
      <c r="V1874" t="s">
        <v>10</v>
      </c>
      <c r="W1874" t="s">
        <v>101</v>
      </c>
      <c r="X1874" t="s">
        <v>90</v>
      </c>
      <c r="Y1874" t="s">
        <v>91</v>
      </c>
      <c r="Z1874" t="s">
        <v>92</v>
      </c>
      <c r="AA1874" t="s">
        <v>93</v>
      </c>
      <c r="AB1874" t="s">
        <v>94</v>
      </c>
      <c r="AC1874">
        <v>1041</v>
      </c>
      <c r="AD1874">
        <v>1488.63</v>
      </c>
    </row>
    <row r="1875" spans="20:30" x14ac:dyDescent="0.25">
      <c r="T1875" t="s">
        <v>95</v>
      </c>
      <c r="U1875">
        <v>2022</v>
      </c>
      <c r="V1875" t="s">
        <v>10</v>
      </c>
      <c r="W1875" t="s">
        <v>101</v>
      </c>
      <c r="X1875" t="s">
        <v>90</v>
      </c>
      <c r="Y1875" t="s">
        <v>91</v>
      </c>
      <c r="Z1875" t="s">
        <v>92</v>
      </c>
      <c r="AA1875" t="s">
        <v>93</v>
      </c>
      <c r="AB1875" t="s">
        <v>94</v>
      </c>
      <c r="AC1875">
        <v>219</v>
      </c>
      <c r="AD1875">
        <v>313.17</v>
      </c>
    </row>
    <row r="1876" spans="20:30" x14ac:dyDescent="0.25">
      <c r="T1876" t="s">
        <v>99</v>
      </c>
      <c r="U1876">
        <v>2022</v>
      </c>
      <c r="V1876" t="s">
        <v>10</v>
      </c>
      <c r="W1876" t="s">
        <v>101</v>
      </c>
      <c r="X1876" t="s">
        <v>90</v>
      </c>
      <c r="Y1876" t="s">
        <v>91</v>
      </c>
      <c r="Z1876" t="s">
        <v>92</v>
      </c>
      <c r="AA1876" t="s">
        <v>93</v>
      </c>
      <c r="AB1876" t="s">
        <v>94</v>
      </c>
      <c r="AC1876">
        <v>229</v>
      </c>
      <c r="AD1876">
        <v>327.47000000000003</v>
      </c>
    </row>
    <row r="1877" spans="20:30" x14ac:dyDescent="0.25">
      <c r="T1877" t="s">
        <v>88</v>
      </c>
      <c r="U1877">
        <v>2022</v>
      </c>
      <c r="V1877" t="s">
        <v>10</v>
      </c>
      <c r="W1877" t="s">
        <v>101</v>
      </c>
      <c r="X1877" t="s">
        <v>90</v>
      </c>
      <c r="Y1877" t="s">
        <v>91</v>
      </c>
      <c r="Z1877" t="s">
        <v>92</v>
      </c>
      <c r="AA1877" t="s">
        <v>93</v>
      </c>
      <c r="AB1877" t="s">
        <v>94</v>
      </c>
      <c r="AC1877">
        <v>223</v>
      </c>
      <c r="AD1877">
        <v>318.89</v>
      </c>
    </row>
    <row r="1878" spans="20:30" x14ac:dyDescent="0.25">
      <c r="T1878" t="s">
        <v>95</v>
      </c>
      <c r="U1878">
        <v>2022</v>
      </c>
      <c r="V1878" t="s">
        <v>10</v>
      </c>
      <c r="W1878" t="s">
        <v>101</v>
      </c>
      <c r="X1878" t="s">
        <v>90</v>
      </c>
      <c r="Y1878" t="s">
        <v>91</v>
      </c>
      <c r="Z1878" t="s">
        <v>92</v>
      </c>
      <c r="AA1878" t="s">
        <v>93</v>
      </c>
      <c r="AB1878" t="s">
        <v>94</v>
      </c>
      <c r="AC1878">
        <v>789</v>
      </c>
      <c r="AD1878">
        <v>1128.27</v>
      </c>
    </row>
    <row r="1879" spans="20:30" x14ac:dyDescent="0.25">
      <c r="T1879" t="s">
        <v>95</v>
      </c>
      <c r="U1879">
        <v>2022</v>
      </c>
      <c r="V1879" t="s">
        <v>10</v>
      </c>
      <c r="W1879" t="s">
        <v>101</v>
      </c>
      <c r="X1879" t="s">
        <v>90</v>
      </c>
      <c r="Y1879" t="s">
        <v>91</v>
      </c>
      <c r="Z1879" t="s">
        <v>92</v>
      </c>
      <c r="AA1879" t="s">
        <v>93</v>
      </c>
      <c r="AB1879" t="s">
        <v>94</v>
      </c>
      <c r="AC1879">
        <v>822</v>
      </c>
      <c r="AD1879">
        <v>1175.46</v>
      </c>
    </row>
    <row r="1880" spans="20:30" x14ac:dyDescent="0.25">
      <c r="T1880" t="s">
        <v>95</v>
      </c>
      <c r="U1880">
        <v>2022</v>
      </c>
      <c r="V1880" t="s">
        <v>10</v>
      </c>
      <c r="W1880" t="s">
        <v>101</v>
      </c>
      <c r="X1880" t="s">
        <v>90</v>
      </c>
      <c r="Y1880" t="s">
        <v>91</v>
      </c>
      <c r="Z1880" t="s">
        <v>92</v>
      </c>
      <c r="AA1880" t="s">
        <v>93</v>
      </c>
      <c r="AB1880" t="s">
        <v>96</v>
      </c>
      <c r="AC1880">
        <v>233</v>
      </c>
      <c r="AD1880">
        <v>333.19</v>
      </c>
    </row>
    <row r="1881" spans="20:30" x14ac:dyDescent="0.25">
      <c r="T1881" t="s">
        <v>95</v>
      </c>
      <c r="U1881">
        <v>2022</v>
      </c>
      <c r="V1881" t="s">
        <v>10</v>
      </c>
      <c r="W1881" t="s">
        <v>101</v>
      </c>
      <c r="X1881" t="s">
        <v>90</v>
      </c>
      <c r="Y1881" t="s">
        <v>91</v>
      </c>
      <c r="Z1881" t="s">
        <v>92</v>
      </c>
      <c r="AA1881" t="s">
        <v>93</v>
      </c>
      <c r="AB1881" t="s">
        <v>96</v>
      </c>
      <c r="AC1881">
        <v>227</v>
      </c>
      <c r="AD1881">
        <v>324.61</v>
      </c>
    </row>
    <row r="1882" spans="20:30" x14ac:dyDescent="0.25">
      <c r="T1882" t="s">
        <v>88</v>
      </c>
      <c r="U1882">
        <v>2022</v>
      </c>
      <c r="V1882" t="s">
        <v>10</v>
      </c>
      <c r="W1882" t="s">
        <v>101</v>
      </c>
      <c r="X1882" t="s">
        <v>90</v>
      </c>
      <c r="Y1882" t="s">
        <v>91</v>
      </c>
      <c r="Z1882" t="s">
        <v>92</v>
      </c>
      <c r="AA1882" t="s">
        <v>93</v>
      </c>
      <c r="AB1882" t="s">
        <v>96</v>
      </c>
      <c r="AC1882">
        <v>221</v>
      </c>
      <c r="AD1882">
        <v>316.02999999999997</v>
      </c>
    </row>
    <row r="1883" spans="20:30" x14ac:dyDescent="0.25">
      <c r="T1883" t="s">
        <v>95</v>
      </c>
      <c r="U1883">
        <v>2022</v>
      </c>
      <c r="V1883" t="s">
        <v>10</v>
      </c>
      <c r="W1883" t="s">
        <v>101</v>
      </c>
      <c r="X1883" t="s">
        <v>90</v>
      </c>
      <c r="Y1883" t="s">
        <v>91</v>
      </c>
      <c r="Z1883" t="s">
        <v>92</v>
      </c>
      <c r="AA1883" t="s">
        <v>93</v>
      </c>
      <c r="AB1883" t="s">
        <v>94</v>
      </c>
      <c r="AC1883">
        <v>215</v>
      </c>
      <c r="AD1883">
        <v>307.45</v>
      </c>
    </row>
    <row r="1884" spans="20:30" x14ac:dyDescent="0.25">
      <c r="T1884" t="s">
        <v>97</v>
      </c>
      <c r="U1884">
        <v>2022</v>
      </c>
      <c r="V1884" t="s">
        <v>10</v>
      </c>
      <c r="W1884" t="s">
        <v>101</v>
      </c>
      <c r="X1884" t="s">
        <v>90</v>
      </c>
      <c r="Y1884" t="s">
        <v>91</v>
      </c>
      <c r="Z1884" t="s">
        <v>92</v>
      </c>
      <c r="AA1884" t="s">
        <v>93</v>
      </c>
      <c r="AB1884" t="s">
        <v>94</v>
      </c>
      <c r="AC1884">
        <v>263</v>
      </c>
      <c r="AD1884">
        <v>376.09000000000003</v>
      </c>
    </row>
    <row r="1885" spans="20:30" x14ac:dyDescent="0.25">
      <c r="T1885" t="s">
        <v>88</v>
      </c>
      <c r="U1885">
        <v>2022</v>
      </c>
      <c r="V1885" t="s">
        <v>44</v>
      </c>
      <c r="W1885" t="s">
        <v>101</v>
      </c>
      <c r="X1885" t="s">
        <v>90</v>
      </c>
      <c r="Y1885" t="s">
        <v>91</v>
      </c>
      <c r="Z1885" t="s">
        <v>92</v>
      </c>
      <c r="AA1885" t="s">
        <v>93</v>
      </c>
      <c r="AB1885" t="s">
        <v>96</v>
      </c>
      <c r="AC1885">
        <v>134</v>
      </c>
      <c r="AD1885">
        <v>191.62</v>
      </c>
    </row>
    <row r="1886" spans="20:30" x14ac:dyDescent="0.25">
      <c r="T1886" t="s">
        <v>88</v>
      </c>
      <c r="U1886">
        <v>2022</v>
      </c>
      <c r="V1886" t="s">
        <v>44</v>
      </c>
      <c r="W1886" t="s">
        <v>101</v>
      </c>
      <c r="X1886" t="s">
        <v>90</v>
      </c>
      <c r="Y1886" t="s">
        <v>91</v>
      </c>
      <c r="Z1886" t="s">
        <v>92</v>
      </c>
      <c r="AA1886" t="s">
        <v>93</v>
      </c>
      <c r="AB1886" t="s">
        <v>96</v>
      </c>
      <c r="AC1886">
        <v>128</v>
      </c>
      <c r="AD1886">
        <v>183.04</v>
      </c>
    </row>
    <row r="1887" spans="20:30" x14ac:dyDescent="0.25">
      <c r="T1887" t="s">
        <v>95</v>
      </c>
      <c r="U1887">
        <v>2022</v>
      </c>
      <c r="V1887" t="s">
        <v>44</v>
      </c>
      <c r="W1887" t="s">
        <v>101</v>
      </c>
      <c r="X1887" t="s">
        <v>90</v>
      </c>
      <c r="Y1887" t="s">
        <v>91</v>
      </c>
      <c r="Z1887" t="s">
        <v>92</v>
      </c>
      <c r="AA1887" t="s">
        <v>93</v>
      </c>
      <c r="AB1887" t="s">
        <v>94</v>
      </c>
      <c r="AC1887">
        <v>230</v>
      </c>
      <c r="AD1887">
        <v>328.9</v>
      </c>
    </row>
    <row r="1888" spans="20:30" x14ac:dyDescent="0.25">
      <c r="T1888" t="s">
        <v>95</v>
      </c>
      <c r="U1888">
        <v>2022</v>
      </c>
      <c r="V1888" t="s">
        <v>44</v>
      </c>
      <c r="W1888" t="s">
        <v>101</v>
      </c>
      <c r="X1888" t="s">
        <v>90</v>
      </c>
      <c r="Y1888" t="s">
        <v>91</v>
      </c>
      <c r="Z1888" t="s">
        <v>92</v>
      </c>
      <c r="AA1888" t="s">
        <v>93</v>
      </c>
      <c r="AB1888" t="s">
        <v>94</v>
      </c>
      <c r="AC1888">
        <v>136</v>
      </c>
      <c r="AD1888">
        <v>194.48</v>
      </c>
    </row>
    <row r="1889" spans="20:30" x14ac:dyDescent="0.25">
      <c r="T1889" t="s">
        <v>88</v>
      </c>
      <c r="U1889">
        <v>2022</v>
      </c>
      <c r="V1889" t="s">
        <v>44</v>
      </c>
      <c r="W1889" t="s">
        <v>101</v>
      </c>
      <c r="X1889" t="s">
        <v>90</v>
      </c>
      <c r="Y1889" t="s">
        <v>91</v>
      </c>
      <c r="Z1889" t="s">
        <v>92</v>
      </c>
      <c r="AA1889" t="s">
        <v>93</v>
      </c>
      <c r="AB1889" t="s">
        <v>94</v>
      </c>
      <c r="AC1889">
        <v>130</v>
      </c>
      <c r="AD1889">
        <v>185.9</v>
      </c>
    </row>
    <row r="1890" spans="20:30" x14ac:dyDescent="0.25">
      <c r="T1890" t="s">
        <v>97</v>
      </c>
      <c r="U1890">
        <v>2022</v>
      </c>
      <c r="V1890" t="s">
        <v>44</v>
      </c>
      <c r="W1890" t="s">
        <v>101</v>
      </c>
      <c r="X1890" t="s">
        <v>90</v>
      </c>
      <c r="Y1890" t="s">
        <v>91</v>
      </c>
      <c r="Z1890" t="s">
        <v>92</v>
      </c>
      <c r="AA1890" t="s">
        <v>93</v>
      </c>
      <c r="AB1890" t="s">
        <v>94</v>
      </c>
      <c r="AC1890">
        <v>370</v>
      </c>
      <c r="AD1890">
        <v>529.1</v>
      </c>
    </row>
    <row r="1891" spans="20:30" x14ac:dyDescent="0.25">
      <c r="T1891" t="s">
        <v>95</v>
      </c>
      <c r="U1891">
        <v>2022</v>
      </c>
      <c r="V1891" t="s">
        <v>44</v>
      </c>
      <c r="W1891" t="s">
        <v>101</v>
      </c>
      <c r="X1891" t="s">
        <v>90</v>
      </c>
      <c r="Y1891" t="s">
        <v>91</v>
      </c>
      <c r="Z1891" t="s">
        <v>92</v>
      </c>
      <c r="AA1891" t="s">
        <v>93</v>
      </c>
      <c r="AB1891" t="s">
        <v>94</v>
      </c>
      <c r="AC1891">
        <v>184</v>
      </c>
      <c r="AD1891">
        <v>526.24</v>
      </c>
    </row>
    <row r="1892" spans="20:30" x14ac:dyDescent="0.25">
      <c r="T1892" t="s">
        <v>95</v>
      </c>
      <c r="U1892">
        <v>2022</v>
      </c>
      <c r="V1892" t="s">
        <v>44</v>
      </c>
      <c r="W1892" t="s">
        <v>101</v>
      </c>
      <c r="X1892" t="s">
        <v>90</v>
      </c>
      <c r="Y1892" t="s">
        <v>91</v>
      </c>
      <c r="Z1892" t="s">
        <v>92</v>
      </c>
      <c r="AA1892" t="s">
        <v>93</v>
      </c>
      <c r="AB1892" t="s">
        <v>94</v>
      </c>
      <c r="AC1892">
        <v>232</v>
      </c>
      <c r="AD1892">
        <v>526.24</v>
      </c>
    </row>
    <row r="1893" spans="20:30" x14ac:dyDescent="0.25">
      <c r="T1893" t="s">
        <v>97</v>
      </c>
      <c r="U1893">
        <v>2022</v>
      </c>
      <c r="V1893" t="s">
        <v>44</v>
      </c>
      <c r="W1893" t="s">
        <v>101</v>
      </c>
      <c r="X1893" t="s">
        <v>90</v>
      </c>
      <c r="Y1893" t="s">
        <v>91</v>
      </c>
      <c r="Z1893" t="s">
        <v>92</v>
      </c>
      <c r="AA1893" t="s">
        <v>93</v>
      </c>
      <c r="AB1893" t="s">
        <v>94</v>
      </c>
      <c r="AC1893">
        <v>1013</v>
      </c>
      <c r="AD1893">
        <v>1448.59</v>
      </c>
    </row>
    <row r="1894" spans="20:30" x14ac:dyDescent="0.25">
      <c r="T1894" t="s">
        <v>98</v>
      </c>
      <c r="U1894">
        <v>2022</v>
      </c>
      <c r="V1894" t="s">
        <v>44</v>
      </c>
      <c r="W1894" t="s">
        <v>101</v>
      </c>
      <c r="X1894" t="s">
        <v>90</v>
      </c>
      <c r="Y1894" t="s">
        <v>91</v>
      </c>
      <c r="Z1894" t="s">
        <v>92</v>
      </c>
      <c r="AA1894" t="s">
        <v>93</v>
      </c>
      <c r="AB1894" t="s">
        <v>94</v>
      </c>
      <c r="AC1894">
        <v>234</v>
      </c>
      <c r="AD1894">
        <v>334.62</v>
      </c>
    </row>
    <row r="1895" spans="20:30" x14ac:dyDescent="0.25">
      <c r="T1895" t="s">
        <v>97</v>
      </c>
      <c r="U1895">
        <v>2022</v>
      </c>
      <c r="V1895" t="s">
        <v>44</v>
      </c>
      <c r="W1895" t="s">
        <v>101</v>
      </c>
      <c r="X1895" t="s">
        <v>90</v>
      </c>
      <c r="Y1895" t="s">
        <v>91</v>
      </c>
      <c r="Z1895" t="s">
        <v>92</v>
      </c>
      <c r="AA1895" t="s">
        <v>93</v>
      </c>
      <c r="AB1895" t="s">
        <v>94</v>
      </c>
      <c r="AC1895">
        <v>183</v>
      </c>
      <c r="AD1895">
        <v>261.69</v>
      </c>
    </row>
    <row r="1896" spans="20:30" x14ac:dyDescent="0.25">
      <c r="T1896" t="s">
        <v>95</v>
      </c>
      <c r="U1896">
        <v>2022</v>
      </c>
      <c r="V1896" t="s">
        <v>44</v>
      </c>
      <c r="W1896" t="s">
        <v>101</v>
      </c>
      <c r="X1896" t="s">
        <v>90</v>
      </c>
      <c r="Y1896" t="s">
        <v>91</v>
      </c>
      <c r="Z1896" t="s">
        <v>92</v>
      </c>
      <c r="AA1896" t="s">
        <v>93</v>
      </c>
      <c r="AB1896" t="s">
        <v>94</v>
      </c>
      <c r="AC1896">
        <v>231</v>
      </c>
      <c r="AD1896">
        <v>330.33</v>
      </c>
    </row>
    <row r="1897" spans="20:30" x14ac:dyDescent="0.25">
      <c r="T1897" t="s">
        <v>97</v>
      </c>
      <c r="U1897">
        <v>2022</v>
      </c>
      <c r="V1897" t="s">
        <v>44</v>
      </c>
      <c r="W1897" t="s">
        <v>101</v>
      </c>
      <c r="X1897" t="s">
        <v>90</v>
      </c>
      <c r="Y1897" t="s">
        <v>91</v>
      </c>
      <c r="Z1897" t="s">
        <v>92</v>
      </c>
      <c r="AA1897" t="s">
        <v>93</v>
      </c>
      <c r="AB1897" t="s">
        <v>94</v>
      </c>
      <c r="AC1897">
        <v>133</v>
      </c>
      <c r="AD1897">
        <v>190.19</v>
      </c>
    </row>
    <row r="1898" spans="20:30" x14ac:dyDescent="0.25">
      <c r="T1898" t="s">
        <v>95</v>
      </c>
      <c r="U1898">
        <v>2022</v>
      </c>
      <c r="V1898" t="s">
        <v>44</v>
      </c>
      <c r="W1898" t="s">
        <v>101</v>
      </c>
      <c r="X1898" t="s">
        <v>90</v>
      </c>
      <c r="Y1898" t="s">
        <v>91</v>
      </c>
      <c r="Z1898" t="s">
        <v>92</v>
      </c>
      <c r="AA1898" t="s">
        <v>93</v>
      </c>
      <c r="AB1898" t="s">
        <v>94</v>
      </c>
      <c r="AC1898">
        <v>127</v>
      </c>
      <c r="AD1898">
        <v>181.61</v>
      </c>
    </row>
    <row r="1899" spans="20:30" x14ac:dyDescent="0.25">
      <c r="T1899" t="s">
        <v>95</v>
      </c>
      <c r="U1899">
        <v>2022</v>
      </c>
      <c r="V1899" t="s">
        <v>44</v>
      </c>
      <c r="W1899" t="s">
        <v>101</v>
      </c>
      <c r="X1899" t="s">
        <v>90</v>
      </c>
      <c r="Y1899" t="s">
        <v>91</v>
      </c>
      <c r="Z1899" t="s">
        <v>92</v>
      </c>
      <c r="AA1899" t="s">
        <v>93</v>
      </c>
      <c r="AB1899" t="s">
        <v>94</v>
      </c>
      <c r="AC1899">
        <v>794</v>
      </c>
      <c r="AD1899">
        <v>1135.42</v>
      </c>
    </row>
    <row r="1900" spans="20:30" x14ac:dyDescent="0.25">
      <c r="T1900" t="s">
        <v>95</v>
      </c>
      <c r="U1900">
        <v>2022</v>
      </c>
      <c r="V1900" t="s">
        <v>44</v>
      </c>
      <c r="W1900" t="s">
        <v>101</v>
      </c>
      <c r="X1900" t="s">
        <v>90</v>
      </c>
      <c r="Y1900" t="s">
        <v>91</v>
      </c>
      <c r="Z1900" t="s">
        <v>92</v>
      </c>
      <c r="AA1900" t="s">
        <v>93</v>
      </c>
      <c r="AB1900" t="s">
        <v>96</v>
      </c>
      <c r="AC1900">
        <v>137</v>
      </c>
      <c r="AD1900">
        <v>195.91</v>
      </c>
    </row>
    <row r="1901" spans="20:30" x14ac:dyDescent="0.25">
      <c r="T1901" t="s">
        <v>88</v>
      </c>
      <c r="U1901">
        <v>2022</v>
      </c>
      <c r="V1901" t="s">
        <v>44</v>
      </c>
      <c r="W1901" t="s">
        <v>101</v>
      </c>
      <c r="X1901" t="s">
        <v>90</v>
      </c>
      <c r="Y1901" t="s">
        <v>91</v>
      </c>
      <c r="Z1901" t="s">
        <v>92</v>
      </c>
      <c r="AA1901" t="s">
        <v>93</v>
      </c>
      <c r="AB1901" t="s">
        <v>96</v>
      </c>
      <c r="AC1901">
        <v>131</v>
      </c>
      <c r="AD1901">
        <v>187.32999999999998</v>
      </c>
    </row>
    <row r="1902" spans="20:30" x14ac:dyDescent="0.25">
      <c r="T1902" t="s">
        <v>88</v>
      </c>
      <c r="U1902">
        <v>2022</v>
      </c>
      <c r="V1902" t="s">
        <v>44</v>
      </c>
      <c r="W1902" t="s">
        <v>101</v>
      </c>
      <c r="X1902" t="s">
        <v>90</v>
      </c>
      <c r="Y1902" t="s">
        <v>91</v>
      </c>
      <c r="Z1902" t="s">
        <v>92</v>
      </c>
      <c r="AA1902" t="s">
        <v>93</v>
      </c>
      <c r="AB1902" t="s">
        <v>96</v>
      </c>
      <c r="AC1902">
        <v>371</v>
      </c>
      <c r="AD1902">
        <v>530.53</v>
      </c>
    </row>
    <row r="1903" spans="20:30" x14ac:dyDescent="0.25">
      <c r="T1903" t="s">
        <v>88</v>
      </c>
      <c r="U1903">
        <v>2022</v>
      </c>
      <c r="V1903" t="s">
        <v>44</v>
      </c>
      <c r="W1903" t="s">
        <v>101</v>
      </c>
      <c r="X1903" t="s">
        <v>90</v>
      </c>
      <c r="Y1903" t="s">
        <v>91</v>
      </c>
      <c r="Z1903" t="s">
        <v>92</v>
      </c>
      <c r="AA1903" t="s">
        <v>93</v>
      </c>
      <c r="AB1903" t="s">
        <v>94</v>
      </c>
      <c r="AC1903">
        <v>185</v>
      </c>
      <c r="AD1903">
        <v>264.55</v>
      </c>
    </row>
    <row r="1904" spans="20:30" x14ac:dyDescent="0.25">
      <c r="T1904" t="s">
        <v>95</v>
      </c>
      <c r="U1904">
        <v>2022</v>
      </c>
      <c r="V1904" t="s">
        <v>44</v>
      </c>
      <c r="W1904" t="s">
        <v>101</v>
      </c>
      <c r="X1904" t="s">
        <v>90</v>
      </c>
      <c r="Y1904" t="s">
        <v>91</v>
      </c>
      <c r="Z1904" t="s">
        <v>92</v>
      </c>
      <c r="AA1904" t="s">
        <v>93</v>
      </c>
      <c r="AB1904" t="s">
        <v>94</v>
      </c>
      <c r="AC1904">
        <v>233</v>
      </c>
      <c r="AD1904">
        <v>333.19</v>
      </c>
    </row>
    <row r="1905" spans="20:30" x14ac:dyDescent="0.25">
      <c r="T1905" t="s">
        <v>95</v>
      </c>
      <c r="U1905">
        <v>2022</v>
      </c>
      <c r="V1905" t="s">
        <v>43</v>
      </c>
      <c r="W1905" t="s">
        <v>101</v>
      </c>
      <c r="X1905" t="s">
        <v>90</v>
      </c>
      <c r="Y1905" t="s">
        <v>91</v>
      </c>
      <c r="Z1905" t="s">
        <v>92</v>
      </c>
      <c r="AA1905" t="s">
        <v>93</v>
      </c>
      <c r="AB1905" t="s">
        <v>96</v>
      </c>
      <c r="AC1905">
        <v>152</v>
      </c>
      <c r="AD1905">
        <v>217.36</v>
      </c>
    </row>
    <row r="1906" spans="20:30" x14ac:dyDescent="0.25">
      <c r="T1906" t="s">
        <v>95</v>
      </c>
      <c r="U1906">
        <v>2022</v>
      </c>
      <c r="V1906" t="s">
        <v>43</v>
      </c>
      <c r="W1906" t="s">
        <v>101</v>
      </c>
      <c r="X1906" t="s">
        <v>90</v>
      </c>
      <c r="Y1906" t="s">
        <v>91</v>
      </c>
      <c r="Z1906" t="s">
        <v>92</v>
      </c>
      <c r="AA1906" t="s">
        <v>93</v>
      </c>
      <c r="AB1906" t="s">
        <v>96</v>
      </c>
      <c r="AC1906">
        <v>146</v>
      </c>
      <c r="AD1906">
        <v>208.78</v>
      </c>
    </row>
    <row r="1907" spans="20:30" x14ac:dyDescent="0.25">
      <c r="T1907" t="s">
        <v>95</v>
      </c>
      <c r="U1907">
        <v>2022</v>
      </c>
      <c r="V1907" t="s">
        <v>43</v>
      </c>
      <c r="W1907" t="s">
        <v>101</v>
      </c>
      <c r="X1907" t="s">
        <v>90</v>
      </c>
      <c r="Y1907" t="s">
        <v>91</v>
      </c>
      <c r="Z1907" t="s">
        <v>92</v>
      </c>
      <c r="AA1907" t="s">
        <v>93</v>
      </c>
      <c r="AB1907" t="s">
        <v>96</v>
      </c>
      <c r="AC1907">
        <v>140</v>
      </c>
      <c r="AD1907">
        <v>200.2</v>
      </c>
    </row>
    <row r="1908" spans="20:30" x14ac:dyDescent="0.25">
      <c r="T1908" t="s">
        <v>99</v>
      </c>
      <c r="U1908">
        <v>2022</v>
      </c>
      <c r="V1908" t="s">
        <v>43</v>
      </c>
      <c r="W1908" t="s">
        <v>101</v>
      </c>
      <c r="X1908" t="s">
        <v>90</v>
      </c>
      <c r="Y1908" t="s">
        <v>91</v>
      </c>
      <c r="Z1908" t="s">
        <v>92</v>
      </c>
      <c r="AA1908" t="s">
        <v>93</v>
      </c>
      <c r="AB1908" t="s">
        <v>94</v>
      </c>
      <c r="AC1908">
        <v>188</v>
      </c>
      <c r="AD1908">
        <v>268.84000000000003</v>
      </c>
    </row>
    <row r="1909" spans="20:30" x14ac:dyDescent="0.25">
      <c r="T1909" t="s">
        <v>88</v>
      </c>
      <c r="U1909">
        <v>2022</v>
      </c>
      <c r="V1909" t="s">
        <v>43</v>
      </c>
      <c r="W1909" t="s">
        <v>101</v>
      </c>
      <c r="X1909" t="s">
        <v>90</v>
      </c>
      <c r="Y1909" t="s">
        <v>91</v>
      </c>
      <c r="Z1909" t="s">
        <v>92</v>
      </c>
      <c r="AA1909" t="s">
        <v>93</v>
      </c>
      <c r="AB1909" t="s">
        <v>94</v>
      </c>
      <c r="AC1909">
        <v>236</v>
      </c>
      <c r="AD1909">
        <v>337.48</v>
      </c>
    </row>
    <row r="1910" spans="20:30" x14ac:dyDescent="0.25">
      <c r="T1910" t="s">
        <v>95</v>
      </c>
      <c r="U1910">
        <v>2022</v>
      </c>
      <c r="V1910" t="s">
        <v>43</v>
      </c>
      <c r="W1910" t="s">
        <v>101</v>
      </c>
      <c r="X1910" t="s">
        <v>90</v>
      </c>
      <c r="Y1910" t="s">
        <v>91</v>
      </c>
      <c r="Z1910" t="s">
        <v>92</v>
      </c>
      <c r="AA1910" t="s">
        <v>93</v>
      </c>
      <c r="AB1910" t="s">
        <v>94</v>
      </c>
      <c r="AC1910">
        <v>154</v>
      </c>
      <c r="AD1910">
        <v>220.22</v>
      </c>
    </row>
    <row r="1911" spans="20:30" x14ac:dyDescent="0.25">
      <c r="T1911" t="s">
        <v>88</v>
      </c>
      <c r="U1911">
        <v>2022</v>
      </c>
      <c r="V1911" t="s">
        <v>43</v>
      </c>
      <c r="W1911" t="s">
        <v>101</v>
      </c>
      <c r="X1911" t="s">
        <v>90</v>
      </c>
      <c r="Y1911" t="s">
        <v>91</v>
      </c>
      <c r="Z1911" t="s">
        <v>92</v>
      </c>
      <c r="AA1911" t="s">
        <v>93</v>
      </c>
      <c r="AB1911" t="s">
        <v>94</v>
      </c>
      <c r="AC1911">
        <v>148</v>
      </c>
      <c r="AD1911">
        <v>211.64</v>
      </c>
    </row>
    <row r="1912" spans="20:30" x14ac:dyDescent="0.25">
      <c r="T1912" t="s">
        <v>97</v>
      </c>
      <c r="U1912">
        <v>2022</v>
      </c>
      <c r="V1912" t="s">
        <v>43</v>
      </c>
      <c r="W1912" t="s">
        <v>101</v>
      </c>
      <c r="X1912" t="s">
        <v>90</v>
      </c>
      <c r="Y1912" t="s">
        <v>91</v>
      </c>
      <c r="Z1912" t="s">
        <v>92</v>
      </c>
      <c r="AA1912" t="s">
        <v>93</v>
      </c>
      <c r="AB1912" t="s">
        <v>94</v>
      </c>
      <c r="AC1912">
        <v>142</v>
      </c>
      <c r="AD1912">
        <v>203.06</v>
      </c>
    </row>
    <row r="1913" spans="20:30" x14ac:dyDescent="0.25">
      <c r="T1913" t="s">
        <v>88</v>
      </c>
      <c r="U1913">
        <v>2022</v>
      </c>
      <c r="V1913" t="s">
        <v>43</v>
      </c>
      <c r="W1913" t="s">
        <v>101</v>
      </c>
      <c r="X1913" t="s">
        <v>90</v>
      </c>
      <c r="Y1913" t="s">
        <v>91</v>
      </c>
      <c r="Z1913" t="s">
        <v>92</v>
      </c>
      <c r="AA1913" t="s">
        <v>93</v>
      </c>
      <c r="AB1913" t="s">
        <v>94</v>
      </c>
      <c r="AC1913">
        <v>190</v>
      </c>
      <c r="AD1913">
        <v>526.24</v>
      </c>
    </row>
    <row r="1914" spans="20:30" x14ac:dyDescent="0.25">
      <c r="T1914" t="s">
        <v>98</v>
      </c>
      <c r="U1914">
        <v>2022</v>
      </c>
      <c r="V1914" t="s">
        <v>43</v>
      </c>
      <c r="W1914" t="s">
        <v>101</v>
      </c>
      <c r="X1914" t="s">
        <v>90</v>
      </c>
      <c r="Y1914" t="s">
        <v>91</v>
      </c>
      <c r="Z1914" t="s">
        <v>92</v>
      </c>
      <c r="AA1914" t="s">
        <v>93</v>
      </c>
      <c r="AB1914" t="s">
        <v>94</v>
      </c>
      <c r="AC1914">
        <v>238</v>
      </c>
      <c r="AD1914">
        <v>526.24</v>
      </c>
    </row>
    <row r="1915" spans="20:30" x14ac:dyDescent="0.25">
      <c r="T1915" t="s">
        <v>97</v>
      </c>
      <c r="U1915">
        <v>2022</v>
      </c>
      <c r="V1915" t="s">
        <v>43</v>
      </c>
      <c r="W1915" t="s">
        <v>101</v>
      </c>
      <c r="X1915" t="s">
        <v>90</v>
      </c>
      <c r="Y1915" t="s">
        <v>91</v>
      </c>
      <c r="Z1915" t="s">
        <v>92</v>
      </c>
      <c r="AA1915" t="s">
        <v>93</v>
      </c>
      <c r="AB1915" t="s">
        <v>94</v>
      </c>
      <c r="AC1915">
        <v>1012</v>
      </c>
      <c r="AD1915">
        <v>1447.1599999999999</v>
      </c>
    </row>
    <row r="1916" spans="20:30" x14ac:dyDescent="0.25">
      <c r="T1916" t="s">
        <v>97</v>
      </c>
      <c r="U1916">
        <v>2022</v>
      </c>
      <c r="V1916" t="s">
        <v>43</v>
      </c>
      <c r="W1916" t="s">
        <v>101</v>
      </c>
      <c r="X1916" t="s">
        <v>90</v>
      </c>
      <c r="Y1916" t="s">
        <v>91</v>
      </c>
      <c r="Z1916" t="s">
        <v>92</v>
      </c>
      <c r="AA1916" t="s">
        <v>93</v>
      </c>
      <c r="AB1916" t="s">
        <v>94</v>
      </c>
      <c r="AC1916">
        <v>189</v>
      </c>
      <c r="AD1916">
        <v>270.27</v>
      </c>
    </row>
    <row r="1917" spans="20:30" x14ac:dyDescent="0.25">
      <c r="T1917" t="s">
        <v>95</v>
      </c>
      <c r="U1917">
        <v>2022</v>
      </c>
      <c r="V1917" t="s">
        <v>43</v>
      </c>
      <c r="W1917" t="s">
        <v>101</v>
      </c>
      <c r="X1917" t="s">
        <v>90</v>
      </c>
      <c r="Y1917" t="s">
        <v>91</v>
      </c>
      <c r="Z1917" t="s">
        <v>92</v>
      </c>
      <c r="AA1917" t="s">
        <v>93</v>
      </c>
      <c r="AB1917" t="s">
        <v>94</v>
      </c>
      <c r="AC1917">
        <v>237</v>
      </c>
      <c r="AD1917">
        <v>338.90999999999997</v>
      </c>
    </row>
    <row r="1918" spans="20:30" x14ac:dyDescent="0.25">
      <c r="T1918" t="s">
        <v>97</v>
      </c>
      <c r="U1918">
        <v>2022</v>
      </c>
      <c r="V1918" t="s">
        <v>43</v>
      </c>
      <c r="W1918" t="s">
        <v>101</v>
      </c>
      <c r="X1918" t="s">
        <v>90</v>
      </c>
      <c r="Y1918" t="s">
        <v>91</v>
      </c>
      <c r="Z1918" t="s">
        <v>92</v>
      </c>
      <c r="AA1918" t="s">
        <v>93</v>
      </c>
      <c r="AB1918" t="s">
        <v>94</v>
      </c>
      <c r="AC1918">
        <v>151</v>
      </c>
      <c r="AD1918">
        <v>215.93</v>
      </c>
    </row>
    <row r="1919" spans="20:30" x14ac:dyDescent="0.25">
      <c r="T1919" t="s">
        <v>88</v>
      </c>
      <c r="U1919">
        <v>2022</v>
      </c>
      <c r="V1919" t="s">
        <v>43</v>
      </c>
      <c r="W1919" t="s">
        <v>101</v>
      </c>
      <c r="X1919" t="s">
        <v>90</v>
      </c>
      <c r="Y1919" t="s">
        <v>91</v>
      </c>
      <c r="Z1919" t="s">
        <v>92</v>
      </c>
      <c r="AA1919" t="s">
        <v>93</v>
      </c>
      <c r="AB1919" t="s">
        <v>94</v>
      </c>
      <c r="AC1919">
        <v>145</v>
      </c>
      <c r="AD1919">
        <v>207.35</v>
      </c>
    </row>
    <row r="1920" spans="20:30" x14ac:dyDescent="0.25">
      <c r="T1920" t="s">
        <v>99</v>
      </c>
      <c r="U1920">
        <v>2022</v>
      </c>
      <c r="V1920" t="s">
        <v>43</v>
      </c>
      <c r="W1920" t="s">
        <v>101</v>
      </c>
      <c r="X1920" t="s">
        <v>90</v>
      </c>
      <c r="Y1920" t="s">
        <v>91</v>
      </c>
      <c r="Z1920" t="s">
        <v>92</v>
      </c>
      <c r="AA1920" t="s">
        <v>93</v>
      </c>
      <c r="AB1920" t="s">
        <v>94</v>
      </c>
      <c r="AC1920">
        <v>139</v>
      </c>
      <c r="AD1920">
        <v>198.76999999999998</v>
      </c>
    </row>
    <row r="1921" spans="20:30" x14ac:dyDescent="0.25">
      <c r="T1921" t="s">
        <v>95</v>
      </c>
      <c r="U1921">
        <v>2022</v>
      </c>
      <c r="V1921" t="s">
        <v>43</v>
      </c>
      <c r="W1921" t="s">
        <v>101</v>
      </c>
      <c r="X1921" t="s">
        <v>90</v>
      </c>
      <c r="Y1921" t="s">
        <v>91</v>
      </c>
      <c r="Z1921" t="s">
        <v>92</v>
      </c>
      <c r="AA1921" t="s">
        <v>93</v>
      </c>
      <c r="AB1921" t="s">
        <v>94</v>
      </c>
      <c r="AC1921">
        <v>793</v>
      </c>
      <c r="AD1921">
        <v>1133.99</v>
      </c>
    </row>
    <row r="1922" spans="20:30" x14ac:dyDescent="0.25">
      <c r="T1922" t="s">
        <v>95</v>
      </c>
      <c r="U1922">
        <v>2022</v>
      </c>
      <c r="V1922" t="s">
        <v>43</v>
      </c>
      <c r="W1922" t="s">
        <v>101</v>
      </c>
      <c r="X1922" t="s">
        <v>90</v>
      </c>
      <c r="Y1922" t="s">
        <v>91</v>
      </c>
      <c r="Z1922" t="s">
        <v>92</v>
      </c>
      <c r="AA1922" t="s">
        <v>93</v>
      </c>
      <c r="AB1922" t="s">
        <v>94</v>
      </c>
      <c r="AC1922">
        <v>827</v>
      </c>
      <c r="AD1922">
        <v>1182.6100000000001</v>
      </c>
    </row>
    <row r="1923" spans="20:30" x14ac:dyDescent="0.25">
      <c r="T1923" t="s">
        <v>99</v>
      </c>
      <c r="U1923">
        <v>2022</v>
      </c>
      <c r="V1923" t="s">
        <v>43</v>
      </c>
      <c r="W1923" t="s">
        <v>101</v>
      </c>
      <c r="X1923" t="s">
        <v>90</v>
      </c>
      <c r="Y1923" t="s">
        <v>91</v>
      </c>
      <c r="Z1923" t="s">
        <v>92</v>
      </c>
      <c r="AA1923" t="s">
        <v>93</v>
      </c>
      <c r="AB1923" t="s">
        <v>96</v>
      </c>
      <c r="AC1923">
        <v>149</v>
      </c>
      <c r="AD1923">
        <v>213.07</v>
      </c>
    </row>
    <row r="1924" spans="20:30" x14ac:dyDescent="0.25">
      <c r="T1924" t="s">
        <v>88</v>
      </c>
      <c r="U1924">
        <v>2022</v>
      </c>
      <c r="V1924" t="s">
        <v>43</v>
      </c>
      <c r="W1924" t="s">
        <v>101</v>
      </c>
      <c r="X1924" t="s">
        <v>90</v>
      </c>
      <c r="Y1924" t="s">
        <v>91</v>
      </c>
      <c r="Z1924" t="s">
        <v>92</v>
      </c>
      <c r="AA1924" t="s">
        <v>93</v>
      </c>
      <c r="AB1924" t="s">
        <v>96</v>
      </c>
      <c r="AC1924">
        <v>143</v>
      </c>
      <c r="AD1924">
        <v>204.49</v>
      </c>
    </row>
    <row r="1925" spans="20:30" x14ac:dyDescent="0.25">
      <c r="T1925" t="s">
        <v>88</v>
      </c>
      <c r="U1925">
        <v>2022</v>
      </c>
      <c r="V1925" t="s">
        <v>43</v>
      </c>
      <c r="W1925" t="s">
        <v>101</v>
      </c>
      <c r="X1925" t="s">
        <v>90</v>
      </c>
      <c r="Y1925" t="s">
        <v>91</v>
      </c>
      <c r="Z1925" t="s">
        <v>92</v>
      </c>
      <c r="AA1925" t="s">
        <v>93</v>
      </c>
      <c r="AB1925" t="s">
        <v>94</v>
      </c>
      <c r="AC1925">
        <v>191</v>
      </c>
      <c r="AD1925">
        <v>273.13</v>
      </c>
    </row>
    <row r="1926" spans="20:30" x14ac:dyDescent="0.25">
      <c r="T1926" t="s">
        <v>95</v>
      </c>
      <c r="U1926">
        <v>2022</v>
      </c>
      <c r="V1926" t="s">
        <v>43</v>
      </c>
      <c r="W1926" t="s">
        <v>101</v>
      </c>
      <c r="X1926" t="s">
        <v>90</v>
      </c>
      <c r="Y1926" t="s">
        <v>91</v>
      </c>
      <c r="Z1926" t="s">
        <v>92</v>
      </c>
      <c r="AA1926" t="s">
        <v>93</v>
      </c>
      <c r="AB1926" t="s">
        <v>94</v>
      </c>
      <c r="AC1926">
        <v>239</v>
      </c>
      <c r="AD1926">
        <v>341.77</v>
      </c>
    </row>
    <row r="1927" spans="20:30" x14ac:dyDescent="0.25">
      <c r="T1927" t="s">
        <v>95</v>
      </c>
      <c r="U1927">
        <v>2022</v>
      </c>
      <c r="V1927" t="s">
        <v>39</v>
      </c>
      <c r="W1927" t="s">
        <v>101</v>
      </c>
      <c r="X1927" t="s">
        <v>90</v>
      </c>
      <c r="Y1927" t="s">
        <v>91</v>
      </c>
      <c r="Z1927" t="s">
        <v>92</v>
      </c>
      <c r="AA1927" t="s">
        <v>93</v>
      </c>
      <c r="AB1927" t="s">
        <v>96</v>
      </c>
      <c r="AC1927">
        <v>200</v>
      </c>
      <c r="AD1927">
        <v>286</v>
      </c>
    </row>
    <row r="1928" spans="20:30" x14ac:dyDescent="0.25">
      <c r="T1928" t="s">
        <v>95</v>
      </c>
      <c r="U1928">
        <v>2022</v>
      </c>
      <c r="V1928" t="s">
        <v>39</v>
      </c>
      <c r="W1928" t="s">
        <v>101</v>
      </c>
      <c r="X1928" t="s">
        <v>90</v>
      </c>
      <c r="Y1928" t="s">
        <v>91</v>
      </c>
      <c r="Z1928" t="s">
        <v>92</v>
      </c>
      <c r="AA1928" t="s">
        <v>93</v>
      </c>
      <c r="AB1928" t="s">
        <v>96</v>
      </c>
      <c r="AC1928">
        <v>194</v>
      </c>
      <c r="AD1928">
        <v>277.42</v>
      </c>
    </row>
    <row r="1929" spans="20:30" x14ac:dyDescent="0.25">
      <c r="T1929" t="s">
        <v>88</v>
      </c>
      <c r="U1929">
        <v>2022</v>
      </c>
      <c r="V1929" t="s">
        <v>39</v>
      </c>
      <c r="W1929" t="s">
        <v>101</v>
      </c>
      <c r="X1929" t="s">
        <v>90</v>
      </c>
      <c r="Y1929" t="s">
        <v>91</v>
      </c>
      <c r="Z1929" t="s">
        <v>92</v>
      </c>
      <c r="AA1929" t="s">
        <v>93</v>
      </c>
      <c r="AB1929" t="s">
        <v>96</v>
      </c>
      <c r="AC1929">
        <v>188</v>
      </c>
      <c r="AD1929">
        <v>268.84000000000003</v>
      </c>
    </row>
    <row r="1930" spans="20:30" x14ac:dyDescent="0.25">
      <c r="T1930" t="s">
        <v>95</v>
      </c>
      <c r="U1930">
        <v>2022</v>
      </c>
      <c r="V1930" t="s">
        <v>39</v>
      </c>
      <c r="W1930" t="s">
        <v>101</v>
      </c>
      <c r="X1930" t="s">
        <v>90</v>
      </c>
      <c r="Y1930" t="s">
        <v>91</v>
      </c>
      <c r="Z1930" t="s">
        <v>92</v>
      </c>
      <c r="AA1930" t="s">
        <v>93</v>
      </c>
      <c r="AB1930" t="s">
        <v>94</v>
      </c>
      <c r="AC1930">
        <v>206</v>
      </c>
      <c r="AD1930">
        <v>294.58</v>
      </c>
    </row>
    <row r="1931" spans="20:30" x14ac:dyDescent="0.25">
      <c r="T1931" t="s">
        <v>88</v>
      </c>
      <c r="U1931">
        <v>2022</v>
      </c>
      <c r="V1931" t="s">
        <v>39</v>
      </c>
      <c r="W1931" t="s">
        <v>101</v>
      </c>
      <c r="X1931" t="s">
        <v>90</v>
      </c>
      <c r="Y1931" t="s">
        <v>91</v>
      </c>
      <c r="Z1931" t="s">
        <v>92</v>
      </c>
      <c r="AA1931" t="s">
        <v>93</v>
      </c>
      <c r="AB1931" t="s">
        <v>94</v>
      </c>
      <c r="AC1931">
        <v>254</v>
      </c>
      <c r="AD1931">
        <v>363.22</v>
      </c>
    </row>
    <row r="1932" spans="20:30" x14ac:dyDescent="0.25">
      <c r="T1932" t="s">
        <v>98</v>
      </c>
      <c r="U1932">
        <v>2022</v>
      </c>
      <c r="V1932" t="s">
        <v>39</v>
      </c>
      <c r="W1932" t="s">
        <v>101</v>
      </c>
      <c r="X1932" t="s">
        <v>90</v>
      </c>
      <c r="Y1932" t="s">
        <v>91</v>
      </c>
      <c r="Z1932" t="s">
        <v>92</v>
      </c>
      <c r="AA1932" t="s">
        <v>93</v>
      </c>
      <c r="AB1932" t="s">
        <v>94</v>
      </c>
      <c r="AC1932">
        <v>202</v>
      </c>
      <c r="AD1932">
        <v>288.86</v>
      </c>
    </row>
    <row r="1933" spans="20:30" x14ac:dyDescent="0.25">
      <c r="T1933" t="s">
        <v>95</v>
      </c>
      <c r="U1933">
        <v>2022</v>
      </c>
      <c r="V1933" t="s">
        <v>39</v>
      </c>
      <c r="W1933" t="s">
        <v>101</v>
      </c>
      <c r="X1933" t="s">
        <v>90</v>
      </c>
      <c r="Y1933" t="s">
        <v>91</v>
      </c>
      <c r="Z1933" t="s">
        <v>92</v>
      </c>
      <c r="AA1933" t="s">
        <v>93</v>
      </c>
      <c r="AB1933" t="s">
        <v>94</v>
      </c>
      <c r="AC1933">
        <v>196</v>
      </c>
      <c r="AD1933">
        <v>280.27999999999997</v>
      </c>
    </row>
    <row r="1934" spans="20:30" x14ac:dyDescent="0.25">
      <c r="T1934" t="s">
        <v>95</v>
      </c>
      <c r="U1934">
        <v>2022</v>
      </c>
      <c r="V1934" t="s">
        <v>39</v>
      </c>
      <c r="W1934" t="s">
        <v>101</v>
      </c>
      <c r="X1934" t="s">
        <v>90</v>
      </c>
      <c r="Y1934" t="s">
        <v>91</v>
      </c>
      <c r="Z1934" t="s">
        <v>92</v>
      </c>
      <c r="AA1934" t="s">
        <v>93</v>
      </c>
      <c r="AB1934" t="s">
        <v>94</v>
      </c>
      <c r="AC1934">
        <v>190</v>
      </c>
      <c r="AD1934">
        <v>271.7</v>
      </c>
    </row>
    <row r="1935" spans="20:30" x14ac:dyDescent="0.25">
      <c r="T1935" t="s">
        <v>88</v>
      </c>
      <c r="U1935">
        <v>2022</v>
      </c>
      <c r="V1935" t="s">
        <v>39</v>
      </c>
      <c r="W1935" t="s">
        <v>101</v>
      </c>
      <c r="X1935" t="s">
        <v>90</v>
      </c>
      <c r="Y1935" t="s">
        <v>91</v>
      </c>
      <c r="Z1935" t="s">
        <v>92</v>
      </c>
      <c r="AA1935" t="s">
        <v>93</v>
      </c>
      <c r="AB1935" t="s">
        <v>94</v>
      </c>
      <c r="AC1935">
        <v>208</v>
      </c>
      <c r="AD1935">
        <v>526.24</v>
      </c>
    </row>
    <row r="1936" spans="20:30" x14ac:dyDescent="0.25">
      <c r="T1936" t="s">
        <v>95</v>
      </c>
      <c r="U1936">
        <v>2022</v>
      </c>
      <c r="V1936" t="s">
        <v>39</v>
      </c>
      <c r="W1936" t="s">
        <v>101</v>
      </c>
      <c r="X1936" t="s">
        <v>90</v>
      </c>
      <c r="Y1936" t="s">
        <v>91</v>
      </c>
      <c r="Z1936" t="s">
        <v>92</v>
      </c>
      <c r="AA1936" t="s">
        <v>93</v>
      </c>
      <c r="AB1936" t="s">
        <v>94</v>
      </c>
      <c r="AC1936">
        <v>1010</v>
      </c>
      <c r="AD1936">
        <v>1444.3</v>
      </c>
    </row>
    <row r="1937" spans="20:30" x14ac:dyDescent="0.25">
      <c r="T1937" t="s">
        <v>88</v>
      </c>
      <c r="U1937">
        <v>2022</v>
      </c>
      <c r="V1937" t="s">
        <v>39</v>
      </c>
      <c r="W1937" t="s">
        <v>101</v>
      </c>
      <c r="X1937" t="s">
        <v>90</v>
      </c>
      <c r="Y1937" t="s">
        <v>91</v>
      </c>
      <c r="Z1937" t="s">
        <v>92</v>
      </c>
      <c r="AA1937" t="s">
        <v>93</v>
      </c>
      <c r="AB1937" t="s">
        <v>94</v>
      </c>
      <c r="AC1937">
        <v>252</v>
      </c>
      <c r="AD1937">
        <v>360.36</v>
      </c>
    </row>
    <row r="1938" spans="20:30" x14ac:dyDescent="0.25">
      <c r="T1938" t="s">
        <v>95</v>
      </c>
      <c r="U1938">
        <v>2022</v>
      </c>
      <c r="V1938" t="s">
        <v>39</v>
      </c>
      <c r="W1938" t="s">
        <v>101</v>
      </c>
      <c r="X1938" t="s">
        <v>90</v>
      </c>
      <c r="Y1938" t="s">
        <v>91</v>
      </c>
      <c r="Z1938" t="s">
        <v>92</v>
      </c>
      <c r="AA1938" t="s">
        <v>93</v>
      </c>
      <c r="AB1938" t="s">
        <v>94</v>
      </c>
      <c r="AC1938">
        <v>207</v>
      </c>
      <c r="AD1938">
        <v>296.01</v>
      </c>
    </row>
    <row r="1939" spans="20:30" x14ac:dyDescent="0.25">
      <c r="T1939" t="s">
        <v>88</v>
      </c>
      <c r="U1939">
        <v>2022</v>
      </c>
      <c r="V1939" t="s">
        <v>39</v>
      </c>
      <c r="W1939" t="s">
        <v>101</v>
      </c>
      <c r="X1939" t="s">
        <v>90</v>
      </c>
      <c r="Y1939" t="s">
        <v>91</v>
      </c>
      <c r="Z1939" t="s">
        <v>92</v>
      </c>
      <c r="AA1939" t="s">
        <v>93</v>
      </c>
      <c r="AB1939" t="s">
        <v>94</v>
      </c>
      <c r="AC1939">
        <v>255</v>
      </c>
      <c r="AD1939">
        <v>364.65</v>
      </c>
    </row>
    <row r="1940" spans="20:30" x14ac:dyDescent="0.25">
      <c r="T1940" t="s">
        <v>88</v>
      </c>
      <c r="U1940">
        <v>2022</v>
      </c>
      <c r="V1940" t="s">
        <v>39</v>
      </c>
      <c r="W1940" t="s">
        <v>101</v>
      </c>
      <c r="X1940" t="s">
        <v>90</v>
      </c>
      <c r="Y1940" t="s">
        <v>91</v>
      </c>
      <c r="Z1940" t="s">
        <v>92</v>
      </c>
      <c r="AA1940" t="s">
        <v>93</v>
      </c>
      <c r="AB1940" t="s">
        <v>94</v>
      </c>
      <c r="AC1940">
        <v>199</v>
      </c>
      <c r="AD1940">
        <v>284.57</v>
      </c>
    </row>
    <row r="1941" spans="20:30" x14ac:dyDescent="0.25">
      <c r="T1941" t="s">
        <v>95</v>
      </c>
      <c r="U1941">
        <v>2022</v>
      </c>
      <c r="V1941" t="s">
        <v>39</v>
      </c>
      <c r="W1941" t="s">
        <v>101</v>
      </c>
      <c r="X1941" t="s">
        <v>90</v>
      </c>
      <c r="Y1941" t="s">
        <v>91</v>
      </c>
      <c r="Z1941" t="s">
        <v>92</v>
      </c>
      <c r="AA1941" t="s">
        <v>93</v>
      </c>
      <c r="AB1941" t="s">
        <v>94</v>
      </c>
      <c r="AC1941">
        <v>193</v>
      </c>
      <c r="AD1941">
        <v>275.99</v>
      </c>
    </row>
    <row r="1942" spans="20:30" x14ac:dyDescent="0.25">
      <c r="T1942" t="s">
        <v>95</v>
      </c>
      <c r="U1942">
        <v>2022</v>
      </c>
      <c r="V1942" t="s">
        <v>39</v>
      </c>
      <c r="W1942" t="s">
        <v>101</v>
      </c>
      <c r="X1942" t="s">
        <v>90</v>
      </c>
      <c r="Y1942" t="s">
        <v>91</v>
      </c>
      <c r="Z1942" t="s">
        <v>92</v>
      </c>
      <c r="AA1942" t="s">
        <v>93</v>
      </c>
      <c r="AB1942" t="s">
        <v>94</v>
      </c>
      <c r="AC1942">
        <v>187</v>
      </c>
      <c r="AD1942">
        <v>267.40999999999997</v>
      </c>
    </row>
    <row r="1943" spans="20:30" x14ac:dyDescent="0.25">
      <c r="T1943" t="s">
        <v>95</v>
      </c>
      <c r="U1943">
        <v>2022</v>
      </c>
      <c r="V1943" t="s">
        <v>39</v>
      </c>
      <c r="W1943" t="s">
        <v>101</v>
      </c>
      <c r="X1943" t="s">
        <v>90</v>
      </c>
      <c r="Y1943" t="s">
        <v>91</v>
      </c>
      <c r="Z1943" t="s">
        <v>92</v>
      </c>
      <c r="AA1943" t="s">
        <v>93</v>
      </c>
      <c r="AB1943" t="s">
        <v>94</v>
      </c>
      <c r="AC1943">
        <v>791</v>
      </c>
      <c r="AD1943">
        <v>1131.1300000000001</v>
      </c>
    </row>
    <row r="1944" spans="20:30" x14ac:dyDescent="0.25">
      <c r="T1944" t="s">
        <v>95</v>
      </c>
      <c r="U1944">
        <v>2022</v>
      </c>
      <c r="V1944" t="s">
        <v>39</v>
      </c>
      <c r="W1944" t="s">
        <v>101</v>
      </c>
      <c r="X1944" t="s">
        <v>90</v>
      </c>
      <c r="Y1944" t="s">
        <v>91</v>
      </c>
      <c r="Z1944" t="s">
        <v>92</v>
      </c>
      <c r="AA1944" t="s">
        <v>93</v>
      </c>
      <c r="AB1944" t="s">
        <v>94</v>
      </c>
      <c r="AC1944">
        <v>824</v>
      </c>
      <c r="AD1944">
        <v>1178.32</v>
      </c>
    </row>
    <row r="1945" spans="20:30" x14ac:dyDescent="0.25">
      <c r="T1945" t="s">
        <v>98</v>
      </c>
      <c r="U1945">
        <v>2022</v>
      </c>
      <c r="V1945" t="s">
        <v>39</v>
      </c>
      <c r="W1945" t="s">
        <v>101</v>
      </c>
      <c r="X1945" t="s">
        <v>90</v>
      </c>
      <c r="Y1945" t="s">
        <v>91</v>
      </c>
      <c r="Z1945" t="s">
        <v>92</v>
      </c>
      <c r="AA1945" t="s">
        <v>93</v>
      </c>
      <c r="AB1945" t="s">
        <v>96</v>
      </c>
      <c r="AC1945">
        <v>197</v>
      </c>
      <c r="AD1945">
        <v>281.70999999999998</v>
      </c>
    </row>
    <row r="1946" spans="20:30" x14ac:dyDescent="0.25">
      <c r="T1946" t="s">
        <v>97</v>
      </c>
      <c r="U1946">
        <v>2022</v>
      </c>
      <c r="V1946" t="s">
        <v>39</v>
      </c>
      <c r="W1946" t="s">
        <v>101</v>
      </c>
      <c r="X1946" t="s">
        <v>90</v>
      </c>
      <c r="Y1946" t="s">
        <v>91</v>
      </c>
      <c r="Z1946" t="s">
        <v>92</v>
      </c>
      <c r="AA1946" t="s">
        <v>93</v>
      </c>
      <c r="AB1946" t="s">
        <v>96</v>
      </c>
      <c r="AC1946">
        <v>191</v>
      </c>
      <c r="AD1946">
        <v>273.13</v>
      </c>
    </row>
    <row r="1947" spans="20:30" x14ac:dyDescent="0.25">
      <c r="T1947" t="s">
        <v>98</v>
      </c>
      <c r="U1947">
        <v>2022</v>
      </c>
      <c r="V1947" t="s">
        <v>39</v>
      </c>
      <c r="W1947" t="s">
        <v>101</v>
      </c>
      <c r="X1947" t="s">
        <v>90</v>
      </c>
      <c r="Y1947" t="s">
        <v>91</v>
      </c>
      <c r="Z1947" t="s">
        <v>92</v>
      </c>
      <c r="AA1947" t="s">
        <v>93</v>
      </c>
      <c r="AB1947" t="s">
        <v>94</v>
      </c>
      <c r="AC1947">
        <v>209</v>
      </c>
      <c r="AD1947">
        <v>298.87</v>
      </c>
    </row>
    <row r="1948" spans="20:30" x14ac:dyDescent="0.25">
      <c r="T1948" t="s">
        <v>98</v>
      </c>
      <c r="U1948">
        <v>2022</v>
      </c>
      <c r="V1948" t="s">
        <v>39</v>
      </c>
      <c r="W1948" t="s">
        <v>101</v>
      </c>
      <c r="X1948" t="s">
        <v>90</v>
      </c>
      <c r="Y1948" t="s">
        <v>91</v>
      </c>
      <c r="Z1948" t="s">
        <v>92</v>
      </c>
      <c r="AA1948" t="s">
        <v>93</v>
      </c>
      <c r="AB1948" t="s">
        <v>94</v>
      </c>
      <c r="AC1948">
        <v>251</v>
      </c>
      <c r="AD1948">
        <v>358.93</v>
      </c>
    </row>
    <row r="1949" spans="20:30" x14ac:dyDescent="0.25">
      <c r="T1949" t="s">
        <v>88</v>
      </c>
      <c r="U1949">
        <v>2022</v>
      </c>
      <c r="V1949" t="s">
        <v>42</v>
      </c>
      <c r="W1949" t="s">
        <v>101</v>
      </c>
      <c r="X1949" t="s">
        <v>90</v>
      </c>
      <c r="Y1949" t="s">
        <v>91</v>
      </c>
      <c r="Z1949" t="s">
        <v>92</v>
      </c>
      <c r="AA1949" t="s">
        <v>93</v>
      </c>
      <c r="AB1949" t="s">
        <v>96</v>
      </c>
      <c r="AC1949">
        <v>170</v>
      </c>
      <c r="AD1949">
        <v>243.1</v>
      </c>
    </row>
    <row r="1950" spans="20:30" x14ac:dyDescent="0.25">
      <c r="T1950" t="s">
        <v>97</v>
      </c>
      <c r="U1950">
        <v>2022</v>
      </c>
      <c r="V1950" t="s">
        <v>42</v>
      </c>
      <c r="W1950" t="s">
        <v>101</v>
      </c>
      <c r="X1950" t="s">
        <v>90</v>
      </c>
      <c r="Y1950" t="s">
        <v>91</v>
      </c>
      <c r="Z1950" t="s">
        <v>92</v>
      </c>
      <c r="AA1950" t="s">
        <v>93</v>
      </c>
      <c r="AB1950" t="s">
        <v>96</v>
      </c>
      <c r="AC1950">
        <v>164</v>
      </c>
      <c r="AD1950">
        <v>234.51999999999998</v>
      </c>
    </row>
    <row r="1951" spans="20:30" x14ac:dyDescent="0.25">
      <c r="T1951" t="s">
        <v>97</v>
      </c>
      <c r="U1951">
        <v>2022</v>
      </c>
      <c r="V1951" t="s">
        <v>42</v>
      </c>
      <c r="W1951" t="s">
        <v>101</v>
      </c>
      <c r="X1951" t="s">
        <v>90</v>
      </c>
      <c r="Y1951" t="s">
        <v>91</v>
      </c>
      <c r="Z1951" t="s">
        <v>92</v>
      </c>
      <c r="AA1951" t="s">
        <v>93</v>
      </c>
      <c r="AB1951" t="s">
        <v>96</v>
      </c>
      <c r="AC1951">
        <v>158</v>
      </c>
      <c r="AD1951">
        <v>225.94</v>
      </c>
    </row>
    <row r="1952" spans="20:30" x14ac:dyDescent="0.25">
      <c r="T1952" t="s">
        <v>98</v>
      </c>
      <c r="U1952">
        <v>2022</v>
      </c>
      <c r="V1952" t="s">
        <v>42</v>
      </c>
      <c r="W1952" t="s">
        <v>101</v>
      </c>
      <c r="X1952" t="s">
        <v>90</v>
      </c>
      <c r="Y1952" t="s">
        <v>91</v>
      </c>
      <c r="Z1952" t="s">
        <v>92</v>
      </c>
      <c r="AA1952" t="s">
        <v>93</v>
      </c>
      <c r="AB1952" t="s">
        <v>94</v>
      </c>
      <c r="AC1952">
        <v>194</v>
      </c>
      <c r="AD1952">
        <v>277.42</v>
      </c>
    </row>
    <row r="1953" spans="20:30" x14ac:dyDescent="0.25">
      <c r="T1953" t="s">
        <v>97</v>
      </c>
      <c r="U1953">
        <v>2022</v>
      </c>
      <c r="V1953" t="s">
        <v>42</v>
      </c>
      <c r="W1953" t="s">
        <v>101</v>
      </c>
      <c r="X1953" t="s">
        <v>90</v>
      </c>
      <c r="Y1953" t="s">
        <v>91</v>
      </c>
      <c r="Z1953" t="s">
        <v>92</v>
      </c>
      <c r="AA1953" t="s">
        <v>93</v>
      </c>
      <c r="AB1953" t="s">
        <v>94</v>
      </c>
      <c r="AC1953">
        <v>242</v>
      </c>
      <c r="AD1953">
        <v>346.06</v>
      </c>
    </row>
    <row r="1954" spans="20:30" x14ac:dyDescent="0.25">
      <c r="T1954" t="s">
        <v>97</v>
      </c>
      <c r="U1954">
        <v>2022</v>
      </c>
      <c r="V1954" t="s">
        <v>42</v>
      </c>
      <c r="W1954" t="s">
        <v>101</v>
      </c>
      <c r="X1954" t="s">
        <v>90</v>
      </c>
      <c r="Y1954" t="s">
        <v>91</v>
      </c>
      <c r="Z1954" t="s">
        <v>92</v>
      </c>
      <c r="AA1954" t="s">
        <v>93</v>
      </c>
      <c r="AB1954" t="s">
        <v>94</v>
      </c>
      <c r="AC1954">
        <v>166</v>
      </c>
      <c r="AD1954">
        <v>237.38</v>
      </c>
    </row>
    <row r="1955" spans="20:30" x14ac:dyDescent="0.25">
      <c r="T1955" t="s">
        <v>95</v>
      </c>
      <c r="U1955">
        <v>2022</v>
      </c>
      <c r="V1955" t="s">
        <v>42</v>
      </c>
      <c r="W1955" t="s">
        <v>101</v>
      </c>
      <c r="X1955" t="s">
        <v>90</v>
      </c>
      <c r="Y1955" t="s">
        <v>91</v>
      </c>
      <c r="Z1955" t="s">
        <v>92</v>
      </c>
      <c r="AA1955" t="s">
        <v>93</v>
      </c>
      <c r="AB1955" t="s">
        <v>94</v>
      </c>
      <c r="AC1955">
        <v>160</v>
      </c>
      <c r="AD1955">
        <v>228.8</v>
      </c>
    </row>
    <row r="1956" spans="20:30" x14ac:dyDescent="0.25">
      <c r="T1956" t="s">
        <v>88</v>
      </c>
      <c r="U1956">
        <v>2022</v>
      </c>
      <c r="V1956" t="s">
        <v>42</v>
      </c>
      <c r="W1956" t="s">
        <v>101</v>
      </c>
      <c r="X1956" t="s">
        <v>90</v>
      </c>
      <c r="Y1956" t="s">
        <v>91</v>
      </c>
      <c r="Z1956" t="s">
        <v>92</v>
      </c>
      <c r="AA1956" t="s">
        <v>93</v>
      </c>
      <c r="AB1956" t="s">
        <v>94</v>
      </c>
      <c r="AC1956">
        <v>196</v>
      </c>
      <c r="AD1956">
        <v>526.24</v>
      </c>
    </row>
    <row r="1957" spans="20:30" x14ac:dyDescent="0.25">
      <c r="T1957" t="s">
        <v>97</v>
      </c>
      <c r="U1957">
        <v>2022</v>
      </c>
      <c r="V1957" t="s">
        <v>42</v>
      </c>
      <c r="W1957" t="s">
        <v>101</v>
      </c>
      <c r="X1957" t="s">
        <v>90</v>
      </c>
      <c r="Y1957" t="s">
        <v>91</v>
      </c>
      <c r="Z1957" t="s">
        <v>92</v>
      </c>
      <c r="AA1957" t="s">
        <v>93</v>
      </c>
      <c r="AB1957" t="s">
        <v>94</v>
      </c>
      <c r="AC1957">
        <v>244</v>
      </c>
      <c r="AD1957">
        <v>526.24</v>
      </c>
    </row>
    <row r="1958" spans="20:30" x14ac:dyDescent="0.25">
      <c r="T1958" t="s">
        <v>97</v>
      </c>
      <c r="U1958">
        <v>2022</v>
      </c>
      <c r="V1958" t="s">
        <v>42</v>
      </c>
      <c r="W1958" t="s">
        <v>101</v>
      </c>
      <c r="X1958" t="s">
        <v>90</v>
      </c>
      <c r="Y1958" t="s">
        <v>91</v>
      </c>
      <c r="Z1958" t="s">
        <v>92</v>
      </c>
      <c r="AA1958" t="s">
        <v>93</v>
      </c>
      <c r="AB1958" t="s">
        <v>94</v>
      </c>
      <c r="AC1958">
        <v>1011</v>
      </c>
      <c r="AD1958">
        <v>1445.73</v>
      </c>
    </row>
    <row r="1959" spans="20:30" x14ac:dyDescent="0.25">
      <c r="T1959" t="s">
        <v>97</v>
      </c>
      <c r="U1959">
        <v>2022</v>
      </c>
      <c r="V1959" t="s">
        <v>42</v>
      </c>
      <c r="W1959" t="s">
        <v>101</v>
      </c>
      <c r="X1959" t="s">
        <v>90</v>
      </c>
      <c r="Y1959" t="s">
        <v>91</v>
      </c>
      <c r="Z1959" t="s">
        <v>92</v>
      </c>
      <c r="AA1959" t="s">
        <v>93</v>
      </c>
      <c r="AB1959" t="s">
        <v>94</v>
      </c>
      <c r="AC1959">
        <v>240</v>
      </c>
      <c r="AD1959">
        <v>343.2</v>
      </c>
    </row>
    <row r="1960" spans="20:30" x14ac:dyDescent="0.25">
      <c r="T1960" t="s">
        <v>95</v>
      </c>
      <c r="U1960">
        <v>2022</v>
      </c>
      <c r="V1960" t="s">
        <v>42</v>
      </c>
      <c r="W1960" t="s">
        <v>101</v>
      </c>
      <c r="X1960" t="s">
        <v>90</v>
      </c>
      <c r="Y1960" t="s">
        <v>91</v>
      </c>
      <c r="Z1960" t="s">
        <v>92</v>
      </c>
      <c r="AA1960" t="s">
        <v>93</v>
      </c>
      <c r="AB1960" t="s">
        <v>94</v>
      </c>
      <c r="AC1960">
        <v>195</v>
      </c>
      <c r="AD1960">
        <v>278.85000000000002</v>
      </c>
    </row>
    <row r="1961" spans="20:30" x14ac:dyDescent="0.25">
      <c r="T1961" t="s">
        <v>95</v>
      </c>
      <c r="U1961">
        <v>2022</v>
      </c>
      <c r="V1961" t="s">
        <v>42</v>
      </c>
      <c r="W1961" t="s">
        <v>101</v>
      </c>
      <c r="X1961" t="s">
        <v>90</v>
      </c>
      <c r="Y1961" t="s">
        <v>91</v>
      </c>
      <c r="Z1961" t="s">
        <v>92</v>
      </c>
      <c r="AA1961" t="s">
        <v>93</v>
      </c>
      <c r="AB1961" t="s">
        <v>94</v>
      </c>
      <c r="AC1961">
        <v>243</v>
      </c>
      <c r="AD1961">
        <v>347.49</v>
      </c>
    </row>
    <row r="1962" spans="20:30" x14ac:dyDescent="0.25">
      <c r="T1962" t="s">
        <v>97</v>
      </c>
      <c r="U1962">
        <v>2022</v>
      </c>
      <c r="V1962" t="s">
        <v>42</v>
      </c>
      <c r="W1962" t="s">
        <v>101</v>
      </c>
      <c r="X1962" t="s">
        <v>90</v>
      </c>
      <c r="Y1962" t="s">
        <v>91</v>
      </c>
      <c r="Z1962" t="s">
        <v>92</v>
      </c>
      <c r="AA1962" t="s">
        <v>93</v>
      </c>
      <c r="AB1962" t="s">
        <v>94</v>
      </c>
      <c r="AC1962">
        <v>169</v>
      </c>
      <c r="AD1962">
        <v>241.67000000000002</v>
      </c>
    </row>
    <row r="1963" spans="20:30" x14ac:dyDescent="0.25">
      <c r="T1963" t="s">
        <v>88</v>
      </c>
      <c r="U1963">
        <v>2022</v>
      </c>
      <c r="V1963" t="s">
        <v>42</v>
      </c>
      <c r="W1963" t="s">
        <v>101</v>
      </c>
      <c r="X1963" t="s">
        <v>90</v>
      </c>
      <c r="Y1963" t="s">
        <v>91</v>
      </c>
      <c r="Z1963" t="s">
        <v>92</v>
      </c>
      <c r="AA1963" t="s">
        <v>93</v>
      </c>
      <c r="AB1963" t="s">
        <v>94</v>
      </c>
      <c r="AC1963">
        <v>163</v>
      </c>
      <c r="AD1963">
        <v>233.09</v>
      </c>
    </row>
    <row r="1964" spans="20:30" x14ac:dyDescent="0.25">
      <c r="T1964" t="s">
        <v>98</v>
      </c>
      <c r="U1964">
        <v>2022</v>
      </c>
      <c r="V1964" t="s">
        <v>42</v>
      </c>
      <c r="W1964" t="s">
        <v>101</v>
      </c>
      <c r="X1964" t="s">
        <v>90</v>
      </c>
      <c r="Y1964" t="s">
        <v>91</v>
      </c>
      <c r="Z1964" t="s">
        <v>92</v>
      </c>
      <c r="AA1964" t="s">
        <v>93</v>
      </c>
      <c r="AB1964" t="s">
        <v>94</v>
      </c>
      <c r="AC1964">
        <v>157</v>
      </c>
      <c r="AD1964">
        <v>224.51</v>
      </c>
    </row>
    <row r="1965" spans="20:30" x14ac:dyDescent="0.25">
      <c r="T1965" t="s">
        <v>95</v>
      </c>
      <c r="U1965">
        <v>2022</v>
      </c>
      <c r="V1965" t="s">
        <v>42</v>
      </c>
      <c r="W1965" t="s">
        <v>101</v>
      </c>
      <c r="X1965" t="s">
        <v>90</v>
      </c>
      <c r="Y1965" t="s">
        <v>91</v>
      </c>
      <c r="Z1965" t="s">
        <v>92</v>
      </c>
      <c r="AA1965" t="s">
        <v>93</v>
      </c>
      <c r="AB1965" t="s">
        <v>94</v>
      </c>
      <c r="AC1965">
        <v>826</v>
      </c>
      <c r="AD1965">
        <v>1181.18</v>
      </c>
    </row>
    <row r="1966" spans="20:30" x14ac:dyDescent="0.25">
      <c r="T1966" t="s">
        <v>95</v>
      </c>
      <c r="U1966">
        <v>2022</v>
      </c>
      <c r="V1966" t="s">
        <v>42</v>
      </c>
      <c r="W1966" t="s">
        <v>101</v>
      </c>
      <c r="X1966" t="s">
        <v>90</v>
      </c>
      <c r="Y1966" t="s">
        <v>91</v>
      </c>
      <c r="Z1966" t="s">
        <v>92</v>
      </c>
      <c r="AA1966" t="s">
        <v>93</v>
      </c>
      <c r="AB1966" t="s">
        <v>96</v>
      </c>
      <c r="AC1966">
        <v>167</v>
      </c>
      <c r="AD1966">
        <v>238.81</v>
      </c>
    </row>
    <row r="1967" spans="20:30" x14ac:dyDescent="0.25">
      <c r="T1967" t="s">
        <v>95</v>
      </c>
      <c r="U1967">
        <v>2022</v>
      </c>
      <c r="V1967" t="s">
        <v>42</v>
      </c>
      <c r="W1967" t="s">
        <v>101</v>
      </c>
      <c r="X1967" t="s">
        <v>90</v>
      </c>
      <c r="Y1967" t="s">
        <v>91</v>
      </c>
      <c r="Z1967" t="s">
        <v>92</v>
      </c>
      <c r="AA1967" t="s">
        <v>93</v>
      </c>
      <c r="AB1967" t="s">
        <v>96</v>
      </c>
      <c r="AC1967">
        <v>161</v>
      </c>
      <c r="AD1967">
        <v>230.23000000000002</v>
      </c>
    </row>
    <row r="1968" spans="20:30" x14ac:dyDescent="0.25">
      <c r="T1968" t="s">
        <v>95</v>
      </c>
      <c r="U1968">
        <v>2022</v>
      </c>
      <c r="V1968" t="s">
        <v>42</v>
      </c>
      <c r="W1968" t="s">
        <v>101</v>
      </c>
      <c r="X1968" t="s">
        <v>90</v>
      </c>
      <c r="Y1968" t="s">
        <v>91</v>
      </c>
      <c r="Z1968" t="s">
        <v>92</v>
      </c>
      <c r="AA1968" t="s">
        <v>93</v>
      </c>
      <c r="AB1968" t="s">
        <v>96</v>
      </c>
      <c r="AC1968">
        <v>155</v>
      </c>
      <c r="AD1968">
        <v>221.65</v>
      </c>
    </row>
    <row r="1969" spans="20:30" x14ac:dyDescent="0.25">
      <c r="T1969" t="s">
        <v>97</v>
      </c>
      <c r="U1969">
        <v>2022</v>
      </c>
      <c r="V1969" t="s">
        <v>42</v>
      </c>
      <c r="W1969" t="s">
        <v>101</v>
      </c>
      <c r="X1969" t="s">
        <v>90</v>
      </c>
      <c r="Y1969" t="s">
        <v>91</v>
      </c>
      <c r="Z1969" t="s">
        <v>92</v>
      </c>
      <c r="AA1969" t="s">
        <v>93</v>
      </c>
      <c r="AB1969" t="s">
        <v>94</v>
      </c>
      <c r="AC1969">
        <v>197</v>
      </c>
      <c r="AD1969">
        <v>281.70999999999998</v>
      </c>
    </row>
    <row r="1970" spans="20:30" x14ac:dyDescent="0.25">
      <c r="T1970" t="s">
        <v>88</v>
      </c>
      <c r="U1970">
        <v>2022</v>
      </c>
      <c r="V1970" t="s">
        <v>42</v>
      </c>
      <c r="W1970" t="s">
        <v>101</v>
      </c>
      <c r="X1970" t="s">
        <v>90</v>
      </c>
      <c r="Y1970" t="s">
        <v>91</v>
      </c>
      <c r="Z1970" t="s">
        <v>92</v>
      </c>
      <c r="AA1970" t="s">
        <v>93</v>
      </c>
      <c r="AB1970" t="s">
        <v>94</v>
      </c>
      <c r="AC1970">
        <v>245</v>
      </c>
      <c r="AD1970">
        <v>350.35</v>
      </c>
    </row>
    <row r="1971" spans="20:30" x14ac:dyDescent="0.25">
      <c r="T1971" t="s">
        <v>95</v>
      </c>
      <c r="U1971">
        <v>2022</v>
      </c>
      <c r="V1971" t="s">
        <v>48</v>
      </c>
      <c r="W1971" t="s">
        <v>101</v>
      </c>
      <c r="X1971" t="s">
        <v>90</v>
      </c>
      <c r="Y1971" t="s">
        <v>91</v>
      </c>
      <c r="Z1971" t="s">
        <v>92</v>
      </c>
      <c r="AA1971" t="s">
        <v>93</v>
      </c>
      <c r="AB1971" t="s">
        <v>96</v>
      </c>
      <c r="AC1971">
        <v>320</v>
      </c>
      <c r="AD1971">
        <v>457.6</v>
      </c>
    </row>
    <row r="1972" spans="20:30" x14ac:dyDescent="0.25">
      <c r="T1972" t="s">
        <v>88</v>
      </c>
      <c r="U1972">
        <v>2022</v>
      </c>
      <c r="V1972" t="s">
        <v>48</v>
      </c>
      <c r="W1972" t="s">
        <v>101</v>
      </c>
      <c r="X1972" t="s">
        <v>90</v>
      </c>
      <c r="Y1972" t="s">
        <v>91</v>
      </c>
      <c r="Z1972" t="s">
        <v>92</v>
      </c>
      <c r="AA1972" t="s">
        <v>93</v>
      </c>
      <c r="AB1972" t="s">
        <v>96</v>
      </c>
      <c r="AC1972">
        <v>314</v>
      </c>
      <c r="AD1972">
        <v>449.02</v>
      </c>
    </row>
    <row r="1973" spans="20:30" x14ac:dyDescent="0.25">
      <c r="T1973" t="s">
        <v>97</v>
      </c>
      <c r="U1973">
        <v>2022</v>
      </c>
      <c r="V1973" t="s">
        <v>48</v>
      </c>
      <c r="W1973" t="s">
        <v>101</v>
      </c>
      <c r="X1973" t="s">
        <v>90</v>
      </c>
      <c r="Y1973" t="s">
        <v>91</v>
      </c>
      <c r="Z1973" t="s">
        <v>92</v>
      </c>
      <c r="AA1973" t="s">
        <v>93</v>
      </c>
      <c r="AB1973" t="s">
        <v>96</v>
      </c>
      <c r="AC1973">
        <v>308</v>
      </c>
      <c r="AD1973">
        <v>440.44</v>
      </c>
    </row>
    <row r="1974" spans="20:30" x14ac:dyDescent="0.25">
      <c r="T1974" t="s">
        <v>88</v>
      </c>
      <c r="U1974">
        <v>2022</v>
      </c>
      <c r="V1974" t="s">
        <v>48</v>
      </c>
      <c r="W1974" t="s">
        <v>101</v>
      </c>
      <c r="X1974" t="s">
        <v>90</v>
      </c>
      <c r="Y1974" t="s">
        <v>91</v>
      </c>
      <c r="Z1974" t="s">
        <v>92</v>
      </c>
      <c r="AA1974" t="s">
        <v>93</v>
      </c>
      <c r="AB1974" t="s">
        <v>94</v>
      </c>
      <c r="AC1974">
        <v>236</v>
      </c>
      <c r="AD1974">
        <v>337.48</v>
      </c>
    </row>
    <row r="1975" spans="20:30" x14ac:dyDescent="0.25">
      <c r="T1975" t="s">
        <v>95</v>
      </c>
      <c r="U1975">
        <v>2022</v>
      </c>
      <c r="V1975" t="s">
        <v>48</v>
      </c>
      <c r="W1975" t="s">
        <v>101</v>
      </c>
      <c r="X1975" t="s">
        <v>90</v>
      </c>
      <c r="Y1975" t="s">
        <v>91</v>
      </c>
      <c r="Z1975" t="s">
        <v>92</v>
      </c>
      <c r="AA1975" t="s">
        <v>93</v>
      </c>
      <c r="AB1975" t="s">
        <v>94</v>
      </c>
      <c r="AC1975">
        <v>164</v>
      </c>
      <c r="AD1975">
        <v>234.51999999999998</v>
      </c>
    </row>
    <row r="1976" spans="20:30" x14ac:dyDescent="0.25">
      <c r="T1976" t="s">
        <v>88</v>
      </c>
      <c r="U1976">
        <v>2022</v>
      </c>
      <c r="V1976" t="s">
        <v>48</v>
      </c>
      <c r="W1976" t="s">
        <v>101</v>
      </c>
      <c r="X1976" t="s">
        <v>90</v>
      </c>
      <c r="Y1976" t="s">
        <v>91</v>
      </c>
      <c r="Z1976" t="s">
        <v>92</v>
      </c>
      <c r="AA1976" t="s">
        <v>93</v>
      </c>
      <c r="AB1976" t="s">
        <v>94</v>
      </c>
      <c r="AC1976">
        <v>212</v>
      </c>
      <c r="AD1976">
        <v>303.15999999999997</v>
      </c>
    </row>
    <row r="1977" spans="20:30" x14ac:dyDescent="0.25">
      <c r="T1977" t="s">
        <v>95</v>
      </c>
      <c r="U1977">
        <v>2022</v>
      </c>
      <c r="V1977" t="s">
        <v>48</v>
      </c>
      <c r="W1977" t="s">
        <v>101</v>
      </c>
      <c r="X1977" t="s">
        <v>90</v>
      </c>
      <c r="Y1977" t="s">
        <v>91</v>
      </c>
      <c r="Z1977" t="s">
        <v>92</v>
      </c>
      <c r="AA1977" t="s">
        <v>93</v>
      </c>
      <c r="AB1977" t="s">
        <v>94</v>
      </c>
      <c r="AC1977">
        <v>316</v>
      </c>
      <c r="AD1977">
        <v>451.88</v>
      </c>
    </row>
    <row r="1978" spans="20:30" x14ac:dyDescent="0.25">
      <c r="T1978" t="s">
        <v>88</v>
      </c>
      <c r="U1978">
        <v>2022</v>
      </c>
      <c r="V1978" t="s">
        <v>48</v>
      </c>
      <c r="W1978" t="s">
        <v>101</v>
      </c>
      <c r="X1978" t="s">
        <v>90</v>
      </c>
      <c r="Y1978" t="s">
        <v>91</v>
      </c>
      <c r="Z1978" t="s">
        <v>92</v>
      </c>
      <c r="AA1978" t="s">
        <v>93</v>
      </c>
      <c r="AB1978" t="s">
        <v>94</v>
      </c>
      <c r="AC1978">
        <v>310</v>
      </c>
      <c r="AD1978">
        <v>443.3</v>
      </c>
    </row>
    <row r="1979" spans="20:30" x14ac:dyDescent="0.25">
      <c r="T1979" t="s">
        <v>95</v>
      </c>
      <c r="U1979">
        <v>2022</v>
      </c>
      <c r="V1979" t="s">
        <v>48</v>
      </c>
      <c r="W1979" t="s">
        <v>101</v>
      </c>
      <c r="X1979" t="s">
        <v>90</v>
      </c>
      <c r="Y1979" t="s">
        <v>91</v>
      </c>
      <c r="Z1979" t="s">
        <v>92</v>
      </c>
      <c r="AA1979" t="s">
        <v>93</v>
      </c>
      <c r="AB1979" t="s">
        <v>94</v>
      </c>
      <c r="AC1979">
        <v>238</v>
      </c>
      <c r="AD1979">
        <v>526.24</v>
      </c>
    </row>
    <row r="1980" spans="20:30" x14ac:dyDescent="0.25">
      <c r="T1980" t="s">
        <v>95</v>
      </c>
      <c r="U1980">
        <v>2022</v>
      </c>
      <c r="V1980" t="s">
        <v>48</v>
      </c>
      <c r="W1980" t="s">
        <v>101</v>
      </c>
      <c r="X1980" t="s">
        <v>90</v>
      </c>
      <c r="Y1980" t="s">
        <v>91</v>
      </c>
      <c r="Z1980" t="s">
        <v>92</v>
      </c>
      <c r="AA1980" t="s">
        <v>93</v>
      </c>
      <c r="AB1980" t="s">
        <v>94</v>
      </c>
      <c r="AC1980">
        <v>166</v>
      </c>
      <c r="AD1980">
        <v>526.24</v>
      </c>
    </row>
    <row r="1981" spans="20:30" x14ac:dyDescent="0.25">
      <c r="T1981" t="s">
        <v>88</v>
      </c>
      <c r="U1981">
        <v>2022</v>
      </c>
      <c r="V1981" t="s">
        <v>48</v>
      </c>
      <c r="W1981" t="s">
        <v>101</v>
      </c>
      <c r="X1981" t="s">
        <v>90</v>
      </c>
      <c r="Y1981" t="s">
        <v>91</v>
      </c>
      <c r="Z1981" t="s">
        <v>92</v>
      </c>
      <c r="AA1981" t="s">
        <v>93</v>
      </c>
      <c r="AB1981" t="s">
        <v>94</v>
      </c>
      <c r="AC1981">
        <v>208</v>
      </c>
      <c r="AD1981">
        <v>526.24</v>
      </c>
    </row>
    <row r="1982" spans="20:30" x14ac:dyDescent="0.25">
      <c r="T1982" t="s">
        <v>97</v>
      </c>
      <c r="U1982">
        <v>2022</v>
      </c>
      <c r="V1982" t="s">
        <v>48</v>
      </c>
      <c r="W1982" t="s">
        <v>101</v>
      </c>
      <c r="X1982" t="s">
        <v>90</v>
      </c>
      <c r="Y1982" t="s">
        <v>91</v>
      </c>
      <c r="Z1982" t="s">
        <v>92</v>
      </c>
      <c r="AA1982" t="s">
        <v>93</v>
      </c>
      <c r="AB1982" t="s">
        <v>94</v>
      </c>
      <c r="AC1982">
        <v>963</v>
      </c>
      <c r="AD1982">
        <v>1377.09</v>
      </c>
    </row>
    <row r="1983" spans="20:30" x14ac:dyDescent="0.25">
      <c r="T1983" t="s">
        <v>88</v>
      </c>
      <c r="U1983">
        <v>2022</v>
      </c>
      <c r="V1983" t="s">
        <v>48</v>
      </c>
      <c r="W1983" t="s">
        <v>101</v>
      </c>
      <c r="X1983" t="s">
        <v>90</v>
      </c>
      <c r="Y1983" t="s">
        <v>91</v>
      </c>
      <c r="Z1983" t="s">
        <v>92</v>
      </c>
      <c r="AA1983" t="s">
        <v>93</v>
      </c>
      <c r="AB1983" t="s">
        <v>94</v>
      </c>
      <c r="AC1983">
        <v>1017</v>
      </c>
      <c r="AD1983">
        <v>1454.31</v>
      </c>
    </row>
    <row r="1984" spans="20:30" x14ac:dyDescent="0.25">
      <c r="T1984" t="s">
        <v>88</v>
      </c>
      <c r="U1984">
        <v>2022</v>
      </c>
      <c r="V1984" t="s">
        <v>48</v>
      </c>
      <c r="W1984" t="s">
        <v>101</v>
      </c>
      <c r="X1984" t="s">
        <v>90</v>
      </c>
      <c r="Y1984" t="s">
        <v>91</v>
      </c>
      <c r="Z1984" t="s">
        <v>92</v>
      </c>
      <c r="AA1984" t="s">
        <v>93</v>
      </c>
      <c r="AB1984" t="s">
        <v>94</v>
      </c>
      <c r="AC1984">
        <v>210</v>
      </c>
      <c r="AD1984">
        <v>300.3</v>
      </c>
    </row>
    <row r="1985" spans="20:30" x14ac:dyDescent="0.25">
      <c r="T1985" t="s">
        <v>88</v>
      </c>
      <c r="U1985">
        <v>2022</v>
      </c>
      <c r="V1985" t="s">
        <v>48</v>
      </c>
      <c r="W1985" t="s">
        <v>101</v>
      </c>
      <c r="X1985" t="s">
        <v>90</v>
      </c>
      <c r="Y1985" t="s">
        <v>91</v>
      </c>
      <c r="Z1985" t="s">
        <v>92</v>
      </c>
      <c r="AA1985" t="s">
        <v>93</v>
      </c>
      <c r="AB1985" t="s">
        <v>94</v>
      </c>
      <c r="AC1985">
        <v>237</v>
      </c>
      <c r="AD1985">
        <v>338.90999999999997</v>
      </c>
    </row>
    <row r="1986" spans="20:30" x14ac:dyDescent="0.25">
      <c r="T1986" t="s">
        <v>95</v>
      </c>
      <c r="U1986">
        <v>2022</v>
      </c>
      <c r="V1986" t="s">
        <v>48</v>
      </c>
      <c r="W1986" t="s">
        <v>101</v>
      </c>
      <c r="X1986" t="s">
        <v>90</v>
      </c>
      <c r="Y1986" t="s">
        <v>91</v>
      </c>
      <c r="Z1986" t="s">
        <v>92</v>
      </c>
      <c r="AA1986" t="s">
        <v>93</v>
      </c>
      <c r="AB1986" t="s">
        <v>94</v>
      </c>
      <c r="AC1986">
        <v>165</v>
      </c>
      <c r="AD1986">
        <v>235.95</v>
      </c>
    </row>
    <row r="1987" spans="20:30" x14ac:dyDescent="0.25">
      <c r="T1987" t="s">
        <v>97</v>
      </c>
      <c r="U1987">
        <v>2022</v>
      </c>
      <c r="V1987" t="s">
        <v>48</v>
      </c>
      <c r="W1987" t="s">
        <v>101</v>
      </c>
      <c r="X1987" t="s">
        <v>90</v>
      </c>
      <c r="Y1987" t="s">
        <v>91</v>
      </c>
      <c r="Z1987" t="s">
        <v>92</v>
      </c>
      <c r="AA1987" t="s">
        <v>93</v>
      </c>
      <c r="AB1987" t="s">
        <v>94</v>
      </c>
      <c r="AC1987">
        <v>213</v>
      </c>
      <c r="AD1987">
        <v>304.59000000000003</v>
      </c>
    </row>
    <row r="1988" spans="20:30" x14ac:dyDescent="0.25">
      <c r="T1988" t="s">
        <v>95</v>
      </c>
      <c r="U1988">
        <v>2022</v>
      </c>
      <c r="V1988" t="s">
        <v>48</v>
      </c>
      <c r="W1988" t="s">
        <v>101</v>
      </c>
      <c r="X1988" t="s">
        <v>90</v>
      </c>
      <c r="Y1988" t="s">
        <v>91</v>
      </c>
      <c r="Z1988" t="s">
        <v>92</v>
      </c>
      <c r="AA1988" t="s">
        <v>93</v>
      </c>
      <c r="AB1988" t="s">
        <v>94</v>
      </c>
      <c r="AC1988">
        <v>319</v>
      </c>
      <c r="AD1988">
        <v>456.16999999999996</v>
      </c>
    </row>
    <row r="1989" spans="20:30" x14ac:dyDescent="0.25">
      <c r="T1989" t="s">
        <v>95</v>
      </c>
      <c r="U1989">
        <v>2022</v>
      </c>
      <c r="V1989" t="s">
        <v>48</v>
      </c>
      <c r="W1989" t="s">
        <v>101</v>
      </c>
      <c r="X1989" t="s">
        <v>90</v>
      </c>
      <c r="Y1989" t="s">
        <v>91</v>
      </c>
      <c r="Z1989" t="s">
        <v>92</v>
      </c>
      <c r="AA1989" t="s">
        <v>93</v>
      </c>
      <c r="AB1989" t="s">
        <v>94</v>
      </c>
      <c r="AC1989">
        <v>313</v>
      </c>
      <c r="AD1989">
        <v>447.59000000000003</v>
      </c>
    </row>
    <row r="1990" spans="20:30" x14ac:dyDescent="0.25">
      <c r="T1990" t="s">
        <v>88</v>
      </c>
      <c r="U1990">
        <v>2022</v>
      </c>
      <c r="V1990" t="s">
        <v>48</v>
      </c>
      <c r="W1990" t="s">
        <v>101</v>
      </c>
      <c r="X1990" t="s">
        <v>90</v>
      </c>
      <c r="Y1990" t="s">
        <v>91</v>
      </c>
      <c r="Z1990" t="s">
        <v>92</v>
      </c>
      <c r="AA1990" t="s">
        <v>93</v>
      </c>
      <c r="AB1990" t="s">
        <v>94</v>
      </c>
      <c r="AC1990">
        <v>307</v>
      </c>
      <c r="AD1990">
        <v>439.01</v>
      </c>
    </row>
    <row r="1991" spans="20:30" x14ac:dyDescent="0.25">
      <c r="T1991" t="s">
        <v>88</v>
      </c>
      <c r="U1991">
        <v>2022</v>
      </c>
      <c r="V1991" t="s">
        <v>48</v>
      </c>
      <c r="W1991" t="s">
        <v>101</v>
      </c>
      <c r="X1991" t="s">
        <v>90</v>
      </c>
      <c r="Y1991" t="s">
        <v>91</v>
      </c>
      <c r="Z1991" t="s">
        <v>92</v>
      </c>
      <c r="AA1991" t="s">
        <v>93</v>
      </c>
      <c r="AB1991" t="s">
        <v>94</v>
      </c>
      <c r="AC1991">
        <v>235</v>
      </c>
      <c r="AD1991">
        <v>336.05</v>
      </c>
    </row>
    <row r="1992" spans="20:30" x14ac:dyDescent="0.25">
      <c r="T1992" t="s">
        <v>88</v>
      </c>
      <c r="U1992">
        <v>2022</v>
      </c>
      <c r="V1992" t="s">
        <v>48</v>
      </c>
      <c r="W1992" t="s">
        <v>101</v>
      </c>
      <c r="X1992" t="s">
        <v>90</v>
      </c>
      <c r="Y1992" t="s">
        <v>91</v>
      </c>
      <c r="Z1992" t="s">
        <v>92</v>
      </c>
      <c r="AA1992" t="s">
        <v>93</v>
      </c>
      <c r="AB1992" t="s">
        <v>94</v>
      </c>
      <c r="AC1992">
        <v>798</v>
      </c>
      <c r="AD1992">
        <v>1141.1399999999999</v>
      </c>
    </row>
    <row r="1993" spans="20:30" x14ac:dyDescent="0.25">
      <c r="T1993" t="s">
        <v>95</v>
      </c>
      <c r="U1993">
        <v>2022</v>
      </c>
      <c r="V1993" t="s">
        <v>48</v>
      </c>
      <c r="W1993" t="s">
        <v>101</v>
      </c>
      <c r="X1993" t="s">
        <v>90</v>
      </c>
      <c r="Y1993" t="s">
        <v>91</v>
      </c>
      <c r="Z1993" t="s">
        <v>92</v>
      </c>
      <c r="AA1993" t="s">
        <v>93</v>
      </c>
      <c r="AB1993" t="s">
        <v>94</v>
      </c>
      <c r="AC1993">
        <v>831</v>
      </c>
      <c r="AD1993">
        <v>1188.33</v>
      </c>
    </row>
    <row r="1994" spans="20:30" x14ac:dyDescent="0.25">
      <c r="T1994" t="s">
        <v>97</v>
      </c>
      <c r="U1994">
        <v>2022</v>
      </c>
      <c r="V1994" t="s">
        <v>48</v>
      </c>
      <c r="W1994" t="s">
        <v>101</v>
      </c>
      <c r="X1994" t="s">
        <v>90</v>
      </c>
      <c r="Y1994" t="s">
        <v>91</v>
      </c>
      <c r="Z1994" t="s">
        <v>92</v>
      </c>
      <c r="AA1994" t="s">
        <v>93</v>
      </c>
      <c r="AB1994" t="s">
        <v>96</v>
      </c>
      <c r="AC1994">
        <v>317</v>
      </c>
      <c r="AD1994">
        <v>453.31</v>
      </c>
    </row>
    <row r="1995" spans="20:30" x14ac:dyDescent="0.25">
      <c r="T1995" t="s">
        <v>88</v>
      </c>
      <c r="U1995">
        <v>2022</v>
      </c>
      <c r="V1995" t="s">
        <v>48</v>
      </c>
      <c r="W1995" t="s">
        <v>101</v>
      </c>
      <c r="X1995" t="s">
        <v>90</v>
      </c>
      <c r="Y1995" t="s">
        <v>91</v>
      </c>
      <c r="Z1995" t="s">
        <v>92</v>
      </c>
      <c r="AA1995" t="s">
        <v>93</v>
      </c>
      <c r="AB1995" t="s">
        <v>96</v>
      </c>
      <c r="AC1995">
        <v>311</v>
      </c>
      <c r="AD1995">
        <v>444.73</v>
      </c>
    </row>
    <row r="1996" spans="20:30" x14ac:dyDescent="0.25">
      <c r="T1996" t="s">
        <v>99</v>
      </c>
      <c r="U1996">
        <v>2022</v>
      </c>
      <c r="V1996" t="s">
        <v>48</v>
      </c>
      <c r="W1996" t="s">
        <v>101</v>
      </c>
      <c r="X1996" t="s">
        <v>90</v>
      </c>
      <c r="Y1996" t="s">
        <v>91</v>
      </c>
      <c r="Z1996" t="s">
        <v>92</v>
      </c>
      <c r="AA1996" t="s">
        <v>93</v>
      </c>
      <c r="AB1996" t="s">
        <v>96</v>
      </c>
      <c r="AC1996">
        <v>305</v>
      </c>
      <c r="AD1996">
        <v>436.15</v>
      </c>
    </row>
    <row r="1997" spans="20:30" x14ac:dyDescent="0.25">
      <c r="T1997" t="s">
        <v>88</v>
      </c>
      <c r="U1997">
        <v>2022</v>
      </c>
      <c r="V1997" t="s">
        <v>48</v>
      </c>
      <c r="W1997" t="s">
        <v>101</v>
      </c>
      <c r="X1997" t="s">
        <v>90</v>
      </c>
      <c r="Y1997" t="s">
        <v>91</v>
      </c>
      <c r="Z1997" t="s">
        <v>92</v>
      </c>
      <c r="AA1997" t="s">
        <v>93</v>
      </c>
      <c r="AB1997" t="s">
        <v>94</v>
      </c>
      <c r="AC1997">
        <v>239</v>
      </c>
      <c r="AD1997">
        <v>341.77</v>
      </c>
    </row>
    <row r="1998" spans="20:30" x14ac:dyDescent="0.25">
      <c r="T1998" t="s">
        <v>88</v>
      </c>
      <c r="U1998">
        <v>2022</v>
      </c>
      <c r="V1998" t="s">
        <v>48</v>
      </c>
      <c r="W1998" t="s">
        <v>101</v>
      </c>
      <c r="X1998" t="s">
        <v>90</v>
      </c>
      <c r="Y1998" t="s">
        <v>91</v>
      </c>
      <c r="Z1998" t="s">
        <v>92</v>
      </c>
      <c r="AA1998" t="s">
        <v>93</v>
      </c>
      <c r="AB1998" t="s">
        <v>94</v>
      </c>
      <c r="AC1998">
        <v>209</v>
      </c>
      <c r="AD1998">
        <v>298.87</v>
      </c>
    </row>
    <row r="1999" spans="20:30" x14ac:dyDescent="0.25">
      <c r="T1999" t="s">
        <v>97</v>
      </c>
      <c r="U1999">
        <v>2022</v>
      </c>
      <c r="V1999" t="s">
        <v>47</v>
      </c>
      <c r="W1999" t="s">
        <v>101</v>
      </c>
      <c r="X1999" t="s">
        <v>90</v>
      </c>
      <c r="Y1999" t="s">
        <v>91</v>
      </c>
      <c r="Z1999" t="s">
        <v>92</v>
      </c>
      <c r="AA1999" t="s">
        <v>93</v>
      </c>
      <c r="AB1999" t="s">
        <v>96</v>
      </c>
      <c r="AC1999">
        <v>332</v>
      </c>
      <c r="AD1999">
        <v>474.76</v>
      </c>
    </row>
    <row r="2000" spans="20:30" x14ac:dyDescent="0.25">
      <c r="T2000" t="s">
        <v>95</v>
      </c>
      <c r="U2000">
        <v>2022</v>
      </c>
      <c r="V2000" t="s">
        <v>47</v>
      </c>
      <c r="W2000" t="s">
        <v>101</v>
      </c>
      <c r="X2000" t="s">
        <v>90</v>
      </c>
      <c r="Y2000" t="s">
        <v>91</v>
      </c>
      <c r="Z2000" t="s">
        <v>92</v>
      </c>
      <c r="AA2000" t="s">
        <v>93</v>
      </c>
      <c r="AB2000" t="s">
        <v>96</v>
      </c>
      <c r="AC2000">
        <v>326</v>
      </c>
      <c r="AD2000">
        <v>466.18</v>
      </c>
    </row>
    <row r="2001" spans="20:30" x14ac:dyDescent="0.25">
      <c r="T2001" t="s">
        <v>88</v>
      </c>
      <c r="U2001">
        <v>2022</v>
      </c>
      <c r="V2001" t="s">
        <v>47</v>
      </c>
      <c r="W2001" t="s">
        <v>101</v>
      </c>
      <c r="X2001" t="s">
        <v>90</v>
      </c>
      <c r="Y2001" t="s">
        <v>91</v>
      </c>
      <c r="Z2001" t="s">
        <v>92</v>
      </c>
      <c r="AA2001" t="s">
        <v>93</v>
      </c>
      <c r="AB2001" t="s">
        <v>94</v>
      </c>
      <c r="AC2001">
        <v>242</v>
      </c>
      <c r="AD2001">
        <v>346.06</v>
      </c>
    </row>
    <row r="2002" spans="20:30" x14ac:dyDescent="0.25">
      <c r="T2002" t="s">
        <v>88</v>
      </c>
      <c r="U2002">
        <v>2022</v>
      </c>
      <c r="V2002" t="s">
        <v>47</v>
      </c>
      <c r="W2002" t="s">
        <v>101</v>
      </c>
      <c r="X2002" t="s">
        <v>90</v>
      </c>
      <c r="Y2002" t="s">
        <v>91</v>
      </c>
      <c r="Z2002" t="s">
        <v>92</v>
      </c>
      <c r="AA2002" t="s">
        <v>93</v>
      </c>
      <c r="AB2002" t="s">
        <v>94</v>
      </c>
      <c r="AC2002">
        <v>170</v>
      </c>
      <c r="AD2002">
        <v>243.1</v>
      </c>
    </row>
    <row r="2003" spans="20:30" x14ac:dyDescent="0.25">
      <c r="T2003" t="s">
        <v>88</v>
      </c>
      <c r="U2003">
        <v>2022</v>
      </c>
      <c r="V2003" t="s">
        <v>47</v>
      </c>
      <c r="W2003" t="s">
        <v>101</v>
      </c>
      <c r="X2003" t="s">
        <v>90</v>
      </c>
      <c r="Y2003" t="s">
        <v>91</v>
      </c>
      <c r="Z2003" t="s">
        <v>92</v>
      </c>
      <c r="AA2003" t="s">
        <v>93</v>
      </c>
      <c r="AB2003" t="s">
        <v>94</v>
      </c>
      <c r="AC2003">
        <v>218</v>
      </c>
      <c r="AD2003">
        <v>311.74</v>
      </c>
    </row>
    <row r="2004" spans="20:30" x14ac:dyDescent="0.25">
      <c r="T2004" t="s">
        <v>88</v>
      </c>
      <c r="U2004">
        <v>2022</v>
      </c>
      <c r="V2004" t="s">
        <v>47</v>
      </c>
      <c r="W2004" t="s">
        <v>101</v>
      </c>
      <c r="X2004" t="s">
        <v>90</v>
      </c>
      <c r="Y2004" t="s">
        <v>91</v>
      </c>
      <c r="Z2004" t="s">
        <v>92</v>
      </c>
      <c r="AA2004" t="s">
        <v>93</v>
      </c>
      <c r="AB2004" t="s">
        <v>94</v>
      </c>
      <c r="AC2004">
        <v>334</v>
      </c>
      <c r="AD2004">
        <v>477.62</v>
      </c>
    </row>
    <row r="2005" spans="20:30" x14ac:dyDescent="0.25">
      <c r="T2005" t="s">
        <v>98</v>
      </c>
      <c r="U2005">
        <v>2022</v>
      </c>
      <c r="V2005" t="s">
        <v>47</v>
      </c>
      <c r="W2005" t="s">
        <v>101</v>
      </c>
      <c r="X2005" t="s">
        <v>90</v>
      </c>
      <c r="Y2005" t="s">
        <v>91</v>
      </c>
      <c r="Z2005" t="s">
        <v>92</v>
      </c>
      <c r="AA2005" t="s">
        <v>93</v>
      </c>
      <c r="AB2005" t="s">
        <v>94</v>
      </c>
      <c r="AC2005">
        <v>328</v>
      </c>
      <c r="AD2005">
        <v>469.03999999999996</v>
      </c>
    </row>
    <row r="2006" spans="20:30" x14ac:dyDescent="0.25">
      <c r="T2006" t="s">
        <v>95</v>
      </c>
      <c r="U2006">
        <v>2022</v>
      </c>
      <c r="V2006" t="s">
        <v>47</v>
      </c>
      <c r="W2006" t="s">
        <v>101</v>
      </c>
      <c r="X2006" t="s">
        <v>90</v>
      </c>
      <c r="Y2006" t="s">
        <v>91</v>
      </c>
      <c r="Z2006" t="s">
        <v>92</v>
      </c>
      <c r="AA2006" t="s">
        <v>93</v>
      </c>
      <c r="AB2006" t="s">
        <v>94</v>
      </c>
      <c r="AC2006">
        <v>322</v>
      </c>
      <c r="AD2006">
        <v>460.46000000000004</v>
      </c>
    </row>
    <row r="2007" spans="20:30" x14ac:dyDescent="0.25">
      <c r="T2007" t="s">
        <v>95</v>
      </c>
      <c r="U2007">
        <v>2022</v>
      </c>
      <c r="V2007" t="s">
        <v>47</v>
      </c>
      <c r="W2007" t="s">
        <v>101</v>
      </c>
      <c r="X2007" t="s">
        <v>90</v>
      </c>
      <c r="Y2007" t="s">
        <v>91</v>
      </c>
      <c r="Z2007" t="s">
        <v>92</v>
      </c>
      <c r="AA2007" t="s">
        <v>93</v>
      </c>
      <c r="AB2007" t="s">
        <v>94</v>
      </c>
      <c r="AC2007">
        <v>244</v>
      </c>
      <c r="AD2007">
        <v>526.24</v>
      </c>
    </row>
    <row r="2008" spans="20:30" x14ac:dyDescent="0.25">
      <c r="T2008" t="s">
        <v>95</v>
      </c>
      <c r="U2008">
        <v>2022</v>
      </c>
      <c r="V2008" t="s">
        <v>47</v>
      </c>
      <c r="W2008" t="s">
        <v>101</v>
      </c>
      <c r="X2008" t="s">
        <v>90</v>
      </c>
      <c r="Y2008" t="s">
        <v>91</v>
      </c>
      <c r="Z2008" t="s">
        <v>92</v>
      </c>
      <c r="AA2008" t="s">
        <v>93</v>
      </c>
      <c r="AB2008" t="s">
        <v>94</v>
      </c>
      <c r="AC2008">
        <v>214</v>
      </c>
      <c r="AD2008">
        <v>526.24</v>
      </c>
    </row>
    <row r="2009" spans="20:30" x14ac:dyDescent="0.25">
      <c r="T2009" t="s">
        <v>88</v>
      </c>
      <c r="U2009">
        <v>2022</v>
      </c>
      <c r="V2009" t="s">
        <v>47</v>
      </c>
      <c r="W2009" t="s">
        <v>101</v>
      </c>
      <c r="X2009" t="s">
        <v>90</v>
      </c>
      <c r="Y2009" t="s">
        <v>91</v>
      </c>
      <c r="Z2009" t="s">
        <v>92</v>
      </c>
      <c r="AA2009" t="s">
        <v>93</v>
      </c>
      <c r="AB2009" t="s">
        <v>94</v>
      </c>
      <c r="AC2009">
        <v>1016</v>
      </c>
      <c r="AD2009">
        <v>1452.88</v>
      </c>
    </row>
    <row r="2010" spans="20:30" x14ac:dyDescent="0.25">
      <c r="T2010" t="s">
        <v>95</v>
      </c>
      <c r="U2010">
        <v>2022</v>
      </c>
      <c r="V2010" t="s">
        <v>47</v>
      </c>
      <c r="W2010" t="s">
        <v>101</v>
      </c>
      <c r="X2010" t="s">
        <v>90</v>
      </c>
      <c r="Y2010" t="s">
        <v>91</v>
      </c>
      <c r="Z2010" t="s">
        <v>92</v>
      </c>
      <c r="AA2010" t="s">
        <v>93</v>
      </c>
      <c r="AB2010" t="s">
        <v>94</v>
      </c>
      <c r="AC2010">
        <v>216</v>
      </c>
      <c r="AD2010">
        <v>308.88</v>
      </c>
    </row>
    <row r="2011" spans="20:30" x14ac:dyDescent="0.25">
      <c r="T2011" t="s">
        <v>95</v>
      </c>
      <c r="U2011">
        <v>2022</v>
      </c>
      <c r="V2011" t="s">
        <v>47</v>
      </c>
      <c r="W2011" t="s">
        <v>101</v>
      </c>
      <c r="X2011" t="s">
        <v>90</v>
      </c>
      <c r="Y2011" t="s">
        <v>91</v>
      </c>
      <c r="Z2011" t="s">
        <v>92</v>
      </c>
      <c r="AA2011" t="s">
        <v>93</v>
      </c>
      <c r="AB2011" t="s">
        <v>94</v>
      </c>
      <c r="AC2011">
        <v>243</v>
      </c>
      <c r="AD2011">
        <v>347.49</v>
      </c>
    </row>
    <row r="2012" spans="20:30" x14ac:dyDescent="0.25">
      <c r="T2012" t="s">
        <v>88</v>
      </c>
      <c r="U2012">
        <v>2022</v>
      </c>
      <c r="V2012" t="s">
        <v>47</v>
      </c>
      <c r="W2012" t="s">
        <v>101</v>
      </c>
      <c r="X2012" t="s">
        <v>90</v>
      </c>
      <c r="Y2012" t="s">
        <v>91</v>
      </c>
      <c r="Z2012" t="s">
        <v>92</v>
      </c>
      <c r="AA2012" t="s">
        <v>93</v>
      </c>
      <c r="AB2012" t="s">
        <v>94</v>
      </c>
      <c r="AC2012">
        <v>171</v>
      </c>
      <c r="AD2012">
        <v>244.53</v>
      </c>
    </row>
    <row r="2013" spans="20:30" x14ac:dyDescent="0.25">
      <c r="T2013" t="s">
        <v>88</v>
      </c>
      <c r="U2013">
        <v>2022</v>
      </c>
      <c r="V2013" t="s">
        <v>47</v>
      </c>
      <c r="W2013" t="s">
        <v>101</v>
      </c>
      <c r="X2013" t="s">
        <v>90</v>
      </c>
      <c r="Y2013" t="s">
        <v>91</v>
      </c>
      <c r="Z2013" t="s">
        <v>92</v>
      </c>
      <c r="AA2013" t="s">
        <v>93</v>
      </c>
      <c r="AB2013" t="s">
        <v>94</v>
      </c>
      <c r="AC2013">
        <v>331</v>
      </c>
      <c r="AD2013">
        <v>473.33</v>
      </c>
    </row>
    <row r="2014" spans="20:30" x14ac:dyDescent="0.25">
      <c r="T2014" t="s">
        <v>88</v>
      </c>
      <c r="U2014">
        <v>2022</v>
      </c>
      <c r="V2014" t="s">
        <v>47</v>
      </c>
      <c r="W2014" t="s">
        <v>101</v>
      </c>
      <c r="X2014" t="s">
        <v>90</v>
      </c>
      <c r="Y2014" t="s">
        <v>91</v>
      </c>
      <c r="Z2014" t="s">
        <v>92</v>
      </c>
      <c r="AA2014" t="s">
        <v>93</v>
      </c>
      <c r="AB2014" t="s">
        <v>94</v>
      </c>
      <c r="AC2014">
        <v>325</v>
      </c>
      <c r="AD2014">
        <v>464.75</v>
      </c>
    </row>
    <row r="2015" spans="20:30" x14ac:dyDescent="0.25">
      <c r="T2015" t="s">
        <v>95</v>
      </c>
      <c r="U2015">
        <v>2022</v>
      </c>
      <c r="V2015" t="s">
        <v>47</v>
      </c>
      <c r="W2015" t="s">
        <v>101</v>
      </c>
      <c r="X2015" t="s">
        <v>90</v>
      </c>
      <c r="Y2015" t="s">
        <v>91</v>
      </c>
      <c r="Z2015" t="s">
        <v>92</v>
      </c>
      <c r="AA2015" t="s">
        <v>93</v>
      </c>
      <c r="AB2015" t="s">
        <v>94</v>
      </c>
      <c r="AC2015">
        <v>241</v>
      </c>
      <c r="AD2015">
        <v>344.63</v>
      </c>
    </row>
    <row r="2016" spans="20:30" x14ac:dyDescent="0.25">
      <c r="T2016" t="s">
        <v>98</v>
      </c>
      <c r="U2016">
        <v>2022</v>
      </c>
      <c r="V2016" t="s">
        <v>47</v>
      </c>
      <c r="W2016" t="s">
        <v>101</v>
      </c>
      <c r="X2016" t="s">
        <v>90</v>
      </c>
      <c r="Y2016" t="s">
        <v>91</v>
      </c>
      <c r="Z2016" t="s">
        <v>92</v>
      </c>
      <c r="AA2016" t="s">
        <v>93</v>
      </c>
      <c r="AB2016" t="s">
        <v>94</v>
      </c>
      <c r="AC2016">
        <v>797</v>
      </c>
      <c r="AD2016">
        <v>1139.71</v>
      </c>
    </row>
    <row r="2017" spans="20:30" x14ac:dyDescent="0.25">
      <c r="T2017" t="s">
        <v>95</v>
      </c>
      <c r="U2017">
        <v>2022</v>
      </c>
      <c r="V2017" t="s">
        <v>47</v>
      </c>
      <c r="W2017" t="s">
        <v>101</v>
      </c>
      <c r="X2017" t="s">
        <v>90</v>
      </c>
      <c r="Y2017" t="s">
        <v>91</v>
      </c>
      <c r="Z2017" t="s">
        <v>92</v>
      </c>
      <c r="AA2017" t="s">
        <v>93</v>
      </c>
      <c r="AB2017" t="s">
        <v>94</v>
      </c>
      <c r="AC2017">
        <v>830</v>
      </c>
      <c r="AD2017">
        <v>1186.9000000000001</v>
      </c>
    </row>
    <row r="2018" spans="20:30" x14ac:dyDescent="0.25">
      <c r="T2018" t="s">
        <v>97</v>
      </c>
      <c r="U2018">
        <v>2022</v>
      </c>
      <c r="V2018" t="s">
        <v>47</v>
      </c>
      <c r="W2018" t="s">
        <v>101</v>
      </c>
      <c r="X2018" t="s">
        <v>90</v>
      </c>
      <c r="Y2018" t="s">
        <v>91</v>
      </c>
      <c r="Z2018" t="s">
        <v>92</v>
      </c>
      <c r="AA2018" t="s">
        <v>93</v>
      </c>
      <c r="AB2018" t="s">
        <v>96</v>
      </c>
      <c r="AC2018">
        <v>335</v>
      </c>
      <c r="AD2018">
        <v>479.05</v>
      </c>
    </row>
    <row r="2019" spans="20:30" x14ac:dyDescent="0.25">
      <c r="T2019" t="s">
        <v>88</v>
      </c>
      <c r="U2019">
        <v>2022</v>
      </c>
      <c r="V2019" t="s">
        <v>47</v>
      </c>
      <c r="W2019" t="s">
        <v>101</v>
      </c>
      <c r="X2019" t="s">
        <v>90</v>
      </c>
      <c r="Y2019" t="s">
        <v>91</v>
      </c>
      <c r="Z2019" t="s">
        <v>92</v>
      </c>
      <c r="AA2019" t="s">
        <v>93</v>
      </c>
      <c r="AB2019" t="s">
        <v>96</v>
      </c>
      <c r="AC2019">
        <v>329</v>
      </c>
      <c r="AD2019">
        <v>470.47</v>
      </c>
    </row>
    <row r="2020" spans="20:30" x14ac:dyDescent="0.25">
      <c r="T2020" t="s">
        <v>98</v>
      </c>
      <c r="U2020">
        <v>2022</v>
      </c>
      <c r="V2020" t="s">
        <v>47</v>
      </c>
      <c r="W2020" t="s">
        <v>101</v>
      </c>
      <c r="X2020" t="s">
        <v>90</v>
      </c>
      <c r="Y2020" t="s">
        <v>91</v>
      </c>
      <c r="Z2020" t="s">
        <v>92</v>
      </c>
      <c r="AA2020" t="s">
        <v>93</v>
      </c>
      <c r="AB2020" t="s">
        <v>96</v>
      </c>
      <c r="AC2020">
        <v>323</v>
      </c>
      <c r="AD2020">
        <v>461.89</v>
      </c>
    </row>
    <row r="2021" spans="20:30" x14ac:dyDescent="0.25">
      <c r="T2021" t="s">
        <v>88</v>
      </c>
      <c r="U2021">
        <v>2022</v>
      </c>
      <c r="V2021" t="s">
        <v>47</v>
      </c>
      <c r="W2021" t="s">
        <v>101</v>
      </c>
      <c r="X2021" t="s">
        <v>90</v>
      </c>
      <c r="Y2021" t="s">
        <v>91</v>
      </c>
      <c r="Z2021" t="s">
        <v>92</v>
      </c>
      <c r="AA2021" t="s">
        <v>93</v>
      </c>
      <c r="AB2021" t="s">
        <v>94</v>
      </c>
      <c r="AC2021">
        <v>245</v>
      </c>
      <c r="AD2021">
        <v>350.35</v>
      </c>
    </row>
    <row r="2022" spans="20:30" x14ac:dyDescent="0.25">
      <c r="T2022" t="s">
        <v>95</v>
      </c>
      <c r="U2022">
        <v>2022</v>
      </c>
      <c r="V2022" t="s">
        <v>47</v>
      </c>
      <c r="W2022" t="s">
        <v>101</v>
      </c>
      <c r="X2022" t="s">
        <v>90</v>
      </c>
      <c r="Y2022" t="s">
        <v>91</v>
      </c>
      <c r="Z2022" t="s">
        <v>92</v>
      </c>
      <c r="AA2022" t="s">
        <v>93</v>
      </c>
      <c r="AB2022" t="s">
        <v>94</v>
      </c>
      <c r="AC2022">
        <v>167</v>
      </c>
      <c r="AD2022">
        <v>238.81</v>
      </c>
    </row>
    <row r="2023" spans="20:30" x14ac:dyDescent="0.25">
      <c r="T2023" t="s">
        <v>88</v>
      </c>
      <c r="U2023">
        <v>2022</v>
      </c>
      <c r="V2023" t="s">
        <v>47</v>
      </c>
      <c r="W2023" t="s">
        <v>101</v>
      </c>
      <c r="X2023" t="s">
        <v>90</v>
      </c>
      <c r="Y2023" t="s">
        <v>91</v>
      </c>
      <c r="Z2023" t="s">
        <v>92</v>
      </c>
      <c r="AA2023" t="s">
        <v>93</v>
      </c>
      <c r="AB2023" t="s">
        <v>94</v>
      </c>
      <c r="AC2023">
        <v>215</v>
      </c>
      <c r="AD2023">
        <v>307.45</v>
      </c>
    </row>
    <row r="2024" spans="20:30" x14ac:dyDescent="0.25">
      <c r="T2024" t="s">
        <v>88</v>
      </c>
      <c r="U2024">
        <v>2022</v>
      </c>
      <c r="V2024" t="s">
        <v>46</v>
      </c>
      <c r="W2024" t="s">
        <v>101</v>
      </c>
      <c r="X2024" t="s">
        <v>90</v>
      </c>
      <c r="Y2024" t="s">
        <v>91</v>
      </c>
      <c r="Z2024" t="s">
        <v>92</v>
      </c>
      <c r="AA2024" t="s">
        <v>93</v>
      </c>
      <c r="AB2024" t="s">
        <v>96</v>
      </c>
      <c r="AC2024">
        <v>350</v>
      </c>
      <c r="AD2024">
        <v>500.5</v>
      </c>
    </row>
    <row r="2025" spans="20:30" x14ac:dyDescent="0.25">
      <c r="T2025" t="s">
        <v>88</v>
      </c>
      <c r="U2025">
        <v>2022</v>
      </c>
      <c r="V2025" t="s">
        <v>46</v>
      </c>
      <c r="W2025" t="s">
        <v>101</v>
      </c>
      <c r="X2025" t="s">
        <v>90</v>
      </c>
      <c r="Y2025" t="s">
        <v>91</v>
      </c>
      <c r="Z2025" t="s">
        <v>92</v>
      </c>
      <c r="AA2025" t="s">
        <v>93</v>
      </c>
      <c r="AB2025" t="s">
        <v>96</v>
      </c>
      <c r="AC2025">
        <v>344</v>
      </c>
      <c r="AD2025">
        <v>491.91999999999996</v>
      </c>
    </row>
    <row r="2026" spans="20:30" x14ac:dyDescent="0.25">
      <c r="T2026" t="s">
        <v>95</v>
      </c>
      <c r="U2026">
        <v>2022</v>
      </c>
      <c r="V2026" t="s">
        <v>46</v>
      </c>
      <c r="W2026" t="s">
        <v>101</v>
      </c>
      <c r="X2026" t="s">
        <v>90</v>
      </c>
      <c r="Y2026" t="s">
        <v>91</v>
      </c>
      <c r="Z2026" t="s">
        <v>92</v>
      </c>
      <c r="AA2026" t="s">
        <v>93</v>
      </c>
      <c r="AB2026" t="s">
        <v>96</v>
      </c>
      <c r="AC2026">
        <v>338</v>
      </c>
      <c r="AD2026">
        <v>483.34000000000003</v>
      </c>
    </row>
    <row r="2027" spans="20:30" x14ac:dyDescent="0.25">
      <c r="T2027" t="s">
        <v>88</v>
      </c>
      <c r="U2027">
        <v>2022</v>
      </c>
      <c r="V2027" t="s">
        <v>46</v>
      </c>
      <c r="W2027" t="s">
        <v>101</v>
      </c>
      <c r="X2027" t="s">
        <v>90</v>
      </c>
      <c r="Y2027" t="s">
        <v>91</v>
      </c>
      <c r="Z2027" t="s">
        <v>92</v>
      </c>
      <c r="AA2027" t="s">
        <v>93</v>
      </c>
      <c r="AB2027" t="s">
        <v>94</v>
      </c>
      <c r="AC2027">
        <v>176</v>
      </c>
      <c r="AD2027">
        <v>251.68</v>
      </c>
    </row>
    <row r="2028" spans="20:30" x14ac:dyDescent="0.25">
      <c r="T2028" t="s">
        <v>95</v>
      </c>
      <c r="U2028">
        <v>2022</v>
      </c>
      <c r="V2028" t="s">
        <v>46</v>
      </c>
      <c r="W2028" t="s">
        <v>101</v>
      </c>
      <c r="X2028" t="s">
        <v>90</v>
      </c>
      <c r="Y2028" t="s">
        <v>91</v>
      </c>
      <c r="Z2028" t="s">
        <v>92</v>
      </c>
      <c r="AA2028" t="s">
        <v>93</v>
      </c>
      <c r="AB2028" t="s">
        <v>94</v>
      </c>
      <c r="AC2028">
        <v>352</v>
      </c>
      <c r="AD2028">
        <v>503.36</v>
      </c>
    </row>
    <row r="2029" spans="20:30" x14ac:dyDescent="0.25">
      <c r="T2029" t="s">
        <v>95</v>
      </c>
      <c r="U2029">
        <v>2022</v>
      </c>
      <c r="V2029" t="s">
        <v>46</v>
      </c>
      <c r="W2029" t="s">
        <v>101</v>
      </c>
      <c r="X2029" t="s">
        <v>90</v>
      </c>
      <c r="Y2029" t="s">
        <v>91</v>
      </c>
      <c r="Z2029" t="s">
        <v>92</v>
      </c>
      <c r="AA2029" t="s">
        <v>93</v>
      </c>
      <c r="AB2029" t="s">
        <v>94</v>
      </c>
      <c r="AC2029">
        <v>346</v>
      </c>
      <c r="AD2029">
        <v>494.78</v>
      </c>
    </row>
    <row r="2030" spans="20:30" x14ac:dyDescent="0.25">
      <c r="T2030" t="s">
        <v>88</v>
      </c>
      <c r="U2030">
        <v>2022</v>
      </c>
      <c r="V2030" t="s">
        <v>46</v>
      </c>
      <c r="W2030" t="s">
        <v>101</v>
      </c>
      <c r="X2030" t="s">
        <v>90</v>
      </c>
      <c r="Y2030" t="s">
        <v>91</v>
      </c>
      <c r="Z2030" t="s">
        <v>92</v>
      </c>
      <c r="AA2030" t="s">
        <v>93</v>
      </c>
      <c r="AB2030" t="s">
        <v>94</v>
      </c>
      <c r="AC2030">
        <v>340</v>
      </c>
      <c r="AD2030">
        <v>486.2</v>
      </c>
    </row>
    <row r="2031" spans="20:30" x14ac:dyDescent="0.25">
      <c r="T2031" t="s">
        <v>88</v>
      </c>
      <c r="U2031">
        <v>2022</v>
      </c>
      <c r="V2031" t="s">
        <v>46</v>
      </c>
      <c r="W2031" t="s">
        <v>101</v>
      </c>
      <c r="X2031" t="s">
        <v>90</v>
      </c>
      <c r="Y2031" t="s">
        <v>91</v>
      </c>
      <c r="Z2031" t="s">
        <v>92</v>
      </c>
      <c r="AA2031" t="s">
        <v>93</v>
      </c>
      <c r="AB2031" t="s">
        <v>94</v>
      </c>
      <c r="AC2031">
        <v>172</v>
      </c>
      <c r="AD2031">
        <v>526.24</v>
      </c>
    </row>
    <row r="2032" spans="20:30" x14ac:dyDescent="0.25">
      <c r="T2032" t="s">
        <v>88</v>
      </c>
      <c r="U2032">
        <v>2022</v>
      </c>
      <c r="V2032" t="s">
        <v>46</v>
      </c>
      <c r="W2032" t="s">
        <v>101</v>
      </c>
      <c r="X2032" t="s">
        <v>90</v>
      </c>
      <c r="Y2032" t="s">
        <v>91</v>
      </c>
      <c r="Z2032" t="s">
        <v>92</v>
      </c>
      <c r="AA2032" t="s">
        <v>93</v>
      </c>
      <c r="AB2032" t="s">
        <v>94</v>
      </c>
      <c r="AC2032">
        <v>220</v>
      </c>
      <c r="AD2032">
        <v>526.24</v>
      </c>
    </row>
    <row r="2033" spans="20:30" x14ac:dyDescent="0.25">
      <c r="T2033" t="s">
        <v>95</v>
      </c>
      <c r="U2033">
        <v>2022</v>
      </c>
      <c r="V2033" t="s">
        <v>46</v>
      </c>
      <c r="W2033" t="s">
        <v>101</v>
      </c>
      <c r="X2033" t="s">
        <v>90</v>
      </c>
      <c r="Y2033" t="s">
        <v>91</v>
      </c>
      <c r="Z2033" t="s">
        <v>92</v>
      </c>
      <c r="AA2033" t="s">
        <v>93</v>
      </c>
      <c r="AB2033" t="s">
        <v>94</v>
      </c>
      <c r="AC2033">
        <v>962</v>
      </c>
      <c r="AD2033">
        <v>1375.6599999999999</v>
      </c>
    </row>
    <row r="2034" spans="20:30" x14ac:dyDescent="0.25">
      <c r="T2034" t="s">
        <v>95</v>
      </c>
      <c r="U2034">
        <v>2022</v>
      </c>
      <c r="V2034" t="s">
        <v>46</v>
      </c>
      <c r="W2034" t="s">
        <v>101</v>
      </c>
      <c r="X2034" t="s">
        <v>90</v>
      </c>
      <c r="Y2034" t="s">
        <v>91</v>
      </c>
      <c r="Z2034" t="s">
        <v>92</v>
      </c>
      <c r="AA2034" t="s">
        <v>93</v>
      </c>
      <c r="AB2034" t="s">
        <v>94</v>
      </c>
      <c r="AC2034">
        <v>1015</v>
      </c>
      <c r="AD2034">
        <v>1451.45</v>
      </c>
    </row>
    <row r="2035" spans="20:30" x14ac:dyDescent="0.25">
      <c r="T2035" t="s">
        <v>95</v>
      </c>
      <c r="U2035">
        <v>2022</v>
      </c>
      <c r="V2035" t="s">
        <v>46</v>
      </c>
      <c r="W2035" t="s">
        <v>101</v>
      </c>
      <c r="X2035" t="s">
        <v>90</v>
      </c>
      <c r="Y2035" t="s">
        <v>91</v>
      </c>
      <c r="Z2035" t="s">
        <v>92</v>
      </c>
      <c r="AA2035" t="s">
        <v>93</v>
      </c>
      <c r="AB2035" t="s">
        <v>94</v>
      </c>
      <c r="AC2035">
        <v>222</v>
      </c>
      <c r="AD2035">
        <v>317.45999999999998</v>
      </c>
    </row>
    <row r="2036" spans="20:30" x14ac:dyDescent="0.25">
      <c r="T2036" t="s">
        <v>95</v>
      </c>
      <c r="U2036">
        <v>2022</v>
      </c>
      <c r="V2036" t="s">
        <v>46</v>
      </c>
      <c r="W2036" t="s">
        <v>101</v>
      </c>
      <c r="X2036" t="s">
        <v>90</v>
      </c>
      <c r="Y2036" t="s">
        <v>91</v>
      </c>
      <c r="Z2036" t="s">
        <v>92</v>
      </c>
      <c r="AA2036" t="s">
        <v>93</v>
      </c>
      <c r="AB2036" t="s">
        <v>94</v>
      </c>
      <c r="AC2036">
        <v>177</v>
      </c>
      <c r="AD2036">
        <v>253.11</v>
      </c>
    </row>
    <row r="2037" spans="20:30" x14ac:dyDescent="0.25">
      <c r="T2037" t="s">
        <v>95</v>
      </c>
      <c r="U2037">
        <v>2022</v>
      </c>
      <c r="V2037" t="s">
        <v>46</v>
      </c>
      <c r="W2037" t="s">
        <v>101</v>
      </c>
      <c r="X2037" t="s">
        <v>90</v>
      </c>
      <c r="Y2037" t="s">
        <v>91</v>
      </c>
      <c r="Z2037" t="s">
        <v>92</v>
      </c>
      <c r="AA2037" t="s">
        <v>93</v>
      </c>
      <c r="AB2037" t="s">
        <v>94</v>
      </c>
      <c r="AC2037">
        <v>219</v>
      </c>
      <c r="AD2037">
        <v>313.17</v>
      </c>
    </row>
    <row r="2038" spans="20:30" x14ac:dyDescent="0.25">
      <c r="T2038" t="s">
        <v>88</v>
      </c>
      <c r="U2038">
        <v>2022</v>
      </c>
      <c r="V2038" t="s">
        <v>46</v>
      </c>
      <c r="W2038" t="s">
        <v>101</v>
      </c>
      <c r="X2038" t="s">
        <v>90</v>
      </c>
      <c r="Y2038" t="s">
        <v>91</v>
      </c>
      <c r="Z2038" t="s">
        <v>92</v>
      </c>
      <c r="AA2038" t="s">
        <v>93</v>
      </c>
      <c r="AB2038" t="s">
        <v>94</v>
      </c>
      <c r="AC2038">
        <v>349</v>
      </c>
      <c r="AD2038">
        <v>499.07</v>
      </c>
    </row>
    <row r="2039" spans="20:30" x14ac:dyDescent="0.25">
      <c r="T2039" t="s">
        <v>95</v>
      </c>
      <c r="U2039">
        <v>2022</v>
      </c>
      <c r="V2039" t="s">
        <v>46</v>
      </c>
      <c r="W2039" t="s">
        <v>101</v>
      </c>
      <c r="X2039" t="s">
        <v>90</v>
      </c>
      <c r="Y2039" t="s">
        <v>91</v>
      </c>
      <c r="Z2039" t="s">
        <v>92</v>
      </c>
      <c r="AA2039" t="s">
        <v>93</v>
      </c>
      <c r="AB2039" t="s">
        <v>94</v>
      </c>
      <c r="AC2039">
        <v>343</v>
      </c>
      <c r="AD2039">
        <v>490.49</v>
      </c>
    </row>
    <row r="2040" spans="20:30" x14ac:dyDescent="0.25">
      <c r="T2040" t="s">
        <v>88</v>
      </c>
      <c r="U2040">
        <v>2022</v>
      </c>
      <c r="V2040" t="s">
        <v>46</v>
      </c>
      <c r="W2040" t="s">
        <v>101</v>
      </c>
      <c r="X2040" t="s">
        <v>90</v>
      </c>
      <c r="Y2040" t="s">
        <v>91</v>
      </c>
      <c r="Z2040" t="s">
        <v>92</v>
      </c>
      <c r="AA2040" t="s">
        <v>93</v>
      </c>
      <c r="AB2040" t="s">
        <v>94</v>
      </c>
      <c r="AC2040">
        <v>337</v>
      </c>
      <c r="AD2040">
        <v>481.90999999999997</v>
      </c>
    </row>
    <row r="2041" spans="20:30" x14ac:dyDescent="0.25">
      <c r="T2041" t="s">
        <v>95</v>
      </c>
      <c r="U2041">
        <v>2022</v>
      </c>
      <c r="V2041" t="s">
        <v>46</v>
      </c>
      <c r="W2041" t="s">
        <v>101</v>
      </c>
      <c r="X2041" t="s">
        <v>90</v>
      </c>
      <c r="Y2041" t="s">
        <v>91</v>
      </c>
      <c r="Z2041" t="s">
        <v>92</v>
      </c>
      <c r="AA2041" t="s">
        <v>93</v>
      </c>
      <c r="AB2041" t="s">
        <v>94</v>
      </c>
      <c r="AC2041">
        <v>796</v>
      </c>
      <c r="AD2041">
        <v>1138.28</v>
      </c>
    </row>
    <row r="2042" spans="20:30" x14ac:dyDescent="0.25">
      <c r="T2042" t="s">
        <v>97</v>
      </c>
      <c r="U2042">
        <v>2022</v>
      </c>
      <c r="V2042" t="s">
        <v>46</v>
      </c>
      <c r="W2042" t="s">
        <v>101</v>
      </c>
      <c r="X2042" t="s">
        <v>90</v>
      </c>
      <c r="Y2042" t="s">
        <v>91</v>
      </c>
      <c r="Z2042" t="s">
        <v>92</v>
      </c>
      <c r="AA2042" t="s">
        <v>93</v>
      </c>
      <c r="AB2042" t="s">
        <v>94</v>
      </c>
      <c r="AC2042">
        <v>829</v>
      </c>
      <c r="AD2042">
        <v>1185.47</v>
      </c>
    </row>
    <row r="2043" spans="20:30" x14ac:dyDescent="0.25">
      <c r="T2043" t="s">
        <v>88</v>
      </c>
      <c r="U2043">
        <v>2022</v>
      </c>
      <c r="V2043" t="s">
        <v>46</v>
      </c>
      <c r="W2043" t="s">
        <v>101</v>
      </c>
      <c r="X2043" t="s">
        <v>90</v>
      </c>
      <c r="Y2043" t="s">
        <v>91</v>
      </c>
      <c r="Z2043" t="s">
        <v>92</v>
      </c>
      <c r="AA2043" t="s">
        <v>93</v>
      </c>
      <c r="AB2043" t="s">
        <v>96</v>
      </c>
      <c r="AC2043">
        <v>347</v>
      </c>
      <c r="AD2043">
        <v>496.21000000000004</v>
      </c>
    </row>
    <row r="2044" spans="20:30" x14ac:dyDescent="0.25">
      <c r="T2044" t="s">
        <v>88</v>
      </c>
      <c r="U2044">
        <v>2022</v>
      </c>
      <c r="V2044" t="s">
        <v>46</v>
      </c>
      <c r="W2044" t="s">
        <v>101</v>
      </c>
      <c r="X2044" t="s">
        <v>90</v>
      </c>
      <c r="Y2044" t="s">
        <v>91</v>
      </c>
      <c r="Z2044" t="s">
        <v>92</v>
      </c>
      <c r="AA2044" t="s">
        <v>93</v>
      </c>
      <c r="AB2044" t="s">
        <v>96</v>
      </c>
      <c r="AC2044">
        <v>341</v>
      </c>
      <c r="AD2044">
        <v>487.63</v>
      </c>
    </row>
    <row r="2045" spans="20:30" x14ac:dyDescent="0.25">
      <c r="T2045" t="s">
        <v>88</v>
      </c>
      <c r="U2045">
        <v>2022</v>
      </c>
      <c r="V2045" t="s">
        <v>46</v>
      </c>
      <c r="W2045" t="s">
        <v>101</v>
      </c>
      <c r="X2045" t="s">
        <v>90</v>
      </c>
      <c r="Y2045" t="s">
        <v>91</v>
      </c>
      <c r="Z2045" t="s">
        <v>92</v>
      </c>
      <c r="AA2045" t="s">
        <v>93</v>
      </c>
      <c r="AB2045" t="s">
        <v>94</v>
      </c>
      <c r="AC2045">
        <v>173</v>
      </c>
      <c r="AD2045">
        <v>247.39</v>
      </c>
    </row>
    <row r="2046" spans="20:30" x14ac:dyDescent="0.25">
      <c r="T2046" t="s">
        <v>88</v>
      </c>
      <c r="U2046">
        <v>2022</v>
      </c>
      <c r="V2046" t="s">
        <v>46</v>
      </c>
      <c r="W2046" t="s">
        <v>101</v>
      </c>
      <c r="X2046" t="s">
        <v>90</v>
      </c>
      <c r="Y2046" t="s">
        <v>91</v>
      </c>
      <c r="Z2046" t="s">
        <v>92</v>
      </c>
      <c r="AA2046" t="s">
        <v>93</v>
      </c>
      <c r="AB2046" t="s">
        <v>94</v>
      </c>
      <c r="AC2046">
        <v>221</v>
      </c>
      <c r="AD2046">
        <v>316.02999999999997</v>
      </c>
    </row>
    <row r="2047" spans="20:30" x14ac:dyDescent="0.25">
      <c r="T2047" t="s">
        <v>88</v>
      </c>
      <c r="U2047">
        <v>2022</v>
      </c>
      <c r="V2047" t="s">
        <v>41</v>
      </c>
      <c r="W2047" t="s">
        <v>89</v>
      </c>
      <c r="X2047" t="s">
        <v>103</v>
      </c>
      <c r="Y2047" t="s">
        <v>104</v>
      </c>
      <c r="Z2047" t="s">
        <v>100</v>
      </c>
      <c r="AA2047" t="s">
        <v>93</v>
      </c>
      <c r="AB2047" t="s">
        <v>105</v>
      </c>
      <c r="AC2047">
        <v>214</v>
      </c>
      <c r="AD2047">
        <v>306.02</v>
      </c>
    </row>
    <row r="2048" spans="20:30" x14ac:dyDescent="0.25">
      <c r="T2048" t="s">
        <v>97</v>
      </c>
      <c r="U2048">
        <v>2022</v>
      </c>
      <c r="V2048" t="s">
        <v>41</v>
      </c>
      <c r="W2048" t="s">
        <v>89</v>
      </c>
      <c r="X2048" t="s">
        <v>103</v>
      </c>
      <c r="Y2048" t="s">
        <v>104</v>
      </c>
      <c r="Z2048" t="s">
        <v>100</v>
      </c>
      <c r="AA2048" t="s">
        <v>93</v>
      </c>
      <c r="AB2048" t="s">
        <v>105</v>
      </c>
      <c r="AC2048">
        <v>208</v>
      </c>
      <c r="AD2048">
        <v>297.44</v>
      </c>
    </row>
    <row r="2049" spans="20:30" x14ac:dyDescent="0.25">
      <c r="T2049" t="s">
        <v>95</v>
      </c>
      <c r="U2049">
        <v>2022</v>
      </c>
      <c r="V2049" t="s">
        <v>41</v>
      </c>
      <c r="W2049" t="s">
        <v>89</v>
      </c>
      <c r="X2049" t="s">
        <v>103</v>
      </c>
      <c r="Y2049" t="s">
        <v>104</v>
      </c>
      <c r="Z2049" t="s">
        <v>100</v>
      </c>
      <c r="AA2049" t="s">
        <v>93</v>
      </c>
      <c r="AB2049" t="s">
        <v>105</v>
      </c>
      <c r="AC2049">
        <v>202</v>
      </c>
      <c r="AD2049">
        <v>288.86</v>
      </c>
    </row>
    <row r="2050" spans="20:30" x14ac:dyDescent="0.25">
      <c r="T2050" t="s">
        <v>99</v>
      </c>
      <c r="U2050">
        <v>2022</v>
      </c>
      <c r="V2050" t="s">
        <v>41</v>
      </c>
      <c r="W2050" t="s">
        <v>89</v>
      </c>
      <c r="X2050" t="s">
        <v>103</v>
      </c>
      <c r="Y2050" t="s">
        <v>104</v>
      </c>
      <c r="Z2050" t="s">
        <v>100</v>
      </c>
      <c r="AA2050" t="s">
        <v>93</v>
      </c>
      <c r="AB2050" t="s">
        <v>105</v>
      </c>
      <c r="AC2050">
        <v>211</v>
      </c>
      <c r="AD2050">
        <v>301.73</v>
      </c>
    </row>
    <row r="2051" spans="20:30" x14ac:dyDescent="0.25">
      <c r="T2051" t="s">
        <v>88</v>
      </c>
      <c r="U2051">
        <v>2022</v>
      </c>
      <c r="V2051" t="s">
        <v>41</v>
      </c>
      <c r="W2051" t="s">
        <v>89</v>
      </c>
      <c r="X2051" t="s">
        <v>103</v>
      </c>
      <c r="Y2051" t="s">
        <v>104</v>
      </c>
      <c r="Z2051" t="s">
        <v>100</v>
      </c>
      <c r="AA2051" t="s">
        <v>93</v>
      </c>
      <c r="AB2051" t="s">
        <v>105</v>
      </c>
      <c r="AC2051">
        <v>205</v>
      </c>
      <c r="AD2051">
        <v>293.14999999999998</v>
      </c>
    </row>
    <row r="2052" spans="20:30" x14ac:dyDescent="0.25">
      <c r="T2052" t="s">
        <v>95</v>
      </c>
      <c r="U2052">
        <v>2022</v>
      </c>
      <c r="V2052" t="s">
        <v>37</v>
      </c>
      <c r="W2052" t="s">
        <v>89</v>
      </c>
      <c r="X2052" t="s">
        <v>103</v>
      </c>
      <c r="Y2052" t="s">
        <v>104</v>
      </c>
      <c r="Z2052" t="s">
        <v>100</v>
      </c>
      <c r="AA2052" t="s">
        <v>93</v>
      </c>
      <c r="AB2052" t="s">
        <v>105</v>
      </c>
      <c r="AC2052">
        <v>244</v>
      </c>
      <c r="AD2052">
        <v>348.92</v>
      </c>
    </row>
    <row r="2053" spans="20:30" x14ac:dyDescent="0.25">
      <c r="T2053" t="s">
        <v>88</v>
      </c>
      <c r="U2053">
        <v>2022</v>
      </c>
      <c r="V2053" t="s">
        <v>37</v>
      </c>
      <c r="W2053" t="s">
        <v>89</v>
      </c>
      <c r="X2053" t="s">
        <v>103</v>
      </c>
      <c r="Y2053" t="s">
        <v>104</v>
      </c>
      <c r="Z2053" t="s">
        <v>100</v>
      </c>
      <c r="AA2053" t="s">
        <v>93</v>
      </c>
      <c r="AB2053" t="s">
        <v>105</v>
      </c>
      <c r="AC2053">
        <v>238</v>
      </c>
      <c r="AD2053">
        <v>340.34000000000003</v>
      </c>
    </row>
    <row r="2054" spans="20:30" x14ac:dyDescent="0.25">
      <c r="T2054" t="s">
        <v>88</v>
      </c>
      <c r="U2054">
        <v>2022</v>
      </c>
      <c r="V2054" t="s">
        <v>37</v>
      </c>
      <c r="W2054" t="s">
        <v>89</v>
      </c>
      <c r="X2054" t="s">
        <v>103</v>
      </c>
      <c r="Y2054" t="s">
        <v>104</v>
      </c>
      <c r="Z2054" t="s">
        <v>100</v>
      </c>
      <c r="AA2054" t="s">
        <v>93</v>
      </c>
      <c r="AB2054" t="s">
        <v>105</v>
      </c>
      <c r="AC2054">
        <v>247</v>
      </c>
      <c r="AD2054">
        <v>353.21</v>
      </c>
    </row>
    <row r="2055" spans="20:30" x14ac:dyDescent="0.25">
      <c r="T2055" t="s">
        <v>95</v>
      </c>
      <c r="U2055">
        <v>2022</v>
      </c>
      <c r="V2055" t="s">
        <v>37</v>
      </c>
      <c r="W2055" t="s">
        <v>89</v>
      </c>
      <c r="X2055" t="s">
        <v>103</v>
      </c>
      <c r="Y2055" t="s">
        <v>104</v>
      </c>
      <c r="Z2055" t="s">
        <v>100</v>
      </c>
      <c r="AA2055" t="s">
        <v>93</v>
      </c>
      <c r="AB2055" t="s">
        <v>105</v>
      </c>
      <c r="AC2055">
        <v>241</v>
      </c>
      <c r="AD2055">
        <v>344.63</v>
      </c>
    </row>
    <row r="2056" spans="20:30" x14ac:dyDescent="0.25">
      <c r="T2056" t="s">
        <v>97</v>
      </c>
      <c r="U2056">
        <v>2022</v>
      </c>
      <c r="V2056" t="s">
        <v>37</v>
      </c>
      <c r="W2056" t="s">
        <v>89</v>
      </c>
      <c r="X2056" t="s">
        <v>103</v>
      </c>
      <c r="Y2056" t="s">
        <v>104</v>
      </c>
      <c r="Z2056" t="s">
        <v>100</v>
      </c>
      <c r="AA2056" t="s">
        <v>93</v>
      </c>
      <c r="AB2056" t="s">
        <v>105</v>
      </c>
      <c r="AC2056">
        <v>235</v>
      </c>
      <c r="AD2056">
        <v>336.05</v>
      </c>
    </row>
    <row r="2057" spans="20:30" x14ac:dyDescent="0.25">
      <c r="T2057" t="s">
        <v>95</v>
      </c>
      <c r="U2057">
        <v>2022</v>
      </c>
      <c r="V2057" t="s">
        <v>10</v>
      </c>
      <c r="W2057" t="s">
        <v>89</v>
      </c>
      <c r="X2057" t="s">
        <v>103</v>
      </c>
      <c r="Y2057" t="s">
        <v>104</v>
      </c>
      <c r="Z2057" t="s">
        <v>100</v>
      </c>
      <c r="AA2057" t="s">
        <v>93</v>
      </c>
      <c r="AB2057" t="s">
        <v>94</v>
      </c>
      <c r="AC2057">
        <v>262</v>
      </c>
      <c r="AD2057">
        <v>374.65999999999997</v>
      </c>
    </row>
    <row r="2058" spans="20:30" x14ac:dyDescent="0.25">
      <c r="T2058" t="s">
        <v>95</v>
      </c>
      <c r="U2058">
        <v>2022</v>
      </c>
      <c r="V2058" t="s">
        <v>10</v>
      </c>
      <c r="W2058" t="s">
        <v>89</v>
      </c>
      <c r="X2058" t="s">
        <v>103</v>
      </c>
      <c r="Y2058" t="s">
        <v>104</v>
      </c>
      <c r="Z2058" t="s">
        <v>100</v>
      </c>
      <c r="AA2058" t="s">
        <v>93</v>
      </c>
      <c r="AB2058" t="s">
        <v>105</v>
      </c>
      <c r="AC2058">
        <v>256</v>
      </c>
      <c r="AD2058">
        <v>366.08</v>
      </c>
    </row>
    <row r="2059" spans="20:30" x14ac:dyDescent="0.25">
      <c r="T2059" t="s">
        <v>95</v>
      </c>
      <c r="U2059">
        <v>2022</v>
      </c>
      <c r="V2059" t="s">
        <v>10</v>
      </c>
      <c r="W2059" t="s">
        <v>89</v>
      </c>
      <c r="X2059" t="s">
        <v>103</v>
      </c>
      <c r="Y2059" t="s">
        <v>104</v>
      </c>
      <c r="Z2059" t="s">
        <v>100</v>
      </c>
      <c r="AA2059" t="s">
        <v>93</v>
      </c>
      <c r="AB2059" t="s">
        <v>105</v>
      </c>
      <c r="AC2059">
        <v>250</v>
      </c>
      <c r="AD2059">
        <v>357.5</v>
      </c>
    </row>
    <row r="2060" spans="20:30" x14ac:dyDescent="0.25">
      <c r="T2060" t="s">
        <v>95</v>
      </c>
      <c r="U2060">
        <v>2022</v>
      </c>
      <c r="V2060" t="s">
        <v>10</v>
      </c>
      <c r="W2060" t="s">
        <v>89</v>
      </c>
      <c r="X2060" t="s">
        <v>103</v>
      </c>
      <c r="Y2060" t="s">
        <v>104</v>
      </c>
      <c r="Z2060" t="s">
        <v>100</v>
      </c>
      <c r="AA2060" t="s">
        <v>93</v>
      </c>
      <c r="AB2060" t="s">
        <v>105</v>
      </c>
      <c r="AC2060">
        <v>259</v>
      </c>
      <c r="AD2060">
        <v>370.37</v>
      </c>
    </row>
    <row r="2061" spans="20:30" x14ac:dyDescent="0.25">
      <c r="T2061" t="s">
        <v>97</v>
      </c>
      <c r="U2061">
        <v>2022</v>
      </c>
      <c r="V2061" t="s">
        <v>10</v>
      </c>
      <c r="W2061" t="s">
        <v>89</v>
      </c>
      <c r="X2061" t="s">
        <v>103</v>
      </c>
      <c r="Y2061" t="s">
        <v>104</v>
      </c>
      <c r="Z2061" t="s">
        <v>100</v>
      </c>
      <c r="AA2061" t="s">
        <v>93</v>
      </c>
      <c r="AB2061" t="s">
        <v>105</v>
      </c>
      <c r="AC2061">
        <v>253</v>
      </c>
      <c r="AD2061">
        <v>361.78999999999996</v>
      </c>
    </row>
    <row r="2062" spans="20:30" x14ac:dyDescent="0.25">
      <c r="T2062" t="s">
        <v>95</v>
      </c>
      <c r="U2062">
        <v>2022</v>
      </c>
      <c r="V2062" t="s">
        <v>43</v>
      </c>
      <c r="W2062" t="s">
        <v>89</v>
      </c>
      <c r="X2062" t="s">
        <v>103</v>
      </c>
      <c r="Y2062" t="s">
        <v>104</v>
      </c>
      <c r="Z2062" t="s">
        <v>100</v>
      </c>
      <c r="AA2062" t="s">
        <v>93</v>
      </c>
      <c r="AB2062" t="s">
        <v>105</v>
      </c>
      <c r="AC2062">
        <v>184</v>
      </c>
      <c r="AD2062">
        <v>263.12</v>
      </c>
    </row>
    <row r="2063" spans="20:30" x14ac:dyDescent="0.25">
      <c r="T2063" t="s">
        <v>98</v>
      </c>
      <c r="U2063">
        <v>2022</v>
      </c>
      <c r="V2063" t="s">
        <v>43</v>
      </c>
      <c r="W2063" t="s">
        <v>89</v>
      </c>
      <c r="X2063" t="s">
        <v>103</v>
      </c>
      <c r="Y2063" t="s">
        <v>104</v>
      </c>
      <c r="Z2063" t="s">
        <v>100</v>
      </c>
      <c r="AA2063" t="s">
        <v>93</v>
      </c>
      <c r="AB2063" t="s">
        <v>105</v>
      </c>
      <c r="AC2063">
        <v>178</v>
      </c>
      <c r="AD2063">
        <v>254.54</v>
      </c>
    </row>
    <row r="2064" spans="20:30" x14ac:dyDescent="0.25">
      <c r="T2064" t="s">
        <v>97</v>
      </c>
      <c r="U2064">
        <v>2022</v>
      </c>
      <c r="V2064" t="s">
        <v>43</v>
      </c>
      <c r="W2064" t="s">
        <v>89</v>
      </c>
      <c r="X2064" t="s">
        <v>103</v>
      </c>
      <c r="Y2064" t="s">
        <v>104</v>
      </c>
      <c r="Z2064" t="s">
        <v>100</v>
      </c>
      <c r="AA2064" t="s">
        <v>93</v>
      </c>
      <c r="AB2064" t="s">
        <v>105</v>
      </c>
      <c r="AC2064">
        <v>172</v>
      </c>
      <c r="AD2064">
        <v>245.95999999999998</v>
      </c>
    </row>
    <row r="2065" spans="20:30" x14ac:dyDescent="0.25">
      <c r="T2065" t="s">
        <v>88</v>
      </c>
      <c r="U2065">
        <v>2022</v>
      </c>
      <c r="V2065" t="s">
        <v>43</v>
      </c>
      <c r="W2065" t="s">
        <v>89</v>
      </c>
      <c r="X2065" t="s">
        <v>103</v>
      </c>
      <c r="Y2065" t="s">
        <v>104</v>
      </c>
      <c r="Z2065" t="s">
        <v>100</v>
      </c>
      <c r="AA2065" t="s">
        <v>93</v>
      </c>
      <c r="AB2065" t="s">
        <v>105</v>
      </c>
      <c r="AC2065">
        <v>181</v>
      </c>
      <c r="AD2065">
        <v>258.83</v>
      </c>
    </row>
    <row r="2066" spans="20:30" x14ac:dyDescent="0.25">
      <c r="T2066" t="s">
        <v>98</v>
      </c>
      <c r="U2066">
        <v>2022</v>
      </c>
      <c r="V2066" t="s">
        <v>43</v>
      </c>
      <c r="W2066" t="s">
        <v>89</v>
      </c>
      <c r="X2066" t="s">
        <v>103</v>
      </c>
      <c r="Y2066" t="s">
        <v>104</v>
      </c>
      <c r="Z2066" t="s">
        <v>100</v>
      </c>
      <c r="AA2066" t="s">
        <v>93</v>
      </c>
      <c r="AB2066" t="s">
        <v>105</v>
      </c>
      <c r="AC2066">
        <v>175</v>
      </c>
      <c r="AD2066">
        <v>250.25</v>
      </c>
    </row>
    <row r="2067" spans="20:30" x14ac:dyDescent="0.25">
      <c r="T2067" t="s">
        <v>95</v>
      </c>
      <c r="U2067">
        <v>2022</v>
      </c>
      <c r="V2067" t="s">
        <v>43</v>
      </c>
      <c r="W2067" t="s">
        <v>89</v>
      </c>
      <c r="X2067" t="s">
        <v>103</v>
      </c>
      <c r="Y2067" t="s">
        <v>104</v>
      </c>
      <c r="Z2067" t="s">
        <v>100</v>
      </c>
      <c r="AA2067" t="s">
        <v>93</v>
      </c>
      <c r="AB2067" t="s">
        <v>105</v>
      </c>
      <c r="AC2067">
        <v>169</v>
      </c>
      <c r="AD2067">
        <v>241.67000000000002</v>
      </c>
    </row>
    <row r="2068" spans="20:30" x14ac:dyDescent="0.25">
      <c r="T2068" t="s">
        <v>88</v>
      </c>
      <c r="U2068">
        <v>2022</v>
      </c>
      <c r="V2068" t="s">
        <v>39</v>
      </c>
      <c r="W2068" t="s">
        <v>89</v>
      </c>
      <c r="X2068" t="s">
        <v>103</v>
      </c>
      <c r="Y2068" t="s">
        <v>104</v>
      </c>
      <c r="Z2068" t="s">
        <v>100</v>
      </c>
      <c r="AA2068" t="s">
        <v>93</v>
      </c>
      <c r="AB2068" t="s">
        <v>105</v>
      </c>
      <c r="AC2068">
        <v>232</v>
      </c>
      <c r="AD2068">
        <v>331.76</v>
      </c>
    </row>
    <row r="2069" spans="20:30" x14ac:dyDescent="0.25">
      <c r="T2069" t="s">
        <v>95</v>
      </c>
      <c r="U2069">
        <v>2022</v>
      </c>
      <c r="V2069" t="s">
        <v>39</v>
      </c>
      <c r="W2069" t="s">
        <v>89</v>
      </c>
      <c r="X2069" t="s">
        <v>103</v>
      </c>
      <c r="Y2069" t="s">
        <v>104</v>
      </c>
      <c r="Z2069" t="s">
        <v>100</v>
      </c>
      <c r="AA2069" t="s">
        <v>93</v>
      </c>
      <c r="AB2069" t="s">
        <v>105</v>
      </c>
      <c r="AC2069">
        <v>226</v>
      </c>
      <c r="AD2069">
        <v>323.18</v>
      </c>
    </row>
    <row r="2070" spans="20:30" x14ac:dyDescent="0.25">
      <c r="T2070" t="s">
        <v>95</v>
      </c>
      <c r="U2070">
        <v>2022</v>
      </c>
      <c r="V2070" t="s">
        <v>39</v>
      </c>
      <c r="W2070" t="s">
        <v>89</v>
      </c>
      <c r="X2070" t="s">
        <v>103</v>
      </c>
      <c r="Y2070" t="s">
        <v>104</v>
      </c>
      <c r="Z2070" t="s">
        <v>100</v>
      </c>
      <c r="AA2070" t="s">
        <v>93</v>
      </c>
      <c r="AB2070" t="s">
        <v>105</v>
      </c>
      <c r="AC2070">
        <v>220</v>
      </c>
      <c r="AD2070">
        <v>314.60000000000002</v>
      </c>
    </row>
    <row r="2071" spans="20:30" x14ac:dyDescent="0.25">
      <c r="T2071" t="s">
        <v>97</v>
      </c>
      <c r="U2071">
        <v>2022</v>
      </c>
      <c r="V2071" t="s">
        <v>39</v>
      </c>
      <c r="W2071" t="s">
        <v>89</v>
      </c>
      <c r="X2071" t="s">
        <v>103</v>
      </c>
      <c r="Y2071" t="s">
        <v>104</v>
      </c>
      <c r="Z2071" t="s">
        <v>100</v>
      </c>
      <c r="AA2071" t="s">
        <v>93</v>
      </c>
      <c r="AB2071" t="s">
        <v>105</v>
      </c>
      <c r="AC2071">
        <v>229</v>
      </c>
      <c r="AD2071">
        <v>327.47000000000003</v>
      </c>
    </row>
    <row r="2072" spans="20:30" x14ac:dyDescent="0.25">
      <c r="T2072" t="s">
        <v>88</v>
      </c>
      <c r="U2072">
        <v>2022</v>
      </c>
      <c r="V2072" t="s">
        <v>39</v>
      </c>
      <c r="W2072" t="s">
        <v>89</v>
      </c>
      <c r="X2072" t="s">
        <v>103</v>
      </c>
      <c r="Y2072" t="s">
        <v>104</v>
      </c>
      <c r="Z2072" t="s">
        <v>100</v>
      </c>
      <c r="AA2072" t="s">
        <v>93</v>
      </c>
      <c r="AB2072" t="s">
        <v>105</v>
      </c>
      <c r="AC2072">
        <v>223</v>
      </c>
      <c r="AD2072">
        <v>318.89</v>
      </c>
    </row>
    <row r="2073" spans="20:30" x14ac:dyDescent="0.25">
      <c r="T2073" t="s">
        <v>88</v>
      </c>
      <c r="U2073">
        <v>2022</v>
      </c>
      <c r="V2073" t="s">
        <v>39</v>
      </c>
      <c r="W2073" t="s">
        <v>89</v>
      </c>
      <c r="X2073" t="s">
        <v>103</v>
      </c>
      <c r="Y2073" t="s">
        <v>104</v>
      </c>
      <c r="Z2073" t="s">
        <v>100</v>
      </c>
      <c r="AA2073" t="s">
        <v>93</v>
      </c>
      <c r="AB2073" t="s">
        <v>105</v>
      </c>
      <c r="AC2073">
        <v>217</v>
      </c>
      <c r="AD2073">
        <v>310.31</v>
      </c>
    </row>
    <row r="2074" spans="20:30" x14ac:dyDescent="0.25">
      <c r="T2074" t="s">
        <v>95</v>
      </c>
      <c r="U2074">
        <v>2022</v>
      </c>
      <c r="V2074" t="s">
        <v>42</v>
      </c>
      <c r="W2074" t="s">
        <v>89</v>
      </c>
      <c r="X2074" t="s">
        <v>103</v>
      </c>
      <c r="Y2074" t="s">
        <v>104</v>
      </c>
      <c r="Z2074" t="s">
        <v>100</v>
      </c>
      <c r="AA2074" t="s">
        <v>93</v>
      </c>
      <c r="AB2074" t="s">
        <v>105</v>
      </c>
      <c r="AC2074">
        <v>196</v>
      </c>
      <c r="AD2074">
        <v>280.27999999999997</v>
      </c>
    </row>
    <row r="2075" spans="20:30" x14ac:dyDescent="0.25">
      <c r="T2075" t="s">
        <v>88</v>
      </c>
      <c r="U2075">
        <v>2022</v>
      </c>
      <c r="V2075" t="s">
        <v>42</v>
      </c>
      <c r="W2075" t="s">
        <v>89</v>
      </c>
      <c r="X2075" t="s">
        <v>103</v>
      </c>
      <c r="Y2075" t="s">
        <v>104</v>
      </c>
      <c r="Z2075" t="s">
        <v>100</v>
      </c>
      <c r="AA2075" t="s">
        <v>93</v>
      </c>
      <c r="AB2075" t="s">
        <v>105</v>
      </c>
      <c r="AC2075">
        <v>190</v>
      </c>
      <c r="AD2075">
        <v>271.7</v>
      </c>
    </row>
    <row r="2076" spans="20:30" x14ac:dyDescent="0.25">
      <c r="T2076" t="s">
        <v>88</v>
      </c>
      <c r="U2076">
        <v>2022</v>
      </c>
      <c r="V2076" t="s">
        <v>42</v>
      </c>
      <c r="W2076" t="s">
        <v>89</v>
      </c>
      <c r="X2076" t="s">
        <v>103</v>
      </c>
      <c r="Y2076" t="s">
        <v>104</v>
      </c>
      <c r="Z2076" t="s">
        <v>100</v>
      </c>
      <c r="AA2076" t="s">
        <v>93</v>
      </c>
      <c r="AB2076" t="s">
        <v>105</v>
      </c>
      <c r="AC2076">
        <v>199</v>
      </c>
      <c r="AD2076">
        <v>284.57</v>
      </c>
    </row>
    <row r="2077" spans="20:30" x14ac:dyDescent="0.25">
      <c r="T2077" t="s">
        <v>88</v>
      </c>
      <c r="U2077">
        <v>2022</v>
      </c>
      <c r="V2077" t="s">
        <v>42</v>
      </c>
      <c r="W2077" t="s">
        <v>89</v>
      </c>
      <c r="X2077" t="s">
        <v>103</v>
      </c>
      <c r="Y2077" t="s">
        <v>104</v>
      </c>
      <c r="Z2077" t="s">
        <v>100</v>
      </c>
      <c r="AA2077" t="s">
        <v>93</v>
      </c>
      <c r="AB2077" t="s">
        <v>105</v>
      </c>
      <c r="AC2077">
        <v>193</v>
      </c>
      <c r="AD2077">
        <v>275.99</v>
      </c>
    </row>
    <row r="2078" spans="20:30" x14ac:dyDescent="0.25">
      <c r="T2078" t="s">
        <v>88</v>
      </c>
      <c r="U2078">
        <v>2022</v>
      </c>
      <c r="V2078" t="s">
        <v>42</v>
      </c>
      <c r="W2078" t="s">
        <v>89</v>
      </c>
      <c r="X2078" t="s">
        <v>103</v>
      </c>
      <c r="Y2078" t="s">
        <v>104</v>
      </c>
      <c r="Z2078" t="s">
        <v>100</v>
      </c>
      <c r="AA2078" t="s">
        <v>93</v>
      </c>
      <c r="AB2078" t="s">
        <v>105</v>
      </c>
      <c r="AC2078">
        <v>187</v>
      </c>
      <c r="AD2078">
        <v>267.40999999999997</v>
      </c>
    </row>
    <row r="2079" spans="20:30" x14ac:dyDescent="0.25">
      <c r="T2079" t="s">
        <v>95</v>
      </c>
      <c r="U2079">
        <v>2022</v>
      </c>
      <c r="V2079" t="s">
        <v>41</v>
      </c>
      <c r="W2079" t="s">
        <v>101</v>
      </c>
      <c r="X2079" t="s">
        <v>103</v>
      </c>
      <c r="Y2079" t="s">
        <v>104</v>
      </c>
      <c r="Z2079" t="s">
        <v>100</v>
      </c>
      <c r="AA2079" t="s">
        <v>93</v>
      </c>
      <c r="AB2079" t="s">
        <v>105</v>
      </c>
      <c r="AC2079">
        <v>278</v>
      </c>
      <c r="AD2079">
        <v>397.53999999999996</v>
      </c>
    </row>
    <row r="2080" spans="20:30" x14ac:dyDescent="0.25">
      <c r="T2080" t="s">
        <v>99</v>
      </c>
      <c r="U2080">
        <v>2022</v>
      </c>
      <c r="V2080" t="s">
        <v>41</v>
      </c>
      <c r="W2080" t="s">
        <v>101</v>
      </c>
      <c r="X2080" t="s">
        <v>103</v>
      </c>
      <c r="Y2080" t="s">
        <v>104</v>
      </c>
      <c r="Z2080" t="s">
        <v>100</v>
      </c>
      <c r="AA2080" t="s">
        <v>93</v>
      </c>
      <c r="AB2080" t="s">
        <v>105</v>
      </c>
      <c r="AC2080">
        <v>326</v>
      </c>
      <c r="AD2080">
        <v>466.18</v>
      </c>
    </row>
    <row r="2081" spans="20:30" x14ac:dyDescent="0.25">
      <c r="T2081" t="s">
        <v>88</v>
      </c>
      <c r="U2081">
        <v>2022</v>
      </c>
      <c r="V2081" t="s">
        <v>41</v>
      </c>
      <c r="W2081" t="s">
        <v>101</v>
      </c>
      <c r="X2081" t="s">
        <v>103</v>
      </c>
      <c r="Y2081" t="s">
        <v>104</v>
      </c>
      <c r="Z2081" t="s">
        <v>100</v>
      </c>
      <c r="AA2081" t="s">
        <v>93</v>
      </c>
      <c r="AB2081" t="s">
        <v>105</v>
      </c>
      <c r="AC2081">
        <v>280</v>
      </c>
      <c r="AD2081">
        <v>400.4</v>
      </c>
    </row>
    <row r="2082" spans="20:30" x14ac:dyDescent="0.25">
      <c r="T2082" t="s">
        <v>88</v>
      </c>
      <c r="U2082">
        <v>2022</v>
      </c>
      <c r="V2082" t="s">
        <v>41</v>
      </c>
      <c r="W2082" t="s">
        <v>101</v>
      </c>
      <c r="X2082" t="s">
        <v>103</v>
      </c>
      <c r="Y2082" t="s">
        <v>104</v>
      </c>
      <c r="Z2082" t="s">
        <v>100</v>
      </c>
      <c r="AA2082" t="s">
        <v>93</v>
      </c>
      <c r="AB2082" t="s">
        <v>105</v>
      </c>
      <c r="AC2082">
        <v>834</v>
      </c>
      <c r="AD2082">
        <v>1192.6199999999999</v>
      </c>
    </row>
    <row r="2083" spans="20:30" x14ac:dyDescent="0.25">
      <c r="T2083" t="s">
        <v>88</v>
      </c>
      <c r="U2083">
        <v>2022</v>
      </c>
      <c r="V2083" t="s">
        <v>41</v>
      </c>
      <c r="W2083" t="s">
        <v>101</v>
      </c>
      <c r="X2083" t="s">
        <v>103</v>
      </c>
      <c r="Y2083" t="s">
        <v>104</v>
      </c>
      <c r="Z2083" t="s">
        <v>100</v>
      </c>
      <c r="AA2083" t="s">
        <v>93</v>
      </c>
      <c r="AB2083" t="s">
        <v>105</v>
      </c>
      <c r="AC2083">
        <v>867</v>
      </c>
      <c r="AD2083">
        <v>1239.81</v>
      </c>
    </row>
    <row r="2084" spans="20:30" x14ac:dyDescent="0.25">
      <c r="T2084" t="s">
        <v>95</v>
      </c>
      <c r="U2084">
        <v>2022</v>
      </c>
      <c r="V2084" t="s">
        <v>41</v>
      </c>
      <c r="W2084" t="s">
        <v>101</v>
      </c>
      <c r="X2084" t="s">
        <v>103</v>
      </c>
      <c r="Y2084" t="s">
        <v>104</v>
      </c>
      <c r="Z2084" t="s">
        <v>100</v>
      </c>
      <c r="AA2084" t="s">
        <v>93</v>
      </c>
      <c r="AB2084" t="s">
        <v>105</v>
      </c>
      <c r="AC2084">
        <v>931</v>
      </c>
      <c r="AD2084">
        <v>1331.33</v>
      </c>
    </row>
    <row r="2085" spans="20:30" x14ac:dyDescent="0.25">
      <c r="T2085" t="s">
        <v>95</v>
      </c>
      <c r="U2085">
        <v>2022</v>
      </c>
      <c r="V2085" t="s">
        <v>41</v>
      </c>
      <c r="W2085" t="s">
        <v>101</v>
      </c>
      <c r="X2085" t="s">
        <v>103</v>
      </c>
      <c r="Y2085" t="s">
        <v>104</v>
      </c>
      <c r="Z2085" t="s">
        <v>100</v>
      </c>
      <c r="AA2085" t="s">
        <v>93</v>
      </c>
      <c r="AB2085" t="s">
        <v>105</v>
      </c>
      <c r="AC2085">
        <v>932</v>
      </c>
      <c r="AD2085">
        <v>1332.76</v>
      </c>
    </row>
    <row r="2086" spans="20:30" x14ac:dyDescent="0.25">
      <c r="T2086" t="s">
        <v>88</v>
      </c>
      <c r="U2086">
        <v>2022</v>
      </c>
      <c r="V2086" t="s">
        <v>41</v>
      </c>
      <c r="W2086" t="s">
        <v>101</v>
      </c>
      <c r="X2086" t="s">
        <v>103</v>
      </c>
      <c r="Y2086" t="s">
        <v>104</v>
      </c>
      <c r="Z2086" t="s">
        <v>100</v>
      </c>
      <c r="AA2086" t="s">
        <v>93</v>
      </c>
      <c r="AB2086" t="s">
        <v>105</v>
      </c>
      <c r="AC2086">
        <v>933</v>
      </c>
      <c r="AD2086">
        <v>1334.19</v>
      </c>
    </row>
    <row r="2087" spans="20:30" x14ac:dyDescent="0.25">
      <c r="T2087" t="s">
        <v>95</v>
      </c>
      <c r="U2087">
        <v>2022</v>
      </c>
      <c r="V2087" t="s">
        <v>41</v>
      </c>
      <c r="W2087" t="s">
        <v>101</v>
      </c>
      <c r="X2087" t="s">
        <v>103</v>
      </c>
      <c r="Y2087" t="s">
        <v>104</v>
      </c>
      <c r="Z2087" t="s">
        <v>100</v>
      </c>
      <c r="AA2087" t="s">
        <v>93</v>
      </c>
      <c r="AB2087" t="s">
        <v>105</v>
      </c>
      <c r="AC2087">
        <v>873</v>
      </c>
      <c r="AD2087">
        <v>526.24</v>
      </c>
    </row>
    <row r="2088" spans="20:30" x14ac:dyDescent="0.25">
      <c r="T2088" t="s">
        <v>88</v>
      </c>
      <c r="U2088">
        <v>2022</v>
      </c>
      <c r="V2088" t="s">
        <v>41</v>
      </c>
      <c r="W2088" t="s">
        <v>101</v>
      </c>
      <c r="X2088" t="s">
        <v>103</v>
      </c>
      <c r="Y2088" t="s">
        <v>104</v>
      </c>
      <c r="Z2088" t="s">
        <v>100</v>
      </c>
      <c r="AA2088" t="s">
        <v>93</v>
      </c>
      <c r="AB2088" t="s">
        <v>105</v>
      </c>
      <c r="AC2088">
        <v>327</v>
      </c>
      <c r="AD2088">
        <v>467.61</v>
      </c>
    </row>
    <row r="2089" spans="20:30" x14ac:dyDescent="0.25">
      <c r="T2089" t="s">
        <v>88</v>
      </c>
      <c r="U2089">
        <v>2022</v>
      </c>
      <c r="V2089" t="s">
        <v>41</v>
      </c>
      <c r="W2089" t="s">
        <v>101</v>
      </c>
      <c r="X2089" t="s">
        <v>103</v>
      </c>
      <c r="Y2089" t="s">
        <v>104</v>
      </c>
      <c r="Z2089" t="s">
        <v>100</v>
      </c>
      <c r="AA2089" t="s">
        <v>93</v>
      </c>
      <c r="AB2089" t="s">
        <v>105</v>
      </c>
      <c r="AC2089">
        <v>183</v>
      </c>
      <c r="AD2089">
        <v>261.69</v>
      </c>
    </row>
    <row r="2090" spans="20:30" x14ac:dyDescent="0.25">
      <c r="T2090" t="s">
        <v>95</v>
      </c>
      <c r="U2090">
        <v>2022</v>
      </c>
      <c r="V2090" t="s">
        <v>41</v>
      </c>
      <c r="W2090" t="s">
        <v>101</v>
      </c>
      <c r="X2090" t="s">
        <v>103</v>
      </c>
      <c r="Y2090" t="s">
        <v>104</v>
      </c>
      <c r="Z2090" t="s">
        <v>100</v>
      </c>
      <c r="AA2090" t="s">
        <v>93</v>
      </c>
      <c r="AB2090" t="s">
        <v>105</v>
      </c>
      <c r="AC2090">
        <v>177</v>
      </c>
      <c r="AD2090">
        <v>253.11</v>
      </c>
    </row>
    <row r="2091" spans="20:30" x14ac:dyDescent="0.25">
      <c r="T2091" t="s">
        <v>88</v>
      </c>
      <c r="U2091">
        <v>2022</v>
      </c>
      <c r="V2091" t="s">
        <v>41</v>
      </c>
      <c r="W2091" t="s">
        <v>101</v>
      </c>
      <c r="X2091" t="s">
        <v>103</v>
      </c>
      <c r="Y2091" t="s">
        <v>104</v>
      </c>
      <c r="Z2091" t="s">
        <v>100</v>
      </c>
      <c r="AA2091" t="s">
        <v>93</v>
      </c>
      <c r="AB2091" t="s">
        <v>105</v>
      </c>
      <c r="AC2091">
        <v>171</v>
      </c>
      <c r="AD2091">
        <v>244.53</v>
      </c>
    </row>
    <row r="2092" spans="20:30" x14ac:dyDescent="0.25">
      <c r="T2092" t="s">
        <v>88</v>
      </c>
      <c r="U2092">
        <v>2022</v>
      </c>
      <c r="V2092" t="s">
        <v>41</v>
      </c>
      <c r="W2092" t="s">
        <v>101</v>
      </c>
      <c r="X2092" t="s">
        <v>103</v>
      </c>
      <c r="Y2092" t="s">
        <v>104</v>
      </c>
      <c r="Z2092" t="s">
        <v>100</v>
      </c>
      <c r="AA2092" t="s">
        <v>93</v>
      </c>
      <c r="AB2092" t="s">
        <v>105</v>
      </c>
      <c r="AC2092">
        <v>277</v>
      </c>
      <c r="AD2092">
        <v>396.11</v>
      </c>
    </row>
    <row r="2093" spans="20:30" x14ac:dyDescent="0.25">
      <c r="T2093" t="s">
        <v>97</v>
      </c>
      <c r="U2093">
        <v>2022</v>
      </c>
      <c r="V2093" t="s">
        <v>41</v>
      </c>
      <c r="W2093" t="s">
        <v>101</v>
      </c>
      <c r="X2093" t="s">
        <v>103</v>
      </c>
      <c r="Y2093" t="s">
        <v>104</v>
      </c>
      <c r="Z2093" t="s">
        <v>100</v>
      </c>
      <c r="AA2093" t="s">
        <v>93</v>
      </c>
      <c r="AB2093" t="s">
        <v>105</v>
      </c>
      <c r="AC2093">
        <v>325</v>
      </c>
      <c r="AD2093">
        <v>464.75</v>
      </c>
    </row>
    <row r="2094" spans="20:30" x14ac:dyDescent="0.25">
      <c r="T2094" t="s">
        <v>95</v>
      </c>
      <c r="U2094">
        <v>2022</v>
      </c>
      <c r="V2094" t="s">
        <v>41</v>
      </c>
      <c r="W2094" t="s">
        <v>101</v>
      </c>
      <c r="X2094" t="s">
        <v>103</v>
      </c>
      <c r="Y2094" t="s">
        <v>104</v>
      </c>
      <c r="Z2094" t="s">
        <v>100</v>
      </c>
      <c r="AA2094" t="s">
        <v>93</v>
      </c>
      <c r="AB2094" t="s">
        <v>105</v>
      </c>
      <c r="AC2094">
        <v>842</v>
      </c>
      <c r="AD2094">
        <v>1204.06</v>
      </c>
    </row>
    <row r="2095" spans="20:30" x14ac:dyDescent="0.25">
      <c r="T2095" t="s">
        <v>95</v>
      </c>
      <c r="U2095">
        <v>2022</v>
      </c>
      <c r="V2095" t="s">
        <v>41</v>
      </c>
      <c r="W2095" t="s">
        <v>101</v>
      </c>
      <c r="X2095" t="s">
        <v>103</v>
      </c>
      <c r="Y2095" t="s">
        <v>104</v>
      </c>
      <c r="Z2095" t="s">
        <v>100</v>
      </c>
      <c r="AA2095" t="s">
        <v>93</v>
      </c>
      <c r="AB2095" t="s">
        <v>105</v>
      </c>
      <c r="AC2095">
        <v>876</v>
      </c>
      <c r="AD2095">
        <v>1252.68</v>
      </c>
    </row>
    <row r="2096" spans="20:30" x14ac:dyDescent="0.25">
      <c r="T2096" t="s">
        <v>95</v>
      </c>
      <c r="U2096">
        <v>2022</v>
      </c>
      <c r="V2096" t="s">
        <v>45</v>
      </c>
      <c r="W2096" t="s">
        <v>101</v>
      </c>
      <c r="X2096" t="s">
        <v>103</v>
      </c>
      <c r="Y2096" t="s">
        <v>104</v>
      </c>
      <c r="Z2096" t="s">
        <v>100</v>
      </c>
      <c r="AA2096" t="s">
        <v>93</v>
      </c>
      <c r="AB2096" t="s">
        <v>105</v>
      </c>
      <c r="AC2096">
        <v>332</v>
      </c>
      <c r="AD2096">
        <v>474.76</v>
      </c>
    </row>
    <row r="2097" spans="20:30" x14ac:dyDescent="0.25">
      <c r="T2097" t="s">
        <v>95</v>
      </c>
      <c r="U2097">
        <v>2022</v>
      </c>
      <c r="V2097" t="s">
        <v>45</v>
      </c>
      <c r="W2097" t="s">
        <v>101</v>
      </c>
      <c r="X2097" t="s">
        <v>103</v>
      </c>
      <c r="Y2097" t="s">
        <v>104</v>
      </c>
      <c r="Z2097" t="s">
        <v>100</v>
      </c>
      <c r="AA2097" t="s">
        <v>93</v>
      </c>
      <c r="AB2097" t="s">
        <v>105</v>
      </c>
      <c r="AC2097">
        <v>302</v>
      </c>
      <c r="AD2097">
        <v>431.86</v>
      </c>
    </row>
    <row r="2098" spans="20:30" x14ac:dyDescent="0.25">
      <c r="T2098" t="s">
        <v>97</v>
      </c>
      <c r="U2098">
        <v>2022</v>
      </c>
      <c r="V2098" t="s">
        <v>45</v>
      </c>
      <c r="W2098" t="s">
        <v>101</v>
      </c>
      <c r="X2098" t="s">
        <v>103</v>
      </c>
      <c r="Y2098" t="s">
        <v>104</v>
      </c>
      <c r="Z2098" t="s">
        <v>100</v>
      </c>
      <c r="AA2098" t="s">
        <v>93</v>
      </c>
      <c r="AB2098" t="s">
        <v>105</v>
      </c>
      <c r="AC2098">
        <v>256</v>
      </c>
      <c r="AD2098">
        <v>366.08</v>
      </c>
    </row>
    <row r="2099" spans="20:30" x14ac:dyDescent="0.25">
      <c r="T2099" t="s">
        <v>98</v>
      </c>
      <c r="U2099">
        <v>2022</v>
      </c>
      <c r="V2099" t="s">
        <v>45</v>
      </c>
      <c r="W2099" t="s">
        <v>101</v>
      </c>
      <c r="X2099" t="s">
        <v>103</v>
      </c>
      <c r="Y2099" t="s">
        <v>104</v>
      </c>
      <c r="Z2099" t="s">
        <v>100</v>
      </c>
      <c r="AA2099" t="s">
        <v>93</v>
      </c>
      <c r="AB2099" t="s">
        <v>105</v>
      </c>
      <c r="AC2099">
        <v>304</v>
      </c>
      <c r="AD2099">
        <v>434.72</v>
      </c>
    </row>
    <row r="2100" spans="20:30" x14ac:dyDescent="0.25">
      <c r="T2100" t="s">
        <v>88</v>
      </c>
      <c r="U2100">
        <v>2022</v>
      </c>
      <c r="V2100" t="s">
        <v>45</v>
      </c>
      <c r="W2100" t="s">
        <v>101</v>
      </c>
      <c r="X2100" t="s">
        <v>103</v>
      </c>
      <c r="Y2100" t="s">
        <v>104</v>
      </c>
      <c r="Z2100" t="s">
        <v>100</v>
      </c>
      <c r="AA2100" t="s">
        <v>93</v>
      </c>
      <c r="AB2100" t="s">
        <v>105</v>
      </c>
      <c r="AC2100">
        <v>784</v>
      </c>
      <c r="AD2100">
        <v>1121.1199999999999</v>
      </c>
    </row>
    <row r="2101" spans="20:30" x14ac:dyDescent="0.25">
      <c r="T2101" t="s">
        <v>98</v>
      </c>
      <c r="U2101">
        <v>2022</v>
      </c>
      <c r="V2101" t="s">
        <v>45</v>
      </c>
      <c r="W2101" t="s">
        <v>101</v>
      </c>
      <c r="X2101" t="s">
        <v>103</v>
      </c>
      <c r="Y2101" t="s">
        <v>104</v>
      </c>
      <c r="Z2101" t="s">
        <v>100</v>
      </c>
      <c r="AA2101" t="s">
        <v>93</v>
      </c>
      <c r="AB2101" t="s">
        <v>105</v>
      </c>
      <c r="AC2101">
        <v>837</v>
      </c>
      <c r="AD2101">
        <v>1196.9099999999999</v>
      </c>
    </row>
    <row r="2102" spans="20:30" x14ac:dyDescent="0.25">
      <c r="T2102" t="s">
        <v>95</v>
      </c>
      <c r="U2102">
        <v>2022</v>
      </c>
      <c r="V2102" t="s">
        <v>45</v>
      </c>
      <c r="W2102" t="s">
        <v>101</v>
      </c>
      <c r="X2102" t="s">
        <v>103</v>
      </c>
      <c r="Y2102" t="s">
        <v>104</v>
      </c>
      <c r="Z2102" t="s">
        <v>100</v>
      </c>
      <c r="AA2102" t="s">
        <v>93</v>
      </c>
      <c r="AB2102" t="s">
        <v>105</v>
      </c>
      <c r="AC2102">
        <v>870</v>
      </c>
      <c r="AD2102">
        <v>1244.0999999999999</v>
      </c>
    </row>
    <row r="2103" spans="20:30" x14ac:dyDescent="0.25">
      <c r="T2103" t="s">
        <v>95</v>
      </c>
      <c r="U2103">
        <v>2022</v>
      </c>
      <c r="V2103" t="s">
        <v>45</v>
      </c>
      <c r="W2103" t="s">
        <v>101</v>
      </c>
      <c r="X2103" t="s">
        <v>103</v>
      </c>
      <c r="Y2103" t="s">
        <v>104</v>
      </c>
      <c r="Z2103" t="s">
        <v>100</v>
      </c>
      <c r="AA2103" t="s">
        <v>93</v>
      </c>
      <c r="AB2103" t="s">
        <v>105</v>
      </c>
      <c r="AC2103">
        <v>942</v>
      </c>
      <c r="AD2103">
        <v>1347.06</v>
      </c>
    </row>
    <row r="2104" spans="20:30" x14ac:dyDescent="0.25">
      <c r="T2104" t="s">
        <v>95</v>
      </c>
      <c r="U2104">
        <v>2022</v>
      </c>
      <c r="V2104" t="s">
        <v>45</v>
      </c>
      <c r="W2104" t="s">
        <v>101</v>
      </c>
      <c r="X2104" t="s">
        <v>103</v>
      </c>
      <c r="Y2104" t="s">
        <v>104</v>
      </c>
      <c r="Z2104" t="s">
        <v>100</v>
      </c>
      <c r="AA2104" t="s">
        <v>93</v>
      </c>
      <c r="AB2104" t="s">
        <v>105</v>
      </c>
      <c r="AC2104">
        <v>943</v>
      </c>
      <c r="AD2104">
        <v>1348.49</v>
      </c>
    </row>
    <row r="2105" spans="20:30" x14ac:dyDescent="0.25">
      <c r="T2105" t="s">
        <v>88</v>
      </c>
      <c r="U2105">
        <v>2022</v>
      </c>
      <c r="V2105" t="s">
        <v>45</v>
      </c>
      <c r="W2105" t="s">
        <v>101</v>
      </c>
      <c r="X2105" t="s">
        <v>103</v>
      </c>
      <c r="Y2105" t="s">
        <v>104</v>
      </c>
      <c r="Z2105" t="s">
        <v>100</v>
      </c>
      <c r="AA2105" t="s">
        <v>93</v>
      </c>
      <c r="AB2105" t="s">
        <v>105</v>
      </c>
      <c r="AC2105">
        <v>944</v>
      </c>
      <c r="AD2105">
        <v>1349.92</v>
      </c>
    </row>
    <row r="2106" spans="20:30" x14ac:dyDescent="0.25">
      <c r="T2106" t="s">
        <v>95</v>
      </c>
      <c r="U2106">
        <v>2022</v>
      </c>
      <c r="V2106" t="s">
        <v>45</v>
      </c>
      <c r="W2106" t="s">
        <v>101</v>
      </c>
      <c r="X2106" t="s">
        <v>103</v>
      </c>
      <c r="Y2106" t="s">
        <v>104</v>
      </c>
      <c r="Z2106" t="s">
        <v>100</v>
      </c>
      <c r="AA2106" t="s">
        <v>93</v>
      </c>
      <c r="AB2106" t="s">
        <v>105</v>
      </c>
      <c r="AC2106">
        <v>823</v>
      </c>
      <c r="AD2106">
        <v>526.24</v>
      </c>
    </row>
    <row r="2107" spans="20:30" x14ac:dyDescent="0.25">
      <c r="T2107" t="s">
        <v>88</v>
      </c>
      <c r="U2107">
        <v>2022</v>
      </c>
      <c r="V2107" t="s">
        <v>45</v>
      </c>
      <c r="W2107" t="s">
        <v>101</v>
      </c>
      <c r="X2107" t="s">
        <v>103</v>
      </c>
      <c r="Y2107" t="s">
        <v>104</v>
      </c>
      <c r="Z2107" t="s">
        <v>100</v>
      </c>
      <c r="AA2107" t="s">
        <v>93</v>
      </c>
      <c r="AB2107" t="s">
        <v>105</v>
      </c>
      <c r="AC2107">
        <v>877</v>
      </c>
      <c r="AD2107">
        <v>526.24</v>
      </c>
    </row>
    <row r="2108" spans="20:30" x14ac:dyDescent="0.25">
      <c r="T2108" t="s">
        <v>88</v>
      </c>
      <c r="U2108">
        <v>2022</v>
      </c>
      <c r="V2108" t="s">
        <v>45</v>
      </c>
      <c r="W2108" t="s">
        <v>101</v>
      </c>
      <c r="X2108" t="s">
        <v>103</v>
      </c>
      <c r="Y2108" t="s">
        <v>104</v>
      </c>
      <c r="Z2108" t="s">
        <v>100</v>
      </c>
      <c r="AA2108" t="s">
        <v>93</v>
      </c>
      <c r="AB2108" t="s">
        <v>105</v>
      </c>
      <c r="AC2108">
        <v>303</v>
      </c>
      <c r="AD2108">
        <v>433.28999999999996</v>
      </c>
    </row>
    <row r="2109" spans="20:30" x14ac:dyDescent="0.25">
      <c r="T2109" t="s">
        <v>98</v>
      </c>
      <c r="U2109">
        <v>2022</v>
      </c>
      <c r="V2109" t="s">
        <v>45</v>
      </c>
      <c r="W2109" t="s">
        <v>101</v>
      </c>
      <c r="X2109" t="s">
        <v>103</v>
      </c>
      <c r="Y2109" t="s">
        <v>104</v>
      </c>
      <c r="Z2109" t="s">
        <v>100</v>
      </c>
      <c r="AA2109" t="s">
        <v>93</v>
      </c>
      <c r="AB2109" t="s">
        <v>105</v>
      </c>
      <c r="AC2109">
        <v>363</v>
      </c>
      <c r="AD2109">
        <v>519.09</v>
      </c>
    </row>
    <row r="2110" spans="20:30" x14ac:dyDescent="0.25">
      <c r="T2110" t="s">
        <v>97</v>
      </c>
      <c r="U2110">
        <v>2022</v>
      </c>
      <c r="V2110" t="s">
        <v>45</v>
      </c>
      <c r="W2110" t="s">
        <v>101</v>
      </c>
      <c r="X2110" t="s">
        <v>103</v>
      </c>
      <c r="Y2110" t="s">
        <v>104</v>
      </c>
      <c r="Z2110" t="s">
        <v>100</v>
      </c>
      <c r="AA2110" t="s">
        <v>93</v>
      </c>
      <c r="AB2110" t="s">
        <v>105</v>
      </c>
      <c r="AC2110">
        <v>357</v>
      </c>
      <c r="AD2110">
        <v>510.51</v>
      </c>
    </row>
    <row r="2111" spans="20:30" x14ac:dyDescent="0.25">
      <c r="T2111" t="s">
        <v>98</v>
      </c>
      <c r="U2111">
        <v>2022</v>
      </c>
      <c r="V2111" t="s">
        <v>45</v>
      </c>
      <c r="W2111" t="s">
        <v>101</v>
      </c>
      <c r="X2111" t="s">
        <v>103</v>
      </c>
      <c r="Y2111" t="s">
        <v>104</v>
      </c>
      <c r="Z2111" t="s">
        <v>100</v>
      </c>
      <c r="AA2111" t="s">
        <v>93</v>
      </c>
      <c r="AB2111" t="s">
        <v>105</v>
      </c>
      <c r="AC2111">
        <v>331</v>
      </c>
      <c r="AD2111">
        <v>473.33</v>
      </c>
    </row>
    <row r="2112" spans="20:30" x14ac:dyDescent="0.25">
      <c r="T2112" t="s">
        <v>95</v>
      </c>
      <c r="U2112">
        <v>2022</v>
      </c>
      <c r="V2112" t="s">
        <v>45</v>
      </c>
      <c r="W2112" t="s">
        <v>101</v>
      </c>
      <c r="X2112" t="s">
        <v>103</v>
      </c>
      <c r="Y2112" t="s">
        <v>104</v>
      </c>
      <c r="Z2112" t="s">
        <v>100</v>
      </c>
      <c r="AA2112" t="s">
        <v>93</v>
      </c>
      <c r="AB2112" t="s">
        <v>105</v>
      </c>
      <c r="AC2112">
        <v>259</v>
      </c>
      <c r="AD2112">
        <v>370.37</v>
      </c>
    </row>
    <row r="2113" spans="20:30" x14ac:dyDescent="0.25">
      <c r="T2113" t="s">
        <v>95</v>
      </c>
      <c r="U2113">
        <v>2022</v>
      </c>
      <c r="V2113" t="s">
        <v>45</v>
      </c>
      <c r="W2113" t="s">
        <v>101</v>
      </c>
      <c r="X2113" t="s">
        <v>103</v>
      </c>
      <c r="Y2113" t="s">
        <v>104</v>
      </c>
      <c r="Z2113" t="s">
        <v>100</v>
      </c>
      <c r="AA2113" t="s">
        <v>93</v>
      </c>
      <c r="AB2113" t="s">
        <v>105</v>
      </c>
      <c r="AC2113">
        <v>793</v>
      </c>
      <c r="AD2113">
        <v>1133.99</v>
      </c>
    </row>
    <row r="2114" spans="20:30" x14ac:dyDescent="0.25">
      <c r="T2114" t="s">
        <v>95</v>
      </c>
      <c r="U2114">
        <v>2022</v>
      </c>
      <c r="V2114" t="s">
        <v>45</v>
      </c>
      <c r="W2114" t="s">
        <v>101</v>
      </c>
      <c r="X2114" t="s">
        <v>103</v>
      </c>
      <c r="Y2114" t="s">
        <v>104</v>
      </c>
      <c r="Z2114" t="s">
        <v>100</v>
      </c>
      <c r="AA2114" t="s">
        <v>93</v>
      </c>
      <c r="AB2114" t="s">
        <v>105</v>
      </c>
      <c r="AC2114">
        <v>846</v>
      </c>
      <c r="AD2114">
        <v>1209.78</v>
      </c>
    </row>
    <row r="2115" spans="20:30" x14ac:dyDescent="0.25">
      <c r="T2115" t="s">
        <v>95</v>
      </c>
      <c r="U2115">
        <v>2022</v>
      </c>
      <c r="V2115" t="s">
        <v>45</v>
      </c>
      <c r="W2115" t="s">
        <v>101</v>
      </c>
      <c r="X2115" t="s">
        <v>103</v>
      </c>
      <c r="Y2115" t="s">
        <v>104</v>
      </c>
      <c r="Z2115" t="s">
        <v>100</v>
      </c>
      <c r="AA2115" t="s">
        <v>93</v>
      </c>
      <c r="AB2115" t="s">
        <v>105</v>
      </c>
      <c r="AC2115">
        <v>879</v>
      </c>
      <c r="AD2115">
        <v>1256.97</v>
      </c>
    </row>
    <row r="2116" spans="20:30" x14ac:dyDescent="0.25">
      <c r="T2116" t="s">
        <v>95</v>
      </c>
      <c r="U2116">
        <v>2022</v>
      </c>
      <c r="V2116" t="s">
        <v>49</v>
      </c>
      <c r="W2116" t="s">
        <v>101</v>
      </c>
      <c r="X2116" t="s">
        <v>103</v>
      </c>
      <c r="Y2116" t="s">
        <v>104</v>
      </c>
      <c r="Z2116" t="s">
        <v>100</v>
      </c>
      <c r="AA2116" t="s">
        <v>93</v>
      </c>
      <c r="AB2116" t="s">
        <v>105</v>
      </c>
      <c r="AC2116">
        <v>308</v>
      </c>
      <c r="AD2116">
        <v>440.44</v>
      </c>
    </row>
    <row r="2117" spans="20:30" x14ac:dyDescent="0.25">
      <c r="T2117" t="s">
        <v>88</v>
      </c>
      <c r="U2117">
        <v>2022</v>
      </c>
      <c r="V2117" t="s">
        <v>49</v>
      </c>
      <c r="W2117" t="s">
        <v>101</v>
      </c>
      <c r="X2117" t="s">
        <v>103</v>
      </c>
      <c r="Y2117" t="s">
        <v>104</v>
      </c>
      <c r="Z2117" t="s">
        <v>100</v>
      </c>
      <c r="AA2117" t="s">
        <v>93</v>
      </c>
      <c r="AB2117" t="s">
        <v>105</v>
      </c>
      <c r="AC2117">
        <v>236</v>
      </c>
      <c r="AD2117">
        <v>337.48</v>
      </c>
    </row>
    <row r="2118" spans="20:30" x14ac:dyDescent="0.25">
      <c r="T2118" t="s">
        <v>95</v>
      </c>
      <c r="U2118">
        <v>2022</v>
      </c>
      <c r="V2118" t="s">
        <v>49</v>
      </c>
      <c r="W2118" t="s">
        <v>101</v>
      </c>
      <c r="X2118" t="s">
        <v>103</v>
      </c>
      <c r="Y2118" t="s">
        <v>104</v>
      </c>
      <c r="Z2118" t="s">
        <v>100</v>
      </c>
      <c r="AA2118" t="s">
        <v>93</v>
      </c>
      <c r="AB2118" t="s">
        <v>105</v>
      </c>
      <c r="AC2118">
        <v>284</v>
      </c>
      <c r="AD2118">
        <v>406.12</v>
      </c>
    </row>
    <row r="2119" spans="20:30" x14ac:dyDescent="0.25">
      <c r="T2119" t="s">
        <v>95</v>
      </c>
      <c r="U2119">
        <v>2022</v>
      </c>
      <c r="V2119" t="s">
        <v>49</v>
      </c>
      <c r="W2119" t="s">
        <v>101</v>
      </c>
      <c r="X2119" t="s">
        <v>103</v>
      </c>
      <c r="Y2119" t="s">
        <v>104</v>
      </c>
      <c r="Z2119" t="s">
        <v>100</v>
      </c>
      <c r="AA2119" t="s">
        <v>93</v>
      </c>
      <c r="AB2119" t="s">
        <v>105</v>
      </c>
      <c r="AC2119">
        <v>310</v>
      </c>
      <c r="AD2119">
        <v>443.3</v>
      </c>
    </row>
    <row r="2120" spans="20:30" x14ac:dyDescent="0.25">
      <c r="T2120" t="s">
        <v>95</v>
      </c>
      <c r="U2120">
        <v>2022</v>
      </c>
      <c r="V2120" t="s">
        <v>49</v>
      </c>
      <c r="W2120" t="s">
        <v>101</v>
      </c>
      <c r="X2120" t="s">
        <v>103</v>
      </c>
      <c r="Y2120" t="s">
        <v>104</v>
      </c>
      <c r="Z2120" t="s">
        <v>100</v>
      </c>
      <c r="AA2120" t="s">
        <v>93</v>
      </c>
      <c r="AB2120" t="s">
        <v>105</v>
      </c>
      <c r="AC2120">
        <v>238</v>
      </c>
      <c r="AD2120">
        <v>340.34000000000003</v>
      </c>
    </row>
    <row r="2121" spans="20:30" x14ac:dyDescent="0.25">
      <c r="T2121" t="s">
        <v>95</v>
      </c>
      <c r="U2121">
        <v>2022</v>
      </c>
      <c r="V2121" t="s">
        <v>49</v>
      </c>
      <c r="W2121" t="s">
        <v>101</v>
      </c>
      <c r="X2121" t="s">
        <v>103</v>
      </c>
      <c r="Y2121" t="s">
        <v>104</v>
      </c>
      <c r="Z2121" t="s">
        <v>100</v>
      </c>
      <c r="AA2121" t="s">
        <v>93</v>
      </c>
      <c r="AB2121" t="s">
        <v>105</v>
      </c>
      <c r="AC2121">
        <v>280</v>
      </c>
      <c r="AD2121">
        <v>400.4</v>
      </c>
    </row>
    <row r="2122" spans="20:30" x14ac:dyDescent="0.25">
      <c r="T2122" t="s">
        <v>88</v>
      </c>
      <c r="U2122">
        <v>2022</v>
      </c>
      <c r="V2122" t="s">
        <v>49</v>
      </c>
      <c r="W2122" t="s">
        <v>101</v>
      </c>
      <c r="X2122" t="s">
        <v>103</v>
      </c>
      <c r="Y2122" t="s">
        <v>104</v>
      </c>
      <c r="Z2122" t="s">
        <v>100</v>
      </c>
      <c r="AA2122" t="s">
        <v>93</v>
      </c>
      <c r="AB2122" t="s">
        <v>105</v>
      </c>
      <c r="AC2122">
        <v>787</v>
      </c>
      <c r="AD2122">
        <v>1125.4099999999999</v>
      </c>
    </row>
    <row r="2123" spans="20:30" x14ac:dyDescent="0.25">
      <c r="T2123" t="s">
        <v>88</v>
      </c>
      <c r="U2123">
        <v>2022</v>
      </c>
      <c r="V2123" t="s">
        <v>49</v>
      </c>
      <c r="W2123" t="s">
        <v>101</v>
      </c>
      <c r="X2123" t="s">
        <v>103</v>
      </c>
      <c r="Y2123" t="s">
        <v>104</v>
      </c>
      <c r="Z2123" t="s">
        <v>100</v>
      </c>
      <c r="AA2123" t="s">
        <v>93</v>
      </c>
      <c r="AB2123" t="s">
        <v>105</v>
      </c>
      <c r="AC2123">
        <v>841</v>
      </c>
      <c r="AD2123">
        <v>1202.6300000000001</v>
      </c>
    </row>
    <row r="2124" spans="20:30" x14ac:dyDescent="0.25">
      <c r="T2124" t="s">
        <v>97</v>
      </c>
      <c r="U2124">
        <v>2022</v>
      </c>
      <c r="V2124" t="s">
        <v>49</v>
      </c>
      <c r="W2124" t="s">
        <v>101</v>
      </c>
      <c r="X2124" t="s">
        <v>103</v>
      </c>
      <c r="Y2124" t="s">
        <v>104</v>
      </c>
      <c r="Z2124" t="s">
        <v>100</v>
      </c>
      <c r="AA2124" t="s">
        <v>93</v>
      </c>
      <c r="AB2124" t="s">
        <v>105</v>
      </c>
      <c r="AC2124">
        <v>874</v>
      </c>
      <c r="AD2124">
        <v>1249.82</v>
      </c>
    </row>
    <row r="2125" spans="20:30" x14ac:dyDescent="0.25">
      <c r="T2125" t="s">
        <v>88</v>
      </c>
      <c r="U2125">
        <v>2022</v>
      </c>
      <c r="V2125" t="s">
        <v>49</v>
      </c>
      <c r="W2125" t="s">
        <v>101</v>
      </c>
      <c r="X2125" t="s">
        <v>103</v>
      </c>
      <c r="Y2125" t="s">
        <v>104</v>
      </c>
      <c r="Z2125" t="s">
        <v>100</v>
      </c>
      <c r="AA2125" t="s">
        <v>93</v>
      </c>
      <c r="AB2125" t="s">
        <v>105</v>
      </c>
      <c r="AC2125">
        <v>953</v>
      </c>
      <c r="AD2125">
        <v>1362.79</v>
      </c>
    </row>
    <row r="2126" spans="20:30" x14ac:dyDescent="0.25">
      <c r="T2126" t="s">
        <v>88</v>
      </c>
      <c r="U2126">
        <v>2022</v>
      </c>
      <c r="V2126" t="s">
        <v>49</v>
      </c>
      <c r="W2126" t="s">
        <v>101</v>
      </c>
      <c r="X2126" t="s">
        <v>103</v>
      </c>
      <c r="Y2126" t="s">
        <v>104</v>
      </c>
      <c r="Z2126" t="s">
        <v>100</v>
      </c>
      <c r="AA2126" t="s">
        <v>93</v>
      </c>
      <c r="AB2126" t="s">
        <v>105</v>
      </c>
      <c r="AC2126">
        <v>954</v>
      </c>
      <c r="AD2126">
        <v>1364.22</v>
      </c>
    </row>
    <row r="2127" spans="20:30" x14ac:dyDescent="0.25">
      <c r="T2127" t="s">
        <v>97</v>
      </c>
      <c r="U2127">
        <v>2022</v>
      </c>
      <c r="V2127" t="s">
        <v>49</v>
      </c>
      <c r="W2127" t="s">
        <v>101</v>
      </c>
      <c r="X2127" t="s">
        <v>103</v>
      </c>
      <c r="Y2127" t="s">
        <v>104</v>
      </c>
      <c r="Z2127" t="s">
        <v>100</v>
      </c>
      <c r="AA2127" t="s">
        <v>93</v>
      </c>
      <c r="AB2127" t="s">
        <v>105</v>
      </c>
      <c r="AC2127">
        <v>827</v>
      </c>
      <c r="AD2127">
        <v>526.24</v>
      </c>
    </row>
    <row r="2128" spans="20:30" x14ac:dyDescent="0.25">
      <c r="T2128" t="s">
        <v>88</v>
      </c>
      <c r="U2128">
        <v>2022</v>
      </c>
      <c r="V2128" t="s">
        <v>49</v>
      </c>
      <c r="W2128" t="s">
        <v>101</v>
      </c>
      <c r="X2128" t="s">
        <v>103</v>
      </c>
      <c r="Y2128" t="s">
        <v>104</v>
      </c>
      <c r="Z2128" t="s">
        <v>100</v>
      </c>
      <c r="AA2128" t="s">
        <v>93</v>
      </c>
      <c r="AB2128" t="s">
        <v>105</v>
      </c>
      <c r="AC2128">
        <v>880</v>
      </c>
      <c r="AD2128">
        <v>526.24</v>
      </c>
    </row>
    <row r="2129" spans="20:30" x14ac:dyDescent="0.25">
      <c r="T2129" t="s">
        <v>88</v>
      </c>
      <c r="U2129">
        <v>2022</v>
      </c>
      <c r="V2129" t="s">
        <v>49</v>
      </c>
      <c r="W2129" t="s">
        <v>101</v>
      </c>
      <c r="X2129" t="s">
        <v>103</v>
      </c>
      <c r="Y2129" t="s">
        <v>104</v>
      </c>
      <c r="Z2129" t="s">
        <v>100</v>
      </c>
      <c r="AA2129" t="s">
        <v>93</v>
      </c>
      <c r="AB2129" t="s">
        <v>105</v>
      </c>
      <c r="AC2129">
        <v>285</v>
      </c>
      <c r="AD2129">
        <v>407.55</v>
      </c>
    </row>
    <row r="2130" spans="20:30" x14ac:dyDescent="0.25">
      <c r="T2130" t="s">
        <v>95</v>
      </c>
      <c r="U2130">
        <v>2022</v>
      </c>
      <c r="V2130" t="s">
        <v>49</v>
      </c>
      <c r="W2130" t="s">
        <v>101</v>
      </c>
      <c r="X2130" t="s">
        <v>103</v>
      </c>
      <c r="Y2130" t="s">
        <v>104</v>
      </c>
      <c r="Z2130" t="s">
        <v>100</v>
      </c>
      <c r="AA2130" t="s">
        <v>93</v>
      </c>
      <c r="AB2130" t="s">
        <v>105</v>
      </c>
      <c r="AC2130">
        <v>303</v>
      </c>
      <c r="AD2130">
        <v>433.28999999999996</v>
      </c>
    </row>
    <row r="2131" spans="20:30" x14ac:dyDescent="0.25">
      <c r="T2131" t="s">
        <v>88</v>
      </c>
      <c r="U2131">
        <v>2022</v>
      </c>
      <c r="V2131" t="s">
        <v>49</v>
      </c>
      <c r="W2131" t="s">
        <v>101</v>
      </c>
      <c r="X2131" t="s">
        <v>103</v>
      </c>
      <c r="Y2131" t="s">
        <v>104</v>
      </c>
      <c r="Z2131" t="s">
        <v>100</v>
      </c>
      <c r="AA2131" t="s">
        <v>93</v>
      </c>
      <c r="AB2131" t="s">
        <v>105</v>
      </c>
      <c r="AC2131">
        <v>297</v>
      </c>
      <c r="AD2131">
        <v>424.71</v>
      </c>
    </row>
    <row r="2132" spans="20:30" x14ac:dyDescent="0.25">
      <c r="T2132" t="s">
        <v>88</v>
      </c>
      <c r="U2132">
        <v>2022</v>
      </c>
      <c r="V2132" t="s">
        <v>49</v>
      </c>
      <c r="W2132" t="s">
        <v>101</v>
      </c>
      <c r="X2132" t="s">
        <v>103</v>
      </c>
      <c r="Y2132" t="s">
        <v>104</v>
      </c>
      <c r="Z2132" t="s">
        <v>100</v>
      </c>
      <c r="AA2132" t="s">
        <v>93</v>
      </c>
      <c r="AB2132" t="s">
        <v>105</v>
      </c>
      <c r="AC2132">
        <v>291</v>
      </c>
      <c r="AD2132">
        <v>416.13</v>
      </c>
    </row>
    <row r="2133" spans="20:30" x14ac:dyDescent="0.25">
      <c r="T2133" t="s">
        <v>95</v>
      </c>
      <c r="U2133">
        <v>2022</v>
      </c>
      <c r="V2133" t="s">
        <v>49</v>
      </c>
      <c r="W2133" t="s">
        <v>101</v>
      </c>
      <c r="X2133" t="s">
        <v>103</v>
      </c>
      <c r="Y2133" t="s">
        <v>104</v>
      </c>
      <c r="Z2133" t="s">
        <v>100</v>
      </c>
      <c r="AA2133" t="s">
        <v>93</v>
      </c>
      <c r="AB2133" t="s">
        <v>105</v>
      </c>
      <c r="AC2133">
        <v>307</v>
      </c>
      <c r="AD2133">
        <v>439.01</v>
      </c>
    </row>
    <row r="2134" spans="20:30" x14ac:dyDescent="0.25">
      <c r="T2134" t="s">
        <v>88</v>
      </c>
      <c r="U2134">
        <v>2022</v>
      </c>
      <c r="V2134" t="s">
        <v>49</v>
      </c>
      <c r="W2134" t="s">
        <v>101</v>
      </c>
      <c r="X2134" t="s">
        <v>103</v>
      </c>
      <c r="Y2134" t="s">
        <v>104</v>
      </c>
      <c r="Z2134" t="s">
        <v>100</v>
      </c>
      <c r="AA2134" t="s">
        <v>93</v>
      </c>
      <c r="AB2134" t="s">
        <v>105</v>
      </c>
      <c r="AC2134">
        <v>235</v>
      </c>
      <c r="AD2134">
        <v>336.05</v>
      </c>
    </row>
    <row r="2135" spans="20:30" x14ac:dyDescent="0.25">
      <c r="T2135" t="s">
        <v>95</v>
      </c>
      <c r="U2135">
        <v>2022</v>
      </c>
      <c r="V2135" t="s">
        <v>49</v>
      </c>
      <c r="W2135" t="s">
        <v>101</v>
      </c>
      <c r="X2135" t="s">
        <v>103</v>
      </c>
      <c r="Y2135" t="s">
        <v>104</v>
      </c>
      <c r="Z2135" t="s">
        <v>100</v>
      </c>
      <c r="AA2135" t="s">
        <v>93</v>
      </c>
      <c r="AB2135" t="s">
        <v>105</v>
      </c>
      <c r="AC2135">
        <v>283</v>
      </c>
      <c r="AD2135">
        <v>404.69</v>
      </c>
    </row>
    <row r="2136" spans="20:30" x14ac:dyDescent="0.25">
      <c r="T2136" t="s">
        <v>95</v>
      </c>
      <c r="U2136">
        <v>2022</v>
      </c>
      <c r="V2136" t="s">
        <v>49</v>
      </c>
      <c r="W2136" t="s">
        <v>101</v>
      </c>
      <c r="X2136" t="s">
        <v>103</v>
      </c>
      <c r="Y2136" t="s">
        <v>104</v>
      </c>
      <c r="Z2136" t="s">
        <v>100</v>
      </c>
      <c r="AA2136" t="s">
        <v>93</v>
      </c>
      <c r="AB2136" t="s">
        <v>105</v>
      </c>
      <c r="AC2136">
        <v>796</v>
      </c>
      <c r="AD2136">
        <v>1138.28</v>
      </c>
    </row>
    <row r="2137" spans="20:30" x14ac:dyDescent="0.25">
      <c r="T2137" t="s">
        <v>95</v>
      </c>
      <c r="U2137">
        <v>2022</v>
      </c>
      <c r="V2137" t="s">
        <v>49</v>
      </c>
      <c r="W2137" t="s">
        <v>101</v>
      </c>
      <c r="X2137" t="s">
        <v>103</v>
      </c>
      <c r="Y2137" t="s">
        <v>104</v>
      </c>
      <c r="Z2137" t="s">
        <v>100</v>
      </c>
      <c r="AA2137" t="s">
        <v>93</v>
      </c>
      <c r="AB2137" t="s">
        <v>105</v>
      </c>
      <c r="AC2137">
        <v>883</v>
      </c>
      <c r="AD2137">
        <v>1262.69</v>
      </c>
    </row>
    <row r="2138" spans="20:30" x14ac:dyDescent="0.25">
      <c r="T2138" t="s">
        <v>97</v>
      </c>
      <c r="U2138">
        <v>2022</v>
      </c>
      <c r="V2138" t="s">
        <v>37</v>
      </c>
      <c r="W2138" t="s">
        <v>101</v>
      </c>
      <c r="X2138" t="s">
        <v>103</v>
      </c>
      <c r="Y2138" t="s">
        <v>104</v>
      </c>
      <c r="Z2138" t="s">
        <v>100</v>
      </c>
      <c r="AA2138" t="s">
        <v>93</v>
      </c>
      <c r="AB2138" t="s">
        <v>105</v>
      </c>
      <c r="AC2138">
        <v>290</v>
      </c>
      <c r="AD2138">
        <v>414.7</v>
      </c>
    </row>
    <row r="2139" spans="20:30" x14ac:dyDescent="0.25">
      <c r="T2139" t="s">
        <v>88</v>
      </c>
      <c r="U2139">
        <v>2022</v>
      </c>
      <c r="V2139" t="s">
        <v>37</v>
      </c>
      <c r="W2139" t="s">
        <v>101</v>
      </c>
      <c r="X2139" t="s">
        <v>103</v>
      </c>
      <c r="Y2139" t="s">
        <v>104</v>
      </c>
      <c r="Z2139" t="s">
        <v>100</v>
      </c>
      <c r="AA2139" t="s">
        <v>93</v>
      </c>
      <c r="AB2139" t="s">
        <v>105</v>
      </c>
      <c r="AC2139">
        <v>338</v>
      </c>
      <c r="AD2139">
        <v>483.34000000000003</v>
      </c>
    </row>
    <row r="2140" spans="20:30" x14ac:dyDescent="0.25">
      <c r="T2140" t="s">
        <v>97</v>
      </c>
      <c r="U2140">
        <v>2022</v>
      </c>
      <c r="V2140" t="s">
        <v>37</v>
      </c>
      <c r="W2140" t="s">
        <v>101</v>
      </c>
      <c r="X2140" t="s">
        <v>103</v>
      </c>
      <c r="Y2140" t="s">
        <v>104</v>
      </c>
      <c r="Z2140" t="s">
        <v>100</v>
      </c>
      <c r="AA2140" t="s">
        <v>93</v>
      </c>
      <c r="AB2140" t="s">
        <v>105</v>
      </c>
      <c r="AC2140">
        <v>334</v>
      </c>
      <c r="AD2140">
        <v>477.62</v>
      </c>
    </row>
    <row r="2141" spans="20:30" x14ac:dyDescent="0.25">
      <c r="T2141" t="s">
        <v>95</v>
      </c>
      <c r="U2141">
        <v>2022</v>
      </c>
      <c r="V2141" t="s">
        <v>37</v>
      </c>
      <c r="W2141" t="s">
        <v>101</v>
      </c>
      <c r="X2141" t="s">
        <v>103</v>
      </c>
      <c r="Y2141" t="s">
        <v>104</v>
      </c>
      <c r="Z2141" t="s">
        <v>100</v>
      </c>
      <c r="AA2141" t="s">
        <v>93</v>
      </c>
      <c r="AB2141" t="s">
        <v>105</v>
      </c>
      <c r="AC2141">
        <v>832</v>
      </c>
      <c r="AD2141">
        <v>1189.76</v>
      </c>
    </row>
    <row r="2142" spans="20:30" x14ac:dyDescent="0.25">
      <c r="T2142" t="s">
        <v>95</v>
      </c>
      <c r="U2142">
        <v>2022</v>
      </c>
      <c r="V2142" t="s">
        <v>37</v>
      </c>
      <c r="W2142" t="s">
        <v>101</v>
      </c>
      <c r="X2142" t="s">
        <v>103</v>
      </c>
      <c r="Y2142" t="s">
        <v>104</v>
      </c>
      <c r="Z2142" t="s">
        <v>100</v>
      </c>
      <c r="AA2142" t="s">
        <v>93</v>
      </c>
      <c r="AB2142" t="s">
        <v>105</v>
      </c>
      <c r="AC2142">
        <v>865</v>
      </c>
      <c r="AD2142">
        <v>1236.95</v>
      </c>
    </row>
    <row r="2143" spans="20:30" x14ac:dyDescent="0.25">
      <c r="T2143" t="s">
        <v>95</v>
      </c>
      <c r="U2143">
        <v>2022</v>
      </c>
      <c r="V2143" t="s">
        <v>37</v>
      </c>
      <c r="W2143" t="s">
        <v>101</v>
      </c>
      <c r="X2143" t="s">
        <v>103</v>
      </c>
      <c r="Y2143" t="s">
        <v>104</v>
      </c>
      <c r="Z2143" t="s">
        <v>100</v>
      </c>
      <c r="AA2143" t="s">
        <v>93</v>
      </c>
      <c r="AB2143" t="s">
        <v>105</v>
      </c>
      <c r="AC2143">
        <v>926</v>
      </c>
      <c r="AD2143">
        <v>1324.18</v>
      </c>
    </row>
    <row r="2144" spans="20:30" x14ac:dyDescent="0.25">
      <c r="T2144" t="s">
        <v>88</v>
      </c>
      <c r="U2144">
        <v>2022</v>
      </c>
      <c r="V2144" t="s">
        <v>37</v>
      </c>
      <c r="W2144" t="s">
        <v>101</v>
      </c>
      <c r="X2144" t="s">
        <v>103</v>
      </c>
      <c r="Y2144" t="s">
        <v>104</v>
      </c>
      <c r="Z2144" t="s">
        <v>100</v>
      </c>
      <c r="AA2144" t="s">
        <v>93</v>
      </c>
      <c r="AB2144" t="s">
        <v>105</v>
      </c>
      <c r="AC2144">
        <v>927</v>
      </c>
      <c r="AD2144">
        <v>1325.6100000000001</v>
      </c>
    </row>
    <row r="2145" spans="20:30" x14ac:dyDescent="0.25">
      <c r="T2145" t="s">
        <v>97</v>
      </c>
      <c r="U2145">
        <v>2022</v>
      </c>
      <c r="V2145" t="s">
        <v>37</v>
      </c>
      <c r="W2145" t="s">
        <v>101</v>
      </c>
      <c r="X2145" t="s">
        <v>103</v>
      </c>
      <c r="Y2145" t="s">
        <v>104</v>
      </c>
      <c r="Z2145" t="s">
        <v>100</v>
      </c>
      <c r="AA2145" t="s">
        <v>93</v>
      </c>
      <c r="AB2145" t="s">
        <v>105</v>
      </c>
      <c r="AC2145">
        <v>928</v>
      </c>
      <c r="AD2145">
        <v>1327.04</v>
      </c>
    </row>
    <row r="2146" spans="20:30" x14ac:dyDescent="0.25">
      <c r="T2146" t="s">
        <v>95</v>
      </c>
      <c r="U2146">
        <v>2022</v>
      </c>
      <c r="V2146" t="s">
        <v>37</v>
      </c>
      <c r="W2146" t="s">
        <v>101</v>
      </c>
      <c r="X2146" t="s">
        <v>103</v>
      </c>
      <c r="Y2146" t="s">
        <v>104</v>
      </c>
      <c r="Z2146" t="s">
        <v>100</v>
      </c>
      <c r="AA2146" t="s">
        <v>93</v>
      </c>
      <c r="AB2146" t="s">
        <v>105</v>
      </c>
      <c r="AC2146">
        <v>871</v>
      </c>
      <c r="AD2146">
        <v>526.24</v>
      </c>
    </row>
    <row r="2147" spans="20:30" x14ac:dyDescent="0.25">
      <c r="T2147" t="s">
        <v>97</v>
      </c>
      <c r="U2147">
        <v>2022</v>
      </c>
      <c r="V2147" t="s">
        <v>37</v>
      </c>
      <c r="W2147" t="s">
        <v>101</v>
      </c>
      <c r="X2147" t="s">
        <v>103</v>
      </c>
      <c r="Y2147" t="s">
        <v>104</v>
      </c>
      <c r="Z2147" t="s">
        <v>100</v>
      </c>
      <c r="AA2147" t="s">
        <v>93</v>
      </c>
      <c r="AB2147" t="s">
        <v>105</v>
      </c>
      <c r="AC2147">
        <v>213</v>
      </c>
      <c r="AD2147">
        <v>304.59000000000003</v>
      </c>
    </row>
    <row r="2148" spans="20:30" x14ac:dyDescent="0.25">
      <c r="T2148" t="s">
        <v>95</v>
      </c>
      <c r="U2148">
        <v>2022</v>
      </c>
      <c r="V2148" t="s">
        <v>37</v>
      </c>
      <c r="W2148" t="s">
        <v>101</v>
      </c>
      <c r="X2148" t="s">
        <v>103</v>
      </c>
      <c r="Y2148" t="s">
        <v>104</v>
      </c>
      <c r="Z2148" t="s">
        <v>100</v>
      </c>
      <c r="AA2148" t="s">
        <v>93</v>
      </c>
      <c r="AB2148" t="s">
        <v>105</v>
      </c>
      <c r="AC2148">
        <v>207</v>
      </c>
      <c r="AD2148">
        <v>296.01</v>
      </c>
    </row>
    <row r="2149" spans="20:30" x14ac:dyDescent="0.25">
      <c r="T2149" t="s">
        <v>88</v>
      </c>
      <c r="U2149">
        <v>2022</v>
      </c>
      <c r="V2149" t="s">
        <v>37</v>
      </c>
      <c r="W2149" t="s">
        <v>101</v>
      </c>
      <c r="X2149" t="s">
        <v>103</v>
      </c>
      <c r="Y2149" t="s">
        <v>104</v>
      </c>
      <c r="Z2149" t="s">
        <v>100</v>
      </c>
      <c r="AA2149" t="s">
        <v>93</v>
      </c>
      <c r="AB2149" t="s">
        <v>105</v>
      </c>
      <c r="AC2149">
        <v>289</v>
      </c>
      <c r="AD2149">
        <v>413.27</v>
      </c>
    </row>
    <row r="2150" spans="20:30" x14ac:dyDescent="0.25">
      <c r="T2150" t="s">
        <v>95</v>
      </c>
      <c r="U2150">
        <v>2022</v>
      </c>
      <c r="V2150" t="s">
        <v>37</v>
      </c>
      <c r="W2150" t="s">
        <v>101</v>
      </c>
      <c r="X2150" t="s">
        <v>103</v>
      </c>
      <c r="Y2150" t="s">
        <v>104</v>
      </c>
      <c r="Z2150" t="s">
        <v>100</v>
      </c>
      <c r="AA2150" t="s">
        <v>93</v>
      </c>
      <c r="AB2150" t="s">
        <v>105</v>
      </c>
      <c r="AC2150">
        <v>337</v>
      </c>
      <c r="AD2150">
        <v>481.90999999999997</v>
      </c>
    </row>
    <row r="2151" spans="20:30" x14ac:dyDescent="0.25">
      <c r="T2151" t="s">
        <v>97</v>
      </c>
      <c r="U2151">
        <v>2022</v>
      </c>
      <c r="V2151" t="s">
        <v>37</v>
      </c>
      <c r="W2151" t="s">
        <v>101</v>
      </c>
      <c r="X2151" t="s">
        <v>103</v>
      </c>
      <c r="Y2151" t="s">
        <v>104</v>
      </c>
      <c r="Z2151" t="s">
        <v>100</v>
      </c>
      <c r="AA2151" t="s">
        <v>93</v>
      </c>
      <c r="AB2151" t="s">
        <v>105</v>
      </c>
      <c r="AC2151">
        <v>841</v>
      </c>
      <c r="AD2151">
        <v>1202.6300000000001</v>
      </c>
    </row>
    <row r="2152" spans="20:30" x14ac:dyDescent="0.25">
      <c r="T2152" t="s">
        <v>88</v>
      </c>
      <c r="U2152">
        <v>2022</v>
      </c>
      <c r="V2152" t="s">
        <v>37</v>
      </c>
      <c r="W2152" t="s">
        <v>101</v>
      </c>
      <c r="X2152" t="s">
        <v>103</v>
      </c>
      <c r="Y2152" t="s">
        <v>104</v>
      </c>
      <c r="Z2152" t="s">
        <v>100</v>
      </c>
      <c r="AA2152" t="s">
        <v>93</v>
      </c>
      <c r="AB2152" t="s">
        <v>105</v>
      </c>
      <c r="AC2152">
        <v>874</v>
      </c>
      <c r="AD2152">
        <v>1249.82</v>
      </c>
    </row>
    <row r="2153" spans="20:30" x14ac:dyDescent="0.25">
      <c r="T2153" t="s">
        <v>97</v>
      </c>
      <c r="U2153">
        <v>2022</v>
      </c>
      <c r="V2153" t="s">
        <v>10</v>
      </c>
      <c r="W2153" t="s">
        <v>101</v>
      </c>
      <c r="X2153" t="s">
        <v>103</v>
      </c>
      <c r="Y2153" t="s">
        <v>104</v>
      </c>
      <c r="Z2153" t="s">
        <v>100</v>
      </c>
      <c r="AA2153" t="s">
        <v>93</v>
      </c>
      <c r="AB2153" t="s">
        <v>105</v>
      </c>
      <c r="AC2153">
        <v>296</v>
      </c>
      <c r="AD2153">
        <v>423.28</v>
      </c>
    </row>
    <row r="2154" spans="20:30" x14ac:dyDescent="0.25">
      <c r="T2154" t="s">
        <v>99</v>
      </c>
      <c r="U2154">
        <v>2022</v>
      </c>
      <c r="V2154" t="s">
        <v>10</v>
      </c>
      <c r="W2154" t="s">
        <v>101</v>
      </c>
      <c r="X2154" t="s">
        <v>103</v>
      </c>
      <c r="Y2154" t="s">
        <v>104</v>
      </c>
      <c r="Z2154" t="s">
        <v>100</v>
      </c>
      <c r="AA2154" t="s">
        <v>93</v>
      </c>
      <c r="AB2154" t="s">
        <v>105</v>
      </c>
      <c r="AC2154">
        <v>292</v>
      </c>
      <c r="AD2154">
        <v>417.56</v>
      </c>
    </row>
    <row r="2155" spans="20:30" x14ac:dyDescent="0.25">
      <c r="T2155" t="s">
        <v>97</v>
      </c>
      <c r="U2155">
        <v>2022</v>
      </c>
      <c r="V2155" t="s">
        <v>10</v>
      </c>
      <c r="W2155" t="s">
        <v>101</v>
      </c>
      <c r="X2155" t="s">
        <v>103</v>
      </c>
      <c r="Y2155" t="s">
        <v>104</v>
      </c>
      <c r="Z2155" t="s">
        <v>100</v>
      </c>
      <c r="AA2155" t="s">
        <v>93</v>
      </c>
      <c r="AB2155" t="s">
        <v>105</v>
      </c>
      <c r="AC2155">
        <v>340</v>
      </c>
      <c r="AD2155">
        <v>486.2</v>
      </c>
    </row>
    <row r="2156" spans="20:30" x14ac:dyDescent="0.25">
      <c r="T2156" t="s">
        <v>88</v>
      </c>
      <c r="U2156">
        <v>2022</v>
      </c>
      <c r="V2156" t="s">
        <v>10</v>
      </c>
      <c r="W2156" t="s">
        <v>101</v>
      </c>
      <c r="X2156" t="s">
        <v>103</v>
      </c>
      <c r="Y2156" t="s">
        <v>104</v>
      </c>
      <c r="Z2156" t="s">
        <v>100</v>
      </c>
      <c r="AA2156" t="s">
        <v>93</v>
      </c>
      <c r="AB2156" t="s">
        <v>105</v>
      </c>
      <c r="AC2156">
        <v>831</v>
      </c>
      <c r="AD2156">
        <v>1188.33</v>
      </c>
    </row>
    <row r="2157" spans="20:30" x14ac:dyDescent="0.25">
      <c r="T2157" t="s">
        <v>95</v>
      </c>
      <c r="U2157">
        <v>2022</v>
      </c>
      <c r="V2157" t="s">
        <v>10</v>
      </c>
      <c r="W2157" t="s">
        <v>101</v>
      </c>
      <c r="X2157" t="s">
        <v>103</v>
      </c>
      <c r="Y2157" t="s">
        <v>104</v>
      </c>
      <c r="Z2157" t="s">
        <v>100</v>
      </c>
      <c r="AA2157" t="s">
        <v>93</v>
      </c>
      <c r="AB2157" t="s">
        <v>105</v>
      </c>
      <c r="AC2157">
        <v>864</v>
      </c>
      <c r="AD2157">
        <v>1235.52</v>
      </c>
    </row>
    <row r="2158" spans="20:30" x14ac:dyDescent="0.25">
      <c r="T2158" t="s">
        <v>95</v>
      </c>
      <c r="U2158">
        <v>2022</v>
      </c>
      <c r="V2158" t="s">
        <v>10</v>
      </c>
      <c r="W2158" t="s">
        <v>101</v>
      </c>
      <c r="X2158" t="s">
        <v>103</v>
      </c>
      <c r="Y2158" t="s">
        <v>104</v>
      </c>
      <c r="Z2158" t="s">
        <v>100</v>
      </c>
      <c r="AA2158" t="s">
        <v>93</v>
      </c>
      <c r="AB2158" t="s">
        <v>105</v>
      </c>
      <c r="AC2158">
        <v>923</v>
      </c>
      <c r="AD2158">
        <v>1319.8899999999999</v>
      </c>
    </row>
    <row r="2159" spans="20:30" x14ac:dyDescent="0.25">
      <c r="T2159" t="s">
        <v>88</v>
      </c>
      <c r="U2159">
        <v>2022</v>
      </c>
      <c r="V2159" t="s">
        <v>10</v>
      </c>
      <c r="W2159" t="s">
        <v>101</v>
      </c>
      <c r="X2159" t="s">
        <v>103</v>
      </c>
      <c r="Y2159" t="s">
        <v>104</v>
      </c>
      <c r="Z2159" t="s">
        <v>100</v>
      </c>
      <c r="AA2159" t="s">
        <v>93</v>
      </c>
      <c r="AB2159" t="s">
        <v>105</v>
      </c>
      <c r="AC2159">
        <v>924</v>
      </c>
      <c r="AD2159">
        <v>1321.32</v>
      </c>
    </row>
    <row r="2160" spans="20:30" x14ac:dyDescent="0.25">
      <c r="T2160" t="s">
        <v>97</v>
      </c>
      <c r="U2160">
        <v>2022</v>
      </c>
      <c r="V2160" t="s">
        <v>10</v>
      </c>
      <c r="W2160" t="s">
        <v>101</v>
      </c>
      <c r="X2160" t="s">
        <v>103</v>
      </c>
      <c r="Y2160" t="s">
        <v>104</v>
      </c>
      <c r="Z2160" t="s">
        <v>100</v>
      </c>
      <c r="AA2160" t="s">
        <v>93</v>
      </c>
      <c r="AB2160" t="s">
        <v>105</v>
      </c>
      <c r="AC2160">
        <v>925</v>
      </c>
      <c r="AD2160">
        <v>1322.75</v>
      </c>
    </row>
    <row r="2161" spans="20:30" x14ac:dyDescent="0.25">
      <c r="T2161" t="s">
        <v>95</v>
      </c>
      <c r="U2161">
        <v>2022</v>
      </c>
      <c r="V2161" t="s">
        <v>10</v>
      </c>
      <c r="W2161" t="s">
        <v>101</v>
      </c>
      <c r="X2161" t="s">
        <v>103</v>
      </c>
      <c r="Y2161" t="s">
        <v>104</v>
      </c>
      <c r="Z2161" t="s">
        <v>100</v>
      </c>
      <c r="AA2161" t="s">
        <v>93</v>
      </c>
      <c r="AB2161" t="s">
        <v>105</v>
      </c>
      <c r="AC2161">
        <v>870</v>
      </c>
      <c r="AD2161">
        <v>526.24</v>
      </c>
    </row>
    <row r="2162" spans="20:30" x14ac:dyDescent="0.25">
      <c r="T2162" t="s">
        <v>95</v>
      </c>
      <c r="U2162">
        <v>2022</v>
      </c>
      <c r="V2162" t="s">
        <v>10</v>
      </c>
      <c r="W2162" t="s">
        <v>101</v>
      </c>
      <c r="X2162" t="s">
        <v>103</v>
      </c>
      <c r="Y2162" t="s">
        <v>104</v>
      </c>
      <c r="Z2162" t="s">
        <v>100</v>
      </c>
      <c r="AA2162" t="s">
        <v>93</v>
      </c>
      <c r="AB2162" t="s">
        <v>105</v>
      </c>
      <c r="AC2162">
        <v>339</v>
      </c>
      <c r="AD2162">
        <v>484.77</v>
      </c>
    </row>
    <row r="2163" spans="20:30" x14ac:dyDescent="0.25">
      <c r="T2163" t="s">
        <v>97</v>
      </c>
      <c r="U2163">
        <v>2022</v>
      </c>
      <c r="V2163" t="s">
        <v>10</v>
      </c>
      <c r="W2163" t="s">
        <v>101</v>
      </c>
      <c r="X2163" t="s">
        <v>103</v>
      </c>
      <c r="Y2163" t="s">
        <v>104</v>
      </c>
      <c r="Z2163" t="s">
        <v>100</v>
      </c>
      <c r="AA2163" t="s">
        <v>93</v>
      </c>
      <c r="AB2163" t="s">
        <v>105</v>
      </c>
      <c r="AC2163">
        <v>231</v>
      </c>
      <c r="AD2163">
        <v>330.33</v>
      </c>
    </row>
    <row r="2164" spans="20:30" x14ac:dyDescent="0.25">
      <c r="T2164" t="s">
        <v>88</v>
      </c>
      <c r="U2164">
        <v>2022</v>
      </c>
      <c r="V2164" t="s">
        <v>10</v>
      </c>
      <c r="W2164" t="s">
        <v>101</v>
      </c>
      <c r="X2164" t="s">
        <v>103</v>
      </c>
      <c r="Y2164" t="s">
        <v>104</v>
      </c>
      <c r="Z2164" t="s">
        <v>100</v>
      </c>
      <c r="AA2164" t="s">
        <v>93</v>
      </c>
      <c r="AB2164" t="s">
        <v>105</v>
      </c>
      <c r="AC2164">
        <v>225</v>
      </c>
      <c r="AD2164">
        <v>321.75</v>
      </c>
    </row>
    <row r="2165" spans="20:30" x14ac:dyDescent="0.25">
      <c r="T2165" t="s">
        <v>99</v>
      </c>
      <c r="U2165">
        <v>2022</v>
      </c>
      <c r="V2165" t="s">
        <v>10</v>
      </c>
      <c r="W2165" t="s">
        <v>101</v>
      </c>
      <c r="X2165" t="s">
        <v>103</v>
      </c>
      <c r="Y2165" t="s">
        <v>104</v>
      </c>
      <c r="Z2165" t="s">
        <v>100</v>
      </c>
      <c r="AA2165" t="s">
        <v>93</v>
      </c>
      <c r="AB2165" t="s">
        <v>105</v>
      </c>
      <c r="AC2165">
        <v>219</v>
      </c>
      <c r="AD2165">
        <v>313.17</v>
      </c>
    </row>
    <row r="2166" spans="20:30" x14ac:dyDescent="0.25">
      <c r="T2166" t="s">
        <v>88</v>
      </c>
      <c r="U2166">
        <v>2022</v>
      </c>
      <c r="V2166" t="s">
        <v>10</v>
      </c>
      <c r="W2166" t="s">
        <v>101</v>
      </c>
      <c r="X2166" t="s">
        <v>103</v>
      </c>
      <c r="Y2166" t="s">
        <v>104</v>
      </c>
      <c r="Z2166" t="s">
        <v>100</v>
      </c>
      <c r="AA2166" t="s">
        <v>93</v>
      </c>
      <c r="AB2166" t="s">
        <v>105</v>
      </c>
      <c r="AC2166">
        <v>295</v>
      </c>
      <c r="AD2166">
        <v>421.85</v>
      </c>
    </row>
    <row r="2167" spans="20:30" x14ac:dyDescent="0.25">
      <c r="T2167" t="s">
        <v>95</v>
      </c>
      <c r="U2167">
        <v>2022</v>
      </c>
      <c r="V2167" t="s">
        <v>10</v>
      </c>
      <c r="W2167" t="s">
        <v>101</v>
      </c>
      <c r="X2167" t="s">
        <v>103</v>
      </c>
      <c r="Y2167" t="s">
        <v>104</v>
      </c>
      <c r="Z2167" t="s">
        <v>100</v>
      </c>
      <c r="AA2167" t="s">
        <v>93</v>
      </c>
      <c r="AB2167" t="s">
        <v>105</v>
      </c>
      <c r="AC2167">
        <v>343</v>
      </c>
      <c r="AD2167">
        <v>490.49</v>
      </c>
    </row>
    <row r="2168" spans="20:30" x14ac:dyDescent="0.25">
      <c r="T2168" t="s">
        <v>97</v>
      </c>
      <c r="U2168">
        <v>2022</v>
      </c>
      <c r="V2168" t="s">
        <v>10</v>
      </c>
      <c r="W2168" t="s">
        <v>101</v>
      </c>
      <c r="X2168" t="s">
        <v>103</v>
      </c>
      <c r="Y2168" t="s">
        <v>104</v>
      </c>
      <c r="Z2168" t="s">
        <v>100</v>
      </c>
      <c r="AA2168" t="s">
        <v>93</v>
      </c>
      <c r="AB2168" t="s">
        <v>105</v>
      </c>
      <c r="AC2168">
        <v>840</v>
      </c>
      <c r="AD2168">
        <v>1201.2</v>
      </c>
    </row>
    <row r="2169" spans="20:30" x14ac:dyDescent="0.25">
      <c r="T2169" t="s">
        <v>95</v>
      </c>
      <c r="U2169">
        <v>2022</v>
      </c>
      <c r="V2169" t="s">
        <v>10</v>
      </c>
      <c r="W2169" t="s">
        <v>101</v>
      </c>
      <c r="X2169" t="s">
        <v>103</v>
      </c>
      <c r="Y2169" t="s">
        <v>104</v>
      </c>
      <c r="Z2169" t="s">
        <v>100</v>
      </c>
      <c r="AA2169" t="s">
        <v>102</v>
      </c>
      <c r="AB2169" t="s">
        <v>105</v>
      </c>
      <c r="AC2169">
        <v>873</v>
      </c>
      <c r="AD2169">
        <v>1248.3899999999999</v>
      </c>
    </row>
    <row r="2170" spans="20:30" x14ac:dyDescent="0.25">
      <c r="T2170" t="s">
        <v>98</v>
      </c>
      <c r="U2170">
        <v>2022</v>
      </c>
      <c r="V2170" t="s">
        <v>44</v>
      </c>
      <c r="W2170" t="s">
        <v>101</v>
      </c>
      <c r="X2170" t="s">
        <v>103</v>
      </c>
      <c r="Y2170" t="s">
        <v>104</v>
      </c>
      <c r="Z2170" t="s">
        <v>100</v>
      </c>
      <c r="AA2170" t="s">
        <v>102</v>
      </c>
      <c r="AB2170" t="s">
        <v>105</v>
      </c>
      <c r="AC2170">
        <v>338</v>
      </c>
      <c r="AD2170">
        <v>483.34000000000003</v>
      </c>
    </row>
    <row r="2171" spans="20:30" x14ac:dyDescent="0.25">
      <c r="T2171" t="s">
        <v>88</v>
      </c>
      <c r="U2171">
        <v>2022</v>
      </c>
      <c r="V2171" t="s">
        <v>44</v>
      </c>
      <c r="W2171" t="s">
        <v>101</v>
      </c>
      <c r="X2171" t="s">
        <v>103</v>
      </c>
      <c r="Y2171" t="s">
        <v>104</v>
      </c>
      <c r="Z2171" t="s">
        <v>100</v>
      </c>
      <c r="AA2171" t="s">
        <v>102</v>
      </c>
      <c r="AB2171" t="s">
        <v>105</v>
      </c>
      <c r="AC2171">
        <v>260</v>
      </c>
      <c r="AD2171">
        <v>371.8</v>
      </c>
    </row>
    <row r="2172" spans="20:30" x14ac:dyDescent="0.25">
      <c r="T2172" t="s">
        <v>97</v>
      </c>
      <c r="U2172">
        <v>2022</v>
      </c>
      <c r="V2172" t="s">
        <v>44</v>
      </c>
      <c r="W2172" t="s">
        <v>101</v>
      </c>
      <c r="X2172" t="s">
        <v>103</v>
      </c>
      <c r="Y2172" t="s">
        <v>104</v>
      </c>
      <c r="Z2172" t="s">
        <v>100</v>
      </c>
      <c r="AA2172" t="s">
        <v>102</v>
      </c>
      <c r="AB2172" t="s">
        <v>105</v>
      </c>
      <c r="AC2172">
        <v>308</v>
      </c>
      <c r="AD2172">
        <v>440.44</v>
      </c>
    </row>
    <row r="2173" spans="20:30" x14ac:dyDescent="0.25">
      <c r="T2173" t="s">
        <v>99</v>
      </c>
      <c r="U2173">
        <v>2022</v>
      </c>
      <c r="V2173" t="s">
        <v>44</v>
      </c>
      <c r="W2173" t="s">
        <v>101</v>
      </c>
      <c r="X2173" t="s">
        <v>103</v>
      </c>
      <c r="Y2173" t="s">
        <v>104</v>
      </c>
      <c r="Z2173" t="s">
        <v>100</v>
      </c>
      <c r="AA2173" t="s">
        <v>102</v>
      </c>
      <c r="AB2173" t="s">
        <v>105</v>
      </c>
      <c r="AC2173">
        <v>334</v>
      </c>
      <c r="AD2173">
        <v>477.62</v>
      </c>
    </row>
    <row r="2174" spans="20:30" x14ac:dyDescent="0.25">
      <c r="T2174" t="s">
        <v>97</v>
      </c>
      <c r="U2174">
        <v>2022</v>
      </c>
      <c r="V2174" t="s">
        <v>44</v>
      </c>
      <c r="W2174" t="s">
        <v>101</v>
      </c>
      <c r="X2174" t="s">
        <v>103</v>
      </c>
      <c r="Y2174" t="s">
        <v>104</v>
      </c>
      <c r="Z2174" t="s">
        <v>100</v>
      </c>
      <c r="AA2174" t="s">
        <v>102</v>
      </c>
      <c r="AB2174" t="s">
        <v>105</v>
      </c>
      <c r="AC2174">
        <v>262</v>
      </c>
      <c r="AD2174">
        <v>374.65999999999997</v>
      </c>
    </row>
    <row r="2175" spans="20:30" x14ac:dyDescent="0.25">
      <c r="T2175" t="s">
        <v>95</v>
      </c>
      <c r="U2175">
        <v>2022</v>
      </c>
      <c r="V2175" t="s">
        <v>44</v>
      </c>
      <c r="W2175" t="s">
        <v>101</v>
      </c>
      <c r="X2175" t="s">
        <v>103</v>
      </c>
      <c r="Y2175" t="s">
        <v>104</v>
      </c>
      <c r="Z2175" t="s">
        <v>100</v>
      </c>
      <c r="AA2175" t="s">
        <v>102</v>
      </c>
      <c r="AB2175" t="s">
        <v>105</v>
      </c>
      <c r="AC2175">
        <v>310</v>
      </c>
      <c r="AD2175">
        <v>443.3</v>
      </c>
    </row>
    <row r="2176" spans="20:30" x14ac:dyDescent="0.25">
      <c r="T2176" t="s">
        <v>95</v>
      </c>
      <c r="U2176">
        <v>2022</v>
      </c>
      <c r="V2176" t="s">
        <v>44</v>
      </c>
      <c r="W2176" t="s">
        <v>101</v>
      </c>
      <c r="X2176" t="s">
        <v>103</v>
      </c>
      <c r="Y2176" t="s">
        <v>104</v>
      </c>
      <c r="Z2176" t="s">
        <v>100</v>
      </c>
      <c r="AA2176" t="s">
        <v>102</v>
      </c>
      <c r="AB2176" t="s">
        <v>105</v>
      </c>
      <c r="AC2176">
        <v>783</v>
      </c>
      <c r="AD2176">
        <v>1119.69</v>
      </c>
    </row>
    <row r="2177" spans="20:30" x14ac:dyDescent="0.25">
      <c r="T2177" t="s">
        <v>88</v>
      </c>
      <c r="U2177">
        <v>2022</v>
      </c>
      <c r="V2177" t="s">
        <v>44</v>
      </c>
      <c r="W2177" t="s">
        <v>101</v>
      </c>
      <c r="X2177" t="s">
        <v>103</v>
      </c>
      <c r="Y2177" t="s">
        <v>104</v>
      </c>
      <c r="Z2177" t="s">
        <v>100</v>
      </c>
      <c r="AA2177" t="s">
        <v>102</v>
      </c>
      <c r="AB2177" t="s">
        <v>105</v>
      </c>
      <c r="AC2177">
        <v>836</v>
      </c>
      <c r="AD2177">
        <v>1195.48</v>
      </c>
    </row>
    <row r="2178" spans="20:30" x14ac:dyDescent="0.25">
      <c r="T2178" t="s">
        <v>88</v>
      </c>
      <c r="U2178">
        <v>2022</v>
      </c>
      <c r="V2178" t="s">
        <v>44</v>
      </c>
      <c r="W2178" t="s">
        <v>101</v>
      </c>
      <c r="X2178" t="s">
        <v>103</v>
      </c>
      <c r="Y2178" t="s">
        <v>104</v>
      </c>
      <c r="Z2178" t="s">
        <v>100</v>
      </c>
      <c r="AA2178" t="s">
        <v>102</v>
      </c>
      <c r="AB2178" t="s">
        <v>105</v>
      </c>
      <c r="AC2178">
        <v>939</v>
      </c>
      <c r="AD2178">
        <v>1342.77</v>
      </c>
    </row>
    <row r="2179" spans="20:30" x14ac:dyDescent="0.25">
      <c r="T2179" t="s">
        <v>95</v>
      </c>
      <c r="U2179">
        <v>2022</v>
      </c>
      <c r="V2179" t="s">
        <v>44</v>
      </c>
      <c r="W2179" t="s">
        <v>101</v>
      </c>
      <c r="X2179" t="s">
        <v>103</v>
      </c>
      <c r="Y2179" t="s">
        <v>104</v>
      </c>
      <c r="Z2179" t="s">
        <v>100</v>
      </c>
      <c r="AA2179" t="s">
        <v>102</v>
      </c>
      <c r="AB2179" t="s">
        <v>105</v>
      </c>
      <c r="AC2179">
        <v>940</v>
      </c>
      <c r="AD2179">
        <v>1344.2</v>
      </c>
    </row>
    <row r="2180" spans="20:30" x14ac:dyDescent="0.25">
      <c r="T2180" t="s">
        <v>97</v>
      </c>
      <c r="U2180">
        <v>2022</v>
      </c>
      <c r="V2180" t="s">
        <v>44</v>
      </c>
      <c r="W2180" t="s">
        <v>101</v>
      </c>
      <c r="X2180" t="s">
        <v>103</v>
      </c>
      <c r="Y2180" t="s">
        <v>104</v>
      </c>
      <c r="Z2180" t="s">
        <v>100</v>
      </c>
      <c r="AA2180" t="s">
        <v>102</v>
      </c>
      <c r="AB2180" t="s">
        <v>105</v>
      </c>
      <c r="AC2180">
        <v>941</v>
      </c>
      <c r="AD2180">
        <v>1345.63</v>
      </c>
    </row>
    <row r="2181" spans="20:30" x14ac:dyDescent="0.25">
      <c r="T2181" t="s">
        <v>97</v>
      </c>
      <c r="U2181">
        <v>2022</v>
      </c>
      <c r="V2181" t="s">
        <v>44</v>
      </c>
      <c r="W2181" t="s">
        <v>101</v>
      </c>
      <c r="X2181" t="s">
        <v>103</v>
      </c>
      <c r="Y2181" t="s">
        <v>104</v>
      </c>
      <c r="Z2181" t="s">
        <v>100</v>
      </c>
      <c r="AA2181" t="s">
        <v>102</v>
      </c>
      <c r="AB2181" t="s">
        <v>105</v>
      </c>
      <c r="AC2181">
        <v>876</v>
      </c>
      <c r="AD2181">
        <v>526.24</v>
      </c>
    </row>
    <row r="2182" spans="20:30" x14ac:dyDescent="0.25">
      <c r="T2182" t="s">
        <v>95</v>
      </c>
      <c r="U2182">
        <v>2022</v>
      </c>
      <c r="V2182" t="s">
        <v>44</v>
      </c>
      <c r="W2182" t="s">
        <v>101</v>
      </c>
      <c r="X2182" t="s">
        <v>103</v>
      </c>
      <c r="Y2182" t="s">
        <v>104</v>
      </c>
      <c r="Z2182" t="s">
        <v>100</v>
      </c>
      <c r="AA2182" t="s">
        <v>102</v>
      </c>
      <c r="AB2182" t="s">
        <v>105</v>
      </c>
      <c r="AC2182">
        <v>309</v>
      </c>
      <c r="AD2182">
        <v>441.87</v>
      </c>
    </row>
    <row r="2183" spans="20:30" x14ac:dyDescent="0.25">
      <c r="T2183" t="s">
        <v>88</v>
      </c>
      <c r="U2183">
        <v>2022</v>
      </c>
      <c r="V2183" t="s">
        <v>44</v>
      </c>
      <c r="W2183" t="s">
        <v>101</v>
      </c>
      <c r="X2183" t="s">
        <v>103</v>
      </c>
      <c r="Y2183" t="s">
        <v>104</v>
      </c>
      <c r="Z2183" t="s">
        <v>100</v>
      </c>
      <c r="AA2183" t="s">
        <v>102</v>
      </c>
      <c r="AB2183" t="s">
        <v>105</v>
      </c>
      <c r="AC2183">
        <v>135</v>
      </c>
      <c r="AD2183">
        <v>193.05</v>
      </c>
    </row>
    <row r="2184" spans="20:30" x14ac:dyDescent="0.25">
      <c r="T2184" t="s">
        <v>97</v>
      </c>
      <c r="U2184">
        <v>2022</v>
      </c>
      <c r="V2184" t="s">
        <v>44</v>
      </c>
      <c r="W2184" t="s">
        <v>101</v>
      </c>
      <c r="X2184" t="s">
        <v>103</v>
      </c>
      <c r="Y2184" t="s">
        <v>104</v>
      </c>
      <c r="Z2184" t="s">
        <v>100</v>
      </c>
      <c r="AA2184" t="s">
        <v>102</v>
      </c>
      <c r="AB2184" t="s">
        <v>105</v>
      </c>
      <c r="AC2184">
        <v>129</v>
      </c>
      <c r="AD2184">
        <v>184.47</v>
      </c>
    </row>
    <row r="2185" spans="20:30" x14ac:dyDescent="0.25">
      <c r="T2185" t="s">
        <v>88</v>
      </c>
      <c r="U2185">
        <v>2022</v>
      </c>
      <c r="V2185" t="s">
        <v>44</v>
      </c>
      <c r="W2185" t="s">
        <v>101</v>
      </c>
      <c r="X2185" t="s">
        <v>103</v>
      </c>
      <c r="Y2185" t="s">
        <v>104</v>
      </c>
      <c r="Z2185" t="s">
        <v>100</v>
      </c>
      <c r="AA2185" t="s">
        <v>102</v>
      </c>
      <c r="AB2185" t="s">
        <v>105</v>
      </c>
      <c r="AC2185">
        <v>369</v>
      </c>
      <c r="AD2185">
        <v>527.66999999999996</v>
      </c>
    </row>
    <row r="2186" spans="20:30" x14ac:dyDescent="0.25">
      <c r="T2186" t="s">
        <v>95</v>
      </c>
      <c r="U2186">
        <v>2022</v>
      </c>
      <c r="V2186" t="s">
        <v>44</v>
      </c>
      <c r="W2186" t="s">
        <v>101</v>
      </c>
      <c r="X2186" t="s">
        <v>103</v>
      </c>
      <c r="Y2186" t="s">
        <v>104</v>
      </c>
      <c r="Z2186" t="s">
        <v>100</v>
      </c>
      <c r="AA2186" t="s">
        <v>102</v>
      </c>
      <c r="AB2186" t="s">
        <v>105</v>
      </c>
      <c r="AC2186">
        <v>337</v>
      </c>
      <c r="AD2186">
        <v>481.90999999999997</v>
      </c>
    </row>
    <row r="2187" spans="20:30" x14ac:dyDescent="0.25">
      <c r="T2187" t="s">
        <v>88</v>
      </c>
      <c r="U2187">
        <v>2022</v>
      </c>
      <c r="V2187" t="s">
        <v>44</v>
      </c>
      <c r="W2187" t="s">
        <v>101</v>
      </c>
      <c r="X2187" t="s">
        <v>103</v>
      </c>
      <c r="Y2187" t="s">
        <v>104</v>
      </c>
      <c r="Z2187" t="s">
        <v>100</v>
      </c>
      <c r="AA2187" t="s">
        <v>102</v>
      </c>
      <c r="AB2187" t="s">
        <v>105</v>
      </c>
      <c r="AC2187">
        <v>265</v>
      </c>
      <c r="AD2187">
        <v>378.95</v>
      </c>
    </row>
    <row r="2188" spans="20:30" x14ac:dyDescent="0.25">
      <c r="T2188" t="s">
        <v>99</v>
      </c>
      <c r="U2188">
        <v>2022</v>
      </c>
      <c r="V2188" t="s">
        <v>44</v>
      </c>
      <c r="W2188" t="s">
        <v>101</v>
      </c>
      <c r="X2188" t="s">
        <v>103</v>
      </c>
      <c r="Y2188" t="s">
        <v>104</v>
      </c>
      <c r="Z2188" t="s">
        <v>100</v>
      </c>
      <c r="AA2188" t="s">
        <v>102</v>
      </c>
      <c r="AB2188" t="s">
        <v>105</v>
      </c>
      <c r="AC2188">
        <v>307</v>
      </c>
      <c r="AD2188">
        <v>439.01</v>
      </c>
    </row>
    <row r="2189" spans="20:30" x14ac:dyDescent="0.25">
      <c r="T2189" t="s">
        <v>97</v>
      </c>
      <c r="U2189">
        <v>2022</v>
      </c>
      <c r="V2189" t="s">
        <v>44</v>
      </c>
      <c r="W2189" t="s">
        <v>101</v>
      </c>
      <c r="X2189" t="s">
        <v>103</v>
      </c>
      <c r="Y2189" t="s">
        <v>104</v>
      </c>
      <c r="Z2189" t="s">
        <v>100</v>
      </c>
      <c r="AA2189" t="s">
        <v>102</v>
      </c>
      <c r="AB2189" t="s">
        <v>105</v>
      </c>
      <c r="AC2189">
        <v>792</v>
      </c>
      <c r="AD2189">
        <v>1132.56</v>
      </c>
    </row>
    <row r="2190" spans="20:30" x14ac:dyDescent="0.25">
      <c r="T2190" t="s">
        <v>95</v>
      </c>
      <c r="U2190">
        <v>2022</v>
      </c>
      <c r="V2190" t="s">
        <v>44</v>
      </c>
      <c r="W2190" t="s">
        <v>101</v>
      </c>
      <c r="X2190" t="s">
        <v>103</v>
      </c>
      <c r="Y2190" t="s">
        <v>104</v>
      </c>
      <c r="Z2190" t="s">
        <v>100</v>
      </c>
      <c r="AA2190" t="s">
        <v>102</v>
      </c>
      <c r="AB2190" t="s">
        <v>105</v>
      </c>
      <c r="AC2190">
        <v>845</v>
      </c>
      <c r="AD2190">
        <v>1208.3499999999999</v>
      </c>
    </row>
    <row r="2191" spans="20:30" x14ac:dyDescent="0.25">
      <c r="T2191" t="s">
        <v>98</v>
      </c>
      <c r="U2191">
        <v>2022</v>
      </c>
      <c r="V2191" t="s">
        <v>44</v>
      </c>
      <c r="W2191" t="s">
        <v>101</v>
      </c>
      <c r="X2191" t="s">
        <v>103</v>
      </c>
      <c r="Y2191" t="s">
        <v>104</v>
      </c>
      <c r="Z2191" t="s">
        <v>100</v>
      </c>
      <c r="AA2191" t="s">
        <v>102</v>
      </c>
      <c r="AB2191" t="s">
        <v>105</v>
      </c>
      <c r="AC2191">
        <v>878</v>
      </c>
      <c r="AD2191">
        <v>1255.54</v>
      </c>
    </row>
    <row r="2192" spans="20:30" x14ac:dyDescent="0.25">
      <c r="T2192" t="s">
        <v>88</v>
      </c>
      <c r="U2192">
        <v>2022</v>
      </c>
      <c r="V2192" t="s">
        <v>43</v>
      </c>
      <c r="W2192" t="s">
        <v>101</v>
      </c>
      <c r="X2192" t="s">
        <v>103</v>
      </c>
      <c r="Y2192" t="s">
        <v>104</v>
      </c>
      <c r="Z2192" t="s">
        <v>100</v>
      </c>
      <c r="AA2192" t="s">
        <v>102</v>
      </c>
      <c r="AB2192" t="s">
        <v>105</v>
      </c>
      <c r="AC2192">
        <v>266</v>
      </c>
      <c r="AD2192">
        <v>380.38</v>
      </c>
    </row>
    <row r="2193" spans="20:30" x14ac:dyDescent="0.25">
      <c r="T2193" t="s">
        <v>98</v>
      </c>
      <c r="U2193">
        <v>2022</v>
      </c>
      <c r="V2193" t="s">
        <v>43</v>
      </c>
      <c r="W2193" t="s">
        <v>101</v>
      </c>
      <c r="X2193" t="s">
        <v>103</v>
      </c>
      <c r="Y2193" t="s">
        <v>104</v>
      </c>
      <c r="Z2193" t="s">
        <v>100</v>
      </c>
      <c r="AA2193" t="s">
        <v>102</v>
      </c>
      <c r="AB2193" t="s">
        <v>105</v>
      </c>
      <c r="AC2193">
        <v>314</v>
      </c>
      <c r="AD2193">
        <v>449.02</v>
      </c>
    </row>
    <row r="2194" spans="20:30" x14ac:dyDescent="0.25">
      <c r="T2194" t="s">
        <v>95</v>
      </c>
      <c r="U2194">
        <v>2022</v>
      </c>
      <c r="V2194" t="s">
        <v>43</v>
      </c>
      <c r="W2194" t="s">
        <v>101</v>
      </c>
      <c r="X2194" t="s">
        <v>103</v>
      </c>
      <c r="Y2194" t="s">
        <v>104</v>
      </c>
      <c r="Z2194" t="s">
        <v>100</v>
      </c>
      <c r="AA2194" t="s">
        <v>102</v>
      </c>
      <c r="AB2194" t="s">
        <v>105</v>
      </c>
      <c r="AC2194">
        <v>268</v>
      </c>
      <c r="AD2194">
        <v>383.24</v>
      </c>
    </row>
    <row r="2195" spans="20:30" x14ac:dyDescent="0.25">
      <c r="T2195" t="s">
        <v>88</v>
      </c>
      <c r="U2195">
        <v>2022</v>
      </c>
      <c r="V2195" t="s">
        <v>43</v>
      </c>
      <c r="W2195" t="s">
        <v>101</v>
      </c>
      <c r="X2195" t="s">
        <v>103</v>
      </c>
      <c r="Y2195" t="s">
        <v>104</v>
      </c>
      <c r="Z2195" t="s">
        <v>100</v>
      </c>
      <c r="AA2195" t="s">
        <v>102</v>
      </c>
      <c r="AB2195" t="s">
        <v>105</v>
      </c>
      <c r="AC2195">
        <v>316</v>
      </c>
      <c r="AD2195">
        <v>451.88</v>
      </c>
    </row>
    <row r="2196" spans="20:30" x14ac:dyDescent="0.25">
      <c r="T2196" t="s">
        <v>95</v>
      </c>
      <c r="U2196">
        <v>2022</v>
      </c>
      <c r="V2196" t="s">
        <v>43</v>
      </c>
      <c r="W2196" t="s">
        <v>101</v>
      </c>
      <c r="X2196" t="s">
        <v>103</v>
      </c>
      <c r="Y2196" t="s">
        <v>104</v>
      </c>
      <c r="Z2196" t="s">
        <v>100</v>
      </c>
      <c r="AA2196" t="s">
        <v>102</v>
      </c>
      <c r="AB2196" t="s">
        <v>105</v>
      </c>
      <c r="AC2196">
        <v>835</v>
      </c>
      <c r="AD2196">
        <v>1194.05</v>
      </c>
    </row>
    <row r="2197" spans="20:30" x14ac:dyDescent="0.25">
      <c r="T2197" t="s">
        <v>95</v>
      </c>
      <c r="U2197">
        <v>2022</v>
      </c>
      <c r="V2197" t="s">
        <v>43</v>
      </c>
      <c r="W2197" t="s">
        <v>101</v>
      </c>
      <c r="X2197" t="s">
        <v>103</v>
      </c>
      <c r="Y2197" t="s">
        <v>104</v>
      </c>
      <c r="Z2197" t="s">
        <v>100</v>
      </c>
      <c r="AA2197" t="s">
        <v>102</v>
      </c>
      <c r="AB2197" t="s">
        <v>105</v>
      </c>
      <c r="AC2197">
        <v>869</v>
      </c>
      <c r="AD2197">
        <v>1242.67</v>
      </c>
    </row>
    <row r="2198" spans="20:30" x14ac:dyDescent="0.25">
      <c r="T2198" t="s">
        <v>95</v>
      </c>
      <c r="U2198">
        <v>2022</v>
      </c>
      <c r="V2198" t="s">
        <v>43</v>
      </c>
      <c r="W2198" t="s">
        <v>101</v>
      </c>
      <c r="X2198" t="s">
        <v>103</v>
      </c>
      <c r="Y2198" t="s">
        <v>104</v>
      </c>
      <c r="Z2198" t="s">
        <v>100</v>
      </c>
      <c r="AA2198" t="s">
        <v>102</v>
      </c>
      <c r="AB2198" t="s">
        <v>105</v>
      </c>
      <c r="AC2198">
        <v>937</v>
      </c>
      <c r="AD2198">
        <v>1339.9099999999999</v>
      </c>
    </row>
    <row r="2199" spans="20:30" x14ac:dyDescent="0.25">
      <c r="T2199" t="s">
        <v>88</v>
      </c>
      <c r="U2199">
        <v>2022</v>
      </c>
      <c r="V2199" t="s">
        <v>43</v>
      </c>
      <c r="W2199" t="s">
        <v>101</v>
      </c>
      <c r="X2199" t="s">
        <v>103</v>
      </c>
      <c r="Y2199" t="s">
        <v>104</v>
      </c>
      <c r="Z2199" t="s">
        <v>100</v>
      </c>
      <c r="AA2199" t="s">
        <v>102</v>
      </c>
      <c r="AB2199" t="s">
        <v>105</v>
      </c>
      <c r="AC2199">
        <v>938</v>
      </c>
      <c r="AD2199">
        <v>1341.34</v>
      </c>
    </row>
    <row r="2200" spans="20:30" x14ac:dyDescent="0.25">
      <c r="T2200" t="s">
        <v>88</v>
      </c>
      <c r="U2200">
        <v>2022</v>
      </c>
      <c r="V2200" t="s">
        <v>43</v>
      </c>
      <c r="W2200" t="s">
        <v>101</v>
      </c>
      <c r="X2200" t="s">
        <v>103</v>
      </c>
      <c r="Y2200" t="s">
        <v>104</v>
      </c>
      <c r="Z2200" t="s">
        <v>100</v>
      </c>
      <c r="AA2200" t="s">
        <v>102</v>
      </c>
      <c r="AB2200" t="s">
        <v>105</v>
      </c>
      <c r="AC2200">
        <v>875</v>
      </c>
      <c r="AD2200">
        <v>526.24</v>
      </c>
    </row>
    <row r="2201" spans="20:30" x14ac:dyDescent="0.25">
      <c r="T2201" t="s">
        <v>98</v>
      </c>
      <c r="U2201">
        <v>2022</v>
      </c>
      <c r="V2201" t="s">
        <v>43</v>
      </c>
      <c r="W2201" t="s">
        <v>101</v>
      </c>
      <c r="X2201" t="s">
        <v>103</v>
      </c>
      <c r="Y2201" t="s">
        <v>104</v>
      </c>
      <c r="Z2201" t="s">
        <v>100</v>
      </c>
      <c r="AA2201" t="s">
        <v>102</v>
      </c>
      <c r="AB2201" t="s">
        <v>105</v>
      </c>
      <c r="AC2201">
        <v>315</v>
      </c>
      <c r="AD2201">
        <v>450.45</v>
      </c>
    </row>
    <row r="2202" spans="20:30" x14ac:dyDescent="0.25">
      <c r="T2202" t="s">
        <v>95</v>
      </c>
      <c r="U2202">
        <v>2022</v>
      </c>
      <c r="V2202" t="s">
        <v>43</v>
      </c>
      <c r="W2202" t="s">
        <v>101</v>
      </c>
      <c r="X2202" t="s">
        <v>103</v>
      </c>
      <c r="Y2202" t="s">
        <v>104</v>
      </c>
      <c r="Z2202" t="s">
        <v>100</v>
      </c>
      <c r="AA2202" t="s">
        <v>102</v>
      </c>
      <c r="AB2202" t="s">
        <v>105</v>
      </c>
      <c r="AC2202">
        <v>153</v>
      </c>
      <c r="AD2202">
        <v>218.79</v>
      </c>
    </row>
    <row r="2203" spans="20:30" x14ac:dyDescent="0.25">
      <c r="T2203" t="s">
        <v>95</v>
      </c>
      <c r="U2203">
        <v>2022</v>
      </c>
      <c r="V2203" t="s">
        <v>43</v>
      </c>
      <c r="W2203" t="s">
        <v>101</v>
      </c>
      <c r="X2203" t="s">
        <v>103</v>
      </c>
      <c r="Y2203" t="s">
        <v>104</v>
      </c>
      <c r="Z2203" t="s">
        <v>100</v>
      </c>
      <c r="AA2203" t="s">
        <v>102</v>
      </c>
      <c r="AB2203" t="s">
        <v>105</v>
      </c>
      <c r="AC2203">
        <v>147</v>
      </c>
      <c r="AD2203">
        <v>210.21</v>
      </c>
    </row>
    <row r="2204" spans="20:30" x14ac:dyDescent="0.25">
      <c r="T2204" t="s">
        <v>88</v>
      </c>
      <c r="U2204">
        <v>2022</v>
      </c>
      <c r="V2204" t="s">
        <v>43</v>
      </c>
      <c r="W2204" t="s">
        <v>101</v>
      </c>
      <c r="X2204" t="s">
        <v>103</v>
      </c>
      <c r="Y2204" t="s">
        <v>104</v>
      </c>
      <c r="Z2204" t="s">
        <v>100</v>
      </c>
      <c r="AA2204" t="s">
        <v>102</v>
      </c>
      <c r="AB2204" t="s">
        <v>105</v>
      </c>
      <c r="AC2204">
        <v>141</v>
      </c>
      <c r="AD2204">
        <v>201.63</v>
      </c>
    </row>
    <row r="2205" spans="20:30" x14ac:dyDescent="0.25">
      <c r="T2205" t="s">
        <v>97</v>
      </c>
      <c r="U2205">
        <v>2022</v>
      </c>
      <c r="V2205" t="s">
        <v>43</v>
      </c>
      <c r="W2205" t="s">
        <v>101</v>
      </c>
      <c r="X2205" t="s">
        <v>103</v>
      </c>
      <c r="Y2205" t="s">
        <v>104</v>
      </c>
      <c r="Z2205" t="s">
        <v>100</v>
      </c>
      <c r="AA2205" t="s">
        <v>102</v>
      </c>
      <c r="AB2205" t="s">
        <v>105</v>
      </c>
      <c r="AC2205">
        <v>313</v>
      </c>
      <c r="AD2205">
        <v>447.59000000000003</v>
      </c>
    </row>
    <row r="2206" spans="20:30" x14ac:dyDescent="0.25">
      <c r="T2206" t="s">
        <v>95</v>
      </c>
      <c r="U2206">
        <v>2022</v>
      </c>
      <c r="V2206" t="s">
        <v>43</v>
      </c>
      <c r="W2206" t="s">
        <v>101</v>
      </c>
      <c r="X2206" t="s">
        <v>103</v>
      </c>
      <c r="Y2206" t="s">
        <v>104</v>
      </c>
      <c r="Z2206" t="s">
        <v>100</v>
      </c>
      <c r="AA2206" t="s">
        <v>102</v>
      </c>
      <c r="AB2206" t="s">
        <v>105</v>
      </c>
      <c r="AC2206">
        <v>844</v>
      </c>
      <c r="AD2206">
        <v>1206.92</v>
      </c>
    </row>
    <row r="2207" spans="20:30" x14ac:dyDescent="0.25">
      <c r="T2207" t="s">
        <v>95</v>
      </c>
      <c r="U2207">
        <v>2022</v>
      </c>
      <c r="V2207" t="s">
        <v>43</v>
      </c>
      <c r="W2207" t="s">
        <v>101</v>
      </c>
      <c r="X2207" t="s">
        <v>103</v>
      </c>
      <c r="Y2207" t="s">
        <v>104</v>
      </c>
      <c r="Z2207" t="s">
        <v>100</v>
      </c>
      <c r="AA2207" t="s">
        <v>102</v>
      </c>
      <c r="AB2207" t="s">
        <v>105</v>
      </c>
      <c r="AC2207">
        <v>877</v>
      </c>
      <c r="AD2207">
        <v>1254.1100000000001</v>
      </c>
    </row>
    <row r="2208" spans="20:30" x14ac:dyDescent="0.25">
      <c r="T2208" t="s">
        <v>95</v>
      </c>
      <c r="U2208">
        <v>2022</v>
      </c>
      <c r="V2208" t="s">
        <v>39</v>
      </c>
      <c r="W2208" t="s">
        <v>101</v>
      </c>
      <c r="X2208" t="s">
        <v>103</v>
      </c>
      <c r="Y2208" t="s">
        <v>104</v>
      </c>
      <c r="Z2208" t="s">
        <v>100</v>
      </c>
      <c r="AA2208" t="s">
        <v>102</v>
      </c>
      <c r="AB2208" t="s">
        <v>105</v>
      </c>
      <c r="AC2208">
        <v>284</v>
      </c>
      <c r="AD2208">
        <v>406.12</v>
      </c>
    </row>
    <row r="2209" spans="20:30" x14ac:dyDescent="0.25">
      <c r="T2209" t="s">
        <v>97</v>
      </c>
      <c r="U2209">
        <v>2022</v>
      </c>
      <c r="V2209" t="s">
        <v>39</v>
      </c>
      <c r="W2209" t="s">
        <v>101</v>
      </c>
      <c r="X2209" t="s">
        <v>103</v>
      </c>
      <c r="Y2209" t="s">
        <v>104</v>
      </c>
      <c r="Z2209" t="s">
        <v>100</v>
      </c>
      <c r="AA2209" t="s">
        <v>102</v>
      </c>
      <c r="AB2209" t="s">
        <v>105</v>
      </c>
      <c r="AC2209">
        <v>332</v>
      </c>
      <c r="AD2209">
        <v>474.76</v>
      </c>
    </row>
    <row r="2210" spans="20:30" x14ac:dyDescent="0.25">
      <c r="T2210" t="s">
        <v>95</v>
      </c>
      <c r="U2210">
        <v>2022</v>
      </c>
      <c r="V2210" t="s">
        <v>39</v>
      </c>
      <c r="W2210" t="s">
        <v>101</v>
      </c>
      <c r="X2210" t="s">
        <v>103</v>
      </c>
      <c r="Y2210" t="s">
        <v>104</v>
      </c>
      <c r="Z2210" t="s">
        <v>100</v>
      </c>
      <c r="AA2210" t="s">
        <v>102</v>
      </c>
      <c r="AB2210" t="s">
        <v>105</v>
      </c>
      <c r="AC2210">
        <v>286</v>
      </c>
      <c r="AD2210">
        <v>408.98</v>
      </c>
    </row>
    <row r="2211" spans="20:30" x14ac:dyDescent="0.25">
      <c r="T2211" t="s">
        <v>88</v>
      </c>
      <c r="U2211">
        <v>2022</v>
      </c>
      <c r="V2211" t="s">
        <v>39</v>
      </c>
      <c r="W2211" t="s">
        <v>101</v>
      </c>
      <c r="X2211" t="s">
        <v>103</v>
      </c>
      <c r="Y2211" t="s">
        <v>104</v>
      </c>
      <c r="Z2211" t="s">
        <v>100</v>
      </c>
      <c r="AA2211" t="s">
        <v>102</v>
      </c>
      <c r="AB2211" t="s">
        <v>105</v>
      </c>
      <c r="AC2211">
        <v>328</v>
      </c>
      <c r="AD2211">
        <v>469.03999999999996</v>
      </c>
    </row>
    <row r="2212" spans="20:30" x14ac:dyDescent="0.25">
      <c r="T2212" t="s">
        <v>99</v>
      </c>
      <c r="U2212">
        <v>2022</v>
      </c>
      <c r="V2212" t="s">
        <v>39</v>
      </c>
      <c r="W2212" t="s">
        <v>101</v>
      </c>
      <c r="X2212" t="s">
        <v>103</v>
      </c>
      <c r="Y2212" t="s">
        <v>104</v>
      </c>
      <c r="Z2212" t="s">
        <v>100</v>
      </c>
      <c r="AA2212" t="s">
        <v>102</v>
      </c>
      <c r="AB2212" t="s">
        <v>105</v>
      </c>
      <c r="AC2212">
        <v>833</v>
      </c>
      <c r="AD2212">
        <v>1191.19</v>
      </c>
    </row>
    <row r="2213" spans="20:30" x14ac:dyDescent="0.25">
      <c r="T2213" t="s">
        <v>88</v>
      </c>
      <c r="U2213">
        <v>2022</v>
      </c>
      <c r="V2213" t="s">
        <v>39</v>
      </c>
      <c r="W2213" t="s">
        <v>101</v>
      </c>
      <c r="X2213" t="s">
        <v>103</v>
      </c>
      <c r="Y2213" t="s">
        <v>104</v>
      </c>
      <c r="Z2213" t="s">
        <v>100</v>
      </c>
      <c r="AA2213" t="s">
        <v>102</v>
      </c>
      <c r="AB2213" t="s">
        <v>105</v>
      </c>
      <c r="AC2213">
        <v>866</v>
      </c>
      <c r="AD2213">
        <v>1238.3800000000001</v>
      </c>
    </row>
    <row r="2214" spans="20:30" x14ac:dyDescent="0.25">
      <c r="T2214" t="s">
        <v>97</v>
      </c>
      <c r="U2214">
        <v>2022</v>
      </c>
      <c r="V2214" t="s">
        <v>39</v>
      </c>
      <c r="W2214" t="s">
        <v>101</v>
      </c>
      <c r="X2214" t="s">
        <v>103</v>
      </c>
      <c r="Y2214" t="s">
        <v>104</v>
      </c>
      <c r="Z2214" t="s">
        <v>100</v>
      </c>
      <c r="AA2214" t="s">
        <v>102</v>
      </c>
      <c r="AB2214" t="s">
        <v>105</v>
      </c>
      <c r="AC2214">
        <v>929</v>
      </c>
      <c r="AD2214">
        <v>1328.47</v>
      </c>
    </row>
    <row r="2215" spans="20:30" x14ac:dyDescent="0.25">
      <c r="T2215" t="s">
        <v>95</v>
      </c>
      <c r="U2215">
        <v>2022</v>
      </c>
      <c r="V2215" t="s">
        <v>39</v>
      </c>
      <c r="W2215" t="s">
        <v>101</v>
      </c>
      <c r="X2215" t="s">
        <v>103</v>
      </c>
      <c r="Y2215" t="s">
        <v>104</v>
      </c>
      <c r="Z2215" t="s">
        <v>100</v>
      </c>
      <c r="AA2215" t="s">
        <v>102</v>
      </c>
      <c r="AB2215" t="s">
        <v>105</v>
      </c>
      <c r="AC2215">
        <v>930</v>
      </c>
      <c r="AD2215">
        <v>1329.9</v>
      </c>
    </row>
    <row r="2216" spans="20:30" x14ac:dyDescent="0.25">
      <c r="T2216" t="s">
        <v>97</v>
      </c>
      <c r="U2216">
        <v>2022</v>
      </c>
      <c r="V2216" t="s">
        <v>39</v>
      </c>
      <c r="W2216" t="s">
        <v>101</v>
      </c>
      <c r="X2216" t="s">
        <v>103</v>
      </c>
      <c r="Y2216" t="s">
        <v>104</v>
      </c>
      <c r="Z2216" t="s">
        <v>100</v>
      </c>
      <c r="AA2216" t="s">
        <v>102</v>
      </c>
      <c r="AB2216" t="s">
        <v>105</v>
      </c>
      <c r="AC2216">
        <v>872</v>
      </c>
      <c r="AD2216">
        <v>526.24</v>
      </c>
    </row>
    <row r="2217" spans="20:30" x14ac:dyDescent="0.25">
      <c r="T2217" t="s">
        <v>88</v>
      </c>
      <c r="U2217">
        <v>2022</v>
      </c>
      <c r="V2217" t="s">
        <v>39</v>
      </c>
      <c r="W2217" t="s">
        <v>101</v>
      </c>
      <c r="X2217" t="s">
        <v>103</v>
      </c>
      <c r="Y2217" t="s">
        <v>104</v>
      </c>
      <c r="Z2217" t="s">
        <v>100</v>
      </c>
      <c r="AA2217" t="s">
        <v>102</v>
      </c>
      <c r="AB2217" t="s">
        <v>105</v>
      </c>
      <c r="AC2217">
        <v>333</v>
      </c>
      <c r="AD2217">
        <v>476.19</v>
      </c>
    </row>
    <row r="2218" spans="20:30" x14ac:dyDescent="0.25">
      <c r="T2218" t="s">
        <v>95</v>
      </c>
      <c r="U2218">
        <v>2022</v>
      </c>
      <c r="V2218" t="s">
        <v>39</v>
      </c>
      <c r="W2218" t="s">
        <v>101</v>
      </c>
      <c r="X2218" t="s">
        <v>103</v>
      </c>
      <c r="Y2218" t="s">
        <v>104</v>
      </c>
      <c r="Z2218" t="s">
        <v>100</v>
      </c>
      <c r="AA2218" t="s">
        <v>102</v>
      </c>
      <c r="AB2218" t="s">
        <v>105</v>
      </c>
      <c r="AC2218">
        <v>201</v>
      </c>
      <c r="AD2218">
        <v>287.43</v>
      </c>
    </row>
    <row r="2219" spans="20:30" x14ac:dyDescent="0.25">
      <c r="T2219" t="s">
        <v>95</v>
      </c>
      <c r="U2219">
        <v>2022</v>
      </c>
      <c r="V2219" t="s">
        <v>39</v>
      </c>
      <c r="W2219" t="s">
        <v>101</v>
      </c>
      <c r="X2219" t="s">
        <v>103</v>
      </c>
      <c r="Y2219" t="s">
        <v>104</v>
      </c>
      <c r="Z2219" t="s">
        <v>100</v>
      </c>
      <c r="AA2219" t="s">
        <v>102</v>
      </c>
      <c r="AB2219" t="s">
        <v>105</v>
      </c>
      <c r="AC2219">
        <v>195</v>
      </c>
      <c r="AD2219">
        <v>278.85000000000002</v>
      </c>
    </row>
    <row r="2220" spans="20:30" x14ac:dyDescent="0.25">
      <c r="T2220" t="s">
        <v>99</v>
      </c>
      <c r="U2220">
        <v>2022</v>
      </c>
      <c r="V2220" t="s">
        <v>39</v>
      </c>
      <c r="W2220" t="s">
        <v>101</v>
      </c>
      <c r="X2220" t="s">
        <v>103</v>
      </c>
      <c r="Y2220" t="s">
        <v>104</v>
      </c>
      <c r="Z2220" t="s">
        <v>100</v>
      </c>
      <c r="AA2220" t="s">
        <v>102</v>
      </c>
      <c r="AB2220" t="s">
        <v>105</v>
      </c>
      <c r="AC2220">
        <v>189</v>
      </c>
      <c r="AD2220">
        <v>270.27</v>
      </c>
    </row>
    <row r="2221" spans="20:30" x14ac:dyDescent="0.25">
      <c r="T2221" t="s">
        <v>95</v>
      </c>
      <c r="U2221">
        <v>2022</v>
      </c>
      <c r="V2221" t="s">
        <v>39</v>
      </c>
      <c r="W2221" t="s">
        <v>101</v>
      </c>
      <c r="X2221" t="s">
        <v>103</v>
      </c>
      <c r="Y2221" t="s">
        <v>104</v>
      </c>
      <c r="Z2221" t="s">
        <v>100</v>
      </c>
      <c r="AA2221" t="s">
        <v>102</v>
      </c>
      <c r="AB2221" t="s">
        <v>105</v>
      </c>
      <c r="AC2221">
        <v>283</v>
      </c>
      <c r="AD2221">
        <v>404.69</v>
      </c>
    </row>
    <row r="2222" spans="20:30" x14ac:dyDescent="0.25">
      <c r="T2222" t="s">
        <v>95</v>
      </c>
      <c r="U2222">
        <v>2022</v>
      </c>
      <c r="V2222" t="s">
        <v>39</v>
      </c>
      <c r="W2222" t="s">
        <v>101</v>
      </c>
      <c r="X2222" t="s">
        <v>103</v>
      </c>
      <c r="Y2222" t="s">
        <v>104</v>
      </c>
      <c r="Z2222" t="s">
        <v>100</v>
      </c>
      <c r="AA2222" t="s">
        <v>102</v>
      </c>
      <c r="AB2222" t="s">
        <v>105</v>
      </c>
      <c r="AC2222">
        <v>331</v>
      </c>
      <c r="AD2222">
        <v>473.33</v>
      </c>
    </row>
    <row r="2223" spans="20:30" x14ac:dyDescent="0.25">
      <c r="T2223" t="s">
        <v>95</v>
      </c>
      <c r="U2223">
        <v>2022</v>
      </c>
      <c r="V2223" t="s">
        <v>39</v>
      </c>
      <c r="W2223" t="s">
        <v>101</v>
      </c>
      <c r="X2223" t="s">
        <v>103</v>
      </c>
      <c r="Y2223" t="s">
        <v>104</v>
      </c>
      <c r="Z2223" t="s">
        <v>100</v>
      </c>
      <c r="AA2223" t="s">
        <v>102</v>
      </c>
      <c r="AB2223" t="s">
        <v>105</v>
      </c>
      <c r="AC2223">
        <v>875</v>
      </c>
      <c r="AD2223">
        <v>1251.25</v>
      </c>
    </row>
    <row r="2224" spans="20:30" x14ac:dyDescent="0.25">
      <c r="T2224" t="s">
        <v>88</v>
      </c>
      <c r="U2224">
        <v>2022</v>
      </c>
      <c r="V2224" t="s">
        <v>42</v>
      </c>
      <c r="W2224" t="s">
        <v>101</v>
      </c>
      <c r="X2224" t="s">
        <v>103</v>
      </c>
      <c r="Y2224" t="s">
        <v>104</v>
      </c>
      <c r="Z2224" t="s">
        <v>100</v>
      </c>
      <c r="AA2224" t="s">
        <v>102</v>
      </c>
      <c r="AB2224" t="s">
        <v>105</v>
      </c>
      <c r="AC2224">
        <v>272</v>
      </c>
      <c r="AD2224">
        <v>388.96</v>
      </c>
    </row>
    <row r="2225" spans="20:30" x14ac:dyDescent="0.25">
      <c r="T2225" t="s">
        <v>88</v>
      </c>
      <c r="U2225">
        <v>2022</v>
      </c>
      <c r="V2225" t="s">
        <v>42</v>
      </c>
      <c r="W2225" t="s">
        <v>101</v>
      </c>
      <c r="X2225" t="s">
        <v>103</v>
      </c>
      <c r="Y2225" t="s">
        <v>104</v>
      </c>
      <c r="Z2225" t="s">
        <v>100</v>
      </c>
      <c r="AA2225" t="s">
        <v>102</v>
      </c>
      <c r="AB2225" t="s">
        <v>105</v>
      </c>
      <c r="AC2225">
        <v>320</v>
      </c>
      <c r="AD2225">
        <v>457.6</v>
      </c>
    </row>
    <row r="2226" spans="20:30" x14ac:dyDescent="0.25">
      <c r="T2226" t="s">
        <v>88</v>
      </c>
      <c r="U2226">
        <v>2022</v>
      </c>
      <c r="V2226" t="s">
        <v>42</v>
      </c>
      <c r="W2226" t="s">
        <v>101</v>
      </c>
      <c r="X2226" t="s">
        <v>103</v>
      </c>
      <c r="Y2226" t="s">
        <v>104</v>
      </c>
      <c r="Z2226" t="s">
        <v>100</v>
      </c>
      <c r="AA2226" t="s">
        <v>102</v>
      </c>
      <c r="AB2226" t="s">
        <v>105</v>
      </c>
      <c r="AC2226">
        <v>274</v>
      </c>
      <c r="AD2226">
        <v>391.82</v>
      </c>
    </row>
    <row r="2227" spans="20:30" x14ac:dyDescent="0.25">
      <c r="T2227" t="s">
        <v>88</v>
      </c>
      <c r="U2227">
        <v>2022</v>
      </c>
      <c r="V2227" t="s">
        <v>42</v>
      </c>
      <c r="W2227" t="s">
        <v>101</v>
      </c>
      <c r="X2227" t="s">
        <v>103</v>
      </c>
      <c r="Y2227" t="s">
        <v>104</v>
      </c>
      <c r="Z2227" t="s">
        <v>100</v>
      </c>
      <c r="AA2227" t="s">
        <v>102</v>
      </c>
      <c r="AB2227" t="s">
        <v>105</v>
      </c>
      <c r="AC2227">
        <v>322</v>
      </c>
      <c r="AD2227">
        <v>460.46000000000004</v>
      </c>
    </row>
    <row r="2228" spans="20:30" x14ac:dyDescent="0.25">
      <c r="T2228" t="s">
        <v>88</v>
      </c>
      <c r="U2228">
        <v>2022</v>
      </c>
      <c r="V2228" t="s">
        <v>42</v>
      </c>
      <c r="W2228" t="s">
        <v>101</v>
      </c>
      <c r="X2228" t="s">
        <v>103</v>
      </c>
      <c r="Y2228" t="s">
        <v>104</v>
      </c>
      <c r="Z2228" t="s">
        <v>100</v>
      </c>
      <c r="AA2228" t="s">
        <v>102</v>
      </c>
      <c r="AB2228" t="s">
        <v>105</v>
      </c>
      <c r="AC2228">
        <v>868</v>
      </c>
      <c r="AD2228">
        <v>1241.24</v>
      </c>
    </row>
    <row r="2229" spans="20:30" x14ac:dyDescent="0.25">
      <c r="T2229" t="s">
        <v>88</v>
      </c>
      <c r="U2229">
        <v>2022</v>
      </c>
      <c r="V2229" t="s">
        <v>42</v>
      </c>
      <c r="W2229" t="s">
        <v>101</v>
      </c>
      <c r="X2229" t="s">
        <v>103</v>
      </c>
      <c r="Y2229" t="s">
        <v>104</v>
      </c>
      <c r="Z2229" t="s">
        <v>100</v>
      </c>
      <c r="AA2229" t="s">
        <v>102</v>
      </c>
      <c r="AB2229" t="s">
        <v>105</v>
      </c>
      <c r="AC2229">
        <v>934</v>
      </c>
      <c r="AD2229">
        <v>1335.62</v>
      </c>
    </row>
    <row r="2230" spans="20:30" x14ac:dyDescent="0.25">
      <c r="T2230" t="s">
        <v>98</v>
      </c>
      <c r="U2230">
        <v>2022</v>
      </c>
      <c r="V2230" t="s">
        <v>42</v>
      </c>
      <c r="W2230" t="s">
        <v>101</v>
      </c>
      <c r="X2230" t="s">
        <v>103</v>
      </c>
      <c r="Y2230" t="s">
        <v>104</v>
      </c>
      <c r="Z2230" t="s">
        <v>100</v>
      </c>
      <c r="AA2230" t="s">
        <v>102</v>
      </c>
      <c r="AB2230" t="s">
        <v>105</v>
      </c>
      <c r="AC2230">
        <v>935</v>
      </c>
      <c r="AD2230">
        <v>1337.05</v>
      </c>
    </row>
    <row r="2231" spans="20:30" x14ac:dyDescent="0.25">
      <c r="T2231" t="s">
        <v>95</v>
      </c>
      <c r="U2231">
        <v>2022</v>
      </c>
      <c r="V2231" t="s">
        <v>42</v>
      </c>
      <c r="W2231" t="s">
        <v>101</v>
      </c>
      <c r="X2231" t="s">
        <v>103</v>
      </c>
      <c r="Y2231" t="s">
        <v>104</v>
      </c>
      <c r="Z2231" t="s">
        <v>100</v>
      </c>
      <c r="AA2231" t="s">
        <v>102</v>
      </c>
      <c r="AB2231" t="s">
        <v>105</v>
      </c>
      <c r="AC2231">
        <v>936</v>
      </c>
      <c r="AD2231">
        <v>1338.48</v>
      </c>
    </row>
    <row r="2232" spans="20:30" x14ac:dyDescent="0.25">
      <c r="T2232" t="s">
        <v>98</v>
      </c>
      <c r="U2232">
        <v>2022</v>
      </c>
      <c r="V2232" t="s">
        <v>42</v>
      </c>
      <c r="W2232" t="s">
        <v>101</v>
      </c>
      <c r="X2232" t="s">
        <v>103</v>
      </c>
      <c r="Y2232" t="s">
        <v>104</v>
      </c>
      <c r="Z2232" t="s">
        <v>100</v>
      </c>
      <c r="AA2232" t="s">
        <v>102</v>
      </c>
      <c r="AB2232" t="s">
        <v>105</v>
      </c>
      <c r="AC2232">
        <v>874</v>
      </c>
      <c r="AD2232">
        <v>526.24</v>
      </c>
    </row>
    <row r="2233" spans="20:30" x14ac:dyDescent="0.25">
      <c r="T2233" t="s">
        <v>95</v>
      </c>
      <c r="U2233">
        <v>2022</v>
      </c>
      <c r="V2233" t="s">
        <v>42</v>
      </c>
      <c r="W2233" t="s">
        <v>101</v>
      </c>
      <c r="X2233" t="s">
        <v>103</v>
      </c>
      <c r="Y2233" t="s">
        <v>104</v>
      </c>
      <c r="Z2233" t="s">
        <v>100</v>
      </c>
      <c r="AA2233" t="s">
        <v>102</v>
      </c>
      <c r="AB2233" t="s">
        <v>105</v>
      </c>
      <c r="AC2233">
        <v>321</v>
      </c>
      <c r="AD2233">
        <v>459.03</v>
      </c>
    </row>
    <row r="2234" spans="20:30" x14ac:dyDescent="0.25">
      <c r="T2234" t="s">
        <v>88</v>
      </c>
      <c r="U2234">
        <v>2022</v>
      </c>
      <c r="V2234" t="s">
        <v>42</v>
      </c>
      <c r="W2234" t="s">
        <v>101</v>
      </c>
      <c r="X2234" t="s">
        <v>103</v>
      </c>
      <c r="Y2234" t="s">
        <v>104</v>
      </c>
      <c r="Z2234" t="s">
        <v>100</v>
      </c>
      <c r="AA2234" t="s">
        <v>102</v>
      </c>
      <c r="AB2234" t="s">
        <v>105</v>
      </c>
      <c r="AC2234">
        <v>165</v>
      </c>
      <c r="AD2234">
        <v>235.95</v>
      </c>
    </row>
    <row r="2235" spans="20:30" x14ac:dyDescent="0.25">
      <c r="T2235" t="s">
        <v>88</v>
      </c>
      <c r="U2235">
        <v>2022</v>
      </c>
      <c r="V2235" t="s">
        <v>42</v>
      </c>
      <c r="W2235" t="s">
        <v>101</v>
      </c>
      <c r="X2235" t="s">
        <v>103</v>
      </c>
      <c r="Y2235" t="s">
        <v>104</v>
      </c>
      <c r="Z2235" t="s">
        <v>100</v>
      </c>
      <c r="AA2235" t="s">
        <v>102</v>
      </c>
      <c r="AB2235" t="s">
        <v>105</v>
      </c>
      <c r="AC2235">
        <v>159</v>
      </c>
      <c r="AD2235">
        <v>227.37</v>
      </c>
    </row>
    <row r="2236" spans="20:30" x14ac:dyDescent="0.25">
      <c r="T2236" t="s">
        <v>95</v>
      </c>
      <c r="U2236">
        <v>2022</v>
      </c>
      <c r="V2236" t="s">
        <v>42</v>
      </c>
      <c r="W2236" t="s">
        <v>101</v>
      </c>
      <c r="X2236" t="s">
        <v>103</v>
      </c>
      <c r="Y2236" t="s">
        <v>104</v>
      </c>
      <c r="Z2236" t="s">
        <v>100</v>
      </c>
      <c r="AA2236" t="s">
        <v>102</v>
      </c>
      <c r="AB2236" t="s">
        <v>105</v>
      </c>
      <c r="AC2236">
        <v>271</v>
      </c>
      <c r="AD2236">
        <v>387.53</v>
      </c>
    </row>
    <row r="2237" spans="20:30" x14ac:dyDescent="0.25">
      <c r="T2237" t="s">
        <v>88</v>
      </c>
      <c r="U2237">
        <v>2022</v>
      </c>
      <c r="V2237" t="s">
        <v>42</v>
      </c>
      <c r="W2237" t="s">
        <v>101</v>
      </c>
      <c r="X2237" t="s">
        <v>103</v>
      </c>
      <c r="Y2237" t="s">
        <v>104</v>
      </c>
      <c r="Z2237" t="s">
        <v>100</v>
      </c>
      <c r="AA2237" t="s">
        <v>102</v>
      </c>
      <c r="AB2237" t="s">
        <v>105</v>
      </c>
      <c r="AC2237">
        <v>319</v>
      </c>
      <c r="AD2237">
        <v>456.16999999999996</v>
      </c>
    </row>
    <row r="2238" spans="20:30" x14ac:dyDescent="0.25">
      <c r="T2238" t="s">
        <v>88</v>
      </c>
      <c r="U2238">
        <v>2022</v>
      </c>
      <c r="V2238" t="s">
        <v>42</v>
      </c>
      <c r="W2238" t="s">
        <v>101</v>
      </c>
      <c r="X2238" t="s">
        <v>103</v>
      </c>
      <c r="Y2238" t="s">
        <v>104</v>
      </c>
      <c r="Z2238" t="s">
        <v>100</v>
      </c>
      <c r="AA2238" t="s">
        <v>102</v>
      </c>
      <c r="AB2238" t="s">
        <v>105</v>
      </c>
      <c r="AC2238">
        <v>843</v>
      </c>
      <c r="AD2238">
        <v>1205.49</v>
      </c>
    </row>
    <row r="2239" spans="20:30" x14ac:dyDescent="0.25">
      <c r="T2239" t="s">
        <v>95</v>
      </c>
      <c r="U2239">
        <v>2022</v>
      </c>
      <c r="V2239" t="s">
        <v>48</v>
      </c>
      <c r="W2239" t="s">
        <v>101</v>
      </c>
      <c r="X2239" t="s">
        <v>103</v>
      </c>
      <c r="Y2239" t="s">
        <v>104</v>
      </c>
      <c r="Z2239" t="s">
        <v>100</v>
      </c>
      <c r="AA2239" t="s">
        <v>102</v>
      </c>
      <c r="AB2239" t="s">
        <v>105</v>
      </c>
      <c r="AC2239">
        <v>314</v>
      </c>
      <c r="AD2239">
        <v>449.02</v>
      </c>
    </row>
    <row r="2240" spans="20:30" x14ac:dyDescent="0.25">
      <c r="T2240" t="s">
        <v>99</v>
      </c>
      <c r="U2240">
        <v>2022</v>
      </c>
      <c r="V2240" t="s">
        <v>48</v>
      </c>
      <c r="W2240" t="s">
        <v>101</v>
      </c>
      <c r="X2240" t="s">
        <v>103</v>
      </c>
      <c r="Y2240" t="s">
        <v>104</v>
      </c>
      <c r="Z2240" t="s">
        <v>100</v>
      </c>
      <c r="AA2240" t="s">
        <v>102</v>
      </c>
      <c r="AB2240" t="s">
        <v>105</v>
      </c>
      <c r="AC2240">
        <v>242</v>
      </c>
      <c r="AD2240">
        <v>346.06</v>
      </c>
    </row>
    <row r="2241" spans="20:30" x14ac:dyDescent="0.25">
      <c r="T2241" t="s">
        <v>95</v>
      </c>
      <c r="U2241">
        <v>2022</v>
      </c>
      <c r="V2241" t="s">
        <v>48</v>
      </c>
      <c r="W2241" t="s">
        <v>101</v>
      </c>
      <c r="X2241" t="s">
        <v>103</v>
      </c>
      <c r="Y2241" t="s">
        <v>104</v>
      </c>
      <c r="Z2241" t="s">
        <v>100</v>
      </c>
      <c r="AA2241" t="s">
        <v>102</v>
      </c>
      <c r="AB2241" t="s">
        <v>105</v>
      </c>
      <c r="AC2241">
        <v>290</v>
      </c>
      <c r="AD2241">
        <v>414.7</v>
      </c>
    </row>
    <row r="2242" spans="20:30" x14ac:dyDescent="0.25">
      <c r="T2242" t="s">
        <v>95</v>
      </c>
      <c r="U2242">
        <v>2022</v>
      </c>
      <c r="V2242" t="s">
        <v>48</v>
      </c>
      <c r="W2242" t="s">
        <v>101</v>
      </c>
      <c r="X2242" t="s">
        <v>103</v>
      </c>
      <c r="Y2242" t="s">
        <v>104</v>
      </c>
      <c r="Z2242" t="s">
        <v>100</v>
      </c>
      <c r="AA2242" t="s">
        <v>102</v>
      </c>
      <c r="AB2242" t="s">
        <v>105</v>
      </c>
      <c r="AC2242">
        <v>316</v>
      </c>
      <c r="AD2242">
        <v>451.88</v>
      </c>
    </row>
    <row r="2243" spans="20:30" x14ac:dyDescent="0.25">
      <c r="T2243" t="s">
        <v>95</v>
      </c>
      <c r="U2243">
        <v>2022</v>
      </c>
      <c r="V2243" t="s">
        <v>48</v>
      </c>
      <c r="W2243" t="s">
        <v>101</v>
      </c>
      <c r="X2243" t="s">
        <v>103</v>
      </c>
      <c r="Y2243" t="s">
        <v>104</v>
      </c>
      <c r="Z2243" t="s">
        <v>100</v>
      </c>
      <c r="AA2243" t="s">
        <v>102</v>
      </c>
      <c r="AB2243" t="s">
        <v>105</v>
      </c>
      <c r="AC2243">
        <v>286</v>
      </c>
      <c r="AD2243">
        <v>408.98</v>
      </c>
    </row>
    <row r="2244" spans="20:30" x14ac:dyDescent="0.25">
      <c r="T2244" t="s">
        <v>88</v>
      </c>
      <c r="U2244">
        <v>2022</v>
      </c>
      <c r="V2244" t="s">
        <v>48</v>
      </c>
      <c r="W2244" t="s">
        <v>101</v>
      </c>
      <c r="X2244" t="s">
        <v>103</v>
      </c>
      <c r="Y2244" t="s">
        <v>104</v>
      </c>
      <c r="Z2244" t="s">
        <v>100</v>
      </c>
      <c r="AA2244" t="s">
        <v>102</v>
      </c>
      <c r="AB2244" t="s">
        <v>105</v>
      </c>
      <c r="AC2244">
        <v>840</v>
      </c>
      <c r="AD2244">
        <v>1201.2</v>
      </c>
    </row>
    <row r="2245" spans="20:30" x14ac:dyDescent="0.25">
      <c r="T2245" t="s">
        <v>88</v>
      </c>
      <c r="U2245">
        <v>2022</v>
      </c>
      <c r="V2245" t="s">
        <v>48</v>
      </c>
      <c r="W2245" t="s">
        <v>101</v>
      </c>
      <c r="X2245" t="s">
        <v>103</v>
      </c>
      <c r="Y2245" t="s">
        <v>104</v>
      </c>
      <c r="Z2245" t="s">
        <v>100</v>
      </c>
      <c r="AA2245" t="s">
        <v>102</v>
      </c>
      <c r="AB2245" t="s">
        <v>105</v>
      </c>
      <c r="AC2245">
        <v>873</v>
      </c>
      <c r="AD2245">
        <v>1248.3899999999999</v>
      </c>
    </row>
    <row r="2246" spans="20:30" x14ac:dyDescent="0.25">
      <c r="T2246" t="s">
        <v>95</v>
      </c>
      <c r="U2246">
        <v>2022</v>
      </c>
      <c r="V2246" t="s">
        <v>48</v>
      </c>
      <c r="W2246" t="s">
        <v>101</v>
      </c>
      <c r="X2246" t="s">
        <v>103</v>
      </c>
      <c r="Y2246" t="s">
        <v>104</v>
      </c>
      <c r="Z2246" t="s">
        <v>100</v>
      </c>
      <c r="AA2246" t="s">
        <v>102</v>
      </c>
      <c r="AB2246" t="s">
        <v>105</v>
      </c>
      <c r="AC2246">
        <v>950</v>
      </c>
      <c r="AD2246">
        <v>1358.5</v>
      </c>
    </row>
    <row r="2247" spans="20:30" x14ac:dyDescent="0.25">
      <c r="T2247" t="s">
        <v>95</v>
      </c>
      <c r="U2247">
        <v>2022</v>
      </c>
      <c r="V2247" t="s">
        <v>48</v>
      </c>
      <c r="W2247" t="s">
        <v>101</v>
      </c>
      <c r="X2247" t="s">
        <v>103</v>
      </c>
      <c r="Y2247" t="s">
        <v>104</v>
      </c>
      <c r="Z2247" t="s">
        <v>100</v>
      </c>
      <c r="AA2247" t="s">
        <v>102</v>
      </c>
      <c r="AB2247" t="s">
        <v>105</v>
      </c>
      <c r="AC2247">
        <v>951</v>
      </c>
      <c r="AD2247">
        <v>1359.93</v>
      </c>
    </row>
    <row r="2248" spans="20:30" x14ac:dyDescent="0.25">
      <c r="T2248" t="s">
        <v>95</v>
      </c>
      <c r="U2248">
        <v>2022</v>
      </c>
      <c r="V2248" t="s">
        <v>48</v>
      </c>
      <c r="W2248" t="s">
        <v>101</v>
      </c>
      <c r="X2248" t="s">
        <v>103</v>
      </c>
      <c r="Y2248" t="s">
        <v>104</v>
      </c>
      <c r="Z2248" t="s">
        <v>100</v>
      </c>
      <c r="AA2248" t="s">
        <v>102</v>
      </c>
      <c r="AB2248" t="s">
        <v>105</v>
      </c>
      <c r="AC2248">
        <v>952</v>
      </c>
      <c r="AD2248">
        <v>1361.3600000000001</v>
      </c>
    </row>
    <row r="2249" spans="20:30" x14ac:dyDescent="0.25">
      <c r="T2249" t="s">
        <v>88</v>
      </c>
      <c r="U2249">
        <v>2022</v>
      </c>
      <c r="V2249" t="s">
        <v>48</v>
      </c>
      <c r="W2249" t="s">
        <v>101</v>
      </c>
      <c r="X2249" t="s">
        <v>103</v>
      </c>
      <c r="Y2249" t="s">
        <v>104</v>
      </c>
      <c r="Z2249" t="s">
        <v>100</v>
      </c>
      <c r="AA2249" t="s">
        <v>102</v>
      </c>
      <c r="AB2249" t="s">
        <v>105</v>
      </c>
      <c r="AC2249">
        <v>826</v>
      </c>
      <c r="AD2249">
        <v>526.24</v>
      </c>
    </row>
    <row r="2250" spans="20:30" x14ac:dyDescent="0.25">
      <c r="T2250" t="s">
        <v>95</v>
      </c>
      <c r="U2250">
        <v>2022</v>
      </c>
      <c r="V2250" t="s">
        <v>48</v>
      </c>
      <c r="W2250" t="s">
        <v>101</v>
      </c>
      <c r="X2250" t="s">
        <v>103</v>
      </c>
      <c r="Y2250" t="s">
        <v>104</v>
      </c>
      <c r="Z2250" t="s">
        <v>100</v>
      </c>
      <c r="AA2250" t="s">
        <v>102</v>
      </c>
      <c r="AB2250" t="s">
        <v>105</v>
      </c>
      <c r="AC2250">
        <v>879</v>
      </c>
      <c r="AD2250">
        <v>526.24</v>
      </c>
    </row>
    <row r="2251" spans="20:30" x14ac:dyDescent="0.25">
      <c r="T2251" t="s">
        <v>99</v>
      </c>
      <c r="U2251">
        <v>2022</v>
      </c>
      <c r="V2251" t="s">
        <v>48</v>
      </c>
      <c r="W2251" t="s">
        <v>101</v>
      </c>
      <c r="X2251" t="s">
        <v>103</v>
      </c>
      <c r="Y2251" t="s">
        <v>104</v>
      </c>
      <c r="Z2251" t="s">
        <v>100</v>
      </c>
      <c r="AA2251" t="s">
        <v>102</v>
      </c>
      <c r="AB2251" t="s">
        <v>105</v>
      </c>
      <c r="AC2251">
        <v>315</v>
      </c>
      <c r="AD2251">
        <v>450.45</v>
      </c>
    </row>
    <row r="2252" spans="20:30" x14ac:dyDescent="0.25">
      <c r="T2252" t="s">
        <v>88</v>
      </c>
      <c r="U2252">
        <v>2022</v>
      </c>
      <c r="V2252" t="s">
        <v>48</v>
      </c>
      <c r="W2252" t="s">
        <v>101</v>
      </c>
      <c r="X2252" t="s">
        <v>103</v>
      </c>
      <c r="Y2252" t="s">
        <v>104</v>
      </c>
      <c r="Z2252" t="s">
        <v>100</v>
      </c>
      <c r="AA2252" t="s">
        <v>102</v>
      </c>
      <c r="AB2252" t="s">
        <v>105</v>
      </c>
      <c r="AC2252">
        <v>309</v>
      </c>
      <c r="AD2252">
        <v>441.87</v>
      </c>
    </row>
    <row r="2253" spans="20:30" x14ac:dyDescent="0.25">
      <c r="T2253" t="s">
        <v>95</v>
      </c>
      <c r="U2253">
        <v>2022</v>
      </c>
      <c r="V2253" t="s">
        <v>48</v>
      </c>
      <c r="W2253" t="s">
        <v>101</v>
      </c>
      <c r="X2253" t="s">
        <v>103</v>
      </c>
      <c r="Y2253" t="s">
        <v>104</v>
      </c>
      <c r="Z2253" t="s">
        <v>100</v>
      </c>
      <c r="AA2253" t="s">
        <v>102</v>
      </c>
      <c r="AB2253" t="s">
        <v>105</v>
      </c>
      <c r="AC2253">
        <v>313</v>
      </c>
      <c r="AD2253">
        <v>447.59000000000003</v>
      </c>
    </row>
    <row r="2254" spans="20:30" x14ac:dyDescent="0.25">
      <c r="T2254" t="s">
        <v>95</v>
      </c>
      <c r="U2254">
        <v>2022</v>
      </c>
      <c r="V2254" t="s">
        <v>48</v>
      </c>
      <c r="W2254" t="s">
        <v>101</v>
      </c>
      <c r="X2254" t="s">
        <v>103</v>
      </c>
      <c r="Y2254" t="s">
        <v>104</v>
      </c>
      <c r="Z2254" t="s">
        <v>100</v>
      </c>
      <c r="AA2254" t="s">
        <v>102</v>
      </c>
      <c r="AB2254" t="s">
        <v>105</v>
      </c>
      <c r="AC2254">
        <v>241</v>
      </c>
      <c r="AD2254">
        <v>344.63</v>
      </c>
    </row>
    <row r="2255" spans="20:30" x14ac:dyDescent="0.25">
      <c r="T2255" t="s">
        <v>95</v>
      </c>
      <c r="U2255">
        <v>2022</v>
      </c>
      <c r="V2255" t="s">
        <v>48</v>
      </c>
      <c r="W2255" t="s">
        <v>101</v>
      </c>
      <c r="X2255" t="s">
        <v>103</v>
      </c>
      <c r="Y2255" t="s">
        <v>104</v>
      </c>
      <c r="Z2255" t="s">
        <v>100</v>
      </c>
      <c r="AA2255" t="s">
        <v>102</v>
      </c>
      <c r="AB2255" t="s">
        <v>105</v>
      </c>
      <c r="AC2255">
        <v>289</v>
      </c>
      <c r="AD2255">
        <v>413.27</v>
      </c>
    </row>
    <row r="2256" spans="20:30" x14ac:dyDescent="0.25">
      <c r="T2256" t="s">
        <v>95</v>
      </c>
      <c r="U2256">
        <v>2022</v>
      </c>
      <c r="V2256" t="s">
        <v>48</v>
      </c>
      <c r="W2256" t="s">
        <v>101</v>
      </c>
      <c r="X2256" t="s">
        <v>103</v>
      </c>
      <c r="Y2256" t="s">
        <v>104</v>
      </c>
      <c r="Z2256" t="s">
        <v>100</v>
      </c>
      <c r="AA2256" t="s">
        <v>102</v>
      </c>
      <c r="AB2256" t="s">
        <v>105</v>
      </c>
      <c r="AC2256">
        <v>795</v>
      </c>
      <c r="AD2256">
        <v>1136.8499999999999</v>
      </c>
    </row>
    <row r="2257" spans="20:30" x14ac:dyDescent="0.25">
      <c r="T2257" t="s">
        <v>95</v>
      </c>
      <c r="U2257">
        <v>2022</v>
      </c>
      <c r="V2257" t="s">
        <v>48</v>
      </c>
      <c r="W2257" t="s">
        <v>101</v>
      </c>
      <c r="X2257" t="s">
        <v>103</v>
      </c>
      <c r="Y2257" t="s">
        <v>104</v>
      </c>
      <c r="Z2257" t="s">
        <v>100</v>
      </c>
      <c r="AA2257" t="s">
        <v>102</v>
      </c>
      <c r="AB2257" t="s">
        <v>105</v>
      </c>
      <c r="AC2257">
        <v>849</v>
      </c>
      <c r="AD2257">
        <v>1214.07</v>
      </c>
    </row>
    <row r="2258" spans="20:30" x14ac:dyDescent="0.25">
      <c r="T2258" t="s">
        <v>95</v>
      </c>
      <c r="U2258">
        <v>2022</v>
      </c>
      <c r="V2258" t="s">
        <v>48</v>
      </c>
      <c r="W2258" t="s">
        <v>101</v>
      </c>
      <c r="X2258" t="s">
        <v>103</v>
      </c>
      <c r="Y2258" t="s">
        <v>104</v>
      </c>
      <c r="Z2258" t="s">
        <v>100</v>
      </c>
      <c r="AA2258" t="s">
        <v>102</v>
      </c>
      <c r="AB2258" t="s">
        <v>105</v>
      </c>
      <c r="AC2258">
        <v>882</v>
      </c>
      <c r="AD2258">
        <v>1261.26</v>
      </c>
    </row>
    <row r="2259" spans="20:30" x14ac:dyDescent="0.25">
      <c r="T2259" t="s">
        <v>95</v>
      </c>
      <c r="U2259">
        <v>2022</v>
      </c>
      <c r="V2259" t="s">
        <v>47</v>
      </c>
      <c r="W2259" t="s">
        <v>101</v>
      </c>
      <c r="X2259" t="s">
        <v>103</v>
      </c>
      <c r="Y2259" t="s">
        <v>104</v>
      </c>
      <c r="Z2259" t="s">
        <v>100</v>
      </c>
      <c r="AA2259" t="s">
        <v>102</v>
      </c>
      <c r="AB2259" t="s">
        <v>105</v>
      </c>
      <c r="AC2259">
        <v>320</v>
      </c>
      <c r="AD2259">
        <v>457.6</v>
      </c>
    </row>
    <row r="2260" spans="20:30" x14ac:dyDescent="0.25">
      <c r="T2260" t="s">
        <v>95</v>
      </c>
      <c r="U2260">
        <v>2022</v>
      </c>
      <c r="V2260" t="s">
        <v>47</v>
      </c>
      <c r="W2260" t="s">
        <v>101</v>
      </c>
      <c r="X2260" t="s">
        <v>103</v>
      </c>
      <c r="Y2260" t="s">
        <v>104</v>
      </c>
      <c r="Z2260" t="s">
        <v>100</v>
      </c>
      <c r="AA2260" t="s">
        <v>102</v>
      </c>
      <c r="AB2260" t="s">
        <v>105</v>
      </c>
      <c r="AC2260">
        <v>248</v>
      </c>
      <c r="AD2260">
        <v>354.64</v>
      </c>
    </row>
    <row r="2261" spans="20:30" x14ac:dyDescent="0.25">
      <c r="T2261" t="s">
        <v>95</v>
      </c>
      <c r="U2261">
        <v>2022</v>
      </c>
      <c r="V2261" t="s">
        <v>47</v>
      </c>
      <c r="W2261" t="s">
        <v>101</v>
      </c>
      <c r="X2261" t="s">
        <v>103</v>
      </c>
      <c r="Y2261" t="s">
        <v>104</v>
      </c>
      <c r="Z2261" t="s">
        <v>100</v>
      </c>
      <c r="AA2261" t="s">
        <v>102</v>
      </c>
      <c r="AB2261" t="s">
        <v>105</v>
      </c>
      <c r="AC2261">
        <v>322</v>
      </c>
      <c r="AD2261">
        <v>460.46000000000004</v>
      </c>
    </row>
    <row r="2262" spans="20:30" x14ac:dyDescent="0.25">
      <c r="T2262" t="s">
        <v>95</v>
      </c>
      <c r="U2262">
        <v>2022</v>
      </c>
      <c r="V2262" t="s">
        <v>47</v>
      </c>
      <c r="W2262" t="s">
        <v>101</v>
      </c>
      <c r="X2262" t="s">
        <v>103</v>
      </c>
      <c r="Y2262" t="s">
        <v>104</v>
      </c>
      <c r="Z2262" t="s">
        <v>100</v>
      </c>
      <c r="AA2262" t="s">
        <v>102</v>
      </c>
      <c r="AB2262" t="s">
        <v>105</v>
      </c>
      <c r="AC2262">
        <v>244</v>
      </c>
      <c r="AD2262">
        <v>348.92</v>
      </c>
    </row>
    <row r="2263" spans="20:30" x14ac:dyDescent="0.25">
      <c r="T2263" t="s">
        <v>97</v>
      </c>
      <c r="U2263">
        <v>2022</v>
      </c>
      <c r="V2263" t="s">
        <v>47</v>
      </c>
      <c r="W2263" t="s">
        <v>101</v>
      </c>
      <c r="X2263" t="s">
        <v>103</v>
      </c>
      <c r="Y2263" t="s">
        <v>104</v>
      </c>
      <c r="Z2263" t="s">
        <v>100</v>
      </c>
      <c r="AA2263" t="s">
        <v>102</v>
      </c>
      <c r="AB2263" t="s">
        <v>105</v>
      </c>
      <c r="AC2263">
        <v>292</v>
      </c>
      <c r="AD2263">
        <v>417.56</v>
      </c>
    </row>
    <row r="2264" spans="20:30" x14ac:dyDescent="0.25">
      <c r="T2264" t="s">
        <v>95</v>
      </c>
      <c r="U2264">
        <v>2022</v>
      </c>
      <c r="V2264" t="s">
        <v>47</v>
      </c>
      <c r="W2264" t="s">
        <v>101</v>
      </c>
      <c r="X2264" t="s">
        <v>103</v>
      </c>
      <c r="Y2264" t="s">
        <v>104</v>
      </c>
      <c r="Z2264" t="s">
        <v>100</v>
      </c>
      <c r="AA2264" t="s">
        <v>102</v>
      </c>
      <c r="AB2264" t="s">
        <v>105</v>
      </c>
      <c r="AC2264">
        <v>786</v>
      </c>
      <c r="AD2264">
        <v>1123.98</v>
      </c>
    </row>
    <row r="2265" spans="20:30" x14ac:dyDescent="0.25">
      <c r="T2265" t="s">
        <v>95</v>
      </c>
      <c r="U2265">
        <v>2022</v>
      </c>
      <c r="V2265" t="s">
        <v>47</v>
      </c>
      <c r="W2265" t="s">
        <v>101</v>
      </c>
      <c r="X2265" t="s">
        <v>103</v>
      </c>
      <c r="Y2265" t="s">
        <v>104</v>
      </c>
      <c r="Z2265" t="s">
        <v>100</v>
      </c>
      <c r="AA2265" t="s">
        <v>102</v>
      </c>
      <c r="AB2265" t="s">
        <v>105</v>
      </c>
      <c r="AC2265">
        <v>839</v>
      </c>
      <c r="AD2265">
        <v>1199.77</v>
      </c>
    </row>
    <row r="2266" spans="20:30" x14ac:dyDescent="0.25">
      <c r="T2266" t="s">
        <v>88</v>
      </c>
      <c r="U2266">
        <v>2022</v>
      </c>
      <c r="V2266" t="s">
        <v>47</v>
      </c>
      <c r="W2266" t="s">
        <v>101</v>
      </c>
      <c r="X2266" t="s">
        <v>103</v>
      </c>
      <c r="Y2266" t="s">
        <v>104</v>
      </c>
      <c r="Z2266" t="s">
        <v>100</v>
      </c>
      <c r="AA2266" t="s">
        <v>102</v>
      </c>
      <c r="AB2266" t="s">
        <v>105</v>
      </c>
      <c r="AC2266">
        <v>872</v>
      </c>
      <c r="AD2266">
        <v>1246.96</v>
      </c>
    </row>
    <row r="2267" spans="20:30" x14ac:dyDescent="0.25">
      <c r="T2267" t="s">
        <v>88</v>
      </c>
      <c r="U2267">
        <v>2022</v>
      </c>
      <c r="V2267" t="s">
        <v>47</v>
      </c>
      <c r="W2267" t="s">
        <v>101</v>
      </c>
      <c r="X2267" t="s">
        <v>103</v>
      </c>
      <c r="Y2267" t="s">
        <v>104</v>
      </c>
      <c r="Z2267" t="s">
        <v>100</v>
      </c>
      <c r="AA2267" t="s">
        <v>102</v>
      </c>
      <c r="AB2267" t="s">
        <v>105</v>
      </c>
      <c r="AC2267">
        <v>947</v>
      </c>
      <c r="AD2267">
        <v>1354.21</v>
      </c>
    </row>
    <row r="2268" spans="20:30" x14ac:dyDescent="0.25">
      <c r="T2268" t="s">
        <v>97</v>
      </c>
      <c r="U2268">
        <v>2022</v>
      </c>
      <c r="V2268" t="s">
        <v>47</v>
      </c>
      <c r="W2268" t="s">
        <v>101</v>
      </c>
      <c r="X2268" t="s">
        <v>103</v>
      </c>
      <c r="Y2268" t="s">
        <v>104</v>
      </c>
      <c r="Z2268" t="s">
        <v>100</v>
      </c>
      <c r="AA2268" t="s">
        <v>102</v>
      </c>
      <c r="AB2268" t="s">
        <v>105</v>
      </c>
      <c r="AC2268">
        <v>948</v>
      </c>
      <c r="AD2268">
        <v>1355.6399999999999</v>
      </c>
    </row>
    <row r="2269" spans="20:30" x14ac:dyDescent="0.25">
      <c r="T2269" t="s">
        <v>97</v>
      </c>
      <c r="U2269">
        <v>2022</v>
      </c>
      <c r="V2269" t="s">
        <v>47</v>
      </c>
      <c r="W2269" t="s">
        <v>101</v>
      </c>
      <c r="X2269" t="s">
        <v>103</v>
      </c>
      <c r="Y2269" t="s">
        <v>104</v>
      </c>
      <c r="Z2269" t="s">
        <v>100</v>
      </c>
      <c r="AA2269" t="s">
        <v>102</v>
      </c>
      <c r="AB2269" t="s">
        <v>105</v>
      </c>
      <c r="AC2269">
        <v>949</v>
      </c>
      <c r="AD2269">
        <v>1357.07</v>
      </c>
    </row>
    <row r="2270" spans="20:30" x14ac:dyDescent="0.25">
      <c r="T2270" t="s">
        <v>88</v>
      </c>
      <c r="U2270">
        <v>2022</v>
      </c>
      <c r="V2270" t="s">
        <v>47</v>
      </c>
      <c r="W2270" t="s">
        <v>101</v>
      </c>
      <c r="X2270" t="s">
        <v>103</v>
      </c>
      <c r="Y2270" t="s">
        <v>104</v>
      </c>
      <c r="Z2270" t="s">
        <v>100</v>
      </c>
      <c r="AA2270" t="s">
        <v>102</v>
      </c>
      <c r="AB2270" t="s">
        <v>105</v>
      </c>
      <c r="AC2270">
        <v>825</v>
      </c>
      <c r="AD2270">
        <v>526.24</v>
      </c>
    </row>
    <row r="2271" spans="20:30" x14ac:dyDescent="0.25">
      <c r="T2271" t="s">
        <v>88</v>
      </c>
      <c r="U2271">
        <v>2022</v>
      </c>
      <c r="V2271" t="s">
        <v>47</v>
      </c>
      <c r="W2271" t="s">
        <v>101</v>
      </c>
      <c r="X2271" t="s">
        <v>103</v>
      </c>
      <c r="Y2271" t="s">
        <v>104</v>
      </c>
      <c r="Z2271" t="s">
        <v>100</v>
      </c>
      <c r="AA2271" t="s">
        <v>102</v>
      </c>
      <c r="AB2271" t="s">
        <v>105</v>
      </c>
      <c r="AC2271">
        <v>878</v>
      </c>
      <c r="AD2271">
        <v>526.24</v>
      </c>
    </row>
    <row r="2272" spans="20:30" x14ac:dyDescent="0.25">
      <c r="T2272" t="s">
        <v>95</v>
      </c>
      <c r="U2272">
        <v>2022</v>
      </c>
      <c r="V2272" t="s">
        <v>47</v>
      </c>
      <c r="W2272" t="s">
        <v>101</v>
      </c>
      <c r="X2272" t="s">
        <v>103</v>
      </c>
      <c r="Y2272" t="s">
        <v>104</v>
      </c>
      <c r="Z2272" t="s">
        <v>100</v>
      </c>
      <c r="AA2272" t="s">
        <v>102</v>
      </c>
      <c r="AB2272" t="s">
        <v>105</v>
      </c>
      <c r="AC2272">
        <v>291</v>
      </c>
      <c r="AD2272">
        <v>416.13</v>
      </c>
    </row>
    <row r="2273" spans="20:30" x14ac:dyDescent="0.25">
      <c r="T2273" t="s">
        <v>95</v>
      </c>
      <c r="U2273">
        <v>2022</v>
      </c>
      <c r="V2273" t="s">
        <v>47</v>
      </c>
      <c r="W2273" t="s">
        <v>101</v>
      </c>
      <c r="X2273" t="s">
        <v>103</v>
      </c>
      <c r="Y2273" t="s">
        <v>104</v>
      </c>
      <c r="Z2273" t="s">
        <v>100</v>
      </c>
      <c r="AA2273" t="s">
        <v>102</v>
      </c>
      <c r="AB2273" t="s">
        <v>105</v>
      </c>
      <c r="AC2273">
        <v>333</v>
      </c>
      <c r="AD2273">
        <v>476.19</v>
      </c>
    </row>
    <row r="2274" spans="20:30" x14ac:dyDescent="0.25">
      <c r="T2274" t="s">
        <v>95</v>
      </c>
      <c r="U2274">
        <v>2022</v>
      </c>
      <c r="V2274" t="s">
        <v>47</v>
      </c>
      <c r="W2274" t="s">
        <v>101</v>
      </c>
      <c r="X2274" t="s">
        <v>103</v>
      </c>
      <c r="Y2274" t="s">
        <v>104</v>
      </c>
      <c r="Z2274" t="s">
        <v>100</v>
      </c>
      <c r="AA2274" t="s">
        <v>102</v>
      </c>
      <c r="AB2274" t="s">
        <v>105</v>
      </c>
      <c r="AC2274">
        <v>327</v>
      </c>
      <c r="AD2274">
        <v>467.61</v>
      </c>
    </row>
    <row r="2275" spans="20:30" x14ac:dyDescent="0.25">
      <c r="T2275" t="s">
        <v>95</v>
      </c>
      <c r="U2275">
        <v>2022</v>
      </c>
      <c r="V2275" t="s">
        <v>47</v>
      </c>
      <c r="W2275" t="s">
        <v>101</v>
      </c>
      <c r="X2275" t="s">
        <v>103</v>
      </c>
      <c r="Y2275" t="s">
        <v>104</v>
      </c>
      <c r="Z2275" t="s">
        <v>100</v>
      </c>
      <c r="AA2275" t="s">
        <v>102</v>
      </c>
      <c r="AB2275" t="s">
        <v>105</v>
      </c>
      <c r="AC2275">
        <v>321</v>
      </c>
      <c r="AD2275">
        <v>459.03</v>
      </c>
    </row>
    <row r="2276" spans="20:30" x14ac:dyDescent="0.25">
      <c r="T2276" t="s">
        <v>97</v>
      </c>
      <c r="U2276">
        <v>2022</v>
      </c>
      <c r="V2276" t="s">
        <v>47</v>
      </c>
      <c r="W2276" t="s">
        <v>101</v>
      </c>
      <c r="X2276" t="s">
        <v>103</v>
      </c>
      <c r="Y2276" t="s">
        <v>104</v>
      </c>
      <c r="Z2276" t="s">
        <v>100</v>
      </c>
      <c r="AA2276" t="s">
        <v>102</v>
      </c>
      <c r="AB2276" t="s">
        <v>105</v>
      </c>
      <c r="AC2276">
        <v>319</v>
      </c>
      <c r="AD2276">
        <v>456.16999999999996</v>
      </c>
    </row>
    <row r="2277" spans="20:30" x14ac:dyDescent="0.25">
      <c r="T2277" t="s">
        <v>97</v>
      </c>
      <c r="U2277">
        <v>2022</v>
      </c>
      <c r="V2277" t="s">
        <v>47</v>
      </c>
      <c r="W2277" t="s">
        <v>101</v>
      </c>
      <c r="X2277" t="s">
        <v>103</v>
      </c>
      <c r="Y2277" t="s">
        <v>104</v>
      </c>
      <c r="Z2277" t="s">
        <v>100</v>
      </c>
      <c r="AA2277" t="s">
        <v>102</v>
      </c>
      <c r="AB2277" t="s">
        <v>105</v>
      </c>
      <c r="AC2277">
        <v>247</v>
      </c>
      <c r="AD2277">
        <v>353.21</v>
      </c>
    </row>
    <row r="2278" spans="20:30" x14ac:dyDescent="0.25">
      <c r="T2278" t="s">
        <v>95</v>
      </c>
      <c r="U2278">
        <v>2022</v>
      </c>
      <c r="V2278" t="s">
        <v>47</v>
      </c>
      <c r="W2278" t="s">
        <v>101</v>
      </c>
      <c r="X2278" t="s">
        <v>103</v>
      </c>
      <c r="Y2278" t="s">
        <v>104</v>
      </c>
      <c r="Z2278" t="s">
        <v>100</v>
      </c>
      <c r="AA2278" t="s">
        <v>102</v>
      </c>
      <c r="AB2278" t="s">
        <v>105</v>
      </c>
      <c r="AC2278">
        <v>295</v>
      </c>
      <c r="AD2278">
        <v>421.85</v>
      </c>
    </row>
    <row r="2279" spans="20:30" x14ac:dyDescent="0.25">
      <c r="T2279" t="s">
        <v>97</v>
      </c>
      <c r="U2279">
        <v>2022</v>
      </c>
      <c r="V2279" t="s">
        <v>47</v>
      </c>
      <c r="W2279" t="s">
        <v>101</v>
      </c>
      <c r="X2279" t="s">
        <v>103</v>
      </c>
      <c r="Y2279" t="s">
        <v>104</v>
      </c>
      <c r="Z2279" t="s">
        <v>100</v>
      </c>
      <c r="AA2279" t="s">
        <v>102</v>
      </c>
      <c r="AB2279" t="s">
        <v>105</v>
      </c>
      <c r="AC2279">
        <v>848</v>
      </c>
      <c r="AD2279">
        <v>1212.6399999999999</v>
      </c>
    </row>
    <row r="2280" spans="20:30" x14ac:dyDescent="0.25">
      <c r="T2280" t="s">
        <v>95</v>
      </c>
      <c r="U2280">
        <v>2022</v>
      </c>
      <c r="V2280" t="s">
        <v>47</v>
      </c>
      <c r="W2280" t="s">
        <v>101</v>
      </c>
      <c r="X2280" t="s">
        <v>103</v>
      </c>
      <c r="Y2280" t="s">
        <v>104</v>
      </c>
      <c r="Z2280" t="s">
        <v>100</v>
      </c>
      <c r="AA2280" t="s">
        <v>102</v>
      </c>
      <c r="AB2280" t="s">
        <v>105</v>
      </c>
      <c r="AC2280">
        <v>881</v>
      </c>
      <c r="AD2280">
        <v>1259.83</v>
      </c>
    </row>
    <row r="2281" spans="20:30" x14ac:dyDescent="0.25">
      <c r="T2281" t="s">
        <v>88</v>
      </c>
      <c r="U2281">
        <v>2022</v>
      </c>
      <c r="V2281" t="s">
        <v>46</v>
      </c>
      <c r="W2281" t="s">
        <v>101</v>
      </c>
      <c r="X2281" t="s">
        <v>103</v>
      </c>
      <c r="Y2281" t="s">
        <v>104</v>
      </c>
      <c r="Z2281" t="s">
        <v>100</v>
      </c>
      <c r="AA2281" t="s">
        <v>102</v>
      </c>
      <c r="AB2281" t="s">
        <v>105</v>
      </c>
      <c r="AC2281">
        <v>326</v>
      </c>
      <c r="AD2281">
        <v>466.18</v>
      </c>
    </row>
    <row r="2282" spans="20:30" x14ac:dyDescent="0.25">
      <c r="T2282" t="s">
        <v>88</v>
      </c>
      <c r="U2282">
        <v>2022</v>
      </c>
      <c r="V2282" t="s">
        <v>46</v>
      </c>
      <c r="W2282" t="s">
        <v>101</v>
      </c>
      <c r="X2282" t="s">
        <v>103</v>
      </c>
      <c r="Y2282" t="s">
        <v>104</v>
      </c>
      <c r="Z2282" t="s">
        <v>100</v>
      </c>
      <c r="AA2282" t="s">
        <v>102</v>
      </c>
      <c r="AB2282" t="s">
        <v>105</v>
      </c>
      <c r="AC2282">
        <v>254</v>
      </c>
      <c r="AD2282">
        <v>363.22</v>
      </c>
    </row>
    <row r="2283" spans="20:30" x14ac:dyDescent="0.25">
      <c r="T2283" t="s">
        <v>95</v>
      </c>
      <c r="U2283">
        <v>2022</v>
      </c>
      <c r="V2283" t="s">
        <v>46</v>
      </c>
      <c r="W2283" t="s">
        <v>101</v>
      </c>
      <c r="X2283" t="s">
        <v>103</v>
      </c>
      <c r="Y2283" t="s">
        <v>104</v>
      </c>
      <c r="Z2283" t="s">
        <v>100</v>
      </c>
      <c r="AA2283" t="s">
        <v>102</v>
      </c>
      <c r="AB2283" t="s">
        <v>105</v>
      </c>
      <c r="AC2283">
        <v>296</v>
      </c>
      <c r="AD2283">
        <v>423.28</v>
      </c>
    </row>
    <row r="2284" spans="20:30" x14ac:dyDescent="0.25">
      <c r="T2284" t="s">
        <v>88</v>
      </c>
      <c r="U2284">
        <v>2022</v>
      </c>
      <c r="V2284" t="s">
        <v>46</v>
      </c>
      <c r="W2284" t="s">
        <v>101</v>
      </c>
      <c r="X2284" t="s">
        <v>103</v>
      </c>
      <c r="Y2284" t="s">
        <v>104</v>
      </c>
      <c r="Z2284" t="s">
        <v>100</v>
      </c>
      <c r="AA2284" t="s">
        <v>102</v>
      </c>
      <c r="AB2284" t="s">
        <v>105</v>
      </c>
      <c r="AC2284">
        <v>328</v>
      </c>
      <c r="AD2284">
        <v>469.03999999999996</v>
      </c>
    </row>
    <row r="2285" spans="20:30" x14ac:dyDescent="0.25">
      <c r="T2285" t="s">
        <v>97</v>
      </c>
      <c r="U2285">
        <v>2022</v>
      </c>
      <c r="V2285" t="s">
        <v>46</v>
      </c>
      <c r="W2285" t="s">
        <v>101</v>
      </c>
      <c r="X2285" t="s">
        <v>103</v>
      </c>
      <c r="Y2285" t="s">
        <v>104</v>
      </c>
      <c r="Z2285" t="s">
        <v>100</v>
      </c>
      <c r="AA2285" t="s">
        <v>102</v>
      </c>
      <c r="AB2285" t="s">
        <v>105</v>
      </c>
      <c r="AC2285">
        <v>250</v>
      </c>
      <c r="AD2285">
        <v>357.5</v>
      </c>
    </row>
    <row r="2286" spans="20:30" x14ac:dyDescent="0.25">
      <c r="T2286" t="s">
        <v>95</v>
      </c>
      <c r="U2286">
        <v>2022</v>
      </c>
      <c r="V2286" t="s">
        <v>46</v>
      </c>
      <c r="W2286" t="s">
        <v>101</v>
      </c>
      <c r="X2286" t="s">
        <v>103</v>
      </c>
      <c r="Y2286" t="s">
        <v>104</v>
      </c>
      <c r="Z2286" t="s">
        <v>100</v>
      </c>
      <c r="AA2286" t="s">
        <v>102</v>
      </c>
      <c r="AB2286" t="s">
        <v>105</v>
      </c>
      <c r="AC2286">
        <v>298</v>
      </c>
      <c r="AD2286">
        <v>426.14</v>
      </c>
    </row>
    <row r="2287" spans="20:30" x14ac:dyDescent="0.25">
      <c r="T2287" t="s">
        <v>88</v>
      </c>
      <c r="U2287">
        <v>2022</v>
      </c>
      <c r="V2287" t="s">
        <v>46</v>
      </c>
      <c r="W2287" t="s">
        <v>101</v>
      </c>
      <c r="X2287" t="s">
        <v>103</v>
      </c>
      <c r="Y2287" t="s">
        <v>104</v>
      </c>
      <c r="Z2287" t="s">
        <v>100</v>
      </c>
      <c r="AA2287" t="s">
        <v>102</v>
      </c>
      <c r="AB2287" t="s">
        <v>105</v>
      </c>
      <c r="AC2287">
        <v>785</v>
      </c>
      <c r="AD2287">
        <v>1122.55</v>
      </c>
    </row>
    <row r="2288" spans="20:30" x14ac:dyDescent="0.25">
      <c r="T2288" t="s">
        <v>99</v>
      </c>
      <c r="U2288">
        <v>2022</v>
      </c>
      <c r="V2288" t="s">
        <v>46</v>
      </c>
      <c r="W2288" t="s">
        <v>101</v>
      </c>
      <c r="X2288" t="s">
        <v>103</v>
      </c>
      <c r="Y2288" t="s">
        <v>104</v>
      </c>
      <c r="Z2288" t="s">
        <v>100</v>
      </c>
      <c r="AA2288" t="s">
        <v>102</v>
      </c>
      <c r="AB2288" t="s">
        <v>105</v>
      </c>
      <c r="AC2288">
        <v>838</v>
      </c>
      <c r="AD2288">
        <v>1198.3399999999999</v>
      </c>
    </row>
    <row r="2289" spans="20:30" x14ac:dyDescent="0.25">
      <c r="T2289" t="s">
        <v>99</v>
      </c>
      <c r="U2289">
        <v>2022</v>
      </c>
      <c r="V2289" t="s">
        <v>46</v>
      </c>
      <c r="W2289" t="s">
        <v>101</v>
      </c>
      <c r="X2289" t="s">
        <v>103</v>
      </c>
      <c r="Y2289" t="s">
        <v>104</v>
      </c>
      <c r="Z2289" t="s">
        <v>100</v>
      </c>
      <c r="AA2289" t="s">
        <v>102</v>
      </c>
      <c r="AB2289" t="s">
        <v>105</v>
      </c>
      <c r="AC2289">
        <v>871</v>
      </c>
      <c r="AD2289">
        <v>1245.53</v>
      </c>
    </row>
    <row r="2290" spans="20:30" x14ac:dyDescent="0.25">
      <c r="T2290" t="s">
        <v>97</v>
      </c>
      <c r="U2290">
        <v>2022</v>
      </c>
      <c r="V2290" t="s">
        <v>46</v>
      </c>
      <c r="W2290" t="s">
        <v>101</v>
      </c>
      <c r="X2290" t="s">
        <v>103</v>
      </c>
      <c r="Y2290" t="s">
        <v>104</v>
      </c>
      <c r="Z2290" t="s">
        <v>100</v>
      </c>
      <c r="AA2290" t="s">
        <v>102</v>
      </c>
      <c r="AB2290" t="s">
        <v>105</v>
      </c>
      <c r="AC2290">
        <v>945</v>
      </c>
      <c r="AD2290">
        <v>1351.35</v>
      </c>
    </row>
    <row r="2291" spans="20:30" x14ac:dyDescent="0.25">
      <c r="T2291" t="s">
        <v>95</v>
      </c>
      <c r="U2291">
        <v>2022</v>
      </c>
      <c r="V2291" t="s">
        <v>46</v>
      </c>
      <c r="W2291" t="s">
        <v>101</v>
      </c>
      <c r="X2291" t="s">
        <v>103</v>
      </c>
      <c r="Y2291" t="s">
        <v>104</v>
      </c>
      <c r="Z2291" t="s">
        <v>100</v>
      </c>
      <c r="AA2291" t="s">
        <v>102</v>
      </c>
      <c r="AB2291" t="s">
        <v>105</v>
      </c>
      <c r="AC2291">
        <v>946</v>
      </c>
      <c r="AD2291">
        <v>1352.78</v>
      </c>
    </row>
    <row r="2292" spans="20:30" x14ac:dyDescent="0.25">
      <c r="T2292" t="s">
        <v>99</v>
      </c>
      <c r="U2292">
        <v>2022</v>
      </c>
      <c r="V2292" t="s">
        <v>46</v>
      </c>
      <c r="W2292" t="s">
        <v>101</v>
      </c>
      <c r="X2292" t="s">
        <v>103</v>
      </c>
      <c r="Y2292" t="s">
        <v>104</v>
      </c>
      <c r="Z2292" t="s">
        <v>100</v>
      </c>
      <c r="AA2292" t="s">
        <v>102</v>
      </c>
      <c r="AB2292" t="s">
        <v>105</v>
      </c>
      <c r="AC2292">
        <v>824</v>
      </c>
      <c r="AD2292">
        <v>526.24</v>
      </c>
    </row>
    <row r="2293" spans="20:30" x14ac:dyDescent="0.25">
      <c r="T2293" t="s">
        <v>88</v>
      </c>
      <c r="U2293">
        <v>2022</v>
      </c>
      <c r="V2293" t="s">
        <v>46</v>
      </c>
      <c r="W2293" t="s">
        <v>101</v>
      </c>
      <c r="X2293" t="s">
        <v>103</v>
      </c>
      <c r="Y2293" t="s">
        <v>104</v>
      </c>
      <c r="Z2293" t="s">
        <v>100</v>
      </c>
      <c r="AA2293" t="s">
        <v>102</v>
      </c>
      <c r="AB2293" t="s">
        <v>105</v>
      </c>
      <c r="AC2293">
        <v>297</v>
      </c>
      <c r="AD2293">
        <v>424.71</v>
      </c>
    </row>
    <row r="2294" spans="20:30" x14ac:dyDescent="0.25">
      <c r="T2294" t="s">
        <v>88</v>
      </c>
      <c r="U2294">
        <v>2022</v>
      </c>
      <c r="V2294" t="s">
        <v>46</v>
      </c>
      <c r="W2294" t="s">
        <v>101</v>
      </c>
      <c r="X2294" t="s">
        <v>103</v>
      </c>
      <c r="Y2294" t="s">
        <v>104</v>
      </c>
      <c r="Z2294" t="s">
        <v>100</v>
      </c>
      <c r="AA2294" t="s">
        <v>102</v>
      </c>
      <c r="AB2294" t="s">
        <v>105</v>
      </c>
      <c r="AC2294">
        <v>351</v>
      </c>
      <c r="AD2294">
        <v>501.93</v>
      </c>
    </row>
    <row r="2295" spans="20:30" x14ac:dyDescent="0.25">
      <c r="T2295" t="s">
        <v>99</v>
      </c>
      <c r="U2295">
        <v>2022</v>
      </c>
      <c r="V2295" t="s">
        <v>46</v>
      </c>
      <c r="W2295" t="s">
        <v>101</v>
      </c>
      <c r="X2295" t="s">
        <v>103</v>
      </c>
      <c r="Y2295" t="s">
        <v>104</v>
      </c>
      <c r="Z2295" t="s">
        <v>100</v>
      </c>
      <c r="AA2295" t="s">
        <v>102</v>
      </c>
      <c r="AB2295" t="s">
        <v>105</v>
      </c>
      <c r="AC2295">
        <v>345</v>
      </c>
      <c r="AD2295">
        <v>493.35</v>
      </c>
    </row>
    <row r="2296" spans="20:30" x14ac:dyDescent="0.25">
      <c r="T2296" t="s">
        <v>97</v>
      </c>
      <c r="U2296">
        <v>2022</v>
      </c>
      <c r="V2296" t="s">
        <v>46</v>
      </c>
      <c r="W2296" t="s">
        <v>101</v>
      </c>
      <c r="X2296" t="s">
        <v>103</v>
      </c>
      <c r="Y2296" t="s">
        <v>104</v>
      </c>
      <c r="Z2296" t="s">
        <v>100</v>
      </c>
      <c r="AA2296" t="s">
        <v>102</v>
      </c>
      <c r="AB2296" t="s">
        <v>105</v>
      </c>
      <c r="AC2296">
        <v>339</v>
      </c>
      <c r="AD2296">
        <v>484.77</v>
      </c>
    </row>
    <row r="2297" spans="20:30" x14ac:dyDescent="0.25">
      <c r="T2297" t="s">
        <v>95</v>
      </c>
      <c r="U2297">
        <v>2022</v>
      </c>
      <c r="V2297" t="s">
        <v>46</v>
      </c>
      <c r="W2297" t="s">
        <v>101</v>
      </c>
      <c r="X2297" t="s">
        <v>103</v>
      </c>
      <c r="Y2297" t="s">
        <v>104</v>
      </c>
      <c r="Z2297" t="s">
        <v>100</v>
      </c>
      <c r="AA2297" t="s">
        <v>102</v>
      </c>
      <c r="AB2297" t="s">
        <v>105</v>
      </c>
      <c r="AC2297">
        <v>325</v>
      </c>
      <c r="AD2297">
        <v>464.75</v>
      </c>
    </row>
    <row r="2298" spans="20:30" x14ac:dyDescent="0.25">
      <c r="T2298" t="s">
        <v>97</v>
      </c>
      <c r="U2298">
        <v>2022</v>
      </c>
      <c r="V2298" t="s">
        <v>46</v>
      </c>
      <c r="W2298" t="s">
        <v>101</v>
      </c>
      <c r="X2298" t="s">
        <v>103</v>
      </c>
      <c r="Y2298" t="s">
        <v>104</v>
      </c>
      <c r="Z2298" t="s">
        <v>100</v>
      </c>
      <c r="AA2298" t="s">
        <v>102</v>
      </c>
      <c r="AB2298" t="s">
        <v>105</v>
      </c>
      <c r="AC2298">
        <v>253</v>
      </c>
      <c r="AD2298">
        <v>361.78999999999996</v>
      </c>
    </row>
    <row r="2299" spans="20:30" x14ac:dyDescent="0.25">
      <c r="T2299" t="s">
        <v>88</v>
      </c>
      <c r="U2299">
        <v>2022</v>
      </c>
      <c r="V2299" t="s">
        <v>46</v>
      </c>
      <c r="W2299" t="s">
        <v>101</v>
      </c>
      <c r="X2299" t="s">
        <v>103</v>
      </c>
      <c r="Y2299" t="s">
        <v>104</v>
      </c>
      <c r="Z2299" t="s">
        <v>100</v>
      </c>
      <c r="AA2299" t="s">
        <v>102</v>
      </c>
      <c r="AB2299" t="s">
        <v>105</v>
      </c>
      <c r="AC2299">
        <v>301</v>
      </c>
      <c r="AD2299">
        <v>430.43</v>
      </c>
    </row>
    <row r="2300" spans="20:30" x14ac:dyDescent="0.25">
      <c r="T2300" t="s">
        <v>95</v>
      </c>
      <c r="U2300">
        <v>2022</v>
      </c>
      <c r="V2300" t="s">
        <v>46</v>
      </c>
      <c r="W2300" t="s">
        <v>101</v>
      </c>
      <c r="X2300" t="s">
        <v>103</v>
      </c>
      <c r="Y2300" t="s">
        <v>104</v>
      </c>
      <c r="Z2300" t="s">
        <v>100</v>
      </c>
      <c r="AA2300" t="s">
        <v>102</v>
      </c>
      <c r="AB2300" t="s">
        <v>105</v>
      </c>
      <c r="AC2300">
        <v>794</v>
      </c>
      <c r="AD2300">
        <v>1135.42</v>
      </c>
    </row>
    <row r="2301" spans="20:30" x14ac:dyDescent="0.25">
      <c r="T2301" t="s">
        <v>95</v>
      </c>
      <c r="U2301">
        <v>2022</v>
      </c>
      <c r="V2301" t="s">
        <v>46</v>
      </c>
      <c r="W2301" t="s">
        <v>101</v>
      </c>
      <c r="X2301" t="s">
        <v>103</v>
      </c>
      <c r="Y2301" t="s">
        <v>104</v>
      </c>
      <c r="Z2301" t="s">
        <v>100</v>
      </c>
      <c r="AA2301" t="s">
        <v>102</v>
      </c>
      <c r="AB2301" t="s">
        <v>105</v>
      </c>
      <c r="AC2301">
        <v>847</v>
      </c>
      <c r="AD2301">
        <v>1211.21</v>
      </c>
    </row>
    <row r="2302" spans="20:30" x14ac:dyDescent="0.25">
      <c r="T2302" t="s">
        <v>88</v>
      </c>
      <c r="U2302">
        <v>2022</v>
      </c>
      <c r="V2302" t="s">
        <v>46</v>
      </c>
      <c r="W2302" t="s">
        <v>101</v>
      </c>
      <c r="X2302" t="s">
        <v>103</v>
      </c>
      <c r="Y2302" t="s">
        <v>104</v>
      </c>
      <c r="Z2302" t="s">
        <v>100</v>
      </c>
      <c r="AA2302" t="s">
        <v>102</v>
      </c>
      <c r="AB2302" t="s">
        <v>105</v>
      </c>
      <c r="AC2302">
        <v>880</v>
      </c>
      <c r="AD2302">
        <v>1258.4000000000001</v>
      </c>
    </row>
    <row r="2303" spans="20:30" x14ac:dyDescent="0.25">
      <c r="T2303" t="s">
        <v>88</v>
      </c>
      <c r="U2303">
        <v>2023</v>
      </c>
      <c r="V2303" t="s">
        <v>41</v>
      </c>
      <c r="W2303" t="s">
        <v>89</v>
      </c>
      <c r="X2303" t="s">
        <v>103</v>
      </c>
      <c r="Y2303" t="s">
        <v>91</v>
      </c>
      <c r="Z2303" t="s">
        <v>92</v>
      </c>
      <c r="AA2303" t="s">
        <v>93</v>
      </c>
      <c r="AB2303" t="s">
        <v>96</v>
      </c>
      <c r="AC2303">
        <v>362</v>
      </c>
      <c r="AD2303">
        <v>553.86</v>
      </c>
    </row>
    <row r="2304" spans="20:30" x14ac:dyDescent="0.25">
      <c r="T2304" t="s">
        <v>95</v>
      </c>
      <c r="U2304">
        <v>2023</v>
      </c>
      <c r="V2304" t="s">
        <v>41</v>
      </c>
      <c r="W2304" t="s">
        <v>89</v>
      </c>
      <c r="X2304" t="s">
        <v>103</v>
      </c>
      <c r="Y2304" t="s">
        <v>91</v>
      </c>
      <c r="Z2304" t="s">
        <v>92</v>
      </c>
      <c r="AA2304" t="s">
        <v>93</v>
      </c>
      <c r="AB2304" t="s">
        <v>96</v>
      </c>
      <c r="AC2304">
        <v>338</v>
      </c>
      <c r="AD2304">
        <v>483.34000000000003</v>
      </c>
    </row>
    <row r="2305" spans="20:30" x14ac:dyDescent="0.25">
      <c r="T2305" t="s">
        <v>98</v>
      </c>
      <c r="U2305">
        <v>2023</v>
      </c>
      <c r="V2305" t="s">
        <v>41</v>
      </c>
      <c r="W2305" t="s">
        <v>89</v>
      </c>
      <c r="X2305" t="s">
        <v>103</v>
      </c>
      <c r="Y2305" t="s">
        <v>91</v>
      </c>
      <c r="Z2305" t="s">
        <v>92</v>
      </c>
      <c r="AA2305" t="s">
        <v>93</v>
      </c>
      <c r="AB2305" t="s">
        <v>96</v>
      </c>
      <c r="AC2305">
        <v>364</v>
      </c>
      <c r="AD2305">
        <v>520.52</v>
      </c>
    </row>
    <row r="2306" spans="20:30" x14ac:dyDescent="0.25">
      <c r="T2306" t="s">
        <v>95</v>
      </c>
      <c r="U2306">
        <v>2023</v>
      </c>
      <c r="V2306" t="s">
        <v>41</v>
      </c>
      <c r="W2306" t="s">
        <v>89</v>
      </c>
      <c r="X2306" t="s">
        <v>103</v>
      </c>
      <c r="Y2306" t="s">
        <v>91</v>
      </c>
      <c r="Z2306" t="s">
        <v>92</v>
      </c>
      <c r="AA2306" t="s">
        <v>93</v>
      </c>
      <c r="AB2306" t="s">
        <v>96</v>
      </c>
      <c r="AC2306">
        <v>334</v>
      </c>
      <c r="AD2306">
        <v>477.62</v>
      </c>
    </row>
    <row r="2307" spans="20:30" x14ac:dyDescent="0.25">
      <c r="T2307" t="s">
        <v>95</v>
      </c>
      <c r="U2307">
        <v>2023</v>
      </c>
      <c r="V2307" t="s">
        <v>41</v>
      </c>
      <c r="W2307" t="s">
        <v>89</v>
      </c>
      <c r="X2307" t="s">
        <v>103</v>
      </c>
      <c r="Y2307" t="s">
        <v>91</v>
      </c>
      <c r="Z2307" t="s">
        <v>92</v>
      </c>
      <c r="AA2307" t="s">
        <v>93</v>
      </c>
      <c r="AB2307" t="s">
        <v>96</v>
      </c>
      <c r="AC2307">
        <v>655</v>
      </c>
      <c r="AD2307">
        <v>936.65</v>
      </c>
    </row>
    <row r="2308" spans="20:30" x14ac:dyDescent="0.25">
      <c r="T2308" t="s">
        <v>88</v>
      </c>
      <c r="U2308">
        <v>2023</v>
      </c>
      <c r="V2308" t="s">
        <v>41</v>
      </c>
      <c r="W2308" t="s">
        <v>89</v>
      </c>
      <c r="X2308" t="s">
        <v>103</v>
      </c>
      <c r="Y2308" t="s">
        <v>91</v>
      </c>
      <c r="Z2308" t="s">
        <v>92</v>
      </c>
      <c r="AA2308" t="s">
        <v>93</v>
      </c>
      <c r="AB2308" t="s">
        <v>96</v>
      </c>
      <c r="AC2308">
        <v>742</v>
      </c>
      <c r="AD2308">
        <v>1061.06</v>
      </c>
    </row>
    <row r="2309" spans="20:30" x14ac:dyDescent="0.25">
      <c r="T2309" t="s">
        <v>88</v>
      </c>
      <c r="U2309">
        <v>2023</v>
      </c>
      <c r="V2309" t="s">
        <v>41</v>
      </c>
      <c r="W2309" t="s">
        <v>89</v>
      </c>
      <c r="X2309" t="s">
        <v>103</v>
      </c>
      <c r="Y2309" t="s">
        <v>91</v>
      </c>
      <c r="Z2309" t="s">
        <v>92</v>
      </c>
      <c r="AA2309" t="s">
        <v>93</v>
      </c>
      <c r="AB2309" t="s">
        <v>96</v>
      </c>
      <c r="AC2309">
        <v>363</v>
      </c>
      <c r="AD2309">
        <v>519.09</v>
      </c>
    </row>
    <row r="2310" spans="20:30" x14ac:dyDescent="0.25">
      <c r="T2310" t="s">
        <v>95</v>
      </c>
      <c r="U2310">
        <v>2023</v>
      </c>
      <c r="V2310" t="s">
        <v>41</v>
      </c>
      <c r="W2310" t="s">
        <v>89</v>
      </c>
      <c r="X2310" t="s">
        <v>103</v>
      </c>
      <c r="Y2310" t="s">
        <v>91</v>
      </c>
      <c r="Z2310" t="s">
        <v>92</v>
      </c>
      <c r="AA2310" t="s">
        <v>93</v>
      </c>
      <c r="AB2310" t="s">
        <v>96</v>
      </c>
      <c r="AC2310">
        <v>781</v>
      </c>
      <c r="AD2310">
        <v>526.24</v>
      </c>
    </row>
    <row r="2311" spans="20:30" x14ac:dyDescent="0.25">
      <c r="T2311" t="s">
        <v>95</v>
      </c>
      <c r="U2311">
        <v>2023</v>
      </c>
      <c r="V2311" t="s">
        <v>41</v>
      </c>
      <c r="W2311" t="s">
        <v>89</v>
      </c>
      <c r="X2311" t="s">
        <v>103</v>
      </c>
      <c r="Y2311" t="s">
        <v>91</v>
      </c>
      <c r="Z2311" t="s">
        <v>92</v>
      </c>
      <c r="AA2311" t="s">
        <v>93</v>
      </c>
      <c r="AB2311" t="s">
        <v>96</v>
      </c>
      <c r="AC2311">
        <v>361</v>
      </c>
      <c r="AD2311">
        <v>516.23</v>
      </c>
    </row>
    <row r="2312" spans="20:30" x14ac:dyDescent="0.25">
      <c r="T2312" t="s">
        <v>98</v>
      </c>
      <c r="U2312">
        <v>2023</v>
      </c>
      <c r="V2312" t="s">
        <v>41</v>
      </c>
      <c r="W2312" t="s">
        <v>89</v>
      </c>
      <c r="X2312" t="s">
        <v>103</v>
      </c>
      <c r="Y2312" t="s">
        <v>91</v>
      </c>
      <c r="Z2312" t="s">
        <v>92</v>
      </c>
      <c r="AA2312" t="s">
        <v>93</v>
      </c>
      <c r="AB2312" t="s">
        <v>96</v>
      </c>
      <c r="AC2312">
        <v>337</v>
      </c>
      <c r="AD2312">
        <v>481.90999999999997</v>
      </c>
    </row>
    <row r="2313" spans="20:30" x14ac:dyDescent="0.25">
      <c r="T2313" t="s">
        <v>95</v>
      </c>
      <c r="U2313">
        <v>2023</v>
      </c>
      <c r="V2313" t="s">
        <v>41</v>
      </c>
      <c r="W2313" t="s">
        <v>89</v>
      </c>
      <c r="X2313" t="s">
        <v>103</v>
      </c>
      <c r="Y2313" t="s">
        <v>91</v>
      </c>
      <c r="Z2313" t="s">
        <v>92</v>
      </c>
      <c r="AA2313" t="s">
        <v>93</v>
      </c>
      <c r="AB2313" t="s">
        <v>96</v>
      </c>
      <c r="AC2313">
        <v>365</v>
      </c>
      <c r="AD2313">
        <v>521.95000000000005</v>
      </c>
    </row>
    <row r="2314" spans="20:30" x14ac:dyDescent="0.25">
      <c r="T2314" t="s">
        <v>88</v>
      </c>
      <c r="U2314">
        <v>2023</v>
      </c>
      <c r="V2314" t="s">
        <v>41</v>
      </c>
      <c r="W2314" t="s">
        <v>89</v>
      </c>
      <c r="X2314" t="s">
        <v>103</v>
      </c>
      <c r="Y2314" t="s">
        <v>91</v>
      </c>
      <c r="Z2314" t="s">
        <v>92</v>
      </c>
      <c r="AA2314" t="s">
        <v>93</v>
      </c>
      <c r="AB2314" t="s">
        <v>96</v>
      </c>
      <c r="AC2314">
        <v>751</v>
      </c>
      <c r="AD2314">
        <v>1073.93</v>
      </c>
    </row>
    <row r="2315" spans="20:30" x14ac:dyDescent="0.25">
      <c r="T2315" t="s">
        <v>98</v>
      </c>
      <c r="U2315">
        <v>2023</v>
      </c>
      <c r="V2315" t="s">
        <v>45</v>
      </c>
      <c r="W2315" t="s">
        <v>89</v>
      </c>
      <c r="X2315" t="s">
        <v>103</v>
      </c>
      <c r="Y2315" t="s">
        <v>91</v>
      </c>
      <c r="Z2315" t="s">
        <v>92</v>
      </c>
      <c r="AA2315" t="s">
        <v>93</v>
      </c>
      <c r="AB2315" t="s">
        <v>96</v>
      </c>
      <c r="AC2315">
        <v>344</v>
      </c>
      <c r="AD2315">
        <v>526.32000000000005</v>
      </c>
    </row>
    <row r="2316" spans="20:30" x14ac:dyDescent="0.25">
      <c r="T2316" t="s">
        <v>88</v>
      </c>
      <c r="U2316">
        <v>2023</v>
      </c>
      <c r="V2316" t="s">
        <v>45</v>
      </c>
      <c r="W2316" t="s">
        <v>89</v>
      </c>
      <c r="X2316" t="s">
        <v>103</v>
      </c>
      <c r="Y2316" t="s">
        <v>91</v>
      </c>
      <c r="Z2316" t="s">
        <v>92</v>
      </c>
      <c r="AA2316" t="s">
        <v>93</v>
      </c>
      <c r="AB2316" t="s">
        <v>96</v>
      </c>
      <c r="AC2316">
        <v>314</v>
      </c>
      <c r="AD2316">
        <v>449.02</v>
      </c>
    </row>
    <row r="2317" spans="20:30" x14ac:dyDescent="0.25">
      <c r="T2317" t="s">
        <v>95</v>
      </c>
      <c r="U2317">
        <v>2023</v>
      </c>
      <c r="V2317" t="s">
        <v>45</v>
      </c>
      <c r="W2317" t="s">
        <v>89</v>
      </c>
      <c r="X2317" t="s">
        <v>90</v>
      </c>
      <c r="Y2317" t="s">
        <v>91</v>
      </c>
      <c r="Z2317" t="s">
        <v>92</v>
      </c>
      <c r="AA2317" t="s">
        <v>93</v>
      </c>
      <c r="AB2317" t="s">
        <v>96</v>
      </c>
      <c r="AC2317">
        <v>340</v>
      </c>
      <c r="AD2317">
        <v>486.2</v>
      </c>
    </row>
    <row r="2318" spans="20:30" x14ac:dyDescent="0.25">
      <c r="T2318" t="s">
        <v>88</v>
      </c>
      <c r="U2318">
        <v>2023</v>
      </c>
      <c r="V2318" t="s">
        <v>45</v>
      </c>
      <c r="W2318" t="s">
        <v>89</v>
      </c>
      <c r="X2318" t="s">
        <v>90</v>
      </c>
      <c r="Y2318" t="s">
        <v>91</v>
      </c>
      <c r="Z2318" t="s">
        <v>92</v>
      </c>
      <c r="AA2318" t="s">
        <v>93</v>
      </c>
      <c r="AB2318" t="s">
        <v>96</v>
      </c>
      <c r="AC2318">
        <v>316</v>
      </c>
      <c r="AD2318">
        <v>451.88</v>
      </c>
    </row>
    <row r="2319" spans="20:30" x14ac:dyDescent="0.25">
      <c r="T2319" t="s">
        <v>95</v>
      </c>
      <c r="U2319">
        <v>2023</v>
      </c>
      <c r="V2319" t="s">
        <v>45</v>
      </c>
      <c r="W2319" t="s">
        <v>89</v>
      </c>
      <c r="X2319" t="s">
        <v>90</v>
      </c>
      <c r="Y2319" t="s">
        <v>91</v>
      </c>
      <c r="Z2319" t="s">
        <v>92</v>
      </c>
      <c r="AA2319" t="s">
        <v>93</v>
      </c>
      <c r="AB2319" t="s">
        <v>96</v>
      </c>
      <c r="AC2319">
        <v>659</v>
      </c>
      <c r="AD2319">
        <v>942.37</v>
      </c>
    </row>
    <row r="2320" spans="20:30" x14ac:dyDescent="0.25">
      <c r="T2320" t="s">
        <v>95</v>
      </c>
      <c r="U2320">
        <v>2023</v>
      </c>
      <c r="V2320" t="s">
        <v>45</v>
      </c>
      <c r="W2320" t="s">
        <v>89</v>
      </c>
      <c r="X2320" t="s">
        <v>90</v>
      </c>
      <c r="Y2320" t="s">
        <v>91</v>
      </c>
      <c r="Z2320" t="s">
        <v>92</v>
      </c>
      <c r="AA2320" t="s">
        <v>93</v>
      </c>
      <c r="AB2320" t="s">
        <v>96</v>
      </c>
      <c r="AC2320">
        <v>785</v>
      </c>
      <c r="AD2320">
        <v>526.24</v>
      </c>
    </row>
    <row r="2321" spans="20:30" x14ac:dyDescent="0.25">
      <c r="T2321" t="s">
        <v>88</v>
      </c>
      <c r="U2321">
        <v>2023</v>
      </c>
      <c r="V2321" t="s">
        <v>45</v>
      </c>
      <c r="W2321" t="s">
        <v>89</v>
      </c>
      <c r="X2321" t="s">
        <v>90</v>
      </c>
      <c r="Y2321" t="s">
        <v>91</v>
      </c>
      <c r="Z2321" t="s">
        <v>92</v>
      </c>
      <c r="AA2321" t="s">
        <v>93</v>
      </c>
      <c r="AB2321" t="s">
        <v>96</v>
      </c>
      <c r="AC2321">
        <v>343</v>
      </c>
      <c r="AD2321">
        <v>490.49</v>
      </c>
    </row>
    <row r="2322" spans="20:30" x14ac:dyDescent="0.25">
      <c r="T2322" t="s">
        <v>95</v>
      </c>
      <c r="U2322">
        <v>2023</v>
      </c>
      <c r="V2322" t="s">
        <v>45</v>
      </c>
      <c r="W2322" t="s">
        <v>89</v>
      </c>
      <c r="X2322" t="s">
        <v>90</v>
      </c>
      <c r="Y2322" t="s">
        <v>91</v>
      </c>
      <c r="Z2322" t="s">
        <v>92</v>
      </c>
      <c r="AA2322" t="s">
        <v>93</v>
      </c>
      <c r="AB2322" t="s">
        <v>96</v>
      </c>
      <c r="AC2322">
        <v>313</v>
      </c>
      <c r="AD2322">
        <v>447.59000000000003</v>
      </c>
    </row>
    <row r="2323" spans="20:30" x14ac:dyDescent="0.25">
      <c r="T2323" t="s">
        <v>88</v>
      </c>
      <c r="U2323">
        <v>2023</v>
      </c>
      <c r="V2323" t="s">
        <v>45</v>
      </c>
      <c r="W2323" t="s">
        <v>89</v>
      </c>
      <c r="X2323" t="s">
        <v>90</v>
      </c>
      <c r="Y2323" t="s">
        <v>91</v>
      </c>
      <c r="Z2323" t="s">
        <v>92</v>
      </c>
      <c r="AA2323" t="s">
        <v>93</v>
      </c>
      <c r="AB2323" t="s">
        <v>96</v>
      </c>
      <c r="AC2323">
        <v>341</v>
      </c>
      <c r="AD2323">
        <v>487.63</v>
      </c>
    </row>
    <row r="2324" spans="20:30" x14ac:dyDescent="0.25">
      <c r="T2324" t="s">
        <v>98</v>
      </c>
      <c r="U2324">
        <v>2023</v>
      </c>
      <c r="V2324" t="s">
        <v>45</v>
      </c>
      <c r="W2324" t="s">
        <v>89</v>
      </c>
      <c r="X2324" t="s">
        <v>90</v>
      </c>
      <c r="Y2324" t="s">
        <v>91</v>
      </c>
      <c r="Z2324" t="s">
        <v>92</v>
      </c>
      <c r="AA2324" t="s">
        <v>93</v>
      </c>
      <c r="AB2324" t="s">
        <v>96</v>
      </c>
      <c r="AC2324">
        <v>754</v>
      </c>
      <c r="AD2324">
        <v>1078.22</v>
      </c>
    </row>
    <row r="2325" spans="20:30" x14ac:dyDescent="0.25">
      <c r="T2325" t="s">
        <v>98</v>
      </c>
      <c r="U2325">
        <v>2023</v>
      </c>
      <c r="V2325" t="s">
        <v>49</v>
      </c>
      <c r="W2325" t="s">
        <v>89</v>
      </c>
      <c r="X2325" t="s">
        <v>90</v>
      </c>
      <c r="Y2325" t="s">
        <v>91</v>
      </c>
      <c r="Z2325" t="s">
        <v>92</v>
      </c>
      <c r="AA2325" t="s">
        <v>93</v>
      </c>
      <c r="AB2325" t="s">
        <v>96</v>
      </c>
      <c r="AC2325">
        <v>320</v>
      </c>
      <c r="AD2325">
        <v>489.6</v>
      </c>
    </row>
    <row r="2326" spans="20:30" x14ac:dyDescent="0.25">
      <c r="T2326" t="s">
        <v>88</v>
      </c>
      <c r="U2326">
        <v>2023</v>
      </c>
      <c r="V2326" t="s">
        <v>49</v>
      </c>
      <c r="W2326" t="s">
        <v>89</v>
      </c>
      <c r="X2326" t="s">
        <v>90</v>
      </c>
      <c r="Y2326" t="s">
        <v>91</v>
      </c>
      <c r="Z2326" t="s">
        <v>92</v>
      </c>
      <c r="AA2326" t="s">
        <v>93</v>
      </c>
      <c r="AB2326" t="s">
        <v>96</v>
      </c>
      <c r="AC2326">
        <v>296</v>
      </c>
      <c r="AD2326">
        <v>423.28</v>
      </c>
    </row>
    <row r="2327" spans="20:30" x14ac:dyDescent="0.25">
      <c r="T2327" t="s">
        <v>95</v>
      </c>
      <c r="U2327">
        <v>2023</v>
      </c>
      <c r="V2327" t="s">
        <v>49</v>
      </c>
      <c r="W2327" t="s">
        <v>89</v>
      </c>
      <c r="X2327" t="s">
        <v>90</v>
      </c>
      <c r="Y2327" t="s">
        <v>91</v>
      </c>
      <c r="Z2327" t="s">
        <v>92</v>
      </c>
      <c r="AA2327" t="s">
        <v>93</v>
      </c>
      <c r="AB2327" t="s">
        <v>96</v>
      </c>
      <c r="AC2327">
        <v>322</v>
      </c>
      <c r="AD2327">
        <v>460.46000000000004</v>
      </c>
    </row>
    <row r="2328" spans="20:30" x14ac:dyDescent="0.25">
      <c r="T2328" t="s">
        <v>95</v>
      </c>
      <c r="U2328">
        <v>2023</v>
      </c>
      <c r="V2328" t="s">
        <v>49</v>
      </c>
      <c r="W2328" t="s">
        <v>89</v>
      </c>
      <c r="X2328" t="s">
        <v>90</v>
      </c>
      <c r="Y2328" t="s">
        <v>91</v>
      </c>
      <c r="Z2328" t="s">
        <v>92</v>
      </c>
      <c r="AA2328" t="s">
        <v>93</v>
      </c>
      <c r="AB2328" t="s">
        <v>96</v>
      </c>
      <c r="AC2328">
        <v>292</v>
      </c>
      <c r="AD2328">
        <v>417.56</v>
      </c>
    </row>
    <row r="2329" spans="20:30" x14ac:dyDescent="0.25">
      <c r="T2329" t="s">
        <v>95</v>
      </c>
      <c r="U2329">
        <v>2023</v>
      </c>
      <c r="V2329" t="s">
        <v>49</v>
      </c>
      <c r="W2329" t="s">
        <v>89</v>
      </c>
      <c r="X2329" t="s">
        <v>90</v>
      </c>
      <c r="Y2329" t="s">
        <v>91</v>
      </c>
      <c r="Z2329" t="s">
        <v>92</v>
      </c>
      <c r="AA2329" t="s">
        <v>93</v>
      </c>
      <c r="AB2329" t="s">
        <v>96</v>
      </c>
      <c r="AC2329">
        <v>749</v>
      </c>
      <c r="AD2329">
        <v>1071.07</v>
      </c>
    </row>
    <row r="2330" spans="20:30" x14ac:dyDescent="0.25">
      <c r="T2330" t="s">
        <v>95</v>
      </c>
      <c r="U2330">
        <v>2023</v>
      </c>
      <c r="V2330" t="s">
        <v>49</v>
      </c>
      <c r="W2330" t="s">
        <v>89</v>
      </c>
      <c r="X2330" t="s">
        <v>90</v>
      </c>
      <c r="Y2330" t="s">
        <v>91</v>
      </c>
      <c r="Z2330" t="s">
        <v>92</v>
      </c>
      <c r="AA2330" t="s">
        <v>93</v>
      </c>
      <c r="AB2330" t="s">
        <v>96</v>
      </c>
      <c r="AC2330">
        <v>321</v>
      </c>
      <c r="AD2330">
        <v>459.03</v>
      </c>
    </row>
    <row r="2331" spans="20:30" x14ac:dyDescent="0.25">
      <c r="T2331" t="s">
        <v>95</v>
      </c>
      <c r="U2331">
        <v>2023</v>
      </c>
      <c r="V2331" t="s">
        <v>49</v>
      </c>
      <c r="W2331" t="s">
        <v>89</v>
      </c>
      <c r="X2331" t="s">
        <v>90</v>
      </c>
      <c r="Y2331" t="s">
        <v>91</v>
      </c>
      <c r="Z2331" t="s">
        <v>92</v>
      </c>
      <c r="AA2331" t="s">
        <v>93</v>
      </c>
      <c r="AB2331" t="s">
        <v>96</v>
      </c>
      <c r="AC2331">
        <v>319</v>
      </c>
      <c r="AD2331">
        <v>456.16999999999996</v>
      </c>
    </row>
    <row r="2332" spans="20:30" x14ac:dyDescent="0.25">
      <c r="T2332" t="s">
        <v>95</v>
      </c>
      <c r="U2332">
        <v>2023</v>
      </c>
      <c r="V2332" t="s">
        <v>49</v>
      </c>
      <c r="W2332" t="s">
        <v>89</v>
      </c>
      <c r="X2332" t="s">
        <v>90</v>
      </c>
      <c r="Y2332" t="s">
        <v>91</v>
      </c>
      <c r="Z2332" t="s">
        <v>92</v>
      </c>
      <c r="AA2332" t="s">
        <v>93</v>
      </c>
      <c r="AB2332" t="s">
        <v>96</v>
      </c>
      <c r="AC2332">
        <v>295</v>
      </c>
      <c r="AD2332">
        <v>421.85</v>
      </c>
    </row>
    <row r="2333" spans="20:30" x14ac:dyDescent="0.25">
      <c r="T2333" t="s">
        <v>88</v>
      </c>
      <c r="U2333">
        <v>2023</v>
      </c>
      <c r="V2333" t="s">
        <v>49</v>
      </c>
      <c r="W2333" t="s">
        <v>89</v>
      </c>
      <c r="X2333" t="s">
        <v>90</v>
      </c>
      <c r="Y2333" t="s">
        <v>91</v>
      </c>
      <c r="Z2333" t="s">
        <v>92</v>
      </c>
      <c r="AA2333" t="s">
        <v>93</v>
      </c>
      <c r="AB2333" t="s">
        <v>96</v>
      </c>
      <c r="AC2333">
        <v>323</v>
      </c>
      <c r="AD2333">
        <v>461.89</v>
      </c>
    </row>
    <row r="2334" spans="20:30" x14ac:dyDescent="0.25">
      <c r="T2334" t="s">
        <v>98</v>
      </c>
      <c r="U2334">
        <v>2023</v>
      </c>
      <c r="V2334" t="s">
        <v>49</v>
      </c>
      <c r="W2334" t="s">
        <v>89</v>
      </c>
      <c r="X2334" t="s">
        <v>90</v>
      </c>
      <c r="Y2334" t="s">
        <v>91</v>
      </c>
      <c r="Z2334" t="s">
        <v>92</v>
      </c>
      <c r="AA2334" t="s">
        <v>93</v>
      </c>
      <c r="AB2334" t="s">
        <v>96</v>
      </c>
      <c r="AC2334">
        <v>758</v>
      </c>
      <c r="AD2334">
        <v>1083.94</v>
      </c>
    </row>
    <row r="2335" spans="20:30" x14ac:dyDescent="0.25">
      <c r="T2335" t="s">
        <v>99</v>
      </c>
      <c r="U2335">
        <v>2023</v>
      </c>
      <c r="V2335" t="s">
        <v>37</v>
      </c>
      <c r="W2335" t="s">
        <v>89</v>
      </c>
      <c r="X2335" t="s">
        <v>90</v>
      </c>
      <c r="Y2335" t="s">
        <v>91</v>
      </c>
      <c r="Z2335" t="s">
        <v>92</v>
      </c>
      <c r="AA2335" t="s">
        <v>93</v>
      </c>
      <c r="AB2335" t="s">
        <v>96</v>
      </c>
      <c r="AC2335">
        <v>128</v>
      </c>
      <c r="AD2335">
        <v>195.84</v>
      </c>
    </row>
    <row r="2336" spans="20:30" x14ac:dyDescent="0.25">
      <c r="T2336" t="s">
        <v>88</v>
      </c>
      <c r="U2336">
        <v>2023</v>
      </c>
      <c r="V2336" t="s">
        <v>37</v>
      </c>
      <c r="W2336" t="s">
        <v>89</v>
      </c>
      <c r="X2336" t="s">
        <v>90</v>
      </c>
      <c r="Y2336" t="s">
        <v>91</v>
      </c>
      <c r="Z2336" t="s">
        <v>92</v>
      </c>
      <c r="AA2336" t="s">
        <v>93</v>
      </c>
      <c r="AB2336" t="s">
        <v>96</v>
      </c>
      <c r="AC2336">
        <v>302</v>
      </c>
      <c r="AD2336">
        <v>431.86</v>
      </c>
    </row>
    <row r="2337" spans="20:30" x14ac:dyDescent="0.25">
      <c r="T2337" t="s">
        <v>88</v>
      </c>
      <c r="U2337">
        <v>2023</v>
      </c>
      <c r="V2337" t="s">
        <v>37</v>
      </c>
      <c r="W2337" t="s">
        <v>89</v>
      </c>
      <c r="X2337" t="s">
        <v>90</v>
      </c>
      <c r="Y2337" t="s">
        <v>91</v>
      </c>
      <c r="Z2337" t="s">
        <v>92</v>
      </c>
      <c r="AA2337" t="s">
        <v>93</v>
      </c>
      <c r="AB2337" t="s">
        <v>96</v>
      </c>
      <c r="AC2337">
        <v>130</v>
      </c>
      <c r="AD2337">
        <v>185.9</v>
      </c>
    </row>
    <row r="2338" spans="20:30" x14ac:dyDescent="0.25">
      <c r="T2338" t="s">
        <v>88</v>
      </c>
      <c r="U2338">
        <v>2023</v>
      </c>
      <c r="V2338" t="s">
        <v>37</v>
      </c>
      <c r="W2338" t="s">
        <v>89</v>
      </c>
      <c r="X2338" t="s">
        <v>90</v>
      </c>
      <c r="Y2338" t="s">
        <v>91</v>
      </c>
      <c r="Z2338" t="s">
        <v>92</v>
      </c>
      <c r="AA2338" t="s">
        <v>93</v>
      </c>
      <c r="AB2338" t="s">
        <v>96</v>
      </c>
      <c r="AC2338">
        <v>346</v>
      </c>
      <c r="AD2338">
        <v>494.78</v>
      </c>
    </row>
    <row r="2339" spans="20:30" x14ac:dyDescent="0.25">
      <c r="T2339" t="s">
        <v>95</v>
      </c>
      <c r="U2339">
        <v>2023</v>
      </c>
      <c r="V2339" t="s">
        <v>37</v>
      </c>
      <c r="W2339" t="s">
        <v>89</v>
      </c>
      <c r="X2339" t="s">
        <v>90</v>
      </c>
      <c r="Y2339" t="s">
        <v>91</v>
      </c>
      <c r="Z2339" t="s">
        <v>92</v>
      </c>
      <c r="AA2339" t="s">
        <v>93</v>
      </c>
      <c r="AB2339" t="s">
        <v>96</v>
      </c>
      <c r="AC2339">
        <v>372</v>
      </c>
      <c r="AD2339">
        <v>531.96</v>
      </c>
    </row>
    <row r="2340" spans="20:30" x14ac:dyDescent="0.25">
      <c r="T2340" t="s">
        <v>97</v>
      </c>
      <c r="U2340">
        <v>2023</v>
      </c>
      <c r="V2340" t="s">
        <v>37</v>
      </c>
      <c r="W2340" t="s">
        <v>89</v>
      </c>
      <c r="X2340" t="s">
        <v>90</v>
      </c>
      <c r="Y2340" t="s">
        <v>91</v>
      </c>
      <c r="Z2340" t="s">
        <v>92</v>
      </c>
      <c r="AA2340" t="s">
        <v>93</v>
      </c>
      <c r="AB2340" t="s">
        <v>96</v>
      </c>
      <c r="AC2340">
        <v>740</v>
      </c>
      <c r="AD2340">
        <v>1058.2</v>
      </c>
    </row>
    <row r="2341" spans="20:30" x14ac:dyDescent="0.25">
      <c r="T2341" t="s">
        <v>97</v>
      </c>
      <c r="U2341">
        <v>2023</v>
      </c>
      <c r="V2341" t="s">
        <v>37</v>
      </c>
      <c r="W2341" t="s">
        <v>89</v>
      </c>
      <c r="X2341" t="s">
        <v>90</v>
      </c>
      <c r="Y2341" t="s">
        <v>91</v>
      </c>
      <c r="Z2341" t="s">
        <v>92</v>
      </c>
      <c r="AA2341" t="s">
        <v>93</v>
      </c>
      <c r="AB2341" t="s">
        <v>96</v>
      </c>
      <c r="AC2341">
        <v>129</v>
      </c>
      <c r="AD2341">
        <v>184.47</v>
      </c>
    </row>
    <row r="2342" spans="20:30" x14ac:dyDescent="0.25">
      <c r="T2342" t="s">
        <v>95</v>
      </c>
      <c r="U2342">
        <v>2023</v>
      </c>
      <c r="V2342" t="s">
        <v>37</v>
      </c>
      <c r="W2342" t="s">
        <v>89</v>
      </c>
      <c r="X2342" t="s">
        <v>90</v>
      </c>
      <c r="Y2342" t="s">
        <v>91</v>
      </c>
      <c r="Z2342" t="s">
        <v>92</v>
      </c>
      <c r="AA2342" t="s">
        <v>93</v>
      </c>
      <c r="AB2342" t="s">
        <v>96</v>
      </c>
      <c r="AC2342">
        <v>746</v>
      </c>
      <c r="AD2342">
        <v>526.24</v>
      </c>
    </row>
    <row r="2343" spans="20:30" x14ac:dyDescent="0.25">
      <c r="T2343" t="s">
        <v>95</v>
      </c>
      <c r="U2343">
        <v>2023</v>
      </c>
      <c r="V2343" t="s">
        <v>37</v>
      </c>
      <c r="W2343" t="s">
        <v>89</v>
      </c>
      <c r="X2343" t="s">
        <v>90</v>
      </c>
      <c r="Y2343" t="s">
        <v>91</v>
      </c>
      <c r="Z2343" t="s">
        <v>92</v>
      </c>
      <c r="AA2343" t="s">
        <v>93</v>
      </c>
      <c r="AB2343" t="s">
        <v>96</v>
      </c>
      <c r="AC2343">
        <v>780</v>
      </c>
      <c r="AD2343">
        <v>526.24</v>
      </c>
    </row>
    <row r="2344" spans="20:30" x14ac:dyDescent="0.25">
      <c r="T2344" t="s">
        <v>88</v>
      </c>
      <c r="U2344">
        <v>2023</v>
      </c>
      <c r="V2344" t="s">
        <v>37</v>
      </c>
      <c r="W2344" t="s">
        <v>89</v>
      </c>
      <c r="X2344" t="s">
        <v>90</v>
      </c>
      <c r="Y2344" t="s">
        <v>91</v>
      </c>
      <c r="Z2344" t="s">
        <v>92</v>
      </c>
      <c r="AA2344" t="s">
        <v>93</v>
      </c>
      <c r="AB2344" t="s">
        <v>96</v>
      </c>
      <c r="AC2344">
        <v>127</v>
      </c>
      <c r="AD2344">
        <v>181.61</v>
      </c>
    </row>
    <row r="2345" spans="20:30" x14ac:dyDescent="0.25">
      <c r="T2345" t="s">
        <v>95</v>
      </c>
      <c r="U2345">
        <v>2023</v>
      </c>
      <c r="V2345" t="s">
        <v>37</v>
      </c>
      <c r="W2345" t="s">
        <v>89</v>
      </c>
      <c r="X2345" t="s">
        <v>90</v>
      </c>
      <c r="Y2345" t="s">
        <v>91</v>
      </c>
      <c r="Z2345" t="s">
        <v>92</v>
      </c>
      <c r="AA2345" t="s">
        <v>93</v>
      </c>
      <c r="AB2345" t="s">
        <v>96</v>
      </c>
      <c r="AC2345">
        <v>301</v>
      </c>
      <c r="AD2345">
        <v>430.43</v>
      </c>
    </row>
    <row r="2346" spans="20:30" x14ac:dyDescent="0.25">
      <c r="T2346" t="s">
        <v>88</v>
      </c>
      <c r="U2346">
        <v>2023</v>
      </c>
      <c r="V2346" t="s">
        <v>37</v>
      </c>
      <c r="W2346" t="s">
        <v>89</v>
      </c>
      <c r="X2346" t="s">
        <v>90</v>
      </c>
      <c r="Y2346" t="s">
        <v>91</v>
      </c>
      <c r="Z2346" t="s">
        <v>92</v>
      </c>
      <c r="AA2346" t="s">
        <v>93</v>
      </c>
      <c r="AB2346" t="s">
        <v>96</v>
      </c>
      <c r="AC2346">
        <v>349</v>
      </c>
      <c r="AD2346">
        <v>499.07</v>
      </c>
    </row>
    <row r="2347" spans="20:30" x14ac:dyDescent="0.25">
      <c r="T2347" t="s">
        <v>99</v>
      </c>
      <c r="U2347">
        <v>2023</v>
      </c>
      <c r="V2347" t="s">
        <v>37</v>
      </c>
      <c r="W2347" t="s">
        <v>89</v>
      </c>
      <c r="X2347" t="s">
        <v>90</v>
      </c>
      <c r="Y2347" t="s">
        <v>91</v>
      </c>
      <c r="Z2347" t="s">
        <v>92</v>
      </c>
      <c r="AA2347" t="s">
        <v>93</v>
      </c>
      <c r="AB2347" t="s">
        <v>96</v>
      </c>
      <c r="AC2347">
        <v>749</v>
      </c>
      <c r="AD2347">
        <v>1071.07</v>
      </c>
    </row>
    <row r="2348" spans="20:30" x14ac:dyDescent="0.25">
      <c r="T2348" t="s">
        <v>97</v>
      </c>
      <c r="U2348">
        <v>2023</v>
      </c>
      <c r="V2348" t="s">
        <v>10</v>
      </c>
      <c r="W2348" t="s">
        <v>89</v>
      </c>
      <c r="X2348" t="s">
        <v>90</v>
      </c>
      <c r="Y2348" t="s">
        <v>91</v>
      </c>
      <c r="Z2348" t="s">
        <v>92</v>
      </c>
      <c r="AA2348" t="s">
        <v>93</v>
      </c>
      <c r="AB2348" t="s">
        <v>96</v>
      </c>
      <c r="AC2348">
        <v>134</v>
      </c>
      <c r="AD2348">
        <v>191.62</v>
      </c>
    </row>
    <row r="2349" spans="20:30" x14ac:dyDescent="0.25">
      <c r="T2349" t="s">
        <v>95</v>
      </c>
      <c r="U2349">
        <v>2023</v>
      </c>
      <c r="V2349" t="s">
        <v>10</v>
      </c>
      <c r="W2349" t="s">
        <v>89</v>
      </c>
      <c r="X2349" t="s">
        <v>90</v>
      </c>
      <c r="Y2349" t="s">
        <v>91</v>
      </c>
      <c r="Z2349" t="s">
        <v>92</v>
      </c>
      <c r="AA2349" t="s">
        <v>93</v>
      </c>
      <c r="AB2349" t="s">
        <v>96</v>
      </c>
      <c r="AC2349">
        <v>308</v>
      </c>
      <c r="AD2349">
        <v>440.44</v>
      </c>
    </row>
    <row r="2350" spans="20:30" x14ac:dyDescent="0.25">
      <c r="T2350" t="s">
        <v>88</v>
      </c>
      <c r="U2350">
        <v>2023</v>
      </c>
      <c r="V2350" t="s">
        <v>10</v>
      </c>
      <c r="W2350" t="s">
        <v>89</v>
      </c>
      <c r="X2350" t="s">
        <v>90</v>
      </c>
      <c r="Y2350" t="s">
        <v>91</v>
      </c>
      <c r="Z2350" t="s">
        <v>92</v>
      </c>
      <c r="AA2350" t="s">
        <v>93</v>
      </c>
      <c r="AB2350" t="s">
        <v>96</v>
      </c>
      <c r="AC2350">
        <v>350</v>
      </c>
      <c r="AD2350">
        <v>500.5</v>
      </c>
    </row>
    <row r="2351" spans="20:30" x14ac:dyDescent="0.25">
      <c r="T2351" t="s">
        <v>88</v>
      </c>
      <c r="U2351">
        <v>2023</v>
      </c>
      <c r="V2351" t="s">
        <v>10</v>
      </c>
      <c r="W2351" t="s">
        <v>89</v>
      </c>
      <c r="X2351" t="s">
        <v>90</v>
      </c>
      <c r="Y2351" t="s">
        <v>91</v>
      </c>
      <c r="Z2351" t="s">
        <v>92</v>
      </c>
      <c r="AA2351" t="s">
        <v>93</v>
      </c>
      <c r="AB2351" t="s">
        <v>96</v>
      </c>
      <c r="AC2351">
        <v>136</v>
      </c>
      <c r="AD2351">
        <v>194.48</v>
      </c>
    </row>
    <row r="2352" spans="20:30" x14ac:dyDescent="0.25">
      <c r="T2352" t="s">
        <v>99</v>
      </c>
      <c r="U2352">
        <v>2023</v>
      </c>
      <c r="V2352" t="s">
        <v>10</v>
      </c>
      <c r="W2352" t="s">
        <v>89</v>
      </c>
      <c r="X2352" t="s">
        <v>90</v>
      </c>
      <c r="Y2352" t="s">
        <v>91</v>
      </c>
      <c r="Z2352" t="s">
        <v>92</v>
      </c>
      <c r="AA2352" t="s">
        <v>93</v>
      </c>
      <c r="AB2352" t="s">
        <v>96</v>
      </c>
      <c r="AC2352">
        <v>304</v>
      </c>
      <c r="AD2352">
        <v>434.72</v>
      </c>
    </row>
    <row r="2353" spans="20:30" x14ac:dyDescent="0.25">
      <c r="T2353" t="s">
        <v>88</v>
      </c>
      <c r="U2353">
        <v>2023</v>
      </c>
      <c r="V2353" t="s">
        <v>10</v>
      </c>
      <c r="W2353" t="s">
        <v>89</v>
      </c>
      <c r="X2353" t="s">
        <v>90</v>
      </c>
      <c r="Y2353" t="s">
        <v>91</v>
      </c>
      <c r="Z2353" t="s">
        <v>92</v>
      </c>
      <c r="AA2353" t="s">
        <v>93</v>
      </c>
      <c r="AB2353" t="s">
        <v>96</v>
      </c>
      <c r="AC2353">
        <v>352</v>
      </c>
      <c r="AD2353">
        <v>503.36</v>
      </c>
    </row>
    <row r="2354" spans="20:30" x14ac:dyDescent="0.25">
      <c r="T2354" t="s">
        <v>88</v>
      </c>
      <c r="U2354">
        <v>2023</v>
      </c>
      <c r="V2354" t="s">
        <v>10</v>
      </c>
      <c r="W2354" t="s">
        <v>89</v>
      </c>
      <c r="X2354" t="s">
        <v>90</v>
      </c>
      <c r="Y2354" t="s">
        <v>91</v>
      </c>
      <c r="Z2354" t="s">
        <v>92</v>
      </c>
      <c r="AA2354" t="s">
        <v>93</v>
      </c>
      <c r="AB2354" t="s">
        <v>96</v>
      </c>
      <c r="AC2354">
        <v>132</v>
      </c>
      <c r="AD2354">
        <v>188.76</v>
      </c>
    </row>
    <row r="2355" spans="20:30" x14ac:dyDescent="0.25">
      <c r="T2355" t="s">
        <v>95</v>
      </c>
      <c r="U2355">
        <v>2023</v>
      </c>
      <c r="V2355" t="s">
        <v>10</v>
      </c>
      <c r="W2355" t="s">
        <v>89</v>
      </c>
      <c r="X2355" t="s">
        <v>90</v>
      </c>
      <c r="Y2355" t="s">
        <v>91</v>
      </c>
      <c r="Z2355" t="s">
        <v>92</v>
      </c>
      <c r="AA2355" t="s">
        <v>93</v>
      </c>
      <c r="AB2355" t="s">
        <v>96</v>
      </c>
      <c r="AC2355">
        <v>706</v>
      </c>
      <c r="AD2355">
        <v>1009.5799999999999</v>
      </c>
    </row>
    <row r="2356" spans="20:30" x14ac:dyDescent="0.25">
      <c r="T2356" t="s">
        <v>88</v>
      </c>
      <c r="U2356">
        <v>2023</v>
      </c>
      <c r="V2356" t="s">
        <v>10</v>
      </c>
      <c r="W2356" t="s">
        <v>89</v>
      </c>
      <c r="X2356" t="s">
        <v>90</v>
      </c>
      <c r="Y2356" t="s">
        <v>91</v>
      </c>
      <c r="Z2356" t="s">
        <v>92</v>
      </c>
      <c r="AA2356" t="s">
        <v>93</v>
      </c>
      <c r="AB2356" t="s">
        <v>96</v>
      </c>
      <c r="AC2356">
        <v>739</v>
      </c>
      <c r="AD2356">
        <v>1056.77</v>
      </c>
    </row>
    <row r="2357" spans="20:30" x14ac:dyDescent="0.25">
      <c r="T2357" t="s">
        <v>88</v>
      </c>
      <c r="U2357">
        <v>2023</v>
      </c>
      <c r="V2357" t="s">
        <v>10</v>
      </c>
      <c r="W2357" t="s">
        <v>89</v>
      </c>
      <c r="X2357" t="s">
        <v>90</v>
      </c>
      <c r="Y2357" t="s">
        <v>91</v>
      </c>
      <c r="Z2357" t="s">
        <v>92</v>
      </c>
      <c r="AA2357" t="s">
        <v>93</v>
      </c>
      <c r="AB2357" t="s">
        <v>96</v>
      </c>
      <c r="AC2357">
        <v>135</v>
      </c>
      <c r="AD2357">
        <v>193.05</v>
      </c>
    </row>
    <row r="2358" spans="20:30" x14ac:dyDescent="0.25">
      <c r="T2358" t="s">
        <v>88</v>
      </c>
      <c r="U2358">
        <v>2023</v>
      </c>
      <c r="V2358" t="s">
        <v>10</v>
      </c>
      <c r="W2358" t="s">
        <v>89</v>
      </c>
      <c r="X2358" t="s">
        <v>90</v>
      </c>
      <c r="Y2358" t="s">
        <v>91</v>
      </c>
      <c r="Z2358" t="s">
        <v>92</v>
      </c>
      <c r="AA2358" t="s">
        <v>93</v>
      </c>
      <c r="AB2358" t="s">
        <v>96</v>
      </c>
      <c r="AC2358">
        <v>779</v>
      </c>
      <c r="AD2358">
        <v>526.24</v>
      </c>
    </row>
    <row r="2359" spans="20:30" x14ac:dyDescent="0.25">
      <c r="T2359" t="s">
        <v>88</v>
      </c>
      <c r="U2359">
        <v>2023</v>
      </c>
      <c r="V2359" t="s">
        <v>10</v>
      </c>
      <c r="W2359" t="s">
        <v>89</v>
      </c>
      <c r="X2359" t="s">
        <v>90</v>
      </c>
      <c r="Y2359" t="s">
        <v>91</v>
      </c>
      <c r="Z2359" t="s">
        <v>92</v>
      </c>
      <c r="AA2359" t="s">
        <v>93</v>
      </c>
      <c r="AB2359" t="s">
        <v>96</v>
      </c>
      <c r="AC2359">
        <v>133</v>
      </c>
      <c r="AD2359">
        <v>190.19</v>
      </c>
    </row>
    <row r="2360" spans="20:30" x14ac:dyDescent="0.25">
      <c r="T2360" t="s">
        <v>97</v>
      </c>
      <c r="U2360">
        <v>2023</v>
      </c>
      <c r="V2360" t="s">
        <v>10</v>
      </c>
      <c r="W2360" t="s">
        <v>89</v>
      </c>
      <c r="X2360" t="s">
        <v>90</v>
      </c>
      <c r="Y2360" t="s">
        <v>91</v>
      </c>
      <c r="Z2360" t="s">
        <v>92</v>
      </c>
      <c r="AA2360" t="s">
        <v>93</v>
      </c>
      <c r="AB2360" t="s">
        <v>96</v>
      </c>
      <c r="AC2360">
        <v>307</v>
      </c>
      <c r="AD2360">
        <v>439.01</v>
      </c>
    </row>
    <row r="2361" spans="20:30" x14ac:dyDescent="0.25">
      <c r="T2361" t="s">
        <v>88</v>
      </c>
      <c r="U2361">
        <v>2023</v>
      </c>
      <c r="V2361" t="s">
        <v>10</v>
      </c>
      <c r="W2361" t="s">
        <v>89</v>
      </c>
      <c r="X2361" t="s">
        <v>90</v>
      </c>
      <c r="Y2361" t="s">
        <v>91</v>
      </c>
      <c r="Z2361" t="s">
        <v>92</v>
      </c>
      <c r="AA2361" t="s">
        <v>93</v>
      </c>
      <c r="AB2361" t="s">
        <v>96</v>
      </c>
      <c r="AC2361">
        <v>355</v>
      </c>
      <c r="AD2361">
        <v>507.65</v>
      </c>
    </row>
    <row r="2362" spans="20:30" x14ac:dyDescent="0.25">
      <c r="T2362" t="s">
        <v>88</v>
      </c>
      <c r="U2362">
        <v>2023</v>
      </c>
      <c r="V2362" t="s">
        <v>10</v>
      </c>
      <c r="W2362" t="s">
        <v>89</v>
      </c>
      <c r="X2362" t="s">
        <v>90</v>
      </c>
      <c r="Y2362" t="s">
        <v>91</v>
      </c>
      <c r="Z2362" t="s">
        <v>92</v>
      </c>
      <c r="AA2362" t="s">
        <v>93</v>
      </c>
      <c r="AB2362" t="s">
        <v>96</v>
      </c>
      <c r="AC2362">
        <v>131</v>
      </c>
      <c r="AD2362">
        <v>187.32999999999998</v>
      </c>
    </row>
    <row r="2363" spans="20:30" x14ac:dyDescent="0.25">
      <c r="T2363" t="s">
        <v>95</v>
      </c>
      <c r="U2363">
        <v>2023</v>
      </c>
      <c r="V2363" t="s">
        <v>10</v>
      </c>
      <c r="W2363" t="s">
        <v>89</v>
      </c>
      <c r="X2363" t="s">
        <v>90</v>
      </c>
      <c r="Y2363" t="s">
        <v>91</v>
      </c>
      <c r="Z2363" t="s">
        <v>92</v>
      </c>
      <c r="AA2363" t="s">
        <v>93</v>
      </c>
      <c r="AB2363" t="s">
        <v>96</v>
      </c>
      <c r="AC2363">
        <v>305</v>
      </c>
      <c r="AD2363">
        <v>436.15</v>
      </c>
    </row>
    <row r="2364" spans="20:30" x14ac:dyDescent="0.25">
      <c r="T2364" t="s">
        <v>97</v>
      </c>
      <c r="U2364">
        <v>2023</v>
      </c>
      <c r="V2364" t="s">
        <v>10</v>
      </c>
      <c r="W2364" t="s">
        <v>89</v>
      </c>
      <c r="X2364" t="s">
        <v>90</v>
      </c>
      <c r="Y2364" t="s">
        <v>91</v>
      </c>
      <c r="Z2364" t="s">
        <v>92</v>
      </c>
      <c r="AA2364" t="s">
        <v>93</v>
      </c>
      <c r="AB2364" t="s">
        <v>96</v>
      </c>
      <c r="AC2364">
        <v>748</v>
      </c>
      <c r="AD2364">
        <v>1069.6399999999999</v>
      </c>
    </row>
    <row r="2365" spans="20:30" x14ac:dyDescent="0.25">
      <c r="T2365" t="s">
        <v>88</v>
      </c>
      <c r="U2365">
        <v>2023</v>
      </c>
      <c r="V2365" t="s">
        <v>44</v>
      </c>
      <c r="W2365" t="s">
        <v>89</v>
      </c>
      <c r="X2365" t="s">
        <v>90</v>
      </c>
      <c r="Y2365" t="s">
        <v>91</v>
      </c>
      <c r="Z2365" t="s">
        <v>92</v>
      </c>
      <c r="AA2365" t="s">
        <v>93</v>
      </c>
      <c r="AB2365" t="s">
        <v>96</v>
      </c>
      <c r="AC2365">
        <v>350</v>
      </c>
      <c r="AD2365">
        <v>535.5</v>
      </c>
    </row>
    <row r="2366" spans="20:30" x14ac:dyDescent="0.25">
      <c r="T2366" t="s">
        <v>88</v>
      </c>
      <c r="U2366">
        <v>2023</v>
      </c>
      <c r="V2366" t="s">
        <v>44</v>
      </c>
      <c r="W2366" t="s">
        <v>89</v>
      </c>
      <c r="X2366" t="s">
        <v>90</v>
      </c>
      <c r="Y2366" t="s">
        <v>91</v>
      </c>
      <c r="Z2366" t="s">
        <v>92</v>
      </c>
      <c r="AA2366" t="s">
        <v>93</v>
      </c>
      <c r="AB2366" t="s">
        <v>96</v>
      </c>
      <c r="AC2366">
        <v>320</v>
      </c>
      <c r="AD2366">
        <v>457.6</v>
      </c>
    </row>
    <row r="2367" spans="20:30" x14ac:dyDescent="0.25">
      <c r="T2367" t="s">
        <v>97</v>
      </c>
      <c r="U2367">
        <v>2023</v>
      </c>
      <c r="V2367" t="s">
        <v>44</v>
      </c>
      <c r="W2367" t="s">
        <v>89</v>
      </c>
      <c r="X2367" t="s">
        <v>90</v>
      </c>
      <c r="Y2367" t="s">
        <v>91</v>
      </c>
      <c r="Z2367" t="s">
        <v>92</v>
      </c>
      <c r="AA2367" t="s">
        <v>93</v>
      </c>
      <c r="AB2367" t="s">
        <v>96</v>
      </c>
      <c r="AC2367">
        <v>346</v>
      </c>
      <c r="AD2367">
        <v>494.78</v>
      </c>
    </row>
    <row r="2368" spans="20:30" x14ac:dyDescent="0.25">
      <c r="T2368" t="s">
        <v>98</v>
      </c>
      <c r="U2368">
        <v>2023</v>
      </c>
      <c r="V2368" t="s">
        <v>44</v>
      </c>
      <c r="W2368" t="s">
        <v>89</v>
      </c>
      <c r="X2368" t="s">
        <v>90</v>
      </c>
      <c r="Y2368" t="s">
        <v>91</v>
      </c>
      <c r="Z2368" t="s">
        <v>92</v>
      </c>
      <c r="AA2368" t="s">
        <v>93</v>
      </c>
      <c r="AB2368" t="s">
        <v>96</v>
      </c>
      <c r="AC2368">
        <v>322</v>
      </c>
      <c r="AD2368">
        <v>460.46000000000004</v>
      </c>
    </row>
    <row r="2369" spans="20:30" x14ac:dyDescent="0.25">
      <c r="T2369" t="s">
        <v>88</v>
      </c>
      <c r="U2369">
        <v>2023</v>
      </c>
      <c r="V2369" t="s">
        <v>44</v>
      </c>
      <c r="W2369" t="s">
        <v>89</v>
      </c>
      <c r="X2369" t="s">
        <v>90</v>
      </c>
      <c r="Y2369" t="s">
        <v>91</v>
      </c>
      <c r="Z2369" t="s">
        <v>92</v>
      </c>
      <c r="AA2369" t="s">
        <v>93</v>
      </c>
      <c r="AB2369" t="s">
        <v>96</v>
      </c>
      <c r="AC2369">
        <v>658</v>
      </c>
      <c r="AD2369">
        <v>940.94</v>
      </c>
    </row>
    <row r="2370" spans="20:30" x14ac:dyDescent="0.25">
      <c r="T2370" t="s">
        <v>97</v>
      </c>
      <c r="U2370">
        <v>2023</v>
      </c>
      <c r="V2370" t="s">
        <v>44</v>
      </c>
      <c r="W2370" t="s">
        <v>89</v>
      </c>
      <c r="X2370" t="s">
        <v>90</v>
      </c>
      <c r="Y2370" t="s">
        <v>91</v>
      </c>
      <c r="Z2370" t="s">
        <v>92</v>
      </c>
      <c r="AA2370" t="s">
        <v>93</v>
      </c>
      <c r="AB2370" t="s">
        <v>96</v>
      </c>
      <c r="AC2370">
        <v>745</v>
      </c>
      <c r="AD2370">
        <v>1065.3499999999999</v>
      </c>
    </row>
    <row r="2371" spans="20:30" x14ac:dyDescent="0.25">
      <c r="T2371" t="s">
        <v>97</v>
      </c>
      <c r="U2371">
        <v>2023</v>
      </c>
      <c r="V2371" t="s">
        <v>44</v>
      </c>
      <c r="W2371" t="s">
        <v>89</v>
      </c>
      <c r="X2371" t="s">
        <v>90</v>
      </c>
      <c r="Y2371" t="s">
        <v>91</v>
      </c>
      <c r="Z2371" t="s">
        <v>92</v>
      </c>
      <c r="AA2371" t="s">
        <v>93</v>
      </c>
      <c r="AB2371" t="s">
        <v>96</v>
      </c>
      <c r="AC2371">
        <v>345</v>
      </c>
      <c r="AD2371">
        <v>493.35</v>
      </c>
    </row>
    <row r="2372" spans="20:30" x14ac:dyDescent="0.25">
      <c r="T2372" t="s">
        <v>88</v>
      </c>
      <c r="U2372">
        <v>2023</v>
      </c>
      <c r="V2372" t="s">
        <v>44</v>
      </c>
      <c r="W2372" t="s">
        <v>89</v>
      </c>
      <c r="X2372" t="s">
        <v>90</v>
      </c>
      <c r="Y2372" t="s">
        <v>91</v>
      </c>
      <c r="Z2372" t="s">
        <v>92</v>
      </c>
      <c r="AA2372" t="s">
        <v>93</v>
      </c>
      <c r="AB2372" t="s">
        <v>96</v>
      </c>
      <c r="AC2372">
        <v>784</v>
      </c>
      <c r="AD2372">
        <v>526.24</v>
      </c>
    </row>
    <row r="2373" spans="20:30" x14ac:dyDescent="0.25">
      <c r="T2373" t="s">
        <v>98</v>
      </c>
      <c r="U2373">
        <v>2023</v>
      </c>
      <c r="V2373" t="s">
        <v>44</v>
      </c>
      <c r="W2373" t="s">
        <v>89</v>
      </c>
      <c r="X2373" t="s">
        <v>90</v>
      </c>
      <c r="Y2373" t="s">
        <v>91</v>
      </c>
      <c r="Z2373" t="s">
        <v>92</v>
      </c>
      <c r="AA2373" t="s">
        <v>93</v>
      </c>
      <c r="AB2373" t="s">
        <v>96</v>
      </c>
      <c r="AC2373">
        <v>349</v>
      </c>
      <c r="AD2373">
        <v>499.07</v>
      </c>
    </row>
    <row r="2374" spans="20:30" x14ac:dyDescent="0.25">
      <c r="T2374" t="s">
        <v>97</v>
      </c>
      <c r="U2374">
        <v>2023</v>
      </c>
      <c r="V2374" t="s">
        <v>44</v>
      </c>
      <c r="W2374" t="s">
        <v>89</v>
      </c>
      <c r="X2374" t="s">
        <v>90</v>
      </c>
      <c r="Y2374" t="s">
        <v>91</v>
      </c>
      <c r="Z2374" t="s">
        <v>92</v>
      </c>
      <c r="AA2374" t="s">
        <v>93</v>
      </c>
      <c r="AB2374" t="s">
        <v>96</v>
      </c>
      <c r="AC2374">
        <v>319</v>
      </c>
      <c r="AD2374">
        <v>456.16999999999996</v>
      </c>
    </row>
    <row r="2375" spans="20:30" x14ac:dyDescent="0.25">
      <c r="T2375" t="s">
        <v>88</v>
      </c>
      <c r="U2375">
        <v>2023</v>
      </c>
      <c r="V2375" t="s">
        <v>44</v>
      </c>
      <c r="W2375" t="s">
        <v>89</v>
      </c>
      <c r="X2375" t="s">
        <v>90</v>
      </c>
      <c r="Y2375" t="s">
        <v>91</v>
      </c>
      <c r="Z2375" t="s">
        <v>92</v>
      </c>
      <c r="AA2375" t="s">
        <v>93</v>
      </c>
      <c r="AB2375" t="s">
        <v>96</v>
      </c>
      <c r="AC2375">
        <v>347</v>
      </c>
      <c r="AD2375">
        <v>496.21000000000004</v>
      </c>
    </row>
    <row r="2376" spans="20:30" x14ac:dyDescent="0.25">
      <c r="T2376" t="s">
        <v>88</v>
      </c>
      <c r="U2376">
        <v>2023</v>
      </c>
      <c r="V2376" t="s">
        <v>44</v>
      </c>
      <c r="W2376" t="s">
        <v>89</v>
      </c>
      <c r="X2376" t="s">
        <v>90</v>
      </c>
      <c r="Y2376" t="s">
        <v>91</v>
      </c>
      <c r="Z2376" t="s">
        <v>92</v>
      </c>
      <c r="AA2376" t="s">
        <v>93</v>
      </c>
      <c r="AB2376" t="s">
        <v>96</v>
      </c>
      <c r="AC2376">
        <v>753</v>
      </c>
      <c r="AD2376">
        <v>1076.79</v>
      </c>
    </row>
    <row r="2377" spans="20:30" x14ac:dyDescent="0.25">
      <c r="T2377" t="s">
        <v>88</v>
      </c>
      <c r="U2377">
        <v>2023</v>
      </c>
      <c r="V2377" t="s">
        <v>43</v>
      </c>
      <c r="W2377" t="s">
        <v>89</v>
      </c>
      <c r="X2377" t="s">
        <v>90</v>
      </c>
      <c r="Y2377" t="s">
        <v>91</v>
      </c>
      <c r="Z2377" t="s">
        <v>92</v>
      </c>
      <c r="AA2377" t="s">
        <v>93</v>
      </c>
      <c r="AB2377" t="s">
        <v>96</v>
      </c>
      <c r="AC2377">
        <v>326</v>
      </c>
      <c r="AD2377">
        <v>466.18</v>
      </c>
    </row>
    <row r="2378" spans="20:30" x14ac:dyDescent="0.25">
      <c r="T2378" t="s">
        <v>95</v>
      </c>
      <c r="U2378">
        <v>2023</v>
      </c>
      <c r="V2378" t="s">
        <v>43</v>
      </c>
      <c r="W2378" t="s">
        <v>89</v>
      </c>
      <c r="X2378" t="s">
        <v>90</v>
      </c>
      <c r="Y2378" t="s">
        <v>91</v>
      </c>
      <c r="Z2378" t="s">
        <v>92</v>
      </c>
      <c r="AA2378" t="s">
        <v>93</v>
      </c>
      <c r="AB2378" t="s">
        <v>96</v>
      </c>
      <c r="AC2378">
        <v>352</v>
      </c>
      <c r="AD2378">
        <v>503.36</v>
      </c>
    </row>
    <row r="2379" spans="20:30" x14ac:dyDescent="0.25">
      <c r="T2379" t="s">
        <v>88</v>
      </c>
      <c r="U2379">
        <v>2023</v>
      </c>
      <c r="V2379" t="s">
        <v>43</v>
      </c>
      <c r="W2379" t="s">
        <v>89</v>
      </c>
      <c r="X2379" t="s">
        <v>90</v>
      </c>
      <c r="Y2379" t="s">
        <v>91</v>
      </c>
      <c r="Z2379" t="s">
        <v>92</v>
      </c>
      <c r="AA2379" t="s">
        <v>93</v>
      </c>
      <c r="AB2379" t="s">
        <v>96</v>
      </c>
      <c r="AC2379">
        <v>328</v>
      </c>
      <c r="AD2379">
        <v>469.03999999999996</v>
      </c>
    </row>
    <row r="2380" spans="20:30" x14ac:dyDescent="0.25">
      <c r="T2380" t="s">
        <v>95</v>
      </c>
      <c r="U2380">
        <v>2023</v>
      </c>
      <c r="V2380" t="s">
        <v>43</v>
      </c>
      <c r="W2380" t="s">
        <v>89</v>
      </c>
      <c r="X2380" t="s">
        <v>90</v>
      </c>
      <c r="Y2380" t="s">
        <v>91</v>
      </c>
      <c r="Z2380" t="s">
        <v>92</v>
      </c>
      <c r="AA2380" t="s">
        <v>93</v>
      </c>
      <c r="AB2380" t="s">
        <v>96</v>
      </c>
      <c r="AC2380">
        <v>657</v>
      </c>
      <c r="AD2380">
        <v>939.51</v>
      </c>
    </row>
    <row r="2381" spans="20:30" x14ac:dyDescent="0.25">
      <c r="T2381" t="s">
        <v>88</v>
      </c>
      <c r="U2381">
        <v>2023</v>
      </c>
      <c r="V2381" t="s">
        <v>43</v>
      </c>
      <c r="W2381" t="s">
        <v>89</v>
      </c>
      <c r="X2381" t="s">
        <v>90</v>
      </c>
      <c r="Y2381" t="s">
        <v>91</v>
      </c>
      <c r="Z2381" t="s">
        <v>92</v>
      </c>
      <c r="AA2381" t="s">
        <v>93</v>
      </c>
      <c r="AB2381" t="s">
        <v>96</v>
      </c>
      <c r="AC2381">
        <v>744</v>
      </c>
      <c r="AD2381">
        <v>1063.92</v>
      </c>
    </row>
    <row r="2382" spans="20:30" x14ac:dyDescent="0.25">
      <c r="T2382" t="s">
        <v>88</v>
      </c>
      <c r="U2382">
        <v>2023</v>
      </c>
      <c r="V2382" t="s">
        <v>43</v>
      </c>
      <c r="W2382" t="s">
        <v>89</v>
      </c>
      <c r="X2382" t="s">
        <v>90</v>
      </c>
      <c r="Y2382" t="s">
        <v>91</v>
      </c>
      <c r="Z2382" t="s">
        <v>92</v>
      </c>
      <c r="AA2382" t="s">
        <v>93</v>
      </c>
      <c r="AB2382" t="s">
        <v>96</v>
      </c>
      <c r="AC2382">
        <v>351</v>
      </c>
      <c r="AD2382">
        <v>501.93</v>
      </c>
    </row>
    <row r="2383" spans="20:30" x14ac:dyDescent="0.25">
      <c r="T2383" t="s">
        <v>95</v>
      </c>
      <c r="U2383">
        <v>2023</v>
      </c>
      <c r="V2383" t="s">
        <v>43</v>
      </c>
      <c r="W2383" t="s">
        <v>89</v>
      </c>
      <c r="X2383" t="s">
        <v>90</v>
      </c>
      <c r="Y2383" t="s">
        <v>91</v>
      </c>
      <c r="Z2383" t="s">
        <v>92</v>
      </c>
      <c r="AA2383" t="s">
        <v>93</v>
      </c>
      <c r="AB2383" t="s">
        <v>96</v>
      </c>
      <c r="AC2383">
        <v>783</v>
      </c>
      <c r="AD2383">
        <v>526.24</v>
      </c>
    </row>
    <row r="2384" spans="20:30" x14ac:dyDescent="0.25">
      <c r="T2384" t="s">
        <v>88</v>
      </c>
      <c r="U2384">
        <v>2023</v>
      </c>
      <c r="V2384" t="s">
        <v>43</v>
      </c>
      <c r="W2384" t="s">
        <v>89</v>
      </c>
      <c r="X2384" t="s">
        <v>90</v>
      </c>
      <c r="Y2384" t="s">
        <v>91</v>
      </c>
      <c r="Z2384" t="s">
        <v>92</v>
      </c>
      <c r="AA2384" t="s">
        <v>93</v>
      </c>
      <c r="AB2384" t="s">
        <v>96</v>
      </c>
      <c r="AC2384">
        <v>355</v>
      </c>
      <c r="AD2384">
        <v>507.65</v>
      </c>
    </row>
    <row r="2385" spans="20:30" x14ac:dyDescent="0.25">
      <c r="T2385" t="s">
        <v>95</v>
      </c>
      <c r="U2385">
        <v>2023</v>
      </c>
      <c r="V2385" t="s">
        <v>43</v>
      </c>
      <c r="W2385" t="s">
        <v>89</v>
      </c>
      <c r="X2385" t="s">
        <v>90</v>
      </c>
      <c r="Y2385" t="s">
        <v>91</v>
      </c>
      <c r="Z2385" t="s">
        <v>92</v>
      </c>
      <c r="AA2385" t="s">
        <v>93</v>
      </c>
      <c r="AB2385" t="s">
        <v>96</v>
      </c>
      <c r="AC2385">
        <v>325</v>
      </c>
      <c r="AD2385">
        <v>464.75</v>
      </c>
    </row>
    <row r="2386" spans="20:30" x14ac:dyDescent="0.25">
      <c r="T2386" t="s">
        <v>88</v>
      </c>
      <c r="U2386">
        <v>2023</v>
      </c>
      <c r="V2386" t="s">
        <v>43</v>
      </c>
      <c r="W2386" t="s">
        <v>89</v>
      </c>
      <c r="X2386" t="s">
        <v>90</v>
      </c>
      <c r="Y2386" t="s">
        <v>91</v>
      </c>
      <c r="Z2386" t="s">
        <v>92</v>
      </c>
      <c r="AA2386" t="s">
        <v>93</v>
      </c>
      <c r="AB2386" t="s">
        <v>96</v>
      </c>
      <c r="AC2386">
        <v>353</v>
      </c>
      <c r="AD2386">
        <v>504.78999999999996</v>
      </c>
    </row>
    <row r="2387" spans="20:30" x14ac:dyDescent="0.25">
      <c r="T2387" t="s">
        <v>95</v>
      </c>
      <c r="U2387">
        <v>2023</v>
      </c>
      <c r="V2387" t="s">
        <v>39</v>
      </c>
      <c r="W2387" t="s">
        <v>89</v>
      </c>
      <c r="X2387" t="s">
        <v>90</v>
      </c>
      <c r="Y2387" t="s">
        <v>91</v>
      </c>
      <c r="Z2387" t="s">
        <v>92</v>
      </c>
      <c r="AA2387" t="s">
        <v>93</v>
      </c>
      <c r="AB2387" t="s">
        <v>96</v>
      </c>
      <c r="AC2387">
        <v>368</v>
      </c>
      <c r="AD2387">
        <v>563.04</v>
      </c>
    </row>
    <row r="2388" spans="20:30" x14ac:dyDescent="0.25">
      <c r="T2388" t="s">
        <v>95</v>
      </c>
      <c r="U2388">
        <v>2023</v>
      </c>
      <c r="V2388" t="s">
        <v>39</v>
      </c>
      <c r="W2388" t="s">
        <v>89</v>
      </c>
      <c r="X2388" t="s">
        <v>90</v>
      </c>
      <c r="Y2388" t="s">
        <v>91</v>
      </c>
      <c r="Z2388" t="s">
        <v>92</v>
      </c>
      <c r="AA2388" t="s">
        <v>93</v>
      </c>
      <c r="AB2388" t="s">
        <v>96</v>
      </c>
      <c r="AC2388">
        <v>344</v>
      </c>
      <c r="AD2388">
        <v>491.91999999999996</v>
      </c>
    </row>
    <row r="2389" spans="20:30" x14ac:dyDescent="0.25">
      <c r="T2389" t="s">
        <v>95</v>
      </c>
      <c r="U2389">
        <v>2023</v>
      </c>
      <c r="V2389" t="s">
        <v>39</v>
      </c>
      <c r="W2389" t="s">
        <v>89</v>
      </c>
      <c r="X2389" t="s">
        <v>90</v>
      </c>
      <c r="Y2389" t="s">
        <v>91</v>
      </c>
      <c r="Z2389" t="s">
        <v>92</v>
      </c>
      <c r="AA2389" t="s">
        <v>93</v>
      </c>
      <c r="AB2389" t="s">
        <v>96</v>
      </c>
      <c r="AC2389">
        <v>370</v>
      </c>
      <c r="AD2389">
        <v>529.1</v>
      </c>
    </row>
    <row r="2390" spans="20:30" x14ac:dyDescent="0.25">
      <c r="T2390" t="s">
        <v>95</v>
      </c>
      <c r="U2390">
        <v>2023</v>
      </c>
      <c r="V2390" t="s">
        <v>39</v>
      </c>
      <c r="W2390" t="s">
        <v>89</v>
      </c>
      <c r="X2390" t="s">
        <v>90</v>
      </c>
      <c r="Y2390" t="s">
        <v>91</v>
      </c>
      <c r="Z2390" t="s">
        <v>92</v>
      </c>
      <c r="AA2390" t="s">
        <v>93</v>
      </c>
      <c r="AB2390" t="s">
        <v>96</v>
      </c>
      <c r="AC2390">
        <v>340</v>
      </c>
      <c r="AD2390">
        <v>486.2</v>
      </c>
    </row>
    <row r="2391" spans="20:30" x14ac:dyDescent="0.25">
      <c r="T2391" t="s">
        <v>88</v>
      </c>
      <c r="U2391">
        <v>2023</v>
      </c>
      <c r="V2391" t="s">
        <v>39</v>
      </c>
      <c r="W2391" t="s">
        <v>89</v>
      </c>
      <c r="X2391" t="s">
        <v>90</v>
      </c>
      <c r="Y2391" t="s">
        <v>91</v>
      </c>
      <c r="Z2391" t="s">
        <v>92</v>
      </c>
      <c r="AA2391" t="s">
        <v>93</v>
      </c>
      <c r="AB2391" t="s">
        <v>96</v>
      </c>
      <c r="AC2391">
        <v>741</v>
      </c>
      <c r="AD2391">
        <v>1059.6300000000001</v>
      </c>
    </row>
    <row r="2392" spans="20:30" x14ac:dyDescent="0.25">
      <c r="T2392" t="s">
        <v>88</v>
      </c>
      <c r="U2392">
        <v>2023</v>
      </c>
      <c r="V2392" t="s">
        <v>39</v>
      </c>
      <c r="W2392" t="s">
        <v>89</v>
      </c>
      <c r="X2392" t="s">
        <v>90</v>
      </c>
      <c r="Y2392" t="s">
        <v>91</v>
      </c>
      <c r="Z2392" t="s">
        <v>92</v>
      </c>
      <c r="AA2392" t="s">
        <v>93</v>
      </c>
      <c r="AB2392" t="s">
        <v>96</v>
      </c>
      <c r="AC2392">
        <v>369</v>
      </c>
      <c r="AD2392">
        <v>527.66999999999996</v>
      </c>
    </row>
    <row r="2393" spans="20:30" x14ac:dyDescent="0.25">
      <c r="T2393" t="s">
        <v>95</v>
      </c>
      <c r="U2393">
        <v>2023</v>
      </c>
      <c r="V2393" t="s">
        <v>39</v>
      </c>
      <c r="W2393" t="s">
        <v>89</v>
      </c>
      <c r="X2393" t="s">
        <v>90</v>
      </c>
      <c r="Y2393" t="s">
        <v>91</v>
      </c>
      <c r="Z2393" t="s">
        <v>92</v>
      </c>
      <c r="AA2393" t="s">
        <v>93</v>
      </c>
      <c r="AB2393" t="s">
        <v>96</v>
      </c>
      <c r="AC2393">
        <v>367</v>
      </c>
      <c r="AD2393">
        <v>524.80999999999995</v>
      </c>
    </row>
    <row r="2394" spans="20:30" x14ac:dyDescent="0.25">
      <c r="T2394" t="s">
        <v>95</v>
      </c>
      <c r="U2394">
        <v>2023</v>
      </c>
      <c r="V2394" t="s">
        <v>39</v>
      </c>
      <c r="W2394" t="s">
        <v>89</v>
      </c>
      <c r="X2394" t="s">
        <v>90</v>
      </c>
      <c r="Y2394" t="s">
        <v>91</v>
      </c>
      <c r="Z2394" t="s">
        <v>92</v>
      </c>
      <c r="AA2394" t="s">
        <v>93</v>
      </c>
      <c r="AB2394" t="s">
        <v>96</v>
      </c>
      <c r="AC2394">
        <v>343</v>
      </c>
      <c r="AD2394">
        <v>490.49</v>
      </c>
    </row>
    <row r="2395" spans="20:30" x14ac:dyDescent="0.25">
      <c r="T2395" t="s">
        <v>95</v>
      </c>
      <c r="U2395">
        <v>2023</v>
      </c>
      <c r="V2395" t="s">
        <v>39</v>
      </c>
      <c r="W2395" t="s">
        <v>89</v>
      </c>
      <c r="X2395" t="s">
        <v>90</v>
      </c>
      <c r="Y2395" t="s">
        <v>91</v>
      </c>
      <c r="Z2395" t="s">
        <v>92</v>
      </c>
      <c r="AA2395" t="s">
        <v>93</v>
      </c>
      <c r="AB2395" t="s">
        <v>96</v>
      </c>
      <c r="AC2395">
        <v>371</v>
      </c>
      <c r="AD2395">
        <v>530.53</v>
      </c>
    </row>
    <row r="2396" spans="20:30" x14ac:dyDescent="0.25">
      <c r="T2396" t="s">
        <v>95</v>
      </c>
      <c r="U2396">
        <v>2023</v>
      </c>
      <c r="V2396" t="s">
        <v>39</v>
      </c>
      <c r="W2396" t="s">
        <v>89</v>
      </c>
      <c r="X2396" t="s">
        <v>90</v>
      </c>
      <c r="Y2396" t="s">
        <v>91</v>
      </c>
      <c r="Z2396" t="s">
        <v>92</v>
      </c>
      <c r="AA2396" t="s">
        <v>93</v>
      </c>
      <c r="AB2396" t="s">
        <v>96</v>
      </c>
      <c r="AC2396">
        <v>750</v>
      </c>
      <c r="AD2396">
        <v>1072.5</v>
      </c>
    </row>
    <row r="2397" spans="20:30" x14ac:dyDescent="0.25">
      <c r="T2397" t="s">
        <v>95</v>
      </c>
      <c r="U2397">
        <v>2023</v>
      </c>
      <c r="V2397" t="s">
        <v>42</v>
      </c>
      <c r="W2397" t="s">
        <v>89</v>
      </c>
      <c r="X2397" t="s">
        <v>90</v>
      </c>
      <c r="Y2397" t="s">
        <v>91</v>
      </c>
      <c r="Z2397" t="s">
        <v>92</v>
      </c>
      <c r="AA2397" t="s">
        <v>93</v>
      </c>
      <c r="AB2397" t="s">
        <v>96</v>
      </c>
      <c r="AC2397">
        <v>356</v>
      </c>
      <c r="AD2397">
        <v>544.68000000000006</v>
      </c>
    </row>
    <row r="2398" spans="20:30" x14ac:dyDescent="0.25">
      <c r="T2398" t="s">
        <v>88</v>
      </c>
      <c r="U2398">
        <v>2023</v>
      </c>
      <c r="V2398" t="s">
        <v>42</v>
      </c>
      <c r="W2398" t="s">
        <v>89</v>
      </c>
      <c r="X2398" t="s">
        <v>90</v>
      </c>
      <c r="Y2398" t="s">
        <v>91</v>
      </c>
      <c r="Z2398" t="s">
        <v>92</v>
      </c>
      <c r="AA2398" t="s">
        <v>93</v>
      </c>
      <c r="AB2398" t="s">
        <v>96</v>
      </c>
      <c r="AC2398">
        <v>332</v>
      </c>
      <c r="AD2398">
        <v>474.76</v>
      </c>
    </row>
    <row r="2399" spans="20:30" x14ac:dyDescent="0.25">
      <c r="T2399" t="s">
        <v>95</v>
      </c>
      <c r="U2399">
        <v>2023</v>
      </c>
      <c r="V2399" t="s">
        <v>42</v>
      </c>
      <c r="W2399" t="s">
        <v>89</v>
      </c>
      <c r="X2399" t="s">
        <v>90</v>
      </c>
      <c r="Y2399" t="s">
        <v>91</v>
      </c>
      <c r="Z2399" t="s">
        <v>92</v>
      </c>
      <c r="AA2399" t="s">
        <v>93</v>
      </c>
      <c r="AB2399" t="s">
        <v>96</v>
      </c>
      <c r="AC2399">
        <v>358</v>
      </c>
      <c r="AD2399">
        <v>511.94</v>
      </c>
    </row>
    <row r="2400" spans="20:30" x14ac:dyDescent="0.25">
      <c r="T2400" t="s">
        <v>88</v>
      </c>
      <c r="U2400">
        <v>2023</v>
      </c>
      <c r="V2400" t="s">
        <v>42</v>
      </c>
      <c r="W2400" t="s">
        <v>89</v>
      </c>
      <c r="X2400" t="s">
        <v>90</v>
      </c>
      <c r="Y2400" t="s">
        <v>91</v>
      </c>
      <c r="Z2400" t="s">
        <v>92</v>
      </c>
      <c r="AA2400" t="s">
        <v>93</v>
      </c>
      <c r="AB2400" t="s">
        <v>96</v>
      </c>
      <c r="AC2400">
        <v>656</v>
      </c>
      <c r="AD2400">
        <v>938.07999999999993</v>
      </c>
    </row>
    <row r="2401" spans="20:30" x14ac:dyDescent="0.25">
      <c r="T2401" t="s">
        <v>97</v>
      </c>
      <c r="U2401">
        <v>2023</v>
      </c>
      <c r="V2401" t="s">
        <v>42</v>
      </c>
      <c r="W2401" t="s">
        <v>89</v>
      </c>
      <c r="X2401" t="s">
        <v>90</v>
      </c>
      <c r="Y2401" t="s">
        <v>91</v>
      </c>
      <c r="Z2401" t="s">
        <v>92</v>
      </c>
      <c r="AA2401" t="s">
        <v>93</v>
      </c>
      <c r="AB2401" t="s">
        <v>96</v>
      </c>
      <c r="AC2401">
        <v>743</v>
      </c>
      <c r="AD2401">
        <v>1062.49</v>
      </c>
    </row>
    <row r="2402" spans="20:30" x14ac:dyDescent="0.25">
      <c r="T2402" t="s">
        <v>97</v>
      </c>
      <c r="U2402">
        <v>2023</v>
      </c>
      <c r="V2402" t="s">
        <v>42</v>
      </c>
      <c r="W2402" t="s">
        <v>89</v>
      </c>
      <c r="X2402" t="s">
        <v>90</v>
      </c>
      <c r="Y2402" t="s">
        <v>91</v>
      </c>
      <c r="Z2402" t="s">
        <v>92</v>
      </c>
      <c r="AA2402" t="s">
        <v>93</v>
      </c>
      <c r="AB2402" t="s">
        <v>96</v>
      </c>
      <c r="AC2402">
        <v>357</v>
      </c>
      <c r="AD2402">
        <v>510.51</v>
      </c>
    </row>
    <row r="2403" spans="20:30" x14ac:dyDescent="0.25">
      <c r="T2403" t="s">
        <v>88</v>
      </c>
      <c r="U2403">
        <v>2023</v>
      </c>
      <c r="V2403" t="s">
        <v>42</v>
      </c>
      <c r="W2403" t="s">
        <v>89</v>
      </c>
      <c r="X2403" t="s">
        <v>90</v>
      </c>
      <c r="Y2403" t="s">
        <v>91</v>
      </c>
      <c r="Z2403" t="s">
        <v>92</v>
      </c>
      <c r="AA2403" t="s">
        <v>93</v>
      </c>
      <c r="AB2403" t="s">
        <v>96</v>
      </c>
      <c r="AC2403">
        <v>782</v>
      </c>
      <c r="AD2403">
        <v>526.24</v>
      </c>
    </row>
    <row r="2404" spans="20:30" x14ac:dyDescent="0.25">
      <c r="T2404" t="s">
        <v>95</v>
      </c>
      <c r="U2404">
        <v>2023</v>
      </c>
      <c r="V2404" t="s">
        <v>42</v>
      </c>
      <c r="W2404" t="s">
        <v>89</v>
      </c>
      <c r="X2404" t="s">
        <v>90</v>
      </c>
      <c r="Y2404" t="s">
        <v>91</v>
      </c>
      <c r="Z2404" t="s">
        <v>92</v>
      </c>
      <c r="AA2404" t="s">
        <v>93</v>
      </c>
      <c r="AB2404" t="s">
        <v>96</v>
      </c>
      <c r="AC2404">
        <v>331</v>
      </c>
      <c r="AD2404">
        <v>473.33</v>
      </c>
    </row>
    <row r="2405" spans="20:30" x14ac:dyDescent="0.25">
      <c r="T2405" t="s">
        <v>88</v>
      </c>
      <c r="U2405">
        <v>2023</v>
      </c>
      <c r="V2405" t="s">
        <v>42</v>
      </c>
      <c r="W2405" t="s">
        <v>89</v>
      </c>
      <c r="X2405" t="s">
        <v>90</v>
      </c>
      <c r="Y2405" t="s">
        <v>91</v>
      </c>
      <c r="Z2405" t="s">
        <v>92</v>
      </c>
      <c r="AA2405" t="s">
        <v>93</v>
      </c>
      <c r="AB2405" t="s">
        <v>96</v>
      </c>
      <c r="AC2405">
        <v>359</v>
      </c>
      <c r="AD2405">
        <v>513.37</v>
      </c>
    </row>
    <row r="2406" spans="20:30" x14ac:dyDescent="0.25">
      <c r="T2406" t="s">
        <v>95</v>
      </c>
      <c r="U2406">
        <v>2023</v>
      </c>
      <c r="V2406" t="s">
        <v>42</v>
      </c>
      <c r="W2406" t="s">
        <v>89</v>
      </c>
      <c r="X2406" t="s">
        <v>90</v>
      </c>
      <c r="Y2406" t="s">
        <v>91</v>
      </c>
      <c r="Z2406" t="s">
        <v>92</v>
      </c>
      <c r="AA2406" t="s">
        <v>93</v>
      </c>
      <c r="AB2406" t="s">
        <v>96</v>
      </c>
      <c r="AC2406">
        <v>752</v>
      </c>
      <c r="AD2406">
        <v>1075.3600000000001</v>
      </c>
    </row>
    <row r="2407" spans="20:30" x14ac:dyDescent="0.25">
      <c r="T2407" t="s">
        <v>88</v>
      </c>
      <c r="U2407">
        <v>2023</v>
      </c>
      <c r="V2407" t="s">
        <v>48</v>
      </c>
      <c r="W2407" t="s">
        <v>89</v>
      </c>
      <c r="X2407" t="s">
        <v>90</v>
      </c>
      <c r="Y2407" t="s">
        <v>91</v>
      </c>
      <c r="Z2407" t="s">
        <v>92</v>
      </c>
      <c r="AA2407" t="s">
        <v>93</v>
      </c>
      <c r="AB2407" t="s">
        <v>96</v>
      </c>
      <c r="AC2407">
        <v>326</v>
      </c>
      <c r="AD2407">
        <v>498.78</v>
      </c>
    </row>
    <row r="2408" spans="20:30" x14ac:dyDescent="0.25">
      <c r="T2408" t="s">
        <v>97</v>
      </c>
      <c r="U2408">
        <v>2023</v>
      </c>
      <c r="V2408" t="s">
        <v>48</v>
      </c>
      <c r="W2408" t="s">
        <v>89</v>
      </c>
      <c r="X2408" t="s">
        <v>90</v>
      </c>
      <c r="Y2408" t="s">
        <v>91</v>
      </c>
      <c r="Z2408" t="s">
        <v>92</v>
      </c>
      <c r="AA2408" t="s">
        <v>93</v>
      </c>
      <c r="AB2408" t="s">
        <v>96</v>
      </c>
      <c r="AC2408">
        <v>328</v>
      </c>
      <c r="AD2408">
        <v>469.03999999999996</v>
      </c>
    </row>
    <row r="2409" spans="20:30" x14ac:dyDescent="0.25">
      <c r="T2409" t="s">
        <v>95</v>
      </c>
      <c r="U2409">
        <v>2023</v>
      </c>
      <c r="V2409" t="s">
        <v>48</v>
      </c>
      <c r="W2409" t="s">
        <v>89</v>
      </c>
      <c r="X2409" t="s">
        <v>90</v>
      </c>
      <c r="Y2409" t="s">
        <v>91</v>
      </c>
      <c r="Z2409" t="s">
        <v>92</v>
      </c>
      <c r="AA2409" t="s">
        <v>93</v>
      </c>
      <c r="AB2409" t="s">
        <v>96</v>
      </c>
      <c r="AC2409">
        <v>298</v>
      </c>
      <c r="AD2409">
        <v>426.14</v>
      </c>
    </row>
    <row r="2410" spans="20:30" x14ac:dyDescent="0.25">
      <c r="T2410" t="s">
        <v>97</v>
      </c>
      <c r="U2410">
        <v>2023</v>
      </c>
      <c r="V2410" t="s">
        <v>48</v>
      </c>
      <c r="W2410" t="s">
        <v>89</v>
      </c>
      <c r="X2410" t="s">
        <v>90</v>
      </c>
      <c r="Y2410" t="s">
        <v>91</v>
      </c>
      <c r="Z2410" t="s">
        <v>92</v>
      </c>
      <c r="AA2410" t="s">
        <v>93</v>
      </c>
      <c r="AB2410" t="s">
        <v>96</v>
      </c>
      <c r="AC2410">
        <v>662</v>
      </c>
      <c r="AD2410">
        <v>946.66</v>
      </c>
    </row>
    <row r="2411" spans="20:30" x14ac:dyDescent="0.25">
      <c r="T2411" t="s">
        <v>97</v>
      </c>
      <c r="U2411">
        <v>2023</v>
      </c>
      <c r="V2411" t="s">
        <v>48</v>
      </c>
      <c r="W2411" t="s">
        <v>89</v>
      </c>
      <c r="X2411" t="s">
        <v>90</v>
      </c>
      <c r="Y2411" t="s">
        <v>91</v>
      </c>
      <c r="Z2411" t="s">
        <v>92</v>
      </c>
      <c r="AA2411" t="s">
        <v>93</v>
      </c>
      <c r="AB2411" t="s">
        <v>96</v>
      </c>
      <c r="AC2411">
        <v>748</v>
      </c>
      <c r="AD2411">
        <v>1069.6399999999999</v>
      </c>
    </row>
    <row r="2412" spans="20:30" x14ac:dyDescent="0.25">
      <c r="T2412" t="s">
        <v>97</v>
      </c>
      <c r="U2412">
        <v>2023</v>
      </c>
      <c r="V2412" t="s">
        <v>48</v>
      </c>
      <c r="W2412" t="s">
        <v>89</v>
      </c>
      <c r="X2412" t="s">
        <v>90</v>
      </c>
      <c r="Y2412" t="s">
        <v>91</v>
      </c>
      <c r="Z2412" t="s">
        <v>92</v>
      </c>
      <c r="AA2412" t="s">
        <v>93</v>
      </c>
      <c r="AB2412" t="s">
        <v>96</v>
      </c>
      <c r="AC2412">
        <v>327</v>
      </c>
      <c r="AD2412">
        <v>467.61</v>
      </c>
    </row>
    <row r="2413" spans="20:30" x14ac:dyDescent="0.25">
      <c r="T2413" t="s">
        <v>97</v>
      </c>
      <c r="U2413">
        <v>2023</v>
      </c>
      <c r="V2413" t="s">
        <v>48</v>
      </c>
      <c r="W2413" t="s">
        <v>89</v>
      </c>
      <c r="X2413" t="s">
        <v>90</v>
      </c>
      <c r="Y2413" t="s">
        <v>91</v>
      </c>
      <c r="Z2413" t="s">
        <v>92</v>
      </c>
      <c r="AA2413" t="s">
        <v>93</v>
      </c>
      <c r="AB2413" t="s">
        <v>96</v>
      </c>
      <c r="AC2413">
        <v>788</v>
      </c>
      <c r="AD2413">
        <v>526.24</v>
      </c>
    </row>
    <row r="2414" spans="20:30" x14ac:dyDescent="0.25">
      <c r="T2414" t="s">
        <v>95</v>
      </c>
      <c r="U2414">
        <v>2023</v>
      </c>
      <c r="V2414" t="s">
        <v>48</v>
      </c>
      <c r="W2414" t="s">
        <v>89</v>
      </c>
      <c r="X2414" t="s">
        <v>90</v>
      </c>
      <c r="Y2414" t="s">
        <v>91</v>
      </c>
      <c r="Z2414" t="s">
        <v>92</v>
      </c>
      <c r="AA2414" t="s">
        <v>93</v>
      </c>
      <c r="AB2414" t="s">
        <v>96</v>
      </c>
      <c r="AC2414">
        <v>325</v>
      </c>
      <c r="AD2414">
        <v>464.75</v>
      </c>
    </row>
    <row r="2415" spans="20:30" x14ac:dyDescent="0.25">
      <c r="T2415" t="s">
        <v>97</v>
      </c>
      <c r="U2415">
        <v>2023</v>
      </c>
      <c r="V2415" t="s">
        <v>48</v>
      </c>
      <c r="W2415" t="s">
        <v>89</v>
      </c>
      <c r="X2415" t="s">
        <v>90</v>
      </c>
      <c r="Y2415" t="s">
        <v>91</v>
      </c>
      <c r="Z2415" t="s">
        <v>92</v>
      </c>
      <c r="AA2415" t="s">
        <v>93</v>
      </c>
      <c r="AB2415" t="s">
        <v>96</v>
      </c>
      <c r="AC2415">
        <v>301</v>
      </c>
      <c r="AD2415">
        <v>430.43</v>
      </c>
    </row>
    <row r="2416" spans="20:30" x14ac:dyDescent="0.25">
      <c r="T2416" t="s">
        <v>88</v>
      </c>
      <c r="U2416">
        <v>2023</v>
      </c>
      <c r="V2416" t="s">
        <v>48</v>
      </c>
      <c r="W2416" t="s">
        <v>89</v>
      </c>
      <c r="X2416" t="s">
        <v>90</v>
      </c>
      <c r="Y2416" t="s">
        <v>91</v>
      </c>
      <c r="Z2416" t="s">
        <v>92</v>
      </c>
      <c r="AA2416" t="s">
        <v>93</v>
      </c>
      <c r="AB2416" t="s">
        <v>96</v>
      </c>
      <c r="AC2416">
        <v>757</v>
      </c>
      <c r="AD2416">
        <v>1082.51</v>
      </c>
    </row>
    <row r="2417" spans="20:30" x14ac:dyDescent="0.25">
      <c r="T2417" t="s">
        <v>97</v>
      </c>
      <c r="U2417">
        <v>2023</v>
      </c>
      <c r="V2417" t="s">
        <v>47</v>
      </c>
      <c r="W2417" t="s">
        <v>89</v>
      </c>
      <c r="X2417" t="s">
        <v>90</v>
      </c>
      <c r="Y2417" t="s">
        <v>91</v>
      </c>
      <c r="Z2417" t="s">
        <v>92</v>
      </c>
      <c r="AA2417" t="s">
        <v>93</v>
      </c>
      <c r="AB2417" t="s">
        <v>96</v>
      </c>
      <c r="AC2417">
        <v>332</v>
      </c>
      <c r="AD2417">
        <v>507.96000000000004</v>
      </c>
    </row>
    <row r="2418" spans="20:30" x14ac:dyDescent="0.25">
      <c r="T2418" t="s">
        <v>95</v>
      </c>
      <c r="U2418">
        <v>2023</v>
      </c>
      <c r="V2418" t="s">
        <v>47</v>
      </c>
      <c r="W2418" t="s">
        <v>89</v>
      </c>
      <c r="X2418" t="s">
        <v>90</v>
      </c>
      <c r="Y2418" t="s">
        <v>91</v>
      </c>
      <c r="Z2418" t="s">
        <v>92</v>
      </c>
      <c r="AA2418" t="s">
        <v>93</v>
      </c>
      <c r="AB2418" t="s">
        <v>96</v>
      </c>
      <c r="AC2418">
        <v>302</v>
      </c>
      <c r="AD2418">
        <v>431.86</v>
      </c>
    </row>
    <row r="2419" spans="20:30" x14ac:dyDescent="0.25">
      <c r="T2419" t="s">
        <v>88</v>
      </c>
      <c r="U2419">
        <v>2023</v>
      </c>
      <c r="V2419" t="s">
        <v>47</v>
      </c>
      <c r="W2419" t="s">
        <v>89</v>
      </c>
      <c r="X2419" t="s">
        <v>90</v>
      </c>
      <c r="Y2419" t="s">
        <v>91</v>
      </c>
      <c r="Z2419" t="s">
        <v>92</v>
      </c>
      <c r="AA2419" t="s">
        <v>93</v>
      </c>
      <c r="AB2419" t="s">
        <v>96</v>
      </c>
      <c r="AC2419">
        <v>334</v>
      </c>
      <c r="AD2419">
        <v>477.62</v>
      </c>
    </row>
    <row r="2420" spans="20:30" x14ac:dyDescent="0.25">
      <c r="T2420" t="s">
        <v>99</v>
      </c>
      <c r="U2420">
        <v>2023</v>
      </c>
      <c r="V2420" t="s">
        <v>47</v>
      </c>
      <c r="W2420" t="s">
        <v>89</v>
      </c>
      <c r="X2420" t="s">
        <v>90</v>
      </c>
      <c r="Y2420" t="s">
        <v>91</v>
      </c>
      <c r="Z2420" t="s">
        <v>92</v>
      </c>
      <c r="AA2420" t="s">
        <v>93</v>
      </c>
      <c r="AB2420" t="s">
        <v>96</v>
      </c>
      <c r="AC2420">
        <v>304</v>
      </c>
      <c r="AD2420">
        <v>434.72</v>
      </c>
    </row>
    <row r="2421" spans="20:30" x14ac:dyDescent="0.25">
      <c r="T2421" t="s">
        <v>95</v>
      </c>
      <c r="U2421">
        <v>2023</v>
      </c>
      <c r="V2421" t="s">
        <v>47</v>
      </c>
      <c r="W2421" t="s">
        <v>89</v>
      </c>
      <c r="X2421" t="s">
        <v>90</v>
      </c>
      <c r="Y2421" t="s">
        <v>91</v>
      </c>
      <c r="Z2421" t="s">
        <v>92</v>
      </c>
      <c r="AA2421" t="s">
        <v>93</v>
      </c>
      <c r="AB2421" t="s">
        <v>96</v>
      </c>
      <c r="AC2421">
        <v>661</v>
      </c>
      <c r="AD2421">
        <v>945.23</v>
      </c>
    </row>
    <row r="2422" spans="20:30" x14ac:dyDescent="0.25">
      <c r="T2422" t="s">
        <v>88</v>
      </c>
      <c r="U2422">
        <v>2023</v>
      </c>
      <c r="V2422" t="s">
        <v>47</v>
      </c>
      <c r="W2422" t="s">
        <v>89</v>
      </c>
      <c r="X2422" t="s">
        <v>90</v>
      </c>
      <c r="Y2422" t="s">
        <v>91</v>
      </c>
      <c r="Z2422" t="s">
        <v>92</v>
      </c>
      <c r="AA2422" t="s">
        <v>93</v>
      </c>
      <c r="AB2422" t="s">
        <v>96</v>
      </c>
      <c r="AC2422">
        <v>747</v>
      </c>
      <c r="AD2422">
        <v>1068.21</v>
      </c>
    </row>
    <row r="2423" spans="20:30" x14ac:dyDescent="0.25">
      <c r="T2423" t="s">
        <v>88</v>
      </c>
      <c r="U2423">
        <v>2023</v>
      </c>
      <c r="V2423" t="s">
        <v>47</v>
      </c>
      <c r="W2423" t="s">
        <v>89</v>
      </c>
      <c r="X2423" t="s">
        <v>90</v>
      </c>
      <c r="Y2423" t="s">
        <v>91</v>
      </c>
      <c r="Z2423" t="s">
        <v>92</v>
      </c>
      <c r="AA2423" t="s">
        <v>93</v>
      </c>
      <c r="AB2423" t="s">
        <v>96</v>
      </c>
      <c r="AC2423">
        <v>333</v>
      </c>
      <c r="AD2423">
        <v>476.19</v>
      </c>
    </row>
    <row r="2424" spans="20:30" x14ac:dyDescent="0.25">
      <c r="T2424" t="s">
        <v>95</v>
      </c>
      <c r="U2424">
        <v>2023</v>
      </c>
      <c r="V2424" t="s">
        <v>47</v>
      </c>
      <c r="W2424" t="s">
        <v>89</v>
      </c>
      <c r="X2424" t="s">
        <v>90</v>
      </c>
      <c r="Y2424" t="s">
        <v>91</v>
      </c>
      <c r="Z2424" t="s">
        <v>92</v>
      </c>
      <c r="AA2424" t="s">
        <v>93</v>
      </c>
      <c r="AB2424" t="s">
        <v>96</v>
      </c>
      <c r="AC2424">
        <v>787</v>
      </c>
      <c r="AD2424">
        <v>526.24</v>
      </c>
    </row>
    <row r="2425" spans="20:30" x14ac:dyDescent="0.25">
      <c r="T2425" t="s">
        <v>99</v>
      </c>
      <c r="U2425">
        <v>2023</v>
      </c>
      <c r="V2425" t="s">
        <v>47</v>
      </c>
      <c r="W2425" t="s">
        <v>89</v>
      </c>
      <c r="X2425" t="s">
        <v>90</v>
      </c>
      <c r="Y2425" t="s">
        <v>91</v>
      </c>
      <c r="Z2425" t="s">
        <v>92</v>
      </c>
      <c r="AA2425" t="s">
        <v>93</v>
      </c>
      <c r="AB2425" t="s">
        <v>96</v>
      </c>
      <c r="AC2425">
        <v>331</v>
      </c>
      <c r="AD2425">
        <v>473.33</v>
      </c>
    </row>
    <row r="2426" spans="20:30" x14ac:dyDescent="0.25">
      <c r="T2426" t="s">
        <v>88</v>
      </c>
      <c r="U2426">
        <v>2023</v>
      </c>
      <c r="V2426" t="s">
        <v>47</v>
      </c>
      <c r="W2426" t="s">
        <v>89</v>
      </c>
      <c r="X2426" t="s">
        <v>90</v>
      </c>
      <c r="Y2426" t="s">
        <v>91</v>
      </c>
      <c r="Z2426" t="s">
        <v>92</v>
      </c>
      <c r="AA2426" t="s">
        <v>93</v>
      </c>
      <c r="AB2426" t="s">
        <v>96</v>
      </c>
      <c r="AC2426">
        <v>307</v>
      </c>
      <c r="AD2426">
        <v>439.01</v>
      </c>
    </row>
    <row r="2427" spans="20:30" x14ac:dyDescent="0.25">
      <c r="T2427" t="s">
        <v>95</v>
      </c>
      <c r="U2427">
        <v>2023</v>
      </c>
      <c r="V2427" t="s">
        <v>47</v>
      </c>
      <c r="W2427" t="s">
        <v>89</v>
      </c>
      <c r="X2427" t="s">
        <v>90</v>
      </c>
      <c r="Y2427" t="s">
        <v>91</v>
      </c>
      <c r="Z2427" t="s">
        <v>92</v>
      </c>
      <c r="AA2427" t="s">
        <v>93</v>
      </c>
      <c r="AB2427" t="s">
        <v>96</v>
      </c>
      <c r="AC2427">
        <v>329</v>
      </c>
      <c r="AD2427">
        <v>470.47</v>
      </c>
    </row>
    <row r="2428" spans="20:30" x14ac:dyDescent="0.25">
      <c r="T2428" t="s">
        <v>97</v>
      </c>
      <c r="U2428">
        <v>2023</v>
      </c>
      <c r="V2428" t="s">
        <v>47</v>
      </c>
      <c r="W2428" t="s">
        <v>89</v>
      </c>
      <c r="X2428" t="s">
        <v>90</v>
      </c>
      <c r="Y2428" t="s">
        <v>91</v>
      </c>
      <c r="Z2428" t="s">
        <v>92</v>
      </c>
      <c r="AA2428" t="s">
        <v>93</v>
      </c>
      <c r="AB2428" t="s">
        <v>96</v>
      </c>
      <c r="AC2428">
        <v>756</v>
      </c>
      <c r="AD2428">
        <v>1081.08</v>
      </c>
    </row>
    <row r="2429" spans="20:30" x14ac:dyDescent="0.25">
      <c r="T2429" t="s">
        <v>95</v>
      </c>
      <c r="U2429">
        <v>2023</v>
      </c>
      <c r="V2429" t="s">
        <v>46</v>
      </c>
      <c r="W2429" t="s">
        <v>89</v>
      </c>
      <c r="X2429" t="s">
        <v>90</v>
      </c>
      <c r="Y2429" t="s">
        <v>91</v>
      </c>
      <c r="Z2429" t="s">
        <v>92</v>
      </c>
      <c r="AA2429" t="s">
        <v>93</v>
      </c>
      <c r="AB2429" t="s">
        <v>96</v>
      </c>
      <c r="AC2429">
        <v>338</v>
      </c>
      <c r="AD2429">
        <v>517.14</v>
      </c>
    </row>
    <row r="2430" spans="20:30" x14ac:dyDescent="0.25">
      <c r="T2430" t="s">
        <v>95</v>
      </c>
      <c r="U2430">
        <v>2023</v>
      </c>
      <c r="V2430" t="s">
        <v>46</v>
      </c>
      <c r="W2430" t="s">
        <v>89</v>
      </c>
      <c r="X2430" t="s">
        <v>90</v>
      </c>
      <c r="Y2430" t="s">
        <v>91</v>
      </c>
      <c r="Z2430" t="s">
        <v>92</v>
      </c>
      <c r="AA2430" t="s">
        <v>93</v>
      </c>
      <c r="AB2430" t="s">
        <v>96</v>
      </c>
      <c r="AC2430">
        <v>308</v>
      </c>
      <c r="AD2430">
        <v>440.44</v>
      </c>
    </row>
    <row r="2431" spans="20:30" x14ac:dyDescent="0.25">
      <c r="T2431" t="s">
        <v>99</v>
      </c>
      <c r="U2431">
        <v>2023</v>
      </c>
      <c r="V2431" t="s">
        <v>46</v>
      </c>
      <c r="W2431" t="s">
        <v>89</v>
      </c>
      <c r="X2431" t="s">
        <v>90</v>
      </c>
      <c r="Y2431" t="s">
        <v>91</v>
      </c>
      <c r="Z2431" t="s">
        <v>92</v>
      </c>
      <c r="AA2431" t="s">
        <v>93</v>
      </c>
      <c r="AB2431" t="s">
        <v>96</v>
      </c>
      <c r="AC2431">
        <v>310</v>
      </c>
      <c r="AD2431">
        <v>443.3</v>
      </c>
    </row>
    <row r="2432" spans="20:30" x14ac:dyDescent="0.25">
      <c r="T2432" t="s">
        <v>88</v>
      </c>
      <c r="U2432">
        <v>2023</v>
      </c>
      <c r="V2432" t="s">
        <v>46</v>
      </c>
      <c r="W2432" t="s">
        <v>89</v>
      </c>
      <c r="X2432" t="s">
        <v>90</v>
      </c>
      <c r="Y2432" t="s">
        <v>91</v>
      </c>
      <c r="Z2432" t="s">
        <v>92</v>
      </c>
      <c r="AA2432" t="s">
        <v>93</v>
      </c>
      <c r="AB2432" t="s">
        <v>96</v>
      </c>
      <c r="AC2432">
        <v>660</v>
      </c>
      <c r="AD2432">
        <v>943.8</v>
      </c>
    </row>
    <row r="2433" spans="20:30" x14ac:dyDescent="0.25">
      <c r="T2433" t="s">
        <v>97</v>
      </c>
      <c r="U2433">
        <v>2023</v>
      </c>
      <c r="V2433" t="s">
        <v>46</v>
      </c>
      <c r="W2433" t="s">
        <v>89</v>
      </c>
      <c r="X2433" t="s">
        <v>90</v>
      </c>
      <c r="Y2433" t="s">
        <v>91</v>
      </c>
      <c r="Z2433" t="s">
        <v>92</v>
      </c>
      <c r="AA2433" t="s">
        <v>93</v>
      </c>
      <c r="AB2433" t="s">
        <v>96</v>
      </c>
      <c r="AC2433">
        <v>746</v>
      </c>
      <c r="AD2433">
        <v>1066.78</v>
      </c>
    </row>
    <row r="2434" spans="20:30" x14ac:dyDescent="0.25">
      <c r="T2434" t="s">
        <v>97</v>
      </c>
      <c r="U2434">
        <v>2023</v>
      </c>
      <c r="V2434" t="s">
        <v>46</v>
      </c>
      <c r="W2434" t="s">
        <v>89</v>
      </c>
      <c r="X2434" t="s">
        <v>90</v>
      </c>
      <c r="Y2434" t="s">
        <v>91</v>
      </c>
      <c r="Z2434" t="s">
        <v>92</v>
      </c>
      <c r="AA2434" t="s">
        <v>93</v>
      </c>
      <c r="AB2434" t="s">
        <v>96</v>
      </c>
      <c r="AC2434">
        <v>339</v>
      </c>
      <c r="AD2434">
        <v>484.77</v>
      </c>
    </row>
    <row r="2435" spans="20:30" x14ac:dyDescent="0.25">
      <c r="T2435" t="s">
        <v>88</v>
      </c>
      <c r="U2435">
        <v>2023</v>
      </c>
      <c r="V2435" t="s">
        <v>46</v>
      </c>
      <c r="W2435" t="s">
        <v>89</v>
      </c>
      <c r="X2435" t="s">
        <v>90</v>
      </c>
      <c r="Y2435" t="s">
        <v>91</v>
      </c>
      <c r="Z2435" t="s">
        <v>92</v>
      </c>
      <c r="AA2435" t="s">
        <v>93</v>
      </c>
      <c r="AB2435" t="s">
        <v>96</v>
      </c>
      <c r="AC2435">
        <v>786</v>
      </c>
      <c r="AD2435">
        <v>526.24</v>
      </c>
    </row>
    <row r="2436" spans="20:30" x14ac:dyDescent="0.25">
      <c r="T2436" t="s">
        <v>99</v>
      </c>
      <c r="U2436">
        <v>2023</v>
      </c>
      <c r="V2436" t="s">
        <v>46</v>
      </c>
      <c r="W2436" t="s">
        <v>89</v>
      </c>
      <c r="X2436" t="s">
        <v>90</v>
      </c>
      <c r="Y2436" t="s">
        <v>91</v>
      </c>
      <c r="Z2436" t="s">
        <v>92</v>
      </c>
      <c r="AA2436" t="s">
        <v>93</v>
      </c>
      <c r="AB2436" t="s">
        <v>96</v>
      </c>
      <c r="AC2436">
        <v>337</v>
      </c>
      <c r="AD2436">
        <v>481.90999999999997</v>
      </c>
    </row>
    <row r="2437" spans="20:30" x14ac:dyDescent="0.25">
      <c r="T2437" t="s">
        <v>95</v>
      </c>
      <c r="U2437">
        <v>2023</v>
      </c>
      <c r="V2437" t="s">
        <v>46</v>
      </c>
      <c r="W2437" t="s">
        <v>89</v>
      </c>
      <c r="X2437" t="s">
        <v>90</v>
      </c>
      <c r="Y2437" t="s">
        <v>91</v>
      </c>
      <c r="Z2437" t="s">
        <v>92</v>
      </c>
      <c r="AA2437" t="s">
        <v>93</v>
      </c>
      <c r="AB2437" t="s">
        <v>96</v>
      </c>
      <c r="AC2437">
        <v>335</v>
      </c>
      <c r="AD2437">
        <v>479.05</v>
      </c>
    </row>
    <row r="2438" spans="20:30" x14ac:dyDescent="0.25">
      <c r="T2438" t="s">
        <v>95</v>
      </c>
      <c r="U2438">
        <v>2023</v>
      </c>
      <c r="V2438" t="s">
        <v>46</v>
      </c>
      <c r="W2438" t="s">
        <v>89</v>
      </c>
      <c r="X2438" t="s">
        <v>90</v>
      </c>
      <c r="Y2438" t="s">
        <v>91</v>
      </c>
      <c r="Z2438" t="s">
        <v>92</v>
      </c>
      <c r="AA2438" t="s">
        <v>93</v>
      </c>
      <c r="AB2438" t="s">
        <v>96</v>
      </c>
      <c r="AC2438">
        <v>755</v>
      </c>
      <c r="AD2438">
        <v>1079.6500000000001</v>
      </c>
    </row>
    <row r="2439" spans="20:30" x14ac:dyDescent="0.25">
      <c r="T2439" t="s">
        <v>95</v>
      </c>
      <c r="U2439">
        <v>2023</v>
      </c>
      <c r="V2439" t="s">
        <v>41</v>
      </c>
      <c r="W2439" t="s">
        <v>101</v>
      </c>
      <c r="X2439" t="s">
        <v>90</v>
      </c>
      <c r="Y2439" t="s">
        <v>91</v>
      </c>
      <c r="Z2439" t="s">
        <v>92</v>
      </c>
      <c r="AA2439" t="s">
        <v>93</v>
      </c>
      <c r="AB2439" t="s">
        <v>94</v>
      </c>
      <c r="AC2439">
        <v>212</v>
      </c>
      <c r="AD2439">
        <v>303.15999999999997</v>
      </c>
    </row>
    <row r="2440" spans="20:30" x14ac:dyDescent="0.25">
      <c r="T2440" t="s">
        <v>88</v>
      </c>
      <c r="U2440">
        <v>2023</v>
      </c>
      <c r="V2440" t="s">
        <v>41</v>
      </c>
      <c r="W2440" t="s">
        <v>101</v>
      </c>
      <c r="X2440" t="s">
        <v>90</v>
      </c>
      <c r="Y2440" t="s">
        <v>91</v>
      </c>
      <c r="Z2440" t="s">
        <v>92</v>
      </c>
      <c r="AA2440" t="s">
        <v>93</v>
      </c>
      <c r="AB2440" t="s">
        <v>94</v>
      </c>
      <c r="AC2440">
        <v>182</v>
      </c>
      <c r="AD2440">
        <v>260.26</v>
      </c>
    </row>
    <row r="2441" spans="20:30" x14ac:dyDescent="0.25">
      <c r="T2441" t="s">
        <v>95</v>
      </c>
      <c r="U2441">
        <v>2023</v>
      </c>
      <c r="V2441" t="s">
        <v>41</v>
      </c>
      <c r="W2441" t="s">
        <v>101</v>
      </c>
      <c r="X2441" t="s">
        <v>90</v>
      </c>
      <c r="Y2441" t="s">
        <v>91</v>
      </c>
      <c r="Z2441" t="s">
        <v>92</v>
      </c>
      <c r="AA2441" t="s">
        <v>93</v>
      </c>
      <c r="AB2441" t="s">
        <v>94</v>
      </c>
      <c r="AC2441">
        <v>184</v>
      </c>
      <c r="AD2441">
        <v>526.24</v>
      </c>
    </row>
    <row r="2442" spans="20:30" x14ac:dyDescent="0.25">
      <c r="T2442" t="s">
        <v>95</v>
      </c>
      <c r="U2442">
        <v>2023</v>
      </c>
      <c r="V2442" t="s">
        <v>41</v>
      </c>
      <c r="W2442" t="s">
        <v>101</v>
      </c>
      <c r="X2442" t="s">
        <v>90</v>
      </c>
      <c r="Y2442" t="s">
        <v>91</v>
      </c>
      <c r="Z2442" t="s">
        <v>92</v>
      </c>
      <c r="AA2442" t="s">
        <v>93</v>
      </c>
      <c r="AB2442" t="s">
        <v>94</v>
      </c>
      <c r="AC2442">
        <v>968</v>
      </c>
      <c r="AD2442">
        <v>1384.24</v>
      </c>
    </row>
    <row r="2443" spans="20:30" x14ac:dyDescent="0.25">
      <c r="T2443" t="s">
        <v>99</v>
      </c>
      <c r="U2443">
        <v>2023</v>
      </c>
      <c r="V2443" t="s">
        <v>41</v>
      </c>
      <c r="W2443" t="s">
        <v>101</v>
      </c>
      <c r="X2443" t="s">
        <v>90</v>
      </c>
      <c r="Y2443" t="s">
        <v>91</v>
      </c>
      <c r="Z2443" t="s">
        <v>92</v>
      </c>
      <c r="AA2443" t="s">
        <v>93</v>
      </c>
      <c r="AB2443" t="s">
        <v>94</v>
      </c>
      <c r="AC2443">
        <v>186</v>
      </c>
      <c r="AD2443">
        <v>265.98</v>
      </c>
    </row>
    <row r="2444" spans="20:30" x14ac:dyDescent="0.25">
      <c r="T2444" t="s">
        <v>99</v>
      </c>
      <c r="U2444">
        <v>2023</v>
      </c>
      <c r="V2444" t="s">
        <v>41</v>
      </c>
      <c r="W2444" t="s">
        <v>101</v>
      </c>
      <c r="X2444" t="s">
        <v>90</v>
      </c>
      <c r="Y2444" t="s">
        <v>91</v>
      </c>
      <c r="Z2444" t="s">
        <v>92</v>
      </c>
      <c r="AA2444" t="s">
        <v>93</v>
      </c>
      <c r="AB2444" t="s">
        <v>94</v>
      </c>
      <c r="AC2444">
        <v>213</v>
      </c>
      <c r="AD2444">
        <v>304.59000000000003</v>
      </c>
    </row>
    <row r="2445" spans="20:30" x14ac:dyDescent="0.25">
      <c r="T2445" t="s">
        <v>95</v>
      </c>
      <c r="U2445">
        <v>2023</v>
      </c>
      <c r="V2445" t="s">
        <v>41</v>
      </c>
      <c r="W2445" t="s">
        <v>101</v>
      </c>
      <c r="X2445" t="s">
        <v>90</v>
      </c>
      <c r="Y2445" t="s">
        <v>91</v>
      </c>
      <c r="Z2445" t="s">
        <v>92</v>
      </c>
      <c r="AA2445" t="s">
        <v>93</v>
      </c>
      <c r="AB2445" t="s">
        <v>94</v>
      </c>
      <c r="AC2445">
        <v>183</v>
      </c>
      <c r="AD2445">
        <v>261.69</v>
      </c>
    </row>
    <row r="2446" spans="20:30" x14ac:dyDescent="0.25">
      <c r="T2446" t="s">
        <v>95</v>
      </c>
      <c r="U2446">
        <v>2023</v>
      </c>
      <c r="V2446" t="s">
        <v>41</v>
      </c>
      <c r="W2446" t="s">
        <v>101</v>
      </c>
      <c r="X2446" t="s">
        <v>90</v>
      </c>
      <c r="Y2446" t="s">
        <v>91</v>
      </c>
      <c r="Z2446" t="s">
        <v>92</v>
      </c>
      <c r="AA2446" t="s">
        <v>93</v>
      </c>
      <c r="AB2446" t="s">
        <v>94</v>
      </c>
      <c r="AC2446">
        <v>749</v>
      </c>
      <c r="AD2446">
        <v>1071.07</v>
      </c>
    </row>
    <row r="2447" spans="20:30" x14ac:dyDescent="0.25">
      <c r="T2447" t="s">
        <v>88</v>
      </c>
      <c r="U2447">
        <v>2023</v>
      </c>
      <c r="V2447" t="s">
        <v>41</v>
      </c>
      <c r="W2447" t="s">
        <v>101</v>
      </c>
      <c r="X2447" t="s">
        <v>90</v>
      </c>
      <c r="Y2447" t="s">
        <v>91</v>
      </c>
      <c r="Z2447" t="s">
        <v>92</v>
      </c>
      <c r="AA2447" t="s">
        <v>93</v>
      </c>
      <c r="AB2447" t="s">
        <v>94</v>
      </c>
      <c r="AC2447">
        <v>209</v>
      </c>
      <c r="AD2447">
        <v>298.87</v>
      </c>
    </row>
    <row r="2448" spans="20:30" x14ac:dyDescent="0.25">
      <c r="T2448" t="s">
        <v>95</v>
      </c>
      <c r="U2448">
        <v>2023</v>
      </c>
      <c r="V2448" t="s">
        <v>41</v>
      </c>
      <c r="W2448" t="s">
        <v>101</v>
      </c>
      <c r="X2448" t="s">
        <v>90</v>
      </c>
      <c r="Y2448" t="s">
        <v>91</v>
      </c>
      <c r="Z2448" t="s">
        <v>92</v>
      </c>
      <c r="AA2448" t="s">
        <v>93</v>
      </c>
      <c r="AB2448" t="s">
        <v>94</v>
      </c>
      <c r="AC2448">
        <v>185</v>
      </c>
      <c r="AD2448">
        <v>264.55</v>
      </c>
    </row>
    <row r="2449" spans="20:30" x14ac:dyDescent="0.25">
      <c r="T2449" t="s">
        <v>95</v>
      </c>
      <c r="U2449">
        <v>2023</v>
      </c>
      <c r="V2449" t="s">
        <v>45</v>
      </c>
      <c r="W2449" t="s">
        <v>101</v>
      </c>
      <c r="X2449" t="s">
        <v>90</v>
      </c>
      <c r="Y2449" t="s">
        <v>91</v>
      </c>
      <c r="Z2449" t="s">
        <v>92</v>
      </c>
      <c r="AA2449" t="s">
        <v>93</v>
      </c>
      <c r="AB2449" t="s">
        <v>94</v>
      </c>
      <c r="AC2449">
        <v>188</v>
      </c>
      <c r="AD2449">
        <v>268.84000000000003</v>
      </c>
    </row>
    <row r="2450" spans="20:30" x14ac:dyDescent="0.25">
      <c r="T2450" t="s">
        <v>88</v>
      </c>
      <c r="U2450">
        <v>2023</v>
      </c>
      <c r="V2450" t="s">
        <v>45</v>
      </c>
      <c r="W2450" t="s">
        <v>101</v>
      </c>
      <c r="X2450" t="s">
        <v>90</v>
      </c>
      <c r="Y2450" t="s">
        <v>91</v>
      </c>
      <c r="Z2450" t="s">
        <v>92</v>
      </c>
      <c r="AA2450" t="s">
        <v>93</v>
      </c>
      <c r="AB2450" t="s">
        <v>94</v>
      </c>
      <c r="AC2450">
        <v>164</v>
      </c>
      <c r="AD2450">
        <v>234.51999999999998</v>
      </c>
    </row>
    <row r="2451" spans="20:30" x14ac:dyDescent="0.25">
      <c r="T2451" t="s">
        <v>97</v>
      </c>
      <c r="U2451">
        <v>2023</v>
      </c>
      <c r="V2451" t="s">
        <v>45</v>
      </c>
      <c r="W2451" t="s">
        <v>101</v>
      </c>
      <c r="X2451" t="s">
        <v>90</v>
      </c>
      <c r="Y2451" t="s">
        <v>91</v>
      </c>
      <c r="Z2451" t="s">
        <v>92</v>
      </c>
      <c r="AA2451" t="s">
        <v>93</v>
      </c>
      <c r="AB2451" t="s">
        <v>94</v>
      </c>
      <c r="AC2451">
        <v>190</v>
      </c>
      <c r="AD2451">
        <v>526.24</v>
      </c>
    </row>
    <row r="2452" spans="20:30" x14ac:dyDescent="0.25">
      <c r="T2452" t="s">
        <v>88</v>
      </c>
      <c r="U2452">
        <v>2023</v>
      </c>
      <c r="V2452" t="s">
        <v>45</v>
      </c>
      <c r="W2452" t="s">
        <v>101</v>
      </c>
      <c r="X2452" t="s">
        <v>90</v>
      </c>
      <c r="Y2452" t="s">
        <v>91</v>
      </c>
      <c r="Z2452" t="s">
        <v>92</v>
      </c>
      <c r="AA2452" t="s">
        <v>93</v>
      </c>
      <c r="AB2452" t="s">
        <v>94</v>
      </c>
      <c r="AC2452">
        <v>160</v>
      </c>
      <c r="AD2452">
        <v>526.24</v>
      </c>
    </row>
    <row r="2453" spans="20:30" x14ac:dyDescent="0.25">
      <c r="T2453" t="s">
        <v>95</v>
      </c>
      <c r="U2453">
        <v>2023</v>
      </c>
      <c r="V2453" t="s">
        <v>45</v>
      </c>
      <c r="W2453" t="s">
        <v>101</v>
      </c>
      <c r="X2453" t="s">
        <v>90</v>
      </c>
      <c r="Y2453" t="s">
        <v>91</v>
      </c>
      <c r="Z2453" t="s">
        <v>92</v>
      </c>
      <c r="AA2453" t="s">
        <v>93</v>
      </c>
      <c r="AB2453" t="s">
        <v>94</v>
      </c>
      <c r="AC2453">
        <v>971</v>
      </c>
      <c r="AD2453">
        <v>1388.53</v>
      </c>
    </row>
    <row r="2454" spans="20:30" x14ac:dyDescent="0.25">
      <c r="T2454" t="s">
        <v>88</v>
      </c>
      <c r="U2454">
        <v>2023</v>
      </c>
      <c r="V2454" t="s">
        <v>45</v>
      </c>
      <c r="W2454" t="s">
        <v>101</v>
      </c>
      <c r="X2454" t="s">
        <v>90</v>
      </c>
      <c r="Y2454" t="s">
        <v>91</v>
      </c>
      <c r="Z2454" t="s">
        <v>92</v>
      </c>
      <c r="AA2454" t="s">
        <v>93</v>
      </c>
      <c r="AB2454" t="s">
        <v>94</v>
      </c>
      <c r="AC2454">
        <v>162</v>
      </c>
      <c r="AD2454">
        <v>231.66</v>
      </c>
    </row>
    <row r="2455" spans="20:30" x14ac:dyDescent="0.25">
      <c r="T2455" t="s">
        <v>88</v>
      </c>
      <c r="U2455">
        <v>2023</v>
      </c>
      <c r="V2455" t="s">
        <v>45</v>
      </c>
      <c r="W2455" t="s">
        <v>101</v>
      </c>
      <c r="X2455" t="s">
        <v>90</v>
      </c>
      <c r="Y2455" t="s">
        <v>91</v>
      </c>
      <c r="Z2455" t="s">
        <v>92</v>
      </c>
      <c r="AA2455" t="s">
        <v>93</v>
      </c>
      <c r="AB2455" t="s">
        <v>94</v>
      </c>
      <c r="AC2455">
        <v>189</v>
      </c>
      <c r="AD2455">
        <v>270.27</v>
      </c>
    </row>
    <row r="2456" spans="20:30" x14ac:dyDescent="0.25">
      <c r="T2456" t="s">
        <v>95</v>
      </c>
      <c r="U2456">
        <v>2023</v>
      </c>
      <c r="V2456" t="s">
        <v>45</v>
      </c>
      <c r="W2456" t="s">
        <v>101</v>
      </c>
      <c r="X2456" t="s">
        <v>90</v>
      </c>
      <c r="Y2456" t="s">
        <v>91</v>
      </c>
      <c r="Z2456" t="s">
        <v>92</v>
      </c>
      <c r="AA2456" t="s">
        <v>93</v>
      </c>
      <c r="AB2456" t="s">
        <v>94</v>
      </c>
      <c r="AC2456">
        <v>165</v>
      </c>
      <c r="AD2456">
        <v>235.95</v>
      </c>
    </row>
    <row r="2457" spans="20:30" x14ac:dyDescent="0.25">
      <c r="T2457" t="s">
        <v>88</v>
      </c>
      <c r="U2457">
        <v>2023</v>
      </c>
      <c r="V2457" t="s">
        <v>45</v>
      </c>
      <c r="W2457" t="s">
        <v>101</v>
      </c>
      <c r="X2457" t="s">
        <v>90</v>
      </c>
      <c r="Y2457" t="s">
        <v>91</v>
      </c>
      <c r="Z2457" t="s">
        <v>92</v>
      </c>
      <c r="AA2457" t="s">
        <v>93</v>
      </c>
      <c r="AB2457" t="s">
        <v>94</v>
      </c>
      <c r="AC2457">
        <v>753</v>
      </c>
      <c r="AD2457">
        <v>1076.79</v>
      </c>
    </row>
    <row r="2458" spans="20:30" x14ac:dyDescent="0.25">
      <c r="T2458" t="s">
        <v>97</v>
      </c>
      <c r="U2458">
        <v>2023</v>
      </c>
      <c r="V2458" t="s">
        <v>45</v>
      </c>
      <c r="W2458" t="s">
        <v>101</v>
      </c>
      <c r="X2458" t="s">
        <v>90</v>
      </c>
      <c r="Y2458" t="s">
        <v>91</v>
      </c>
      <c r="Z2458" t="s">
        <v>92</v>
      </c>
      <c r="AA2458" t="s">
        <v>93</v>
      </c>
      <c r="AB2458" t="s">
        <v>94</v>
      </c>
      <c r="AC2458">
        <v>839</v>
      </c>
      <c r="AD2458">
        <v>1199.77</v>
      </c>
    </row>
    <row r="2459" spans="20:30" x14ac:dyDescent="0.25">
      <c r="T2459" t="s">
        <v>88</v>
      </c>
      <c r="U2459">
        <v>2023</v>
      </c>
      <c r="V2459" t="s">
        <v>45</v>
      </c>
      <c r="W2459" t="s">
        <v>101</v>
      </c>
      <c r="X2459" t="s">
        <v>90</v>
      </c>
      <c r="Y2459" t="s">
        <v>91</v>
      </c>
      <c r="Z2459" t="s">
        <v>92</v>
      </c>
      <c r="AA2459" t="s">
        <v>93</v>
      </c>
      <c r="AB2459" t="s">
        <v>94</v>
      </c>
      <c r="AC2459">
        <v>191</v>
      </c>
      <c r="AD2459">
        <v>273.13</v>
      </c>
    </row>
    <row r="2460" spans="20:30" x14ac:dyDescent="0.25">
      <c r="T2460" t="s">
        <v>95</v>
      </c>
      <c r="U2460">
        <v>2023</v>
      </c>
      <c r="V2460" t="s">
        <v>45</v>
      </c>
      <c r="W2460" t="s">
        <v>101</v>
      </c>
      <c r="X2460" t="s">
        <v>90</v>
      </c>
      <c r="Y2460" t="s">
        <v>91</v>
      </c>
      <c r="Z2460" t="s">
        <v>92</v>
      </c>
      <c r="AA2460" t="s">
        <v>93</v>
      </c>
      <c r="AB2460" t="s">
        <v>94</v>
      </c>
      <c r="AC2460">
        <v>161</v>
      </c>
      <c r="AD2460">
        <v>230.23000000000002</v>
      </c>
    </row>
    <row r="2461" spans="20:30" x14ac:dyDescent="0.25">
      <c r="T2461" t="s">
        <v>88</v>
      </c>
      <c r="U2461">
        <v>2023</v>
      </c>
      <c r="V2461" t="s">
        <v>49</v>
      </c>
      <c r="W2461" t="s">
        <v>101</v>
      </c>
      <c r="X2461" t="s">
        <v>90</v>
      </c>
      <c r="Y2461" t="s">
        <v>91</v>
      </c>
      <c r="Z2461" t="s">
        <v>92</v>
      </c>
      <c r="AA2461" t="s">
        <v>93</v>
      </c>
      <c r="AB2461" t="s">
        <v>94</v>
      </c>
      <c r="AC2461">
        <v>170</v>
      </c>
      <c r="AD2461">
        <v>243.1</v>
      </c>
    </row>
    <row r="2462" spans="20:30" x14ac:dyDescent="0.25">
      <c r="T2462" t="s">
        <v>88</v>
      </c>
      <c r="U2462">
        <v>2023</v>
      </c>
      <c r="V2462" t="s">
        <v>49</v>
      </c>
      <c r="W2462" t="s">
        <v>101</v>
      </c>
      <c r="X2462" t="s">
        <v>90</v>
      </c>
      <c r="Y2462" t="s">
        <v>91</v>
      </c>
      <c r="Z2462" t="s">
        <v>92</v>
      </c>
      <c r="AA2462" t="s">
        <v>93</v>
      </c>
      <c r="AB2462" t="s">
        <v>94</v>
      </c>
      <c r="AC2462">
        <v>140</v>
      </c>
      <c r="AD2462">
        <v>200.2</v>
      </c>
    </row>
    <row r="2463" spans="20:30" x14ac:dyDescent="0.25">
      <c r="T2463" t="s">
        <v>88</v>
      </c>
      <c r="U2463">
        <v>2023</v>
      </c>
      <c r="V2463" t="s">
        <v>49</v>
      </c>
      <c r="W2463" t="s">
        <v>101</v>
      </c>
      <c r="X2463" t="s">
        <v>90</v>
      </c>
      <c r="Y2463" t="s">
        <v>91</v>
      </c>
      <c r="Z2463" t="s">
        <v>92</v>
      </c>
      <c r="AA2463" t="s">
        <v>93</v>
      </c>
      <c r="AB2463" t="s">
        <v>94</v>
      </c>
      <c r="AC2463">
        <v>166</v>
      </c>
      <c r="AD2463">
        <v>526.24</v>
      </c>
    </row>
    <row r="2464" spans="20:30" x14ac:dyDescent="0.25">
      <c r="T2464" t="s">
        <v>88</v>
      </c>
      <c r="U2464">
        <v>2023</v>
      </c>
      <c r="V2464" t="s">
        <v>49</v>
      </c>
      <c r="W2464" t="s">
        <v>101</v>
      </c>
      <c r="X2464" t="s">
        <v>90</v>
      </c>
      <c r="Y2464" t="s">
        <v>91</v>
      </c>
      <c r="Z2464" t="s">
        <v>92</v>
      </c>
      <c r="AA2464" t="s">
        <v>93</v>
      </c>
      <c r="AB2464" t="s">
        <v>94</v>
      </c>
      <c r="AC2464">
        <v>142</v>
      </c>
      <c r="AD2464">
        <v>526.24</v>
      </c>
    </row>
    <row r="2465" spans="20:30" x14ac:dyDescent="0.25">
      <c r="T2465" t="s">
        <v>95</v>
      </c>
      <c r="U2465">
        <v>2023</v>
      </c>
      <c r="V2465" t="s">
        <v>49</v>
      </c>
      <c r="W2465" t="s">
        <v>101</v>
      </c>
      <c r="X2465" t="s">
        <v>90</v>
      </c>
      <c r="Y2465" t="s">
        <v>91</v>
      </c>
      <c r="Z2465" t="s">
        <v>92</v>
      </c>
      <c r="AA2465" t="s">
        <v>93</v>
      </c>
      <c r="AB2465" t="s">
        <v>94</v>
      </c>
      <c r="AC2465">
        <v>975</v>
      </c>
      <c r="AD2465">
        <v>1394.25</v>
      </c>
    </row>
    <row r="2466" spans="20:30" x14ac:dyDescent="0.25">
      <c r="T2466" t="s">
        <v>95</v>
      </c>
      <c r="U2466">
        <v>2023</v>
      </c>
      <c r="V2466" t="s">
        <v>49</v>
      </c>
      <c r="W2466" t="s">
        <v>101</v>
      </c>
      <c r="X2466" t="s">
        <v>90</v>
      </c>
      <c r="Y2466" t="s">
        <v>91</v>
      </c>
      <c r="Z2466" t="s">
        <v>92</v>
      </c>
      <c r="AA2466" t="s">
        <v>93</v>
      </c>
      <c r="AB2466" t="s">
        <v>94</v>
      </c>
      <c r="AC2466">
        <v>141</v>
      </c>
      <c r="AD2466">
        <v>201.63</v>
      </c>
    </row>
    <row r="2467" spans="20:30" x14ac:dyDescent="0.25">
      <c r="T2467" t="s">
        <v>88</v>
      </c>
      <c r="U2467">
        <v>2023</v>
      </c>
      <c r="V2467" t="s">
        <v>49</v>
      </c>
      <c r="W2467" t="s">
        <v>101</v>
      </c>
      <c r="X2467" t="s">
        <v>90</v>
      </c>
      <c r="Y2467" t="s">
        <v>91</v>
      </c>
      <c r="Z2467" t="s">
        <v>92</v>
      </c>
      <c r="AA2467" t="s">
        <v>93</v>
      </c>
      <c r="AB2467" t="s">
        <v>94</v>
      </c>
      <c r="AC2467">
        <v>756</v>
      </c>
      <c r="AD2467">
        <v>1081.08</v>
      </c>
    </row>
    <row r="2468" spans="20:30" x14ac:dyDescent="0.25">
      <c r="T2468" t="s">
        <v>88</v>
      </c>
      <c r="U2468">
        <v>2023</v>
      </c>
      <c r="V2468" t="s">
        <v>49</v>
      </c>
      <c r="W2468" t="s">
        <v>101</v>
      </c>
      <c r="X2468" t="s">
        <v>90</v>
      </c>
      <c r="Y2468" t="s">
        <v>91</v>
      </c>
      <c r="Z2468" t="s">
        <v>92</v>
      </c>
      <c r="AA2468" t="s">
        <v>93</v>
      </c>
      <c r="AB2468" t="s">
        <v>94</v>
      </c>
      <c r="AC2468">
        <v>843</v>
      </c>
      <c r="AD2468">
        <v>1205.49</v>
      </c>
    </row>
    <row r="2469" spans="20:30" x14ac:dyDescent="0.25">
      <c r="T2469" t="s">
        <v>88</v>
      </c>
      <c r="U2469">
        <v>2023</v>
      </c>
      <c r="V2469" t="s">
        <v>49</v>
      </c>
      <c r="W2469" t="s">
        <v>101</v>
      </c>
      <c r="X2469" t="s">
        <v>90</v>
      </c>
      <c r="Y2469" t="s">
        <v>91</v>
      </c>
      <c r="Z2469" t="s">
        <v>92</v>
      </c>
      <c r="AA2469" t="s">
        <v>93</v>
      </c>
      <c r="AB2469" t="s">
        <v>94</v>
      </c>
      <c r="AC2469">
        <v>167</v>
      </c>
      <c r="AD2469">
        <v>238.81</v>
      </c>
    </row>
    <row r="2470" spans="20:30" x14ac:dyDescent="0.25">
      <c r="T2470" t="s">
        <v>88</v>
      </c>
      <c r="U2470">
        <v>2023</v>
      </c>
      <c r="V2470" t="s">
        <v>49</v>
      </c>
      <c r="W2470" t="s">
        <v>101</v>
      </c>
      <c r="X2470" t="s">
        <v>90</v>
      </c>
      <c r="Y2470" t="s">
        <v>91</v>
      </c>
      <c r="Z2470" t="s">
        <v>92</v>
      </c>
      <c r="AA2470" t="s">
        <v>93</v>
      </c>
      <c r="AB2470" t="s">
        <v>94</v>
      </c>
      <c r="AC2470">
        <v>143</v>
      </c>
      <c r="AD2470">
        <v>204.49</v>
      </c>
    </row>
    <row r="2471" spans="20:30" x14ac:dyDescent="0.25">
      <c r="T2471" t="s">
        <v>95</v>
      </c>
      <c r="U2471">
        <v>2023</v>
      </c>
      <c r="V2471" t="s">
        <v>37</v>
      </c>
      <c r="W2471" t="s">
        <v>101</v>
      </c>
      <c r="X2471" t="s">
        <v>90</v>
      </c>
      <c r="Y2471" t="s">
        <v>91</v>
      </c>
      <c r="Z2471" t="s">
        <v>92</v>
      </c>
      <c r="AA2471" t="s">
        <v>93</v>
      </c>
      <c r="AB2471" t="s">
        <v>96</v>
      </c>
      <c r="AC2471">
        <v>272</v>
      </c>
      <c r="AD2471">
        <v>388.96</v>
      </c>
    </row>
    <row r="2472" spans="20:30" x14ac:dyDescent="0.25">
      <c r="T2472" t="s">
        <v>95</v>
      </c>
      <c r="U2472">
        <v>2023</v>
      </c>
      <c r="V2472" t="s">
        <v>37</v>
      </c>
      <c r="W2472" t="s">
        <v>101</v>
      </c>
      <c r="X2472" t="s">
        <v>90</v>
      </c>
      <c r="Y2472" t="s">
        <v>91</v>
      </c>
      <c r="Z2472" t="s">
        <v>92</v>
      </c>
      <c r="AA2472" t="s">
        <v>93</v>
      </c>
      <c r="AB2472" t="s">
        <v>96</v>
      </c>
      <c r="AC2472">
        <v>266</v>
      </c>
      <c r="AD2472">
        <v>380.38</v>
      </c>
    </row>
    <row r="2473" spans="20:30" x14ac:dyDescent="0.25">
      <c r="T2473" t="s">
        <v>88</v>
      </c>
      <c r="U2473">
        <v>2023</v>
      </c>
      <c r="V2473" t="s">
        <v>37</v>
      </c>
      <c r="W2473" t="s">
        <v>101</v>
      </c>
      <c r="X2473" t="s">
        <v>90</v>
      </c>
      <c r="Y2473" t="s">
        <v>91</v>
      </c>
      <c r="Z2473" t="s">
        <v>92</v>
      </c>
      <c r="AA2473" t="s">
        <v>93</v>
      </c>
      <c r="AB2473" t="s">
        <v>94</v>
      </c>
      <c r="AC2473">
        <v>224</v>
      </c>
      <c r="AD2473">
        <v>320.32</v>
      </c>
    </row>
    <row r="2474" spans="20:30" x14ac:dyDescent="0.25">
      <c r="T2474" t="s">
        <v>88</v>
      </c>
      <c r="U2474">
        <v>2023</v>
      </c>
      <c r="V2474" t="s">
        <v>37</v>
      </c>
      <c r="W2474" t="s">
        <v>101</v>
      </c>
      <c r="X2474" t="s">
        <v>90</v>
      </c>
      <c r="Y2474" t="s">
        <v>91</v>
      </c>
      <c r="Z2474" t="s">
        <v>92</v>
      </c>
      <c r="AA2474" t="s">
        <v>93</v>
      </c>
      <c r="AB2474" t="s">
        <v>94</v>
      </c>
      <c r="AC2474">
        <v>194</v>
      </c>
      <c r="AD2474">
        <v>277.42</v>
      </c>
    </row>
    <row r="2475" spans="20:30" x14ac:dyDescent="0.25">
      <c r="T2475" t="s">
        <v>97</v>
      </c>
      <c r="U2475">
        <v>2023</v>
      </c>
      <c r="V2475" t="s">
        <v>37</v>
      </c>
      <c r="W2475" t="s">
        <v>101</v>
      </c>
      <c r="X2475" t="s">
        <v>90</v>
      </c>
      <c r="Y2475" t="s">
        <v>91</v>
      </c>
      <c r="Z2475" t="s">
        <v>92</v>
      </c>
      <c r="AA2475" t="s">
        <v>93</v>
      </c>
      <c r="AB2475" t="s">
        <v>94</v>
      </c>
      <c r="AC2475">
        <v>268</v>
      </c>
      <c r="AD2475">
        <v>383.24</v>
      </c>
    </row>
    <row r="2476" spans="20:30" x14ac:dyDescent="0.25">
      <c r="T2476" t="s">
        <v>97</v>
      </c>
      <c r="U2476">
        <v>2023</v>
      </c>
      <c r="V2476" t="s">
        <v>37</v>
      </c>
      <c r="W2476" t="s">
        <v>101</v>
      </c>
      <c r="X2476" t="s">
        <v>90</v>
      </c>
      <c r="Y2476" t="s">
        <v>91</v>
      </c>
      <c r="Z2476" t="s">
        <v>92</v>
      </c>
      <c r="AA2476" t="s">
        <v>93</v>
      </c>
      <c r="AB2476" t="s">
        <v>94</v>
      </c>
      <c r="AC2476">
        <v>220</v>
      </c>
      <c r="AD2476">
        <v>526.24</v>
      </c>
    </row>
    <row r="2477" spans="20:30" x14ac:dyDescent="0.25">
      <c r="T2477" t="s">
        <v>97</v>
      </c>
      <c r="U2477">
        <v>2023</v>
      </c>
      <c r="V2477" t="s">
        <v>37</v>
      </c>
      <c r="W2477" t="s">
        <v>101</v>
      </c>
      <c r="X2477" t="s">
        <v>90</v>
      </c>
      <c r="Y2477" t="s">
        <v>91</v>
      </c>
      <c r="Z2477" t="s">
        <v>92</v>
      </c>
      <c r="AA2477" t="s">
        <v>93</v>
      </c>
      <c r="AB2477" t="s">
        <v>94</v>
      </c>
      <c r="AC2477">
        <v>196</v>
      </c>
      <c r="AD2477">
        <v>526.24</v>
      </c>
    </row>
    <row r="2478" spans="20:30" x14ac:dyDescent="0.25">
      <c r="T2478" t="s">
        <v>99</v>
      </c>
      <c r="U2478">
        <v>2023</v>
      </c>
      <c r="V2478" t="s">
        <v>37</v>
      </c>
      <c r="W2478" t="s">
        <v>101</v>
      </c>
      <c r="X2478" t="s">
        <v>90</v>
      </c>
      <c r="Y2478" t="s">
        <v>91</v>
      </c>
      <c r="Z2478" t="s">
        <v>92</v>
      </c>
      <c r="AA2478" t="s">
        <v>93</v>
      </c>
      <c r="AB2478" t="s">
        <v>94</v>
      </c>
      <c r="AC2478">
        <v>966</v>
      </c>
      <c r="AD2478">
        <v>1381.38</v>
      </c>
    </row>
    <row r="2479" spans="20:30" x14ac:dyDescent="0.25">
      <c r="T2479" t="s">
        <v>88</v>
      </c>
      <c r="U2479">
        <v>2023</v>
      </c>
      <c r="V2479" t="s">
        <v>37</v>
      </c>
      <c r="W2479" t="s">
        <v>101</v>
      </c>
      <c r="X2479" t="s">
        <v>90</v>
      </c>
      <c r="Y2479" t="s">
        <v>91</v>
      </c>
      <c r="Z2479" t="s">
        <v>92</v>
      </c>
      <c r="AA2479" t="s">
        <v>93</v>
      </c>
      <c r="AB2479" t="s">
        <v>94</v>
      </c>
      <c r="AC2479">
        <v>1019</v>
      </c>
      <c r="AD2479">
        <v>1457.17</v>
      </c>
    </row>
    <row r="2480" spans="20:30" x14ac:dyDescent="0.25">
      <c r="T2480" t="s">
        <v>88</v>
      </c>
      <c r="U2480">
        <v>2023</v>
      </c>
      <c r="V2480" t="s">
        <v>37</v>
      </c>
      <c r="W2480" t="s">
        <v>101</v>
      </c>
      <c r="X2480" t="s">
        <v>90</v>
      </c>
      <c r="Y2480" t="s">
        <v>91</v>
      </c>
      <c r="Z2480" t="s">
        <v>92</v>
      </c>
      <c r="AA2480" t="s">
        <v>93</v>
      </c>
      <c r="AB2480" t="s">
        <v>94</v>
      </c>
      <c r="AC2480">
        <v>192</v>
      </c>
      <c r="AD2480">
        <v>274.56</v>
      </c>
    </row>
    <row r="2481" spans="20:30" x14ac:dyDescent="0.25">
      <c r="T2481" t="s">
        <v>88</v>
      </c>
      <c r="U2481">
        <v>2023</v>
      </c>
      <c r="V2481" t="s">
        <v>37</v>
      </c>
      <c r="W2481" t="s">
        <v>101</v>
      </c>
      <c r="X2481" t="s">
        <v>90</v>
      </c>
      <c r="Y2481" t="s">
        <v>91</v>
      </c>
      <c r="Z2481" t="s">
        <v>92</v>
      </c>
      <c r="AA2481" t="s">
        <v>93</v>
      </c>
      <c r="AB2481" t="s">
        <v>94</v>
      </c>
      <c r="AC2481">
        <v>219</v>
      </c>
      <c r="AD2481">
        <v>313.17</v>
      </c>
    </row>
    <row r="2482" spans="20:30" x14ac:dyDescent="0.25">
      <c r="T2482" t="s">
        <v>99</v>
      </c>
      <c r="U2482">
        <v>2023</v>
      </c>
      <c r="V2482" t="s">
        <v>37</v>
      </c>
      <c r="W2482" t="s">
        <v>101</v>
      </c>
      <c r="X2482" t="s">
        <v>90</v>
      </c>
      <c r="Y2482" t="s">
        <v>91</v>
      </c>
      <c r="Z2482" t="s">
        <v>92</v>
      </c>
      <c r="AA2482" t="s">
        <v>93</v>
      </c>
      <c r="AB2482" t="s">
        <v>94</v>
      </c>
      <c r="AC2482">
        <v>195</v>
      </c>
      <c r="AD2482">
        <v>278.85000000000002</v>
      </c>
    </row>
    <row r="2483" spans="20:30" x14ac:dyDescent="0.25">
      <c r="T2483" t="s">
        <v>88</v>
      </c>
      <c r="U2483">
        <v>2023</v>
      </c>
      <c r="V2483" t="s">
        <v>37</v>
      </c>
      <c r="W2483" t="s">
        <v>101</v>
      </c>
      <c r="X2483" t="s">
        <v>90</v>
      </c>
      <c r="Y2483" t="s">
        <v>91</v>
      </c>
      <c r="Z2483" t="s">
        <v>92</v>
      </c>
      <c r="AA2483" t="s">
        <v>93</v>
      </c>
      <c r="AB2483" t="s">
        <v>94</v>
      </c>
      <c r="AC2483">
        <v>271</v>
      </c>
      <c r="AD2483">
        <v>387.53</v>
      </c>
    </row>
    <row r="2484" spans="20:30" x14ac:dyDescent="0.25">
      <c r="T2484" t="s">
        <v>97</v>
      </c>
      <c r="U2484">
        <v>2023</v>
      </c>
      <c r="V2484" t="s">
        <v>37</v>
      </c>
      <c r="W2484" t="s">
        <v>101</v>
      </c>
      <c r="X2484" t="s">
        <v>90</v>
      </c>
      <c r="Y2484" t="s">
        <v>91</v>
      </c>
      <c r="Z2484" t="s">
        <v>92</v>
      </c>
      <c r="AA2484" t="s">
        <v>93</v>
      </c>
      <c r="AB2484" t="s">
        <v>94</v>
      </c>
      <c r="AC2484">
        <v>747</v>
      </c>
      <c r="AD2484">
        <v>1068.21</v>
      </c>
    </row>
    <row r="2485" spans="20:30" x14ac:dyDescent="0.25">
      <c r="T2485" t="s">
        <v>97</v>
      </c>
      <c r="U2485">
        <v>2023</v>
      </c>
      <c r="V2485" t="s">
        <v>37</v>
      </c>
      <c r="W2485" t="s">
        <v>101</v>
      </c>
      <c r="X2485" t="s">
        <v>90</v>
      </c>
      <c r="Y2485" t="s">
        <v>91</v>
      </c>
      <c r="Z2485" t="s">
        <v>92</v>
      </c>
      <c r="AA2485" t="s">
        <v>93</v>
      </c>
      <c r="AB2485" t="s">
        <v>94</v>
      </c>
      <c r="AC2485">
        <v>834</v>
      </c>
      <c r="AD2485">
        <v>1192.6199999999999</v>
      </c>
    </row>
    <row r="2486" spans="20:30" x14ac:dyDescent="0.25">
      <c r="T2486" t="s">
        <v>88</v>
      </c>
      <c r="U2486">
        <v>2023</v>
      </c>
      <c r="V2486" t="s">
        <v>37</v>
      </c>
      <c r="W2486" t="s">
        <v>101</v>
      </c>
      <c r="X2486" t="s">
        <v>90</v>
      </c>
      <c r="Y2486" t="s">
        <v>91</v>
      </c>
      <c r="Z2486" t="s">
        <v>92</v>
      </c>
      <c r="AA2486" t="s">
        <v>93</v>
      </c>
      <c r="AB2486" t="s">
        <v>96</v>
      </c>
      <c r="AC2486">
        <v>269</v>
      </c>
      <c r="AD2486">
        <v>384.67</v>
      </c>
    </row>
    <row r="2487" spans="20:30" x14ac:dyDescent="0.25">
      <c r="T2487" t="s">
        <v>88</v>
      </c>
      <c r="U2487">
        <v>2023</v>
      </c>
      <c r="V2487" t="s">
        <v>37</v>
      </c>
      <c r="W2487" t="s">
        <v>101</v>
      </c>
      <c r="X2487" t="s">
        <v>90</v>
      </c>
      <c r="Y2487" t="s">
        <v>91</v>
      </c>
      <c r="Z2487" t="s">
        <v>92</v>
      </c>
      <c r="AA2487" t="s">
        <v>93</v>
      </c>
      <c r="AB2487" t="s">
        <v>94</v>
      </c>
      <c r="AC2487">
        <v>221</v>
      </c>
      <c r="AD2487">
        <v>316.02999999999997</v>
      </c>
    </row>
    <row r="2488" spans="20:30" x14ac:dyDescent="0.25">
      <c r="T2488" t="s">
        <v>97</v>
      </c>
      <c r="U2488">
        <v>2023</v>
      </c>
      <c r="V2488" t="s">
        <v>37</v>
      </c>
      <c r="W2488" t="s">
        <v>101</v>
      </c>
      <c r="X2488" t="s">
        <v>90</v>
      </c>
      <c r="Y2488" t="s">
        <v>91</v>
      </c>
      <c r="Z2488" t="s">
        <v>92</v>
      </c>
      <c r="AA2488" t="s">
        <v>93</v>
      </c>
      <c r="AB2488" t="s">
        <v>94</v>
      </c>
      <c r="AC2488">
        <v>149</v>
      </c>
      <c r="AD2488">
        <v>213.07</v>
      </c>
    </row>
    <row r="2489" spans="20:30" x14ac:dyDescent="0.25">
      <c r="T2489" t="s">
        <v>88</v>
      </c>
      <c r="U2489">
        <v>2023</v>
      </c>
      <c r="V2489" t="s">
        <v>37</v>
      </c>
      <c r="W2489" t="s">
        <v>101</v>
      </c>
      <c r="X2489" t="s">
        <v>90</v>
      </c>
      <c r="Y2489" t="s">
        <v>91</v>
      </c>
      <c r="Z2489" t="s">
        <v>92</v>
      </c>
      <c r="AA2489" t="s">
        <v>93</v>
      </c>
      <c r="AB2489" t="s">
        <v>94</v>
      </c>
      <c r="AC2489">
        <v>197</v>
      </c>
      <c r="AD2489">
        <v>281.70999999999998</v>
      </c>
    </row>
    <row r="2490" spans="20:30" x14ac:dyDescent="0.25">
      <c r="T2490" t="s">
        <v>97</v>
      </c>
      <c r="U2490">
        <v>2023</v>
      </c>
      <c r="V2490" t="s">
        <v>10</v>
      </c>
      <c r="W2490" t="s">
        <v>101</v>
      </c>
      <c r="X2490" t="s">
        <v>90</v>
      </c>
      <c r="Y2490" t="s">
        <v>91</v>
      </c>
      <c r="Z2490" t="s">
        <v>92</v>
      </c>
      <c r="AA2490" t="s">
        <v>93</v>
      </c>
      <c r="AB2490" t="s">
        <v>96</v>
      </c>
      <c r="AC2490">
        <v>284</v>
      </c>
      <c r="AD2490">
        <v>406.12</v>
      </c>
    </row>
    <row r="2491" spans="20:30" x14ac:dyDescent="0.25">
      <c r="T2491" t="s">
        <v>95</v>
      </c>
      <c r="U2491">
        <v>2023</v>
      </c>
      <c r="V2491" t="s">
        <v>10</v>
      </c>
      <c r="W2491" t="s">
        <v>101</v>
      </c>
      <c r="X2491" t="s">
        <v>90</v>
      </c>
      <c r="Y2491" t="s">
        <v>91</v>
      </c>
      <c r="Z2491" t="s">
        <v>92</v>
      </c>
      <c r="AA2491" t="s">
        <v>93</v>
      </c>
      <c r="AB2491" t="s">
        <v>96</v>
      </c>
      <c r="AC2491">
        <v>278</v>
      </c>
      <c r="AD2491">
        <v>397.53999999999996</v>
      </c>
    </row>
    <row r="2492" spans="20:30" x14ac:dyDescent="0.25">
      <c r="T2492" t="s">
        <v>97</v>
      </c>
      <c r="U2492">
        <v>2023</v>
      </c>
      <c r="V2492" t="s">
        <v>10</v>
      </c>
      <c r="W2492" t="s">
        <v>101</v>
      </c>
      <c r="X2492" t="s">
        <v>90</v>
      </c>
      <c r="Y2492" t="s">
        <v>91</v>
      </c>
      <c r="Z2492" t="s">
        <v>92</v>
      </c>
      <c r="AA2492" t="s">
        <v>93</v>
      </c>
      <c r="AB2492" t="s">
        <v>94</v>
      </c>
      <c r="AC2492">
        <v>152</v>
      </c>
      <c r="AD2492">
        <v>217.36</v>
      </c>
    </row>
    <row r="2493" spans="20:30" x14ac:dyDescent="0.25">
      <c r="T2493" t="s">
        <v>88</v>
      </c>
      <c r="U2493">
        <v>2023</v>
      </c>
      <c r="V2493" t="s">
        <v>10</v>
      </c>
      <c r="W2493" t="s">
        <v>101</v>
      </c>
      <c r="X2493" t="s">
        <v>90</v>
      </c>
      <c r="Y2493" t="s">
        <v>91</v>
      </c>
      <c r="Z2493" t="s">
        <v>92</v>
      </c>
      <c r="AA2493" t="s">
        <v>93</v>
      </c>
      <c r="AB2493" t="s">
        <v>94</v>
      </c>
      <c r="AC2493">
        <v>200</v>
      </c>
      <c r="AD2493">
        <v>286</v>
      </c>
    </row>
    <row r="2494" spans="20:30" x14ac:dyDescent="0.25">
      <c r="T2494" t="s">
        <v>95</v>
      </c>
      <c r="U2494">
        <v>2023</v>
      </c>
      <c r="V2494" t="s">
        <v>10</v>
      </c>
      <c r="W2494" t="s">
        <v>101</v>
      </c>
      <c r="X2494" t="s">
        <v>90</v>
      </c>
      <c r="Y2494" t="s">
        <v>91</v>
      </c>
      <c r="Z2494" t="s">
        <v>92</v>
      </c>
      <c r="AA2494" t="s">
        <v>93</v>
      </c>
      <c r="AB2494" t="s">
        <v>94</v>
      </c>
      <c r="AC2494">
        <v>286</v>
      </c>
      <c r="AD2494">
        <v>408.98</v>
      </c>
    </row>
    <row r="2495" spans="20:30" x14ac:dyDescent="0.25">
      <c r="T2495" t="s">
        <v>95</v>
      </c>
      <c r="U2495">
        <v>2023</v>
      </c>
      <c r="V2495" t="s">
        <v>10</v>
      </c>
      <c r="W2495" t="s">
        <v>101</v>
      </c>
      <c r="X2495" t="s">
        <v>90</v>
      </c>
      <c r="Y2495" t="s">
        <v>91</v>
      </c>
      <c r="Z2495" t="s">
        <v>92</v>
      </c>
      <c r="AA2495" t="s">
        <v>93</v>
      </c>
      <c r="AB2495" t="s">
        <v>94</v>
      </c>
      <c r="AC2495">
        <v>280</v>
      </c>
      <c r="AD2495">
        <v>400.4</v>
      </c>
    </row>
    <row r="2496" spans="20:30" x14ac:dyDescent="0.25">
      <c r="T2496" t="s">
        <v>88</v>
      </c>
      <c r="U2496">
        <v>2023</v>
      </c>
      <c r="V2496" t="s">
        <v>10</v>
      </c>
      <c r="W2496" t="s">
        <v>101</v>
      </c>
      <c r="X2496" t="s">
        <v>90</v>
      </c>
      <c r="Y2496" t="s">
        <v>91</v>
      </c>
      <c r="Z2496" t="s">
        <v>92</v>
      </c>
      <c r="AA2496" t="s">
        <v>93</v>
      </c>
      <c r="AB2496" t="s">
        <v>94</v>
      </c>
      <c r="AC2496">
        <v>274</v>
      </c>
      <c r="AD2496">
        <v>391.82</v>
      </c>
    </row>
    <row r="2497" spans="20:30" x14ac:dyDescent="0.25">
      <c r="T2497" t="s">
        <v>95</v>
      </c>
      <c r="U2497">
        <v>2023</v>
      </c>
      <c r="V2497" t="s">
        <v>10</v>
      </c>
      <c r="W2497" t="s">
        <v>101</v>
      </c>
      <c r="X2497" t="s">
        <v>90</v>
      </c>
      <c r="Y2497" t="s">
        <v>91</v>
      </c>
      <c r="Z2497" t="s">
        <v>92</v>
      </c>
      <c r="AA2497" t="s">
        <v>93</v>
      </c>
      <c r="AB2497" t="s">
        <v>94</v>
      </c>
      <c r="AC2497">
        <v>226</v>
      </c>
      <c r="AD2497">
        <v>526.24</v>
      </c>
    </row>
    <row r="2498" spans="20:30" x14ac:dyDescent="0.25">
      <c r="T2498" t="s">
        <v>98</v>
      </c>
      <c r="U2498">
        <v>2023</v>
      </c>
      <c r="V2498" t="s">
        <v>10</v>
      </c>
      <c r="W2498" t="s">
        <v>101</v>
      </c>
      <c r="X2498" t="s">
        <v>90</v>
      </c>
      <c r="Y2498" t="s">
        <v>91</v>
      </c>
      <c r="Z2498" t="s">
        <v>92</v>
      </c>
      <c r="AA2498" t="s">
        <v>93</v>
      </c>
      <c r="AB2498" t="s">
        <v>94</v>
      </c>
      <c r="AC2498">
        <v>154</v>
      </c>
      <c r="AD2498">
        <v>526.24</v>
      </c>
    </row>
    <row r="2499" spans="20:30" x14ac:dyDescent="0.25">
      <c r="T2499" t="s">
        <v>88</v>
      </c>
      <c r="U2499">
        <v>2023</v>
      </c>
      <c r="V2499" t="s">
        <v>10</v>
      </c>
      <c r="W2499" t="s">
        <v>101</v>
      </c>
      <c r="X2499" t="s">
        <v>90</v>
      </c>
      <c r="Y2499" t="s">
        <v>91</v>
      </c>
      <c r="Z2499" t="s">
        <v>92</v>
      </c>
      <c r="AA2499" t="s">
        <v>93</v>
      </c>
      <c r="AB2499" t="s">
        <v>94</v>
      </c>
      <c r="AC2499">
        <v>202</v>
      </c>
      <c r="AD2499">
        <v>526.24</v>
      </c>
    </row>
    <row r="2500" spans="20:30" x14ac:dyDescent="0.25">
      <c r="T2500" t="s">
        <v>97</v>
      </c>
      <c r="U2500">
        <v>2023</v>
      </c>
      <c r="V2500" t="s">
        <v>10</v>
      </c>
      <c r="W2500" t="s">
        <v>101</v>
      </c>
      <c r="X2500" t="s">
        <v>90</v>
      </c>
      <c r="Y2500" t="s">
        <v>91</v>
      </c>
      <c r="Z2500" t="s">
        <v>92</v>
      </c>
      <c r="AA2500" t="s">
        <v>93</v>
      </c>
      <c r="AB2500" t="s">
        <v>94</v>
      </c>
      <c r="AC2500">
        <v>965</v>
      </c>
      <c r="AD2500">
        <v>1379.95</v>
      </c>
    </row>
    <row r="2501" spans="20:30" x14ac:dyDescent="0.25">
      <c r="T2501" t="s">
        <v>95</v>
      </c>
      <c r="U2501">
        <v>2023</v>
      </c>
      <c r="V2501" t="s">
        <v>10</v>
      </c>
      <c r="W2501" t="s">
        <v>101</v>
      </c>
      <c r="X2501" t="s">
        <v>90</v>
      </c>
      <c r="Y2501" t="s">
        <v>91</v>
      </c>
      <c r="Z2501" t="s">
        <v>92</v>
      </c>
      <c r="AA2501" t="s">
        <v>93</v>
      </c>
      <c r="AB2501" t="s">
        <v>94</v>
      </c>
      <c r="AC2501">
        <v>198</v>
      </c>
      <c r="AD2501">
        <v>283.14</v>
      </c>
    </row>
    <row r="2502" spans="20:30" x14ac:dyDescent="0.25">
      <c r="T2502" t="s">
        <v>95</v>
      </c>
      <c r="U2502">
        <v>2023</v>
      </c>
      <c r="V2502" t="s">
        <v>10</v>
      </c>
      <c r="W2502" t="s">
        <v>101</v>
      </c>
      <c r="X2502" t="s">
        <v>90</v>
      </c>
      <c r="Y2502" t="s">
        <v>91</v>
      </c>
      <c r="Z2502" t="s">
        <v>92</v>
      </c>
      <c r="AA2502" t="s">
        <v>93</v>
      </c>
      <c r="AB2502" t="s">
        <v>94</v>
      </c>
      <c r="AC2502">
        <v>225</v>
      </c>
      <c r="AD2502">
        <v>321.75</v>
      </c>
    </row>
    <row r="2503" spans="20:30" x14ac:dyDescent="0.25">
      <c r="T2503" t="s">
        <v>95</v>
      </c>
      <c r="U2503">
        <v>2023</v>
      </c>
      <c r="V2503" t="s">
        <v>10</v>
      </c>
      <c r="W2503" t="s">
        <v>101</v>
      </c>
      <c r="X2503" t="s">
        <v>90</v>
      </c>
      <c r="Y2503" t="s">
        <v>91</v>
      </c>
      <c r="Z2503" t="s">
        <v>92</v>
      </c>
      <c r="AA2503" t="s">
        <v>93</v>
      </c>
      <c r="AB2503" t="s">
        <v>94</v>
      </c>
      <c r="AC2503">
        <v>153</v>
      </c>
      <c r="AD2503">
        <v>218.79</v>
      </c>
    </row>
    <row r="2504" spans="20:30" x14ac:dyDescent="0.25">
      <c r="T2504" t="s">
        <v>97</v>
      </c>
      <c r="U2504">
        <v>2023</v>
      </c>
      <c r="V2504" t="s">
        <v>10</v>
      </c>
      <c r="W2504" t="s">
        <v>101</v>
      </c>
      <c r="X2504" t="s">
        <v>90</v>
      </c>
      <c r="Y2504" t="s">
        <v>91</v>
      </c>
      <c r="Z2504" t="s">
        <v>92</v>
      </c>
      <c r="AA2504" t="s">
        <v>93</v>
      </c>
      <c r="AB2504" t="s">
        <v>94</v>
      </c>
      <c r="AC2504">
        <v>201</v>
      </c>
      <c r="AD2504">
        <v>287.43</v>
      </c>
    </row>
    <row r="2505" spans="20:30" x14ac:dyDescent="0.25">
      <c r="T2505" t="s">
        <v>98</v>
      </c>
      <c r="U2505">
        <v>2023</v>
      </c>
      <c r="V2505" t="s">
        <v>10</v>
      </c>
      <c r="W2505" t="s">
        <v>101</v>
      </c>
      <c r="X2505" t="s">
        <v>90</v>
      </c>
      <c r="Y2505" t="s">
        <v>91</v>
      </c>
      <c r="Z2505" t="s">
        <v>92</v>
      </c>
      <c r="AA2505" t="s">
        <v>93</v>
      </c>
      <c r="AB2505" t="s">
        <v>94</v>
      </c>
      <c r="AC2505">
        <v>283</v>
      </c>
      <c r="AD2505">
        <v>404.69</v>
      </c>
    </row>
    <row r="2506" spans="20:30" x14ac:dyDescent="0.25">
      <c r="T2506" t="s">
        <v>97</v>
      </c>
      <c r="U2506">
        <v>2023</v>
      </c>
      <c r="V2506" t="s">
        <v>10</v>
      </c>
      <c r="W2506" t="s">
        <v>101</v>
      </c>
      <c r="X2506" t="s">
        <v>90</v>
      </c>
      <c r="Y2506" t="s">
        <v>91</v>
      </c>
      <c r="Z2506" t="s">
        <v>92</v>
      </c>
      <c r="AA2506" t="s">
        <v>93</v>
      </c>
      <c r="AB2506" t="s">
        <v>94</v>
      </c>
      <c r="AC2506">
        <v>277</v>
      </c>
      <c r="AD2506">
        <v>396.11</v>
      </c>
    </row>
    <row r="2507" spans="20:30" x14ac:dyDescent="0.25">
      <c r="T2507" t="s">
        <v>88</v>
      </c>
      <c r="U2507">
        <v>2023</v>
      </c>
      <c r="V2507" t="s">
        <v>10</v>
      </c>
      <c r="W2507" t="s">
        <v>101</v>
      </c>
      <c r="X2507" t="s">
        <v>90</v>
      </c>
      <c r="Y2507" t="s">
        <v>91</v>
      </c>
      <c r="Z2507" t="s">
        <v>92</v>
      </c>
      <c r="AA2507" t="s">
        <v>93</v>
      </c>
      <c r="AB2507" t="s">
        <v>94</v>
      </c>
      <c r="AC2507">
        <v>746</v>
      </c>
      <c r="AD2507">
        <v>1066.78</v>
      </c>
    </row>
    <row r="2508" spans="20:30" x14ac:dyDescent="0.25">
      <c r="T2508" t="s">
        <v>88</v>
      </c>
      <c r="U2508">
        <v>2023</v>
      </c>
      <c r="V2508" t="s">
        <v>10</v>
      </c>
      <c r="W2508" t="s">
        <v>101</v>
      </c>
      <c r="X2508" t="s">
        <v>90</v>
      </c>
      <c r="Y2508" t="s">
        <v>91</v>
      </c>
      <c r="Z2508" t="s">
        <v>92</v>
      </c>
      <c r="AA2508" t="s">
        <v>93</v>
      </c>
      <c r="AB2508" t="s">
        <v>94</v>
      </c>
      <c r="AC2508">
        <v>800</v>
      </c>
      <c r="AD2508">
        <v>1144</v>
      </c>
    </row>
    <row r="2509" spans="20:30" x14ac:dyDescent="0.25">
      <c r="T2509" t="s">
        <v>95</v>
      </c>
      <c r="U2509">
        <v>2023</v>
      </c>
      <c r="V2509" t="s">
        <v>10</v>
      </c>
      <c r="W2509" t="s">
        <v>101</v>
      </c>
      <c r="X2509" t="s">
        <v>90</v>
      </c>
      <c r="Y2509" t="s">
        <v>91</v>
      </c>
      <c r="Z2509" t="s">
        <v>92</v>
      </c>
      <c r="AA2509" t="s">
        <v>93</v>
      </c>
      <c r="AB2509" t="s">
        <v>94</v>
      </c>
      <c r="AC2509">
        <v>833</v>
      </c>
      <c r="AD2509">
        <v>1191.19</v>
      </c>
    </row>
    <row r="2510" spans="20:30" x14ac:dyDescent="0.25">
      <c r="T2510" t="s">
        <v>95</v>
      </c>
      <c r="U2510">
        <v>2023</v>
      </c>
      <c r="V2510" t="s">
        <v>10</v>
      </c>
      <c r="W2510" t="s">
        <v>101</v>
      </c>
      <c r="X2510" t="s">
        <v>90</v>
      </c>
      <c r="Y2510" t="s">
        <v>91</v>
      </c>
      <c r="Z2510" t="s">
        <v>92</v>
      </c>
      <c r="AA2510" t="s">
        <v>93</v>
      </c>
      <c r="AB2510" t="s">
        <v>96</v>
      </c>
      <c r="AC2510">
        <v>287</v>
      </c>
      <c r="AD2510">
        <v>410.40999999999997</v>
      </c>
    </row>
    <row r="2511" spans="20:30" x14ac:dyDescent="0.25">
      <c r="T2511" t="s">
        <v>95</v>
      </c>
      <c r="U2511">
        <v>2023</v>
      </c>
      <c r="V2511" t="s">
        <v>10</v>
      </c>
      <c r="W2511" t="s">
        <v>101</v>
      </c>
      <c r="X2511" t="s">
        <v>90</v>
      </c>
      <c r="Y2511" t="s">
        <v>91</v>
      </c>
      <c r="Z2511" t="s">
        <v>92</v>
      </c>
      <c r="AA2511" t="s">
        <v>93</v>
      </c>
      <c r="AB2511" t="s">
        <v>96</v>
      </c>
      <c r="AC2511">
        <v>281</v>
      </c>
      <c r="AD2511">
        <v>401.83</v>
      </c>
    </row>
    <row r="2512" spans="20:30" x14ac:dyDescent="0.25">
      <c r="T2512" t="s">
        <v>99</v>
      </c>
      <c r="U2512">
        <v>2023</v>
      </c>
      <c r="V2512" t="s">
        <v>10</v>
      </c>
      <c r="W2512" t="s">
        <v>101</v>
      </c>
      <c r="X2512" t="s">
        <v>90</v>
      </c>
      <c r="Y2512" t="s">
        <v>91</v>
      </c>
      <c r="Z2512" t="s">
        <v>92</v>
      </c>
      <c r="AA2512" t="s">
        <v>93</v>
      </c>
      <c r="AB2512" t="s">
        <v>96</v>
      </c>
      <c r="AC2512">
        <v>275</v>
      </c>
      <c r="AD2512">
        <v>393.25</v>
      </c>
    </row>
    <row r="2513" spans="20:30" x14ac:dyDescent="0.25">
      <c r="T2513" t="s">
        <v>88</v>
      </c>
      <c r="U2513">
        <v>2023</v>
      </c>
      <c r="V2513" t="s">
        <v>10</v>
      </c>
      <c r="W2513" t="s">
        <v>101</v>
      </c>
      <c r="X2513" t="s">
        <v>90</v>
      </c>
      <c r="Y2513" t="s">
        <v>91</v>
      </c>
      <c r="Z2513" t="s">
        <v>92</v>
      </c>
      <c r="AA2513" t="s">
        <v>93</v>
      </c>
      <c r="AB2513" t="s">
        <v>94</v>
      </c>
      <c r="AC2513">
        <v>227</v>
      </c>
      <c r="AD2513">
        <v>324.61</v>
      </c>
    </row>
    <row r="2514" spans="20:30" x14ac:dyDescent="0.25">
      <c r="T2514" t="s">
        <v>95</v>
      </c>
      <c r="U2514">
        <v>2023</v>
      </c>
      <c r="V2514" t="s">
        <v>10</v>
      </c>
      <c r="W2514" t="s">
        <v>101</v>
      </c>
      <c r="X2514" t="s">
        <v>90</v>
      </c>
      <c r="Y2514" t="s">
        <v>91</v>
      </c>
      <c r="Z2514" t="s">
        <v>92</v>
      </c>
      <c r="AA2514" t="s">
        <v>93</v>
      </c>
      <c r="AB2514" t="s">
        <v>94</v>
      </c>
      <c r="AC2514">
        <v>155</v>
      </c>
      <c r="AD2514">
        <v>221.65</v>
      </c>
    </row>
    <row r="2515" spans="20:30" x14ac:dyDescent="0.25">
      <c r="T2515" t="s">
        <v>88</v>
      </c>
      <c r="U2515">
        <v>2023</v>
      </c>
      <c r="V2515" t="s">
        <v>44</v>
      </c>
      <c r="W2515" t="s">
        <v>101</v>
      </c>
      <c r="X2515" t="s">
        <v>90</v>
      </c>
      <c r="Y2515" t="s">
        <v>91</v>
      </c>
      <c r="Z2515" t="s">
        <v>92</v>
      </c>
      <c r="AA2515" t="s">
        <v>93</v>
      </c>
      <c r="AB2515" t="s">
        <v>94</v>
      </c>
      <c r="AC2515">
        <v>194</v>
      </c>
      <c r="AD2515">
        <v>277.42</v>
      </c>
    </row>
    <row r="2516" spans="20:30" x14ac:dyDescent="0.25">
      <c r="T2516" t="s">
        <v>97</v>
      </c>
      <c r="U2516">
        <v>2023</v>
      </c>
      <c r="V2516" t="s">
        <v>44</v>
      </c>
      <c r="W2516" t="s">
        <v>101</v>
      </c>
      <c r="X2516" t="s">
        <v>90</v>
      </c>
      <c r="Y2516" t="s">
        <v>91</v>
      </c>
      <c r="Z2516" t="s">
        <v>92</v>
      </c>
      <c r="AA2516" t="s">
        <v>93</v>
      </c>
      <c r="AB2516" t="s">
        <v>94</v>
      </c>
      <c r="AC2516">
        <v>170</v>
      </c>
      <c r="AD2516">
        <v>243.1</v>
      </c>
    </row>
    <row r="2517" spans="20:30" x14ac:dyDescent="0.25">
      <c r="T2517" t="s">
        <v>97</v>
      </c>
      <c r="U2517">
        <v>2023</v>
      </c>
      <c r="V2517" t="s">
        <v>44</v>
      </c>
      <c r="W2517" t="s">
        <v>101</v>
      </c>
      <c r="X2517" t="s">
        <v>90</v>
      </c>
      <c r="Y2517" t="s">
        <v>91</v>
      </c>
      <c r="Z2517" t="s">
        <v>92</v>
      </c>
      <c r="AA2517" t="s">
        <v>93</v>
      </c>
      <c r="AB2517" t="s">
        <v>94</v>
      </c>
      <c r="AC2517">
        <v>196</v>
      </c>
      <c r="AD2517">
        <v>526.24</v>
      </c>
    </row>
    <row r="2518" spans="20:30" x14ac:dyDescent="0.25">
      <c r="T2518" t="s">
        <v>97</v>
      </c>
      <c r="U2518">
        <v>2023</v>
      </c>
      <c r="V2518" t="s">
        <v>44</v>
      </c>
      <c r="W2518" t="s">
        <v>101</v>
      </c>
      <c r="X2518" t="s">
        <v>90</v>
      </c>
      <c r="Y2518" t="s">
        <v>91</v>
      </c>
      <c r="Z2518" t="s">
        <v>92</v>
      </c>
      <c r="AA2518" t="s">
        <v>93</v>
      </c>
      <c r="AB2518" t="s">
        <v>94</v>
      </c>
      <c r="AC2518">
        <v>166</v>
      </c>
      <c r="AD2518">
        <v>526.24</v>
      </c>
    </row>
    <row r="2519" spans="20:30" x14ac:dyDescent="0.25">
      <c r="T2519" t="s">
        <v>99</v>
      </c>
      <c r="U2519">
        <v>2023</v>
      </c>
      <c r="V2519" t="s">
        <v>44</v>
      </c>
      <c r="W2519" t="s">
        <v>101</v>
      </c>
      <c r="X2519" t="s">
        <v>90</v>
      </c>
      <c r="Y2519" t="s">
        <v>91</v>
      </c>
      <c r="Z2519" t="s">
        <v>92</v>
      </c>
      <c r="AA2519" t="s">
        <v>93</v>
      </c>
      <c r="AB2519" t="s">
        <v>94</v>
      </c>
      <c r="AC2519">
        <v>168</v>
      </c>
      <c r="AD2519">
        <v>240.24</v>
      </c>
    </row>
    <row r="2520" spans="20:30" x14ac:dyDescent="0.25">
      <c r="T2520" t="s">
        <v>99</v>
      </c>
      <c r="U2520">
        <v>2023</v>
      </c>
      <c r="V2520" t="s">
        <v>44</v>
      </c>
      <c r="W2520" t="s">
        <v>101</v>
      </c>
      <c r="X2520" t="s">
        <v>90</v>
      </c>
      <c r="Y2520" t="s">
        <v>91</v>
      </c>
      <c r="Z2520" t="s">
        <v>92</v>
      </c>
      <c r="AA2520" t="s">
        <v>93</v>
      </c>
      <c r="AB2520" t="s">
        <v>94</v>
      </c>
      <c r="AC2520">
        <v>195</v>
      </c>
      <c r="AD2520">
        <v>278.85000000000002</v>
      </c>
    </row>
    <row r="2521" spans="20:30" x14ac:dyDescent="0.25">
      <c r="T2521" t="s">
        <v>97</v>
      </c>
      <c r="U2521">
        <v>2023</v>
      </c>
      <c r="V2521" t="s">
        <v>44</v>
      </c>
      <c r="W2521" t="s">
        <v>101</v>
      </c>
      <c r="X2521" t="s">
        <v>90</v>
      </c>
      <c r="Y2521" t="s">
        <v>91</v>
      </c>
      <c r="Z2521" t="s">
        <v>92</v>
      </c>
      <c r="AA2521" t="s">
        <v>93</v>
      </c>
      <c r="AB2521" t="s">
        <v>94</v>
      </c>
      <c r="AC2521">
        <v>752</v>
      </c>
      <c r="AD2521">
        <v>1075.3600000000001</v>
      </c>
    </row>
    <row r="2522" spans="20:30" x14ac:dyDescent="0.25">
      <c r="T2522" t="s">
        <v>97</v>
      </c>
      <c r="U2522">
        <v>2023</v>
      </c>
      <c r="V2522" t="s">
        <v>44</v>
      </c>
      <c r="W2522" t="s">
        <v>101</v>
      </c>
      <c r="X2522" t="s">
        <v>90</v>
      </c>
      <c r="Y2522" t="s">
        <v>91</v>
      </c>
      <c r="Z2522" t="s">
        <v>92</v>
      </c>
      <c r="AA2522" t="s">
        <v>93</v>
      </c>
      <c r="AB2522" t="s">
        <v>94</v>
      </c>
      <c r="AC2522">
        <v>838</v>
      </c>
      <c r="AD2522">
        <v>1198.3399999999999</v>
      </c>
    </row>
    <row r="2523" spans="20:30" x14ac:dyDescent="0.25">
      <c r="T2523" t="s">
        <v>97</v>
      </c>
      <c r="U2523">
        <v>2023</v>
      </c>
      <c r="V2523" t="s">
        <v>44</v>
      </c>
      <c r="W2523" t="s">
        <v>101</v>
      </c>
      <c r="X2523" t="s">
        <v>90</v>
      </c>
      <c r="Y2523" t="s">
        <v>91</v>
      </c>
      <c r="Z2523" t="s">
        <v>92</v>
      </c>
      <c r="AA2523" t="s">
        <v>93</v>
      </c>
      <c r="AB2523" t="s">
        <v>94</v>
      </c>
      <c r="AC2523">
        <v>197</v>
      </c>
      <c r="AD2523">
        <v>281.70999999999998</v>
      </c>
    </row>
    <row r="2524" spans="20:30" x14ac:dyDescent="0.25">
      <c r="T2524" t="s">
        <v>88</v>
      </c>
      <c r="U2524">
        <v>2023</v>
      </c>
      <c r="V2524" t="s">
        <v>44</v>
      </c>
      <c r="W2524" t="s">
        <v>101</v>
      </c>
      <c r="X2524" t="s">
        <v>90</v>
      </c>
      <c r="Y2524" t="s">
        <v>91</v>
      </c>
      <c r="Z2524" t="s">
        <v>92</v>
      </c>
      <c r="AA2524" t="s">
        <v>93</v>
      </c>
      <c r="AB2524" t="s">
        <v>94</v>
      </c>
      <c r="AC2524">
        <v>167</v>
      </c>
      <c r="AD2524">
        <v>238.81</v>
      </c>
    </row>
    <row r="2525" spans="20:30" x14ac:dyDescent="0.25">
      <c r="T2525" t="s">
        <v>98</v>
      </c>
      <c r="U2525">
        <v>2023</v>
      </c>
      <c r="V2525" t="s">
        <v>43</v>
      </c>
      <c r="W2525" t="s">
        <v>101</v>
      </c>
      <c r="X2525" t="s">
        <v>90</v>
      </c>
      <c r="Y2525" t="s">
        <v>91</v>
      </c>
      <c r="Z2525" t="s">
        <v>92</v>
      </c>
      <c r="AA2525" t="s">
        <v>93</v>
      </c>
      <c r="AB2525" t="s">
        <v>94</v>
      </c>
      <c r="AC2525">
        <v>200</v>
      </c>
      <c r="AD2525">
        <v>286</v>
      </c>
    </row>
    <row r="2526" spans="20:30" x14ac:dyDescent="0.25">
      <c r="T2526" t="s">
        <v>88</v>
      </c>
      <c r="U2526">
        <v>2023</v>
      </c>
      <c r="V2526" t="s">
        <v>43</v>
      </c>
      <c r="W2526" t="s">
        <v>101</v>
      </c>
      <c r="X2526" t="s">
        <v>90</v>
      </c>
      <c r="Y2526" t="s">
        <v>91</v>
      </c>
      <c r="Z2526" t="s">
        <v>92</v>
      </c>
      <c r="AA2526" t="s">
        <v>93</v>
      </c>
      <c r="AB2526" t="s">
        <v>94</v>
      </c>
      <c r="AC2526">
        <v>202</v>
      </c>
      <c r="AD2526">
        <v>526.24</v>
      </c>
    </row>
    <row r="2527" spans="20:30" x14ac:dyDescent="0.25">
      <c r="T2527" t="s">
        <v>88</v>
      </c>
      <c r="U2527">
        <v>2023</v>
      </c>
      <c r="V2527" t="s">
        <v>43</v>
      </c>
      <c r="W2527" t="s">
        <v>101</v>
      </c>
      <c r="X2527" t="s">
        <v>90</v>
      </c>
      <c r="Y2527" t="s">
        <v>91</v>
      </c>
      <c r="Z2527" t="s">
        <v>92</v>
      </c>
      <c r="AA2527" t="s">
        <v>93</v>
      </c>
      <c r="AB2527" t="s">
        <v>94</v>
      </c>
      <c r="AC2527">
        <v>172</v>
      </c>
      <c r="AD2527">
        <v>526.24</v>
      </c>
    </row>
    <row r="2528" spans="20:30" x14ac:dyDescent="0.25">
      <c r="T2528" t="s">
        <v>88</v>
      </c>
      <c r="U2528">
        <v>2023</v>
      </c>
      <c r="V2528" t="s">
        <v>43</v>
      </c>
      <c r="W2528" t="s">
        <v>101</v>
      </c>
      <c r="X2528" t="s">
        <v>90</v>
      </c>
      <c r="Y2528" t="s">
        <v>91</v>
      </c>
      <c r="Z2528" t="s">
        <v>92</v>
      </c>
      <c r="AA2528" t="s">
        <v>93</v>
      </c>
      <c r="AB2528" t="s">
        <v>94</v>
      </c>
      <c r="AC2528">
        <v>970</v>
      </c>
      <c r="AD2528">
        <v>1387.1</v>
      </c>
    </row>
    <row r="2529" spans="20:30" x14ac:dyDescent="0.25">
      <c r="T2529" t="s">
        <v>88</v>
      </c>
      <c r="U2529">
        <v>2023</v>
      </c>
      <c r="V2529" t="s">
        <v>43</v>
      </c>
      <c r="W2529" t="s">
        <v>101</v>
      </c>
      <c r="X2529" t="s">
        <v>90</v>
      </c>
      <c r="Y2529" t="s">
        <v>91</v>
      </c>
      <c r="Z2529" t="s">
        <v>92</v>
      </c>
      <c r="AA2529" t="s">
        <v>93</v>
      </c>
      <c r="AB2529" t="s">
        <v>94</v>
      </c>
      <c r="AC2529">
        <v>174</v>
      </c>
      <c r="AD2529">
        <v>248.82</v>
      </c>
    </row>
    <row r="2530" spans="20:30" x14ac:dyDescent="0.25">
      <c r="T2530" t="s">
        <v>88</v>
      </c>
      <c r="U2530">
        <v>2023</v>
      </c>
      <c r="V2530" t="s">
        <v>43</v>
      </c>
      <c r="W2530" t="s">
        <v>101</v>
      </c>
      <c r="X2530" t="s">
        <v>90</v>
      </c>
      <c r="Y2530" t="s">
        <v>91</v>
      </c>
      <c r="Z2530" t="s">
        <v>92</v>
      </c>
      <c r="AA2530" t="s">
        <v>93</v>
      </c>
      <c r="AB2530" t="s">
        <v>94</v>
      </c>
      <c r="AC2530">
        <v>201</v>
      </c>
      <c r="AD2530">
        <v>287.43</v>
      </c>
    </row>
    <row r="2531" spans="20:30" x14ac:dyDescent="0.25">
      <c r="T2531" t="s">
        <v>88</v>
      </c>
      <c r="U2531">
        <v>2023</v>
      </c>
      <c r="V2531" t="s">
        <v>43</v>
      </c>
      <c r="W2531" t="s">
        <v>101</v>
      </c>
      <c r="X2531" t="s">
        <v>90</v>
      </c>
      <c r="Y2531" t="s">
        <v>91</v>
      </c>
      <c r="Z2531" t="s">
        <v>92</v>
      </c>
      <c r="AA2531" t="s">
        <v>93</v>
      </c>
      <c r="AB2531" t="s">
        <v>94</v>
      </c>
      <c r="AC2531">
        <v>171</v>
      </c>
      <c r="AD2531">
        <v>244.53</v>
      </c>
    </row>
    <row r="2532" spans="20:30" x14ac:dyDescent="0.25">
      <c r="T2532" t="s">
        <v>88</v>
      </c>
      <c r="U2532">
        <v>2023</v>
      </c>
      <c r="V2532" t="s">
        <v>43</v>
      </c>
      <c r="W2532" t="s">
        <v>101</v>
      </c>
      <c r="X2532" t="s">
        <v>90</v>
      </c>
      <c r="Y2532" t="s">
        <v>91</v>
      </c>
      <c r="Z2532" t="s">
        <v>92</v>
      </c>
      <c r="AA2532" t="s">
        <v>93</v>
      </c>
      <c r="AB2532" t="s">
        <v>94</v>
      </c>
      <c r="AC2532">
        <v>751</v>
      </c>
      <c r="AD2532">
        <v>1073.93</v>
      </c>
    </row>
    <row r="2533" spans="20:30" x14ac:dyDescent="0.25">
      <c r="T2533" t="s">
        <v>88</v>
      </c>
      <c r="U2533">
        <v>2023</v>
      </c>
      <c r="V2533" t="s">
        <v>43</v>
      </c>
      <c r="W2533" t="s">
        <v>101</v>
      </c>
      <c r="X2533" t="s">
        <v>90</v>
      </c>
      <c r="Y2533" t="s">
        <v>91</v>
      </c>
      <c r="Z2533" t="s">
        <v>92</v>
      </c>
      <c r="AA2533" t="s">
        <v>93</v>
      </c>
      <c r="AB2533" t="s">
        <v>94</v>
      </c>
      <c r="AC2533">
        <v>837</v>
      </c>
      <c r="AD2533">
        <v>1196.9099999999999</v>
      </c>
    </row>
    <row r="2534" spans="20:30" x14ac:dyDescent="0.25">
      <c r="T2534" t="s">
        <v>98</v>
      </c>
      <c r="U2534">
        <v>2023</v>
      </c>
      <c r="V2534" t="s">
        <v>43</v>
      </c>
      <c r="W2534" t="s">
        <v>101</v>
      </c>
      <c r="X2534" t="s">
        <v>90</v>
      </c>
      <c r="Y2534" t="s">
        <v>91</v>
      </c>
      <c r="Z2534" t="s">
        <v>92</v>
      </c>
      <c r="AA2534" t="s">
        <v>93</v>
      </c>
      <c r="AB2534" t="s">
        <v>94</v>
      </c>
      <c r="AC2534">
        <v>173</v>
      </c>
      <c r="AD2534">
        <v>247.39</v>
      </c>
    </row>
    <row r="2535" spans="20:30" x14ac:dyDescent="0.25">
      <c r="T2535" t="s">
        <v>95</v>
      </c>
      <c r="U2535">
        <v>2023</v>
      </c>
      <c r="V2535" t="s">
        <v>39</v>
      </c>
      <c r="W2535" t="s">
        <v>101</v>
      </c>
      <c r="X2535" t="s">
        <v>90</v>
      </c>
      <c r="Y2535" t="s">
        <v>91</v>
      </c>
      <c r="Z2535" t="s">
        <v>92</v>
      </c>
      <c r="AA2535" t="s">
        <v>93</v>
      </c>
      <c r="AB2535" t="s">
        <v>94</v>
      </c>
      <c r="AC2535">
        <v>218</v>
      </c>
      <c r="AD2535">
        <v>311.74</v>
      </c>
    </row>
    <row r="2536" spans="20:30" x14ac:dyDescent="0.25">
      <c r="T2536" t="s">
        <v>95</v>
      </c>
      <c r="U2536">
        <v>2023</v>
      </c>
      <c r="V2536" t="s">
        <v>39</v>
      </c>
      <c r="W2536" t="s">
        <v>101</v>
      </c>
      <c r="X2536" t="s">
        <v>90</v>
      </c>
      <c r="Y2536" t="s">
        <v>91</v>
      </c>
      <c r="Z2536" t="s">
        <v>92</v>
      </c>
      <c r="AA2536" t="s">
        <v>93</v>
      </c>
      <c r="AB2536" t="s">
        <v>94</v>
      </c>
      <c r="AC2536">
        <v>188</v>
      </c>
      <c r="AD2536">
        <v>268.84000000000003</v>
      </c>
    </row>
    <row r="2537" spans="20:30" x14ac:dyDescent="0.25">
      <c r="T2537" t="s">
        <v>95</v>
      </c>
      <c r="U2537">
        <v>2023</v>
      </c>
      <c r="V2537" t="s">
        <v>39</v>
      </c>
      <c r="W2537" t="s">
        <v>101</v>
      </c>
      <c r="X2537" t="s">
        <v>90</v>
      </c>
      <c r="Y2537" t="s">
        <v>91</v>
      </c>
      <c r="Z2537" t="s">
        <v>92</v>
      </c>
      <c r="AA2537" t="s">
        <v>93</v>
      </c>
      <c r="AB2537" t="s">
        <v>94</v>
      </c>
      <c r="AC2537">
        <v>214</v>
      </c>
      <c r="AD2537">
        <v>526.24</v>
      </c>
    </row>
    <row r="2538" spans="20:30" x14ac:dyDescent="0.25">
      <c r="T2538" t="s">
        <v>95</v>
      </c>
      <c r="U2538">
        <v>2023</v>
      </c>
      <c r="V2538" t="s">
        <v>39</v>
      </c>
      <c r="W2538" t="s">
        <v>101</v>
      </c>
      <c r="X2538" t="s">
        <v>90</v>
      </c>
      <c r="Y2538" t="s">
        <v>91</v>
      </c>
      <c r="Z2538" t="s">
        <v>92</v>
      </c>
      <c r="AA2538" t="s">
        <v>93</v>
      </c>
      <c r="AB2538" t="s">
        <v>94</v>
      </c>
      <c r="AC2538">
        <v>190</v>
      </c>
      <c r="AD2538">
        <v>526.24</v>
      </c>
    </row>
    <row r="2539" spans="20:30" x14ac:dyDescent="0.25">
      <c r="T2539" t="s">
        <v>95</v>
      </c>
      <c r="U2539">
        <v>2023</v>
      </c>
      <c r="V2539" t="s">
        <v>39</v>
      </c>
      <c r="W2539" t="s">
        <v>101</v>
      </c>
      <c r="X2539" t="s">
        <v>90</v>
      </c>
      <c r="Y2539" t="s">
        <v>91</v>
      </c>
      <c r="Z2539" t="s">
        <v>92</v>
      </c>
      <c r="AA2539" t="s">
        <v>93</v>
      </c>
      <c r="AB2539" t="s">
        <v>94</v>
      </c>
      <c r="AC2539">
        <v>967</v>
      </c>
      <c r="AD2539">
        <v>1382.81</v>
      </c>
    </row>
    <row r="2540" spans="20:30" x14ac:dyDescent="0.25">
      <c r="T2540" t="s">
        <v>95</v>
      </c>
      <c r="U2540">
        <v>2023</v>
      </c>
      <c r="V2540" t="s">
        <v>39</v>
      </c>
      <c r="W2540" t="s">
        <v>101</v>
      </c>
      <c r="X2540" t="s">
        <v>90</v>
      </c>
      <c r="Y2540" t="s">
        <v>91</v>
      </c>
      <c r="Z2540" t="s">
        <v>92</v>
      </c>
      <c r="AA2540" t="s">
        <v>93</v>
      </c>
      <c r="AB2540" t="s">
        <v>94</v>
      </c>
      <c r="AC2540">
        <v>189</v>
      </c>
      <c r="AD2540">
        <v>270.27</v>
      </c>
    </row>
    <row r="2541" spans="20:30" x14ac:dyDescent="0.25">
      <c r="T2541" t="s">
        <v>95</v>
      </c>
      <c r="U2541">
        <v>2023</v>
      </c>
      <c r="V2541" t="s">
        <v>39</v>
      </c>
      <c r="W2541" t="s">
        <v>101</v>
      </c>
      <c r="X2541" t="s">
        <v>90</v>
      </c>
      <c r="Y2541" t="s">
        <v>91</v>
      </c>
      <c r="Z2541" t="s">
        <v>92</v>
      </c>
      <c r="AA2541" t="s">
        <v>93</v>
      </c>
      <c r="AB2541" t="s">
        <v>94</v>
      </c>
      <c r="AC2541">
        <v>748</v>
      </c>
      <c r="AD2541">
        <v>1069.6399999999999</v>
      </c>
    </row>
    <row r="2542" spans="20:30" x14ac:dyDescent="0.25">
      <c r="T2542" t="s">
        <v>95</v>
      </c>
      <c r="U2542">
        <v>2023</v>
      </c>
      <c r="V2542" t="s">
        <v>39</v>
      </c>
      <c r="W2542" t="s">
        <v>101</v>
      </c>
      <c r="X2542" t="s">
        <v>90</v>
      </c>
      <c r="Y2542" t="s">
        <v>91</v>
      </c>
      <c r="Z2542" t="s">
        <v>92</v>
      </c>
      <c r="AA2542" t="s">
        <v>93</v>
      </c>
      <c r="AB2542" t="s">
        <v>94</v>
      </c>
      <c r="AC2542">
        <v>835</v>
      </c>
      <c r="AD2542">
        <v>1194.05</v>
      </c>
    </row>
    <row r="2543" spans="20:30" x14ac:dyDescent="0.25">
      <c r="T2543" t="s">
        <v>95</v>
      </c>
      <c r="U2543">
        <v>2023</v>
      </c>
      <c r="V2543" t="s">
        <v>39</v>
      </c>
      <c r="W2543" t="s">
        <v>101</v>
      </c>
      <c r="X2543" t="s">
        <v>90</v>
      </c>
      <c r="Y2543" t="s">
        <v>91</v>
      </c>
      <c r="Z2543" t="s">
        <v>92</v>
      </c>
      <c r="AA2543" t="s">
        <v>93</v>
      </c>
      <c r="AB2543" t="s">
        <v>94</v>
      </c>
      <c r="AC2543">
        <v>215</v>
      </c>
      <c r="AD2543">
        <v>307.45</v>
      </c>
    </row>
    <row r="2544" spans="20:30" x14ac:dyDescent="0.25">
      <c r="T2544" t="s">
        <v>95</v>
      </c>
      <c r="U2544">
        <v>2023</v>
      </c>
      <c r="V2544" t="s">
        <v>39</v>
      </c>
      <c r="W2544" t="s">
        <v>101</v>
      </c>
      <c r="X2544" t="s">
        <v>90</v>
      </c>
      <c r="Y2544" t="s">
        <v>91</v>
      </c>
      <c r="Z2544" t="s">
        <v>92</v>
      </c>
      <c r="AA2544" t="s">
        <v>93</v>
      </c>
      <c r="AB2544" t="s">
        <v>94</v>
      </c>
      <c r="AC2544">
        <v>191</v>
      </c>
      <c r="AD2544">
        <v>273.13</v>
      </c>
    </row>
    <row r="2545" spans="20:30" x14ac:dyDescent="0.25">
      <c r="T2545" t="s">
        <v>99</v>
      </c>
      <c r="U2545">
        <v>2023</v>
      </c>
      <c r="V2545" t="s">
        <v>42</v>
      </c>
      <c r="W2545" t="s">
        <v>101</v>
      </c>
      <c r="X2545" t="s">
        <v>90</v>
      </c>
      <c r="Y2545" t="s">
        <v>91</v>
      </c>
      <c r="Z2545" t="s">
        <v>92</v>
      </c>
      <c r="AA2545" t="s">
        <v>93</v>
      </c>
      <c r="AB2545" t="s">
        <v>94</v>
      </c>
      <c r="AC2545">
        <v>206</v>
      </c>
      <c r="AD2545">
        <v>294.58</v>
      </c>
    </row>
    <row r="2546" spans="20:30" x14ac:dyDescent="0.25">
      <c r="T2546" t="s">
        <v>95</v>
      </c>
      <c r="U2546">
        <v>2023</v>
      </c>
      <c r="V2546" t="s">
        <v>42</v>
      </c>
      <c r="W2546" t="s">
        <v>101</v>
      </c>
      <c r="X2546" t="s">
        <v>90</v>
      </c>
      <c r="Y2546" t="s">
        <v>91</v>
      </c>
      <c r="Z2546" t="s">
        <v>92</v>
      </c>
      <c r="AA2546" t="s">
        <v>93</v>
      </c>
      <c r="AB2546" t="s">
        <v>94</v>
      </c>
      <c r="AC2546">
        <v>176</v>
      </c>
      <c r="AD2546">
        <v>251.68</v>
      </c>
    </row>
    <row r="2547" spans="20:30" x14ac:dyDescent="0.25">
      <c r="T2547" t="s">
        <v>95</v>
      </c>
      <c r="U2547">
        <v>2023</v>
      </c>
      <c r="V2547" t="s">
        <v>42</v>
      </c>
      <c r="W2547" t="s">
        <v>101</v>
      </c>
      <c r="X2547" t="s">
        <v>90</v>
      </c>
      <c r="Y2547" t="s">
        <v>91</v>
      </c>
      <c r="Z2547" t="s">
        <v>92</v>
      </c>
      <c r="AA2547" t="s">
        <v>93</v>
      </c>
      <c r="AB2547" t="s">
        <v>94</v>
      </c>
      <c r="AC2547">
        <v>208</v>
      </c>
      <c r="AD2547">
        <v>526.24</v>
      </c>
    </row>
    <row r="2548" spans="20:30" x14ac:dyDescent="0.25">
      <c r="T2548" t="s">
        <v>95</v>
      </c>
      <c r="U2548">
        <v>2023</v>
      </c>
      <c r="V2548" t="s">
        <v>42</v>
      </c>
      <c r="W2548" t="s">
        <v>101</v>
      </c>
      <c r="X2548" t="s">
        <v>90</v>
      </c>
      <c r="Y2548" t="s">
        <v>91</v>
      </c>
      <c r="Z2548" t="s">
        <v>92</v>
      </c>
      <c r="AA2548" t="s">
        <v>93</v>
      </c>
      <c r="AB2548" t="s">
        <v>94</v>
      </c>
      <c r="AC2548">
        <v>178</v>
      </c>
      <c r="AD2548">
        <v>526.24</v>
      </c>
    </row>
    <row r="2549" spans="20:30" x14ac:dyDescent="0.25">
      <c r="T2549" t="s">
        <v>95</v>
      </c>
      <c r="U2549">
        <v>2023</v>
      </c>
      <c r="V2549" t="s">
        <v>42</v>
      </c>
      <c r="W2549" t="s">
        <v>101</v>
      </c>
      <c r="X2549" t="s">
        <v>90</v>
      </c>
      <c r="Y2549" t="s">
        <v>91</v>
      </c>
      <c r="Z2549" t="s">
        <v>92</v>
      </c>
      <c r="AA2549" t="s">
        <v>93</v>
      </c>
      <c r="AB2549" t="s">
        <v>94</v>
      </c>
      <c r="AC2549">
        <v>969</v>
      </c>
      <c r="AD2549">
        <v>1385.67</v>
      </c>
    </row>
    <row r="2550" spans="20:30" x14ac:dyDescent="0.25">
      <c r="T2550" t="s">
        <v>95</v>
      </c>
      <c r="U2550">
        <v>2023</v>
      </c>
      <c r="V2550" t="s">
        <v>42</v>
      </c>
      <c r="W2550" t="s">
        <v>101</v>
      </c>
      <c r="X2550" t="s">
        <v>90</v>
      </c>
      <c r="Y2550" t="s">
        <v>91</v>
      </c>
      <c r="Z2550" t="s">
        <v>92</v>
      </c>
      <c r="AA2550" t="s">
        <v>93</v>
      </c>
      <c r="AB2550" t="s">
        <v>94</v>
      </c>
      <c r="AC2550">
        <v>180</v>
      </c>
      <c r="AD2550">
        <v>257.39999999999998</v>
      </c>
    </row>
    <row r="2551" spans="20:30" x14ac:dyDescent="0.25">
      <c r="T2551" t="s">
        <v>95</v>
      </c>
      <c r="U2551">
        <v>2023</v>
      </c>
      <c r="V2551" t="s">
        <v>42</v>
      </c>
      <c r="W2551" t="s">
        <v>101</v>
      </c>
      <c r="X2551" t="s">
        <v>90</v>
      </c>
      <c r="Y2551" t="s">
        <v>91</v>
      </c>
      <c r="Z2551" t="s">
        <v>92</v>
      </c>
      <c r="AA2551" t="s">
        <v>93</v>
      </c>
      <c r="AB2551" t="s">
        <v>94</v>
      </c>
      <c r="AC2551">
        <v>207</v>
      </c>
      <c r="AD2551">
        <v>296.01</v>
      </c>
    </row>
    <row r="2552" spans="20:30" x14ac:dyDescent="0.25">
      <c r="T2552" t="s">
        <v>95</v>
      </c>
      <c r="U2552">
        <v>2023</v>
      </c>
      <c r="V2552" t="s">
        <v>42</v>
      </c>
      <c r="W2552" t="s">
        <v>101</v>
      </c>
      <c r="X2552" t="s">
        <v>90</v>
      </c>
      <c r="Y2552" t="s">
        <v>91</v>
      </c>
      <c r="Z2552" t="s">
        <v>92</v>
      </c>
      <c r="AA2552" t="s">
        <v>93</v>
      </c>
      <c r="AB2552" t="s">
        <v>94</v>
      </c>
      <c r="AC2552">
        <v>177</v>
      </c>
      <c r="AD2552">
        <v>253.11</v>
      </c>
    </row>
    <row r="2553" spans="20:30" x14ac:dyDescent="0.25">
      <c r="T2553" t="s">
        <v>95</v>
      </c>
      <c r="U2553">
        <v>2023</v>
      </c>
      <c r="V2553" t="s">
        <v>42</v>
      </c>
      <c r="W2553" t="s">
        <v>101</v>
      </c>
      <c r="X2553" t="s">
        <v>90</v>
      </c>
      <c r="Y2553" t="s">
        <v>91</v>
      </c>
      <c r="Z2553" t="s">
        <v>92</v>
      </c>
      <c r="AA2553" t="s">
        <v>93</v>
      </c>
      <c r="AB2553" t="s">
        <v>94</v>
      </c>
      <c r="AC2553">
        <v>750</v>
      </c>
      <c r="AD2553">
        <v>1072.5</v>
      </c>
    </row>
    <row r="2554" spans="20:30" x14ac:dyDescent="0.25">
      <c r="T2554" t="s">
        <v>95</v>
      </c>
      <c r="U2554">
        <v>2023</v>
      </c>
      <c r="V2554" t="s">
        <v>42</v>
      </c>
      <c r="W2554" t="s">
        <v>101</v>
      </c>
      <c r="X2554" t="s">
        <v>90</v>
      </c>
      <c r="Y2554" t="s">
        <v>91</v>
      </c>
      <c r="Z2554" t="s">
        <v>92</v>
      </c>
      <c r="AA2554" t="s">
        <v>93</v>
      </c>
      <c r="AB2554" t="s">
        <v>94</v>
      </c>
      <c r="AC2554">
        <v>836</v>
      </c>
      <c r="AD2554">
        <v>1195.48</v>
      </c>
    </row>
    <row r="2555" spans="20:30" x14ac:dyDescent="0.25">
      <c r="T2555" t="s">
        <v>95</v>
      </c>
      <c r="U2555">
        <v>2023</v>
      </c>
      <c r="V2555" t="s">
        <v>42</v>
      </c>
      <c r="W2555" t="s">
        <v>101</v>
      </c>
      <c r="X2555" t="s">
        <v>90</v>
      </c>
      <c r="Y2555" t="s">
        <v>91</v>
      </c>
      <c r="Z2555" t="s">
        <v>92</v>
      </c>
      <c r="AA2555" t="s">
        <v>93</v>
      </c>
      <c r="AB2555" t="s">
        <v>94</v>
      </c>
      <c r="AC2555">
        <v>203</v>
      </c>
      <c r="AD2555">
        <v>290.28999999999996</v>
      </c>
    </row>
    <row r="2556" spans="20:30" x14ac:dyDescent="0.25">
      <c r="T2556" t="s">
        <v>99</v>
      </c>
      <c r="U2556">
        <v>2023</v>
      </c>
      <c r="V2556" t="s">
        <v>42</v>
      </c>
      <c r="W2556" t="s">
        <v>101</v>
      </c>
      <c r="X2556" t="s">
        <v>90</v>
      </c>
      <c r="Y2556" t="s">
        <v>91</v>
      </c>
      <c r="Z2556" t="s">
        <v>92</v>
      </c>
      <c r="AA2556" t="s">
        <v>93</v>
      </c>
      <c r="AB2556" t="s">
        <v>94</v>
      </c>
      <c r="AC2556">
        <v>179</v>
      </c>
      <c r="AD2556">
        <v>255.97</v>
      </c>
    </row>
    <row r="2557" spans="20:30" x14ac:dyDescent="0.25">
      <c r="T2557" t="s">
        <v>88</v>
      </c>
      <c r="U2557">
        <v>2023</v>
      </c>
      <c r="V2557" t="s">
        <v>48</v>
      </c>
      <c r="W2557" t="s">
        <v>101</v>
      </c>
      <c r="X2557" t="s">
        <v>90</v>
      </c>
      <c r="Y2557" t="s">
        <v>91</v>
      </c>
      <c r="Z2557" t="s">
        <v>92</v>
      </c>
      <c r="AA2557" t="s">
        <v>93</v>
      </c>
      <c r="AB2557" t="s">
        <v>94</v>
      </c>
      <c r="AC2557">
        <v>176</v>
      </c>
      <c r="AD2557">
        <v>251.68</v>
      </c>
    </row>
    <row r="2558" spans="20:30" x14ac:dyDescent="0.25">
      <c r="T2558" t="s">
        <v>88</v>
      </c>
      <c r="U2558">
        <v>2023</v>
      </c>
      <c r="V2558" t="s">
        <v>48</v>
      </c>
      <c r="W2558" t="s">
        <v>101</v>
      </c>
      <c r="X2558" t="s">
        <v>90</v>
      </c>
      <c r="Y2558" t="s">
        <v>91</v>
      </c>
      <c r="Z2558" t="s">
        <v>92</v>
      </c>
      <c r="AA2558" t="s">
        <v>93</v>
      </c>
      <c r="AB2558" t="s">
        <v>94</v>
      </c>
      <c r="AC2558">
        <v>146</v>
      </c>
      <c r="AD2558">
        <v>208.78</v>
      </c>
    </row>
    <row r="2559" spans="20:30" x14ac:dyDescent="0.25">
      <c r="T2559" t="s">
        <v>88</v>
      </c>
      <c r="U2559">
        <v>2023</v>
      </c>
      <c r="V2559" t="s">
        <v>48</v>
      </c>
      <c r="W2559" t="s">
        <v>101</v>
      </c>
      <c r="X2559" t="s">
        <v>90</v>
      </c>
      <c r="Y2559" t="s">
        <v>91</v>
      </c>
      <c r="Z2559" t="s">
        <v>92</v>
      </c>
      <c r="AA2559" t="s">
        <v>93</v>
      </c>
      <c r="AB2559" t="s">
        <v>94</v>
      </c>
      <c r="AC2559">
        <v>172</v>
      </c>
      <c r="AD2559">
        <v>526.24</v>
      </c>
    </row>
    <row r="2560" spans="20:30" x14ac:dyDescent="0.25">
      <c r="T2560" t="s">
        <v>97</v>
      </c>
      <c r="U2560">
        <v>2023</v>
      </c>
      <c r="V2560" t="s">
        <v>48</v>
      </c>
      <c r="W2560" t="s">
        <v>101</v>
      </c>
      <c r="X2560" t="s">
        <v>90</v>
      </c>
      <c r="Y2560" t="s">
        <v>91</v>
      </c>
      <c r="Z2560" t="s">
        <v>92</v>
      </c>
      <c r="AA2560" t="s">
        <v>93</v>
      </c>
      <c r="AB2560" t="s">
        <v>94</v>
      </c>
      <c r="AC2560">
        <v>148</v>
      </c>
      <c r="AD2560">
        <v>526.24</v>
      </c>
    </row>
    <row r="2561" spans="20:30" x14ac:dyDescent="0.25">
      <c r="T2561" t="s">
        <v>97</v>
      </c>
      <c r="U2561">
        <v>2023</v>
      </c>
      <c r="V2561" t="s">
        <v>48</v>
      </c>
      <c r="W2561" t="s">
        <v>101</v>
      </c>
      <c r="X2561" t="s">
        <v>90</v>
      </c>
      <c r="Y2561" t="s">
        <v>91</v>
      </c>
      <c r="Z2561" t="s">
        <v>92</v>
      </c>
      <c r="AA2561" t="s">
        <v>93</v>
      </c>
      <c r="AB2561" t="s">
        <v>94</v>
      </c>
      <c r="AC2561">
        <v>974</v>
      </c>
      <c r="AD2561">
        <v>1392.82</v>
      </c>
    </row>
    <row r="2562" spans="20:30" x14ac:dyDescent="0.25">
      <c r="T2562" t="s">
        <v>88</v>
      </c>
      <c r="U2562">
        <v>2023</v>
      </c>
      <c r="V2562" t="s">
        <v>48</v>
      </c>
      <c r="W2562" t="s">
        <v>101</v>
      </c>
      <c r="X2562" t="s">
        <v>90</v>
      </c>
      <c r="Y2562" t="s">
        <v>91</v>
      </c>
      <c r="Z2562" t="s">
        <v>92</v>
      </c>
      <c r="AA2562" t="s">
        <v>93</v>
      </c>
      <c r="AB2562" t="s">
        <v>94</v>
      </c>
      <c r="AC2562">
        <v>144</v>
      </c>
      <c r="AD2562">
        <v>205.92000000000002</v>
      </c>
    </row>
    <row r="2563" spans="20:30" x14ac:dyDescent="0.25">
      <c r="T2563" t="s">
        <v>88</v>
      </c>
      <c r="U2563">
        <v>2023</v>
      </c>
      <c r="V2563" t="s">
        <v>48</v>
      </c>
      <c r="W2563" t="s">
        <v>101</v>
      </c>
      <c r="X2563" t="s">
        <v>90</v>
      </c>
      <c r="Y2563" t="s">
        <v>91</v>
      </c>
      <c r="Z2563" t="s">
        <v>92</v>
      </c>
      <c r="AA2563" t="s">
        <v>93</v>
      </c>
      <c r="AB2563" t="s">
        <v>94</v>
      </c>
      <c r="AC2563">
        <v>171</v>
      </c>
      <c r="AD2563">
        <v>244.53</v>
      </c>
    </row>
    <row r="2564" spans="20:30" x14ac:dyDescent="0.25">
      <c r="T2564" t="s">
        <v>97</v>
      </c>
      <c r="U2564">
        <v>2023</v>
      </c>
      <c r="V2564" t="s">
        <v>48</v>
      </c>
      <c r="W2564" t="s">
        <v>101</v>
      </c>
      <c r="X2564" t="s">
        <v>90</v>
      </c>
      <c r="Y2564" t="s">
        <v>91</v>
      </c>
      <c r="Z2564" t="s">
        <v>92</v>
      </c>
      <c r="AA2564" t="s">
        <v>93</v>
      </c>
      <c r="AB2564" t="s">
        <v>94</v>
      </c>
      <c r="AC2564">
        <v>147</v>
      </c>
      <c r="AD2564">
        <v>210.21</v>
      </c>
    </row>
    <row r="2565" spans="20:30" x14ac:dyDescent="0.25">
      <c r="T2565" t="s">
        <v>97</v>
      </c>
      <c r="U2565">
        <v>2023</v>
      </c>
      <c r="V2565" t="s">
        <v>48</v>
      </c>
      <c r="W2565" t="s">
        <v>101</v>
      </c>
      <c r="X2565" t="s">
        <v>90</v>
      </c>
      <c r="Y2565" t="s">
        <v>91</v>
      </c>
      <c r="Z2565" t="s">
        <v>92</v>
      </c>
      <c r="AA2565" t="s">
        <v>93</v>
      </c>
      <c r="AB2565" t="s">
        <v>94</v>
      </c>
      <c r="AC2565">
        <v>755</v>
      </c>
      <c r="AD2565">
        <v>1079.6500000000001</v>
      </c>
    </row>
    <row r="2566" spans="20:30" x14ac:dyDescent="0.25">
      <c r="T2566" t="s">
        <v>88</v>
      </c>
      <c r="U2566">
        <v>2023</v>
      </c>
      <c r="V2566" t="s">
        <v>48</v>
      </c>
      <c r="W2566" t="s">
        <v>101</v>
      </c>
      <c r="X2566" t="s">
        <v>90</v>
      </c>
      <c r="Y2566" t="s">
        <v>91</v>
      </c>
      <c r="Z2566" t="s">
        <v>92</v>
      </c>
      <c r="AA2566" t="s">
        <v>93</v>
      </c>
      <c r="AB2566" t="s">
        <v>94</v>
      </c>
      <c r="AC2566">
        <v>842</v>
      </c>
      <c r="AD2566">
        <v>1204.06</v>
      </c>
    </row>
    <row r="2567" spans="20:30" x14ac:dyDescent="0.25">
      <c r="T2567" t="s">
        <v>88</v>
      </c>
      <c r="U2567">
        <v>2023</v>
      </c>
      <c r="V2567" t="s">
        <v>48</v>
      </c>
      <c r="W2567" t="s">
        <v>101</v>
      </c>
      <c r="X2567" t="s">
        <v>90</v>
      </c>
      <c r="Y2567" t="s">
        <v>91</v>
      </c>
      <c r="Z2567" t="s">
        <v>92</v>
      </c>
      <c r="AA2567" t="s">
        <v>93</v>
      </c>
      <c r="AB2567" t="s">
        <v>94</v>
      </c>
      <c r="AC2567">
        <v>173</v>
      </c>
      <c r="AD2567">
        <v>247.39</v>
      </c>
    </row>
    <row r="2568" spans="20:30" x14ac:dyDescent="0.25">
      <c r="T2568" t="s">
        <v>88</v>
      </c>
      <c r="U2568">
        <v>2023</v>
      </c>
      <c r="V2568" t="s">
        <v>48</v>
      </c>
      <c r="W2568" t="s">
        <v>101</v>
      </c>
      <c r="X2568" t="s">
        <v>90</v>
      </c>
      <c r="Y2568" t="s">
        <v>91</v>
      </c>
      <c r="Z2568" t="s">
        <v>92</v>
      </c>
      <c r="AA2568" t="s">
        <v>93</v>
      </c>
      <c r="AB2568" t="s">
        <v>94</v>
      </c>
      <c r="AC2568">
        <v>149</v>
      </c>
      <c r="AD2568">
        <v>213.07</v>
      </c>
    </row>
    <row r="2569" spans="20:30" x14ac:dyDescent="0.25">
      <c r="T2569" t="s">
        <v>99</v>
      </c>
      <c r="U2569">
        <v>2023</v>
      </c>
      <c r="V2569" t="s">
        <v>47</v>
      </c>
      <c r="W2569" t="s">
        <v>101</v>
      </c>
      <c r="X2569" t="s">
        <v>90</v>
      </c>
      <c r="Y2569" t="s">
        <v>91</v>
      </c>
      <c r="Z2569" t="s">
        <v>92</v>
      </c>
      <c r="AA2569" t="s">
        <v>93</v>
      </c>
      <c r="AB2569" t="s">
        <v>94</v>
      </c>
      <c r="AC2569">
        <v>152</v>
      </c>
      <c r="AD2569">
        <v>217.36</v>
      </c>
    </row>
    <row r="2570" spans="20:30" x14ac:dyDescent="0.25">
      <c r="T2570" t="s">
        <v>88</v>
      </c>
      <c r="U2570">
        <v>2023</v>
      </c>
      <c r="V2570" t="s">
        <v>47</v>
      </c>
      <c r="W2570" t="s">
        <v>101</v>
      </c>
      <c r="X2570" t="s">
        <v>90</v>
      </c>
      <c r="Y2570" t="s">
        <v>91</v>
      </c>
      <c r="Z2570" t="s">
        <v>92</v>
      </c>
      <c r="AA2570" t="s">
        <v>93</v>
      </c>
      <c r="AB2570" t="s">
        <v>94</v>
      </c>
      <c r="AC2570">
        <v>178</v>
      </c>
      <c r="AD2570">
        <v>526.24</v>
      </c>
    </row>
    <row r="2571" spans="20:30" x14ac:dyDescent="0.25">
      <c r="T2571" t="s">
        <v>88</v>
      </c>
      <c r="U2571">
        <v>2023</v>
      </c>
      <c r="V2571" t="s">
        <v>47</v>
      </c>
      <c r="W2571" t="s">
        <v>101</v>
      </c>
      <c r="X2571" t="s">
        <v>90</v>
      </c>
      <c r="Y2571" t="s">
        <v>91</v>
      </c>
      <c r="Z2571" t="s">
        <v>92</v>
      </c>
      <c r="AA2571" t="s">
        <v>93</v>
      </c>
      <c r="AB2571" t="s">
        <v>94</v>
      </c>
      <c r="AC2571">
        <v>154</v>
      </c>
      <c r="AD2571">
        <v>526.24</v>
      </c>
    </row>
    <row r="2572" spans="20:30" x14ac:dyDescent="0.25">
      <c r="T2572" t="s">
        <v>97</v>
      </c>
      <c r="U2572">
        <v>2023</v>
      </c>
      <c r="V2572" t="s">
        <v>47</v>
      </c>
      <c r="W2572" t="s">
        <v>101</v>
      </c>
      <c r="X2572" t="s">
        <v>90</v>
      </c>
      <c r="Y2572" t="s">
        <v>91</v>
      </c>
      <c r="Z2572" t="s">
        <v>92</v>
      </c>
      <c r="AA2572" t="s">
        <v>93</v>
      </c>
      <c r="AB2572" t="s">
        <v>94</v>
      </c>
      <c r="AC2572">
        <v>973</v>
      </c>
      <c r="AD2572">
        <v>1391.3899999999999</v>
      </c>
    </row>
    <row r="2573" spans="20:30" x14ac:dyDescent="0.25">
      <c r="T2573" t="s">
        <v>95</v>
      </c>
      <c r="U2573">
        <v>2023</v>
      </c>
      <c r="V2573" t="s">
        <v>47</v>
      </c>
      <c r="W2573" t="s">
        <v>101</v>
      </c>
      <c r="X2573" t="s">
        <v>90</v>
      </c>
      <c r="Y2573" t="s">
        <v>91</v>
      </c>
      <c r="Z2573" t="s">
        <v>92</v>
      </c>
      <c r="AA2573" t="s">
        <v>93</v>
      </c>
      <c r="AB2573" t="s">
        <v>94</v>
      </c>
      <c r="AC2573">
        <v>150</v>
      </c>
      <c r="AD2573">
        <v>214.5</v>
      </c>
    </row>
    <row r="2574" spans="20:30" x14ac:dyDescent="0.25">
      <c r="T2574" t="s">
        <v>95</v>
      </c>
      <c r="U2574">
        <v>2023</v>
      </c>
      <c r="V2574" t="s">
        <v>47</v>
      </c>
      <c r="W2574" t="s">
        <v>101</v>
      </c>
      <c r="X2574" t="s">
        <v>90</v>
      </c>
      <c r="Y2574" t="s">
        <v>91</v>
      </c>
      <c r="Z2574" t="s">
        <v>92</v>
      </c>
      <c r="AA2574" t="s">
        <v>93</v>
      </c>
      <c r="AB2574" t="s">
        <v>94</v>
      </c>
      <c r="AC2574">
        <v>177</v>
      </c>
      <c r="AD2574">
        <v>253.11</v>
      </c>
    </row>
    <row r="2575" spans="20:30" x14ac:dyDescent="0.25">
      <c r="T2575" t="s">
        <v>97</v>
      </c>
      <c r="U2575">
        <v>2023</v>
      </c>
      <c r="V2575" t="s">
        <v>47</v>
      </c>
      <c r="W2575" t="s">
        <v>101</v>
      </c>
      <c r="X2575" t="s">
        <v>90</v>
      </c>
      <c r="Y2575" t="s">
        <v>91</v>
      </c>
      <c r="Z2575" t="s">
        <v>92</v>
      </c>
      <c r="AA2575" t="s">
        <v>93</v>
      </c>
      <c r="AB2575" t="s">
        <v>94</v>
      </c>
      <c r="AC2575">
        <v>153</v>
      </c>
      <c r="AD2575">
        <v>218.79</v>
      </c>
    </row>
    <row r="2576" spans="20:30" x14ac:dyDescent="0.25">
      <c r="T2576" t="s">
        <v>88</v>
      </c>
      <c r="U2576">
        <v>2023</v>
      </c>
      <c r="V2576" t="s">
        <v>47</v>
      </c>
      <c r="W2576" t="s">
        <v>101</v>
      </c>
      <c r="X2576" t="s">
        <v>90</v>
      </c>
      <c r="Y2576" t="s">
        <v>91</v>
      </c>
      <c r="Z2576" t="s">
        <v>92</v>
      </c>
      <c r="AA2576" t="s">
        <v>93</v>
      </c>
      <c r="AB2576" t="s">
        <v>94</v>
      </c>
      <c r="AC2576">
        <v>754</v>
      </c>
      <c r="AD2576">
        <v>1078.22</v>
      </c>
    </row>
    <row r="2577" spans="20:30" x14ac:dyDescent="0.25">
      <c r="T2577" t="s">
        <v>88</v>
      </c>
      <c r="U2577">
        <v>2023</v>
      </c>
      <c r="V2577" t="s">
        <v>47</v>
      </c>
      <c r="W2577" t="s">
        <v>101</v>
      </c>
      <c r="X2577" t="s">
        <v>90</v>
      </c>
      <c r="Y2577" t="s">
        <v>91</v>
      </c>
      <c r="Z2577" t="s">
        <v>92</v>
      </c>
      <c r="AA2577" t="s">
        <v>93</v>
      </c>
      <c r="AB2577" t="s">
        <v>94</v>
      </c>
      <c r="AC2577">
        <v>841</v>
      </c>
      <c r="AD2577">
        <v>1202.6300000000001</v>
      </c>
    </row>
    <row r="2578" spans="20:30" x14ac:dyDescent="0.25">
      <c r="T2578" t="s">
        <v>99</v>
      </c>
      <c r="U2578">
        <v>2023</v>
      </c>
      <c r="V2578" t="s">
        <v>47</v>
      </c>
      <c r="W2578" t="s">
        <v>101</v>
      </c>
      <c r="X2578" t="s">
        <v>90</v>
      </c>
      <c r="Y2578" t="s">
        <v>91</v>
      </c>
      <c r="Z2578" t="s">
        <v>92</v>
      </c>
      <c r="AA2578" t="s">
        <v>93</v>
      </c>
      <c r="AB2578" t="s">
        <v>94</v>
      </c>
      <c r="AC2578">
        <v>179</v>
      </c>
      <c r="AD2578">
        <v>255.97</v>
      </c>
    </row>
    <row r="2579" spans="20:30" x14ac:dyDescent="0.25">
      <c r="T2579" t="s">
        <v>88</v>
      </c>
      <c r="U2579">
        <v>2023</v>
      </c>
      <c r="V2579" t="s">
        <v>46</v>
      </c>
      <c r="W2579" t="s">
        <v>101</v>
      </c>
      <c r="X2579" t="s">
        <v>90</v>
      </c>
      <c r="Y2579" t="s">
        <v>91</v>
      </c>
      <c r="Z2579" t="s">
        <v>92</v>
      </c>
      <c r="AA2579" t="s">
        <v>93</v>
      </c>
      <c r="AB2579" t="s">
        <v>94</v>
      </c>
      <c r="AC2579">
        <v>182</v>
      </c>
      <c r="AD2579">
        <v>260.26</v>
      </c>
    </row>
    <row r="2580" spans="20:30" x14ac:dyDescent="0.25">
      <c r="T2580" t="s">
        <v>95</v>
      </c>
      <c r="U2580">
        <v>2023</v>
      </c>
      <c r="V2580" t="s">
        <v>46</v>
      </c>
      <c r="W2580" t="s">
        <v>101</v>
      </c>
      <c r="X2580" t="s">
        <v>90</v>
      </c>
      <c r="Y2580" t="s">
        <v>91</v>
      </c>
      <c r="Z2580" t="s">
        <v>92</v>
      </c>
      <c r="AA2580" t="s">
        <v>93</v>
      </c>
      <c r="AB2580" t="s">
        <v>94</v>
      </c>
      <c r="AC2580">
        <v>158</v>
      </c>
      <c r="AD2580">
        <v>225.94</v>
      </c>
    </row>
    <row r="2581" spans="20:30" x14ac:dyDescent="0.25">
      <c r="T2581" t="s">
        <v>95</v>
      </c>
      <c r="U2581">
        <v>2023</v>
      </c>
      <c r="V2581" t="s">
        <v>46</v>
      </c>
      <c r="W2581" t="s">
        <v>101</v>
      </c>
      <c r="X2581" t="s">
        <v>90</v>
      </c>
      <c r="Y2581" t="s">
        <v>91</v>
      </c>
      <c r="Z2581" t="s">
        <v>92</v>
      </c>
      <c r="AA2581" t="s">
        <v>93</v>
      </c>
      <c r="AB2581" t="s">
        <v>94</v>
      </c>
      <c r="AC2581">
        <v>184</v>
      </c>
      <c r="AD2581">
        <v>526.24</v>
      </c>
    </row>
    <row r="2582" spans="20:30" x14ac:dyDescent="0.25">
      <c r="T2582" t="s">
        <v>97</v>
      </c>
      <c r="U2582">
        <v>2023</v>
      </c>
      <c r="V2582" t="s">
        <v>46</v>
      </c>
      <c r="W2582" t="s">
        <v>101</v>
      </c>
      <c r="X2582" t="s">
        <v>90</v>
      </c>
      <c r="Y2582" t="s">
        <v>91</v>
      </c>
      <c r="Z2582" t="s">
        <v>92</v>
      </c>
      <c r="AA2582" t="s">
        <v>93</v>
      </c>
      <c r="AB2582" t="s">
        <v>94</v>
      </c>
      <c r="AC2582">
        <v>972</v>
      </c>
      <c r="AD2582">
        <v>1389.96</v>
      </c>
    </row>
    <row r="2583" spans="20:30" x14ac:dyDescent="0.25">
      <c r="T2583" t="s">
        <v>88</v>
      </c>
      <c r="U2583">
        <v>2023</v>
      </c>
      <c r="V2583" t="s">
        <v>46</v>
      </c>
      <c r="W2583" t="s">
        <v>101</v>
      </c>
      <c r="X2583" t="s">
        <v>90</v>
      </c>
      <c r="Y2583" t="s">
        <v>91</v>
      </c>
      <c r="Z2583" t="s">
        <v>92</v>
      </c>
      <c r="AA2583" t="s">
        <v>93</v>
      </c>
      <c r="AB2583" t="s">
        <v>94</v>
      </c>
      <c r="AC2583">
        <v>156</v>
      </c>
      <c r="AD2583">
        <v>223.07999999999998</v>
      </c>
    </row>
    <row r="2584" spans="20:30" x14ac:dyDescent="0.25">
      <c r="T2584" t="s">
        <v>88</v>
      </c>
      <c r="U2584">
        <v>2023</v>
      </c>
      <c r="V2584" t="s">
        <v>46</v>
      </c>
      <c r="W2584" t="s">
        <v>101</v>
      </c>
      <c r="X2584" t="s">
        <v>90</v>
      </c>
      <c r="Y2584" t="s">
        <v>91</v>
      </c>
      <c r="Z2584" t="s">
        <v>92</v>
      </c>
      <c r="AA2584" t="s">
        <v>93</v>
      </c>
      <c r="AB2584" t="s">
        <v>94</v>
      </c>
      <c r="AC2584">
        <v>183</v>
      </c>
      <c r="AD2584">
        <v>261.69</v>
      </c>
    </row>
    <row r="2585" spans="20:30" x14ac:dyDescent="0.25">
      <c r="T2585" t="s">
        <v>97</v>
      </c>
      <c r="U2585">
        <v>2023</v>
      </c>
      <c r="V2585" t="s">
        <v>46</v>
      </c>
      <c r="W2585" t="s">
        <v>101</v>
      </c>
      <c r="X2585" t="s">
        <v>90</v>
      </c>
      <c r="Y2585" t="s">
        <v>91</v>
      </c>
      <c r="Z2585" t="s">
        <v>92</v>
      </c>
      <c r="AA2585" t="s">
        <v>93</v>
      </c>
      <c r="AB2585" t="s">
        <v>94</v>
      </c>
      <c r="AC2585">
        <v>159</v>
      </c>
      <c r="AD2585">
        <v>227.37</v>
      </c>
    </row>
    <row r="2586" spans="20:30" x14ac:dyDescent="0.25">
      <c r="T2586" t="s">
        <v>95</v>
      </c>
      <c r="U2586">
        <v>2023</v>
      </c>
      <c r="V2586" t="s">
        <v>46</v>
      </c>
      <c r="W2586" t="s">
        <v>101</v>
      </c>
      <c r="X2586" t="s">
        <v>90</v>
      </c>
      <c r="Y2586" t="s">
        <v>91</v>
      </c>
      <c r="Z2586" t="s">
        <v>92</v>
      </c>
      <c r="AA2586" t="s">
        <v>93</v>
      </c>
      <c r="AB2586" t="s">
        <v>94</v>
      </c>
      <c r="AC2586">
        <v>840</v>
      </c>
      <c r="AD2586">
        <v>1201.2</v>
      </c>
    </row>
    <row r="2587" spans="20:30" x14ac:dyDescent="0.25">
      <c r="T2587" t="s">
        <v>95</v>
      </c>
      <c r="U2587">
        <v>2023</v>
      </c>
      <c r="V2587" t="s">
        <v>46</v>
      </c>
      <c r="W2587" t="s">
        <v>101</v>
      </c>
      <c r="X2587" t="s">
        <v>90</v>
      </c>
      <c r="Y2587" t="s">
        <v>91</v>
      </c>
      <c r="Z2587" t="s">
        <v>92</v>
      </c>
      <c r="AA2587" t="s">
        <v>93</v>
      </c>
      <c r="AB2587" t="s">
        <v>94</v>
      </c>
      <c r="AC2587">
        <v>185</v>
      </c>
      <c r="AD2587">
        <v>264.55</v>
      </c>
    </row>
    <row r="2588" spans="20:30" x14ac:dyDescent="0.25">
      <c r="T2588" t="s">
        <v>88</v>
      </c>
      <c r="U2588">
        <v>2023</v>
      </c>
      <c r="V2588" t="s">
        <v>46</v>
      </c>
      <c r="W2588" t="s">
        <v>101</v>
      </c>
      <c r="X2588" t="s">
        <v>90</v>
      </c>
      <c r="Y2588" t="s">
        <v>91</v>
      </c>
      <c r="Z2588" t="s">
        <v>92</v>
      </c>
      <c r="AA2588" t="s">
        <v>93</v>
      </c>
      <c r="AB2588" t="s">
        <v>94</v>
      </c>
      <c r="AC2588">
        <v>155</v>
      </c>
      <c r="AD2588">
        <v>221.65</v>
      </c>
    </row>
    <row r="2589" spans="20:30" x14ac:dyDescent="0.25">
      <c r="T2589" t="s">
        <v>95</v>
      </c>
      <c r="U2589">
        <v>2023</v>
      </c>
      <c r="V2589" t="s">
        <v>41</v>
      </c>
      <c r="W2589" t="s">
        <v>101</v>
      </c>
      <c r="X2589" t="s">
        <v>103</v>
      </c>
      <c r="Y2589" t="s">
        <v>104</v>
      </c>
      <c r="Z2589" t="s">
        <v>100</v>
      </c>
      <c r="AA2589" t="s">
        <v>102</v>
      </c>
      <c r="AB2589" t="s">
        <v>105</v>
      </c>
      <c r="AC2589">
        <v>290</v>
      </c>
      <c r="AD2589">
        <v>414.7</v>
      </c>
    </row>
    <row r="2590" spans="20:30" x14ac:dyDescent="0.25">
      <c r="T2590" t="s">
        <v>97</v>
      </c>
      <c r="U2590">
        <v>2023</v>
      </c>
      <c r="V2590" t="s">
        <v>41</v>
      </c>
      <c r="W2590" t="s">
        <v>101</v>
      </c>
      <c r="X2590" t="s">
        <v>103</v>
      </c>
      <c r="Y2590" t="s">
        <v>104</v>
      </c>
      <c r="Z2590" t="s">
        <v>100</v>
      </c>
      <c r="AA2590" t="s">
        <v>102</v>
      </c>
      <c r="AB2590" t="s">
        <v>105</v>
      </c>
      <c r="AC2590">
        <v>260</v>
      </c>
      <c r="AD2590">
        <v>371.8</v>
      </c>
    </row>
    <row r="2591" spans="20:30" x14ac:dyDescent="0.25">
      <c r="T2591" t="s">
        <v>95</v>
      </c>
      <c r="U2591">
        <v>2023</v>
      </c>
      <c r="V2591" t="s">
        <v>41</v>
      </c>
      <c r="W2591" t="s">
        <v>101</v>
      </c>
      <c r="X2591" t="s">
        <v>103</v>
      </c>
      <c r="Y2591" t="s">
        <v>104</v>
      </c>
      <c r="Z2591" t="s">
        <v>100</v>
      </c>
      <c r="AA2591" t="s">
        <v>102</v>
      </c>
      <c r="AB2591" t="s">
        <v>105</v>
      </c>
      <c r="AC2591">
        <v>286</v>
      </c>
      <c r="AD2591">
        <v>408.98</v>
      </c>
    </row>
    <row r="2592" spans="20:30" x14ac:dyDescent="0.25">
      <c r="T2592" t="s">
        <v>95</v>
      </c>
      <c r="U2592">
        <v>2023</v>
      </c>
      <c r="V2592" t="s">
        <v>41</v>
      </c>
      <c r="W2592" t="s">
        <v>101</v>
      </c>
      <c r="X2592" t="s">
        <v>103</v>
      </c>
      <c r="Y2592" t="s">
        <v>104</v>
      </c>
      <c r="Z2592" t="s">
        <v>100</v>
      </c>
      <c r="AA2592" t="s">
        <v>102</v>
      </c>
      <c r="AB2592" t="s">
        <v>105</v>
      </c>
      <c r="AC2592">
        <v>262</v>
      </c>
      <c r="AD2592">
        <v>374.65999999999997</v>
      </c>
    </row>
    <row r="2593" spans="20:30" x14ac:dyDescent="0.25">
      <c r="T2593" t="s">
        <v>97</v>
      </c>
      <c r="U2593">
        <v>2023</v>
      </c>
      <c r="V2593" t="s">
        <v>41</v>
      </c>
      <c r="W2593" t="s">
        <v>101</v>
      </c>
      <c r="X2593" t="s">
        <v>103</v>
      </c>
      <c r="Y2593" t="s">
        <v>104</v>
      </c>
      <c r="Z2593" t="s">
        <v>100</v>
      </c>
      <c r="AA2593" t="s">
        <v>102</v>
      </c>
      <c r="AB2593" t="s">
        <v>105</v>
      </c>
      <c r="AC2593">
        <v>791</v>
      </c>
      <c r="AD2593">
        <v>1131.1300000000001</v>
      </c>
    </row>
    <row r="2594" spans="20:30" x14ac:dyDescent="0.25">
      <c r="T2594" t="s">
        <v>97</v>
      </c>
      <c r="U2594">
        <v>2023</v>
      </c>
      <c r="V2594" t="s">
        <v>41</v>
      </c>
      <c r="W2594" t="s">
        <v>101</v>
      </c>
      <c r="X2594" t="s">
        <v>103</v>
      </c>
      <c r="Y2594" t="s">
        <v>104</v>
      </c>
      <c r="Z2594" t="s">
        <v>100</v>
      </c>
      <c r="AA2594" t="s">
        <v>102</v>
      </c>
      <c r="AB2594" t="s">
        <v>105</v>
      </c>
      <c r="AC2594">
        <v>261</v>
      </c>
      <c r="AD2594">
        <v>373.23</v>
      </c>
    </row>
    <row r="2595" spans="20:30" x14ac:dyDescent="0.25">
      <c r="T2595" t="s">
        <v>95</v>
      </c>
      <c r="U2595">
        <v>2023</v>
      </c>
      <c r="V2595" t="s">
        <v>41</v>
      </c>
      <c r="W2595" t="s">
        <v>101</v>
      </c>
      <c r="X2595" t="s">
        <v>103</v>
      </c>
      <c r="Y2595" t="s">
        <v>104</v>
      </c>
      <c r="Z2595" t="s">
        <v>100</v>
      </c>
      <c r="AA2595" t="s">
        <v>102</v>
      </c>
      <c r="AB2595" t="s">
        <v>105</v>
      </c>
      <c r="AC2595">
        <v>289</v>
      </c>
      <c r="AD2595">
        <v>413.27</v>
      </c>
    </row>
    <row r="2596" spans="20:30" x14ac:dyDescent="0.25">
      <c r="T2596" t="s">
        <v>95</v>
      </c>
      <c r="U2596">
        <v>2023</v>
      </c>
      <c r="V2596" t="s">
        <v>41</v>
      </c>
      <c r="W2596" t="s">
        <v>101</v>
      </c>
      <c r="X2596" t="s">
        <v>103</v>
      </c>
      <c r="Y2596" t="s">
        <v>104</v>
      </c>
      <c r="Z2596" t="s">
        <v>100</v>
      </c>
      <c r="AA2596" t="s">
        <v>102</v>
      </c>
      <c r="AB2596" t="s">
        <v>105</v>
      </c>
      <c r="AC2596">
        <v>259</v>
      </c>
      <c r="AD2596">
        <v>370.37</v>
      </c>
    </row>
    <row r="2597" spans="20:30" x14ac:dyDescent="0.25">
      <c r="T2597" t="s">
        <v>97</v>
      </c>
      <c r="U2597">
        <v>2023</v>
      </c>
      <c r="V2597" t="s">
        <v>41</v>
      </c>
      <c r="W2597" t="s">
        <v>101</v>
      </c>
      <c r="X2597" t="s">
        <v>103</v>
      </c>
      <c r="Y2597" t="s">
        <v>104</v>
      </c>
      <c r="Z2597" t="s">
        <v>100</v>
      </c>
      <c r="AA2597" t="s">
        <v>102</v>
      </c>
      <c r="AB2597" t="s">
        <v>105</v>
      </c>
      <c r="AC2597">
        <v>800</v>
      </c>
      <c r="AD2597">
        <v>1144</v>
      </c>
    </row>
    <row r="2598" spans="20:30" x14ac:dyDescent="0.25">
      <c r="T2598" t="s">
        <v>95</v>
      </c>
      <c r="U2598">
        <v>2023</v>
      </c>
      <c r="V2598" t="s">
        <v>41</v>
      </c>
      <c r="W2598" t="s">
        <v>101</v>
      </c>
      <c r="X2598" t="s">
        <v>103</v>
      </c>
      <c r="Y2598" t="s">
        <v>104</v>
      </c>
      <c r="Z2598" t="s">
        <v>100</v>
      </c>
      <c r="AA2598" t="s">
        <v>102</v>
      </c>
      <c r="AB2598" t="s">
        <v>105</v>
      </c>
      <c r="AC2598">
        <v>886</v>
      </c>
      <c r="AD2598">
        <v>1266.98</v>
      </c>
    </row>
    <row r="2599" spans="20:30" x14ac:dyDescent="0.25">
      <c r="T2599" t="s">
        <v>95</v>
      </c>
      <c r="U2599">
        <v>2023</v>
      </c>
      <c r="V2599" t="s">
        <v>45</v>
      </c>
      <c r="W2599" t="s">
        <v>101</v>
      </c>
      <c r="X2599" t="s">
        <v>103</v>
      </c>
      <c r="Y2599" t="s">
        <v>104</v>
      </c>
      <c r="Z2599" t="s">
        <v>100</v>
      </c>
      <c r="AA2599" t="s">
        <v>102</v>
      </c>
      <c r="AB2599" t="s">
        <v>105</v>
      </c>
      <c r="AC2599">
        <v>266</v>
      </c>
      <c r="AD2599">
        <v>380.38</v>
      </c>
    </row>
    <row r="2600" spans="20:30" x14ac:dyDescent="0.25">
      <c r="T2600" t="s">
        <v>88</v>
      </c>
      <c r="U2600">
        <v>2023</v>
      </c>
      <c r="V2600" t="s">
        <v>45</v>
      </c>
      <c r="W2600" t="s">
        <v>101</v>
      </c>
      <c r="X2600" t="s">
        <v>103</v>
      </c>
      <c r="Y2600" t="s">
        <v>104</v>
      </c>
      <c r="Z2600" t="s">
        <v>100</v>
      </c>
      <c r="AA2600" t="s">
        <v>102</v>
      </c>
      <c r="AB2600" t="s">
        <v>105</v>
      </c>
      <c r="AC2600">
        <v>242</v>
      </c>
      <c r="AD2600">
        <v>346.06</v>
      </c>
    </row>
    <row r="2601" spans="20:30" x14ac:dyDescent="0.25">
      <c r="T2601" t="s">
        <v>88</v>
      </c>
      <c r="U2601">
        <v>2023</v>
      </c>
      <c r="V2601" t="s">
        <v>45</v>
      </c>
      <c r="W2601" t="s">
        <v>101</v>
      </c>
      <c r="X2601" t="s">
        <v>103</v>
      </c>
      <c r="Y2601" t="s">
        <v>104</v>
      </c>
      <c r="Z2601" t="s">
        <v>100</v>
      </c>
      <c r="AA2601" t="s">
        <v>102</v>
      </c>
      <c r="AB2601" t="s">
        <v>105</v>
      </c>
      <c r="AC2601">
        <v>268</v>
      </c>
      <c r="AD2601">
        <v>383.24</v>
      </c>
    </row>
    <row r="2602" spans="20:30" x14ac:dyDescent="0.25">
      <c r="T2602" t="s">
        <v>88</v>
      </c>
      <c r="U2602">
        <v>2023</v>
      </c>
      <c r="V2602" t="s">
        <v>45</v>
      </c>
      <c r="W2602" t="s">
        <v>101</v>
      </c>
      <c r="X2602" t="s">
        <v>103</v>
      </c>
      <c r="Y2602" t="s">
        <v>104</v>
      </c>
      <c r="Z2602" t="s">
        <v>100</v>
      </c>
      <c r="AA2602" t="s">
        <v>102</v>
      </c>
      <c r="AB2602" t="s">
        <v>105</v>
      </c>
      <c r="AC2602">
        <v>238</v>
      </c>
      <c r="AD2602">
        <v>340.34000000000003</v>
      </c>
    </row>
    <row r="2603" spans="20:30" x14ac:dyDescent="0.25">
      <c r="T2603" t="s">
        <v>88</v>
      </c>
      <c r="U2603">
        <v>2023</v>
      </c>
      <c r="V2603" t="s">
        <v>45</v>
      </c>
      <c r="W2603" t="s">
        <v>101</v>
      </c>
      <c r="X2603" t="s">
        <v>103</v>
      </c>
      <c r="Y2603" t="s">
        <v>104</v>
      </c>
      <c r="Z2603" t="s">
        <v>100</v>
      </c>
      <c r="AA2603" t="s">
        <v>102</v>
      </c>
      <c r="AB2603" t="s">
        <v>105</v>
      </c>
      <c r="AC2603">
        <v>881</v>
      </c>
      <c r="AD2603">
        <v>1259.83</v>
      </c>
    </row>
    <row r="2604" spans="20:30" x14ac:dyDescent="0.25">
      <c r="T2604" t="s">
        <v>88</v>
      </c>
      <c r="U2604">
        <v>2023</v>
      </c>
      <c r="V2604" t="s">
        <v>45</v>
      </c>
      <c r="W2604" t="s">
        <v>101</v>
      </c>
      <c r="X2604" t="s">
        <v>103</v>
      </c>
      <c r="Y2604" t="s">
        <v>104</v>
      </c>
      <c r="Z2604" t="s">
        <v>100</v>
      </c>
      <c r="AA2604" t="s">
        <v>102</v>
      </c>
      <c r="AB2604" t="s">
        <v>105</v>
      </c>
      <c r="AC2604">
        <v>834</v>
      </c>
      <c r="AD2604">
        <v>526.24</v>
      </c>
    </row>
    <row r="2605" spans="20:30" x14ac:dyDescent="0.25">
      <c r="T2605" t="s">
        <v>88</v>
      </c>
      <c r="U2605">
        <v>2023</v>
      </c>
      <c r="V2605" t="s">
        <v>45</v>
      </c>
      <c r="W2605" t="s">
        <v>101</v>
      </c>
      <c r="X2605" t="s">
        <v>103</v>
      </c>
      <c r="Y2605" t="s">
        <v>104</v>
      </c>
      <c r="Z2605" t="s">
        <v>100</v>
      </c>
      <c r="AA2605" t="s">
        <v>102</v>
      </c>
      <c r="AB2605" t="s">
        <v>105</v>
      </c>
      <c r="AC2605">
        <v>265</v>
      </c>
      <c r="AD2605">
        <v>378.95</v>
      </c>
    </row>
    <row r="2606" spans="20:30" x14ac:dyDescent="0.25">
      <c r="T2606" t="s">
        <v>88</v>
      </c>
      <c r="U2606">
        <v>2023</v>
      </c>
      <c r="V2606" t="s">
        <v>45</v>
      </c>
      <c r="W2606" t="s">
        <v>101</v>
      </c>
      <c r="X2606" t="s">
        <v>103</v>
      </c>
      <c r="Y2606" t="s">
        <v>104</v>
      </c>
      <c r="Z2606" t="s">
        <v>100</v>
      </c>
      <c r="AA2606" t="s">
        <v>102</v>
      </c>
      <c r="AB2606" t="s">
        <v>105</v>
      </c>
      <c r="AC2606">
        <v>241</v>
      </c>
      <c r="AD2606">
        <v>344.63</v>
      </c>
    </row>
    <row r="2607" spans="20:30" x14ac:dyDescent="0.25">
      <c r="T2607" t="s">
        <v>88</v>
      </c>
      <c r="U2607">
        <v>2023</v>
      </c>
      <c r="V2607" t="s">
        <v>45</v>
      </c>
      <c r="W2607" t="s">
        <v>101</v>
      </c>
      <c r="X2607" t="s">
        <v>103</v>
      </c>
      <c r="Y2607" t="s">
        <v>104</v>
      </c>
      <c r="Z2607" t="s">
        <v>100</v>
      </c>
      <c r="AA2607" t="s">
        <v>102</v>
      </c>
      <c r="AB2607" t="s">
        <v>105</v>
      </c>
      <c r="AC2607">
        <v>803</v>
      </c>
      <c r="AD2607">
        <v>1148.29</v>
      </c>
    </row>
    <row r="2608" spans="20:30" x14ac:dyDescent="0.25">
      <c r="T2608" t="s">
        <v>95</v>
      </c>
      <c r="U2608">
        <v>2023</v>
      </c>
      <c r="V2608" t="s">
        <v>45</v>
      </c>
      <c r="W2608" t="s">
        <v>101</v>
      </c>
      <c r="X2608" t="s">
        <v>103</v>
      </c>
      <c r="Y2608" t="s">
        <v>104</v>
      </c>
      <c r="Z2608" t="s">
        <v>100</v>
      </c>
      <c r="AA2608" t="s">
        <v>102</v>
      </c>
      <c r="AB2608" t="s">
        <v>105</v>
      </c>
      <c r="AC2608">
        <v>239</v>
      </c>
      <c r="AD2608">
        <v>341.77</v>
      </c>
    </row>
    <row r="2609" spans="20:30" x14ac:dyDescent="0.25">
      <c r="T2609" t="s">
        <v>95</v>
      </c>
      <c r="U2609">
        <v>2023</v>
      </c>
      <c r="V2609" t="s">
        <v>49</v>
      </c>
      <c r="W2609" t="s">
        <v>101</v>
      </c>
      <c r="X2609" t="s">
        <v>103</v>
      </c>
      <c r="Y2609" t="s">
        <v>104</v>
      </c>
      <c r="Z2609" t="s">
        <v>100</v>
      </c>
      <c r="AA2609" t="s">
        <v>102</v>
      </c>
      <c r="AB2609" t="s">
        <v>105</v>
      </c>
      <c r="AC2609">
        <v>248</v>
      </c>
      <c r="AD2609">
        <v>354.64</v>
      </c>
    </row>
    <row r="2610" spans="20:30" x14ac:dyDescent="0.25">
      <c r="T2610" t="s">
        <v>98</v>
      </c>
      <c r="U2610">
        <v>2023</v>
      </c>
      <c r="V2610" t="s">
        <v>49</v>
      </c>
      <c r="W2610" t="s">
        <v>101</v>
      </c>
      <c r="X2610" t="s">
        <v>103</v>
      </c>
      <c r="Y2610" t="s">
        <v>104</v>
      </c>
      <c r="Z2610" t="s">
        <v>100</v>
      </c>
      <c r="AA2610" t="s">
        <v>102</v>
      </c>
      <c r="AB2610" t="s">
        <v>105</v>
      </c>
      <c r="AC2610">
        <v>218</v>
      </c>
      <c r="AD2610">
        <v>311.74</v>
      </c>
    </row>
    <row r="2611" spans="20:30" x14ac:dyDescent="0.25">
      <c r="T2611" t="s">
        <v>95</v>
      </c>
      <c r="U2611">
        <v>2023</v>
      </c>
      <c r="V2611" t="s">
        <v>49</v>
      </c>
      <c r="W2611" t="s">
        <v>101</v>
      </c>
      <c r="X2611" t="s">
        <v>103</v>
      </c>
      <c r="Y2611" t="s">
        <v>104</v>
      </c>
      <c r="Z2611" t="s">
        <v>100</v>
      </c>
      <c r="AA2611" t="s">
        <v>102</v>
      </c>
      <c r="AB2611" t="s">
        <v>105</v>
      </c>
      <c r="AC2611">
        <v>244</v>
      </c>
      <c r="AD2611">
        <v>348.92</v>
      </c>
    </row>
    <row r="2612" spans="20:30" x14ac:dyDescent="0.25">
      <c r="T2612" t="s">
        <v>95</v>
      </c>
      <c r="U2612">
        <v>2023</v>
      </c>
      <c r="V2612" t="s">
        <v>49</v>
      </c>
      <c r="W2612" t="s">
        <v>101</v>
      </c>
      <c r="X2612" t="s">
        <v>103</v>
      </c>
      <c r="Y2612" t="s">
        <v>104</v>
      </c>
      <c r="Z2612" t="s">
        <v>100</v>
      </c>
      <c r="AA2612" t="s">
        <v>102</v>
      </c>
      <c r="AB2612" t="s">
        <v>105</v>
      </c>
      <c r="AC2612">
        <v>220</v>
      </c>
      <c r="AD2612">
        <v>314.60000000000002</v>
      </c>
    </row>
    <row r="2613" spans="20:30" x14ac:dyDescent="0.25">
      <c r="T2613" t="s">
        <v>97</v>
      </c>
      <c r="U2613">
        <v>2023</v>
      </c>
      <c r="V2613" t="s">
        <v>49</v>
      </c>
      <c r="W2613" t="s">
        <v>101</v>
      </c>
      <c r="X2613" t="s">
        <v>103</v>
      </c>
      <c r="Y2613" t="s">
        <v>104</v>
      </c>
      <c r="Z2613" t="s">
        <v>100</v>
      </c>
      <c r="AA2613" t="s">
        <v>102</v>
      </c>
      <c r="AB2613" t="s">
        <v>105</v>
      </c>
      <c r="AC2613">
        <v>798</v>
      </c>
      <c r="AD2613">
        <v>1141.1399999999999</v>
      </c>
    </row>
    <row r="2614" spans="20:30" x14ac:dyDescent="0.25">
      <c r="T2614" t="s">
        <v>95</v>
      </c>
      <c r="U2614">
        <v>2023</v>
      </c>
      <c r="V2614" t="s">
        <v>49</v>
      </c>
      <c r="W2614" t="s">
        <v>101</v>
      </c>
      <c r="X2614" t="s">
        <v>103</v>
      </c>
      <c r="Y2614" t="s">
        <v>104</v>
      </c>
      <c r="Z2614" t="s">
        <v>100</v>
      </c>
      <c r="AA2614" t="s">
        <v>102</v>
      </c>
      <c r="AB2614" t="s">
        <v>105</v>
      </c>
      <c r="AC2614">
        <v>885</v>
      </c>
      <c r="AD2614">
        <v>1265.55</v>
      </c>
    </row>
    <row r="2615" spans="20:30" x14ac:dyDescent="0.25">
      <c r="T2615" t="s">
        <v>95</v>
      </c>
      <c r="U2615">
        <v>2023</v>
      </c>
      <c r="V2615" t="s">
        <v>49</v>
      </c>
      <c r="W2615" t="s">
        <v>101</v>
      </c>
      <c r="X2615" t="s">
        <v>103</v>
      </c>
      <c r="Y2615" t="s">
        <v>104</v>
      </c>
      <c r="Z2615" t="s">
        <v>100</v>
      </c>
      <c r="AA2615" t="s">
        <v>102</v>
      </c>
      <c r="AB2615" t="s">
        <v>105</v>
      </c>
      <c r="AC2615">
        <v>838</v>
      </c>
      <c r="AD2615">
        <v>526.24</v>
      </c>
    </row>
    <row r="2616" spans="20:30" x14ac:dyDescent="0.25">
      <c r="T2616" t="s">
        <v>97</v>
      </c>
      <c r="U2616">
        <v>2023</v>
      </c>
      <c r="V2616" t="s">
        <v>49</v>
      </c>
      <c r="W2616" t="s">
        <v>101</v>
      </c>
      <c r="X2616" t="s">
        <v>103</v>
      </c>
      <c r="Y2616" t="s">
        <v>104</v>
      </c>
      <c r="Z2616" t="s">
        <v>100</v>
      </c>
      <c r="AA2616" t="s">
        <v>102</v>
      </c>
      <c r="AB2616" t="s">
        <v>105</v>
      </c>
      <c r="AC2616">
        <v>219</v>
      </c>
      <c r="AD2616">
        <v>313.17</v>
      </c>
    </row>
    <row r="2617" spans="20:30" x14ac:dyDescent="0.25">
      <c r="T2617" t="s">
        <v>95</v>
      </c>
      <c r="U2617">
        <v>2023</v>
      </c>
      <c r="V2617" t="s">
        <v>49</v>
      </c>
      <c r="W2617" t="s">
        <v>101</v>
      </c>
      <c r="X2617" t="s">
        <v>103</v>
      </c>
      <c r="Y2617" t="s">
        <v>104</v>
      </c>
      <c r="Z2617" t="s">
        <v>100</v>
      </c>
      <c r="AA2617" t="s">
        <v>102</v>
      </c>
      <c r="AB2617" t="s">
        <v>105</v>
      </c>
      <c r="AC2617">
        <v>247</v>
      </c>
      <c r="AD2617">
        <v>353.21</v>
      </c>
    </row>
    <row r="2618" spans="20:30" x14ac:dyDescent="0.25">
      <c r="T2618" t="s">
        <v>95</v>
      </c>
      <c r="U2618">
        <v>2023</v>
      </c>
      <c r="V2618" t="s">
        <v>49</v>
      </c>
      <c r="W2618" t="s">
        <v>101</v>
      </c>
      <c r="X2618" t="s">
        <v>103</v>
      </c>
      <c r="Y2618" t="s">
        <v>104</v>
      </c>
      <c r="Z2618" t="s">
        <v>100</v>
      </c>
      <c r="AA2618" t="s">
        <v>102</v>
      </c>
      <c r="AB2618" t="s">
        <v>105</v>
      </c>
      <c r="AC2618">
        <v>217</v>
      </c>
      <c r="AD2618">
        <v>310.31</v>
      </c>
    </row>
    <row r="2619" spans="20:30" x14ac:dyDescent="0.25">
      <c r="T2619" t="s">
        <v>98</v>
      </c>
      <c r="U2619">
        <v>2023</v>
      </c>
      <c r="V2619" t="s">
        <v>49</v>
      </c>
      <c r="W2619" t="s">
        <v>101</v>
      </c>
      <c r="X2619" t="s">
        <v>103</v>
      </c>
      <c r="Y2619" t="s">
        <v>104</v>
      </c>
      <c r="Z2619" t="s">
        <v>100</v>
      </c>
      <c r="AA2619" t="s">
        <v>102</v>
      </c>
      <c r="AB2619" t="s">
        <v>105</v>
      </c>
      <c r="AC2619">
        <v>807</v>
      </c>
      <c r="AD2619">
        <v>1154.01</v>
      </c>
    </row>
    <row r="2620" spans="20:30" x14ac:dyDescent="0.25">
      <c r="T2620" t="s">
        <v>95</v>
      </c>
      <c r="U2620">
        <v>2023</v>
      </c>
      <c r="V2620" t="s">
        <v>49</v>
      </c>
      <c r="W2620" t="s">
        <v>101</v>
      </c>
      <c r="X2620" t="s">
        <v>103</v>
      </c>
      <c r="Y2620" t="s">
        <v>104</v>
      </c>
      <c r="Z2620" t="s">
        <v>100</v>
      </c>
      <c r="AA2620" t="s">
        <v>102</v>
      </c>
      <c r="AB2620" t="s">
        <v>105</v>
      </c>
      <c r="AC2620">
        <v>221</v>
      </c>
      <c r="AD2620">
        <v>316.02999999999997</v>
      </c>
    </row>
    <row r="2621" spans="20:30" x14ac:dyDescent="0.25">
      <c r="T2621" t="s">
        <v>95</v>
      </c>
      <c r="U2621">
        <v>2023</v>
      </c>
      <c r="V2621" t="s">
        <v>37</v>
      </c>
      <c r="W2621" t="s">
        <v>101</v>
      </c>
      <c r="X2621" t="s">
        <v>103</v>
      </c>
      <c r="Y2621" t="s">
        <v>104</v>
      </c>
      <c r="Z2621" t="s">
        <v>100</v>
      </c>
      <c r="AA2621" t="s">
        <v>102</v>
      </c>
      <c r="AB2621" t="s">
        <v>105</v>
      </c>
      <c r="AC2621">
        <v>272</v>
      </c>
      <c r="AD2621">
        <v>388.96</v>
      </c>
    </row>
    <row r="2622" spans="20:30" x14ac:dyDescent="0.25">
      <c r="T2622" t="s">
        <v>95</v>
      </c>
      <c r="U2622">
        <v>2023</v>
      </c>
      <c r="V2622" t="s">
        <v>37</v>
      </c>
      <c r="W2622" t="s">
        <v>101</v>
      </c>
      <c r="X2622" t="s">
        <v>103</v>
      </c>
      <c r="Y2622" t="s">
        <v>104</v>
      </c>
      <c r="Z2622" t="s">
        <v>100</v>
      </c>
      <c r="AA2622" t="s">
        <v>102</v>
      </c>
      <c r="AB2622" t="s">
        <v>105</v>
      </c>
      <c r="AC2622">
        <v>298</v>
      </c>
      <c r="AD2622">
        <v>426.14</v>
      </c>
    </row>
    <row r="2623" spans="20:30" x14ac:dyDescent="0.25">
      <c r="T2623" t="s">
        <v>88</v>
      </c>
      <c r="U2623">
        <v>2023</v>
      </c>
      <c r="V2623" t="s">
        <v>37</v>
      </c>
      <c r="W2623" t="s">
        <v>101</v>
      </c>
      <c r="X2623" t="s">
        <v>103</v>
      </c>
      <c r="Y2623" t="s">
        <v>104</v>
      </c>
      <c r="Z2623" t="s">
        <v>100</v>
      </c>
      <c r="AA2623" t="s">
        <v>102</v>
      </c>
      <c r="AB2623" t="s">
        <v>105</v>
      </c>
      <c r="AC2623">
        <v>226</v>
      </c>
      <c r="AD2623">
        <v>323.18</v>
      </c>
    </row>
    <row r="2624" spans="20:30" x14ac:dyDescent="0.25">
      <c r="T2624" t="s">
        <v>95</v>
      </c>
      <c r="U2624">
        <v>2023</v>
      </c>
      <c r="V2624" t="s">
        <v>37</v>
      </c>
      <c r="W2624" t="s">
        <v>101</v>
      </c>
      <c r="X2624" t="s">
        <v>103</v>
      </c>
      <c r="Y2624" t="s">
        <v>104</v>
      </c>
      <c r="Z2624" t="s">
        <v>100</v>
      </c>
      <c r="AA2624" t="s">
        <v>102</v>
      </c>
      <c r="AB2624" t="s">
        <v>105</v>
      </c>
      <c r="AC2624">
        <v>274</v>
      </c>
      <c r="AD2624">
        <v>391.82</v>
      </c>
    </row>
    <row r="2625" spans="20:30" x14ac:dyDescent="0.25">
      <c r="T2625" t="s">
        <v>95</v>
      </c>
      <c r="U2625">
        <v>2023</v>
      </c>
      <c r="V2625" t="s">
        <v>37</v>
      </c>
      <c r="W2625" t="s">
        <v>101</v>
      </c>
      <c r="X2625" t="s">
        <v>103</v>
      </c>
      <c r="Y2625" t="s">
        <v>104</v>
      </c>
      <c r="Z2625" t="s">
        <v>100</v>
      </c>
      <c r="AA2625" t="s">
        <v>102</v>
      </c>
      <c r="AB2625" t="s">
        <v>105</v>
      </c>
      <c r="AC2625">
        <v>789</v>
      </c>
      <c r="AD2625">
        <v>1128.27</v>
      </c>
    </row>
    <row r="2626" spans="20:30" x14ac:dyDescent="0.25">
      <c r="T2626" t="s">
        <v>97</v>
      </c>
      <c r="U2626">
        <v>2023</v>
      </c>
      <c r="V2626" t="s">
        <v>37</v>
      </c>
      <c r="W2626" t="s">
        <v>101</v>
      </c>
      <c r="X2626" t="s">
        <v>103</v>
      </c>
      <c r="Y2626" t="s">
        <v>104</v>
      </c>
      <c r="Z2626" t="s">
        <v>100</v>
      </c>
      <c r="AA2626" t="s">
        <v>102</v>
      </c>
      <c r="AB2626" t="s">
        <v>105</v>
      </c>
      <c r="AC2626">
        <v>876</v>
      </c>
      <c r="AD2626">
        <v>1252.68</v>
      </c>
    </row>
    <row r="2627" spans="20:30" x14ac:dyDescent="0.25">
      <c r="T2627" t="s">
        <v>88</v>
      </c>
      <c r="U2627">
        <v>2023</v>
      </c>
      <c r="V2627" t="s">
        <v>37</v>
      </c>
      <c r="W2627" t="s">
        <v>101</v>
      </c>
      <c r="X2627" t="s">
        <v>103</v>
      </c>
      <c r="Y2627" t="s">
        <v>104</v>
      </c>
      <c r="Z2627" t="s">
        <v>100</v>
      </c>
      <c r="AA2627" t="s">
        <v>102</v>
      </c>
      <c r="AB2627" t="s">
        <v>105</v>
      </c>
      <c r="AC2627">
        <v>958</v>
      </c>
      <c r="AD2627">
        <v>1369.94</v>
      </c>
    </row>
    <row r="2628" spans="20:30" x14ac:dyDescent="0.25">
      <c r="T2628" t="s">
        <v>97</v>
      </c>
      <c r="U2628">
        <v>2023</v>
      </c>
      <c r="V2628" t="s">
        <v>37</v>
      </c>
      <c r="W2628" t="s">
        <v>101</v>
      </c>
      <c r="X2628" t="s">
        <v>103</v>
      </c>
      <c r="Y2628" t="s">
        <v>104</v>
      </c>
      <c r="Z2628" t="s">
        <v>100</v>
      </c>
      <c r="AA2628" t="s">
        <v>102</v>
      </c>
      <c r="AB2628" t="s">
        <v>105</v>
      </c>
      <c r="AC2628">
        <v>829</v>
      </c>
      <c r="AD2628">
        <v>526.24</v>
      </c>
    </row>
    <row r="2629" spans="20:30" x14ac:dyDescent="0.25">
      <c r="T2629" t="s">
        <v>95</v>
      </c>
      <c r="U2629">
        <v>2023</v>
      </c>
      <c r="V2629" t="s">
        <v>37</v>
      </c>
      <c r="W2629" t="s">
        <v>101</v>
      </c>
      <c r="X2629" t="s">
        <v>103</v>
      </c>
      <c r="Y2629" t="s">
        <v>104</v>
      </c>
      <c r="Z2629" t="s">
        <v>100</v>
      </c>
      <c r="AA2629" t="s">
        <v>102</v>
      </c>
      <c r="AB2629" t="s">
        <v>105</v>
      </c>
      <c r="AC2629">
        <v>273</v>
      </c>
      <c r="AD2629">
        <v>390.39</v>
      </c>
    </row>
    <row r="2630" spans="20:30" x14ac:dyDescent="0.25">
      <c r="T2630" t="s">
        <v>88</v>
      </c>
      <c r="U2630">
        <v>2023</v>
      </c>
      <c r="V2630" t="s">
        <v>37</v>
      </c>
      <c r="W2630" t="s">
        <v>101</v>
      </c>
      <c r="X2630" t="s">
        <v>103</v>
      </c>
      <c r="Y2630" t="s">
        <v>104</v>
      </c>
      <c r="Z2630" t="s">
        <v>100</v>
      </c>
      <c r="AA2630" t="s">
        <v>102</v>
      </c>
      <c r="AB2630" t="s">
        <v>105</v>
      </c>
      <c r="AC2630">
        <v>267</v>
      </c>
      <c r="AD2630">
        <v>381.81</v>
      </c>
    </row>
    <row r="2631" spans="20:30" x14ac:dyDescent="0.25">
      <c r="T2631" t="s">
        <v>95</v>
      </c>
      <c r="U2631">
        <v>2023</v>
      </c>
      <c r="V2631" t="s">
        <v>37</v>
      </c>
      <c r="W2631" t="s">
        <v>101</v>
      </c>
      <c r="X2631" t="s">
        <v>103</v>
      </c>
      <c r="Y2631" t="s">
        <v>104</v>
      </c>
      <c r="Z2631" t="s">
        <v>100</v>
      </c>
      <c r="AA2631" t="s">
        <v>102</v>
      </c>
      <c r="AB2631" t="s">
        <v>105</v>
      </c>
      <c r="AC2631">
        <v>301</v>
      </c>
      <c r="AD2631">
        <v>430.43</v>
      </c>
    </row>
    <row r="2632" spans="20:30" x14ac:dyDescent="0.25">
      <c r="T2632" t="s">
        <v>95</v>
      </c>
      <c r="U2632">
        <v>2023</v>
      </c>
      <c r="V2632" t="s">
        <v>37</v>
      </c>
      <c r="W2632" t="s">
        <v>101</v>
      </c>
      <c r="X2632" t="s">
        <v>103</v>
      </c>
      <c r="Y2632" t="s">
        <v>104</v>
      </c>
      <c r="Z2632" t="s">
        <v>100</v>
      </c>
      <c r="AA2632" t="s">
        <v>102</v>
      </c>
      <c r="AB2632" t="s">
        <v>105</v>
      </c>
      <c r="AC2632">
        <v>271</v>
      </c>
      <c r="AD2632">
        <v>387.53</v>
      </c>
    </row>
    <row r="2633" spans="20:30" x14ac:dyDescent="0.25">
      <c r="T2633" t="s">
        <v>95</v>
      </c>
      <c r="U2633">
        <v>2023</v>
      </c>
      <c r="V2633" t="s">
        <v>37</v>
      </c>
      <c r="W2633" t="s">
        <v>101</v>
      </c>
      <c r="X2633" t="s">
        <v>103</v>
      </c>
      <c r="Y2633" t="s">
        <v>104</v>
      </c>
      <c r="Z2633" t="s">
        <v>100</v>
      </c>
      <c r="AA2633" t="s">
        <v>102</v>
      </c>
      <c r="AB2633" t="s">
        <v>105</v>
      </c>
      <c r="AC2633">
        <v>798</v>
      </c>
      <c r="AD2633">
        <v>1141.1399999999999</v>
      </c>
    </row>
    <row r="2634" spans="20:30" x14ac:dyDescent="0.25">
      <c r="T2634" t="s">
        <v>88</v>
      </c>
      <c r="U2634">
        <v>2023</v>
      </c>
      <c r="V2634" t="s">
        <v>37</v>
      </c>
      <c r="W2634" t="s">
        <v>101</v>
      </c>
      <c r="X2634" t="s">
        <v>103</v>
      </c>
      <c r="Y2634" t="s">
        <v>104</v>
      </c>
      <c r="Z2634" t="s">
        <v>100</v>
      </c>
      <c r="AA2634" t="s">
        <v>102</v>
      </c>
      <c r="AB2634" t="s">
        <v>105</v>
      </c>
      <c r="AC2634">
        <v>851</v>
      </c>
      <c r="AD2634">
        <v>1216.93</v>
      </c>
    </row>
    <row r="2635" spans="20:30" x14ac:dyDescent="0.25">
      <c r="T2635" t="s">
        <v>88</v>
      </c>
      <c r="U2635">
        <v>2023</v>
      </c>
      <c r="V2635" t="s">
        <v>10</v>
      </c>
      <c r="W2635" t="s">
        <v>101</v>
      </c>
      <c r="X2635" t="s">
        <v>103</v>
      </c>
      <c r="Y2635" t="s">
        <v>104</v>
      </c>
      <c r="Z2635" t="s">
        <v>100</v>
      </c>
      <c r="AA2635" t="s">
        <v>102</v>
      </c>
      <c r="AB2635" t="s">
        <v>105</v>
      </c>
      <c r="AC2635">
        <v>302</v>
      </c>
      <c r="AD2635">
        <v>431.86</v>
      </c>
    </row>
    <row r="2636" spans="20:30" x14ac:dyDescent="0.25">
      <c r="T2636" t="s">
        <v>95</v>
      </c>
      <c r="U2636">
        <v>2023</v>
      </c>
      <c r="V2636" t="s">
        <v>10</v>
      </c>
      <c r="W2636" t="s">
        <v>101</v>
      </c>
      <c r="X2636" t="s">
        <v>103</v>
      </c>
      <c r="Y2636" t="s">
        <v>104</v>
      </c>
      <c r="Z2636" t="s">
        <v>100</v>
      </c>
      <c r="AA2636" t="s">
        <v>102</v>
      </c>
      <c r="AB2636" t="s">
        <v>105</v>
      </c>
      <c r="AC2636">
        <v>230</v>
      </c>
      <c r="AD2636">
        <v>328.9</v>
      </c>
    </row>
    <row r="2637" spans="20:30" x14ac:dyDescent="0.25">
      <c r="T2637" t="s">
        <v>97</v>
      </c>
      <c r="U2637">
        <v>2023</v>
      </c>
      <c r="V2637" t="s">
        <v>10</v>
      </c>
      <c r="W2637" t="s">
        <v>101</v>
      </c>
      <c r="X2637" t="s">
        <v>103</v>
      </c>
      <c r="Y2637" t="s">
        <v>104</v>
      </c>
      <c r="Z2637" t="s">
        <v>100</v>
      </c>
      <c r="AA2637" t="s">
        <v>102</v>
      </c>
      <c r="AB2637" t="s">
        <v>105</v>
      </c>
      <c r="AC2637">
        <v>278</v>
      </c>
      <c r="AD2637">
        <v>397.53999999999996</v>
      </c>
    </row>
    <row r="2638" spans="20:30" x14ac:dyDescent="0.25">
      <c r="T2638" t="s">
        <v>88</v>
      </c>
      <c r="U2638">
        <v>2023</v>
      </c>
      <c r="V2638" t="s">
        <v>10</v>
      </c>
      <c r="W2638" t="s">
        <v>101</v>
      </c>
      <c r="X2638" t="s">
        <v>103</v>
      </c>
      <c r="Y2638" t="s">
        <v>104</v>
      </c>
      <c r="Z2638" t="s">
        <v>100</v>
      </c>
      <c r="AA2638" t="s">
        <v>102</v>
      </c>
      <c r="AB2638" t="s">
        <v>105</v>
      </c>
      <c r="AC2638">
        <v>304</v>
      </c>
      <c r="AD2638">
        <v>434.72</v>
      </c>
    </row>
    <row r="2639" spans="20:30" x14ac:dyDescent="0.25">
      <c r="T2639" t="s">
        <v>88</v>
      </c>
      <c r="U2639">
        <v>2023</v>
      </c>
      <c r="V2639" t="s">
        <v>10</v>
      </c>
      <c r="W2639" t="s">
        <v>101</v>
      </c>
      <c r="X2639" t="s">
        <v>103</v>
      </c>
      <c r="Y2639" t="s">
        <v>104</v>
      </c>
      <c r="Z2639" t="s">
        <v>100</v>
      </c>
      <c r="AA2639" t="s">
        <v>102</v>
      </c>
      <c r="AB2639" t="s">
        <v>105</v>
      </c>
      <c r="AC2639">
        <v>232</v>
      </c>
      <c r="AD2639">
        <v>331.76</v>
      </c>
    </row>
    <row r="2640" spans="20:30" x14ac:dyDescent="0.25">
      <c r="T2640" t="s">
        <v>95</v>
      </c>
      <c r="U2640">
        <v>2023</v>
      </c>
      <c r="V2640" t="s">
        <v>10</v>
      </c>
      <c r="W2640" t="s">
        <v>101</v>
      </c>
      <c r="X2640" t="s">
        <v>103</v>
      </c>
      <c r="Y2640" t="s">
        <v>104</v>
      </c>
      <c r="Z2640" t="s">
        <v>100</v>
      </c>
      <c r="AA2640" t="s">
        <v>102</v>
      </c>
      <c r="AB2640" t="s">
        <v>105</v>
      </c>
      <c r="AC2640">
        <v>788</v>
      </c>
      <c r="AD2640">
        <v>1126.8399999999999</v>
      </c>
    </row>
    <row r="2641" spans="20:30" x14ac:dyDescent="0.25">
      <c r="T2641" t="s">
        <v>95</v>
      </c>
      <c r="U2641">
        <v>2023</v>
      </c>
      <c r="V2641" t="s">
        <v>10</v>
      </c>
      <c r="W2641" t="s">
        <v>101</v>
      </c>
      <c r="X2641" t="s">
        <v>103</v>
      </c>
      <c r="Y2641" t="s">
        <v>104</v>
      </c>
      <c r="Z2641" t="s">
        <v>100</v>
      </c>
      <c r="AA2641" t="s">
        <v>102</v>
      </c>
      <c r="AB2641" t="s">
        <v>105</v>
      </c>
      <c r="AC2641">
        <v>842</v>
      </c>
      <c r="AD2641">
        <v>1204.06</v>
      </c>
    </row>
    <row r="2642" spans="20:30" x14ac:dyDescent="0.25">
      <c r="T2642" t="s">
        <v>88</v>
      </c>
      <c r="U2642">
        <v>2023</v>
      </c>
      <c r="V2642" t="s">
        <v>10</v>
      </c>
      <c r="W2642" t="s">
        <v>101</v>
      </c>
      <c r="X2642" t="s">
        <v>103</v>
      </c>
      <c r="Y2642" t="s">
        <v>104</v>
      </c>
      <c r="Z2642" t="s">
        <v>100</v>
      </c>
      <c r="AA2642" t="s">
        <v>102</v>
      </c>
      <c r="AB2642" t="s">
        <v>105</v>
      </c>
      <c r="AC2642">
        <v>875</v>
      </c>
      <c r="AD2642">
        <v>1251.25</v>
      </c>
    </row>
    <row r="2643" spans="20:30" x14ac:dyDescent="0.25">
      <c r="T2643" t="s">
        <v>98</v>
      </c>
      <c r="U2643">
        <v>2023</v>
      </c>
      <c r="V2643" t="s">
        <v>10</v>
      </c>
      <c r="W2643" t="s">
        <v>101</v>
      </c>
      <c r="X2643" t="s">
        <v>103</v>
      </c>
      <c r="Y2643" t="s">
        <v>104</v>
      </c>
      <c r="Z2643" t="s">
        <v>100</v>
      </c>
      <c r="AA2643" t="s">
        <v>102</v>
      </c>
      <c r="AB2643" t="s">
        <v>105</v>
      </c>
      <c r="AC2643">
        <v>955</v>
      </c>
      <c r="AD2643">
        <v>1365.65</v>
      </c>
    </row>
    <row r="2644" spans="20:30" x14ac:dyDescent="0.25">
      <c r="T2644" t="s">
        <v>95</v>
      </c>
      <c r="U2644">
        <v>2023</v>
      </c>
      <c r="V2644" t="s">
        <v>10</v>
      </c>
      <c r="W2644" t="s">
        <v>101</v>
      </c>
      <c r="X2644" t="s">
        <v>103</v>
      </c>
      <c r="Y2644" t="s">
        <v>104</v>
      </c>
      <c r="Z2644" t="s">
        <v>100</v>
      </c>
      <c r="AA2644" t="s">
        <v>102</v>
      </c>
      <c r="AB2644" t="s">
        <v>105</v>
      </c>
      <c r="AC2644">
        <v>956</v>
      </c>
      <c r="AD2644">
        <v>1367.08</v>
      </c>
    </row>
    <row r="2645" spans="20:30" x14ac:dyDescent="0.25">
      <c r="T2645" t="s">
        <v>95</v>
      </c>
      <c r="U2645">
        <v>2023</v>
      </c>
      <c r="V2645" t="s">
        <v>10</v>
      </c>
      <c r="W2645" t="s">
        <v>101</v>
      </c>
      <c r="X2645" t="s">
        <v>103</v>
      </c>
      <c r="Y2645" t="s">
        <v>104</v>
      </c>
      <c r="Z2645" t="s">
        <v>100</v>
      </c>
      <c r="AA2645" t="s">
        <v>102</v>
      </c>
      <c r="AB2645" t="s">
        <v>105</v>
      </c>
      <c r="AC2645">
        <v>957</v>
      </c>
      <c r="AD2645">
        <v>1368.51</v>
      </c>
    </row>
    <row r="2646" spans="20:30" x14ac:dyDescent="0.25">
      <c r="T2646" t="s">
        <v>88</v>
      </c>
      <c r="U2646">
        <v>2023</v>
      </c>
      <c r="V2646" t="s">
        <v>10</v>
      </c>
      <c r="W2646" t="s">
        <v>101</v>
      </c>
      <c r="X2646" t="s">
        <v>103</v>
      </c>
      <c r="Y2646" t="s">
        <v>104</v>
      </c>
      <c r="Z2646" t="s">
        <v>100</v>
      </c>
      <c r="AA2646" t="s">
        <v>102</v>
      </c>
      <c r="AB2646" t="s">
        <v>105</v>
      </c>
      <c r="AC2646">
        <v>828</v>
      </c>
      <c r="AD2646">
        <v>526.24</v>
      </c>
    </row>
    <row r="2647" spans="20:30" x14ac:dyDescent="0.25">
      <c r="T2647" t="s">
        <v>95</v>
      </c>
      <c r="U2647">
        <v>2023</v>
      </c>
      <c r="V2647" t="s">
        <v>10</v>
      </c>
      <c r="W2647" t="s">
        <v>101</v>
      </c>
      <c r="X2647" t="s">
        <v>103</v>
      </c>
      <c r="Y2647" t="s">
        <v>104</v>
      </c>
      <c r="Z2647" t="s">
        <v>100</v>
      </c>
      <c r="AA2647" t="s">
        <v>102</v>
      </c>
      <c r="AB2647" t="s">
        <v>105</v>
      </c>
      <c r="AC2647">
        <v>881</v>
      </c>
      <c r="AD2647">
        <v>526.24</v>
      </c>
    </row>
    <row r="2648" spans="20:30" x14ac:dyDescent="0.25">
      <c r="T2648" t="s">
        <v>95</v>
      </c>
      <c r="U2648">
        <v>2023</v>
      </c>
      <c r="V2648" t="s">
        <v>10</v>
      </c>
      <c r="W2648" t="s">
        <v>101</v>
      </c>
      <c r="X2648" t="s">
        <v>103</v>
      </c>
      <c r="Y2648" t="s">
        <v>104</v>
      </c>
      <c r="Z2648" t="s">
        <v>100</v>
      </c>
      <c r="AA2648" t="s">
        <v>102</v>
      </c>
      <c r="AB2648" t="s">
        <v>105</v>
      </c>
      <c r="AC2648">
        <v>279</v>
      </c>
      <c r="AD2648">
        <v>398.97</v>
      </c>
    </row>
    <row r="2649" spans="20:30" x14ac:dyDescent="0.25">
      <c r="T2649" t="s">
        <v>88</v>
      </c>
      <c r="U2649">
        <v>2023</v>
      </c>
      <c r="V2649" t="s">
        <v>10</v>
      </c>
      <c r="W2649" t="s">
        <v>101</v>
      </c>
      <c r="X2649" t="s">
        <v>103</v>
      </c>
      <c r="Y2649" t="s">
        <v>104</v>
      </c>
      <c r="Z2649" t="s">
        <v>100</v>
      </c>
      <c r="AA2649" t="s">
        <v>102</v>
      </c>
      <c r="AB2649" t="s">
        <v>105</v>
      </c>
      <c r="AC2649">
        <v>285</v>
      </c>
      <c r="AD2649">
        <v>407.55</v>
      </c>
    </row>
    <row r="2650" spans="20:30" x14ac:dyDescent="0.25">
      <c r="T2650" t="s">
        <v>95</v>
      </c>
      <c r="U2650">
        <v>2023</v>
      </c>
      <c r="V2650" t="s">
        <v>10</v>
      </c>
      <c r="W2650" t="s">
        <v>101</v>
      </c>
      <c r="X2650" t="s">
        <v>103</v>
      </c>
      <c r="Y2650" t="s">
        <v>104</v>
      </c>
      <c r="Z2650" t="s">
        <v>100</v>
      </c>
      <c r="AA2650" t="s">
        <v>102</v>
      </c>
      <c r="AB2650" t="s">
        <v>105</v>
      </c>
      <c r="AC2650">
        <v>279</v>
      </c>
      <c r="AD2650">
        <v>398.97</v>
      </c>
    </row>
    <row r="2651" spans="20:30" x14ac:dyDescent="0.25">
      <c r="T2651" t="s">
        <v>95</v>
      </c>
      <c r="U2651">
        <v>2023</v>
      </c>
      <c r="V2651" t="s">
        <v>10</v>
      </c>
      <c r="W2651" t="s">
        <v>101</v>
      </c>
      <c r="X2651" t="s">
        <v>103</v>
      </c>
      <c r="Y2651" t="s">
        <v>104</v>
      </c>
      <c r="Z2651" t="s">
        <v>100</v>
      </c>
      <c r="AA2651" t="s">
        <v>102</v>
      </c>
      <c r="AB2651" t="s">
        <v>105</v>
      </c>
      <c r="AC2651">
        <v>273</v>
      </c>
      <c r="AD2651">
        <v>390.39</v>
      </c>
    </row>
    <row r="2652" spans="20:30" x14ac:dyDescent="0.25">
      <c r="T2652" t="s">
        <v>95</v>
      </c>
      <c r="U2652">
        <v>2023</v>
      </c>
      <c r="V2652" t="s">
        <v>10</v>
      </c>
      <c r="W2652" t="s">
        <v>101</v>
      </c>
      <c r="X2652" t="s">
        <v>103</v>
      </c>
      <c r="Y2652" t="s">
        <v>104</v>
      </c>
      <c r="Z2652" t="s">
        <v>100</v>
      </c>
      <c r="AA2652" t="s">
        <v>102</v>
      </c>
      <c r="AB2652" t="s">
        <v>105</v>
      </c>
      <c r="AC2652">
        <v>229</v>
      </c>
      <c r="AD2652">
        <v>327.47000000000003</v>
      </c>
    </row>
    <row r="2653" spans="20:30" x14ac:dyDescent="0.25">
      <c r="T2653" t="s">
        <v>88</v>
      </c>
      <c r="U2653">
        <v>2023</v>
      </c>
      <c r="V2653" t="s">
        <v>10</v>
      </c>
      <c r="W2653" t="s">
        <v>101</v>
      </c>
      <c r="X2653" t="s">
        <v>103</v>
      </c>
      <c r="Y2653" t="s">
        <v>104</v>
      </c>
      <c r="Z2653" t="s">
        <v>100</v>
      </c>
      <c r="AA2653" t="s">
        <v>102</v>
      </c>
      <c r="AB2653" t="s">
        <v>105</v>
      </c>
      <c r="AC2653">
        <v>277</v>
      </c>
      <c r="AD2653">
        <v>396.11</v>
      </c>
    </row>
    <row r="2654" spans="20:30" x14ac:dyDescent="0.25">
      <c r="T2654" t="s">
        <v>97</v>
      </c>
      <c r="U2654">
        <v>2023</v>
      </c>
      <c r="V2654" t="s">
        <v>10</v>
      </c>
      <c r="W2654" t="s">
        <v>101</v>
      </c>
      <c r="X2654" t="s">
        <v>103</v>
      </c>
      <c r="Y2654" t="s">
        <v>104</v>
      </c>
      <c r="Z2654" t="s">
        <v>100</v>
      </c>
      <c r="AA2654" t="s">
        <v>102</v>
      </c>
      <c r="AB2654" t="s">
        <v>105</v>
      </c>
      <c r="AC2654">
        <v>797</v>
      </c>
      <c r="AD2654">
        <v>1139.71</v>
      </c>
    </row>
    <row r="2655" spans="20:30" x14ac:dyDescent="0.25">
      <c r="T2655" t="s">
        <v>98</v>
      </c>
      <c r="U2655">
        <v>2023</v>
      </c>
      <c r="V2655" t="s">
        <v>10</v>
      </c>
      <c r="W2655" t="s">
        <v>101</v>
      </c>
      <c r="X2655" t="s">
        <v>103</v>
      </c>
      <c r="Y2655" t="s">
        <v>104</v>
      </c>
      <c r="Z2655" t="s">
        <v>100</v>
      </c>
      <c r="AA2655" t="s">
        <v>102</v>
      </c>
      <c r="AB2655" t="s">
        <v>105</v>
      </c>
      <c r="AC2655">
        <v>850</v>
      </c>
      <c r="AD2655">
        <v>1215.5</v>
      </c>
    </row>
    <row r="2656" spans="20:30" x14ac:dyDescent="0.25">
      <c r="T2656" t="s">
        <v>88</v>
      </c>
      <c r="U2656">
        <v>2023</v>
      </c>
      <c r="V2656" t="s">
        <v>10</v>
      </c>
      <c r="W2656" t="s">
        <v>101</v>
      </c>
      <c r="X2656" t="s">
        <v>103</v>
      </c>
      <c r="Y2656" t="s">
        <v>104</v>
      </c>
      <c r="Z2656" t="s">
        <v>100</v>
      </c>
      <c r="AA2656" t="s">
        <v>102</v>
      </c>
      <c r="AB2656" t="s">
        <v>105</v>
      </c>
      <c r="AC2656">
        <v>884</v>
      </c>
      <c r="AD2656">
        <v>1264.1199999999999</v>
      </c>
    </row>
    <row r="2657" spans="20:30" x14ac:dyDescent="0.25">
      <c r="T2657" t="s">
        <v>97</v>
      </c>
      <c r="U2657">
        <v>2023</v>
      </c>
      <c r="V2657" t="s">
        <v>44</v>
      </c>
      <c r="W2657" t="s">
        <v>101</v>
      </c>
      <c r="X2657" t="s">
        <v>103</v>
      </c>
      <c r="Y2657" t="s">
        <v>104</v>
      </c>
      <c r="Z2657" t="s">
        <v>100</v>
      </c>
      <c r="AA2657" t="s">
        <v>102</v>
      </c>
      <c r="AB2657" t="s">
        <v>105</v>
      </c>
      <c r="AC2657">
        <v>272</v>
      </c>
      <c r="AD2657">
        <v>388.96</v>
      </c>
    </row>
    <row r="2658" spans="20:30" x14ac:dyDescent="0.25">
      <c r="T2658" t="s">
        <v>97</v>
      </c>
      <c r="U2658">
        <v>2023</v>
      </c>
      <c r="V2658" t="s">
        <v>44</v>
      </c>
      <c r="W2658" t="s">
        <v>101</v>
      </c>
      <c r="X2658" t="s">
        <v>103</v>
      </c>
      <c r="Y2658" t="s">
        <v>104</v>
      </c>
      <c r="Z2658" t="s">
        <v>100</v>
      </c>
      <c r="AA2658" t="s">
        <v>102</v>
      </c>
      <c r="AB2658" t="s">
        <v>105</v>
      </c>
      <c r="AC2658">
        <v>274</v>
      </c>
      <c r="AD2658">
        <v>391.82</v>
      </c>
    </row>
    <row r="2659" spans="20:30" x14ac:dyDescent="0.25">
      <c r="T2659" t="s">
        <v>97</v>
      </c>
      <c r="U2659">
        <v>2023</v>
      </c>
      <c r="V2659" t="s">
        <v>44</v>
      </c>
      <c r="W2659" t="s">
        <v>101</v>
      </c>
      <c r="X2659" t="s">
        <v>103</v>
      </c>
      <c r="Y2659" t="s">
        <v>104</v>
      </c>
      <c r="Z2659" t="s">
        <v>100</v>
      </c>
      <c r="AA2659" t="s">
        <v>102</v>
      </c>
      <c r="AB2659" t="s">
        <v>105</v>
      </c>
      <c r="AC2659">
        <v>244</v>
      </c>
      <c r="AD2659">
        <v>348.92</v>
      </c>
    </row>
    <row r="2660" spans="20:30" x14ac:dyDescent="0.25">
      <c r="T2660" t="s">
        <v>95</v>
      </c>
      <c r="U2660">
        <v>2023</v>
      </c>
      <c r="V2660" t="s">
        <v>44</v>
      </c>
      <c r="W2660" t="s">
        <v>101</v>
      </c>
      <c r="X2660" t="s">
        <v>103</v>
      </c>
      <c r="Y2660" t="s">
        <v>104</v>
      </c>
      <c r="Z2660" t="s">
        <v>100</v>
      </c>
      <c r="AA2660" t="s">
        <v>102</v>
      </c>
      <c r="AB2660" t="s">
        <v>105</v>
      </c>
      <c r="AC2660">
        <v>794</v>
      </c>
      <c r="AD2660">
        <v>1135.42</v>
      </c>
    </row>
    <row r="2661" spans="20:30" x14ac:dyDescent="0.25">
      <c r="T2661" t="s">
        <v>95</v>
      </c>
      <c r="U2661">
        <v>2023</v>
      </c>
      <c r="V2661" t="s">
        <v>44</v>
      </c>
      <c r="W2661" t="s">
        <v>101</v>
      </c>
      <c r="X2661" t="s">
        <v>103</v>
      </c>
      <c r="Y2661" t="s">
        <v>104</v>
      </c>
      <c r="Z2661" t="s">
        <v>100</v>
      </c>
      <c r="AA2661" t="s">
        <v>102</v>
      </c>
      <c r="AB2661" t="s">
        <v>105</v>
      </c>
      <c r="AC2661">
        <v>880</v>
      </c>
      <c r="AD2661">
        <v>1258.4000000000001</v>
      </c>
    </row>
    <row r="2662" spans="20:30" x14ac:dyDescent="0.25">
      <c r="T2662" t="s">
        <v>95</v>
      </c>
      <c r="U2662">
        <v>2023</v>
      </c>
      <c r="V2662" t="s">
        <v>44</v>
      </c>
      <c r="W2662" t="s">
        <v>101</v>
      </c>
      <c r="X2662" t="s">
        <v>103</v>
      </c>
      <c r="Y2662" t="s">
        <v>104</v>
      </c>
      <c r="Z2662" t="s">
        <v>100</v>
      </c>
      <c r="AA2662" t="s">
        <v>102</v>
      </c>
      <c r="AB2662" t="s">
        <v>105</v>
      </c>
      <c r="AC2662">
        <v>833</v>
      </c>
      <c r="AD2662">
        <v>526.24</v>
      </c>
    </row>
    <row r="2663" spans="20:30" x14ac:dyDescent="0.25">
      <c r="T2663" t="s">
        <v>95</v>
      </c>
      <c r="U2663">
        <v>2023</v>
      </c>
      <c r="V2663" t="s">
        <v>44</v>
      </c>
      <c r="W2663" t="s">
        <v>101</v>
      </c>
      <c r="X2663" t="s">
        <v>103</v>
      </c>
      <c r="Y2663" t="s">
        <v>104</v>
      </c>
      <c r="Z2663" t="s">
        <v>100</v>
      </c>
      <c r="AA2663" t="s">
        <v>102</v>
      </c>
      <c r="AB2663" t="s">
        <v>105</v>
      </c>
      <c r="AC2663">
        <v>243</v>
      </c>
      <c r="AD2663">
        <v>347.49</v>
      </c>
    </row>
    <row r="2664" spans="20:30" x14ac:dyDescent="0.25">
      <c r="T2664" t="s">
        <v>97</v>
      </c>
      <c r="U2664">
        <v>2023</v>
      </c>
      <c r="V2664" t="s">
        <v>44</v>
      </c>
      <c r="W2664" t="s">
        <v>101</v>
      </c>
      <c r="X2664" t="s">
        <v>103</v>
      </c>
      <c r="Y2664" t="s">
        <v>104</v>
      </c>
      <c r="Z2664" t="s">
        <v>100</v>
      </c>
      <c r="AA2664" t="s">
        <v>102</v>
      </c>
      <c r="AB2664" t="s">
        <v>105</v>
      </c>
      <c r="AC2664">
        <v>271</v>
      </c>
      <c r="AD2664">
        <v>387.53</v>
      </c>
    </row>
    <row r="2665" spans="20:30" x14ac:dyDescent="0.25">
      <c r="T2665" t="s">
        <v>97</v>
      </c>
      <c r="U2665">
        <v>2023</v>
      </c>
      <c r="V2665" t="s">
        <v>44</v>
      </c>
      <c r="W2665" t="s">
        <v>101</v>
      </c>
      <c r="X2665" t="s">
        <v>103</v>
      </c>
      <c r="Y2665" t="s">
        <v>104</v>
      </c>
      <c r="Z2665" t="s">
        <v>100</v>
      </c>
      <c r="AA2665" t="s">
        <v>102</v>
      </c>
      <c r="AB2665" t="s">
        <v>105</v>
      </c>
      <c r="AC2665">
        <v>247</v>
      </c>
      <c r="AD2665">
        <v>353.21</v>
      </c>
    </row>
    <row r="2666" spans="20:30" x14ac:dyDescent="0.25">
      <c r="T2666" t="s">
        <v>97</v>
      </c>
      <c r="U2666">
        <v>2023</v>
      </c>
      <c r="V2666" t="s">
        <v>44</v>
      </c>
      <c r="W2666" t="s">
        <v>101</v>
      </c>
      <c r="X2666" t="s">
        <v>103</v>
      </c>
      <c r="Y2666" t="s">
        <v>104</v>
      </c>
      <c r="Z2666" t="s">
        <v>100</v>
      </c>
      <c r="AA2666" t="s">
        <v>102</v>
      </c>
      <c r="AB2666" t="s">
        <v>105</v>
      </c>
      <c r="AC2666">
        <v>245</v>
      </c>
      <c r="AD2666">
        <v>350.35</v>
      </c>
    </row>
    <row r="2667" spans="20:30" x14ac:dyDescent="0.25">
      <c r="T2667" t="s">
        <v>99</v>
      </c>
      <c r="U2667">
        <v>2023</v>
      </c>
      <c r="V2667" t="s">
        <v>43</v>
      </c>
      <c r="W2667" t="s">
        <v>101</v>
      </c>
      <c r="X2667" t="s">
        <v>103</v>
      </c>
      <c r="Y2667" t="s">
        <v>104</v>
      </c>
      <c r="Z2667" t="s">
        <v>100</v>
      </c>
      <c r="AA2667" t="s">
        <v>102</v>
      </c>
      <c r="AB2667" t="s">
        <v>105</v>
      </c>
      <c r="AC2667">
        <v>278</v>
      </c>
      <c r="AD2667">
        <v>397.53999999999996</v>
      </c>
    </row>
    <row r="2668" spans="20:30" x14ac:dyDescent="0.25">
      <c r="T2668" t="s">
        <v>88</v>
      </c>
      <c r="U2668">
        <v>2023</v>
      </c>
      <c r="V2668" t="s">
        <v>43</v>
      </c>
      <c r="W2668" t="s">
        <v>101</v>
      </c>
      <c r="X2668" t="s">
        <v>103</v>
      </c>
      <c r="Y2668" t="s">
        <v>104</v>
      </c>
      <c r="Z2668" t="s">
        <v>100</v>
      </c>
      <c r="AA2668" t="s">
        <v>102</v>
      </c>
      <c r="AB2668" t="s">
        <v>105</v>
      </c>
      <c r="AC2668">
        <v>248</v>
      </c>
      <c r="AD2668">
        <v>354.64</v>
      </c>
    </row>
    <row r="2669" spans="20:30" x14ac:dyDescent="0.25">
      <c r="T2669" t="s">
        <v>97</v>
      </c>
      <c r="U2669">
        <v>2023</v>
      </c>
      <c r="V2669" t="s">
        <v>43</v>
      </c>
      <c r="W2669" t="s">
        <v>101</v>
      </c>
      <c r="X2669" t="s">
        <v>103</v>
      </c>
      <c r="Y2669" t="s">
        <v>104</v>
      </c>
      <c r="Z2669" t="s">
        <v>100</v>
      </c>
      <c r="AA2669" t="s">
        <v>102</v>
      </c>
      <c r="AB2669" t="s">
        <v>105</v>
      </c>
      <c r="AC2669">
        <v>280</v>
      </c>
      <c r="AD2669">
        <v>400.4</v>
      </c>
    </row>
    <row r="2670" spans="20:30" x14ac:dyDescent="0.25">
      <c r="T2670" t="s">
        <v>88</v>
      </c>
      <c r="U2670">
        <v>2023</v>
      </c>
      <c r="V2670" t="s">
        <v>43</v>
      </c>
      <c r="W2670" t="s">
        <v>101</v>
      </c>
      <c r="X2670" t="s">
        <v>103</v>
      </c>
      <c r="Y2670" t="s">
        <v>104</v>
      </c>
      <c r="Z2670" t="s">
        <v>100</v>
      </c>
      <c r="AA2670" t="s">
        <v>102</v>
      </c>
      <c r="AB2670" t="s">
        <v>105</v>
      </c>
      <c r="AC2670">
        <v>250</v>
      </c>
      <c r="AD2670">
        <v>357.5</v>
      </c>
    </row>
    <row r="2671" spans="20:30" x14ac:dyDescent="0.25">
      <c r="T2671" t="s">
        <v>95</v>
      </c>
      <c r="U2671">
        <v>2023</v>
      </c>
      <c r="V2671" t="s">
        <v>43</v>
      </c>
      <c r="W2671" t="s">
        <v>101</v>
      </c>
      <c r="X2671" t="s">
        <v>103</v>
      </c>
      <c r="Y2671" t="s">
        <v>104</v>
      </c>
      <c r="Z2671" t="s">
        <v>100</v>
      </c>
      <c r="AA2671" t="s">
        <v>102</v>
      </c>
      <c r="AB2671" t="s">
        <v>105</v>
      </c>
      <c r="AC2671">
        <v>793</v>
      </c>
      <c r="AD2671">
        <v>1133.99</v>
      </c>
    </row>
    <row r="2672" spans="20:30" x14ac:dyDescent="0.25">
      <c r="T2672" t="s">
        <v>88</v>
      </c>
      <c r="U2672">
        <v>2023</v>
      </c>
      <c r="V2672" t="s">
        <v>43</v>
      </c>
      <c r="W2672" t="s">
        <v>101</v>
      </c>
      <c r="X2672" t="s">
        <v>103</v>
      </c>
      <c r="Y2672" t="s">
        <v>104</v>
      </c>
      <c r="Z2672" t="s">
        <v>100</v>
      </c>
      <c r="AA2672" t="s">
        <v>102</v>
      </c>
      <c r="AB2672" t="s">
        <v>105</v>
      </c>
      <c r="AC2672">
        <v>879</v>
      </c>
      <c r="AD2672">
        <v>1256.97</v>
      </c>
    </row>
    <row r="2673" spans="20:30" x14ac:dyDescent="0.25">
      <c r="T2673" t="s">
        <v>88</v>
      </c>
      <c r="U2673">
        <v>2023</v>
      </c>
      <c r="V2673" t="s">
        <v>43</v>
      </c>
      <c r="W2673" t="s">
        <v>101</v>
      </c>
      <c r="X2673" t="s">
        <v>103</v>
      </c>
      <c r="Y2673" t="s">
        <v>104</v>
      </c>
      <c r="Z2673" t="s">
        <v>100</v>
      </c>
      <c r="AA2673" t="s">
        <v>102</v>
      </c>
      <c r="AB2673" t="s">
        <v>105</v>
      </c>
      <c r="AC2673">
        <v>832</v>
      </c>
      <c r="AD2673">
        <v>526.24</v>
      </c>
    </row>
    <row r="2674" spans="20:30" x14ac:dyDescent="0.25">
      <c r="T2674" t="s">
        <v>95</v>
      </c>
      <c r="U2674">
        <v>2023</v>
      </c>
      <c r="V2674" t="s">
        <v>43</v>
      </c>
      <c r="W2674" t="s">
        <v>101</v>
      </c>
      <c r="X2674" t="s">
        <v>103</v>
      </c>
      <c r="Y2674" t="s">
        <v>104</v>
      </c>
      <c r="Z2674" t="s">
        <v>100</v>
      </c>
      <c r="AA2674" t="s">
        <v>102</v>
      </c>
      <c r="AB2674" t="s">
        <v>105</v>
      </c>
      <c r="AC2674">
        <v>249</v>
      </c>
      <c r="AD2674">
        <v>356.07</v>
      </c>
    </row>
    <row r="2675" spans="20:30" x14ac:dyDescent="0.25">
      <c r="T2675" t="s">
        <v>88</v>
      </c>
      <c r="U2675">
        <v>2023</v>
      </c>
      <c r="V2675" t="s">
        <v>43</v>
      </c>
      <c r="W2675" t="s">
        <v>101</v>
      </c>
      <c r="X2675" t="s">
        <v>103</v>
      </c>
      <c r="Y2675" t="s">
        <v>104</v>
      </c>
      <c r="Z2675" t="s">
        <v>100</v>
      </c>
      <c r="AA2675" t="s">
        <v>102</v>
      </c>
      <c r="AB2675" t="s">
        <v>105</v>
      </c>
      <c r="AC2675">
        <v>277</v>
      </c>
      <c r="AD2675">
        <v>396.11</v>
      </c>
    </row>
    <row r="2676" spans="20:30" x14ac:dyDescent="0.25">
      <c r="T2676" t="s">
        <v>97</v>
      </c>
      <c r="U2676">
        <v>2023</v>
      </c>
      <c r="V2676" t="s">
        <v>43</v>
      </c>
      <c r="W2676" t="s">
        <v>101</v>
      </c>
      <c r="X2676" t="s">
        <v>103</v>
      </c>
      <c r="Y2676" t="s">
        <v>104</v>
      </c>
      <c r="Z2676" t="s">
        <v>100</v>
      </c>
      <c r="AA2676" t="s">
        <v>102</v>
      </c>
      <c r="AB2676" t="s">
        <v>105</v>
      </c>
      <c r="AC2676">
        <v>253</v>
      </c>
      <c r="AD2676">
        <v>361.78999999999996</v>
      </c>
    </row>
    <row r="2677" spans="20:30" x14ac:dyDescent="0.25">
      <c r="T2677" t="s">
        <v>88</v>
      </c>
      <c r="U2677">
        <v>2023</v>
      </c>
      <c r="V2677" t="s">
        <v>43</v>
      </c>
      <c r="W2677" t="s">
        <v>101</v>
      </c>
      <c r="X2677" t="s">
        <v>103</v>
      </c>
      <c r="Y2677" t="s">
        <v>104</v>
      </c>
      <c r="Z2677" t="s">
        <v>100</v>
      </c>
      <c r="AA2677" t="s">
        <v>102</v>
      </c>
      <c r="AB2677" t="s">
        <v>105</v>
      </c>
      <c r="AC2677">
        <v>802</v>
      </c>
      <c r="AD2677">
        <v>1146.8600000000001</v>
      </c>
    </row>
    <row r="2678" spans="20:30" x14ac:dyDescent="0.25">
      <c r="T2678" t="s">
        <v>99</v>
      </c>
      <c r="U2678">
        <v>2023</v>
      </c>
      <c r="V2678" t="s">
        <v>43</v>
      </c>
      <c r="W2678" t="s">
        <v>101</v>
      </c>
      <c r="X2678" t="s">
        <v>103</v>
      </c>
      <c r="Y2678" t="s">
        <v>104</v>
      </c>
      <c r="Z2678" t="s">
        <v>100</v>
      </c>
      <c r="AA2678" t="s">
        <v>102</v>
      </c>
      <c r="AB2678" t="s">
        <v>105</v>
      </c>
      <c r="AC2678">
        <v>251</v>
      </c>
      <c r="AD2678">
        <v>358.93</v>
      </c>
    </row>
    <row r="2679" spans="20:30" x14ac:dyDescent="0.25">
      <c r="T2679" t="s">
        <v>97</v>
      </c>
      <c r="U2679">
        <v>2023</v>
      </c>
      <c r="V2679" t="s">
        <v>39</v>
      </c>
      <c r="W2679" t="s">
        <v>101</v>
      </c>
      <c r="X2679" t="s">
        <v>103</v>
      </c>
      <c r="Y2679" t="s">
        <v>104</v>
      </c>
      <c r="Z2679" t="s">
        <v>100</v>
      </c>
      <c r="AA2679" t="s">
        <v>102</v>
      </c>
      <c r="AB2679" t="s">
        <v>105</v>
      </c>
      <c r="AC2679">
        <v>296</v>
      </c>
      <c r="AD2679">
        <v>423.28</v>
      </c>
    </row>
    <row r="2680" spans="20:30" x14ac:dyDescent="0.25">
      <c r="T2680" t="s">
        <v>97</v>
      </c>
      <c r="U2680">
        <v>2023</v>
      </c>
      <c r="V2680" t="s">
        <v>39</v>
      </c>
      <c r="W2680" t="s">
        <v>101</v>
      </c>
      <c r="X2680" t="s">
        <v>103</v>
      </c>
      <c r="Y2680" t="s">
        <v>104</v>
      </c>
      <c r="Z2680" t="s">
        <v>100</v>
      </c>
      <c r="AA2680" t="s">
        <v>102</v>
      </c>
      <c r="AB2680" t="s">
        <v>105</v>
      </c>
      <c r="AC2680">
        <v>266</v>
      </c>
      <c r="AD2680">
        <v>380.38</v>
      </c>
    </row>
    <row r="2681" spans="20:30" x14ac:dyDescent="0.25">
      <c r="T2681" t="s">
        <v>95</v>
      </c>
      <c r="U2681">
        <v>2023</v>
      </c>
      <c r="V2681" t="s">
        <v>39</v>
      </c>
      <c r="W2681" t="s">
        <v>101</v>
      </c>
      <c r="X2681" t="s">
        <v>103</v>
      </c>
      <c r="Y2681" t="s">
        <v>104</v>
      </c>
      <c r="Z2681" t="s">
        <v>100</v>
      </c>
      <c r="AA2681" t="s">
        <v>102</v>
      </c>
      <c r="AB2681" t="s">
        <v>105</v>
      </c>
      <c r="AC2681">
        <v>292</v>
      </c>
      <c r="AD2681">
        <v>417.56</v>
      </c>
    </row>
    <row r="2682" spans="20:30" x14ac:dyDescent="0.25">
      <c r="T2682" t="s">
        <v>97</v>
      </c>
      <c r="U2682">
        <v>2023</v>
      </c>
      <c r="V2682" t="s">
        <v>39</v>
      </c>
      <c r="W2682" t="s">
        <v>101</v>
      </c>
      <c r="X2682" t="s">
        <v>103</v>
      </c>
      <c r="Y2682" t="s">
        <v>104</v>
      </c>
      <c r="Z2682" t="s">
        <v>100</v>
      </c>
      <c r="AA2682" t="s">
        <v>102</v>
      </c>
      <c r="AB2682" t="s">
        <v>105</v>
      </c>
      <c r="AC2682">
        <v>268</v>
      </c>
      <c r="AD2682">
        <v>383.24</v>
      </c>
    </row>
    <row r="2683" spans="20:30" x14ac:dyDescent="0.25">
      <c r="T2683" t="s">
        <v>97</v>
      </c>
      <c r="U2683">
        <v>2023</v>
      </c>
      <c r="V2683" t="s">
        <v>39</v>
      </c>
      <c r="W2683" t="s">
        <v>101</v>
      </c>
      <c r="X2683" t="s">
        <v>103</v>
      </c>
      <c r="Y2683" t="s">
        <v>104</v>
      </c>
      <c r="Z2683" t="s">
        <v>100</v>
      </c>
      <c r="AA2683" t="s">
        <v>102</v>
      </c>
      <c r="AB2683" t="s">
        <v>105</v>
      </c>
      <c r="AC2683">
        <v>790</v>
      </c>
      <c r="AD2683">
        <v>1129.7</v>
      </c>
    </row>
    <row r="2684" spans="20:30" x14ac:dyDescent="0.25">
      <c r="T2684" t="s">
        <v>95</v>
      </c>
      <c r="U2684">
        <v>2023</v>
      </c>
      <c r="V2684" t="s">
        <v>39</v>
      </c>
      <c r="W2684" t="s">
        <v>101</v>
      </c>
      <c r="X2684" t="s">
        <v>103</v>
      </c>
      <c r="Y2684" t="s">
        <v>104</v>
      </c>
      <c r="Z2684" t="s">
        <v>100</v>
      </c>
      <c r="AA2684" t="s">
        <v>102</v>
      </c>
      <c r="AB2684" t="s">
        <v>105</v>
      </c>
      <c r="AC2684">
        <v>877</v>
      </c>
      <c r="AD2684">
        <v>1254.1100000000001</v>
      </c>
    </row>
    <row r="2685" spans="20:30" x14ac:dyDescent="0.25">
      <c r="T2685" t="s">
        <v>95</v>
      </c>
      <c r="U2685">
        <v>2023</v>
      </c>
      <c r="V2685" t="s">
        <v>39</v>
      </c>
      <c r="W2685" t="s">
        <v>101</v>
      </c>
      <c r="X2685" t="s">
        <v>103</v>
      </c>
      <c r="Y2685" t="s">
        <v>104</v>
      </c>
      <c r="Z2685" t="s">
        <v>100</v>
      </c>
      <c r="AA2685" t="s">
        <v>102</v>
      </c>
      <c r="AB2685" t="s">
        <v>105</v>
      </c>
      <c r="AC2685">
        <v>830</v>
      </c>
      <c r="AD2685">
        <v>526.24</v>
      </c>
    </row>
    <row r="2686" spans="20:30" x14ac:dyDescent="0.25">
      <c r="T2686" t="s">
        <v>97</v>
      </c>
      <c r="U2686">
        <v>2023</v>
      </c>
      <c r="V2686" t="s">
        <v>39</v>
      </c>
      <c r="W2686" t="s">
        <v>101</v>
      </c>
      <c r="X2686" t="s">
        <v>103</v>
      </c>
      <c r="Y2686" t="s">
        <v>104</v>
      </c>
      <c r="Z2686" t="s">
        <v>100</v>
      </c>
      <c r="AA2686" t="s">
        <v>102</v>
      </c>
      <c r="AB2686" t="s">
        <v>105</v>
      </c>
      <c r="AC2686">
        <v>267</v>
      </c>
      <c r="AD2686">
        <v>381.81</v>
      </c>
    </row>
    <row r="2687" spans="20:30" x14ac:dyDescent="0.25">
      <c r="T2687" t="s">
        <v>97</v>
      </c>
      <c r="U2687">
        <v>2023</v>
      </c>
      <c r="V2687" t="s">
        <v>39</v>
      </c>
      <c r="W2687" t="s">
        <v>101</v>
      </c>
      <c r="X2687" t="s">
        <v>103</v>
      </c>
      <c r="Y2687" t="s">
        <v>104</v>
      </c>
      <c r="Z2687" t="s">
        <v>100</v>
      </c>
      <c r="AA2687" t="s">
        <v>102</v>
      </c>
      <c r="AB2687" t="s">
        <v>105</v>
      </c>
      <c r="AC2687">
        <v>295</v>
      </c>
      <c r="AD2687">
        <v>421.85</v>
      </c>
    </row>
    <row r="2688" spans="20:30" x14ac:dyDescent="0.25">
      <c r="T2688" t="s">
        <v>95</v>
      </c>
      <c r="U2688">
        <v>2023</v>
      </c>
      <c r="V2688" t="s">
        <v>39</v>
      </c>
      <c r="W2688" t="s">
        <v>101</v>
      </c>
      <c r="X2688" t="s">
        <v>103</v>
      </c>
      <c r="Y2688" t="s">
        <v>104</v>
      </c>
      <c r="Z2688" t="s">
        <v>100</v>
      </c>
      <c r="AA2688" t="s">
        <v>102</v>
      </c>
      <c r="AB2688" t="s">
        <v>105</v>
      </c>
      <c r="AC2688">
        <v>265</v>
      </c>
      <c r="AD2688">
        <v>378.95</v>
      </c>
    </row>
    <row r="2689" spans="20:30" x14ac:dyDescent="0.25">
      <c r="T2689" t="s">
        <v>97</v>
      </c>
      <c r="U2689">
        <v>2023</v>
      </c>
      <c r="V2689" t="s">
        <v>39</v>
      </c>
      <c r="W2689" t="s">
        <v>101</v>
      </c>
      <c r="X2689" t="s">
        <v>103</v>
      </c>
      <c r="Y2689" t="s">
        <v>104</v>
      </c>
      <c r="Z2689" t="s">
        <v>100</v>
      </c>
      <c r="AA2689" t="s">
        <v>102</v>
      </c>
      <c r="AB2689" t="s">
        <v>105</v>
      </c>
      <c r="AC2689">
        <v>799</v>
      </c>
      <c r="AD2689">
        <v>1142.57</v>
      </c>
    </row>
    <row r="2690" spans="20:30" x14ac:dyDescent="0.25">
      <c r="T2690" t="s">
        <v>97</v>
      </c>
      <c r="U2690">
        <v>2023</v>
      </c>
      <c r="V2690" t="s">
        <v>39</v>
      </c>
      <c r="W2690" t="s">
        <v>101</v>
      </c>
      <c r="X2690" t="s">
        <v>103</v>
      </c>
      <c r="Y2690" t="s">
        <v>104</v>
      </c>
      <c r="Z2690" t="s">
        <v>100</v>
      </c>
      <c r="AA2690" t="s">
        <v>102</v>
      </c>
      <c r="AB2690" t="s">
        <v>105</v>
      </c>
      <c r="AC2690">
        <v>885</v>
      </c>
      <c r="AD2690">
        <v>1265.55</v>
      </c>
    </row>
    <row r="2691" spans="20:30" x14ac:dyDescent="0.25">
      <c r="T2691" t="s">
        <v>95</v>
      </c>
      <c r="U2691">
        <v>2023</v>
      </c>
      <c r="V2691" t="s">
        <v>42</v>
      </c>
      <c r="W2691" t="s">
        <v>101</v>
      </c>
      <c r="X2691" t="s">
        <v>103</v>
      </c>
      <c r="Y2691" t="s">
        <v>104</v>
      </c>
      <c r="Z2691" t="s">
        <v>100</v>
      </c>
      <c r="AA2691" t="s">
        <v>102</v>
      </c>
      <c r="AB2691" t="s">
        <v>105</v>
      </c>
      <c r="AC2691">
        <v>284</v>
      </c>
      <c r="AD2691">
        <v>406.12</v>
      </c>
    </row>
    <row r="2692" spans="20:30" x14ac:dyDescent="0.25">
      <c r="T2692" t="s">
        <v>97</v>
      </c>
      <c r="U2692">
        <v>2023</v>
      </c>
      <c r="V2692" t="s">
        <v>42</v>
      </c>
      <c r="W2692" t="s">
        <v>101</v>
      </c>
      <c r="X2692" t="s">
        <v>103</v>
      </c>
      <c r="Y2692" t="s">
        <v>104</v>
      </c>
      <c r="Z2692" t="s">
        <v>100</v>
      </c>
      <c r="AA2692" t="s">
        <v>102</v>
      </c>
      <c r="AB2692" t="s">
        <v>105</v>
      </c>
      <c r="AC2692">
        <v>254</v>
      </c>
      <c r="AD2692">
        <v>363.22</v>
      </c>
    </row>
    <row r="2693" spans="20:30" x14ac:dyDescent="0.25">
      <c r="T2693" t="s">
        <v>95</v>
      </c>
      <c r="U2693">
        <v>2023</v>
      </c>
      <c r="V2693" t="s">
        <v>42</v>
      </c>
      <c r="W2693" t="s">
        <v>101</v>
      </c>
      <c r="X2693" t="s">
        <v>103</v>
      </c>
      <c r="Y2693" t="s">
        <v>104</v>
      </c>
      <c r="Z2693" t="s">
        <v>100</v>
      </c>
      <c r="AA2693" t="s">
        <v>102</v>
      </c>
      <c r="AB2693" t="s">
        <v>105</v>
      </c>
      <c r="AC2693">
        <v>256</v>
      </c>
      <c r="AD2693">
        <v>366.08</v>
      </c>
    </row>
    <row r="2694" spans="20:30" x14ac:dyDescent="0.25">
      <c r="T2694" t="s">
        <v>95</v>
      </c>
      <c r="U2694">
        <v>2023</v>
      </c>
      <c r="V2694" t="s">
        <v>42</v>
      </c>
      <c r="W2694" t="s">
        <v>101</v>
      </c>
      <c r="X2694" t="s">
        <v>103</v>
      </c>
      <c r="Y2694" t="s">
        <v>104</v>
      </c>
      <c r="Z2694" t="s">
        <v>100</v>
      </c>
      <c r="AA2694" t="s">
        <v>102</v>
      </c>
      <c r="AB2694" t="s">
        <v>105</v>
      </c>
      <c r="AC2694">
        <v>792</v>
      </c>
      <c r="AD2694">
        <v>1132.56</v>
      </c>
    </row>
    <row r="2695" spans="20:30" x14ac:dyDescent="0.25">
      <c r="T2695" t="s">
        <v>95</v>
      </c>
      <c r="U2695">
        <v>2023</v>
      </c>
      <c r="V2695" t="s">
        <v>42</v>
      </c>
      <c r="W2695" t="s">
        <v>101</v>
      </c>
      <c r="X2695" t="s">
        <v>103</v>
      </c>
      <c r="Y2695" t="s">
        <v>104</v>
      </c>
      <c r="Z2695" t="s">
        <v>100</v>
      </c>
      <c r="AA2695" t="s">
        <v>102</v>
      </c>
      <c r="AB2695" t="s">
        <v>105</v>
      </c>
      <c r="AC2695">
        <v>878</v>
      </c>
      <c r="AD2695">
        <v>1255.54</v>
      </c>
    </row>
    <row r="2696" spans="20:30" x14ac:dyDescent="0.25">
      <c r="T2696" t="s">
        <v>95</v>
      </c>
      <c r="U2696">
        <v>2023</v>
      </c>
      <c r="V2696" t="s">
        <v>42</v>
      </c>
      <c r="W2696" t="s">
        <v>101</v>
      </c>
      <c r="X2696" t="s">
        <v>103</v>
      </c>
      <c r="Y2696" t="s">
        <v>104</v>
      </c>
      <c r="Z2696" t="s">
        <v>100</v>
      </c>
      <c r="AA2696" t="s">
        <v>102</v>
      </c>
      <c r="AB2696" t="s">
        <v>105</v>
      </c>
      <c r="AC2696">
        <v>831</v>
      </c>
      <c r="AD2696">
        <v>526.24</v>
      </c>
    </row>
    <row r="2697" spans="20:30" x14ac:dyDescent="0.25">
      <c r="T2697" t="s">
        <v>95</v>
      </c>
      <c r="U2697">
        <v>2023</v>
      </c>
      <c r="V2697" t="s">
        <v>42</v>
      </c>
      <c r="W2697" t="s">
        <v>101</v>
      </c>
      <c r="X2697" t="s">
        <v>103</v>
      </c>
      <c r="Y2697" t="s">
        <v>104</v>
      </c>
      <c r="Z2697" t="s">
        <v>100</v>
      </c>
      <c r="AA2697" t="s">
        <v>102</v>
      </c>
      <c r="AB2697" t="s">
        <v>105</v>
      </c>
      <c r="AC2697">
        <v>255</v>
      </c>
      <c r="AD2697">
        <v>364.65</v>
      </c>
    </row>
    <row r="2698" spans="20:30" x14ac:dyDescent="0.25">
      <c r="T2698" t="s">
        <v>95</v>
      </c>
      <c r="U2698">
        <v>2023</v>
      </c>
      <c r="V2698" t="s">
        <v>42</v>
      </c>
      <c r="W2698" t="s">
        <v>101</v>
      </c>
      <c r="X2698" t="s">
        <v>103</v>
      </c>
      <c r="Y2698" t="s">
        <v>104</v>
      </c>
      <c r="Z2698" t="s">
        <v>100</v>
      </c>
      <c r="AA2698" t="s">
        <v>102</v>
      </c>
      <c r="AB2698" t="s">
        <v>105</v>
      </c>
      <c r="AC2698">
        <v>283</v>
      </c>
      <c r="AD2698">
        <v>404.69</v>
      </c>
    </row>
    <row r="2699" spans="20:30" x14ac:dyDescent="0.25">
      <c r="T2699" t="s">
        <v>97</v>
      </c>
      <c r="U2699">
        <v>2023</v>
      </c>
      <c r="V2699" t="s">
        <v>42</v>
      </c>
      <c r="W2699" t="s">
        <v>101</v>
      </c>
      <c r="X2699" t="s">
        <v>103</v>
      </c>
      <c r="Y2699" t="s">
        <v>104</v>
      </c>
      <c r="Z2699" t="s">
        <v>100</v>
      </c>
      <c r="AA2699" t="s">
        <v>102</v>
      </c>
      <c r="AB2699" t="s">
        <v>105</v>
      </c>
      <c r="AC2699">
        <v>801</v>
      </c>
      <c r="AD2699">
        <v>1145.43</v>
      </c>
    </row>
    <row r="2700" spans="20:30" x14ac:dyDescent="0.25">
      <c r="T2700" t="s">
        <v>95</v>
      </c>
      <c r="U2700">
        <v>2023</v>
      </c>
      <c r="V2700" t="s">
        <v>42</v>
      </c>
      <c r="W2700" t="s">
        <v>101</v>
      </c>
      <c r="X2700" t="s">
        <v>103</v>
      </c>
      <c r="Y2700" t="s">
        <v>104</v>
      </c>
      <c r="Z2700" t="s">
        <v>100</v>
      </c>
      <c r="AA2700" t="s">
        <v>102</v>
      </c>
      <c r="AB2700" t="s">
        <v>105</v>
      </c>
      <c r="AC2700">
        <v>257</v>
      </c>
      <c r="AD2700">
        <v>367.51</v>
      </c>
    </row>
    <row r="2701" spans="20:30" x14ac:dyDescent="0.25">
      <c r="T2701" t="s">
        <v>88</v>
      </c>
      <c r="U2701">
        <v>2023</v>
      </c>
      <c r="V2701" t="s">
        <v>48</v>
      </c>
      <c r="W2701" t="s">
        <v>101</v>
      </c>
      <c r="X2701" t="s">
        <v>103</v>
      </c>
      <c r="Y2701" t="s">
        <v>104</v>
      </c>
      <c r="Z2701" t="s">
        <v>100</v>
      </c>
      <c r="AA2701" t="s">
        <v>102</v>
      </c>
      <c r="AB2701" t="s">
        <v>105</v>
      </c>
      <c r="AC2701">
        <v>224</v>
      </c>
      <c r="AD2701">
        <v>320.32</v>
      </c>
    </row>
    <row r="2702" spans="20:30" x14ac:dyDescent="0.25">
      <c r="T2702" t="s">
        <v>88</v>
      </c>
      <c r="U2702">
        <v>2023</v>
      </c>
      <c r="V2702" t="s">
        <v>48</v>
      </c>
      <c r="W2702" t="s">
        <v>101</v>
      </c>
      <c r="X2702" t="s">
        <v>103</v>
      </c>
      <c r="Y2702" t="s">
        <v>104</v>
      </c>
      <c r="Z2702" t="s">
        <v>100</v>
      </c>
      <c r="AA2702" t="s">
        <v>102</v>
      </c>
      <c r="AB2702" t="s">
        <v>105</v>
      </c>
      <c r="AC2702">
        <v>250</v>
      </c>
      <c r="AD2702">
        <v>357.5</v>
      </c>
    </row>
    <row r="2703" spans="20:30" x14ac:dyDescent="0.25">
      <c r="T2703" t="s">
        <v>88</v>
      </c>
      <c r="U2703">
        <v>2023</v>
      </c>
      <c r="V2703" t="s">
        <v>48</v>
      </c>
      <c r="W2703" t="s">
        <v>101</v>
      </c>
      <c r="X2703" t="s">
        <v>103</v>
      </c>
      <c r="Y2703" t="s">
        <v>104</v>
      </c>
      <c r="Z2703" t="s">
        <v>100</v>
      </c>
      <c r="AA2703" t="s">
        <v>102</v>
      </c>
      <c r="AB2703" t="s">
        <v>105</v>
      </c>
      <c r="AC2703">
        <v>226</v>
      </c>
      <c r="AD2703">
        <v>323.18</v>
      </c>
    </row>
    <row r="2704" spans="20:30" x14ac:dyDescent="0.25">
      <c r="T2704" t="s">
        <v>88</v>
      </c>
      <c r="U2704">
        <v>2023</v>
      </c>
      <c r="V2704" t="s">
        <v>48</v>
      </c>
      <c r="W2704" t="s">
        <v>101</v>
      </c>
      <c r="X2704" t="s">
        <v>103</v>
      </c>
      <c r="Y2704" t="s">
        <v>104</v>
      </c>
      <c r="Z2704" t="s">
        <v>100</v>
      </c>
      <c r="AA2704" t="s">
        <v>102</v>
      </c>
      <c r="AB2704" t="s">
        <v>105</v>
      </c>
      <c r="AC2704">
        <v>797</v>
      </c>
      <c r="AD2704">
        <v>1139.71</v>
      </c>
    </row>
    <row r="2705" spans="20:30" x14ac:dyDescent="0.25">
      <c r="T2705" t="s">
        <v>88</v>
      </c>
      <c r="U2705">
        <v>2023</v>
      </c>
      <c r="V2705" t="s">
        <v>48</v>
      </c>
      <c r="W2705" t="s">
        <v>101</v>
      </c>
      <c r="X2705" t="s">
        <v>103</v>
      </c>
      <c r="Y2705" t="s">
        <v>104</v>
      </c>
      <c r="Z2705" t="s">
        <v>100</v>
      </c>
      <c r="AA2705" t="s">
        <v>102</v>
      </c>
      <c r="AB2705" t="s">
        <v>105</v>
      </c>
      <c r="AC2705">
        <v>884</v>
      </c>
      <c r="AD2705">
        <v>1264.1199999999999</v>
      </c>
    </row>
    <row r="2706" spans="20:30" x14ac:dyDescent="0.25">
      <c r="T2706" t="s">
        <v>88</v>
      </c>
      <c r="U2706">
        <v>2023</v>
      </c>
      <c r="V2706" t="s">
        <v>48</v>
      </c>
      <c r="W2706" t="s">
        <v>101</v>
      </c>
      <c r="X2706" t="s">
        <v>103</v>
      </c>
      <c r="Y2706" t="s">
        <v>104</v>
      </c>
      <c r="Z2706" t="s">
        <v>100</v>
      </c>
      <c r="AA2706" t="s">
        <v>102</v>
      </c>
      <c r="AB2706" t="s">
        <v>105</v>
      </c>
      <c r="AC2706">
        <v>837</v>
      </c>
      <c r="AD2706">
        <v>526.24</v>
      </c>
    </row>
    <row r="2707" spans="20:30" x14ac:dyDescent="0.25">
      <c r="T2707" t="s">
        <v>88</v>
      </c>
      <c r="U2707">
        <v>2023</v>
      </c>
      <c r="V2707" t="s">
        <v>48</v>
      </c>
      <c r="W2707" t="s">
        <v>101</v>
      </c>
      <c r="X2707" t="s">
        <v>103</v>
      </c>
      <c r="Y2707" t="s">
        <v>104</v>
      </c>
      <c r="Z2707" t="s">
        <v>100</v>
      </c>
      <c r="AA2707" t="s">
        <v>102</v>
      </c>
      <c r="AB2707" t="s">
        <v>105</v>
      </c>
      <c r="AC2707">
        <v>225</v>
      </c>
      <c r="AD2707">
        <v>321.75</v>
      </c>
    </row>
    <row r="2708" spans="20:30" x14ac:dyDescent="0.25">
      <c r="T2708" t="s">
        <v>88</v>
      </c>
      <c r="U2708">
        <v>2023</v>
      </c>
      <c r="V2708" t="s">
        <v>48</v>
      </c>
      <c r="W2708" t="s">
        <v>101</v>
      </c>
      <c r="X2708" t="s">
        <v>103</v>
      </c>
      <c r="Y2708" t="s">
        <v>104</v>
      </c>
      <c r="Z2708" t="s">
        <v>100</v>
      </c>
      <c r="AA2708" t="s">
        <v>102</v>
      </c>
      <c r="AB2708" t="s">
        <v>105</v>
      </c>
      <c r="AC2708">
        <v>253</v>
      </c>
      <c r="AD2708">
        <v>361.78999999999996</v>
      </c>
    </row>
    <row r="2709" spans="20:30" x14ac:dyDescent="0.25">
      <c r="T2709" t="s">
        <v>88</v>
      </c>
      <c r="U2709">
        <v>2023</v>
      </c>
      <c r="V2709" t="s">
        <v>48</v>
      </c>
      <c r="W2709" t="s">
        <v>101</v>
      </c>
      <c r="X2709" t="s">
        <v>103</v>
      </c>
      <c r="Y2709" t="s">
        <v>104</v>
      </c>
      <c r="Z2709" t="s">
        <v>100</v>
      </c>
      <c r="AA2709" t="s">
        <v>102</v>
      </c>
      <c r="AB2709" t="s">
        <v>105</v>
      </c>
      <c r="AC2709">
        <v>223</v>
      </c>
      <c r="AD2709">
        <v>318.89</v>
      </c>
    </row>
    <row r="2710" spans="20:30" x14ac:dyDescent="0.25">
      <c r="T2710" t="s">
        <v>88</v>
      </c>
      <c r="U2710">
        <v>2023</v>
      </c>
      <c r="V2710" t="s">
        <v>48</v>
      </c>
      <c r="W2710" t="s">
        <v>101</v>
      </c>
      <c r="X2710" t="s">
        <v>103</v>
      </c>
      <c r="Y2710" t="s">
        <v>104</v>
      </c>
      <c r="Z2710" t="s">
        <v>100</v>
      </c>
      <c r="AA2710" t="s">
        <v>102</v>
      </c>
      <c r="AB2710" t="s">
        <v>105</v>
      </c>
      <c r="AC2710">
        <v>806</v>
      </c>
      <c r="AD2710">
        <v>1152.58</v>
      </c>
    </row>
    <row r="2711" spans="20:30" x14ac:dyDescent="0.25">
      <c r="T2711" t="s">
        <v>95</v>
      </c>
      <c r="U2711">
        <v>2023</v>
      </c>
      <c r="V2711" t="s">
        <v>47</v>
      </c>
      <c r="W2711" t="s">
        <v>101</v>
      </c>
      <c r="X2711" t="s">
        <v>103</v>
      </c>
      <c r="Y2711" t="s">
        <v>104</v>
      </c>
      <c r="Z2711" t="s">
        <v>100</v>
      </c>
      <c r="AA2711" t="s">
        <v>102</v>
      </c>
      <c r="AB2711" t="s">
        <v>105</v>
      </c>
      <c r="AC2711">
        <v>254</v>
      </c>
      <c r="AD2711">
        <v>363.22</v>
      </c>
    </row>
    <row r="2712" spans="20:30" x14ac:dyDescent="0.25">
      <c r="T2712" t="s">
        <v>95</v>
      </c>
      <c r="U2712">
        <v>2023</v>
      </c>
      <c r="V2712" t="s">
        <v>47</v>
      </c>
      <c r="W2712" t="s">
        <v>101</v>
      </c>
      <c r="X2712" t="s">
        <v>103</v>
      </c>
      <c r="Y2712" t="s">
        <v>104</v>
      </c>
      <c r="Z2712" t="s">
        <v>100</v>
      </c>
      <c r="AA2712" t="s">
        <v>102</v>
      </c>
      <c r="AB2712" t="s">
        <v>105</v>
      </c>
      <c r="AC2712">
        <v>230</v>
      </c>
      <c r="AD2712">
        <v>328.9</v>
      </c>
    </row>
    <row r="2713" spans="20:30" x14ac:dyDescent="0.25">
      <c r="T2713" t="s">
        <v>95</v>
      </c>
      <c r="U2713">
        <v>2023</v>
      </c>
      <c r="V2713" t="s">
        <v>47</v>
      </c>
      <c r="W2713" t="s">
        <v>101</v>
      </c>
      <c r="X2713" t="s">
        <v>103</v>
      </c>
      <c r="Y2713" t="s">
        <v>104</v>
      </c>
      <c r="Z2713" t="s">
        <v>100</v>
      </c>
      <c r="AA2713" t="s">
        <v>102</v>
      </c>
      <c r="AB2713" t="s">
        <v>105</v>
      </c>
      <c r="AC2713">
        <v>256</v>
      </c>
      <c r="AD2713">
        <v>366.08</v>
      </c>
    </row>
    <row r="2714" spans="20:30" x14ac:dyDescent="0.25">
      <c r="T2714" t="s">
        <v>95</v>
      </c>
      <c r="U2714">
        <v>2023</v>
      </c>
      <c r="V2714" t="s">
        <v>47</v>
      </c>
      <c r="W2714" t="s">
        <v>101</v>
      </c>
      <c r="X2714" t="s">
        <v>103</v>
      </c>
      <c r="Y2714" t="s">
        <v>104</v>
      </c>
      <c r="Z2714" t="s">
        <v>100</v>
      </c>
      <c r="AA2714" t="s">
        <v>102</v>
      </c>
      <c r="AB2714" t="s">
        <v>105</v>
      </c>
      <c r="AC2714">
        <v>796</v>
      </c>
      <c r="AD2714">
        <v>1138.28</v>
      </c>
    </row>
    <row r="2715" spans="20:30" x14ac:dyDescent="0.25">
      <c r="T2715" t="s">
        <v>88</v>
      </c>
      <c r="U2715">
        <v>2023</v>
      </c>
      <c r="V2715" t="s">
        <v>47</v>
      </c>
      <c r="W2715" t="s">
        <v>101</v>
      </c>
      <c r="X2715" t="s">
        <v>103</v>
      </c>
      <c r="Y2715" t="s">
        <v>104</v>
      </c>
      <c r="Z2715" t="s">
        <v>100</v>
      </c>
      <c r="AA2715" t="s">
        <v>102</v>
      </c>
      <c r="AB2715" t="s">
        <v>105</v>
      </c>
      <c r="AC2715">
        <v>883</v>
      </c>
      <c r="AD2715">
        <v>1262.69</v>
      </c>
    </row>
    <row r="2716" spans="20:30" x14ac:dyDescent="0.25">
      <c r="T2716" t="s">
        <v>88</v>
      </c>
      <c r="U2716">
        <v>2023</v>
      </c>
      <c r="V2716" t="s">
        <v>47</v>
      </c>
      <c r="W2716" t="s">
        <v>101</v>
      </c>
      <c r="X2716" t="s">
        <v>103</v>
      </c>
      <c r="Y2716" t="s">
        <v>104</v>
      </c>
      <c r="Z2716" t="s">
        <v>100</v>
      </c>
      <c r="AA2716" t="s">
        <v>102</v>
      </c>
      <c r="AB2716" t="s">
        <v>105</v>
      </c>
      <c r="AC2716">
        <v>836</v>
      </c>
      <c r="AD2716">
        <v>526.24</v>
      </c>
    </row>
    <row r="2717" spans="20:30" x14ac:dyDescent="0.25">
      <c r="T2717" t="s">
        <v>95</v>
      </c>
      <c r="U2717">
        <v>2023</v>
      </c>
      <c r="V2717" t="s">
        <v>47</v>
      </c>
      <c r="W2717" t="s">
        <v>101</v>
      </c>
      <c r="X2717" t="s">
        <v>103</v>
      </c>
      <c r="Y2717" t="s">
        <v>104</v>
      </c>
      <c r="Z2717" t="s">
        <v>100</v>
      </c>
      <c r="AA2717" t="s">
        <v>102</v>
      </c>
      <c r="AB2717" t="s">
        <v>105</v>
      </c>
      <c r="AC2717">
        <v>231</v>
      </c>
      <c r="AD2717">
        <v>330.33</v>
      </c>
    </row>
    <row r="2718" spans="20:30" x14ac:dyDescent="0.25">
      <c r="T2718" t="s">
        <v>95</v>
      </c>
      <c r="U2718">
        <v>2023</v>
      </c>
      <c r="V2718" t="s">
        <v>47</v>
      </c>
      <c r="W2718" t="s">
        <v>101</v>
      </c>
      <c r="X2718" t="s">
        <v>103</v>
      </c>
      <c r="Y2718" t="s">
        <v>104</v>
      </c>
      <c r="Z2718" t="s">
        <v>100</v>
      </c>
      <c r="AA2718" t="s">
        <v>102</v>
      </c>
      <c r="AB2718" t="s">
        <v>105</v>
      </c>
      <c r="AC2718">
        <v>229</v>
      </c>
      <c r="AD2718">
        <v>327.47000000000003</v>
      </c>
    </row>
    <row r="2719" spans="20:30" x14ac:dyDescent="0.25">
      <c r="T2719" t="s">
        <v>95</v>
      </c>
      <c r="U2719">
        <v>2023</v>
      </c>
      <c r="V2719" t="s">
        <v>47</v>
      </c>
      <c r="W2719" t="s">
        <v>101</v>
      </c>
      <c r="X2719" t="s">
        <v>103</v>
      </c>
      <c r="Y2719" t="s">
        <v>104</v>
      </c>
      <c r="Z2719" t="s">
        <v>100</v>
      </c>
      <c r="AA2719" t="s">
        <v>102</v>
      </c>
      <c r="AB2719" t="s">
        <v>105</v>
      </c>
      <c r="AC2719">
        <v>805</v>
      </c>
      <c r="AD2719">
        <v>1151.1500000000001</v>
      </c>
    </row>
    <row r="2720" spans="20:30" x14ac:dyDescent="0.25">
      <c r="T2720" t="s">
        <v>95</v>
      </c>
      <c r="U2720">
        <v>2023</v>
      </c>
      <c r="V2720" t="s">
        <v>47</v>
      </c>
      <c r="W2720" t="s">
        <v>101</v>
      </c>
      <c r="X2720" t="s">
        <v>103</v>
      </c>
      <c r="Y2720" t="s">
        <v>104</v>
      </c>
      <c r="Z2720" t="s">
        <v>100</v>
      </c>
      <c r="AA2720" t="s">
        <v>102</v>
      </c>
      <c r="AB2720" t="s">
        <v>105</v>
      </c>
      <c r="AC2720">
        <v>227</v>
      </c>
      <c r="AD2720">
        <v>324.61</v>
      </c>
    </row>
    <row r="2721" spans="20:30" x14ac:dyDescent="0.25">
      <c r="T2721" t="s">
        <v>97</v>
      </c>
      <c r="U2721">
        <v>2023</v>
      </c>
      <c r="V2721" t="s">
        <v>46</v>
      </c>
      <c r="W2721" t="s">
        <v>101</v>
      </c>
      <c r="X2721" t="s">
        <v>103</v>
      </c>
      <c r="Y2721" t="s">
        <v>104</v>
      </c>
      <c r="Z2721" t="s">
        <v>100</v>
      </c>
      <c r="AA2721" t="s">
        <v>102</v>
      </c>
      <c r="AB2721" t="s">
        <v>105</v>
      </c>
      <c r="AC2721">
        <v>260</v>
      </c>
      <c r="AD2721">
        <v>371.8</v>
      </c>
    </row>
    <row r="2722" spans="20:30" x14ac:dyDescent="0.25">
      <c r="T2722" t="s">
        <v>88</v>
      </c>
      <c r="U2722">
        <v>2023</v>
      </c>
      <c r="V2722" t="s">
        <v>46</v>
      </c>
      <c r="W2722" t="s">
        <v>101</v>
      </c>
      <c r="X2722" t="s">
        <v>103</v>
      </c>
      <c r="Y2722" t="s">
        <v>104</v>
      </c>
      <c r="Z2722" t="s">
        <v>100</v>
      </c>
      <c r="AA2722" t="s">
        <v>102</v>
      </c>
      <c r="AB2722" t="s">
        <v>105</v>
      </c>
      <c r="AC2722">
        <v>236</v>
      </c>
      <c r="AD2722">
        <v>337.48</v>
      </c>
    </row>
    <row r="2723" spans="20:30" x14ac:dyDescent="0.25">
      <c r="T2723" t="s">
        <v>95</v>
      </c>
      <c r="U2723">
        <v>2023</v>
      </c>
      <c r="V2723" t="s">
        <v>46</v>
      </c>
      <c r="W2723" t="s">
        <v>101</v>
      </c>
      <c r="X2723" t="s">
        <v>103</v>
      </c>
      <c r="Y2723" t="s">
        <v>104</v>
      </c>
      <c r="Z2723" t="s">
        <v>100</v>
      </c>
      <c r="AA2723" t="s">
        <v>102</v>
      </c>
      <c r="AB2723" t="s">
        <v>105</v>
      </c>
      <c r="AC2723">
        <v>262</v>
      </c>
      <c r="AD2723">
        <v>374.65999999999997</v>
      </c>
    </row>
    <row r="2724" spans="20:30" x14ac:dyDescent="0.25">
      <c r="T2724" t="s">
        <v>99</v>
      </c>
      <c r="U2724">
        <v>2023</v>
      </c>
      <c r="V2724" t="s">
        <v>46</v>
      </c>
      <c r="W2724" t="s">
        <v>101</v>
      </c>
      <c r="X2724" t="s">
        <v>103</v>
      </c>
      <c r="Y2724" t="s">
        <v>104</v>
      </c>
      <c r="Z2724" t="s">
        <v>100</v>
      </c>
      <c r="AA2724" t="s">
        <v>102</v>
      </c>
      <c r="AB2724" t="s">
        <v>105</v>
      </c>
      <c r="AC2724">
        <v>232</v>
      </c>
      <c r="AD2724">
        <v>331.76</v>
      </c>
    </row>
    <row r="2725" spans="20:30" x14ac:dyDescent="0.25">
      <c r="T2725" t="s">
        <v>88</v>
      </c>
      <c r="U2725">
        <v>2023</v>
      </c>
      <c r="V2725" t="s">
        <v>46</v>
      </c>
      <c r="W2725" t="s">
        <v>101</v>
      </c>
      <c r="X2725" t="s">
        <v>103</v>
      </c>
      <c r="Y2725" t="s">
        <v>104</v>
      </c>
      <c r="Z2725" t="s">
        <v>100</v>
      </c>
      <c r="AA2725" t="s">
        <v>102</v>
      </c>
      <c r="AB2725" t="s">
        <v>105</v>
      </c>
      <c r="AC2725">
        <v>795</v>
      </c>
      <c r="AD2725">
        <v>1136.8499999999999</v>
      </c>
    </row>
    <row r="2726" spans="20:30" x14ac:dyDescent="0.25">
      <c r="T2726" t="s">
        <v>95</v>
      </c>
      <c r="U2726">
        <v>2023</v>
      </c>
      <c r="V2726" t="s">
        <v>46</v>
      </c>
      <c r="W2726" t="s">
        <v>101</v>
      </c>
      <c r="X2726" t="s">
        <v>103</v>
      </c>
      <c r="Y2726" t="s">
        <v>104</v>
      </c>
      <c r="Z2726" t="s">
        <v>100</v>
      </c>
      <c r="AA2726" t="s">
        <v>102</v>
      </c>
      <c r="AB2726" t="s">
        <v>105</v>
      </c>
      <c r="AC2726">
        <v>882</v>
      </c>
      <c r="AD2726">
        <v>1261.26</v>
      </c>
    </row>
    <row r="2727" spans="20:30" x14ac:dyDescent="0.25">
      <c r="T2727" t="s">
        <v>95</v>
      </c>
      <c r="U2727">
        <v>2023</v>
      </c>
      <c r="V2727" t="s">
        <v>46</v>
      </c>
      <c r="W2727" t="s">
        <v>101</v>
      </c>
      <c r="X2727" t="s">
        <v>103</v>
      </c>
      <c r="Y2727" t="s">
        <v>104</v>
      </c>
      <c r="Z2727" t="s">
        <v>100</v>
      </c>
      <c r="AA2727" t="s">
        <v>102</v>
      </c>
      <c r="AB2727" t="s">
        <v>105</v>
      </c>
      <c r="AC2727">
        <v>835</v>
      </c>
      <c r="AD2727">
        <v>526.24</v>
      </c>
    </row>
    <row r="2728" spans="20:30" x14ac:dyDescent="0.25">
      <c r="T2728" t="s">
        <v>88</v>
      </c>
      <c r="U2728">
        <v>2023</v>
      </c>
      <c r="V2728" t="s">
        <v>46</v>
      </c>
      <c r="W2728" t="s">
        <v>101</v>
      </c>
      <c r="X2728" t="s">
        <v>103</v>
      </c>
      <c r="Y2728" t="s">
        <v>104</v>
      </c>
      <c r="Z2728" t="s">
        <v>100</v>
      </c>
      <c r="AA2728" t="s">
        <v>102</v>
      </c>
      <c r="AB2728" t="s">
        <v>105</v>
      </c>
      <c r="AC2728">
        <v>237</v>
      </c>
      <c r="AD2728">
        <v>338.90999999999997</v>
      </c>
    </row>
    <row r="2729" spans="20:30" x14ac:dyDescent="0.25">
      <c r="T2729" t="s">
        <v>99</v>
      </c>
      <c r="U2729">
        <v>2023</v>
      </c>
      <c r="V2729" t="s">
        <v>46</v>
      </c>
      <c r="W2729" t="s">
        <v>101</v>
      </c>
      <c r="X2729" t="s">
        <v>103</v>
      </c>
      <c r="Y2729" t="s">
        <v>104</v>
      </c>
      <c r="Z2729" t="s">
        <v>100</v>
      </c>
      <c r="AA2729" t="s">
        <v>102</v>
      </c>
      <c r="AB2729" t="s">
        <v>105</v>
      </c>
      <c r="AC2729">
        <v>259</v>
      </c>
      <c r="AD2729">
        <v>370.37</v>
      </c>
    </row>
    <row r="2730" spans="20:30" x14ac:dyDescent="0.25">
      <c r="T2730" t="s">
        <v>95</v>
      </c>
      <c r="U2730">
        <v>2023</v>
      </c>
      <c r="V2730" t="s">
        <v>46</v>
      </c>
      <c r="W2730" t="s">
        <v>101</v>
      </c>
      <c r="X2730" t="s">
        <v>103</v>
      </c>
      <c r="Y2730" t="s">
        <v>104</v>
      </c>
      <c r="Z2730" t="s">
        <v>100</v>
      </c>
      <c r="AA2730" t="s">
        <v>102</v>
      </c>
      <c r="AB2730" t="s">
        <v>105</v>
      </c>
      <c r="AC2730">
        <v>235</v>
      </c>
      <c r="AD2730">
        <v>336.05</v>
      </c>
    </row>
    <row r="2731" spans="20:30" x14ac:dyDescent="0.25">
      <c r="T2731" t="s">
        <v>88</v>
      </c>
      <c r="U2731">
        <v>2023</v>
      </c>
      <c r="V2731" t="s">
        <v>46</v>
      </c>
      <c r="W2731" t="s">
        <v>101</v>
      </c>
      <c r="X2731" t="s">
        <v>103</v>
      </c>
      <c r="Y2731" t="s">
        <v>104</v>
      </c>
      <c r="Z2731" t="s">
        <v>100</v>
      </c>
      <c r="AA2731" t="s">
        <v>102</v>
      </c>
      <c r="AB2731" t="s">
        <v>105</v>
      </c>
      <c r="AC2731">
        <v>804</v>
      </c>
      <c r="AD2731">
        <v>1149.72</v>
      </c>
    </row>
    <row r="2732" spans="20:30" x14ac:dyDescent="0.25">
      <c r="T2732" t="s">
        <v>97</v>
      </c>
      <c r="U2732">
        <v>2023</v>
      </c>
      <c r="V2732" t="s">
        <v>46</v>
      </c>
      <c r="W2732" t="s">
        <v>101</v>
      </c>
      <c r="X2732" t="s">
        <v>103</v>
      </c>
      <c r="Y2732" t="s">
        <v>104</v>
      </c>
      <c r="Z2732" t="s">
        <v>100</v>
      </c>
      <c r="AA2732" t="s">
        <v>102</v>
      </c>
      <c r="AB2732" t="s">
        <v>105</v>
      </c>
      <c r="AC2732">
        <v>233</v>
      </c>
      <c r="AD2732">
        <v>333.19</v>
      </c>
    </row>
    <row r="2733" spans="20:30" x14ac:dyDescent="0.25">
      <c r="T2733" t="s">
        <v>95</v>
      </c>
      <c r="U2733">
        <v>2024</v>
      </c>
      <c r="V2733" t="s">
        <v>41</v>
      </c>
      <c r="W2733" t="s">
        <v>89</v>
      </c>
      <c r="X2733" t="s">
        <v>90</v>
      </c>
      <c r="Y2733" t="s">
        <v>91</v>
      </c>
      <c r="Z2733" t="s">
        <v>92</v>
      </c>
      <c r="AA2733" t="s">
        <v>93</v>
      </c>
      <c r="AB2733" t="s">
        <v>96</v>
      </c>
      <c r="AC2733">
        <v>302</v>
      </c>
      <c r="AD2733">
        <v>462.06</v>
      </c>
    </row>
    <row r="2734" spans="20:30" x14ac:dyDescent="0.25">
      <c r="T2734" t="s">
        <v>88</v>
      </c>
      <c r="U2734">
        <v>2024</v>
      </c>
      <c r="V2734" t="s">
        <v>41</v>
      </c>
      <c r="W2734" t="s">
        <v>89</v>
      </c>
      <c r="X2734" t="s">
        <v>90</v>
      </c>
      <c r="Y2734" t="s">
        <v>91</v>
      </c>
      <c r="Z2734" t="s">
        <v>92</v>
      </c>
      <c r="AA2734" t="s">
        <v>93</v>
      </c>
      <c r="AB2734" t="s">
        <v>96</v>
      </c>
      <c r="AC2734">
        <v>272</v>
      </c>
      <c r="AD2734">
        <v>388.96</v>
      </c>
    </row>
    <row r="2735" spans="20:30" x14ac:dyDescent="0.25">
      <c r="T2735" t="s">
        <v>95</v>
      </c>
      <c r="U2735">
        <v>2024</v>
      </c>
      <c r="V2735" t="s">
        <v>41</v>
      </c>
      <c r="W2735" t="s">
        <v>89</v>
      </c>
      <c r="X2735" t="s">
        <v>90</v>
      </c>
      <c r="Y2735" t="s">
        <v>91</v>
      </c>
      <c r="Z2735" t="s">
        <v>92</v>
      </c>
      <c r="AA2735" t="s">
        <v>93</v>
      </c>
      <c r="AB2735" t="s">
        <v>96</v>
      </c>
      <c r="AC2735">
        <v>298</v>
      </c>
      <c r="AD2735">
        <v>426.14</v>
      </c>
    </row>
    <row r="2736" spans="20:30" x14ac:dyDescent="0.25">
      <c r="T2736" t="s">
        <v>95</v>
      </c>
      <c r="U2736">
        <v>2024</v>
      </c>
      <c r="V2736" t="s">
        <v>41</v>
      </c>
      <c r="W2736" t="s">
        <v>89</v>
      </c>
      <c r="X2736" t="s">
        <v>90</v>
      </c>
      <c r="Y2736" t="s">
        <v>91</v>
      </c>
      <c r="Z2736" t="s">
        <v>92</v>
      </c>
      <c r="AA2736" t="s">
        <v>93</v>
      </c>
      <c r="AB2736" t="s">
        <v>96</v>
      </c>
      <c r="AC2736">
        <v>274</v>
      </c>
      <c r="AD2736">
        <v>391.82</v>
      </c>
    </row>
    <row r="2737" spans="20:30" x14ac:dyDescent="0.25">
      <c r="T2737" t="s">
        <v>88</v>
      </c>
      <c r="U2737">
        <v>2024</v>
      </c>
      <c r="V2737" t="s">
        <v>41</v>
      </c>
      <c r="W2737" t="s">
        <v>89</v>
      </c>
      <c r="X2737" t="s">
        <v>90</v>
      </c>
      <c r="Y2737" t="s">
        <v>91</v>
      </c>
      <c r="Z2737" t="s">
        <v>92</v>
      </c>
      <c r="AA2737" t="s">
        <v>93</v>
      </c>
      <c r="AB2737" t="s">
        <v>96</v>
      </c>
      <c r="AC2737">
        <v>666</v>
      </c>
      <c r="AD2737">
        <v>952.38</v>
      </c>
    </row>
    <row r="2738" spans="20:30" x14ac:dyDescent="0.25">
      <c r="T2738" t="s">
        <v>97</v>
      </c>
      <c r="U2738">
        <v>2024</v>
      </c>
      <c r="V2738" t="s">
        <v>41</v>
      </c>
      <c r="W2738" t="s">
        <v>89</v>
      </c>
      <c r="X2738" t="s">
        <v>90</v>
      </c>
      <c r="Y2738" t="s">
        <v>91</v>
      </c>
      <c r="Z2738" t="s">
        <v>92</v>
      </c>
      <c r="AA2738" t="s">
        <v>93</v>
      </c>
      <c r="AB2738" t="s">
        <v>96</v>
      </c>
      <c r="AC2738">
        <v>753</v>
      </c>
      <c r="AD2738">
        <v>1076.79</v>
      </c>
    </row>
    <row r="2739" spans="20:30" x14ac:dyDescent="0.25">
      <c r="T2739" t="s">
        <v>97</v>
      </c>
      <c r="U2739">
        <v>2024</v>
      </c>
      <c r="V2739" t="s">
        <v>41</v>
      </c>
      <c r="W2739" t="s">
        <v>89</v>
      </c>
      <c r="X2739" t="s">
        <v>90</v>
      </c>
      <c r="Y2739" t="s">
        <v>91</v>
      </c>
      <c r="Z2739" t="s">
        <v>92</v>
      </c>
      <c r="AA2739" t="s">
        <v>93</v>
      </c>
      <c r="AB2739" t="s">
        <v>96</v>
      </c>
      <c r="AC2739">
        <v>297</v>
      </c>
      <c r="AD2739">
        <v>424.71</v>
      </c>
    </row>
    <row r="2740" spans="20:30" x14ac:dyDescent="0.25">
      <c r="T2740" t="s">
        <v>88</v>
      </c>
      <c r="U2740">
        <v>2024</v>
      </c>
      <c r="V2740" t="s">
        <v>41</v>
      </c>
      <c r="W2740" t="s">
        <v>89</v>
      </c>
      <c r="X2740" t="s">
        <v>90</v>
      </c>
      <c r="Y2740" t="s">
        <v>91</v>
      </c>
      <c r="Z2740" t="s">
        <v>92</v>
      </c>
      <c r="AA2740" t="s">
        <v>93</v>
      </c>
      <c r="AB2740" t="s">
        <v>96</v>
      </c>
      <c r="AC2740">
        <v>792</v>
      </c>
      <c r="AD2740">
        <v>526.24</v>
      </c>
    </row>
    <row r="2741" spans="20:30" x14ac:dyDescent="0.25">
      <c r="T2741" t="s">
        <v>95</v>
      </c>
      <c r="U2741">
        <v>2024</v>
      </c>
      <c r="V2741" t="s">
        <v>41</v>
      </c>
      <c r="W2741" t="s">
        <v>89</v>
      </c>
      <c r="X2741" t="s">
        <v>90</v>
      </c>
      <c r="Y2741" t="s">
        <v>91</v>
      </c>
      <c r="Z2741" t="s">
        <v>92</v>
      </c>
      <c r="AA2741" t="s">
        <v>93</v>
      </c>
      <c r="AB2741" t="s">
        <v>96</v>
      </c>
      <c r="AC2741">
        <v>301</v>
      </c>
      <c r="AD2741">
        <v>430.43</v>
      </c>
    </row>
    <row r="2742" spans="20:30" x14ac:dyDescent="0.25">
      <c r="T2742" t="s">
        <v>95</v>
      </c>
      <c r="U2742">
        <v>2024</v>
      </c>
      <c r="V2742" t="s">
        <v>41</v>
      </c>
      <c r="W2742" t="s">
        <v>89</v>
      </c>
      <c r="X2742" t="s">
        <v>90</v>
      </c>
      <c r="Y2742" t="s">
        <v>91</v>
      </c>
      <c r="Z2742" t="s">
        <v>92</v>
      </c>
      <c r="AA2742" t="s">
        <v>93</v>
      </c>
      <c r="AB2742" t="s">
        <v>96</v>
      </c>
      <c r="AC2742">
        <v>271</v>
      </c>
      <c r="AD2742">
        <v>387.53</v>
      </c>
    </row>
    <row r="2743" spans="20:30" x14ac:dyDescent="0.25">
      <c r="T2743" t="s">
        <v>88</v>
      </c>
      <c r="U2743">
        <v>2024</v>
      </c>
      <c r="V2743" t="s">
        <v>41</v>
      </c>
      <c r="W2743" t="s">
        <v>89</v>
      </c>
      <c r="X2743" t="s">
        <v>90</v>
      </c>
      <c r="Y2743" t="s">
        <v>91</v>
      </c>
      <c r="Z2743" t="s">
        <v>92</v>
      </c>
      <c r="AA2743" t="s">
        <v>93</v>
      </c>
      <c r="AB2743" t="s">
        <v>96</v>
      </c>
      <c r="AC2743">
        <v>299</v>
      </c>
      <c r="AD2743">
        <v>427.57</v>
      </c>
    </row>
    <row r="2744" spans="20:30" x14ac:dyDescent="0.25">
      <c r="T2744" t="s">
        <v>95</v>
      </c>
      <c r="U2744">
        <v>2024</v>
      </c>
      <c r="V2744" t="s">
        <v>41</v>
      </c>
      <c r="W2744" t="s">
        <v>89</v>
      </c>
      <c r="X2744" t="s">
        <v>90</v>
      </c>
      <c r="Y2744" t="s">
        <v>91</v>
      </c>
      <c r="Z2744" t="s">
        <v>92</v>
      </c>
      <c r="AA2744" t="s">
        <v>93</v>
      </c>
      <c r="AB2744" t="s">
        <v>96</v>
      </c>
      <c r="AC2744">
        <v>761</v>
      </c>
      <c r="AD2744">
        <v>1088.23</v>
      </c>
    </row>
    <row r="2745" spans="20:30" x14ac:dyDescent="0.25">
      <c r="T2745" t="s">
        <v>88</v>
      </c>
      <c r="U2745">
        <v>2024</v>
      </c>
      <c r="V2745" t="s">
        <v>45</v>
      </c>
      <c r="W2745" t="s">
        <v>89</v>
      </c>
      <c r="X2745" t="s">
        <v>90</v>
      </c>
      <c r="Y2745" t="s">
        <v>91</v>
      </c>
      <c r="Z2745" t="s">
        <v>92</v>
      </c>
      <c r="AA2745" t="s">
        <v>93</v>
      </c>
      <c r="AB2745" t="s">
        <v>96</v>
      </c>
      <c r="AC2745">
        <v>278</v>
      </c>
      <c r="AD2745">
        <v>425.34000000000003</v>
      </c>
    </row>
    <row r="2746" spans="20:30" x14ac:dyDescent="0.25">
      <c r="T2746" t="s">
        <v>95</v>
      </c>
      <c r="U2746">
        <v>2024</v>
      </c>
      <c r="V2746" t="s">
        <v>45</v>
      </c>
      <c r="W2746" t="s">
        <v>89</v>
      </c>
      <c r="X2746" t="s">
        <v>90</v>
      </c>
      <c r="Y2746" t="s">
        <v>91</v>
      </c>
      <c r="Z2746" t="s">
        <v>92</v>
      </c>
      <c r="AA2746" t="s">
        <v>93</v>
      </c>
      <c r="AB2746" t="s">
        <v>96</v>
      </c>
      <c r="AC2746">
        <v>280</v>
      </c>
      <c r="AD2746">
        <v>400.4</v>
      </c>
    </row>
    <row r="2747" spans="20:30" x14ac:dyDescent="0.25">
      <c r="T2747" t="s">
        <v>88</v>
      </c>
      <c r="U2747">
        <v>2024</v>
      </c>
      <c r="V2747" t="s">
        <v>45</v>
      </c>
      <c r="W2747" t="s">
        <v>89</v>
      </c>
      <c r="X2747" t="s">
        <v>90</v>
      </c>
      <c r="Y2747" t="s">
        <v>91</v>
      </c>
      <c r="Z2747" t="s">
        <v>92</v>
      </c>
      <c r="AA2747" t="s">
        <v>93</v>
      </c>
      <c r="AB2747" t="s">
        <v>96</v>
      </c>
      <c r="AC2747">
        <v>250</v>
      </c>
      <c r="AD2747">
        <v>357.5</v>
      </c>
    </row>
    <row r="2748" spans="20:30" x14ac:dyDescent="0.25">
      <c r="T2748" t="s">
        <v>95</v>
      </c>
      <c r="U2748">
        <v>2024</v>
      </c>
      <c r="V2748" t="s">
        <v>45</v>
      </c>
      <c r="W2748" t="s">
        <v>89</v>
      </c>
      <c r="X2748" t="s">
        <v>90</v>
      </c>
      <c r="Y2748" t="s">
        <v>91</v>
      </c>
      <c r="Z2748" t="s">
        <v>92</v>
      </c>
      <c r="AA2748" t="s">
        <v>93</v>
      </c>
      <c r="AB2748" t="s">
        <v>96</v>
      </c>
      <c r="AC2748">
        <v>670</v>
      </c>
      <c r="AD2748">
        <v>958.1</v>
      </c>
    </row>
    <row r="2749" spans="20:30" x14ac:dyDescent="0.25">
      <c r="T2749" t="s">
        <v>88</v>
      </c>
      <c r="U2749">
        <v>2024</v>
      </c>
      <c r="V2749" t="s">
        <v>45</v>
      </c>
      <c r="W2749" t="s">
        <v>89</v>
      </c>
      <c r="X2749" t="s">
        <v>90</v>
      </c>
      <c r="Y2749" t="s">
        <v>91</v>
      </c>
      <c r="Z2749" t="s">
        <v>92</v>
      </c>
      <c r="AA2749" t="s">
        <v>93</v>
      </c>
      <c r="AB2749" t="s">
        <v>96</v>
      </c>
      <c r="AC2749">
        <v>756</v>
      </c>
      <c r="AD2749">
        <v>1081.08</v>
      </c>
    </row>
    <row r="2750" spans="20:30" x14ac:dyDescent="0.25">
      <c r="T2750" t="s">
        <v>88</v>
      </c>
      <c r="U2750">
        <v>2024</v>
      </c>
      <c r="V2750" t="s">
        <v>45</v>
      </c>
      <c r="W2750" t="s">
        <v>89</v>
      </c>
      <c r="X2750" t="s">
        <v>90</v>
      </c>
      <c r="Y2750" t="s">
        <v>91</v>
      </c>
      <c r="Z2750" t="s">
        <v>92</v>
      </c>
      <c r="AA2750" t="s">
        <v>93</v>
      </c>
      <c r="AB2750" t="s">
        <v>96</v>
      </c>
      <c r="AC2750">
        <v>279</v>
      </c>
      <c r="AD2750">
        <v>398.97</v>
      </c>
    </row>
    <row r="2751" spans="20:30" x14ac:dyDescent="0.25">
      <c r="T2751" t="s">
        <v>95</v>
      </c>
      <c r="U2751">
        <v>2024</v>
      </c>
      <c r="V2751" t="s">
        <v>45</v>
      </c>
      <c r="W2751" t="s">
        <v>89</v>
      </c>
      <c r="X2751" t="s">
        <v>90</v>
      </c>
      <c r="Y2751" t="s">
        <v>91</v>
      </c>
      <c r="Z2751" t="s">
        <v>92</v>
      </c>
      <c r="AA2751" t="s">
        <v>93</v>
      </c>
      <c r="AB2751" t="s">
        <v>96</v>
      </c>
      <c r="AC2751">
        <v>796</v>
      </c>
      <c r="AD2751">
        <v>526.24</v>
      </c>
    </row>
    <row r="2752" spans="20:30" x14ac:dyDescent="0.25">
      <c r="T2752" t="s">
        <v>88</v>
      </c>
      <c r="U2752">
        <v>2024</v>
      </c>
      <c r="V2752" t="s">
        <v>45</v>
      </c>
      <c r="W2752" t="s">
        <v>89</v>
      </c>
      <c r="X2752" t="s">
        <v>90</v>
      </c>
      <c r="Y2752" t="s">
        <v>91</v>
      </c>
      <c r="Z2752" t="s">
        <v>92</v>
      </c>
      <c r="AA2752" t="s">
        <v>93</v>
      </c>
      <c r="AB2752" t="s">
        <v>96</v>
      </c>
      <c r="AC2752">
        <v>277</v>
      </c>
      <c r="AD2752">
        <v>396.11</v>
      </c>
    </row>
    <row r="2753" spans="20:30" x14ac:dyDescent="0.25">
      <c r="T2753" t="s">
        <v>95</v>
      </c>
      <c r="U2753">
        <v>2024</v>
      </c>
      <c r="V2753" t="s">
        <v>45</v>
      </c>
      <c r="W2753" t="s">
        <v>89</v>
      </c>
      <c r="X2753" t="s">
        <v>90</v>
      </c>
      <c r="Y2753" t="s">
        <v>91</v>
      </c>
      <c r="Z2753" t="s">
        <v>92</v>
      </c>
      <c r="AA2753" t="s">
        <v>93</v>
      </c>
      <c r="AB2753" t="s">
        <v>96</v>
      </c>
      <c r="AC2753">
        <v>253</v>
      </c>
      <c r="AD2753">
        <v>361.78999999999996</v>
      </c>
    </row>
    <row r="2754" spans="20:30" x14ac:dyDescent="0.25">
      <c r="T2754" t="s">
        <v>88</v>
      </c>
      <c r="U2754">
        <v>2024</v>
      </c>
      <c r="V2754" t="s">
        <v>45</v>
      </c>
      <c r="W2754" t="s">
        <v>89</v>
      </c>
      <c r="X2754" t="s">
        <v>90</v>
      </c>
      <c r="Y2754" t="s">
        <v>91</v>
      </c>
      <c r="Z2754" t="s">
        <v>92</v>
      </c>
      <c r="AA2754" t="s">
        <v>93</v>
      </c>
      <c r="AB2754" t="s">
        <v>96</v>
      </c>
      <c r="AC2754">
        <v>765</v>
      </c>
      <c r="AD2754">
        <v>1093.95</v>
      </c>
    </row>
    <row r="2755" spans="20:30" x14ac:dyDescent="0.25">
      <c r="T2755" t="s">
        <v>88</v>
      </c>
      <c r="U2755">
        <v>2024</v>
      </c>
      <c r="V2755" t="s">
        <v>49</v>
      </c>
      <c r="W2755" t="s">
        <v>89</v>
      </c>
      <c r="X2755" t="s">
        <v>90</v>
      </c>
      <c r="Y2755" t="s">
        <v>91</v>
      </c>
      <c r="Z2755" t="s">
        <v>92</v>
      </c>
      <c r="AA2755" t="s">
        <v>93</v>
      </c>
      <c r="AB2755" t="s">
        <v>96</v>
      </c>
      <c r="AC2755">
        <v>230</v>
      </c>
      <c r="AD2755">
        <v>328.9</v>
      </c>
    </row>
    <row r="2756" spans="20:30" x14ac:dyDescent="0.25">
      <c r="T2756" t="s">
        <v>95</v>
      </c>
      <c r="U2756">
        <v>2024</v>
      </c>
      <c r="V2756" t="s">
        <v>49</v>
      </c>
      <c r="W2756" t="s">
        <v>89</v>
      </c>
      <c r="X2756" t="s">
        <v>90</v>
      </c>
      <c r="Y2756" t="s">
        <v>91</v>
      </c>
      <c r="Z2756" t="s">
        <v>92</v>
      </c>
      <c r="AA2756" t="s">
        <v>93</v>
      </c>
      <c r="AB2756" t="s">
        <v>96</v>
      </c>
      <c r="AC2756">
        <v>256</v>
      </c>
      <c r="AD2756">
        <v>366.08</v>
      </c>
    </row>
    <row r="2757" spans="20:30" x14ac:dyDescent="0.25">
      <c r="T2757" t="s">
        <v>98</v>
      </c>
      <c r="U2757">
        <v>2024</v>
      </c>
      <c r="V2757" t="s">
        <v>49</v>
      </c>
      <c r="W2757" t="s">
        <v>89</v>
      </c>
      <c r="X2757" t="s">
        <v>90</v>
      </c>
      <c r="Y2757" t="s">
        <v>91</v>
      </c>
      <c r="Z2757" t="s">
        <v>92</v>
      </c>
      <c r="AA2757" t="s">
        <v>93</v>
      </c>
      <c r="AB2757" t="s">
        <v>96</v>
      </c>
      <c r="AC2757">
        <v>232</v>
      </c>
      <c r="AD2757">
        <v>331.76</v>
      </c>
    </row>
    <row r="2758" spans="20:30" x14ac:dyDescent="0.25">
      <c r="T2758" t="s">
        <v>97</v>
      </c>
      <c r="U2758">
        <v>2024</v>
      </c>
      <c r="V2758" t="s">
        <v>49</v>
      </c>
      <c r="W2758" t="s">
        <v>89</v>
      </c>
      <c r="X2758" t="s">
        <v>90</v>
      </c>
      <c r="Y2758" t="s">
        <v>91</v>
      </c>
      <c r="Z2758" t="s">
        <v>92</v>
      </c>
      <c r="AA2758" t="s">
        <v>93</v>
      </c>
      <c r="AB2758" t="s">
        <v>96</v>
      </c>
      <c r="AC2758">
        <v>673</v>
      </c>
      <c r="AD2758">
        <v>962.39</v>
      </c>
    </row>
    <row r="2759" spans="20:30" x14ac:dyDescent="0.25">
      <c r="T2759" t="s">
        <v>95</v>
      </c>
      <c r="U2759">
        <v>2024</v>
      </c>
      <c r="V2759" t="s">
        <v>49</v>
      </c>
      <c r="W2759" t="s">
        <v>89</v>
      </c>
      <c r="X2759" t="s">
        <v>90</v>
      </c>
      <c r="Y2759" t="s">
        <v>91</v>
      </c>
      <c r="Z2759" t="s">
        <v>92</v>
      </c>
      <c r="AA2759" t="s">
        <v>93</v>
      </c>
      <c r="AB2759" t="s">
        <v>96</v>
      </c>
      <c r="AC2759">
        <v>760</v>
      </c>
      <c r="AD2759">
        <v>1086.8</v>
      </c>
    </row>
    <row r="2760" spans="20:30" x14ac:dyDescent="0.25">
      <c r="T2760" t="s">
        <v>95</v>
      </c>
      <c r="U2760">
        <v>2024</v>
      </c>
      <c r="V2760" t="s">
        <v>49</v>
      </c>
      <c r="W2760" t="s">
        <v>89</v>
      </c>
      <c r="X2760" t="s">
        <v>90</v>
      </c>
      <c r="Y2760" t="s">
        <v>91</v>
      </c>
      <c r="Z2760" t="s">
        <v>92</v>
      </c>
      <c r="AA2760" t="s">
        <v>93</v>
      </c>
      <c r="AB2760" t="s">
        <v>96</v>
      </c>
      <c r="AC2760">
        <v>255</v>
      </c>
      <c r="AD2760">
        <v>364.65</v>
      </c>
    </row>
    <row r="2761" spans="20:30" x14ac:dyDescent="0.25">
      <c r="T2761" t="s">
        <v>97</v>
      </c>
      <c r="U2761">
        <v>2024</v>
      </c>
      <c r="V2761" t="s">
        <v>49</v>
      </c>
      <c r="W2761" t="s">
        <v>89</v>
      </c>
      <c r="X2761" t="s">
        <v>90</v>
      </c>
      <c r="Y2761" t="s">
        <v>91</v>
      </c>
      <c r="Z2761" t="s">
        <v>92</v>
      </c>
      <c r="AA2761" t="s">
        <v>93</v>
      </c>
      <c r="AB2761" t="s">
        <v>96</v>
      </c>
      <c r="AC2761">
        <v>799</v>
      </c>
      <c r="AD2761">
        <v>526.24</v>
      </c>
    </row>
    <row r="2762" spans="20:30" x14ac:dyDescent="0.25">
      <c r="T2762" t="s">
        <v>98</v>
      </c>
      <c r="U2762">
        <v>2024</v>
      </c>
      <c r="V2762" t="s">
        <v>49</v>
      </c>
      <c r="W2762" t="s">
        <v>89</v>
      </c>
      <c r="X2762" t="s">
        <v>90</v>
      </c>
      <c r="Y2762" t="s">
        <v>91</v>
      </c>
      <c r="Z2762" t="s">
        <v>92</v>
      </c>
      <c r="AA2762" t="s">
        <v>93</v>
      </c>
      <c r="AB2762" t="s">
        <v>96</v>
      </c>
      <c r="AC2762">
        <v>259</v>
      </c>
      <c r="AD2762">
        <v>370.37</v>
      </c>
    </row>
    <row r="2763" spans="20:30" x14ac:dyDescent="0.25">
      <c r="T2763" t="s">
        <v>95</v>
      </c>
      <c r="U2763">
        <v>2024</v>
      </c>
      <c r="V2763" t="s">
        <v>49</v>
      </c>
      <c r="W2763" t="s">
        <v>89</v>
      </c>
      <c r="X2763" t="s">
        <v>90</v>
      </c>
      <c r="Y2763" t="s">
        <v>91</v>
      </c>
      <c r="Z2763" t="s">
        <v>92</v>
      </c>
      <c r="AA2763" t="s">
        <v>93</v>
      </c>
      <c r="AB2763" t="s">
        <v>96</v>
      </c>
      <c r="AC2763">
        <v>229</v>
      </c>
      <c r="AD2763">
        <v>327.47000000000003</v>
      </c>
    </row>
    <row r="2764" spans="20:30" x14ac:dyDescent="0.25">
      <c r="T2764" t="s">
        <v>88</v>
      </c>
      <c r="U2764">
        <v>2024</v>
      </c>
      <c r="V2764" t="s">
        <v>49</v>
      </c>
      <c r="W2764" t="s">
        <v>89</v>
      </c>
      <c r="X2764" t="s">
        <v>90</v>
      </c>
      <c r="Y2764" t="s">
        <v>91</v>
      </c>
      <c r="Z2764" t="s">
        <v>92</v>
      </c>
      <c r="AA2764" t="s">
        <v>93</v>
      </c>
      <c r="AB2764" t="s">
        <v>96</v>
      </c>
      <c r="AC2764">
        <v>257</v>
      </c>
      <c r="AD2764">
        <v>367.51</v>
      </c>
    </row>
    <row r="2765" spans="20:30" x14ac:dyDescent="0.25">
      <c r="T2765" t="s">
        <v>97</v>
      </c>
      <c r="U2765">
        <v>2024</v>
      </c>
      <c r="V2765" t="s">
        <v>37</v>
      </c>
      <c r="W2765" t="s">
        <v>89</v>
      </c>
      <c r="X2765" t="s">
        <v>90</v>
      </c>
      <c r="Y2765" t="s">
        <v>91</v>
      </c>
      <c r="Z2765" t="s">
        <v>92</v>
      </c>
      <c r="AA2765" t="s">
        <v>93</v>
      </c>
      <c r="AB2765" t="s">
        <v>96</v>
      </c>
      <c r="AC2765">
        <v>308</v>
      </c>
      <c r="AD2765">
        <v>471.24</v>
      </c>
    </row>
    <row r="2766" spans="20:30" x14ac:dyDescent="0.25">
      <c r="T2766" t="s">
        <v>88</v>
      </c>
      <c r="U2766">
        <v>2024</v>
      </c>
      <c r="V2766" t="s">
        <v>37</v>
      </c>
      <c r="W2766" t="s">
        <v>89</v>
      </c>
      <c r="X2766" t="s">
        <v>90</v>
      </c>
      <c r="Y2766" t="s">
        <v>91</v>
      </c>
      <c r="Z2766" t="s">
        <v>92</v>
      </c>
      <c r="AA2766" t="s">
        <v>93</v>
      </c>
      <c r="AB2766" t="s">
        <v>96</v>
      </c>
      <c r="AC2766">
        <v>284</v>
      </c>
      <c r="AD2766">
        <v>406.12</v>
      </c>
    </row>
    <row r="2767" spans="20:30" x14ac:dyDescent="0.25">
      <c r="T2767" t="s">
        <v>88</v>
      </c>
      <c r="U2767">
        <v>2024</v>
      </c>
      <c r="V2767" t="s">
        <v>37</v>
      </c>
      <c r="W2767" t="s">
        <v>89</v>
      </c>
      <c r="X2767" t="s">
        <v>90</v>
      </c>
      <c r="Y2767" t="s">
        <v>91</v>
      </c>
      <c r="Z2767" t="s">
        <v>92</v>
      </c>
      <c r="AA2767" t="s">
        <v>93</v>
      </c>
      <c r="AB2767" t="s">
        <v>96</v>
      </c>
      <c r="AC2767">
        <v>310</v>
      </c>
      <c r="AD2767">
        <v>443.3</v>
      </c>
    </row>
    <row r="2768" spans="20:30" x14ac:dyDescent="0.25">
      <c r="T2768" t="s">
        <v>95</v>
      </c>
      <c r="U2768">
        <v>2024</v>
      </c>
      <c r="V2768" t="s">
        <v>37</v>
      </c>
      <c r="W2768" t="s">
        <v>89</v>
      </c>
      <c r="X2768" t="s">
        <v>90</v>
      </c>
      <c r="Y2768" t="s">
        <v>91</v>
      </c>
      <c r="Z2768" t="s">
        <v>92</v>
      </c>
      <c r="AA2768" t="s">
        <v>93</v>
      </c>
      <c r="AB2768" t="s">
        <v>96</v>
      </c>
      <c r="AC2768">
        <v>664</v>
      </c>
      <c r="AD2768">
        <v>949.52</v>
      </c>
    </row>
    <row r="2769" spans="20:30" x14ac:dyDescent="0.25">
      <c r="T2769" t="s">
        <v>88</v>
      </c>
      <c r="U2769">
        <v>2024</v>
      </c>
      <c r="V2769" t="s">
        <v>37</v>
      </c>
      <c r="W2769" t="s">
        <v>89</v>
      </c>
      <c r="X2769" t="s">
        <v>90</v>
      </c>
      <c r="Y2769" t="s">
        <v>91</v>
      </c>
      <c r="Z2769" t="s">
        <v>92</v>
      </c>
      <c r="AA2769" t="s">
        <v>93</v>
      </c>
      <c r="AB2769" t="s">
        <v>96</v>
      </c>
      <c r="AC2769">
        <v>751</v>
      </c>
      <c r="AD2769">
        <v>1073.93</v>
      </c>
    </row>
    <row r="2770" spans="20:30" x14ac:dyDescent="0.25">
      <c r="T2770" t="s">
        <v>88</v>
      </c>
      <c r="U2770">
        <v>2024</v>
      </c>
      <c r="V2770" t="s">
        <v>37</v>
      </c>
      <c r="W2770" t="s">
        <v>89</v>
      </c>
      <c r="X2770" t="s">
        <v>90</v>
      </c>
      <c r="Y2770" t="s">
        <v>91</v>
      </c>
      <c r="Z2770" t="s">
        <v>92</v>
      </c>
      <c r="AA2770" t="s">
        <v>93</v>
      </c>
      <c r="AB2770" t="s">
        <v>96</v>
      </c>
      <c r="AC2770">
        <v>309</v>
      </c>
      <c r="AD2770">
        <v>441.87</v>
      </c>
    </row>
    <row r="2771" spans="20:30" x14ac:dyDescent="0.25">
      <c r="T2771" t="s">
        <v>95</v>
      </c>
      <c r="U2771">
        <v>2024</v>
      </c>
      <c r="V2771" t="s">
        <v>37</v>
      </c>
      <c r="W2771" t="s">
        <v>89</v>
      </c>
      <c r="X2771" t="s">
        <v>90</v>
      </c>
      <c r="Y2771" t="s">
        <v>91</v>
      </c>
      <c r="Z2771" t="s">
        <v>92</v>
      </c>
      <c r="AA2771" t="s">
        <v>93</v>
      </c>
      <c r="AB2771" t="s">
        <v>96</v>
      </c>
      <c r="AC2771">
        <v>790</v>
      </c>
      <c r="AD2771">
        <v>526.24</v>
      </c>
    </row>
    <row r="2772" spans="20:30" x14ac:dyDescent="0.25">
      <c r="T2772" t="s">
        <v>88</v>
      </c>
      <c r="U2772">
        <v>2024</v>
      </c>
      <c r="V2772" t="s">
        <v>37</v>
      </c>
      <c r="W2772" t="s">
        <v>89</v>
      </c>
      <c r="X2772" t="s">
        <v>90</v>
      </c>
      <c r="Y2772" t="s">
        <v>91</v>
      </c>
      <c r="Z2772" t="s">
        <v>92</v>
      </c>
      <c r="AA2772" t="s">
        <v>93</v>
      </c>
      <c r="AB2772" t="s">
        <v>96</v>
      </c>
      <c r="AC2772">
        <v>283</v>
      </c>
      <c r="AD2772">
        <v>404.69</v>
      </c>
    </row>
    <row r="2773" spans="20:30" x14ac:dyDescent="0.25">
      <c r="T2773" t="s">
        <v>88</v>
      </c>
      <c r="U2773">
        <v>2024</v>
      </c>
      <c r="V2773" t="s">
        <v>37</v>
      </c>
      <c r="W2773" t="s">
        <v>89</v>
      </c>
      <c r="X2773" t="s">
        <v>90</v>
      </c>
      <c r="Y2773" t="s">
        <v>91</v>
      </c>
      <c r="Z2773" t="s">
        <v>92</v>
      </c>
      <c r="AA2773" t="s">
        <v>93</v>
      </c>
      <c r="AB2773" t="s">
        <v>96</v>
      </c>
      <c r="AC2773">
        <v>311</v>
      </c>
      <c r="AD2773">
        <v>444.73</v>
      </c>
    </row>
    <row r="2774" spans="20:30" x14ac:dyDescent="0.25">
      <c r="T2774" t="s">
        <v>97</v>
      </c>
      <c r="U2774">
        <v>2024</v>
      </c>
      <c r="V2774" t="s">
        <v>37</v>
      </c>
      <c r="W2774" t="s">
        <v>89</v>
      </c>
      <c r="X2774" t="s">
        <v>90</v>
      </c>
      <c r="Y2774" t="s">
        <v>91</v>
      </c>
      <c r="Z2774" t="s">
        <v>92</v>
      </c>
      <c r="AA2774" t="s">
        <v>93</v>
      </c>
      <c r="AB2774" t="s">
        <v>96</v>
      </c>
      <c r="AC2774">
        <v>760</v>
      </c>
      <c r="AD2774">
        <v>1086.8</v>
      </c>
    </row>
    <row r="2775" spans="20:30" x14ac:dyDescent="0.25">
      <c r="T2775" t="s">
        <v>95</v>
      </c>
      <c r="U2775">
        <v>2024</v>
      </c>
      <c r="V2775" t="s">
        <v>10</v>
      </c>
      <c r="W2775" t="s">
        <v>89</v>
      </c>
      <c r="X2775" t="s">
        <v>90</v>
      </c>
      <c r="Y2775" t="s">
        <v>91</v>
      </c>
      <c r="Z2775" t="s">
        <v>92</v>
      </c>
      <c r="AA2775" t="s">
        <v>93</v>
      </c>
      <c r="AB2775" t="s">
        <v>96</v>
      </c>
      <c r="AC2775">
        <v>314</v>
      </c>
      <c r="AD2775">
        <v>480.42</v>
      </c>
    </row>
    <row r="2776" spans="20:30" x14ac:dyDescent="0.25">
      <c r="T2776" t="s">
        <v>95</v>
      </c>
      <c r="U2776">
        <v>2024</v>
      </c>
      <c r="V2776" t="s">
        <v>10</v>
      </c>
      <c r="W2776" t="s">
        <v>89</v>
      </c>
      <c r="X2776" t="s">
        <v>90</v>
      </c>
      <c r="Y2776" t="s">
        <v>91</v>
      </c>
      <c r="Z2776" t="s">
        <v>92</v>
      </c>
      <c r="AA2776" t="s">
        <v>93</v>
      </c>
      <c r="AB2776" t="s">
        <v>96</v>
      </c>
      <c r="AC2776">
        <v>290</v>
      </c>
      <c r="AD2776">
        <v>414.7</v>
      </c>
    </row>
    <row r="2777" spans="20:30" x14ac:dyDescent="0.25">
      <c r="T2777" t="s">
        <v>95</v>
      </c>
      <c r="U2777">
        <v>2024</v>
      </c>
      <c r="V2777" t="s">
        <v>10</v>
      </c>
      <c r="W2777" t="s">
        <v>89</v>
      </c>
      <c r="X2777" t="s">
        <v>90</v>
      </c>
      <c r="Y2777" t="s">
        <v>91</v>
      </c>
      <c r="Z2777" t="s">
        <v>92</v>
      </c>
      <c r="AA2777" t="s">
        <v>93</v>
      </c>
      <c r="AB2777" t="s">
        <v>96</v>
      </c>
      <c r="AC2777">
        <v>316</v>
      </c>
      <c r="AD2777">
        <v>451.88</v>
      </c>
    </row>
    <row r="2778" spans="20:30" x14ac:dyDescent="0.25">
      <c r="T2778" t="s">
        <v>98</v>
      </c>
      <c r="U2778">
        <v>2024</v>
      </c>
      <c r="V2778" t="s">
        <v>10</v>
      </c>
      <c r="W2778" t="s">
        <v>89</v>
      </c>
      <c r="X2778" t="s">
        <v>90</v>
      </c>
      <c r="Y2778" t="s">
        <v>91</v>
      </c>
      <c r="Z2778" t="s">
        <v>92</v>
      </c>
      <c r="AA2778" t="s">
        <v>93</v>
      </c>
      <c r="AB2778" t="s">
        <v>96</v>
      </c>
      <c r="AC2778">
        <v>286</v>
      </c>
      <c r="AD2778">
        <v>408.98</v>
      </c>
    </row>
    <row r="2779" spans="20:30" x14ac:dyDescent="0.25">
      <c r="T2779" t="s">
        <v>95</v>
      </c>
      <c r="U2779">
        <v>2024</v>
      </c>
      <c r="V2779" t="s">
        <v>10</v>
      </c>
      <c r="W2779" t="s">
        <v>89</v>
      </c>
      <c r="X2779" t="s">
        <v>90</v>
      </c>
      <c r="Y2779" t="s">
        <v>91</v>
      </c>
      <c r="Z2779" t="s">
        <v>92</v>
      </c>
      <c r="AA2779" t="s">
        <v>93</v>
      </c>
      <c r="AB2779" t="s">
        <v>96</v>
      </c>
      <c r="AC2779">
        <v>663</v>
      </c>
      <c r="AD2779">
        <v>948.08999999999992</v>
      </c>
    </row>
    <row r="2780" spans="20:30" x14ac:dyDescent="0.25">
      <c r="T2780" t="s">
        <v>95</v>
      </c>
      <c r="U2780">
        <v>2024</v>
      </c>
      <c r="V2780" t="s">
        <v>10</v>
      </c>
      <c r="W2780" t="s">
        <v>89</v>
      </c>
      <c r="X2780" t="s">
        <v>90</v>
      </c>
      <c r="Y2780" t="s">
        <v>91</v>
      </c>
      <c r="Z2780" t="s">
        <v>92</v>
      </c>
      <c r="AA2780" t="s">
        <v>93</v>
      </c>
      <c r="AB2780" t="s">
        <v>96</v>
      </c>
      <c r="AC2780">
        <v>750</v>
      </c>
      <c r="AD2780">
        <v>1072.5</v>
      </c>
    </row>
    <row r="2781" spans="20:30" x14ac:dyDescent="0.25">
      <c r="T2781" t="s">
        <v>95</v>
      </c>
      <c r="U2781">
        <v>2024</v>
      </c>
      <c r="V2781" t="s">
        <v>10</v>
      </c>
      <c r="W2781" t="s">
        <v>89</v>
      </c>
      <c r="X2781" t="s">
        <v>90</v>
      </c>
      <c r="Y2781" t="s">
        <v>91</v>
      </c>
      <c r="Z2781" t="s">
        <v>92</v>
      </c>
      <c r="AA2781" t="s">
        <v>93</v>
      </c>
      <c r="AB2781" t="s">
        <v>96</v>
      </c>
      <c r="AC2781">
        <v>315</v>
      </c>
      <c r="AD2781">
        <v>450.45</v>
      </c>
    </row>
    <row r="2782" spans="20:30" x14ac:dyDescent="0.25">
      <c r="T2782" t="s">
        <v>95</v>
      </c>
      <c r="U2782">
        <v>2024</v>
      </c>
      <c r="V2782" t="s">
        <v>10</v>
      </c>
      <c r="W2782" t="s">
        <v>89</v>
      </c>
      <c r="X2782" t="s">
        <v>90</v>
      </c>
      <c r="Y2782" t="s">
        <v>91</v>
      </c>
      <c r="Z2782" t="s">
        <v>92</v>
      </c>
      <c r="AA2782" t="s">
        <v>93</v>
      </c>
      <c r="AB2782" t="s">
        <v>96</v>
      </c>
      <c r="AC2782">
        <v>789</v>
      </c>
      <c r="AD2782">
        <v>526.24</v>
      </c>
    </row>
    <row r="2783" spans="20:30" x14ac:dyDescent="0.25">
      <c r="T2783" t="s">
        <v>98</v>
      </c>
      <c r="U2783">
        <v>2024</v>
      </c>
      <c r="V2783" t="s">
        <v>10</v>
      </c>
      <c r="W2783" t="s">
        <v>89</v>
      </c>
      <c r="X2783" t="s">
        <v>90</v>
      </c>
      <c r="Y2783" t="s">
        <v>91</v>
      </c>
      <c r="Z2783" t="s">
        <v>92</v>
      </c>
      <c r="AA2783" t="s">
        <v>93</v>
      </c>
      <c r="AB2783" t="s">
        <v>96</v>
      </c>
      <c r="AC2783">
        <v>313</v>
      </c>
      <c r="AD2783">
        <v>447.59000000000003</v>
      </c>
    </row>
    <row r="2784" spans="20:30" x14ac:dyDescent="0.25">
      <c r="T2784" t="s">
        <v>95</v>
      </c>
      <c r="U2784">
        <v>2024</v>
      </c>
      <c r="V2784" t="s">
        <v>10</v>
      </c>
      <c r="W2784" t="s">
        <v>89</v>
      </c>
      <c r="X2784" t="s">
        <v>90</v>
      </c>
      <c r="Y2784" t="s">
        <v>91</v>
      </c>
      <c r="Z2784" t="s">
        <v>92</v>
      </c>
      <c r="AA2784" t="s">
        <v>93</v>
      </c>
      <c r="AB2784" t="s">
        <v>96</v>
      </c>
      <c r="AC2784">
        <v>289</v>
      </c>
      <c r="AD2784">
        <v>413.27</v>
      </c>
    </row>
    <row r="2785" spans="20:30" x14ac:dyDescent="0.25">
      <c r="T2785" t="s">
        <v>95</v>
      </c>
      <c r="U2785">
        <v>2024</v>
      </c>
      <c r="V2785" t="s">
        <v>10</v>
      </c>
      <c r="W2785" t="s">
        <v>89</v>
      </c>
      <c r="X2785" t="s">
        <v>90</v>
      </c>
      <c r="Y2785" t="s">
        <v>91</v>
      </c>
      <c r="Z2785" t="s">
        <v>92</v>
      </c>
      <c r="AA2785" t="s">
        <v>93</v>
      </c>
      <c r="AB2785" t="s">
        <v>96</v>
      </c>
      <c r="AC2785">
        <v>317</v>
      </c>
      <c r="AD2785">
        <v>453.31</v>
      </c>
    </row>
    <row r="2786" spans="20:30" x14ac:dyDescent="0.25">
      <c r="T2786" t="s">
        <v>95</v>
      </c>
      <c r="U2786">
        <v>2024</v>
      </c>
      <c r="V2786" t="s">
        <v>10</v>
      </c>
      <c r="W2786" t="s">
        <v>89</v>
      </c>
      <c r="X2786" t="s">
        <v>90</v>
      </c>
      <c r="Y2786" t="s">
        <v>91</v>
      </c>
      <c r="Z2786" t="s">
        <v>92</v>
      </c>
      <c r="AA2786" t="s">
        <v>93</v>
      </c>
      <c r="AB2786" t="s">
        <v>96</v>
      </c>
      <c r="AC2786">
        <v>759</v>
      </c>
      <c r="AD2786">
        <v>1085.3699999999999</v>
      </c>
    </row>
    <row r="2787" spans="20:30" x14ac:dyDescent="0.25">
      <c r="T2787" t="s">
        <v>95</v>
      </c>
      <c r="U2787">
        <v>2024</v>
      </c>
      <c r="V2787" t="s">
        <v>44</v>
      </c>
      <c r="W2787" t="s">
        <v>89</v>
      </c>
      <c r="X2787" t="s">
        <v>90</v>
      </c>
      <c r="Y2787" t="s">
        <v>91</v>
      </c>
      <c r="Z2787" t="s">
        <v>92</v>
      </c>
      <c r="AA2787" t="s">
        <v>93</v>
      </c>
      <c r="AB2787" t="s">
        <v>96</v>
      </c>
      <c r="AC2787">
        <v>284</v>
      </c>
      <c r="AD2787">
        <v>434.52</v>
      </c>
    </row>
    <row r="2788" spans="20:30" x14ac:dyDescent="0.25">
      <c r="T2788" t="s">
        <v>95</v>
      </c>
      <c r="U2788">
        <v>2024</v>
      </c>
      <c r="V2788" t="s">
        <v>44</v>
      </c>
      <c r="W2788" t="s">
        <v>89</v>
      </c>
      <c r="X2788" t="s">
        <v>90</v>
      </c>
      <c r="Y2788" t="s">
        <v>91</v>
      </c>
      <c r="Z2788" t="s">
        <v>92</v>
      </c>
      <c r="AA2788" t="s">
        <v>93</v>
      </c>
      <c r="AB2788" t="s">
        <v>96</v>
      </c>
      <c r="AC2788">
        <v>254</v>
      </c>
      <c r="AD2788">
        <v>363.22</v>
      </c>
    </row>
    <row r="2789" spans="20:30" x14ac:dyDescent="0.25">
      <c r="T2789" t="s">
        <v>95</v>
      </c>
      <c r="U2789">
        <v>2024</v>
      </c>
      <c r="V2789" t="s">
        <v>44</v>
      </c>
      <c r="W2789" t="s">
        <v>89</v>
      </c>
      <c r="X2789" t="s">
        <v>90</v>
      </c>
      <c r="Y2789" t="s">
        <v>91</v>
      </c>
      <c r="Z2789" t="s">
        <v>92</v>
      </c>
      <c r="AA2789" t="s">
        <v>93</v>
      </c>
      <c r="AB2789" t="s">
        <v>96</v>
      </c>
      <c r="AC2789">
        <v>286</v>
      </c>
      <c r="AD2789">
        <v>408.98</v>
      </c>
    </row>
    <row r="2790" spans="20:30" x14ac:dyDescent="0.25">
      <c r="T2790" t="s">
        <v>88</v>
      </c>
      <c r="U2790">
        <v>2024</v>
      </c>
      <c r="V2790" t="s">
        <v>44</v>
      </c>
      <c r="W2790" t="s">
        <v>89</v>
      </c>
      <c r="X2790" t="s">
        <v>90</v>
      </c>
      <c r="Y2790" t="s">
        <v>91</v>
      </c>
      <c r="Z2790" t="s">
        <v>92</v>
      </c>
      <c r="AA2790" t="s">
        <v>93</v>
      </c>
      <c r="AB2790" t="s">
        <v>96</v>
      </c>
      <c r="AC2790">
        <v>256</v>
      </c>
      <c r="AD2790">
        <v>366.08</v>
      </c>
    </row>
    <row r="2791" spans="20:30" x14ac:dyDescent="0.25">
      <c r="T2791" t="s">
        <v>95</v>
      </c>
      <c r="U2791">
        <v>2024</v>
      </c>
      <c r="V2791" t="s">
        <v>44</v>
      </c>
      <c r="W2791" t="s">
        <v>89</v>
      </c>
      <c r="X2791" t="s">
        <v>90</v>
      </c>
      <c r="Y2791" t="s">
        <v>91</v>
      </c>
      <c r="Z2791" t="s">
        <v>92</v>
      </c>
      <c r="AA2791" t="s">
        <v>93</v>
      </c>
      <c r="AB2791" t="s">
        <v>96</v>
      </c>
      <c r="AC2791">
        <v>669</v>
      </c>
      <c r="AD2791">
        <v>956.67000000000007</v>
      </c>
    </row>
    <row r="2792" spans="20:30" x14ac:dyDescent="0.25">
      <c r="T2792" t="s">
        <v>88</v>
      </c>
      <c r="U2792">
        <v>2024</v>
      </c>
      <c r="V2792" t="s">
        <v>44</v>
      </c>
      <c r="W2792" t="s">
        <v>89</v>
      </c>
      <c r="X2792" t="s">
        <v>90</v>
      </c>
      <c r="Y2792" t="s">
        <v>91</v>
      </c>
      <c r="Z2792" t="s">
        <v>92</v>
      </c>
      <c r="AA2792" t="s">
        <v>93</v>
      </c>
      <c r="AB2792" t="s">
        <v>96</v>
      </c>
      <c r="AC2792">
        <v>755</v>
      </c>
      <c r="AD2792">
        <v>1079.6500000000001</v>
      </c>
    </row>
    <row r="2793" spans="20:30" x14ac:dyDescent="0.25">
      <c r="T2793" t="s">
        <v>88</v>
      </c>
      <c r="U2793">
        <v>2024</v>
      </c>
      <c r="V2793" t="s">
        <v>44</v>
      </c>
      <c r="W2793" t="s">
        <v>89</v>
      </c>
      <c r="X2793" t="s">
        <v>90</v>
      </c>
      <c r="Y2793" t="s">
        <v>91</v>
      </c>
      <c r="Z2793" t="s">
        <v>92</v>
      </c>
      <c r="AA2793" t="s">
        <v>93</v>
      </c>
      <c r="AB2793" t="s">
        <v>96</v>
      </c>
      <c r="AC2793">
        <v>285</v>
      </c>
      <c r="AD2793">
        <v>407.55</v>
      </c>
    </row>
    <row r="2794" spans="20:30" x14ac:dyDescent="0.25">
      <c r="T2794" t="s">
        <v>95</v>
      </c>
      <c r="U2794">
        <v>2024</v>
      </c>
      <c r="V2794" t="s">
        <v>44</v>
      </c>
      <c r="W2794" t="s">
        <v>89</v>
      </c>
      <c r="X2794" t="s">
        <v>90</v>
      </c>
      <c r="Y2794" t="s">
        <v>91</v>
      </c>
      <c r="Z2794" t="s">
        <v>92</v>
      </c>
      <c r="AA2794" t="s">
        <v>93</v>
      </c>
      <c r="AB2794" t="s">
        <v>96</v>
      </c>
      <c r="AC2794">
        <v>795</v>
      </c>
      <c r="AD2794">
        <v>526.24</v>
      </c>
    </row>
    <row r="2795" spans="20:30" x14ac:dyDescent="0.25">
      <c r="T2795" t="s">
        <v>88</v>
      </c>
      <c r="U2795">
        <v>2024</v>
      </c>
      <c r="V2795" t="s">
        <v>44</v>
      </c>
      <c r="W2795" t="s">
        <v>89</v>
      </c>
      <c r="X2795" t="s">
        <v>90</v>
      </c>
      <c r="Y2795" t="s">
        <v>91</v>
      </c>
      <c r="Z2795" t="s">
        <v>92</v>
      </c>
      <c r="AA2795" t="s">
        <v>93</v>
      </c>
      <c r="AB2795" t="s">
        <v>96</v>
      </c>
      <c r="AC2795">
        <v>283</v>
      </c>
      <c r="AD2795">
        <v>404.69</v>
      </c>
    </row>
    <row r="2796" spans="20:30" x14ac:dyDescent="0.25">
      <c r="T2796" t="s">
        <v>95</v>
      </c>
      <c r="U2796">
        <v>2024</v>
      </c>
      <c r="V2796" t="s">
        <v>44</v>
      </c>
      <c r="W2796" t="s">
        <v>89</v>
      </c>
      <c r="X2796" t="s">
        <v>90</v>
      </c>
      <c r="Y2796" t="s">
        <v>91</v>
      </c>
      <c r="Z2796" t="s">
        <v>92</v>
      </c>
      <c r="AA2796" t="s">
        <v>93</v>
      </c>
      <c r="AB2796" t="s">
        <v>96</v>
      </c>
      <c r="AC2796">
        <v>259</v>
      </c>
      <c r="AD2796">
        <v>370.37</v>
      </c>
    </row>
    <row r="2797" spans="20:30" x14ac:dyDescent="0.25">
      <c r="T2797" t="s">
        <v>95</v>
      </c>
      <c r="U2797">
        <v>2024</v>
      </c>
      <c r="V2797" t="s">
        <v>44</v>
      </c>
      <c r="W2797" t="s">
        <v>89</v>
      </c>
      <c r="X2797" t="s">
        <v>90</v>
      </c>
      <c r="Y2797" t="s">
        <v>91</v>
      </c>
      <c r="Z2797" t="s">
        <v>92</v>
      </c>
      <c r="AA2797" t="s">
        <v>93</v>
      </c>
      <c r="AB2797" t="s">
        <v>96</v>
      </c>
      <c r="AC2797">
        <v>281</v>
      </c>
      <c r="AD2797">
        <v>401.83</v>
      </c>
    </row>
    <row r="2798" spans="20:30" x14ac:dyDescent="0.25">
      <c r="T2798" t="s">
        <v>95</v>
      </c>
      <c r="U2798">
        <v>2024</v>
      </c>
      <c r="V2798" t="s">
        <v>44</v>
      </c>
      <c r="W2798" t="s">
        <v>89</v>
      </c>
      <c r="X2798" t="s">
        <v>90</v>
      </c>
      <c r="Y2798" t="s">
        <v>91</v>
      </c>
      <c r="Z2798" t="s">
        <v>92</v>
      </c>
      <c r="AA2798" t="s">
        <v>93</v>
      </c>
      <c r="AB2798" t="s">
        <v>96</v>
      </c>
      <c r="AC2798">
        <v>764</v>
      </c>
      <c r="AD2798">
        <v>1092.52</v>
      </c>
    </row>
    <row r="2799" spans="20:30" x14ac:dyDescent="0.25">
      <c r="T2799" t="s">
        <v>97</v>
      </c>
      <c r="U2799">
        <v>2024</v>
      </c>
      <c r="V2799" t="s">
        <v>43</v>
      </c>
      <c r="W2799" t="s">
        <v>89</v>
      </c>
      <c r="X2799" t="s">
        <v>90</v>
      </c>
      <c r="Y2799" t="s">
        <v>91</v>
      </c>
      <c r="Z2799" t="s">
        <v>92</v>
      </c>
      <c r="AA2799" t="s">
        <v>93</v>
      </c>
      <c r="AB2799" t="s">
        <v>96</v>
      </c>
      <c r="AC2799">
        <v>290</v>
      </c>
      <c r="AD2799">
        <v>443.70000000000005</v>
      </c>
    </row>
    <row r="2800" spans="20:30" x14ac:dyDescent="0.25">
      <c r="T2800" t="s">
        <v>97</v>
      </c>
      <c r="U2800">
        <v>2024</v>
      </c>
      <c r="V2800" t="s">
        <v>43</v>
      </c>
      <c r="W2800" t="s">
        <v>89</v>
      </c>
      <c r="X2800" t="s">
        <v>90</v>
      </c>
      <c r="Y2800" t="s">
        <v>91</v>
      </c>
      <c r="Z2800" t="s">
        <v>92</v>
      </c>
      <c r="AA2800" t="s">
        <v>93</v>
      </c>
      <c r="AB2800" t="s">
        <v>96</v>
      </c>
      <c r="AC2800">
        <v>260</v>
      </c>
      <c r="AD2800">
        <v>371.8</v>
      </c>
    </row>
    <row r="2801" spans="20:30" x14ac:dyDescent="0.25">
      <c r="T2801" t="s">
        <v>95</v>
      </c>
      <c r="U2801">
        <v>2024</v>
      </c>
      <c r="V2801" t="s">
        <v>43</v>
      </c>
      <c r="W2801" t="s">
        <v>89</v>
      </c>
      <c r="X2801" t="s">
        <v>90</v>
      </c>
      <c r="Y2801" t="s">
        <v>91</v>
      </c>
      <c r="Z2801" t="s">
        <v>92</v>
      </c>
      <c r="AA2801" t="s">
        <v>93</v>
      </c>
      <c r="AB2801" t="s">
        <v>96</v>
      </c>
      <c r="AC2801">
        <v>262</v>
      </c>
      <c r="AD2801">
        <v>374.65999999999997</v>
      </c>
    </row>
    <row r="2802" spans="20:30" x14ac:dyDescent="0.25">
      <c r="T2802" t="s">
        <v>97</v>
      </c>
      <c r="U2802">
        <v>2024</v>
      </c>
      <c r="V2802" t="s">
        <v>43</v>
      </c>
      <c r="W2802" t="s">
        <v>89</v>
      </c>
      <c r="X2802" t="s">
        <v>90</v>
      </c>
      <c r="Y2802" t="s">
        <v>91</v>
      </c>
      <c r="Z2802" t="s">
        <v>92</v>
      </c>
      <c r="AA2802" t="s">
        <v>93</v>
      </c>
      <c r="AB2802" t="s">
        <v>96</v>
      </c>
      <c r="AC2802">
        <v>668</v>
      </c>
      <c r="AD2802">
        <v>955.24</v>
      </c>
    </row>
    <row r="2803" spans="20:30" x14ac:dyDescent="0.25">
      <c r="T2803" t="s">
        <v>97</v>
      </c>
      <c r="U2803">
        <v>2024</v>
      </c>
      <c r="V2803" t="s">
        <v>43</v>
      </c>
      <c r="W2803" t="s">
        <v>89</v>
      </c>
      <c r="X2803" t="s">
        <v>90</v>
      </c>
      <c r="Y2803" t="s">
        <v>91</v>
      </c>
      <c r="Z2803" t="s">
        <v>92</v>
      </c>
      <c r="AA2803" t="s">
        <v>93</v>
      </c>
      <c r="AB2803" t="s">
        <v>96</v>
      </c>
      <c r="AC2803">
        <v>754</v>
      </c>
      <c r="AD2803">
        <v>1078.22</v>
      </c>
    </row>
    <row r="2804" spans="20:30" x14ac:dyDescent="0.25">
      <c r="T2804" t="s">
        <v>97</v>
      </c>
      <c r="U2804">
        <v>2024</v>
      </c>
      <c r="V2804" t="s">
        <v>43</v>
      </c>
      <c r="W2804" t="s">
        <v>89</v>
      </c>
      <c r="X2804" t="s">
        <v>90</v>
      </c>
      <c r="Y2804" t="s">
        <v>91</v>
      </c>
      <c r="Z2804" t="s">
        <v>92</v>
      </c>
      <c r="AA2804" t="s">
        <v>93</v>
      </c>
      <c r="AB2804" t="s">
        <v>96</v>
      </c>
      <c r="AC2804">
        <v>291</v>
      </c>
      <c r="AD2804">
        <v>416.13</v>
      </c>
    </row>
    <row r="2805" spans="20:30" x14ac:dyDescent="0.25">
      <c r="T2805" t="s">
        <v>97</v>
      </c>
      <c r="U2805">
        <v>2024</v>
      </c>
      <c r="V2805" t="s">
        <v>43</v>
      </c>
      <c r="W2805" t="s">
        <v>89</v>
      </c>
      <c r="X2805" t="s">
        <v>90</v>
      </c>
      <c r="Y2805" t="s">
        <v>91</v>
      </c>
      <c r="Z2805" t="s">
        <v>92</v>
      </c>
      <c r="AA2805" t="s">
        <v>93</v>
      </c>
      <c r="AB2805" t="s">
        <v>96</v>
      </c>
      <c r="AC2805">
        <v>794</v>
      </c>
      <c r="AD2805">
        <v>526.24</v>
      </c>
    </row>
    <row r="2806" spans="20:30" x14ac:dyDescent="0.25">
      <c r="T2806" t="s">
        <v>95</v>
      </c>
      <c r="U2806">
        <v>2024</v>
      </c>
      <c r="V2806" t="s">
        <v>43</v>
      </c>
      <c r="W2806" t="s">
        <v>89</v>
      </c>
      <c r="X2806" t="s">
        <v>90</v>
      </c>
      <c r="Y2806" t="s">
        <v>91</v>
      </c>
      <c r="Z2806" t="s">
        <v>92</v>
      </c>
      <c r="AA2806" t="s">
        <v>93</v>
      </c>
      <c r="AB2806" t="s">
        <v>96</v>
      </c>
      <c r="AC2806">
        <v>289</v>
      </c>
      <c r="AD2806">
        <v>413.27</v>
      </c>
    </row>
    <row r="2807" spans="20:30" x14ac:dyDescent="0.25">
      <c r="T2807" t="s">
        <v>97</v>
      </c>
      <c r="U2807">
        <v>2024</v>
      </c>
      <c r="V2807" t="s">
        <v>43</v>
      </c>
      <c r="W2807" t="s">
        <v>89</v>
      </c>
      <c r="X2807" t="s">
        <v>90</v>
      </c>
      <c r="Y2807" t="s">
        <v>91</v>
      </c>
      <c r="Z2807" t="s">
        <v>92</v>
      </c>
      <c r="AA2807" t="s">
        <v>93</v>
      </c>
      <c r="AB2807" t="s">
        <v>96</v>
      </c>
      <c r="AC2807">
        <v>287</v>
      </c>
      <c r="AD2807">
        <v>410.40999999999997</v>
      </c>
    </row>
    <row r="2808" spans="20:30" x14ac:dyDescent="0.25">
      <c r="T2808" t="s">
        <v>97</v>
      </c>
      <c r="U2808">
        <v>2024</v>
      </c>
      <c r="V2808" t="s">
        <v>43</v>
      </c>
      <c r="W2808" t="s">
        <v>89</v>
      </c>
      <c r="X2808" t="s">
        <v>90</v>
      </c>
      <c r="Y2808" t="s">
        <v>91</v>
      </c>
      <c r="Z2808" t="s">
        <v>92</v>
      </c>
      <c r="AA2808" t="s">
        <v>93</v>
      </c>
      <c r="AB2808" t="s">
        <v>96</v>
      </c>
      <c r="AC2808">
        <v>763</v>
      </c>
      <c r="AD2808">
        <v>1091.0899999999999</v>
      </c>
    </row>
    <row r="2809" spans="20:30" x14ac:dyDescent="0.25">
      <c r="T2809" t="s">
        <v>88</v>
      </c>
      <c r="U2809">
        <v>2024</v>
      </c>
      <c r="V2809" t="s">
        <v>39</v>
      </c>
      <c r="W2809" t="s">
        <v>89</v>
      </c>
      <c r="X2809" t="s">
        <v>90</v>
      </c>
      <c r="Y2809" t="s">
        <v>91</v>
      </c>
      <c r="Z2809" t="s">
        <v>92</v>
      </c>
      <c r="AA2809" t="s">
        <v>93</v>
      </c>
      <c r="AB2809" t="s">
        <v>96</v>
      </c>
      <c r="AC2809">
        <v>278</v>
      </c>
      <c r="AD2809">
        <v>397.53999999999996</v>
      </c>
    </row>
    <row r="2810" spans="20:30" x14ac:dyDescent="0.25">
      <c r="T2810" t="s">
        <v>95</v>
      </c>
      <c r="U2810">
        <v>2024</v>
      </c>
      <c r="V2810" t="s">
        <v>39</v>
      </c>
      <c r="W2810" t="s">
        <v>89</v>
      </c>
      <c r="X2810" t="s">
        <v>90</v>
      </c>
      <c r="Y2810" t="s">
        <v>91</v>
      </c>
      <c r="Z2810" t="s">
        <v>92</v>
      </c>
      <c r="AA2810" t="s">
        <v>93</v>
      </c>
      <c r="AB2810" t="s">
        <v>96</v>
      </c>
      <c r="AC2810">
        <v>304</v>
      </c>
      <c r="AD2810">
        <v>434.72</v>
      </c>
    </row>
    <row r="2811" spans="20:30" x14ac:dyDescent="0.25">
      <c r="T2811" t="s">
        <v>95</v>
      </c>
      <c r="U2811">
        <v>2024</v>
      </c>
      <c r="V2811" t="s">
        <v>39</v>
      </c>
      <c r="W2811" t="s">
        <v>89</v>
      </c>
      <c r="X2811" t="s">
        <v>90</v>
      </c>
      <c r="Y2811" t="s">
        <v>91</v>
      </c>
      <c r="Z2811" t="s">
        <v>92</v>
      </c>
      <c r="AA2811" t="s">
        <v>93</v>
      </c>
      <c r="AB2811" t="s">
        <v>96</v>
      </c>
      <c r="AC2811">
        <v>280</v>
      </c>
      <c r="AD2811">
        <v>400.4</v>
      </c>
    </row>
    <row r="2812" spans="20:30" x14ac:dyDescent="0.25">
      <c r="T2812" t="s">
        <v>95</v>
      </c>
      <c r="U2812">
        <v>2024</v>
      </c>
      <c r="V2812" t="s">
        <v>39</v>
      </c>
      <c r="W2812" t="s">
        <v>89</v>
      </c>
      <c r="X2812" t="s">
        <v>90</v>
      </c>
      <c r="Y2812" t="s">
        <v>91</v>
      </c>
      <c r="Z2812" t="s">
        <v>92</v>
      </c>
      <c r="AA2812" t="s">
        <v>93</v>
      </c>
      <c r="AB2812" t="s">
        <v>96</v>
      </c>
      <c r="AC2812">
        <v>665</v>
      </c>
      <c r="AD2812">
        <v>950.95</v>
      </c>
    </row>
    <row r="2813" spans="20:30" x14ac:dyDescent="0.25">
      <c r="T2813" t="s">
        <v>97</v>
      </c>
      <c r="U2813">
        <v>2024</v>
      </c>
      <c r="V2813" t="s">
        <v>39</v>
      </c>
      <c r="W2813" t="s">
        <v>89</v>
      </c>
      <c r="X2813" t="s">
        <v>90</v>
      </c>
      <c r="Y2813" t="s">
        <v>91</v>
      </c>
      <c r="Z2813" t="s">
        <v>92</v>
      </c>
      <c r="AA2813" t="s">
        <v>93</v>
      </c>
      <c r="AB2813" t="s">
        <v>96</v>
      </c>
      <c r="AC2813">
        <v>752</v>
      </c>
      <c r="AD2813">
        <v>1075.3600000000001</v>
      </c>
    </row>
    <row r="2814" spans="20:30" x14ac:dyDescent="0.25">
      <c r="T2814" t="s">
        <v>97</v>
      </c>
      <c r="U2814">
        <v>2024</v>
      </c>
      <c r="V2814" t="s">
        <v>39</v>
      </c>
      <c r="W2814" t="s">
        <v>89</v>
      </c>
      <c r="X2814" t="s">
        <v>90</v>
      </c>
      <c r="Y2814" t="s">
        <v>91</v>
      </c>
      <c r="Z2814" t="s">
        <v>92</v>
      </c>
      <c r="AA2814" t="s">
        <v>93</v>
      </c>
      <c r="AB2814" t="s">
        <v>96</v>
      </c>
      <c r="AC2814">
        <v>303</v>
      </c>
      <c r="AD2814">
        <v>433.28999999999996</v>
      </c>
    </row>
    <row r="2815" spans="20:30" x14ac:dyDescent="0.25">
      <c r="T2815" t="s">
        <v>95</v>
      </c>
      <c r="U2815">
        <v>2024</v>
      </c>
      <c r="V2815" t="s">
        <v>39</v>
      </c>
      <c r="W2815" t="s">
        <v>89</v>
      </c>
      <c r="X2815" t="s">
        <v>90</v>
      </c>
      <c r="Y2815" t="s">
        <v>91</v>
      </c>
      <c r="Z2815" t="s">
        <v>92</v>
      </c>
      <c r="AA2815" t="s">
        <v>93</v>
      </c>
      <c r="AB2815" t="s">
        <v>96</v>
      </c>
      <c r="AC2815">
        <v>791</v>
      </c>
      <c r="AD2815">
        <v>526.24</v>
      </c>
    </row>
    <row r="2816" spans="20:30" x14ac:dyDescent="0.25">
      <c r="T2816" t="s">
        <v>95</v>
      </c>
      <c r="U2816">
        <v>2024</v>
      </c>
      <c r="V2816" t="s">
        <v>39</v>
      </c>
      <c r="W2816" t="s">
        <v>89</v>
      </c>
      <c r="X2816" t="s">
        <v>90</v>
      </c>
      <c r="Y2816" t="s">
        <v>91</v>
      </c>
      <c r="Z2816" t="s">
        <v>92</v>
      </c>
      <c r="AA2816" t="s">
        <v>93</v>
      </c>
      <c r="AB2816" t="s">
        <v>96</v>
      </c>
      <c r="AC2816">
        <v>307</v>
      </c>
      <c r="AD2816">
        <v>439.01</v>
      </c>
    </row>
    <row r="2817" spans="20:30" x14ac:dyDescent="0.25">
      <c r="T2817" t="s">
        <v>95</v>
      </c>
      <c r="U2817">
        <v>2024</v>
      </c>
      <c r="V2817" t="s">
        <v>39</v>
      </c>
      <c r="W2817" t="s">
        <v>89</v>
      </c>
      <c r="X2817" t="s">
        <v>90</v>
      </c>
      <c r="Y2817" t="s">
        <v>91</v>
      </c>
      <c r="Z2817" t="s">
        <v>92</v>
      </c>
      <c r="AA2817" t="s">
        <v>93</v>
      </c>
      <c r="AB2817" t="s">
        <v>96</v>
      </c>
      <c r="AC2817">
        <v>277</v>
      </c>
      <c r="AD2817">
        <v>396.11</v>
      </c>
    </row>
    <row r="2818" spans="20:30" x14ac:dyDescent="0.25">
      <c r="T2818" t="s">
        <v>88</v>
      </c>
      <c r="U2818">
        <v>2024</v>
      </c>
      <c r="V2818" t="s">
        <v>39</v>
      </c>
      <c r="W2818" t="s">
        <v>89</v>
      </c>
      <c r="X2818" t="s">
        <v>90</v>
      </c>
      <c r="Y2818" t="s">
        <v>91</v>
      </c>
      <c r="Z2818" t="s">
        <v>92</v>
      </c>
      <c r="AA2818" t="s">
        <v>93</v>
      </c>
      <c r="AB2818" t="s">
        <v>96</v>
      </c>
      <c r="AC2818">
        <v>305</v>
      </c>
      <c r="AD2818">
        <v>436.15</v>
      </c>
    </row>
    <row r="2819" spans="20:30" x14ac:dyDescent="0.25">
      <c r="T2819" t="s">
        <v>95</v>
      </c>
      <c r="U2819">
        <v>2024</v>
      </c>
      <c r="V2819" t="s">
        <v>42</v>
      </c>
      <c r="W2819" t="s">
        <v>89</v>
      </c>
      <c r="X2819" t="s">
        <v>90</v>
      </c>
      <c r="Y2819" t="s">
        <v>91</v>
      </c>
      <c r="Z2819" t="s">
        <v>92</v>
      </c>
      <c r="AA2819" t="s">
        <v>93</v>
      </c>
      <c r="AB2819" t="s">
        <v>96</v>
      </c>
      <c r="AC2819">
        <v>296</v>
      </c>
      <c r="AD2819">
        <v>452.88</v>
      </c>
    </row>
    <row r="2820" spans="20:30" x14ac:dyDescent="0.25">
      <c r="T2820" t="s">
        <v>95</v>
      </c>
      <c r="U2820">
        <v>2024</v>
      </c>
      <c r="V2820" t="s">
        <v>42</v>
      </c>
      <c r="W2820" t="s">
        <v>89</v>
      </c>
      <c r="X2820" t="s">
        <v>90</v>
      </c>
      <c r="Y2820" t="s">
        <v>91</v>
      </c>
      <c r="Z2820" t="s">
        <v>92</v>
      </c>
      <c r="AA2820" t="s">
        <v>93</v>
      </c>
      <c r="AB2820" t="s">
        <v>96</v>
      </c>
      <c r="AC2820">
        <v>266</v>
      </c>
      <c r="AD2820">
        <v>380.38</v>
      </c>
    </row>
    <row r="2821" spans="20:30" x14ac:dyDescent="0.25">
      <c r="T2821" t="s">
        <v>95</v>
      </c>
      <c r="U2821">
        <v>2024</v>
      </c>
      <c r="V2821" t="s">
        <v>42</v>
      </c>
      <c r="W2821" t="s">
        <v>89</v>
      </c>
      <c r="X2821" t="s">
        <v>90</v>
      </c>
      <c r="Y2821" t="s">
        <v>91</v>
      </c>
      <c r="Z2821" t="s">
        <v>92</v>
      </c>
      <c r="AA2821" t="s">
        <v>93</v>
      </c>
      <c r="AB2821" t="s">
        <v>96</v>
      </c>
      <c r="AC2821">
        <v>292</v>
      </c>
      <c r="AD2821">
        <v>417.56</v>
      </c>
    </row>
    <row r="2822" spans="20:30" x14ac:dyDescent="0.25">
      <c r="T2822" t="s">
        <v>95</v>
      </c>
      <c r="U2822">
        <v>2024</v>
      </c>
      <c r="V2822" t="s">
        <v>42</v>
      </c>
      <c r="W2822" t="s">
        <v>89</v>
      </c>
      <c r="X2822" t="s">
        <v>90</v>
      </c>
      <c r="Y2822" t="s">
        <v>91</v>
      </c>
      <c r="Z2822" t="s">
        <v>92</v>
      </c>
      <c r="AA2822" t="s">
        <v>93</v>
      </c>
      <c r="AB2822" t="s">
        <v>96</v>
      </c>
      <c r="AC2822">
        <v>268</v>
      </c>
      <c r="AD2822">
        <v>383.24</v>
      </c>
    </row>
    <row r="2823" spans="20:30" x14ac:dyDescent="0.25">
      <c r="T2823" t="s">
        <v>88</v>
      </c>
      <c r="U2823">
        <v>2024</v>
      </c>
      <c r="V2823" t="s">
        <v>42</v>
      </c>
      <c r="W2823" t="s">
        <v>89</v>
      </c>
      <c r="X2823" t="s">
        <v>90</v>
      </c>
      <c r="Y2823" t="s">
        <v>91</v>
      </c>
      <c r="Z2823" t="s">
        <v>92</v>
      </c>
      <c r="AA2823" t="s">
        <v>93</v>
      </c>
      <c r="AB2823" t="s">
        <v>96</v>
      </c>
      <c r="AC2823">
        <v>667</v>
      </c>
      <c r="AD2823">
        <v>953.81</v>
      </c>
    </row>
    <row r="2824" spans="20:30" x14ac:dyDescent="0.25">
      <c r="T2824" t="s">
        <v>88</v>
      </c>
      <c r="U2824">
        <v>2024</v>
      </c>
      <c r="V2824" t="s">
        <v>42</v>
      </c>
      <c r="W2824" t="s">
        <v>89</v>
      </c>
      <c r="X2824" t="s">
        <v>90</v>
      </c>
      <c r="Y2824" t="s">
        <v>91</v>
      </c>
      <c r="Z2824" t="s">
        <v>92</v>
      </c>
      <c r="AA2824" t="s">
        <v>93</v>
      </c>
      <c r="AB2824" t="s">
        <v>96</v>
      </c>
      <c r="AC2824">
        <v>793</v>
      </c>
      <c r="AD2824">
        <v>526.24</v>
      </c>
    </row>
    <row r="2825" spans="20:30" x14ac:dyDescent="0.25">
      <c r="T2825" t="s">
        <v>95</v>
      </c>
      <c r="U2825">
        <v>2024</v>
      </c>
      <c r="V2825" t="s">
        <v>42</v>
      </c>
      <c r="W2825" t="s">
        <v>89</v>
      </c>
      <c r="X2825" t="s">
        <v>90</v>
      </c>
      <c r="Y2825" t="s">
        <v>91</v>
      </c>
      <c r="Z2825" t="s">
        <v>92</v>
      </c>
      <c r="AA2825" t="s">
        <v>93</v>
      </c>
      <c r="AB2825" t="s">
        <v>96</v>
      </c>
      <c r="AC2825">
        <v>295</v>
      </c>
      <c r="AD2825">
        <v>421.85</v>
      </c>
    </row>
    <row r="2826" spans="20:30" x14ac:dyDescent="0.25">
      <c r="T2826" t="s">
        <v>95</v>
      </c>
      <c r="U2826">
        <v>2024</v>
      </c>
      <c r="V2826" t="s">
        <v>42</v>
      </c>
      <c r="W2826" t="s">
        <v>89</v>
      </c>
      <c r="X2826" t="s">
        <v>90</v>
      </c>
      <c r="Y2826" t="s">
        <v>91</v>
      </c>
      <c r="Z2826" t="s">
        <v>92</v>
      </c>
      <c r="AA2826" t="s">
        <v>93</v>
      </c>
      <c r="AB2826" t="s">
        <v>96</v>
      </c>
      <c r="AC2826">
        <v>265</v>
      </c>
      <c r="AD2826">
        <v>378.95</v>
      </c>
    </row>
    <row r="2827" spans="20:30" x14ac:dyDescent="0.25">
      <c r="T2827" t="s">
        <v>95</v>
      </c>
      <c r="U2827">
        <v>2024</v>
      </c>
      <c r="V2827" t="s">
        <v>42</v>
      </c>
      <c r="W2827" t="s">
        <v>89</v>
      </c>
      <c r="X2827" t="s">
        <v>90</v>
      </c>
      <c r="Y2827" t="s">
        <v>91</v>
      </c>
      <c r="Z2827" t="s">
        <v>92</v>
      </c>
      <c r="AA2827" t="s">
        <v>93</v>
      </c>
      <c r="AB2827" t="s">
        <v>96</v>
      </c>
      <c r="AC2827">
        <v>293</v>
      </c>
      <c r="AD2827">
        <v>418.99</v>
      </c>
    </row>
    <row r="2828" spans="20:30" x14ac:dyDescent="0.25">
      <c r="T2828" t="s">
        <v>95</v>
      </c>
      <c r="U2828">
        <v>2024</v>
      </c>
      <c r="V2828" t="s">
        <v>42</v>
      </c>
      <c r="W2828" t="s">
        <v>89</v>
      </c>
      <c r="X2828" t="s">
        <v>90</v>
      </c>
      <c r="Y2828" t="s">
        <v>91</v>
      </c>
      <c r="Z2828" t="s">
        <v>92</v>
      </c>
      <c r="AA2828" t="s">
        <v>93</v>
      </c>
      <c r="AB2828" t="s">
        <v>96</v>
      </c>
      <c r="AC2828">
        <v>762</v>
      </c>
      <c r="AD2828">
        <v>1089.6599999999999</v>
      </c>
    </row>
    <row r="2829" spans="20:30" x14ac:dyDescent="0.25">
      <c r="T2829" t="s">
        <v>88</v>
      </c>
      <c r="U2829">
        <v>2024</v>
      </c>
      <c r="V2829" t="s">
        <v>48</v>
      </c>
      <c r="W2829" t="s">
        <v>89</v>
      </c>
      <c r="X2829" t="s">
        <v>90</v>
      </c>
      <c r="Y2829" t="s">
        <v>91</v>
      </c>
      <c r="Z2829" t="s">
        <v>92</v>
      </c>
      <c r="AA2829" t="s">
        <v>93</v>
      </c>
      <c r="AB2829" t="s">
        <v>96</v>
      </c>
      <c r="AC2829">
        <v>260</v>
      </c>
      <c r="AD2829">
        <v>397.8</v>
      </c>
    </row>
    <row r="2830" spans="20:30" x14ac:dyDescent="0.25">
      <c r="T2830" t="s">
        <v>95</v>
      </c>
      <c r="U2830">
        <v>2024</v>
      </c>
      <c r="V2830" t="s">
        <v>48</v>
      </c>
      <c r="W2830" t="s">
        <v>89</v>
      </c>
      <c r="X2830" t="s">
        <v>90</v>
      </c>
      <c r="Y2830" t="s">
        <v>91</v>
      </c>
      <c r="Z2830" t="s">
        <v>92</v>
      </c>
      <c r="AA2830" t="s">
        <v>93</v>
      </c>
      <c r="AB2830" t="s">
        <v>96</v>
      </c>
      <c r="AC2830">
        <v>236</v>
      </c>
      <c r="AD2830">
        <v>337.48</v>
      </c>
    </row>
    <row r="2831" spans="20:30" x14ac:dyDescent="0.25">
      <c r="T2831" t="s">
        <v>88</v>
      </c>
      <c r="U2831">
        <v>2024</v>
      </c>
      <c r="V2831" t="s">
        <v>48</v>
      </c>
      <c r="W2831" t="s">
        <v>89</v>
      </c>
      <c r="X2831" t="s">
        <v>90</v>
      </c>
      <c r="Y2831" t="s">
        <v>91</v>
      </c>
      <c r="Z2831" t="s">
        <v>92</v>
      </c>
      <c r="AA2831" t="s">
        <v>93</v>
      </c>
      <c r="AB2831" t="s">
        <v>96</v>
      </c>
      <c r="AC2831">
        <v>262</v>
      </c>
      <c r="AD2831">
        <v>374.65999999999997</v>
      </c>
    </row>
    <row r="2832" spans="20:30" x14ac:dyDescent="0.25">
      <c r="T2832" t="s">
        <v>99</v>
      </c>
      <c r="U2832">
        <v>2024</v>
      </c>
      <c r="V2832" t="s">
        <v>48</v>
      </c>
      <c r="W2832" t="s">
        <v>89</v>
      </c>
      <c r="X2832" t="s">
        <v>90</v>
      </c>
      <c r="Y2832" t="s">
        <v>91</v>
      </c>
      <c r="Z2832" t="s">
        <v>92</v>
      </c>
      <c r="AA2832" t="s">
        <v>93</v>
      </c>
      <c r="AB2832" t="s">
        <v>96</v>
      </c>
      <c r="AC2832">
        <v>672</v>
      </c>
      <c r="AD2832">
        <v>960.96</v>
      </c>
    </row>
    <row r="2833" spans="20:30" x14ac:dyDescent="0.25">
      <c r="T2833" t="s">
        <v>95</v>
      </c>
      <c r="U2833">
        <v>2024</v>
      </c>
      <c r="V2833" t="s">
        <v>48</v>
      </c>
      <c r="W2833" t="s">
        <v>89</v>
      </c>
      <c r="X2833" t="s">
        <v>90</v>
      </c>
      <c r="Y2833" t="s">
        <v>91</v>
      </c>
      <c r="Z2833" t="s">
        <v>92</v>
      </c>
      <c r="AA2833" t="s">
        <v>93</v>
      </c>
      <c r="AB2833" t="s">
        <v>96</v>
      </c>
      <c r="AC2833">
        <v>759</v>
      </c>
      <c r="AD2833">
        <v>1085.3699999999999</v>
      </c>
    </row>
    <row r="2834" spans="20:30" x14ac:dyDescent="0.25">
      <c r="T2834" t="s">
        <v>95</v>
      </c>
      <c r="U2834">
        <v>2024</v>
      </c>
      <c r="V2834" t="s">
        <v>48</v>
      </c>
      <c r="W2834" t="s">
        <v>89</v>
      </c>
      <c r="X2834" t="s">
        <v>90</v>
      </c>
      <c r="Y2834" t="s">
        <v>91</v>
      </c>
      <c r="Z2834" t="s">
        <v>92</v>
      </c>
      <c r="AA2834" t="s">
        <v>93</v>
      </c>
      <c r="AB2834" t="s">
        <v>96</v>
      </c>
      <c r="AC2834">
        <v>261</v>
      </c>
      <c r="AD2834">
        <v>373.23</v>
      </c>
    </row>
    <row r="2835" spans="20:30" x14ac:dyDescent="0.25">
      <c r="T2835" t="s">
        <v>99</v>
      </c>
      <c r="U2835">
        <v>2024</v>
      </c>
      <c r="V2835" t="s">
        <v>48</v>
      </c>
      <c r="W2835" t="s">
        <v>89</v>
      </c>
      <c r="X2835" t="s">
        <v>90</v>
      </c>
      <c r="Y2835" t="s">
        <v>91</v>
      </c>
      <c r="Z2835" t="s">
        <v>92</v>
      </c>
      <c r="AA2835" t="s">
        <v>93</v>
      </c>
      <c r="AB2835" t="s">
        <v>96</v>
      </c>
      <c r="AC2835">
        <v>798</v>
      </c>
      <c r="AD2835">
        <v>526.24</v>
      </c>
    </row>
    <row r="2836" spans="20:30" x14ac:dyDescent="0.25">
      <c r="T2836" t="s">
        <v>88</v>
      </c>
      <c r="U2836">
        <v>2024</v>
      </c>
      <c r="V2836" t="s">
        <v>48</v>
      </c>
      <c r="W2836" t="s">
        <v>89</v>
      </c>
      <c r="X2836" t="s">
        <v>90</v>
      </c>
      <c r="Y2836" t="s">
        <v>91</v>
      </c>
      <c r="Z2836" t="s">
        <v>92</v>
      </c>
      <c r="AA2836" t="s">
        <v>93</v>
      </c>
      <c r="AB2836" t="s">
        <v>96</v>
      </c>
      <c r="AC2836">
        <v>235</v>
      </c>
      <c r="AD2836">
        <v>336.05</v>
      </c>
    </row>
    <row r="2837" spans="20:30" x14ac:dyDescent="0.25">
      <c r="T2837" t="s">
        <v>95</v>
      </c>
      <c r="U2837">
        <v>2024</v>
      </c>
      <c r="V2837" t="s">
        <v>48</v>
      </c>
      <c r="W2837" t="s">
        <v>89</v>
      </c>
      <c r="X2837" t="s">
        <v>90</v>
      </c>
      <c r="Y2837" t="s">
        <v>91</v>
      </c>
      <c r="Z2837" t="s">
        <v>92</v>
      </c>
      <c r="AA2837" t="s">
        <v>93</v>
      </c>
      <c r="AB2837" t="s">
        <v>96</v>
      </c>
      <c r="AC2837">
        <v>263</v>
      </c>
      <c r="AD2837">
        <v>376.09000000000003</v>
      </c>
    </row>
    <row r="2838" spans="20:30" x14ac:dyDescent="0.25">
      <c r="T2838" t="s">
        <v>88</v>
      </c>
      <c r="U2838">
        <v>2024</v>
      </c>
      <c r="V2838" t="s">
        <v>48</v>
      </c>
      <c r="W2838" t="s">
        <v>89</v>
      </c>
      <c r="X2838" t="s">
        <v>90</v>
      </c>
      <c r="Y2838" t="s">
        <v>91</v>
      </c>
      <c r="Z2838" t="s">
        <v>92</v>
      </c>
      <c r="AA2838" t="s">
        <v>93</v>
      </c>
      <c r="AB2838" t="s">
        <v>96</v>
      </c>
      <c r="AC2838">
        <v>768</v>
      </c>
      <c r="AD2838">
        <v>1098.24</v>
      </c>
    </row>
    <row r="2839" spans="20:30" x14ac:dyDescent="0.25">
      <c r="T2839" t="s">
        <v>95</v>
      </c>
      <c r="U2839">
        <v>2024</v>
      </c>
      <c r="V2839" t="s">
        <v>47</v>
      </c>
      <c r="W2839" t="s">
        <v>89</v>
      </c>
      <c r="X2839" t="s">
        <v>90</v>
      </c>
      <c r="Y2839" t="s">
        <v>91</v>
      </c>
      <c r="Z2839" t="s">
        <v>92</v>
      </c>
      <c r="AA2839" t="s">
        <v>93</v>
      </c>
      <c r="AB2839" t="s">
        <v>96</v>
      </c>
      <c r="AC2839">
        <v>266</v>
      </c>
      <c r="AD2839">
        <v>406.98</v>
      </c>
    </row>
    <row r="2840" spans="20:30" x14ac:dyDescent="0.25">
      <c r="T2840" t="s">
        <v>97</v>
      </c>
      <c r="U2840">
        <v>2024</v>
      </c>
      <c r="V2840" t="s">
        <v>47</v>
      </c>
      <c r="W2840" t="s">
        <v>89</v>
      </c>
      <c r="X2840" t="s">
        <v>90</v>
      </c>
      <c r="Y2840" t="s">
        <v>91</v>
      </c>
      <c r="Z2840" t="s">
        <v>92</v>
      </c>
      <c r="AA2840" t="s">
        <v>93</v>
      </c>
      <c r="AB2840" t="s">
        <v>96</v>
      </c>
      <c r="AC2840">
        <v>242</v>
      </c>
      <c r="AD2840">
        <v>346.06</v>
      </c>
    </row>
    <row r="2841" spans="20:30" x14ac:dyDescent="0.25">
      <c r="T2841" t="s">
        <v>95</v>
      </c>
      <c r="U2841">
        <v>2024</v>
      </c>
      <c r="V2841" t="s">
        <v>47</v>
      </c>
      <c r="W2841" t="s">
        <v>89</v>
      </c>
      <c r="X2841" t="s">
        <v>90</v>
      </c>
      <c r="Y2841" t="s">
        <v>91</v>
      </c>
      <c r="Z2841" t="s">
        <v>92</v>
      </c>
      <c r="AA2841" t="s">
        <v>93</v>
      </c>
      <c r="AB2841" t="s">
        <v>96</v>
      </c>
      <c r="AC2841">
        <v>268</v>
      </c>
      <c r="AD2841">
        <v>383.24</v>
      </c>
    </row>
    <row r="2842" spans="20:30" x14ac:dyDescent="0.25">
      <c r="T2842" t="s">
        <v>95</v>
      </c>
      <c r="U2842">
        <v>2024</v>
      </c>
      <c r="V2842" t="s">
        <v>47</v>
      </c>
      <c r="W2842" t="s">
        <v>89</v>
      </c>
      <c r="X2842" t="s">
        <v>90</v>
      </c>
      <c r="Y2842" t="s">
        <v>91</v>
      </c>
      <c r="Z2842" t="s">
        <v>92</v>
      </c>
      <c r="AA2842" t="s">
        <v>93</v>
      </c>
      <c r="AB2842" t="s">
        <v>96</v>
      </c>
      <c r="AC2842">
        <v>238</v>
      </c>
      <c r="AD2842">
        <v>340.34000000000003</v>
      </c>
    </row>
    <row r="2843" spans="20:30" x14ac:dyDescent="0.25">
      <c r="T2843" t="s">
        <v>95</v>
      </c>
      <c r="U2843">
        <v>2024</v>
      </c>
      <c r="V2843" t="s">
        <v>47</v>
      </c>
      <c r="W2843" t="s">
        <v>89</v>
      </c>
      <c r="X2843" t="s">
        <v>90</v>
      </c>
      <c r="Y2843" t="s">
        <v>91</v>
      </c>
      <c r="Z2843" t="s">
        <v>92</v>
      </c>
      <c r="AA2843" t="s">
        <v>93</v>
      </c>
      <c r="AB2843" t="s">
        <v>96</v>
      </c>
      <c r="AC2843">
        <v>671</v>
      </c>
      <c r="AD2843">
        <v>959.53</v>
      </c>
    </row>
    <row r="2844" spans="20:30" x14ac:dyDescent="0.25">
      <c r="T2844" t="s">
        <v>97</v>
      </c>
      <c r="U2844">
        <v>2024</v>
      </c>
      <c r="V2844" t="s">
        <v>47</v>
      </c>
      <c r="W2844" t="s">
        <v>89</v>
      </c>
      <c r="X2844" t="s">
        <v>90</v>
      </c>
      <c r="Y2844" t="s">
        <v>91</v>
      </c>
      <c r="Z2844" t="s">
        <v>92</v>
      </c>
      <c r="AA2844" t="s">
        <v>93</v>
      </c>
      <c r="AB2844" t="s">
        <v>96</v>
      </c>
      <c r="AC2844">
        <v>758</v>
      </c>
      <c r="AD2844">
        <v>1083.94</v>
      </c>
    </row>
    <row r="2845" spans="20:30" x14ac:dyDescent="0.25">
      <c r="T2845" t="s">
        <v>97</v>
      </c>
      <c r="U2845">
        <v>2024</v>
      </c>
      <c r="V2845" t="s">
        <v>47</v>
      </c>
      <c r="W2845" t="s">
        <v>89</v>
      </c>
      <c r="X2845" t="s">
        <v>90</v>
      </c>
      <c r="Y2845" t="s">
        <v>91</v>
      </c>
      <c r="Z2845" t="s">
        <v>92</v>
      </c>
      <c r="AA2845" t="s">
        <v>93</v>
      </c>
      <c r="AB2845" t="s">
        <v>96</v>
      </c>
      <c r="AC2845">
        <v>267</v>
      </c>
      <c r="AD2845">
        <v>381.81</v>
      </c>
    </row>
    <row r="2846" spans="20:30" x14ac:dyDescent="0.25">
      <c r="T2846" t="s">
        <v>95</v>
      </c>
      <c r="U2846">
        <v>2024</v>
      </c>
      <c r="V2846" t="s">
        <v>47</v>
      </c>
      <c r="W2846" t="s">
        <v>89</v>
      </c>
      <c r="X2846" t="s">
        <v>90</v>
      </c>
      <c r="Y2846" t="s">
        <v>91</v>
      </c>
      <c r="Z2846" t="s">
        <v>92</v>
      </c>
      <c r="AA2846" t="s">
        <v>93</v>
      </c>
      <c r="AB2846" t="s">
        <v>96</v>
      </c>
      <c r="AC2846">
        <v>797</v>
      </c>
      <c r="AD2846">
        <v>526.24</v>
      </c>
    </row>
    <row r="2847" spans="20:30" x14ac:dyDescent="0.25">
      <c r="T2847" t="s">
        <v>95</v>
      </c>
      <c r="U2847">
        <v>2024</v>
      </c>
      <c r="V2847" t="s">
        <v>47</v>
      </c>
      <c r="W2847" t="s">
        <v>89</v>
      </c>
      <c r="X2847" t="s">
        <v>90</v>
      </c>
      <c r="Y2847" t="s">
        <v>91</v>
      </c>
      <c r="Z2847" t="s">
        <v>92</v>
      </c>
      <c r="AA2847" t="s">
        <v>93</v>
      </c>
      <c r="AB2847" t="s">
        <v>96</v>
      </c>
      <c r="AC2847">
        <v>265</v>
      </c>
      <c r="AD2847">
        <v>378.95</v>
      </c>
    </row>
    <row r="2848" spans="20:30" x14ac:dyDescent="0.25">
      <c r="T2848" t="s">
        <v>95</v>
      </c>
      <c r="U2848">
        <v>2024</v>
      </c>
      <c r="V2848" t="s">
        <v>47</v>
      </c>
      <c r="W2848" t="s">
        <v>89</v>
      </c>
      <c r="X2848" t="s">
        <v>90</v>
      </c>
      <c r="Y2848" t="s">
        <v>91</v>
      </c>
      <c r="Z2848" t="s">
        <v>92</v>
      </c>
      <c r="AA2848" t="s">
        <v>93</v>
      </c>
      <c r="AB2848" t="s">
        <v>96</v>
      </c>
      <c r="AC2848">
        <v>241</v>
      </c>
      <c r="AD2848">
        <v>344.63</v>
      </c>
    </row>
    <row r="2849" spans="20:30" x14ac:dyDescent="0.25">
      <c r="T2849" t="s">
        <v>97</v>
      </c>
      <c r="U2849">
        <v>2024</v>
      </c>
      <c r="V2849" t="s">
        <v>47</v>
      </c>
      <c r="W2849" t="s">
        <v>89</v>
      </c>
      <c r="X2849" t="s">
        <v>90</v>
      </c>
      <c r="Y2849" t="s">
        <v>91</v>
      </c>
      <c r="Z2849" t="s">
        <v>92</v>
      </c>
      <c r="AA2849" t="s">
        <v>93</v>
      </c>
      <c r="AB2849" t="s">
        <v>96</v>
      </c>
      <c r="AC2849">
        <v>269</v>
      </c>
      <c r="AD2849">
        <v>384.67</v>
      </c>
    </row>
    <row r="2850" spans="20:30" x14ac:dyDescent="0.25">
      <c r="T2850" t="s">
        <v>95</v>
      </c>
      <c r="U2850">
        <v>2024</v>
      </c>
      <c r="V2850" t="s">
        <v>47</v>
      </c>
      <c r="W2850" t="s">
        <v>89</v>
      </c>
      <c r="X2850" t="s">
        <v>90</v>
      </c>
      <c r="Y2850" t="s">
        <v>91</v>
      </c>
      <c r="Z2850" t="s">
        <v>92</v>
      </c>
      <c r="AA2850" t="s">
        <v>93</v>
      </c>
      <c r="AB2850" t="s">
        <v>96</v>
      </c>
      <c r="AC2850">
        <v>767</v>
      </c>
      <c r="AD2850">
        <v>1096.81</v>
      </c>
    </row>
    <row r="2851" spans="20:30" x14ac:dyDescent="0.25">
      <c r="T2851" t="s">
        <v>97</v>
      </c>
      <c r="U2851">
        <v>2024</v>
      </c>
      <c r="V2851" t="s">
        <v>46</v>
      </c>
      <c r="W2851" t="s">
        <v>89</v>
      </c>
      <c r="X2851" t="s">
        <v>90</v>
      </c>
      <c r="Y2851" t="s">
        <v>91</v>
      </c>
      <c r="Z2851" t="s">
        <v>92</v>
      </c>
      <c r="AA2851" t="s">
        <v>93</v>
      </c>
      <c r="AB2851" t="s">
        <v>96</v>
      </c>
      <c r="AC2851">
        <v>272</v>
      </c>
      <c r="AD2851">
        <v>416.15999999999997</v>
      </c>
    </row>
    <row r="2852" spans="20:30" x14ac:dyDescent="0.25">
      <c r="T2852" t="s">
        <v>97</v>
      </c>
      <c r="U2852">
        <v>2024</v>
      </c>
      <c r="V2852" t="s">
        <v>46</v>
      </c>
      <c r="W2852" t="s">
        <v>89</v>
      </c>
      <c r="X2852" t="s">
        <v>90</v>
      </c>
      <c r="Y2852" t="s">
        <v>91</v>
      </c>
      <c r="Z2852" t="s">
        <v>92</v>
      </c>
      <c r="AA2852" t="s">
        <v>93</v>
      </c>
      <c r="AB2852" t="s">
        <v>96</v>
      </c>
      <c r="AC2852">
        <v>248</v>
      </c>
      <c r="AD2852">
        <v>354.64</v>
      </c>
    </row>
    <row r="2853" spans="20:30" x14ac:dyDescent="0.25">
      <c r="T2853" t="s">
        <v>99</v>
      </c>
      <c r="U2853">
        <v>2024</v>
      </c>
      <c r="V2853" t="s">
        <v>46</v>
      </c>
      <c r="W2853" t="s">
        <v>89</v>
      </c>
      <c r="X2853" t="s">
        <v>90</v>
      </c>
      <c r="Y2853" t="s">
        <v>91</v>
      </c>
      <c r="Z2853" t="s">
        <v>92</v>
      </c>
      <c r="AA2853" t="s">
        <v>93</v>
      </c>
      <c r="AB2853" t="s">
        <v>96</v>
      </c>
      <c r="AC2853">
        <v>274</v>
      </c>
      <c r="AD2853">
        <v>391.82</v>
      </c>
    </row>
    <row r="2854" spans="20:30" x14ac:dyDescent="0.25">
      <c r="T2854" t="s">
        <v>88</v>
      </c>
      <c r="U2854">
        <v>2024</v>
      </c>
      <c r="V2854" t="s">
        <v>46</v>
      </c>
      <c r="W2854" t="s">
        <v>89</v>
      </c>
      <c r="X2854" t="s">
        <v>90</v>
      </c>
      <c r="Y2854" t="s">
        <v>91</v>
      </c>
      <c r="Z2854" t="s">
        <v>92</v>
      </c>
      <c r="AA2854" t="s">
        <v>93</v>
      </c>
      <c r="AB2854" t="s">
        <v>96</v>
      </c>
      <c r="AC2854">
        <v>244</v>
      </c>
      <c r="AD2854">
        <v>348.92</v>
      </c>
    </row>
    <row r="2855" spans="20:30" x14ac:dyDescent="0.25">
      <c r="T2855" t="s">
        <v>95</v>
      </c>
      <c r="U2855">
        <v>2024</v>
      </c>
      <c r="V2855" t="s">
        <v>46</v>
      </c>
      <c r="W2855" t="s">
        <v>89</v>
      </c>
      <c r="X2855" t="s">
        <v>90</v>
      </c>
      <c r="Y2855" t="s">
        <v>91</v>
      </c>
      <c r="Z2855" t="s">
        <v>92</v>
      </c>
      <c r="AA2855" t="s">
        <v>93</v>
      </c>
      <c r="AB2855" t="s">
        <v>96</v>
      </c>
      <c r="AC2855">
        <v>757</v>
      </c>
      <c r="AD2855">
        <v>1082.51</v>
      </c>
    </row>
    <row r="2856" spans="20:30" x14ac:dyDescent="0.25">
      <c r="T2856" t="s">
        <v>95</v>
      </c>
      <c r="U2856">
        <v>2024</v>
      </c>
      <c r="V2856" t="s">
        <v>46</v>
      </c>
      <c r="W2856" t="s">
        <v>89</v>
      </c>
      <c r="X2856" t="s">
        <v>90</v>
      </c>
      <c r="Y2856" t="s">
        <v>91</v>
      </c>
      <c r="Z2856" t="s">
        <v>92</v>
      </c>
      <c r="AA2856" t="s">
        <v>93</v>
      </c>
      <c r="AB2856" t="s">
        <v>96</v>
      </c>
      <c r="AC2856">
        <v>273</v>
      </c>
      <c r="AD2856">
        <v>390.39</v>
      </c>
    </row>
    <row r="2857" spans="20:30" x14ac:dyDescent="0.25">
      <c r="T2857" t="s">
        <v>88</v>
      </c>
      <c r="U2857">
        <v>2024</v>
      </c>
      <c r="V2857" t="s">
        <v>46</v>
      </c>
      <c r="W2857" t="s">
        <v>89</v>
      </c>
      <c r="X2857" t="s">
        <v>90</v>
      </c>
      <c r="Y2857" t="s">
        <v>91</v>
      </c>
      <c r="Z2857" t="s">
        <v>92</v>
      </c>
      <c r="AA2857" t="s">
        <v>93</v>
      </c>
      <c r="AB2857" t="s">
        <v>96</v>
      </c>
      <c r="AC2857">
        <v>271</v>
      </c>
      <c r="AD2857">
        <v>387.53</v>
      </c>
    </row>
    <row r="2858" spans="20:30" x14ac:dyDescent="0.25">
      <c r="T2858" t="s">
        <v>99</v>
      </c>
      <c r="U2858">
        <v>2024</v>
      </c>
      <c r="V2858" t="s">
        <v>46</v>
      </c>
      <c r="W2858" t="s">
        <v>89</v>
      </c>
      <c r="X2858" t="s">
        <v>90</v>
      </c>
      <c r="Y2858" t="s">
        <v>91</v>
      </c>
      <c r="Z2858" t="s">
        <v>92</v>
      </c>
      <c r="AA2858" t="s">
        <v>93</v>
      </c>
      <c r="AB2858" t="s">
        <v>96</v>
      </c>
      <c r="AC2858">
        <v>247</v>
      </c>
      <c r="AD2858">
        <v>353.21</v>
      </c>
    </row>
    <row r="2859" spans="20:30" x14ac:dyDescent="0.25">
      <c r="T2859" t="s">
        <v>97</v>
      </c>
      <c r="U2859">
        <v>2024</v>
      </c>
      <c r="V2859" t="s">
        <v>46</v>
      </c>
      <c r="W2859" t="s">
        <v>89</v>
      </c>
      <c r="X2859" t="s">
        <v>90</v>
      </c>
      <c r="Y2859" t="s">
        <v>91</v>
      </c>
      <c r="Z2859" t="s">
        <v>92</v>
      </c>
      <c r="AA2859" t="s">
        <v>93</v>
      </c>
      <c r="AB2859" t="s">
        <v>96</v>
      </c>
      <c r="AC2859">
        <v>275</v>
      </c>
      <c r="AD2859">
        <v>393.25</v>
      </c>
    </row>
    <row r="2860" spans="20:30" x14ac:dyDescent="0.25">
      <c r="T2860" t="s">
        <v>97</v>
      </c>
      <c r="U2860">
        <v>2024</v>
      </c>
      <c r="V2860" t="s">
        <v>46</v>
      </c>
      <c r="W2860" t="s">
        <v>89</v>
      </c>
      <c r="X2860" t="s">
        <v>90</v>
      </c>
      <c r="Y2860" t="s">
        <v>91</v>
      </c>
      <c r="Z2860" t="s">
        <v>92</v>
      </c>
      <c r="AA2860" t="s">
        <v>93</v>
      </c>
      <c r="AB2860" t="s">
        <v>96</v>
      </c>
      <c r="AC2860">
        <v>766</v>
      </c>
      <c r="AD2860">
        <v>1095.3800000000001</v>
      </c>
    </row>
    <row r="2861" spans="20:30" x14ac:dyDescent="0.25">
      <c r="T2861" t="s">
        <v>95</v>
      </c>
      <c r="U2861">
        <v>2024</v>
      </c>
      <c r="V2861" t="s">
        <v>41</v>
      </c>
      <c r="W2861" t="s">
        <v>101</v>
      </c>
      <c r="X2861" t="s">
        <v>90</v>
      </c>
      <c r="Y2861" t="s">
        <v>91</v>
      </c>
      <c r="Z2861" t="s">
        <v>92</v>
      </c>
      <c r="AA2861" t="s">
        <v>93</v>
      </c>
      <c r="AB2861" t="s">
        <v>94</v>
      </c>
      <c r="AC2861">
        <v>146</v>
      </c>
      <c r="AD2861">
        <v>208.78</v>
      </c>
    </row>
    <row r="2862" spans="20:30" x14ac:dyDescent="0.25">
      <c r="T2862" t="s">
        <v>97</v>
      </c>
      <c r="U2862">
        <v>2024</v>
      </c>
      <c r="V2862" t="s">
        <v>41</v>
      </c>
      <c r="W2862" t="s">
        <v>101</v>
      </c>
      <c r="X2862" t="s">
        <v>90</v>
      </c>
      <c r="Y2862" t="s">
        <v>91</v>
      </c>
      <c r="Z2862" t="s">
        <v>92</v>
      </c>
      <c r="AA2862" t="s">
        <v>93</v>
      </c>
      <c r="AB2862" t="s">
        <v>94</v>
      </c>
      <c r="AC2862">
        <v>368</v>
      </c>
      <c r="AD2862">
        <v>526.24</v>
      </c>
    </row>
    <row r="2863" spans="20:30" x14ac:dyDescent="0.25">
      <c r="T2863" t="s">
        <v>88</v>
      </c>
      <c r="U2863">
        <v>2024</v>
      </c>
      <c r="V2863" t="s">
        <v>41</v>
      </c>
      <c r="W2863" t="s">
        <v>101</v>
      </c>
      <c r="X2863" t="s">
        <v>90</v>
      </c>
      <c r="Y2863" t="s">
        <v>91</v>
      </c>
      <c r="Z2863" t="s">
        <v>92</v>
      </c>
      <c r="AA2863" t="s">
        <v>93</v>
      </c>
      <c r="AB2863" t="s">
        <v>94</v>
      </c>
      <c r="AC2863">
        <v>148</v>
      </c>
      <c r="AD2863">
        <v>526.24</v>
      </c>
    </row>
    <row r="2864" spans="20:30" x14ac:dyDescent="0.25">
      <c r="T2864" t="s">
        <v>98</v>
      </c>
      <c r="U2864">
        <v>2024</v>
      </c>
      <c r="V2864" t="s">
        <v>41</v>
      </c>
      <c r="W2864" t="s">
        <v>101</v>
      </c>
      <c r="X2864" t="s">
        <v>90</v>
      </c>
      <c r="Y2864" t="s">
        <v>91</v>
      </c>
      <c r="Z2864" t="s">
        <v>92</v>
      </c>
      <c r="AA2864" t="s">
        <v>93</v>
      </c>
      <c r="AB2864" t="s">
        <v>94</v>
      </c>
      <c r="AC2864">
        <v>364</v>
      </c>
      <c r="AD2864">
        <v>526.24</v>
      </c>
    </row>
    <row r="2865" spans="20:30" x14ac:dyDescent="0.25">
      <c r="T2865" t="s">
        <v>98</v>
      </c>
      <c r="U2865">
        <v>2024</v>
      </c>
      <c r="V2865" t="s">
        <v>41</v>
      </c>
      <c r="W2865" t="s">
        <v>101</v>
      </c>
      <c r="X2865" t="s">
        <v>90</v>
      </c>
      <c r="Y2865" t="s">
        <v>91</v>
      </c>
      <c r="Z2865" t="s">
        <v>92</v>
      </c>
      <c r="AA2865" t="s">
        <v>93</v>
      </c>
      <c r="AB2865" t="s">
        <v>94</v>
      </c>
      <c r="AC2865">
        <v>366</v>
      </c>
      <c r="AD2865">
        <v>523.38</v>
      </c>
    </row>
    <row r="2866" spans="20:30" x14ac:dyDescent="0.25">
      <c r="T2866" t="s">
        <v>98</v>
      </c>
      <c r="U2866">
        <v>2024</v>
      </c>
      <c r="V2866" t="s">
        <v>41</v>
      </c>
      <c r="W2866" t="s">
        <v>101</v>
      </c>
      <c r="X2866" t="s">
        <v>90</v>
      </c>
      <c r="Y2866" t="s">
        <v>91</v>
      </c>
      <c r="Z2866" t="s">
        <v>92</v>
      </c>
      <c r="AA2866" t="s">
        <v>93</v>
      </c>
      <c r="AB2866" t="s">
        <v>94</v>
      </c>
      <c r="AC2866">
        <v>147</v>
      </c>
      <c r="AD2866">
        <v>210.21</v>
      </c>
    </row>
    <row r="2867" spans="20:30" x14ac:dyDescent="0.25">
      <c r="T2867" t="s">
        <v>98</v>
      </c>
      <c r="U2867">
        <v>2024</v>
      </c>
      <c r="V2867" t="s">
        <v>41</v>
      </c>
      <c r="W2867" t="s">
        <v>101</v>
      </c>
      <c r="X2867" t="s">
        <v>90</v>
      </c>
      <c r="Y2867" t="s">
        <v>91</v>
      </c>
      <c r="Z2867" t="s">
        <v>92</v>
      </c>
      <c r="AA2867" t="s">
        <v>93</v>
      </c>
      <c r="AB2867" t="s">
        <v>94</v>
      </c>
      <c r="AC2867">
        <v>760</v>
      </c>
      <c r="AD2867">
        <v>1086.8</v>
      </c>
    </row>
    <row r="2868" spans="20:30" x14ac:dyDescent="0.25">
      <c r="T2868" t="s">
        <v>88</v>
      </c>
      <c r="U2868">
        <v>2024</v>
      </c>
      <c r="V2868" t="s">
        <v>41</v>
      </c>
      <c r="W2868" t="s">
        <v>101</v>
      </c>
      <c r="X2868" t="s">
        <v>90</v>
      </c>
      <c r="Y2868" t="s">
        <v>91</v>
      </c>
      <c r="Z2868" t="s">
        <v>92</v>
      </c>
      <c r="AA2868" t="s">
        <v>93</v>
      </c>
      <c r="AB2868" t="s">
        <v>94</v>
      </c>
      <c r="AC2868">
        <v>846</v>
      </c>
      <c r="AD2868">
        <v>1209.78</v>
      </c>
    </row>
    <row r="2869" spans="20:30" x14ac:dyDescent="0.25">
      <c r="T2869" t="s">
        <v>97</v>
      </c>
      <c r="U2869">
        <v>2024</v>
      </c>
      <c r="V2869" t="s">
        <v>41</v>
      </c>
      <c r="W2869" t="s">
        <v>101</v>
      </c>
      <c r="X2869" t="s">
        <v>90</v>
      </c>
      <c r="Y2869" t="s">
        <v>91</v>
      </c>
      <c r="Z2869" t="s">
        <v>92</v>
      </c>
      <c r="AA2869" t="s">
        <v>93</v>
      </c>
      <c r="AB2869" t="s">
        <v>94</v>
      </c>
      <c r="AC2869">
        <v>149</v>
      </c>
      <c r="AD2869">
        <v>213.07</v>
      </c>
    </row>
    <row r="2870" spans="20:30" x14ac:dyDescent="0.25">
      <c r="T2870" t="s">
        <v>95</v>
      </c>
      <c r="U2870">
        <v>2024</v>
      </c>
      <c r="V2870" t="s">
        <v>41</v>
      </c>
      <c r="W2870" t="s">
        <v>101</v>
      </c>
      <c r="X2870" t="s">
        <v>90</v>
      </c>
      <c r="Y2870" t="s">
        <v>91</v>
      </c>
      <c r="Z2870" t="s">
        <v>92</v>
      </c>
      <c r="AA2870" t="s">
        <v>93</v>
      </c>
      <c r="AB2870" t="s">
        <v>94</v>
      </c>
      <c r="AC2870">
        <v>365</v>
      </c>
      <c r="AD2870">
        <v>521.95000000000005</v>
      </c>
    </row>
    <row r="2871" spans="20:30" x14ac:dyDescent="0.25">
      <c r="T2871" t="s">
        <v>88</v>
      </c>
      <c r="U2871">
        <v>2024</v>
      </c>
      <c r="V2871" t="s">
        <v>45</v>
      </c>
      <c r="W2871" t="s">
        <v>101</v>
      </c>
      <c r="X2871" t="s">
        <v>90</v>
      </c>
      <c r="Y2871" t="s">
        <v>91</v>
      </c>
      <c r="Z2871" t="s">
        <v>92</v>
      </c>
      <c r="AA2871" t="s">
        <v>93</v>
      </c>
      <c r="AB2871" t="s">
        <v>94</v>
      </c>
      <c r="AC2871">
        <v>128</v>
      </c>
      <c r="AD2871">
        <v>183.04</v>
      </c>
    </row>
    <row r="2872" spans="20:30" x14ac:dyDescent="0.25">
      <c r="T2872" t="s">
        <v>88</v>
      </c>
      <c r="U2872">
        <v>2024</v>
      </c>
      <c r="V2872" t="s">
        <v>45</v>
      </c>
      <c r="W2872" t="s">
        <v>101</v>
      </c>
      <c r="X2872" t="s">
        <v>90</v>
      </c>
      <c r="Y2872" t="s">
        <v>91</v>
      </c>
      <c r="Z2872" t="s">
        <v>92</v>
      </c>
      <c r="AA2872" t="s">
        <v>93</v>
      </c>
      <c r="AB2872" t="s">
        <v>94</v>
      </c>
      <c r="AC2872">
        <v>344</v>
      </c>
      <c r="AD2872">
        <v>491.91999999999996</v>
      </c>
    </row>
    <row r="2873" spans="20:30" x14ac:dyDescent="0.25">
      <c r="T2873" t="s">
        <v>88</v>
      </c>
      <c r="U2873">
        <v>2024</v>
      </c>
      <c r="V2873" t="s">
        <v>45</v>
      </c>
      <c r="W2873" t="s">
        <v>101</v>
      </c>
      <c r="X2873" t="s">
        <v>90</v>
      </c>
      <c r="Y2873" t="s">
        <v>91</v>
      </c>
      <c r="Z2873" t="s">
        <v>92</v>
      </c>
      <c r="AA2873" t="s">
        <v>93</v>
      </c>
      <c r="AB2873" t="s">
        <v>94</v>
      </c>
      <c r="AC2873">
        <v>370</v>
      </c>
      <c r="AD2873">
        <v>526.24</v>
      </c>
    </row>
    <row r="2874" spans="20:30" x14ac:dyDescent="0.25">
      <c r="T2874" t="s">
        <v>88</v>
      </c>
      <c r="U2874">
        <v>2024</v>
      </c>
      <c r="V2874" t="s">
        <v>45</v>
      </c>
      <c r="W2874" t="s">
        <v>101</v>
      </c>
      <c r="X2874" t="s">
        <v>90</v>
      </c>
      <c r="Y2874" t="s">
        <v>91</v>
      </c>
      <c r="Z2874" t="s">
        <v>92</v>
      </c>
      <c r="AA2874" t="s">
        <v>93</v>
      </c>
      <c r="AB2874" t="s">
        <v>94</v>
      </c>
      <c r="AC2874">
        <v>346</v>
      </c>
      <c r="AD2874">
        <v>526.24</v>
      </c>
    </row>
    <row r="2875" spans="20:30" x14ac:dyDescent="0.25">
      <c r="T2875" t="s">
        <v>95</v>
      </c>
      <c r="U2875">
        <v>2024</v>
      </c>
      <c r="V2875" t="s">
        <v>45</v>
      </c>
      <c r="W2875" t="s">
        <v>101</v>
      </c>
      <c r="X2875" t="s">
        <v>90</v>
      </c>
      <c r="Y2875" t="s">
        <v>91</v>
      </c>
      <c r="Z2875" t="s">
        <v>92</v>
      </c>
      <c r="AA2875" t="s">
        <v>93</v>
      </c>
      <c r="AB2875" t="s">
        <v>94</v>
      </c>
      <c r="AC2875">
        <v>982</v>
      </c>
      <c r="AD2875">
        <v>1404.26</v>
      </c>
    </row>
    <row r="2876" spans="20:30" x14ac:dyDescent="0.25">
      <c r="T2876" t="s">
        <v>88</v>
      </c>
      <c r="U2876">
        <v>2024</v>
      </c>
      <c r="V2876" t="s">
        <v>45</v>
      </c>
      <c r="W2876" t="s">
        <v>101</v>
      </c>
      <c r="X2876" t="s">
        <v>90</v>
      </c>
      <c r="Y2876" t="s">
        <v>91</v>
      </c>
      <c r="Z2876" t="s">
        <v>92</v>
      </c>
      <c r="AA2876" t="s">
        <v>93</v>
      </c>
      <c r="AB2876" t="s">
        <v>94</v>
      </c>
      <c r="AC2876">
        <v>342</v>
      </c>
      <c r="AD2876">
        <v>489.06</v>
      </c>
    </row>
    <row r="2877" spans="20:30" x14ac:dyDescent="0.25">
      <c r="T2877" t="s">
        <v>88</v>
      </c>
      <c r="U2877">
        <v>2024</v>
      </c>
      <c r="V2877" t="s">
        <v>45</v>
      </c>
      <c r="W2877" t="s">
        <v>101</v>
      </c>
      <c r="X2877" t="s">
        <v>90</v>
      </c>
      <c r="Y2877" t="s">
        <v>91</v>
      </c>
      <c r="Z2877" t="s">
        <v>92</v>
      </c>
      <c r="AA2877" t="s">
        <v>93</v>
      </c>
      <c r="AB2877" t="s">
        <v>94</v>
      </c>
      <c r="AC2877">
        <v>369</v>
      </c>
      <c r="AD2877">
        <v>527.66999999999996</v>
      </c>
    </row>
    <row r="2878" spans="20:30" x14ac:dyDescent="0.25">
      <c r="T2878" t="s">
        <v>95</v>
      </c>
      <c r="U2878">
        <v>2024</v>
      </c>
      <c r="V2878" t="s">
        <v>45</v>
      </c>
      <c r="W2878" t="s">
        <v>101</v>
      </c>
      <c r="X2878" t="s">
        <v>90</v>
      </c>
      <c r="Y2878" t="s">
        <v>91</v>
      </c>
      <c r="Z2878" t="s">
        <v>92</v>
      </c>
      <c r="AA2878" t="s">
        <v>93</v>
      </c>
      <c r="AB2878" t="s">
        <v>94</v>
      </c>
      <c r="AC2878">
        <v>345</v>
      </c>
      <c r="AD2878">
        <v>493.35</v>
      </c>
    </row>
    <row r="2879" spans="20:30" x14ac:dyDescent="0.25">
      <c r="T2879" t="s">
        <v>88</v>
      </c>
      <c r="U2879">
        <v>2024</v>
      </c>
      <c r="V2879" t="s">
        <v>45</v>
      </c>
      <c r="W2879" t="s">
        <v>101</v>
      </c>
      <c r="X2879" t="s">
        <v>90</v>
      </c>
      <c r="Y2879" t="s">
        <v>91</v>
      </c>
      <c r="Z2879" t="s">
        <v>92</v>
      </c>
      <c r="AA2879" t="s">
        <v>93</v>
      </c>
      <c r="AB2879" t="s">
        <v>94</v>
      </c>
      <c r="AC2879">
        <v>763</v>
      </c>
      <c r="AD2879">
        <v>1091.0899999999999</v>
      </c>
    </row>
    <row r="2880" spans="20:30" x14ac:dyDescent="0.25">
      <c r="T2880" t="s">
        <v>88</v>
      </c>
      <c r="U2880">
        <v>2024</v>
      </c>
      <c r="V2880" t="s">
        <v>45</v>
      </c>
      <c r="W2880" t="s">
        <v>101</v>
      </c>
      <c r="X2880" t="s">
        <v>90</v>
      </c>
      <c r="Y2880" t="s">
        <v>91</v>
      </c>
      <c r="Z2880" t="s">
        <v>92</v>
      </c>
      <c r="AA2880" t="s">
        <v>93</v>
      </c>
      <c r="AB2880" t="s">
        <v>94</v>
      </c>
      <c r="AC2880">
        <v>850</v>
      </c>
      <c r="AD2880">
        <v>1215.5</v>
      </c>
    </row>
    <row r="2881" spans="20:30" x14ac:dyDescent="0.25">
      <c r="T2881" t="s">
        <v>88</v>
      </c>
      <c r="U2881">
        <v>2024</v>
      </c>
      <c r="V2881" t="s">
        <v>45</v>
      </c>
      <c r="W2881" t="s">
        <v>101</v>
      </c>
      <c r="X2881" t="s">
        <v>90</v>
      </c>
      <c r="Y2881" t="s">
        <v>91</v>
      </c>
      <c r="Z2881" t="s">
        <v>92</v>
      </c>
      <c r="AA2881" t="s">
        <v>93</v>
      </c>
      <c r="AB2881" t="s">
        <v>94</v>
      </c>
      <c r="AC2881">
        <v>371</v>
      </c>
      <c r="AD2881">
        <v>530.53</v>
      </c>
    </row>
    <row r="2882" spans="20:30" x14ac:dyDescent="0.25">
      <c r="T2882" t="s">
        <v>88</v>
      </c>
      <c r="U2882">
        <v>2024</v>
      </c>
      <c r="V2882" t="s">
        <v>45</v>
      </c>
      <c r="W2882" t="s">
        <v>101</v>
      </c>
      <c r="X2882" t="s">
        <v>90</v>
      </c>
      <c r="Y2882" t="s">
        <v>91</v>
      </c>
      <c r="Z2882" t="s">
        <v>92</v>
      </c>
      <c r="AA2882" t="s">
        <v>93</v>
      </c>
      <c r="AB2882" t="s">
        <v>94</v>
      </c>
      <c r="AC2882">
        <v>347</v>
      </c>
      <c r="AD2882">
        <v>496.21000000000004</v>
      </c>
    </row>
    <row r="2883" spans="20:30" x14ac:dyDescent="0.25">
      <c r="T2883" t="s">
        <v>88</v>
      </c>
      <c r="U2883">
        <v>2024</v>
      </c>
      <c r="V2883" t="s">
        <v>49</v>
      </c>
      <c r="W2883" t="s">
        <v>101</v>
      </c>
      <c r="X2883" t="s">
        <v>90</v>
      </c>
      <c r="Y2883" t="s">
        <v>91</v>
      </c>
      <c r="Z2883" t="s">
        <v>92</v>
      </c>
      <c r="AA2883" t="s">
        <v>93</v>
      </c>
      <c r="AB2883" t="s">
        <v>94</v>
      </c>
      <c r="AC2883">
        <v>350</v>
      </c>
      <c r="AD2883">
        <v>500.5</v>
      </c>
    </row>
    <row r="2884" spans="20:30" x14ac:dyDescent="0.25">
      <c r="T2884" t="s">
        <v>97</v>
      </c>
      <c r="U2884">
        <v>2024</v>
      </c>
      <c r="V2884" t="s">
        <v>49</v>
      </c>
      <c r="W2884" t="s">
        <v>101</v>
      </c>
      <c r="X2884" t="s">
        <v>90</v>
      </c>
      <c r="Y2884" t="s">
        <v>91</v>
      </c>
      <c r="Z2884" t="s">
        <v>92</v>
      </c>
      <c r="AA2884" t="s">
        <v>93</v>
      </c>
      <c r="AB2884" t="s">
        <v>94</v>
      </c>
      <c r="AC2884">
        <v>352</v>
      </c>
      <c r="AD2884">
        <v>526.24</v>
      </c>
    </row>
    <row r="2885" spans="20:30" x14ac:dyDescent="0.25">
      <c r="T2885" t="s">
        <v>95</v>
      </c>
      <c r="U2885">
        <v>2024</v>
      </c>
      <c r="V2885" t="s">
        <v>49</v>
      </c>
      <c r="W2885" t="s">
        <v>101</v>
      </c>
      <c r="X2885" t="s">
        <v>90</v>
      </c>
      <c r="Y2885" t="s">
        <v>91</v>
      </c>
      <c r="Z2885" t="s">
        <v>92</v>
      </c>
      <c r="AA2885" t="s">
        <v>93</v>
      </c>
      <c r="AB2885" t="s">
        <v>94</v>
      </c>
      <c r="AC2885">
        <v>322</v>
      </c>
      <c r="AD2885">
        <v>526.24</v>
      </c>
    </row>
    <row r="2886" spans="20:30" x14ac:dyDescent="0.25">
      <c r="T2886" t="s">
        <v>95</v>
      </c>
      <c r="U2886">
        <v>2024</v>
      </c>
      <c r="V2886" t="s">
        <v>49</v>
      </c>
      <c r="W2886" t="s">
        <v>101</v>
      </c>
      <c r="X2886" t="s">
        <v>90</v>
      </c>
      <c r="Y2886" t="s">
        <v>91</v>
      </c>
      <c r="Z2886" t="s">
        <v>92</v>
      </c>
      <c r="AA2886" t="s">
        <v>93</v>
      </c>
      <c r="AB2886" t="s">
        <v>94</v>
      </c>
      <c r="AC2886">
        <v>986</v>
      </c>
      <c r="AD2886">
        <v>1409.98</v>
      </c>
    </row>
    <row r="2887" spans="20:30" x14ac:dyDescent="0.25">
      <c r="T2887" t="s">
        <v>88</v>
      </c>
      <c r="U2887">
        <v>2024</v>
      </c>
      <c r="V2887" t="s">
        <v>49</v>
      </c>
      <c r="W2887" t="s">
        <v>101</v>
      </c>
      <c r="X2887" t="s">
        <v>90</v>
      </c>
      <c r="Y2887" t="s">
        <v>91</v>
      </c>
      <c r="Z2887" t="s">
        <v>92</v>
      </c>
      <c r="AA2887" t="s">
        <v>93</v>
      </c>
      <c r="AB2887" t="s">
        <v>94</v>
      </c>
      <c r="AC2887">
        <v>324</v>
      </c>
      <c r="AD2887">
        <v>463.32</v>
      </c>
    </row>
    <row r="2888" spans="20:30" x14ac:dyDescent="0.25">
      <c r="T2888" t="s">
        <v>88</v>
      </c>
      <c r="U2888">
        <v>2024</v>
      </c>
      <c r="V2888" t="s">
        <v>49</v>
      </c>
      <c r="W2888" t="s">
        <v>101</v>
      </c>
      <c r="X2888" t="s">
        <v>90</v>
      </c>
      <c r="Y2888" t="s">
        <v>91</v>
      </c>
      <c r="Z2888" t="s">
        <v>92</v>
      </c>
      <c r="AA2888" t="s">
        <v>93</v>
      </c>
      <c r="AB2888" t="s">
        <v>94</v>
      </c>
      <c r="AC2888">
        <v>351</v>
      </c>
      <c r="AD2888">
        <v>501.93</v>
      </c>
    </row>
    <row r="2889" spans="20:30" x14ac:dyDescent="0.25">
      <c r="T2889" t="s">
        <v>95</v>
      </c>
      <c r="U2889">
        <v>2024</v>
      </c>
      <c r="V2889" t="s">
        <v>49</v>
      </c>
      <c r="W2889" t="s">
        <v>101</v>
      </c>
      <c r="X2889" t="s">
        <v>90</v>
      </c>
      <c r="Y2889" t="s">
        <v>91</v>
      </c>
      <c r="Z2889" t="s">
        <v>92</v>
      </c>
      <c r="AA2889" t="s">
        <v>93</v>
      </c>
      <c r="AB2889" t="s">
        <v>94</v>
      </c>
      <c r="AC2889">
        <v>321</v>
      </c>
      <c r="AD2889">
        <v>459.03</v>
      </c>
    </row>
    <row r="2890" spans="20:30" x14ac:dyDescent="0.25">
      <c r="T2890" t="s">
        <v>95</v>
      </c>
      <c r="U2890">
        <v>2024</v>
      </c>
      <c r="V2890" t="s">
        <v>49</v>
      </c>
      <c r="W2890" t="s">
        <v>101</v>
      </c>
      <c r="X2890" t="s">
        <v>90</v>
      </c>
      <c r="Y2890" t="s">
        <v>91</v>
      </c>
      <c r="Z2890" t="s">
        <v>92</v>
      </c>
      <c r="AA2890" t="s">
        <v>93</v>
      </c>
      <c r="AB2890" t="s">
        <v>94</v>
      </c>
      <c r="AC2890">
        <v>767</v>
      </c>
      <c r="AD2890">
        <v>1096.81</v>
      </c>
    </row>
    <row r="2891" spans="20:30" x14ac:dyDescent="0.25">
      <c r="T2891" t="s">
        <v>97</v>
      </c>
      <c r="U2891">
        <v>2024</v>
      </c>
      <c r="V2891" t="s">
        <v>49</v>
      </c>
      <c r="W2891" t="s">
        <v>101</v>
      </c>
      <c r="X2891" t="s">
        <v>90</v>
      </c>
      <c r="Y2891" t="s">
        <v>91</v>
      </c>
      <c r="Z2891" t="s">
        <v>92</v>
      </c>
      <c r="AA2891" t="s">
        <v>93</v>
      </c>
      <c r="AB2891" t="s">
        <v>94</v>
      </c>
      <c r="AC2891">
        <v>853</v>
      </c>
      <c r="AD2891">
        <v>1219.79</v>
      </c>
    </row>
    <row r="2892" spans="20:30" x14ac:dyDescent="0.25">
      <c r="T2892" t="s">
        <v>88</v>
      </c>
      <c r="U2892">
        <v>2024</v>
      </c>
      <c r="V2892" t="s">
        <v>49</v>
      </c>
      <c r="W2892" t="s">
        <v>101</v>
      </c>
      <c r="X2892" t="s">
        <v>90</v>
      </c>
      <c r="Y2892" t="s">
        <v>91</v>
      </c>
      <c r="Z2892" t="s">
        <v>92</v>
      </c>
      <c r="AA2892" t="s">
        <v>93</v>
      </c>
      <c r="AB2892" t="s">
        <v>94</v>
      </c>
      <c r="AC2892">
        <v>323</v>
      </c>
      <c r="AD2892">
        <v>461.89</v>
      </c>
    </row>
    <row r="2893" spans="20:30" x14ac:dyDescent="0.25">
      <c r="T2893" t="s">
        <v>97</v>
      </c>
      <c r="U2893">
        <v>2024</v>
      </c>
      <c r="V2893" t="s">
        <v>37</v>
      </c>
      <c r="W2893" t="s">
        <v>101</v>
      </c>
      <c r="X2893" t="s">
        <v>90</v>
      </c>
      <c r="Y2893" t="s">
        <v>91</v>
      </c>
      <c r="Z2893" t="s">
        <v>92</v>
      </c>
      <c r="AA2893" t="s">
        <v>93</v>
      </c>
      <c r="AB2893" t="s">
        <v>94</v>
      </c>
      <c r="AC2893">
        <v>158</v>
      </c>
      <c r="AD2893">
        <v>225.94</v>
      </c>
    </row>
    <row r="2894" spans="20:30" x14ac:dyDescent="0.25">
      <c r="T2894" t="s">
        <v>88</v>
      </c>
      <c r="U2894">
        <v>2024</v>
      </c>
      <c r="V2894" t="s">
        <v>37</v>
      </c>
      <c r="W2894" t="s">
        <v>101</v>
      </c>
      <c r="X2894" t="s">
        <v>90</v>
      </c>
      <c r="Y2894" t="s">
        <v>91</v>
      </c>
      <c r="Z2894" t="s">
        <v>92</v>
      </c>
      <c r="AA2894" t="s">
        <v>93</v>
      </c>
      <c r="AB2894" t="s">
        <v>94</v>
      </c>
      <c r="AC2894">
        <v>128</v>
      </c>
      <c r="AD2894">
        <v>183.04</v>
      </c>
    </row>
    <row r="2895" spans="20:30" x14ac:dyDescent="0.25">
      <c r="T2895" t="s">
        <v>97</v>
      </c>
      <c r="U2895">
        <v>2024</v>
      </c>
      <c r="V2895" t="s">
        <v>37</v>
      </c>
      <c r="W2895" t="s">
        <v>101</v>
      </c>
      <c r="X2895" t="s">
        <v>90</v>
      </c>
      <c r="Y2895" t="s">
        <v>91</v>
      </c>
      <c r="Z2895" t="s">
        <v>92</v>
      </c>
      <c r="AA2895" t="s">
        <v>93</v>
      </c>
      <c r="AB2895" t="s">
        <v>94</v>
      </c>
      <c r="AC2895">
        <v>160</v>
      </c>
      <c r="AD2895">
        <v>526.24</v>
      </c>
    </row>
    <row r="2896" spans="20:30" x14ac:dyDescent="0.25">
      <c r="T2896" t="s">
        <v>95</v>
      </c>
      <c r="U2896">
        <v>2024</v>
      </c>
      <c r="V2896" t="s">
        <v>37</v>
      </c>
      <c r="W2896" t="s">
        <v>101</v>
      </c>
      <c r="X2896" t="s">
        <v>90</v>
      </c>
      <c r="Y2896" t="s">
        <v>91</v>
      </c>
      <c r="Z2896" t="s">
        <v>92</v>
      </c>
      <c r="AA2896" t="s">
        <v>93</v>
      </c>
      <c r="AB2896" t="s">
        <v>94</v>
      </c>
      <c r="AC2896">
        <v>130</v>
      </c>
      <c r="AD2896">
        <v>526.24</v>
      </c>
    </row>
    <row r="2897" spans="20:30" x14ac:dyDescent="0.25">
      <c r="T2897" t="s">
        <v>95</v>
      </c>
      <c r="U2897">
        <v>2024</v>
      </c>
      <c r="V2897" t="s">
        <v>37</v>
      </c>
      <c r="W2897" t="s">
        <v>101</v>
      </c>
      <c r="X2897" t="s">
        <v>90</v>
      </c>
      <c r="Y2897" t="s">
        <v>91</v>
      </c>
      <c r="Z2897" t="s">
        <v>92</v>
      </c>
      <c r="AA2897" t="s">
        <v>93</v>
      </c>
      <c r="AB2897" t="s">
        <v>94</v>
      </c>
      <c r="AC2897">
        <v>977</v>
      </c>
      <c r="AD2897">
        <v>1397.1100000000001</v>
      </c>
    </row>
    <row r="2898" spans="20:30" x14ac:dyDescent="0.25">
      <c r="T2898" t="s">
        <v>88</v>
      </c>
      <c r="U2898">
        <v>2024</v>
      </c>
      <c r="V2898" t="s">
        <v>37</v>
      </c>
      <c r="W2898" t="s">
        <v>101</v>
      </c>
      <c r="X2898" t="s">
        <v>90</v>
      </c>
      <c r="Y2898" t="s">
        <v>91</v>
      </c>
      <c r="Z2898" t="s">
        <v>92</v>
      </c>
      <c r="AA2898" t="s">
        <v>93</v>
      </c>
      <c r="AB2898" t="s">
        <v>94</v>
      </c>
      <c r="AC2898">
        <v>132</v>
      </c>
      <c r="AD2898">
        <v>188.76</v>
      </c>
    </row>
    <row r="2899" spans="20:30" x14ac:dyDescent="0.25">
      <c r="T2899" t="s">
        <v>88</v>
      </c>
      <c r="U2899">
        <v>2024</v>
      </c>
      <c r="V2899" t="s">
        <v>37</v>
      </c>
      <c r="W2899" t="s">
        <v>101</v>
      </c>
      <c r="X2899" t="s">
        <v>90</v>
      </c>
      <c r="Y2899" t="s">
        <v>91</v>
      </c>
      <c r="Z2899" t="s">
        <v>92</v>
      </c>
      <c r="AA2899" t="s">
        <v>93</v>
      </c>
      <c r="AB2899" t="s">
        <v>94</v>
      </c>
      <c r="AC2899">
        <v>159</v>
      </c>
      <c r="AD2899">
        <v>227.37</v>
      </c>
    </row>
    <row r="2900" spans="20:30" x14ac:dyDescent="0.25">
      <c r="T2900" t="s">
        <v>95</v>
      </c>
      <c r="U2900">
        <v>2024</v>
      </c>
      <c r="V2900" t="s">
        <v>37</v>
      </c>
      <c r="W2900" t="s">
        <v>101</v>
      </c>
      <c r="X2900" t="s">
        <v>90</v>
      </c>
      <c r="Y2900" t="s">
        <v>91</v>
      </c>
      <c r="Z2900" t="s">
        <v>92</v>
      </c>
      <c r="AA2900" t="s">
        <v>93</v>
      </c>
      <c r="AB2900" t="s">
        <v>94</v>
      </c>
      <c r="AC2900">
        <v>129</v>
      </c>
      <c r="AD2900">
        <v>184.47</v>
      </c>
    </row>
    <row r="2901" spans="20:30" x14ac:dyDescent="0.25">
      <c r="T2901" t="s">
        <v>95</v>
      </c>
      <c r="U2901">
        <v>2024</v>
      </c>
      <c r="V2901" t="s">
        <v>37</v>
      </c>
      <c r="W2901" t="s">
        <v>101</v>
      </c>
      <c r="X2901" t="s">
        <v>90</v>
      </c>
      <c r="Y2901" t="s">
        <v>91</v>
      </c>
      <c r="Z2901" t="s">
        <v>92</v>
      </c>
      <c r="AA2901" t="s">
        <v>93</v>
      </c>
      <c r="AB2901" t="s">
        <v>94</v>
      </c>
      <c r="AC2901">
        <v>758</v>
      </c>
      <c r="AD2901">
        <v>1083.94</v>
      </c>
    </row>
    <row r="2902" spans="20:30" x14ac:dyDescent="0.25">
      <c r="T2902" t="s">
        <v>97</v>
      </c>
      <c r="U2902">
        <v>2024</v>
      </c>
      <c r="V2902" t="s">
        <v>37</v>
      </c>
      <c r="W2902" t="s">
        <v>101</v>
      </c>
      <c r="X2902" t="s">
        <v>90</v>
      </c>
      <c r="Y2902" t="s">
        <v>91</v>
      </c>
      <c r="Z2902" t="s">
        <v>92</v>
      </c>
      <c r="AA2902" t="s">
        <v>93</v>
      </c>
      <c r="AB2902" t="s">
        <v>94</v>
      </c>
      <c r="AC2902">
        <v>844</v>
      </c>
      <c r="AD2902">
        <v>1206.92</v>
      </c>
    </row>
    <row r="2903" spans="20:30" x14ac:dyDescent="0.25">
      <c r="T2903" t="s">
        <v>88</v>
      </c>
      <c r="U2903">
        <v>2024</v>
      </c>
      <c r="V2903" t="s">
        <v>37</v>
      </c>
      <c r="W2903" t="s">
        <v>101</v>
      </c>
      <c r="X2903" t="s">
        <v>90</v>
      </c>
      <c r="Y2903" t="s">
        <v>91</v>
      </c>
      <c r="Z2903" t="s">
        <v>92</v>
      </c>
      <c r="AA2903" t="s">
        <v>93</v>
      </c>
      <c r="AB2903" t="s">
        <v>94</v>
      </c>
      <c r="AC2903">
        <v>155</v>
      </c>
      <c r="AD2903">
        <v>221.65</v>
      </c>
    </row>
    <row r="2904" spans="20:30" x14ac:dyDescent="0.25">
      <c r="T2904" t="s">
        <v>97</v>
      </c>
      <c r="U2904">
        <v>2024</v>
      </c>
      <c r="V2904" t="s">
        <v>37</v>
      </c>
      <c r="W2904" t="s">
        <v>101</v>
      </c>
      <c r="X2904" t="s">
        <v>90</v>
      </c>
      <c r="Y2904" t="s">
        <v>91</v>
      </c>
      <c r="Z2904" t="s">
        <v>92</v>
      </c>
      <c r="AA2904" t="s">
        <v>93</v>
      </c>
      <c r="AB2904" t="s">
        <v>94</v>
      </c>
      <c r="AC2904">
        <v>131</v>
      </c>
      <c r="AD2904">
        <v>187.32999999999998</v>
      </c>
    </row>
    <row r="2905" spans="20:30" x14ac:dyDescent="0.25">
      <c r="T2905" t="s">
        <v>88</v>
      </c>
      <c r="U2905">
        <v>2024</v>
      </c>
      <c r="V2905" t="s">
        <v>10</v>
      </c>
      <c r="W2905" t="s">
        <v>101</v>
      </c>
      <c r="X2905" t="s">
        <v>90</v>
      </c>
      <c r="Y2905" t="s">
        <v>91</v>
      </c>
      <c r="Z2905" t="s">
        <v>92</v>
      </c>
      <c r="AA2905" t="s">
        <v>93</v>
      </c>
      <c r="AB2905" t="s">
        <v>94</v>
      </c>
      <c r="AC2905">
        <v>164</v>
      </c>
      <c r="AD2905">
        <v>234.51999999999998</v>
      </c>
    </row>
    <row r="2906" spans="20:30" x14ac:dyDescent="0.25">
      <c r="T2906" t="s">
        <v>98</v>
      </c>
      <c r="U2906">
        <v>2024</v>
      </c>
      <c r="V2906" t="s">
        <v>10</v>
      </c>
      <c r="W2906" t="s">
        <v>101</v>
      </c>
      <c r="X2906" t="s">
        <v>90</v>
      </c>
      <c r="Y2906" t="s">
        <v>91</v>
      </c>
      <c r="Z2906" t="s">
        <v>92</v>
      </c>
      <c r="AA2906" t="s">
        <v>93</v>
      </c>
      <c r="AB2906" t="s">
        <v>94</v>
      </c>
      <c r="AC2906">
        <v>134</v>
      </c>
      <c r="AD2906">
        <v>191.62</v>
      </c>
    </row>
    <row r="2907" spans="20:30" x14ac:dyDescent="0.25">
      <c r="T2907" t="s">
        <v>95</v>
      </c>
      <c r="U2907">
        <v>2024</v>
      </c>
      <c r="V2907" t="s">
        <v>10</v>
      </c>
      <c r="W2907" t="s">
        <v>101</v>
      </c>
      <c r="X2907" t="s">
        <v>90</v>
      </c>
      <c r="Y2907" t="s">
        <v>91</v>
      </c>
      <c r="Z2907" t="s">
        <v>92</v>
      </c>
      <c r="AA2907" t="s">
        <v>93</v>
      </c>
      <c r="AB2907" t="s">
        <v>94</v>
      </c>
      <c r="AC2907">
        <v>136</v>
      </c>
      <c r="AD2907">
        <v>526.24</v>
      </c>
    </row>
    <row r="2908" spans="20:30" x14ac:dyDescent="0.25">
      <c r="T2908" t="s">
        <v>95</v>
      </c>
      <c r="U2908">
        <v>2024</v>
      </c>
      <c r="V2908" t="s">
        <v>10</v>
      </c>
      <c r="W2908" t="s">
        <v>101</v>
      </c>
      <c r="X2908" t="s">
        <v>90</v>
      </c>
      <c r="Y2908" t="s">
        <v>91</v>
      </c>
      <c r="Z2908" t="s">
        <v>92</v>
      </c>
      <c r="AA2908" t="s">
        <v>93</v>
      </c>
      <c r="AB2908" t="s">
        <v>94</v>
      </c>
      <c r="AC2908">
        <v>976</v>
      </c>
      <c r="AD2908">
        <v>1395.68</v>
      </c>
    </row>
    <row r="2909" spans="20:30" x14ac:dyDescent="0.25">
      <c r="T2909" t="s">
        <v>95</v>
      </c>
      <c r="U2909">
        <v>2024</v>
      </c>
      <c r="V2909" t="s">
        <v>10</v>
      </c>
      <c r="W2909" t="s">
        <v>101</v>
      </c>
      <c r="X2909" t="s">
        <v>90</v>
      </c>
      <c r="Y2909" t="s">
        <v>91</v>
      </c>
      <c r="Z2909" t="s">
        <v>92</v>
      </c>
      <c r="AA2909" t="s">
        <v>93</v>
      </c>
      <c r="AB2909" t="s">
        <v>94</v>
      </c>
      <c r="AC2909">
        <v>138</v>
      </c>
      <c r="AD2909">
        <v>197.34</v>
      </c>
    </row>
    <row r="2910" spans="20:30" x14ac:dyDescent="0.25">
      <c r="T2910" t="s">
        <v>95</v>
      </c>
      <c r="U2910">
        <v>2024</v>
      </c>
      <c r="V2910" t="s">
        <v>10</v>
      </c>
      <c r="W2910" t="s">
        <v>101</v>
      </c>
      <c r="X2910" t="s">
        <v>90</v>
      </c>
      <c r="Y2910" t="s">
        <v>91</v>
      </c>
      <c r="Z2910" t="s">
        <v>92</v>
      </c>
      <c r="AA2910" t="s">
        <v>93</v>
      </c>
      <c r="AB2910" t="s">
        <v>94</v>
      </c>
      <c r="AC2910">
        <v>165</v>
      </c>
      <c r="AD2910">
        <v>235.95</v>
      </c>
    </row>
    <row r="2911" spans="20:30" x14ac:dyDescent="0.25">
      <c r="T2911" t="s">
        <v>95</v>
      </c>
      <c r="U2911">
        <v>2024</v>
      </c>
      <c r="V2911" t="s">
        <v>10</v>
      </c>
      <c r="W2911" t="s">
        <v>101</v>
      </c>
      <c r="X2911" t="s">
        <v>90</v>
      </c>
      <c r="Y2911" t="s">
        <v>91</v>
      </c>
      <c r="Z2911" t="s">
        <v>92</v>
      </c>
      <c r="AA2911" t="s">
        <v>93</v>
      </c>
      <c r="AB2911" t="s">
        <v>94</v>
      </c>
      <c r="AC2911">
        <v>135</v>
      </c>
      <c r="AD2911">
        <v>193.05</v>
      </c>
    </row>
    <row r="2912" spans="20:30" x14ac:dyDescent="0.25">
      <c r="T2912" t="s">
        <v>95</v>
      </c>
      <c r="U2912">
        <v>2024</v>
      </c>
      <c r="V2912" t="s">
        <v>10</v>
      </c>
      <c r="W2912" t="s">
        <v>101</v>
      </c>
      <c r="X2912" t="s">
        <v>90</v>
      </c>
      <c r="Y2912" t="s">
        <v>91</v>
      </c>
      <c r="Z2912" t="s">
        <v>92</v>
      </c>
      <c r="AA2912" t="s">
        <v>93</v>
      </c>
      <c r="AB2912" t="s">
        <v>94</v>
      </c>
      <c r="AC2912">
        <v>757</v>
      </c>
      <c r="AD2912">
        <v>1082.51</v>
      </c>
    </row>
    <row r="2913" spans="20:30" x14ac:dyDescent="0.25">
      <c r="T2913" t="s">
        <v>98</v>
      </c>
      <c r="U2913">
        <v>2024</v>
      </c>
      <c r="V2913" t="s">
        <v>10</v>
      </c>
      <c r="W2913" t="s">
        <v>101</v>
      </c>
      <c r="X2913" t="s">
        <v>90</v>
      </c>
      <c r="Y2913" t="s">
        <v>91</v>
      </c>
      <c r="Z2913" t="s">
        <v>92</v>
      </c>
      <c r="AA2913" t="s">
        <v>93</v>
      </c>
      <c r="AB2913" t="s">
        <v>94</v>
      </c>
      <c r="AC2913">
        <v>161</v>
      </c>
      <c r="AD2913">
        <v>230.23000000000002</v>
      </c>
    </row>
    <row r="2914" spans="20:30" x14ac:dyDescent="0.25">
      <c r="T2914" t="s">
        <v>88</v>
      </c>
      <c r="U2914">
        <v>2024</v>
      </c>
      <c r="V2914" t="s">
        <v>10</v>
      </c>
      <c r="W2914" t="s">
        <v>101</v>
      </c>
      <c r="X2914" t="s">
        <v>90</v>
      </c>
      <c r="Y2914" t="s">
        <v>91</v>
      </c>
      <c r="Z2914" t="s">
        <v>92</v>
      </c>
      <c r="AA2914" t="s">
        <v>93</v>
      </c>
      <c r="AB2914" t="s">
        <v>94</v>
      </c>
      <c r="AC2914">
        <v>137</v>
      </c>
      <c r="AD2914">
        <v>195.91</v>
      </c>
    </row>
    <row r="2915" spans="20:30" x14ac:dyDescent="0.25">
      <c r="T2915" t="s">
        <v>95</v>
      </c>
      <c r="U2915">
        <v>2024</v>
      </c>
      <c r="V2915" t="s">
        <v>44</v>
      </c>
      <c r="W2915" t="s">
        <v>101</v>
      </c>
      <c r="X2915" t="s">
        <v>90</v>
      </c>
      <c r="Y2915" t="s">
        <v>91</v>
      </c>
      <c r="Z2915" t="s">
        <v>92</v>
      </c>
      <c r="AA2915" t="s">
        <v>93</v>
      </c>
      <c r="AB2915" t="s">
        <v>94</v>
      </c>
      <c r="AC2915">
        <v>350</v>
      </c>
      <c r="AD2915">
        <v>500.5</v>
      </c>
    </row>
    <row r="2916" spans="20:30" x14ac:dyDescent="0.25">
      <c r="T2916" t="s">
        <v>88</v>
      </c>
      <c r="U2916">
        <v>2024</v>
      </c>
      <c r="V2916" t="s">
        <v>44</v>
      </c>
      <c r="W2916" t="s">
        <v>101</v>
      </c>
      <c r="X2916" t="s">
        <v>90</v>
      </c>
      <c r="Y2916" t="s">
        <v>91</v>
      </c>
      <c r="Z2916" t="s">
        <v>92</v>
      </c>
      <c r="AA2916" t="s">
        <v>93</v>
      </c>
      <c r="AB2916" t="s">
        <v>94</v>
      </c>
      <c r="AC2916">
        <v>130</v>
      </c>
      <c r="AD2916">
        <v>526.24</v>
      </c>
    </row>
    <row r="2917" spans="20:30" x14ac:dyDescent="0.25">
      <c r="T2917" t="s">
        <v>95</v>
      </c>
      <c r="U2917">
        <v>2024</v>
      </c>
      <c r="V2917" t="s">
        <v>44</v>
      </c>
      <c r="W2917" t="s">
        <v>101</v>
      </c>
      <c r="X2917" t="s">
        <v>90</v>
      </c>
      <c r="Y2917" t="s">
        <v>91</v>
      </c>
      <c r="Z2917" t="s">
        <v>92</v>
      </c>
      <c r="AA2917" t="s">
        <v>93</v>
      </c>
      <c r="AB2917" t="s">
        <v>94</v>
      </c>
      <c r="AC2917">
        <v>352</v>
      </c>
      <c r="AD2917">
        <v>526.24</v>
      </c>
    </row>
    <row r="2918" spans="20:30" x14ac:dyDescent="0.25">
      <c r="T2918" t="s">
        <v>97</v>
      </c>
      <c r="U2918">
        <v>2024</v>
      </c>
      <c r="V2918" t="s">
        <v>44</v>
      </c>
      <c r="W2918" t="s">
        <v>101</v>
      </c>
      <c r="X2918" t="s">
        <v>90</v>
      </c>
      <c r="Y2918" t="s">
        <v>91</v>
      </c>
      <c r="Z2918" t="s">
        <v>92</v>
      </c>
      <c r="AA2918" t="s">
        <v>93</v>
      </c>
      <c r="AB2918" t="s">
        <v>94</v>
      </c>
      <c r="AC2918">
        <v>981</v>
      </c>
      <c r="AD2918">
        <v>1402.83</v>
      </c>
    </row>
    <row r="2919" spans="20:30" x14ac:dyDescent="0.25">
      <c r="T2919" t="s">
        <v>95</v>
      </c>
      <c r="U2919">
        <v>2024</v>
      </c>
      <c r="V2919" t="s">
        <v>44</v>
      </c>
      <c r="W2919" t="s">
        <v>101</v>
      </c>
      <c r="X2919" t="s">
        <v>90</v>
      </c>
      <c r="Y2919" t="s">
        <v>91</v>
      </c>
      <c r="Z2919" t="s">
        <v>92</v>
      </c>
      <c r="AA2919" t="s">
        <v>93</v>
      </c>
      <c r="AB2919" t="s">
        <v>94</v>
      </c>
      <c r="AC2919">
        <v>348</v>
      </c>
      <c r="AD2919">
        <v>497.64</v>
      </c>
    </row>
    <row r="2920" spans="20:30" x14ac:dyDescent="0.25">
      <c r="T2920" t="s">
        <v>95</v>
      </c>
      <c r="U2920">
        <v>2024</v>
      </c>
      <c r="V2920" t="s">
        <v>44</v>
      </c>
      <c r="W2920" t="s">
        <v>101</v>
      </c>
      <c r="X2920" t="s">
        <v>90</v>
      </c>
      <c r="Y2920" t="s">
        <v>91</v>
      </c>
      <c r="Z2920" t="s">
        <v>92</v>
      </c>
      <c r="AA2920" t="s">
        <v>93</v>
      </c>
      <c r="AB2920" t="s">
        <v>94</v>
      </c>
      <c r="AC2920">
        <v>129</v>
      </c>
      <c r="AD2920">
        <v>184.47</v>
      </c>
    </row>
    <row r="2921" spans="20:30" x14ac:dyDescent="0.25">
      <c r="T2921" t="s">
        <v>97</v>
      </c>
      <c r="U2921">
        <v>2024</v>
      </c>
      <c r="V2921" t="s">
        <v>44</v>
      </c>
      <c r="W2921" t="s">
        <v>101</v>
      </c>
      <c r="X2921" t="s">
        <v>90</v>
      </c>
      <c r="Y2921" t="s">
        <v>91</v>
      </c>
      <c r="Z2921" t="s">
        <v>92</v>
      </c>
      <c r="AA2921" t="s">
        <v>93</v>
      </c>
      <c r="AB2921" t="s">
        <v>94</v>
      </c>
      <c r="AC2921">
        <v>351</v>
      </c>
      <c r="AD2921">
        <v>501.93</v>
      </c>
    </row>
    <row r="2922" spans="20:30" x14ac:dyDescent="0.25">
      <c r="T2922" t="s">
        <v>95</v>
      </c>
      <c r="U2922">
        <v>2024</v>
      </c>
      <c r="V2922" t="s">
        <v>44</v>
      </c>
      <c r="W2922" t="s">
        <v>101</v>
      </c>
      <c r="X2922" t="s">
        <v>90</v>
      </c>
      <c r="Y2922" t="s">
        <v>91</v>
      </c>
      <c r="Z2922" t="s">
        <v>92</v>
      </c>
      <c r="AA2922" t="s">
        <v>93</v>
      </c>
      <c r="AB2922" t="s">
        <v>94</v>
      </c>
      <c r="AC2922">
        <v>762</v>
      </c>
      <c r="AD2922">
        <v>1089.6599999999999</v>
      </c>
    </row>
    <row r="2923" spans="20:30" x14ac:dyDescent="0.25">
      <c r="T2923" t="s">
        <v>88</v>
      </c>
      <c r="U2923">
        <v>2024</v>
      </c>
      <c r="V2923" t="s">
        <v>44</v>
      </c>
      <c r="W2923" t="s">
        <v>101</v>
      </c>
      <c r="X2923" t="s">
        <v>90</v>
      </c>
      <c r="Y2923" t="s">
        <v>91</v>
      </c>
      <c r="Z2923" t="s">
        <v>92</v>
      </c>
      <c r="AA2923" t="s">
        <v>93</v>
      </c>
      <c r="AB2923" t="s">
        <v>94</v>
      </c>
      <c r="AC2923">
        <v>849</v>
      </c>
      <c r="AD2923">
        <v>1214.07</v>
      </c>
    </row>
    <row r="2924" spans="20:30" x14ac:dyDescent="0.25">
      <c r="T2924" t="s">
        <v>95</v>
      </c>
      <c r="U2924">
        <v>2024</v>
      </c>
      <c r="V2924" t="s">
        <v>44</v>
      </c>
      <c r="W2924" t="s">
        <v>101</v>
      </c>
      <c r="X2924" t="s">
        <v>90</v>
      </c>
      <c r="Y2924" t="s">
        <v>91</v>
      </c>
      <c r="Z2924" t="s">
        <v>92</v>
      </c>
      <c r="AA2924" t="s">
        <v>93</v>
      </c>
      <c r="AB2924" t="s">
        <v>94</v>
      </c>
      <c r="AC2924">
        <v>131</v>
      </c>
      <c r="AD2924">
        <v>187.32999999999998</v>
      </c>
    </row>
    <row r="2925" spans="20:30" x14ac:dyDescent="0.25">
      <c r="T2925" t="s">
        <v>97</v>
      </c>
      <c r="U2925">
        <v>2024</v>
      </c>
      <c r="V2925" t="s">
        <v>43</v>
      </c>
      <c r="W2925" t="s">
        <v>101</v>
      </c>
      <c r="X2925" t="s">
        <v>90</v>
      </c>
      <c r="Y2925" t="s">
        <v>91</v>
      </c>
      <c r="Z2925" t="s">
        <v>92</v>
      </c>
      <c r="AA2925" t="s">
        <v>93</v>
      </c>
      <c r="AB2925" t="s">
        <v>94</v>
      </c>
      <c r="AC2925">
        <v>134</v>
      </c>
      <c r="AD2925">
        <v>191.62</v>
      </c>
    </row>
    <row r="2926" spans="20:30" x14ac:dyDescent="0.25">
      <c r="T2926" t="s">
        <v>97</v>
      </c>
      <c r="U2926">
        <v>2024</v>
      </c>
      <c r="V2926" t="s">
        <v>43</v>
      </c>
      <c r="W2926" t="s">
        <v>101</v>
      </c>
      <c r="X2926" t="s">
        <v>90</v>
      </c>
      <c r="Y2926" t="s">
        <v>91</v>
      </c>
      <c r="Z2926" t="s">
        <v>92</v>
      </c>
      <c r="AA2926" t="s">
        <v>93</v>
      </c>
      <c r="AB2926" t="s">
        <v>94</v>
      </c>
      <c r="AC2926">
        <v>356</v>
      </c>
      <c r="AD2926">
        <v>509.08</v>
      </c>
    </row>
    <row r="2927" spans="20:30" x14ac:dyDescent="0.25">
      <c r="T2927" t="s">
        <v>97</v>
      </c>
      <c r="U2927">
        <v>2024</v>
      </c>
      <c r="V2927" t="s">
        <v>43</v>
      </c>
      <c r="W2927" t="s">
        <v>101</v>
      </c>
      <c r="X2927" t="s">
        <v>90</v>
      </c>
      <c r="Y2927" t="s">
        <v>91</v>
      </c>
      <c r="Z2927" t="s">
        <v>92</v>
      </c>
      <c r="AA2927" t="s">
        <v>93</v>
      </c>
      <c r="AB2927" t="s">
        <v>94</v>
      </c>
      <c r="AC2927">
        <v>136</v>
      </c>
      <c r="AD2927">
        <v>526.24</v>
      </c>
    </row>
    <row r="2928" spans="20:30" x14ac:dyDescent="0.25">
      <c r="T2928" t="s">
        <v>97</v>
      </c>
      <c r="U2928">
        <v>2024</v>
      </c>
      <c r="V2928" t="s">
        <v>43</v>
      </c>
      <c r="W2928" t="s">
        <v>101</v>
      </c>
      <c r="X2928" t="s">
        <v>90</v>
      </c>
      <c r="Y2928" t="s">
        <v>91</v>
      </c>
      <c r="Z2928" t="s">
        <v>92</v>
      </c>
      <c r="AA2928" t="s">
        <v>93</v>
      </c>
      <c r="AB2928" t="s">
        <v>94</v>
      </c>
      <c r="AC2928">
        <v>980</v>
      </c>
      <c r="AD2928">
        <v>1401.4</v>
      </c>
    </row>
    <row r="2929" spans="20:30" x14ac:dyDescent="0.25">
      <c r="T2929" t="s">
        <v>95</v>
      </c>
      <c r="U2929">
        <v>2024</v>
      </c>
      <c r="V2929" t="s">
        <v>43</v>
      </c>
      <c r="W2929" t="s">
        <v>101</v>
      </c>
      <c r="X2929" t="s">
        <v>90</v>
      </c>
      <c r="Y2929" t="s">
        <v>91</v>
      </c>
      <c r="Z2929" t="s">
        <v>92</v>
      </c>
      <c r="AA2929" t="s">
        <v>93</v>
      </c>
      <c r="AB2929" t="s">
        <v>94</v>
      </c>
      <c r="AC2929">
        <v>354</v>
      </c>
      <c r="AD2929">
        <v>506.22</v>
      </c>
    </row>
    <row r="2930" spans="20:30" x14ac:dyDescent="0.25">
      <c r="T2930" t="s">
        <v>95</v>
      </c>
      <c r="U2930">
        <v>2024</v>
      </c>
      <c r="V2930" t="s">
        <v>43</v>
      </c>
      <c r="W2930" t="s">
        <v>101</v>
      </c>
      <c r="X2930" t="s">
        <v>90</v>
      </c>
      <c r="Y2930" t="s">
        <v>91</v>
      </c>
      <c r="Z2930" t="s">
        <v>92</v>
      </c>
      <c r="AA2930" t="s">
        <v>93</v>
      </c>
      <c r="AB2930" t="s">
        <v>94</v>
      </c>
      <c r="AC2930">
        <v>135</v>
      </c>
      <c r="AD2930">
        <v>193.05</v>
      </c>
    </row>
    <row r="2931" spans="20:30" x14ac:dyDescent="0.25">
      <c r="T2931" t="s">
        <v>97</v>
      </c>
      <c r="U2931">
        <v>2024</v>
      </c>
      <c r="V2931" t="s">
        <v>43</v>
      </c>
      <c r="W2931" t="s">
        <v>101</v>
      </c>
      <c r="X2931" t="s">
        <v>90</v>
      </c>
      <c r="Y2931" t="s">
        <v>91</v>
      </c>
      <c r="Z2931" t="s">
        <v>92</v>
      </c>
      <c r="AA2931" t="s">
        <v>93</v>
      </c>
      <c r="AB2931" t="s">
        <v>94</v>
      </c>
      <c r="AC2931">
        <v>357</v>
      </c>
      <c r="AD2931">
        <v>510.51</v>
      </c>
    </row>
    <row r="2932" spans="20:30" x14ac:dyDescent="0.25">
      <c r="T2932" t="s">
        <v>97</v>
      </c>
      <c r="U2932">
        <v>2024</v>
      </c>
      <c r="V2932" t="s">
        <v>43</v>
      </c>
      <c r="W2932" t="s">
        <v>101</v>
      </c>
      <c r="X2932" t="s">
        <v>90</v>
      </c>
      <c r="Y2932" t="s">
        <v>91</v>
      </c>
      <c r="Z2932" t="s">
        <v>92</v>
      </c>
      <c r="AA2932" t="s">
        <v>93</v>
      </c>
      <c r="AB2932" t="s">
        <v>94</v>
      </c>
      <c r="AC2932">
        <v>848</v>
      </c>
      <c r="AD2932">
        <v>1212.6399999999999</v>
      </c>
    </row>
    <row r="2933" spans="20:30" x14ac:dyDescent="0.25">
      <c r="T2933" t="s">
        <v>97</v>
      </c>
      <c r="U2933">
        <v>2024</v>
      </c>
      <c r="V2933" t="s">
        <v>43</v>
      </c>
      <c r="W2933" t="s">
        <v>101</v>
      </c>
      <c r="X2933" t="s">
        <v>90</v>
      </c>
      <c r="Y2933" t="s">
        <v>91</v>
      </c>
      <c r="Z2933" t="s">
        <v>92</v>
      </c>
      <c r="AA2933" t="s">
        <v>93</v>
      </c>
      <c r="AB2933" t="s">
        <v>94</v>
      </c>
      <c r="AC2933">
        <v>137</v>
      </c>
      <c r="AD2933">
        <v>195.91</v>
      </c>
    </row>
    <row r="2934" spans="20:30" x14ac:dyDescent="0.25">
      <c r="T2934" t="s">
        <v>97</v>
      </c>
      <c r="U2934">
        <v>2024</v>
      </c>
      <c r="V2934" t="s">
        <v>43</v>
      </c>
      <c r="W2934" t="s">
        <v>101</v>
      </c>
      <c r="X2934" t="s">
        <v>90</v>
      </c>
      <c r="Y2934" t="s">
        <v>91</v>
      </c>
      <c r="Z2934" t="s">
        <v>92</v>
      </c>
      <c r="AA2934" t="s">
        <v>93</v>
      </c>
      <c r="AB2934" t="s">
        <v>94</v>
      </c>
      <c r="AC2934">
        <v>353</v>
      </c>
      <c r="AD2934">
        <v>504.78999999999996</v>
      </c>
    </row>
    <row r="2935" spans="20:30" x14ac:dyDescent="0.25">
      <c r="T2935" t="s">
        <v>95</v>
      </c>
      <c r="U2935">
        <v>2024</v>
      </c>
      <c r="V2935" t="s">
        <v>39</v>
      </c>
      <c r="W2935" t="s">
        <v>101</v>
      </c>
      <c r="X2935" t="s">
        <v>90</v>
      </c>
      <c r="Y2935" t="s">
        <v>91</v>
      </c>
      <c r="Z2935" t="s">
        <v>92</v>
      </c>
      <c r="AA2935" t="s">
        <v>93</v>
      </c>
      <c r="AB2935" t="s">
        <v>94</v>
      </c>
      <c r="AC2935">
        <v>152</v>
      </c>
      <c r="AD2935">
        <v>217.36</v>
      </c>
    </row>
    <row r="2936" spans="20:30" x14ac:dyDescent="0.25">
      <c r="T2936" t="s">
        <v>95</v>
      </c>
      <c r="U2936">
        <v>2024</v>
      </c>
      <c r="V2936" t="s">
        <v>39</v>
      </c>
      <c r="W2936" t="s">
        <v>101</v>
      </c>
      <c r="X2936" t="s">
        <v>90</v>
      </c>
      <c r="Y2936" t="s">
        <v>91</v>
      </c>
      <c r="Z2936" t="s">
        <v>92</v>
      </c>
      <c r="AA2936" t="s">
        <v>93</v>
      </c>
      <c r="AB2936" t="s">
        <v>94</v>
      </c>
      <c r="AC2936">
        <v>154</v>
      </c>
      <c r="AD2936">
        <v>526.24</v>
      </c>
    </row>
    <row r="2937" spans="20:30" x14ac:dyDescent="0.25">
      <c r="T2937" t="s">
        <v>95</v>
      </c>
      <c r="U2937">
        <v>2024</v>
      </c>
      <c r="V2937" t="s">
        <v>39</v>
      </c>
      <c r="W2937" t="s">
        <v>101</v>
      </c>
      <c r="X2937" t="s">
        <v>90</v>
      </c>
      <c r="Y2937" t="s">
        <v>91</v>
      </c>
      <c r="Z2937" t="s">
        <v>92</v>
      </c>
      <c r="AA2937" t="s">
        <v>93</v>
      </c>
      <c r="AB2937" t="s">
        <v>94</v>
      </c>
      <c r="AC2937">
        <v>370</v>
      </c>
      <c r="AD2937">
        <v>526.24</v>
      </c>
    </row>
    <row r="2938" spans="20:30" x14ac:dyDescent="0.25">
      <c r="T2938" t="s">
        <v>95</v>
      </c>
      <c r="U2938">
        <v>2024</v>
      </c>
      <c r="V2938" t="s">
        <v>39</v>
      </c>
      <c r="W2938" t="s">
        <v>101</v>
      </c>
      <c r="X2938" t="s">
        <v>90</v>
      </c>
      <c r="Y2938" t="s">
        <v>91</v>
      </c>
      <c r="Z2938" t="s">
        <v>92</v>
      </c>
      <c r="AA2938" t="s">
        <v>93</v>
      </c>
      <c r="AB2938" t="s">
        <v>94</v>
      </c>
      <c r="AC2938">
        <v>978</v>
      </c>
      <c r="AD2938">
        <v>1398.54</v>
      </c>
    </row>
    <row r="2939" spans="20:30" x14ac:dyDescent="0.25">
      <c r="T2939" t="s">
        <v>88</v>
      </c>
      <c r="U2939">
        <v>2024</v>
      </c>
      <c r="V2939" t="s">
        <v>39</v>
      </c>
      <c r="W2939" t="s">
        <v>101</v>
      </c>
      <c r="X2939" t="s">
        <v>90</v>
      </c>
      <c r="Y2939" t="s">
        <v>91</v>
      </c>
      <c r="Z2939" t="s">
        <v>92</v>
      </c>
      <c r="AA2939" t="s">
        <v>93</v>
      </c>
      <c r="AB2939" t="s">
        <v>94</v>
      </c>
      <c r="AC2939">
        <v>372</v>
      </c>
      <c r="AD2939">
        <v>531.96</v>
      </c>
    </row>
    <row r="2940" spans="20:30" x14ac:dyDescent="0.25">
      <c r="T2940" t="s">
        <v>88</v>
      </c>
      <c r="U2940">
        <v>2024</v>
      </c>
      <c r="V2940" t="s">
        <v>39</v>
      </c>
      <c r="W2940" t="s">
        <v>101</v>
      </c>
      <c r="X2940" t="s">
        <v>90</v>
      </c>
      <c r="Y2940" t="s">
        <v>91</v>
      </c>
      <c r="Z2940" t="s">
        <v>92</v>
      </c>
      <c r="AA2940" t="s">
        <v>93</v>
      </c>
      <c r="AB2940" t="s">
        <v>94</v>
      </c>
      <c r="AC2940">
        <v>153</v>
      </c>
      <c r="AD2940">
        <v>218.79</v>
      </c>
    </row>
    <row r="2941" spans="20:30" x14ac:dyDescent="0.25">
      <c r="T2941" t="s">
        <v>95</v>
      </c>
      <c r="U2941">
        <v>2024</v>
      </c>
      <c r="V2941" t="s">
        <v>39</v>
      </c>
      <c r="W2941" t="s">
        <v>101</v>
      </c>
      <c r="X2941" t="s">
        <v>90</v>
      </c>
      <c r="Y2941" t="s">
        <v>91</v>
      </c>
      <c r="Z2941" t="s">
        <v>92</v>
      </c>
      <c r="AA2941" t="s">
        <v>93</v>
      </c>
      <c r="AB2941" t="s">
        <v>94</v>
      </c>
      <c r="AC2941">
        <v>369</v>
      </c>
      <c r="AD2941">
        <v>527.66999999999996</v>
      </c>
    </row>
    <row r="2942" spans="20:30" x14ac:dyDescent="0.25">
      <c r="T2942" t="s">
        <v>95</v>
      </c>
      <c r="U2942">
        <v>2024</v>
      </c>
      <c r="V2942" t="s">
        <v>39</v>
      </c>
      <c r="W2942" t="s">
        <v>101</v>
      </c>
      <c r="X2942" t="s">
        <v>90</v>
      </c>
      <c r="Y2942" t="s">
        <v>91</v>
      </c>
      <c r="Z2942" t="s">
        <v>92</v>
      </c>
      <c r="AA2942" t="s">
        <v>93</v>
      </c>
      <c r="AB2942" t="s">
        <v>94</v>
      </c>
      <c r="AC2942">
        <v>759</v>
      </c>
      <c r="AD2942">
        <v>1085.3699999999999</v>
      </c>
    </row>
    <row r="2943" spans="20:30" x14ac:dyDescent="0.25">
      <c r="T2943" t="s">
        <v>95</v>
      </c>
      <c r="U2943">
        <v>2024</v>
      </c>
      <c r="V2943" t="s">
        <v>39</v>
      </c>
      <c r="W2943" t="s">
        <v>101</v>
      </c>
      <c r="X2943" t="s">
        <v>90</v>
      </c>
      <c r="Y2943" t="s">
        <v>91</v>
      </c>
      <c r="Z2943" t="s">
        <v>92</v>
      </c>
      <c r="AA2943" t="s">
        <v>93</v>
      </c>
      <c r="AB2943" t="s">
        <v>94</v>
      </c>
      <c r="AC2943">
        <v>845</v>
      </c>
      <c r="AD2943">
        <v>1208.3499999999999</v>
      </c>
    </row>
    <row r="2944" spans="20:30" x14ac:dyDescent="0.25">
      <c r="T2944" t="s">
        <v>95</v>
      </c>
      <c r="U2944">
        <v>2024</v>
      </c>
      <c r="V2944" t="s">
        <v>39</v>
      </c>
      <c r="W2944" t="s">
        <v>101</v>
      </c>
      <c r="X2944" t="s">
        <v>90</v>
      </c>
      <c r="Y2944" t="s">
        <v>91</v>
      </c>
      <c r="Z2944" t="s">
        <v>92</v>
      </c>
      <c r="AA2944" t="s">
        <v>93</v>
      </c>
      <c r="AB2944" t="s">
        <v>94</v>
      </c>
      <c r="AC2944">
        <v>371</v>
      </c>
      <c r="AD2944">
        <v>530.53</v>
      </c>
    </row>
    <row r="2945" spans="20:30" x14ac:dyDescent="0.25">
      <c r="T2945" t="s">
        <v>97</v>
      </c>
      <c r="U2945">
        <v>2024</v>
      </c>
      <c r="V2945" t="s">
        <v>42</v>
      </c>
      <c r="W2945" t="s">
        <v>101</v>
      </c>
      <c r="X2945" t="s">
        <v>90</v>
      </c>
      <c r="Y2945" t="s">
        <v>91</v>
      </c>
      <c r="Z2945" t="s">
        <v>92</v>
      </c>
      <c r="AA2945" t="s">
        <v>93</v>
      </c>
      <c r="AB2945" t="s">
        <v>94</v>
      </c>
      <c r="AC2945">
        <v>140</v>
      </c>
      <c r="AD2945">
        <v>200.2</v>
      </c>
    </row>
    <row r="2946" spans="20:30" x14ac:dyDescent="0.25">
      <c r="T2946" t="s">
        <v>88</v>
      </c>
      <c r="U2946">
        <v>2024</v>
      </c>
      <c r="V2946" t="s">
        <v>42</v>
      </c>
      <c r="W2946" t="s">
        <v>101</v>
      </c>
      <c r="X2946" t="s">
        <v>90</v>
      </c>
      <c r="Y2946" t="s">
        <v>91</v>
      </c>
      <c r="Z2946" t="s">
        <v>92</v>
      </c>
      <c r="AA2946" t="s">
        <v>93</v>
      </c>
      <c r="AB2946" t="s">
        <v>94</v>
      </c>
      <c r="AC2946">
        <v>362</v>
      </c>
      <c r="AD2946">
        <v>517.66</v>
      </c>
    </row>
    <row r="2947" spans="20:30" x14ac:dyDescent="0.25">
      <c r="T2947" t="s">
        <v>97</v>
      </c>
      <c r="U2947">
        <v>2024</v>
      </c>
      <c r="V2947" t="s">
        <v>42</v>
      </c>
      <c r="W2947" t="s">
        <v>101</v>
      </c>
      <c r="X2947" t="s">
        <v>90</v>
      </c>
      <c r="Y2947" t="s">
        <v>91</v>
      </c>
      <c r="Z2947" t="s">
        <v>92</v>
      </c>
      <c r="AA2947" t="s">
        <v>93</v>
      </c>
      <c r="AB2947" t="s">
        <v>94</v>
      </c>
      <c r="AC2947">
        <v>142</v>
      </c>
      <c r="AD2947">
        <v>526.24</v>
      </c>
    </row>
    <row r="2948" spans="20:30" x14ac:dyDescent="0.25">
      <c r="T2948" t="s">
        <v>88</v>
      </c>
      <c r="U2948">
        <v>2024</v>
      </c>
      <c r="V2948" t="s">
        <v>42</v>
      </c>
      <c r="W2948" t="s">
        <v>101</v>
      </c>
      <c r="X2948" t="s">
        <v>90</v>
      </c>
      <c r="Y2948" t="s">
        <v>91</v>
      </c>
      <c r="Z2948" t="s">
        <v>92</v>
      </c>
      <c r="AA2948" t="s">
        <v>93</v>
      </c>
      <c r="AB2948" t="s">
        <v>94</v>
      </c>
      <c r="AC2948">
        <v>358</v>
      </c>
      <c r="AD2948">
        <v>526.24</v>
      </c>
    </row>
    <row r="2949" spans="20:30" x14ac:dyDescent="0.25">
      <c r="T2949" t="s">
        <v>95</v>
      </c>
      <c r="U2949">
        <v>2024</v>
      </c>
      <c r="V2949" t="s">
        <v>42</v>
      </c>
      <c r="W2949" t="s">
        <v>101</v>
      </c>
      <c r="X2949" t="s">
        <v>90</v>
      </c>
      <c r="Y2949" t="s">
        <v>91</v>
      </c>
      <c r="Z2949" t="s">
        <v>92</v>
      </c>
      <c r="AA2949" t="s">
        <v>93</v>
      </c>
      <c r="AB2949" t="s">
        <v>94</v>
      </c>
      <c r="AC2949">
        <v>979</v>
      </c>
      <c r="AD2949">
        <v>1399.97</v>
      </c>
    </row>
    <row r="2950" spans="20:30" x14ac:dyDescent="0.25">
      <c r="T2950" t="s">
        <v>97</v>
      </c>
      <c r="U2950">
        <v>2024</v>
      </c>
      <c r="V2950" t="s">
        <v>42</v>
      </c>
      <c r="W2950" t="s">
        <v>101</v>
      </c>
      <c r="X2950" t="s">
        <v>90</v>
      </c>
      <c r="Y2950" t="s">
        <v>91</v>
      </c>
      <c r="Z2950" t="s">
        <v>92</v>
      </c>
      <c r="AA2950" t="s">
        <v>93</v>
      </c>
      <c r="AB2950" t="s">
        <v>94</v>
      </c>
      <c r="AC2950">
        <v>360</v>
      </c>
      <c r="AD2950">
        <v>514.79999999999995</v>
      </c>
    </row>
    <row r="2951" spans="20:30" x14ac:dyDescent="0.25">
      <c r="T2951" t="s">
        <v>97</v>
      </c>
      <c r="U2951">
        <v>2024</v>
      </c>
      <c r="V2951" t="s">
        <v>42</v>
      </c>
      <c r="W2951" t="s">
        <v>101</v>
      </c>
      <c r="X2951" t="s">
        <v>90</v>
      </c>
      <c r="Y2951" t="s">
        <v>91</v>
      </c>
      <c r="Z2951" t="s">
        <v>92</v>
      </c>
      <c r="AA2951" t="s">
        <v>93</v>
      </c>
      <c r="AB2951" t="s">
        <v>94</v>
      </c>
      <c r="AC2951">
        <v>141</v>
      </c>
      <c r="AD2951">
        <v>201.63</v>
      </c>
    </row>
    <row r="2952" spans="20:30" x14ac:dyDescent="0.25">
      <c r="T2952" t="s">
        <v>95</v>
      </c>
      <c r="U2952">
        <v>2024</v>
      </c>
      <c r="V2952" t="s">
        <v>42</v>
      </c>
      <c r="W2952" t="s">
        <v>101</v>
      </c>
      <c r="X2952" t="s">
        <v>90</v>
      </c>
      <c r="Y2952" t="s">
        <v>91</v>
      </c>
      <c r="Z2952" t="s">
        <v>92</v>
      </c>
      <c r="AA2952" t="s">
        <v>93</v>
      </c>
      <c r="AB2952" t="s">
        <v>94</v>
      </c>
      <c r="AC2952">
        <v>363</v>
      </c>
      <c r="AD2952">
        <v>519.09</v>
      </c>
    </row>
    <row r="2953" spans="20:30" x14ac:dyDescent="0.25">
      <c r="T2953" t="s">
        <v>88</v>
      </c>
      <c r="U2953">
        <v>2024</v>
      </c>
      <c r="V2953" t="s">
        <v>42</v>
      </c>
      <c r="W2953" t="s">
        <v>101</v>
      </c>
      <c r="X2953" t="s">
        <v>90</v>
      </c>
      <c r="Y2953" t="s">
        <v>91</v>
      </c>
      <c r="Z2953" t="s">
        <v>92</v>
      </c>
      <c r="AA2953" t="s">
        <v>93</v>
      </c>
      <c r="AB2953" t="s">
        <v>94</v>
      </c>
      <c r="AC2953">
        <v>761</v>
      </c>
      <c r="AD2953">
        <v>1088.23</v>
      </c>
    </row>
    <row r="2954" spans="20:30" x14ac:dyDescent="0.25">
      <c r="T2954" t="s">
        <v>97</v>
      </c>
      <c r="U2954">
        <v>2024</v>
      </c>
      <c r="V2954" t="s">
        <v>42</v>
      </c>
      <c r="W2954" t="s">
        <v>101</v>
      </c>
      <c r="X2954" t="s">
        <v>90</v>
      </c>
      <c r="Y2954" t="s">
        <v>91</v>
      </c>
      <c r="Z2954" t="s">
        <v>92</v>
      </c>
      <c r="AA2954" t="s">
        <v>93</v>
      </c>
      <c r="AB2954" t="s">
        <v>94</v>
      </c>
      <c r="AC2954">
        <v>847</v>
      </c>
      <c r="AD2954">
        <v>1211.21</v>
      </c>
    </row>
    <row r="2955" spans="20:30" x14ac:dyDescent="0.25">
      <c r="T2955" t="s">
        <v>88</v>
      </c>
      <c r="U2955">
        <v>2024</v>
      </c>
      <c r="V2955" t="s">
        <v>42</v>
      </c>
      <c r="W2955" t="s">
        <v>101</v>
      </c>
      <c r="X2955" t="s">
        <v>90</v>
      </c>
      <c r="Y2955" t="s">
        <v>91</v>
      </c>
      <c r="Z2955" t="s">
        <v>92</v>
      </c>
      <c r="AA2955" t="s">
        <v>93</v>
      </c>
      <c r="AB2955" t="s">
        <v>94</v>
      </c>
      <c r="AC2955">
        <v>143</v>
      </c>
      <c r="AD2955">
        <v>204.49</v>
      </c>
    </row>
    <row r="2956" spans="20:30" x14ac:dyDescent="0.25">
      <c r="T2956" t="s">
        <v>97</v>
      </c>
      <c r="U2956">
        <v>2024</v>
      </c>
      <c r="V2956" t="s">
        <v>42</v>
      </c>
      <c r="W2956" t="s">
        <v>101</v>
      </c>
      <c r="X2956" t="s">
        <v>90</v>
      </c>
      <c r="Y2956" t="s">
        <v>91</v>
      </c>
      <c r="Z2956" t="s">
        <v>92</v>
      </c>
      <c r="AA2956" t="s">
        <v>93</v>
      </c>
      <c r="AB2956" t="s">
        <v>94</v>
      </c>
      <c r="AC2956">
        <v>359</v>
      </c>
      <c r="AD2956">
        <v>513.37</v>
      </c>
    </row>
    <row r="2957" spans="20:30" x14ac:dyDescent="0.25">
      <c r="T2957" t="s">
        <v>88</v>
      </c>
      <c r="U2957">
        <v>2024</v>
      </c>
      <c r="V2957" t="s">
        <v>48</v>
      </c>
      <c r="W2957" t="s">
        <v>101</v>
      </c>
      <c r="X2957" t="s">
        <v>90</v>
      </c>
      <c r="Y2957" t="s">
        <v>91</v>
      </c>
      <c r="Z2957" t="s">
        <v>92</v>
      </c>
      <c r="AA2957" t="s">
        <v>93</v>
      </c>
      <c r="AB2957" t="s">
        <v>94</v>
      </c>
      <c r="AC2957">
        <v>356</v>
      </c>
      <c r="AD2957">
        <v>509.08</v>
      </c>
    </row>
    <row r="2958" spans="20:30" x14ac:dyDescent="0.25">
      <c r="T2958" t="s">
        <v>88</v>
      </c>
      <c r="U2958">
        <v>2024</v>
      </c>
      <c r="V2958" t="s">
        <v>48</v>
      </c>
      <c r="W2958" t="s">
        <v>101</v>
      </c>
      <c r="X2958" t="s">
        <v>90</v>
      </c>
      <c r="Y2958" t="s">
        <v>91</v>
      </c>
      <c r="Z2958" t="s">
        <v>92</v>
      </c>
      <c r="AA2958" t="s">
        <v>93</v>
      </c>
      <c r="AB2958" t="s">
        <v>94</v>
      </c>
      <c r="AC2958">
        <v>326</v>
      </c>
      <c r="AD2958">
        <v>466.18</v>
      </c>
    </row>
    <row r="2959" spans="20:30" x14ac:dyDescent="0.25">
      <c r="T2959" t="s">
        <v>97</v>
      </c>
      <c r="U2959">
        <v>2024</v>
      </c>
      <c r="V2959" t="s">
        <v>48</v>
      </c>
      <c r="W2959" t="s">
        <v>101</v>
      </c>
      <c r="X2959" t="s">
        <v>90</v>
      </c>
      <c r="Y2959" t="s">
        <v>91</v>
      </c>
      <c r="Z2959" t="s">
        <v>92</v>
      </c>
      <c r="AA2959" t="s">
        <v>93</v>
      </c>
      <c r="AB2959" t="s">
        <v>94</v>
      </c>
      <c r="AC2959">
        <v>358</v>
      </c>
      <c r="AD2959">
        <v>526.24</v>
      </c>
    </row>
    <row r="2960" spans="20:30" x14ac:dyDescent="0.25">
      <c r="T2960" t="s">
        <v>97</v>
      </c>
      <c r="U2960">
        <v>2024</v>
      </c>
      <c r="V2960" t="s">
        <v>48</v>
      </c>
      <c r="W2960" t="s">
        <v>101</v>
      </c>
      <c r="X2960" t="s">
        <v>90</v>
      </c>
      <c r="Y2960" t="s">
        <v>91</v>
      </c>
      <c r="Z2960" t="s">
        <v>92</v>
      </c>
      <c r="AA2960" t="s">
        <v>93</v>
      </c>
      <c r="AB2960" t="s">
        <v>94</v>
      </c>
      <c r="AC2960">
        <v>328</v>
      </c>
      <c r="AD2960">
        <v>526.24</v>
      </c>
    </row>
    <row r="2961" spans="20:30" x14ac:dyDescent="0.25">
      <c r="T2961" t="s">
        <v>95</v>
      </c>
      <c r="U2961">
        <v>2024</v>
      </c>
      <c r="V2961" t="s">
        <v>48</v>
      </c>
      <c r="W2961" t="s">
        <v>101</v>
      </c>
      <c r="X2961" t="s">
        <v>90</v>
      </c>
      <c r="Y2961" t="s">
        <v>91</v>
      </c>
      <c r="Z2961" t="s">
        <v>92</v>
      </c>
      <c r="AA2961" t="s">
        <v>93</v>
      </c>
      <c r="AB2961" t="s">
        <v>94</v>
      </c>
      <c r="AC2961">
        <v>985</v>
      </c>
      <c r="AD2961">
        <v>1408.55</v>
      </c>
    </row>
    <row r="2962" spans="20:30" x14ac:dyDescent="0.25">
      <c r="T2962" t="s">
        <v>88</v>
      </c>
      <c r="U2962">
        <v>2024</v>
      </c>
      <c r="V2962" t="s">
        <v>48</v>
      </c>
      <c r="W2962" t="s">
        <v>101</v>
      </c>
      <c r="X2962" t="s">
        <v>90</v>
      </c>
      <c r="Y2962" t="s">
        <v>91</v>
      </c>
      <c r="Z2962" t="s">
        <v>92</v>
      </c>
      <c r="AA2962" t="s">
        <v>93</v>
      </c>
      <c r="AB2962" t="s">
        <v>94</v>
      </c>
      <c r="AC2962">
        <v>330</v>
      </c>
      <c r="AD2962">
        <v>471.9</v>
      </c>
    </row>
    <row r="2963" spans="20:30" x14ac:dyDescent="0.25">
      <c r="T2963" t="s">
        <v>88</v>
      </c>
      <c r="U2963">
        <v>2024</v>
      </c>
      <c r="V2963" t="s">
        <v>48</v>
      </c>
      <c r="W2963" t="s">
        <v>101</v>
      </c>
      <c r="X2963" t="s">
        <v>90</v>
      </c>
      <c r="Y2963" t="s">
        <v>91</v>
      </c>
      <c r="Z2963" t="s">
        <v>92</v>
      </c>
      <c r="AA2963" t="s">
        <v>93</v>
      </c>
      <c r="AB2963" t="s">
        <v>94</v>
      </c>
      <c r="AC2963">
        <v>357</v>
      </c>
      <c r="AD2963">
        <v>510.51</v>
      </c>
    </row>
    <row r="2964" spans="20:30" x14ac:dyDescent="0.25">
      <c r="T2964" t="s">
        <v>95</v>
      </c>
      <c r="U2964">
        <v>2024</v>
      </c>
      <c r="V2964" t="s">
        <v>48</v>
      </c>
      <c r="W2964" t="s">
        <v>101</v>
      </c>
      <c r="X2964" t="s">
        <v>90</v>
      </c>
      <c r="Y2964" t="s">
        <v>91</v>
      </c>
      <c r="Z2964" t="s">
        <v>92</v>
      </c>
      <c r="AA2964" t="s">
        <v>93</v>
      </c>
      <c r="AB2964" t="s">
        <v>94</v>
      </c>
      <c r="AC2964">
        <v>327</v>
      </c>
      <c r="AD2964">
        <v>467.61</v>
      </c>
    </row>
    <row r="2965" spans="20:30" x14ac:dyDescent="0.25">
      <c r="T2965" t="s">
        <v>97</v>
      </c>
      <c r="U2965">
        <v>2024</v>
      </c>
      <c r="V2965" t="s">
        <v>48</v>
      </c>
      <c r="W2965" t="s">
        <v>101</v>
      </c>
      <c r="X2965" t="s">
        <v>90</v>
      </c>
      <c r="Y2965" t="s">
        <v>91</v>
      </c>
      <c r="Z2965" t="s">
        <v>92</v>
      </c>
      <c r="AA2965" t="s">
        <v>93</v>
      </c>
      <c r="AB2965" t="s">
        <v>94</v>
      </c>
      <c r="AC2965">
        <v>766</v>
      </c>
      <c r="AD2965">
        <v>1095.3800000000001</v>
      </c>
    </row>
    <row r="2966" spans="20:30" x14ac:dyDescent="0.25">
      <c r="T2966" t="s">
        <v>97</v>
      </c>
      <c r="U2966">
        <v>2024</v>
      </c>
      <c r="V2966" t="s">
        <v>48</v>
      </c>
      <c r="W2966" t="s">
        <v>101</v>
      </c>
      <c r="X2966" t="s">
        <v>90</v>
      </c>
      <c r="Y2966" t="s">
        <v>91</v>
      </c>
      <c r="Z2966" t="s">
        <v>92</v>
      </c>
      <c r="AA2966" t="s">
        <v>93</v>
      </c>
      <c r="AB2966" t="s">
        <v>94</v>
      </c>
      <c r="AC2966">
        <v>852</v>
      </c>
      <c r="AD2966">
        <v>1218.3600000000001</v>
      </c>
    </row>
    <row r="2967" spans="20:30" x14ac:dyDescent="0.25">
      <c r="T2967" t="s">
        <v>88</v>
      </c>
      <c r="U2967">
        <v>2024</v>
      </c>
      <c r="V2967" t="s">
        <v>48</v>
      </c>
      <c r="W2967" t="s">
        <v>101</v>
      </c>
      <c r="X2967" t="s">
        <v>90</v>
      </c>
      <c r="Y2967" t="s">
        <v>91</v>
      </c>
      <c r="Z2967" t="s">
        <v>92</v>
      </c>
      <c r="AA2967" t="s">
        <v>93</v>
      </c>
      <c r="AB2967" t="s">
        <v>94</v>
      </c>
      <c r="AC2967">
        <v>353</v>
      </c>
      <c r="AD2967">
        <v>504.78999999999996</v>
      </c>
    </row>
    <row r="2968" spans="20:30" x14ac:dyDescent="0.25">
      <c r="T2968" t="s">
        <v>88</v>
      </c>
      <c r="U2968">
        <v>2024</v>
      </c>
      <c r="V2968" t="s">
        <v>48</v>
      </c>
      <c r="W2968" t="s">
        <v>101</v>
      </c>
      <c r="X2968" t="s">
        <v>90</v>
      </c>
      <c r="Y2968" t="s">
        <v>91</v>
      </c>
      <c r="Z2968" t="s">
        <v>92</v>
      </c>
      <c r="AA2968" t="s">
        <v>93</v>
      </c>
      <c r="AB2968" t="s">
        <v>94</v>
      </c>
      <c r="AC2968">
        <v>329</v>
      </c>
      <c r="AD2968">
        <v>470.47</v>
      </c>
    </row>
    <row r="2969" spans="20:30" x14ac:dyDescent="0.25">
      <c r="T2969" t="s">
        <v>88</v>
      </c>
      <c r="U2969">
        <v>2024</v>
      </c>
      <c r="V2969" t="s">
        <v>47</v>
      </c>
      <c r="W2969" t="s">
        <v>101</v>
      </c>
      <c r="X2969" t="s">
        <v>90</v>
      </c>
      <c r="Y2969" t="s">
        <v>91</v>
      </c>
      <c r="Z2969" t="s">
        <v>92</v>
      </c>
      <c r="AA2969" t="s">
        <v>93</v>
      </c>
      <c r="AB2969" t="s">
        <v>94</v>
      </c>
      <c r="AC2969">
        <v>362</v>
      </c>
      <c r="AD2969">
        <v>517.66</v>
      </c>
    </row>
    <row r="2970" spans="20:30" x14ac:dyDescent="0.25">
      <c r="T2970" t="s">
        <v>95</v>
      </c>
      <c r="U2970">
        <v>2024</v>
      </c>
      <c r="V2970" t="s">
        <v>47</v>
      </c>
      <c r="W2970" t="s">
        <v>101</v>
      </c>
      <c r="X2970" t="s">
        <v>90</v>
      </c>
      <c r="Y2970" t="s">
        <v>91</v>
      </c>
      <c r="Z2970" t="s">
        <v>92</v>
      </c>
      <c r="AA2970" t="s">
        <v>93</v>
      </c>
      <c r="AB2970" t="s">
        <v>94</v>
      </c>
      <c r="AC2970">
        <v>332</v>
      </c>
      <c r="AD2970">
        <v>474.76</v>
      </c>
    </row>
    <row r="2971" spans="20:30" x14ac:dyDescent="0.25">
      <c r="T2971" t="s">
        <v>95</v>
      </c>
      <c r="U2971">
        <v>2024</v>
      </c>
      <c r="V2971" t="s">
        <v>47</v>
      </c>
      <c r="W2971" t="s">
        <v>101</v>
      </c>
      <c r="X2971" t="s">
        <v>90</v>
      </c>
      <c r="Y2971" t="s">
        <v>91</v>
      </c>
      <c r="Z2971" t="s">
        <v>92</v>
      </c>
      <c r="AA2971" t="s">
        <v>93</v>
      </c>
      <c r="AB2971" t="s">
        <v>94</v>
      </c>
      <c r="AC2971">
        <v>334</v>
      </c>
      <c r="AD2971">
        <v>526.24</v>
      </c>
    </row>
    <row r="2972" spans="20:30" x14ac:dyDescent="0.25">
      <c r="T2972" t="s">
        <v>98</v>
      </c>
      <c r="U2972">
        <v>2024</v>
      </c>
      <c r="V2972" t="s">
        <v>47</v>
      </c>
      <c r="W2972" t="s">
        <v>101</v>
      </c>
      <c r="X2972" t="s">
        <v>90</v>
      </c>
      <c r="Y2972" t="s">
        <v>91</v>
      </c>
      <c r="Z2972" t="s">
        <v>92</v>
      </c>
      <c r="AA2972" t="s">
        <v>93</v>
      </c>
      <c r="AB2972" t="s">
        <v>94</v>
      </c>
      <c r="AC2972">
        <v>984</v>
      </c>
      <c r="AD2972">
        <v>1407.12</v>
      </c>
    </row>
    <row r="2973" spans="20:30" x14ac:dyDescent="0.25">
      <c r="T2973" t="s">
        <v>97</v>
      </c>
      <c r="U2973">
        <v>2024</v>
      </c>
      <c r="V2973" t="s">
        <v>47</v>
      </c>
      <c r="W2973" t="s">
        <v>101</v>
      </c>
      <c r="X2973" t="s">
        <v>90</v>
      </c>
      <c r="Y2973" t="s">
        <v>91</v>
      </c>
      <c r="Z2973" t="s">
        <v>92</v>
      </c>
      <c r="AA2973" t="s">
        <v>93</v>
      </c>
      <c r="AB2973" t="s">
        <v>94</v>
      </c>
      <c r="AC2973">
        <v>336</v>
      </c>
      <c r="AD2973">
        <v>480.48</v>
      </c>
    </row>
    <row r="2974" spans="20:30" x14ac:dyDescent="0.25">
      <c r="T2974" t="s">
        <v>97</v>
      </c>
      <c r="U2974">
        <v>2024</v>
      </c>
      <c r="V2974" t="s">
        <v>47</v>
      </c>
      <c r="W2974" t="s">
        <v>101</v>
      </c>
      <c r="X2974" t="s">
        <v>90</v>
      </c>
      <c r="Y2974" t="s">
        <v>91</v>
      </c>
      <c r="Z2974" t="s">
        <v>92</v>
      </c>
      <c r="AA2974" t="s">
        <v>93</v>
      </c>
      <c r="AB2974" t="s">
        <v>94</v>
      </c>
      <c r="AC2974">
        <v>363</v>
      </c>
      <c r="AD2974">
        <v>519.09</v>
      </c>
    </row>
    <row r="2975" spans="20:30" x14ac:dyDescent="0.25">
      <c r="T2975" t="s">
        <v>98</v>
      </c>
      <c r="U2975">
        <v>2024</v>
      </c>
      <c r="V2975" t="s">
        <v>47</v>
      </c>
      <c r="W2975" t="s">
        <v>101</v>
      </c>
      <c r="X2975" t="s">
        <v>90</v>
      </c>
      <c r="Y2975" t="s">
        <v>91</v>
      </c>
      <c r="Z2975" t="s">
        <v>92</v>
      </c>
      <c r="AA2975" t="s">
        <v>93</v>
      </c>
      <c r="AB2975" t="s">
        <v>94</v>
      </c>
      <c r="AC2975">
        <v>333</v>
      </c>
      <c r="AD2975">
        <v>476.19</v>
      </c>
    </row>
    <row r="2976" spans="20:30" x14ac:dyDescent="0.25">
      <c r="T2976" t="s">
        <v>95</v>
      </c>
      <c r="U2976">
        <v>2024</v>
      </c>
      <c r="V2976" t="s">
        <v>47</v>
      </c>
      <c r="W2976" t="s">
        <v>101</v>
      </c>
      <c r="X2976" t="s">
        <v>90</v>
      </c>
      <c r="Y2976" t="s">
        <v>91</v>
      </c>
      <c r="Z2976" t="s">
        <v>92</v>
      </c>
      <c r="AA2976" t="s">
        <v>93</v>
      </c>
      <c r="AB2976" t="s">
        <v>94</v>
      </c>
      <c r="AC2976">
        <v>765</v>
      </c>
      <c r="AD2976">
        <v>1093.95</v>
      </c>
    </row>
    <row r="2977" spans="20:30" x14ac:dyDescent="0.25">
      <c r="T2977" t="s">
        <v>95</v>
      </c>
      <c r="U2977">
        <v>2024</v>
      </c>
      <c r="V2977" t="s">
        <v>47</v>
      </c>
      <c r="W2977" t="s">
        <v>101</v>
      </c>
      <c r="X2977" t="s">
        <v>90</v>
      </c>
      <c r="Y2977" t="s">
        <v>91</v>
      </c>
      <c r="Z2977" t="s">
        <v>92</v>
      </c>
      <c r="AA2977" t="s">
        <v>93</v>
      </c>
      <c r="AB2977" t="s">
        <v>94</v>
      </c>
      <c r="AC2977">
        <v>359</v>
      </c>
      <c r="AD2977">
        <v>513.37</v>
      </c>
    </row>
    <row r="2978" spans="20:30" x14ac:dyDescent="0.25">
      <c r="T2978" t="s">
        <v>88</v>
      </c>
      <c r="U2978">
        <v>2024</v>
      </c>
      <c r="V2978" t="s">
        <v>47</v>
      </c>
      <c r="W2978" t="s">
        <v>101</v>
      </c>
      <c r="X2978" t="s">
        <v>90</v>
      </c>
      <c r="Y2978" t="s">
        <v>91</v>
      </c>
      <c r="Z2978" t="s">
        <v>92</v>
      </c>
      <c r="AA2978" t="s">
        <v>93</v>
      </c>
      <c r="AB2978" t="s">
        <v>94</v>
      </c>
      <c r="AC2978">
        <v>335</v>
      </c>
      <c r="AD2978">
        <v>479.05</v>
      </c>
    </row>
    <row r="2979" spans="20:30" x14ac:dyDescent="0.25">
      <c r="T2979" t="s">
        <v>88</v>
      </c>
      <c r="U2979">
        <v>2024</v>
      </c>
      <c r="V2979" t="s">
        <v>46</v>
      </c>
      <c r="W2979" t="s">
        <v>101</v>
      </c>
      <c r="X2979" t="s">
        <v>90</v>
      </c>
      <c r="Y2979" t="s">
        <v>91</v>
      </c>
      <c r="Z2979" t="s">
        <v>92</v>
      </c>
      <c r="AA2979" t="s">
        <v>93</v>
      </c>
      <c r="AB2979" t="s">
        <v>94</v>
      </c>
      <c r="AC2979">
        <v>368</v>
      </c>
      <c r="AD2979">
        <v>526.24</v>
      </c>
    </row>
    <row r="2980" spans="20:30" x14ac:dyDescent="0.25">
      <c r="T2980" t="s">
        <v>95</v>
      </c>
      <c r="U2980">
        <v>2024</v>
      </c>
      <c r="V2980" t="s">
        <v>46</v>
      </c>
      <c r="W2980" t="s">
        <v>101</v>
      </c>
      <c r="X2980" t="s">
        <v>90</v>
      </c>
      <c r="Y2980" t="s">
        <v>91</v>
      </c>
      <c r="Z2980" t="s">
        <v>92</v>
      </c>
      <c r="AA2980" t="s">
        <v>93</v>
      </c>
      <c r="AB2980" t="s">
        <v>94</v>
      </c>
      <c r="AC2980">
        <v>338</v>
      </c>
      <c r="AD2980">
        <v>483.34000000000003</v>
      </c>
    </row>
    <row r="2981" spans="20:30" x14ac:dyDescent="0.25">
      <c r="T2981" t="s">
        <v>97</v>
      </c>
      <c r="U2981">
        <v>2024</v>
      </c>
      <c r="V2981" t="s">
        <v>46</v>
      </c>
      <c r="W2981" t="s">
        <v>101</v>
      </c>
      <c r="X2981" t="s">
        <v>90</v>
      </c>
      <c r="Y2981" t="s">
        <v>91</v>
      </c>
      <c r="Z2981" t="s">
        <v>92</v>
      </c>
      <c r="AA2981" t="s">
        <v>93</v>
      </c>
      <c r="AB2981" t="s">
        <v>94</v>
      </c>
      <c r="AC2981">
        <v>364</v>
      </c>
      <c r="AD2981">
        <v>526.24</v>
      </c>
    </row>
    <row r="2982" spans="20:30" x14ac:dyDescent="0.25">
      <c r="T2982" t="s">
        <v>88</v>
      </c>
      <c r="U2982">
        <v>2024</v>
      </c>
      <c r="V2982" t="s">
        <v>46</v>
      </c>
      <c r="W2982" t="s">
        <v>101</v>
      </c>
      <c r="X2982" t="s">
        <v>90</v>
      </c>
      <c r="Y2982" t="s">
        <v>91</v>
      </c>
      <c r="Z2982" t="s">
        <v>92</v>
      </c>
      <c r="AA2982" t="s">
        <v>93</v>
      </c>
      <c r="AB2982" t="s">
        <v>94</v>
      </c>
      <c r="AC2982">
        <v>340</v>
      </c>
      <c r="AD2982">
        <v>526.24</v>
      </c>
    </row>
    <row r="2983" spans="20:30" x14ac:dyDescent="0.25">
      <c r="T2983" t="s">
        <v>88</v>
      </c>
      <c r="U2983">
        <v>2024</v>
      </c>
      <c r="V2983" t="s">
        <v>46</v>
      </c>
      <c r="W2983" t="s">
        <v>101</v>
      </c>
      <c r="X2983" t="s">
        <v>90</v>
      </c>
      <c r="Y2983" t="s">
        <v>91</v>
      </c>
      <c r="Z2983" t="s">
        <v>92</v>
      </c>
      <c r="AA2983" t="s">
        <v>93</v>
      </c>
      <c r="AB2983" t="s">
        <v>94</v>
      </c>
      <c r="AC2983">
        <v>983</v>
      </c>
      <c r="AD2983">
        <v>1405.69</v>
      </c>
    </row>
    <row r="2984" spans="20:30" x14ac:dyDescent="0.25">
      <c r="T2984" t="s">
        <v>88</v>
      </c>
      <c r="U2984">
        <v>2024</v>
      </c>
      <c r="V2984" t="s">
        <v>46</v>
      </c>
      <c r="W2984" t="s">
        <v>101</v>
      </c>
      <c r="X2984" t="s">
        <v>90</v>
      </c>
      <c r="Y2984" t="s">
        <v>91</v>
      </c>
      <c r="Z2984" t="s">
        <v>92</v>
      </c>
      <c r="AA2984" t="s">
        <v>93</v>
      </c>
      <c r="AB2984" t="s">
        <v>94</v>
      </c>
      <c r="AC2984">
        <v>339</v>
      </c>
      <c r="AD2984">
        <v>484.77</v>
      </c>
    </row>
    <row r="2985" spans="20:30" x14ac:dyDescent="0.25">
      <c r="T2985" t="s">
        <v>88</v>
      </c>
      <c r="U2985">
        <v>2024</v>
      </c>
      <c r="V2985" t="s">
        <v>46</v>
      </c>
      <c r="W2985" t="s">
        <v>101</v>
      </c>
      <c r="X2985" t="s">
        <v>90</v>
      </c>
      <c r="Y2985" t="s">
        <v>91</v>
      </c>
      <c r="Z2985" t="s">
        <v>92</v>
      </c>
      <c r="AA2985" t="s">
        <v>93</v>
      </c>
      <c r="AB2985" t="s">
        <v>94</v>
      </c>
      <c r="AC2985">
        <v>764</v>
      </c>
      <c r="AD2985">
        <v>1092.52</v>
      </c>
    </row>
    <row r="2986" spans="20:30" x14ac:dyDescent="0.25">
      <c r="T2986" t="s">
        <v>97</v>
      </c>
      <c r="U2986">
        <v>2024</v>
      </c>
      <c r="V2986" t="s">
        <v>46</v>
      </c>
      <c r="W2986" t="s">
        <v>101</v>
      </c>
      <c r="X2986" t="s">
        <v>90</v>
      </c>
      <c r="Y2986" t="s">
        <v>91</v>
      </c>
      <c r="Z2986" t="s">
        <v>92</v>
      </c>
      <c r="AA2986" t="s">
        <v>93</v>
      </c>
      <c r="AB2986" t="s">
        <v>94</v>
      </c>
      <c r="AC2986">
        <v>851</v>
      </c>
      <c r="AD2986">
        <v>1216.93</v>
      </c>
    </row>
    <row r="2987" spans="20:30" x14ac:dyDescent="0.25">
      <c r="T2987" t="s">
        <v>95</v>
      </c>
      <c r="U2987">
        <v>2024</v>
      </c>
      <c r="V2987" t="s">
        <v>46</v>
      </c>
      <c r="W2987" t="s">
        <v>101</v>
      </c>
      <c r="X2987" t="s">
        <v>90</v>
      </c>
      <c r="Y2987" t="s">
        <v>91</v>
      </c>
      <c r="Z2987" t="s">
        <v>92</v>
      </c>
      <c r="AA2987" t="s">
        <v>93</v>
      </c>
      <c r="AB2987" t="s">
        <v>94</v>
      </c>
      <c r="AC2987">
        <v>365</v>
      </c>
      <c r="AD2987">
        <v>521.95000000000005</v>
      </c>
    </row>
    <row r="2988" spans="20:30" x14ac:dyDescent="0.25">
      <c r="T2988" t="s">
        <v>88</v>
      </c>
      <c r="U2988">
        <v>2024</v>
      </c>
      <c r="V2988" t="s">
        <v>46</v>
      </c>
      <c r="W2988" t="s">
        <v>101</v>
      </c>
      <c r="X2988" t="s">
        <v>90</v>
      </c>
      <c r="Y2988" t="s">
        <v>91</v>
      </c>
      <c r="Z2988" t="s">
        <v>92</v>
      </c>
      <c r="AA2988" t="s">
        <v>93</v>
      </c>
      <c r="AB2988" t="s">
        <v>94</v>
      </c>
      <c r="AC2988">
        <v>341</v>
      </c>
      <c r="AD2988">
        <v>487.63</v>
      </c>
    </row>
    <row r="2989" spans="20:30" x14ac:dyDescent="0.25">
      <c r="T2989" t="s">
        <v>88</v>
      </c>
      <c r="U2989">
        <v>2024</v>
      </c>
      <c r="V2989" t="s">
        <v>41</v>
      </c>
      <c r="W2989" t="s">
        <v>101</v>
      </c>
      <c r="X2989" t="s">
        <v>103</v>
      </c>
      <c r="Y2989" t="s">
        <v>104</v>
      </c>
      <c r="Z2989" t="s">
        <v>100</v>
      </c>
      <c r="AA2989" t="s">
        <v>102</v>
      </c>
      <c r="AB2989" t="s">
        <v>105</v>
      </c>
      <c r="AC2989">
        <v>224</v>
      </c>
      <c r="AD2989">
        <v>320.32</v>
      </c>
    </row>
    <row r="2990" spans="20:30" x14ac:dyDescent="0.25">
      <c r="T2990" t="s">
        <v>88</v>
      </c>
      <c r="U2990">
        <v>2024</v>
      </c>
      <c r="V2990" t="s">
        <v>41</v>
      </c>
      <c r="W2990" t="s">
        <v>101</v>
      </c>
      <c r="X2990" t="s">
        <v>103</v>
      </c>
      <c r="Y2990" t="s">
        <v>104</v>
      </c>
      <c r="Z2990" t="s">
        <v>100</v>
      </c>
      <c r="AA2990" t="s">
        <v>102</v>
      </c>
      <c r="AB2990" t="s">
        <v>105</v>
      </c>
      <c r="AC2990">
        <v>226</v>
      </c>
      <c r="AD2990">
        <v>323.18</v>
      </c>
    </row>
    <row r="2991" spans="20:30" x14ac:dyDescent="0.25">
      <c r="T2991" t="s">
        <v>95</v>
      </c>
      <c r="U2991">
        <v>2024</v>
      </c>
      <c r="V2991" t="s">
        <v>41</v>
      </c>
      <c r="W2991" t="s">
        <v>101</v>
      </c>
      <c r="X2991" t="s">
        <v>103</v>
      </c>
      <c r="Y2991" t="s">
        <v>104</v>
      </c>
      <c r="Z2991" t="s">
        <v>100</v>
      </c>
      <c r="AA2991" t="s">
        <v>102</v>
      </c>
      <c r="AB2991" t="s">
        <v>105</v>
      </c>
      <c r="AC2991">
        <v>196</v>
      </c>
      <c r="AD2991">
        <v>280.27999999999997</v>
      </c>
    </row>
    <row r="2992" spans="20:30" x14ac:dyDescent="0.25">
      <c r="T2992" t="s">
        <v>95</v>
      </c>
      <c r="U2992">
        <v>2024</v>
      </c>
      <c r="V2992" t="s">
        <v>41</v>
      </c>
      <c r="W2992" t="s">
        <v>101</v>
      </c>
      <c r="X2992" t="s">
        <v>103</v>
      </c>
      <c r="Y2992" t="s">
        <v>104</v>
      </c>
      <c r="Z2992" t="s">
        <v>100</v>
      </c>
      <c r="AA2992" t="s">
        <v>102</v>
      </c>
      <c r="AB2992" t="s">
        <v>105</v>
      </c>
      <c r="AC2992">
        <v>802</v>
      </c>
      <c r="AD2992">
        <v>1146.8600000000001</v>
      </c>
    </row>
    <row r="2993" spans="20:30" x14ac:dyDescent="0.25">
      <c r="T2993" t="s">
        <v>99</v>
      </c>
      <c r="U2993">
        <v>2024</v>
      </c>
      <c r="V2993" t="s">
        <v>41</v>
      </c>
      <c r="W2993" t="s">
        <v>101</v>
      </c>
      <c r="X2993" t="s">
        <v>103</v>
      </c>
      <c r="Y2993" t="s">
        <v>104</v>
      </c>
      <c r="Z2993" t="s">
        <v>100</v>
      </c>
      <c r="AA2993" t="s">
        <v>102</v>
      </c>
      <c r="AB2993" t="s">
        <v>105</v>
      </c>
      <c r="AC2993">
        <v>888</v>
      </c>
      <c r="AD2993">
        <v>1269.8399999999999</v>
      </c>
    </row>
    <row r="2994" spans="20:30" x14ac:dyDescent="0.25">
      <c r="T2994" t="s">
        <v>99</v>
      </c>
      <c r="U2994">
        <v>2024</v>
      </c>
      <c r="V2994" t="s">
        <v>41</v>
      </c>
      <c r="W2994" t="s">
        <v>101</v>
      </c>
      <c r="X2994" t="s">
        <v>103</v>
      </c>
      <c r="Y2994" t="s">
        <v>104</v>
      </c>
      <c r="Z2994" t="s">
        <v>100</v>
      </c>
      <c r="AA2994" t="s">
        <v>102</v>
      </c>
      <c r="AB2994" t="s">
        <v>105</v>
      </c>
      <c r="AC2994">
        <v>841</v>
      </c>
      <c r="AD2994">
        <v>526.24</v>
      </c>
    </row>
    <row r="2995" spans="20:30" x14ac:dyDescent="0.25">
      <c r="T2995" t="s">
        <v>95</v>
      </c>
      <c r="U2995">
        <v>2024</v>
      </c>
      <c r="V2995" t="s">
        <v>41</v>
      </c>
      <c r="W2995" t="s">
        <v>101</v>
      </c>
      <c r="X2995" t="s">
        <v>103</v>
      </c>
      <c r="Y2995" t="s">
        <v>104</v>
      </c>
      <c r="Z2995" t="s">
        <v>100</v>
      </c>
      <c r="AA2995" t="s">
        <v>102</v>
      </c>
      <c r="AB2995" t="s">
        <v>105</v>
      </c>
      <c r="AC2995">
        <v>195</v>
      </c>
      <c r="AD2995">
        <v>278.85000000000002</v>
      </c>
    </row>
    <row r="2996" spans="20:30" x14ac:dyDescent="0.25">
      <c r="T2996" t="s">
        <v>95</v>
      </c>
      <c r="U2996">
        <v>2024</v>
      </c>
      <c r="V2996" t="s">
        <v>41</v>
      </c>
      <c r="W2996" t="s">
        <v>101</v>
      </c>
      <c r="X2996" t="s">
        <v>103</v>
      </c>
      <c r="Y2996" t="s">
        <v>104</v>
      </c>
      <c r="Z2996" t="s">
        <v>100</v>
      </c>
      <c r="AA2996" t="s">
        <v>102</v>
      </c>
      <c r="AB2996" t="s">
        <v>105</v>
      </c>
      <c r="AC2996">
        <v>223</v>
      </c>
      <c r="AD2996">
        <v>318.89</v>
      </c>
    </row>
    <row r="2997" spans="20:30" x14ac:dyDescent="0.25">
      <c r="T2997" t="s">
        <v>88</v>
      </c>
      <c r="U2997">
        <v>2024</v>
      </c>
      <c r="V2997" t="s">
        <v>41</v>
      </c>
      <c r="W2997" t="s">
        <v>101</v>
      </c>
      <c r="X2997" t="s">
        <v>103</v>
      </c>
      <c r="Y2997" t="s">
        <v>104</v>
      </c>
      <c r="Z2997" t="s">
        <v>100</v>
      </c>
      <c r="AA2997" t="s">
        <v>102</v>
      </c>
      <c r="AB2997" t="s">
        <v>105</v>
      </c>
      <c r="AC2997">
        <v>199</v>
      </c>
      <c r="AD2997">
        <v>284.57</v>
      </c>
    </row>
    <row r="2998" spans="20:30" x14ac:dyDescent="0.25">
      <c r="T2998" t="s">
        <v>88</v>
      </c>
      <c r="U2998">
        <v>2024</v>
      </c>
      <c r="V2998" t="s">
        <v>41</v>
      </c>
      <c r="W2998" t="s">
        <v>101</v>
      </c>
      <c r="X2998" t="s">
        <v>103</v>
      </c>
      <c r="Y2998" t="s">
        <v>104</v>
      </c>
      <c r="Z2998" t="s">
        <v>100</v>
      </c>
      <c r="AA2998" t="s">
        <v>102</v>
      </c>
      <c r="AB2998" t="s">
        <v>105</v>
      </c>
      <c r="AC2998">
        <v>197</v>
      </c>
      <c r="AD2998">
        <v>281.70999999999998</v>
      </c>
    </row>
    <row r="2999" spans="20:30" x14ac:dyDescent="0.25">
      <c r="T2999" t="s">
        <v>95</v>
      </c>
      <c r="U2999">
        <v>2024</v>
      </c>
      <c r="V2999" t="s">
        <v>45</v>
      </c>
      <c r="W2999" t="s">
        <v>101</v>
      </c>
      <c r="X2999" t="s">
        <v>103</v>
      </c>
      <c r="Y2999" t="s">
        <v>104</v>
      </c>
      <c r="Z2999" t="s">
        <v>100</v>
      </c>
      <c r="AA2999" t="s">
        <v>102</v>
      </c>
      <c r="AB2999" t="s">
        <v>105</v>
      </c>
      <c r="AC2999">
        <v>176</v>
      </c>
      <c r="AD2999">
        <v>251.68</v>
      </c>
    </row>
    <row r="3000" spans="20:30" x14ac:dyDescent="0.25">
      <c r="T3000" t="s">
        <v>88</v>
      </c>
      <c r="U3000">
        <v>2024</v>
      </c>
      <c r="V3000" t="s">
        <v>45</v>
      </c>
      <c r="W3000" t="s">
        <v>101</v>
      </c>
      <c r="X3000" t="s">
        <v>103</v>
      </c>
      <c r="Y3000" t="s">
        <v>104</v>
      </c>
      <c r="Z3000" t="s">
        <v>100</v>
      </c>
      <c r="AA3000" t="s">
        <v>102</v>
      </c>
      <c r="AB3000" t="s">
        <v>105</v>
      </c>
      <c r="AC3000">
        <v>202</v>
      </c>
      <c r="AD3000">
        <v>288.86</v>
      </c>
    </row>
    <row r="3001" spans="20:30" x14ac:dyDescent="0.25">
      <c r="T3001" t="s">
        <v>95</v>
      </c>
      <c r="U3001">
        <v>2024</v>
      </c>
      <c r="V3001" t="s">
        <v>45</v>
      </c>
      <c r="W3001" t="s">
        <v>101</v>
      </c>
      <c r="X3001" t="s">
        <v>103</v>
      </c>
      <c r="Y3001" t="s">
        <v>104</v>
      </c>
      <c r="Z3001" t="s">
        <v>100</v>
      </c>
      <c r="AA3001" t="s">
        <v>102</v>
      </c>
      <c r="AB3001" t="s">
        <v>105</v>
      </c>
      <c r="AC3001">
        <v>178</v>
      </c>
      <c r="AD3001">
        <v>254.54</v>
      </c>
    </row>
    <row r="3002" spans="20:30" x14ac:dyDescent="0.25">
      <c r="T3002" t="s">
        <v>97</v>
      </c>
      <c r="U3002">
        <v>2024</v>
      </c>
      <c r="V3002" t="s">
        <v>45</v>
      </c>
      <c r="W3002" t="s">
        <v>101</v>
      </c>
      <c r="X3002" t="s">
        <v>103</v>
      </c>
      <c r="Y3002" t="s">
        <v>104</v>
      </c>
      <c r="Z3002" t="s">
        <v>100</v>
      </c>
      <c r="AA3002" t="s">
        <v>102</v>
      </c>
      <c r="AB3002" t="s">
        <v>105</v>
      </c>
      <c r="AC3002">
        <v>805</v>
      </c>
      <c r="AD3002">
        <v>1151.1500000000001</v>
      </c>
    </row>
    <row r="3003" spans="20:30" x14ac:dyDescent="0.25">
      <c r="T3003" t="s">
        <v>98</v>
      </c>
      <c r="U3003">
        <v>2024</v>
      </c>
      <c r="V3003" t="s">
        <v>45</v>
      </c>
      <c r="W3003" t="s">
        <v>101</v>
      </c>
      <c r="X3003" t="s">
        <v>103</v>
      </c>
      <c r="Y3003" t="s">
        <v>104</v>
      </c>
      <c r="Z3003" t="s">
        <v>100</v>
      </c>
      <c r="AA3003" t="s">
        <v>102</v>
      </c>
      <c r="AB3003" t="s">
        <v>105</v>
      </c>
      <c r="AC3003">
        <v>892</v>
      </c>
      <c r="AD3003">
        <v>1275.56</v>
      </c>
    </row>
    <row r="3004" spans="20:30" x14ac:dyDescent="0.25">
      <c r="T3004" t="s">
        <v>98</v>
      </c>
      <c r="U3004">
        <v>2024</v>
      </c>
      <c r="V3004" t="s">
        <v>45</v>
      </c>
      <c r="W3004" t="s">
        <v>101</v>
      </c>
      <c r="X3004" t="s">
        <v>103</v>
      </c>
      <c r="Y3004" t="s">
        <v>104</v>
      </c>
      <c r="Z3004" t="s">
        <v>100</v>
      </c>
      <c r="AA3004" t="s">
        <v>102</v>
      </c>
      <c r="AB3004" t="s">
        <v>105</v>
      </c>
      <c r="AC3004">
        <v>845</v>
      </c>
      <c r="AD3004">
        <v>526.24</v>
      </c>
    </row>
    <row r="3005" spans="20:30" x14ac:dyDescent="0.25">
      <c r="T3005" t="s">
        <v>97</v>
      </c>
      <c r="U3005">
        <v>2024</v>
      </c>
      <c r="V3005" t="s">
        <v>45</v>
      </c>
      <c r="W3005" t="s">
        <v>101</v>
      </c>
      <c r="X3005" t="s">
        <v>103</v>
      </c>
      <c r="Y3005" t="s">
        <v>104</v>
      </c>
      <c r="Z3005" t="s">
        <v>100</v>
      </c>
      <c r="AA3005" t="s">
        <v>102</v>
      </c>
      <c r="AB3005" t="s">
        <v>105</v>
      </c>
      <c r="AC3005">
        <v>177</v>
      </c>
      <c r="AD3005">
        <v>253.11</v>
      </c>
    </row>
    <row r="3006" spans="20:30" x14ac:dyDescent="0.25">
      <c r="T3006" t="s">
        <v>95</v>
      </c>
      <c r="U3006">
        <v>2024</v>
      </c>
      <c r="V3006" t="s">
        <v>45</v>
      </c>
      <c r="W3006" t="s">
        <v>101</v>
      </c>
      <c r="X3006" t="s">
        <v>103</v>
      </c>
      <c r="Y3006" t="s">
        <v>104</v>
      </c>
      <c r="Z3006" t="s">
        <v>100</v>
      </c>
      <c r="AA3006" t="s">
        <v>102</v>
      </c>
      <c r="AB3006" t="s">
        <v>105</v>
      </c>
      <c r="AC3006">
        <v>205</v>
      </c>
      <c r="AD3006">
        <v>293.14999999999998</v>
      </c>
    </row>
    <row r="3007" spans="20:30" x14ac:dyDescent="0.25">
      <c r="T3007" t="s">
        <v>88</v>
      </c>
      <c r="U3007">
        <v>2024</v>
      </c>
      <c r="V3007" t="s">
        <v>45</v>
      </c>
      <c r="W3007" t="s">
        <v>101</v>
      </c>
      <c r="X3007" t="s">
        <v>103</v>
      </c>
      <c r="Y3007" t="s">
        <v>104</v>
      </c>
      <c r="Z3007" t="s">
        <v>100</v>
      </c>
      <c r="AA3007" t="s">
        <v>102</v>
      </c>
      <c r="AB3007" t="s">
        <v>105</v>
      </c>
      <c r="AC3007">
        <v>175</v>
      </c>
      <c r="AD3007">
        <v>250.25</v>
      </c>
    </row>
    <row r="3008" spans="20:30" x14ac:dyDescent="0.25">
      <c r="T3008" t="s">
        <v>95</v>
      </c>
      <c r="U3008">
        <v>2024</v>
      </c>
      <c r="V3008" t="s">
        <v>45</v>
      </c>
      <c r="W3008" t="s">
        <v>101</v>
      </c>
      <c r="X3008" t="s">
        <v>103</v>
      </c>
      <c r="Y3008" t="s">
        <v>104</v>
      </c>
      <c r="Z3008" t="s">
        <v>100</v>
      </c>
      <c r="AA3008" t="s">
        <v>102</v>
      </c>
      <c r="AB3008" t="s">
        <v>105</v>
      </c>
      <c r="AC3008">
        <v>814</v>
      </c>
      <c r="AD3008">
        <v>1164.02</v>
      </c>
    </row>
    <row r="3009" spans="20:30" x14ac:dyDescent="0.25">
      <c r="T3009" t="s">
        <v>99</v>
      </c>
      <c r="U3009">
        <v>2024</v>
      </c>
      <c r="V3009" t="s">
        <v>49</v>
      </c>
      <c r="W3009" t="s">
        <v>101</v>
      </c>
      <c r="X3009" t="s">
        <v>103</v>
      </c>
      <c r="Y3009" t="s">
        <v>104</v>
      </c>
      <c r="Z3009" t="s">
        <v>100</v>
      </c>
      <c r="AA3009" t="s">
        <v>102</v>
      </c>
      <c r="AB3009" t="s">
        <v>105</v>
      </c>
      <c r="AC3009">
        <v>182</v>
      </c>
      <c r="AD3009">
        <v>260.26</v>
      </c>
    </row>
    <row r="3010" spans="20:30" x14ac:dyDescent="0.25">
      <c r="T3010" t="s">
        <v>97</v>
      </c>
      <c r="U3010">
        <v>2024</v>
      </c>
      <c r="V3010" t="s">
        <v>49</v>
      </c>
      <c r="W3010" t="s">
        <v>101</v>
      </c>
      <c r="X3010" t="s">
        <v>103</v>
      </c>
      <c r="Y3010" t="s">
        <v>104</v>
      </c>
      <c r="Z3010" t="s">
        <v>100</v>
      </c>
      <c r="AA3010" t="s">
        <v>102</v>
      </c>
      <c r="AB3010" t="s">
        <v>105</v>
      </c>
      <c r="AC3010">
        <v>152</v>
      </c>
      <c r="AD3010">
        <v>217.36</v>
      </c>
    </row>
    <row r="3011" spans="20:30" x14ac:dyDescent="0.25">
      <c r="T3011" t="s">
        <v>88</v>
      </c>
      <c r="U3011">
        <v>2024</v>
      </c>
      <c r="V3011" t="s">
        <v>49</v>
      </c>
      <c r="W3011" t="s">
        <v>101</v>
      </c>
      <c r="X3011" t="s">
        <v>103</v>
      </c>
      <c r="Y3011" t="s">
        <v>104</v>
      </c>
      <c r="Z3011" t="s">
        <v>100</v>
      </c>
      <c r="AA3011" t="s">
        <v>102</v>
      </c>
      <c r="AB3011" t="s">
        <v>105</v>
      </c>
      <c r="AC3011">
        <v>184</v>
      </c>
      <c r="AD3011">
        <v>263.12</v>
      </c>
    </row>
    <row r="3012" spans="20:30" x14ac:dyDescent="0.25">
      <c r="T3012" t="s">
        <v>98</v>
      </c>
      <c r="U3012">
        <v>2024</v>
      </c>
      <c r="V3012" t="s">
        <v>49</v>
      </c>
      <c r="W3012" t="s">
        <v>101</v>
      </c>
      <c r="X3012" t="s">
        <v>103</v>
      </c>
      <c r="Y3012" t="s">
        <v>104</v>
      </c>
      <c r="Z3012" t="s">
        <v>100</v>
      </c>
      <c r="AA3012" t="s">
        <v>102</v>
      </c>
      <c r="AB3012" t="s">
        <v>105</v>
      </c>
      <c r="AC3012">
        <v>154</v>
      </c>
      <c r="AD3012">
        <v>220.22</v>
      </c>
    </row>
    <row r="3013" spans="20:30" x14ac:dyDescent="0.25">
      <c r="T3013" t="s">
        <v>98</v>
      </c>
      <c r="U3013">
        <v>2024</v>
      </c>
      <c r="V3013" t="s">
        <v>49</v>
      </c>
      <c r="W3013" t="s">
        <v>101</v>
      </c>
      <c r="X3013" t="s">
        <v>103</v>
      </c>
      <c r="Y3013" t="s">
        <v>104</v>
      </c>
      <c r="Z3013" t="s">
        <v>100</v>
      </c>
      <c r="AA3013" t="s">
        <v>102</v>
      </c>
      <c r="AB3013" t="s">
        <v>105</v>
      </c>
      <c r="AC3013">
        <v>809</v>
      </c>
      <c r="AD3013">
        <v>1156.8699999999999</v>
      </c>
    </row>
    <row r="3014" spans="20:30" x14ac:dyDescent="0.25">
      <c r="T3014" t="s">
        <v>95</v>
      </c>
      <c r="U3014">
        <v>2024</v>
      </c>
      <c r="V3014" t="s">
        <v>49</v>
      </c>
      <c r="W3014" t="s">
        <v>101</v>
      </c>
      <c r="X3014" t="s">
        <v>103</v>
      </c>
      <c r="Y3014" t="s">
        <v>104</v>
      </c>
      <c r="Z3014" t="s">
        <v>100</v>
      </c>
      <c r="AA3014" t="s">
        <v>102</v>
      </c>
      <c r="AB3014" t="s">
        <v>105</v>
      </c>
      <c r="AC3014">
        <v>895</v>
      </c>
      <c r="AD3014">
        <v>1279.8499999999999</v>
      </c>
    </row>
    <row r="3015" spans="20:30" x14ac:dyDescent="0.25">
      <c r="T3015" t="s">
        <v>95</v>
      </c>
      <c r="U3015">
        <v>2024</v>
      </c>
      <c r="V3015" t="s">
        <v>49</v>
      </c>
      <c r="W3015" t="s">
        <v>101</v>
      </c>
      <c r="X3015" t="s">
        <v>103</v>
      </c>
      <c r="Y3015" t="s">
        <v>104</v>
      </c>
      <c r="Z3015" t="s">
        <v>100</v>
      </c>
      <c r="AA3015" t="s">
        <v>102</v>
      </c>
      <c r="AB3015" t="s">
        <v>105</v>
      </c>
      <c r="AC3015">
        <v>848</v>
      </c>
      <c r="AD3015">
        <v>526.24</v>
      </c>
    </row>
    <row r="3016" spans="20:30" x14ac:dyDescent="0.25">
      <c r="T3016" t="s">
        <v>98</v>
      </c>
      <c r="U3016">
        <v>2024</v>
      </c>
      <c r="V3016" t="s">
        <v>49</v>
      </c>
      <c r="W3016" t="s">
        <v>101</v>
      </c>
      <c r="X3016" t="s">
        <v>103</v>
      </c>
      <c r="Y3016" t="s">
        <v>104</v>
      </c>
      <c r="Z3016" t="s">
        <v>100</v>
      </c>
      <c r="AA3016" t="s">
        <v>102</v>
      </c>
      <c r="AB3016" t="s">
        <v>105</v>
      </c>
      <c r="AC3016">
        <v>153</v>
      </c>
      <c r="AD3016">
        <v>218.79</v>
      </c>
    </row>
    <row r="3017" spans="20:30" x14ac:dyDescent="0.25">
      <c r="T3017" t="s">
        <v>98</v>
      </c>
      <c r="U3017">
        <v>2024</v>
      </c>
      <c r="V3017" t="s">
        <v>49</v>
      </c>
      <c r="W3017" t="s">
        <v>101</v>
      </c>
      <c r="X3017" t="s">
        <v>103</v>
      </c>
      <c r="Y3017" t="s">
        <v>104</v>
      </c>
      <c r="Z3017" t="s">
        <v>100</v>
      </c>
      <c r="AA3017" t="s">
        <v>102</v>
      </c>
      <c r="AB3017" t="s">
        <v>105</v>
      </c>
      <c r="AC3017">
        <v>181</v>
      </c>
      <c r="AD3017">
        <v>258.83</v>
      </c>
    </row>
    <row r="3018" spans="20:30" x14ac:dyDescent="0.25">
      <c r="T3018" t="s">
        <v>88</v>
      </c>
      <c r="U3018">
        <v>2024</v>
      </c>
      <c r="V3018" t="s">
        <v>49</v>
      </c>
      <c r="W3018" t="s">
        <v>101</v>
      </c>
      <c r="X3018" t="s">
        <v>103</v>
      </c>
      <c r="Y3018" t="s">
        <v>104</v>
      </c>
      <c r="Z3018" t="s">
        <v>100</v>
      </c>
      <c r="AA3018" t="s">
        <v>102</v>
      </c>
      <c r="AB3018" t="s">
        <v>105</v>
      </c>
      <c r="AC3018">
        <v>157</v>
      </c>
      <c r="AD3018">
        <v>224.51</v>
      </c>
    </row>
    <row r="3019" spans="20:30" x14ac:dyDescent="0.25">
      <c r="T3019" t="s">
        <v>97</v>
      </c>
      <c r="U3019">
        <v>2024</v>
      </c>
      <c r="V3019" t="s">
        <v>49</v>
      </c>
      <c r="W3019" t="s">
        <v>101</v>
      </c>
      <c r="X3019" t="s">
        <v>103</v>
      </c>
      <c r="Y3019" t="s">
        <v>104</v>
      </c>
      <c r="Z3019" t="s">
        <v>100</v>
      </c>
      <c r="AA3019" t="s">
        <v>102</v>
      </c>
      <c r="AB3019" t="s">
        <v>105</v>
      </c>
      <c r="AC3019">
        <v>818</v>
      </c>
      <c r="AD3019">
        <v>1169.74</v>
      </c>
    </row>
    <row r="3020" spans="20:30" x14ac:dyDescent="0.25">
      <c r="T3020" t="s">
        <v>99</v>
      </c>
      <c r="U3020">
        <v>2024</v>
      </c>
      <c r="V3020" t="s">
        <v>49</v>
      </c>
      <c r="W3020" t="s">
        <v>101</v>
      </c>
      <c r="X3020" t="s">
        <v>103</v>
      </c>
      <c r="Y3020" t="s">
        <v>104</v>
      </c>
      <c r="Z3020" t="s">
        <v>100</v>
      </c>
      <c r="AA3020" t="s">
        <v>102</v>
      </c>
      <c r="AB3020" t="s">
        <v>105</v>
      </c>
      <c r="AC3020">
        <v>155</v>
      </c>
      <c r="AD3020">
        <v>221.65</v>
      </c>
    </row>
    <row r="3021" spans="20:30" x14ac:dyDescent="0.25">
      <c r="T3021" t="s">
        <v>88</v>
      </c>
      <c r="U3021">
        <v>2024</v>
      </c>
      <c r="V3021" t="s">
        <v>37</v>
      </c>
      <c r="W3021" t="s">
        <v>101</v>
      </c>
      <c r="X3021" t="s">
        <v>103</v>
      </c>
      <c r="Y3021" t="s">
        <v>104</v>
      </c>
      <c r="Z3021" t="s">
        <v>100</v>
      </c>
      <c r="AA3021" t="s">
        <v>102</v>
      </c>
      <c r="AB3021" t="s">
        <v>105</v>
      </c>
      <c r="AC3021">
        <v>236</v>
      </c>
      <c r="AD3021">
        <v>337.48</v>
      </c>
    </row>
    <row r="3022" spans="20:30" x14ac:dyDescent="0.25">
      <c r="T3022" t="s">
        <v>88</v>
      </c>
      <c r="U3022">
        <v>2024</v>
      </c>
      <c r="V3022" t="s">
        <v>37</v>
      </c>
      <c r="W3022" t="s">
        <v>101</v>
      </c>
      <c r="X3022" t="s">
        <v>103</v>
      </c>
      <c r="Y3022" t="s">
        <v>104</v>
      </c>
      <c r="Z3022" t="s">
        <v>100</v>
      </c>
      <c r="AA3022" t="s">
        <v>102</v>
      </c>
      <c r="AB3022" t="s">
        <v>105</v>
      </c>
      <c r="AC3022">
        <v>206</v>
      </c>
      <c r="AD3022">
        <v>294.58</v>
      </c>
    </row>
    <row r="3023" spans="20:30" x14ac:dyDescent="0.25">
      <c r="T3023" t="s">
        <v>98</v>
      </c>
      <c r="U3023">
        <v>2024</v>
      </c>
      <c r="V3023" t="s">
        <v>37</v>
      </c>
      <c r="W3023" t="s">
        <v>101</v>
      </c>
      <c r="X3023" t="s">
        <v>103</v>
      </c>
      <c r="Y3023" t="s">
        <v>104</v>
      </c>
      <c r="Z3023" t="s">
        <v>100</v>
      </c>
      <c r="AA3023" t="s">
        <v>102</v>
      </c>
      <c r="AB3023" t="s">
        <v>105</v>
      </c>
      <c r="AC3023">
        <v>208</v>
      </c>
      <c r="AD3023">
        <v>297.44</v>
      </c>
    </row>
    <row r="3024" spans="20:30" x14ac:dyDescent="0.25">
      <c r="T3024" t="s">
        <v>95</v>
      </c>
      <c r="U3024">
        <v>2024</v>
      </c>
      <c r="V3024" t="s">
        <v>37</v>
      </c>
      <c r="W3024" t="s">
        <v>101</v>
      </c>
      <c r="X3024" t="s">
        <v>103</v>
      </c>
      <c r="Y3024" t="s">
        <v>104</v>
      </c>
      <c r="Z3024" t="s">
        <v>100</v>
      </c>
      <c r="AA3024" t="s">
        <v>102</v>
      </c>
      <c r="AB3024" t="s">
        <v>105</v>
      </c>
      <c r="AC3024">
        <v>800</v>
      </c>
      <c r="AD3024">
        <v>1144</v>
      </c>
    </row>
    <row r="3025" spans="20:30" x14ac:dyDescent="0.25">
      <c r="T3025" t="s">
        <v>97</v>
      </c>
      <c r="U3025">
        <v>2024</v>
      </c>
      <c r="V3025" t="s">
        <v>37</v>
      </c>
      <c r="W3025" t="s">
        <v>101</v>
      </c>
      <c r="X3025" t="s">
        <v>103</v>
      </c>
      <c r="Y3025" t="s">
        <v>104</v>
      </c>
      <c r="Z3025" t="s">
        <v>100</v>
      </c>
      <c r="AA3025" t="s">
        <v>102</v>
      </c>
      <c r="AB3025" t="s">
        <v>105</v>
      </c>
      <c r="AC3025">
        <v>886</v>
      </c>
      <c r="AD3025">
        <v>1266.98</v>
      </c>
    </row>
    <row r="3026" spans="20:30" x14ac:dyDescent="0.25">
      <c r="T3026" t="s">
        <v>97</v>
      </c>
      <c r="U3026">
        <v>2024</v>
      </c>
      <c r="V3026" t="s">
        <v>37</v>
      </c>
      <c r="W3026" t="s">
        <v>101</v>
      </c>
      <c r="X3026" t="s">
        <v>103</v>
      </c>
      <c r="Y3026" t="s">
        <v>104</v>
      </c>
      <c r="Z3026" t="s">
        <v>100</v>
      </c>
      <c r="AA3026" t="s">
        <v>102</v>
      </c>
      <c r="AB3026" t="s">
        <v>105</v>
      </c>
      <c r="AC3026">
        <v>839</v>
      </c>
      <c r="AD3026">
        <v>526.24</v>
      </c>
    </row>
    <row r="3027" spans="20:30" x14ac:dyDescent="0.25">
      <c r="T3027" t="s">
        <v>95</v>
      </c>
      <c r="U3027">
        <v>2024</v>
      </c>
      <c r="V3027" t="s">
        <v>37</v>
      </c>
      <c r="W3027" t="s">
        <v>101</v>
      </c>
      <c r="X3027" t="s">
        <v>103</v>
      </c>
      <c r="Y3027" t="s">
        <v>104</v>
      </c>
      <c r="Z3027" t="s">
        <v>100</v>
      </c>
      <c r="AA3027" t="s">
        <v>102</v>
      </c>
      <c r="AB3027" t="s">
        <v>105</v>
      </c>
      <c r="AC3027">
        <v>207</v>
      </c>
      <c r="AD3027">
        <v>296.01</v>
      </c>
    </row>
    <row r="3028" spans="20:30" x14ac:dyDescent="0.25">
      <c r="T3028" t="s">
        <v>98</v>
      </c>
      <c r="U3028">
        <v>2024</v>
      </c>
      <c r="V3028" t="s">
        <v>37</v>
      </c>
      <c r="W3028" t="s">
        <v>101</v>
      </c>
      <c r="X3028" t="s">
        <v>103</v>
      </c>
      <c r="Y3028" t="s">
        <v>104</v>
      </c>
      <c r="Z3028" t="s">
        <v>100</v>
      </c>
      <c r="AA3028" t="s">
        <v>102</v>
      </c>
      <c r="AB3028" t="s">
        <v>105</v>
      </c>
      <c r="AC3028">
        <v>235</v>
      </c>
      <c r="AD3028">
        <v>336.05</v>
      </c>
    </row>
    <row r="3029" spans="20:30" x14ac:dyDescent="0.25">
      <c r="T3029" t="s">
        <v>88</v>
      </c>
      <c r="U3029">
        <v>2024</v>
      </c>
      <c r="V3029" t="s">
        <v>37</v>
      </c>
      <c r="W3029" t="s">
        <v>101</v>
      </c>
      <c r="X3029" t="s">
        <v>103</v>
      </c>
      <c r="Y3029" t="s">
        <v>104</v>
      </c>
      <c r="Z3029" t="s">
        <v>100</v>
      </c>
      <c r="AA3029" t="s">
        <v>102</v>
      </c>
      <c r="AB3029" t="s">
        <v>105</v>
      </c>
      <c r="AC3029">
        <v>809</v>
      </c>
      <c r="AD3029">
        <v>1156.8699999999999</v>
      </c>
    </row>
    <row r="3030" spans="20:30" x14ac:dyDescent="0.25">
      <c r="T3030" t="s">
        <v>88</v>
      </c>
      <c r="U3030">
        <v>2024</v>
      </c>
      <c r="V3030" t="s">
        <v>37</v>
      </c>
      <c r="W3030" t="s">
        <v>101</v>
      </c>
      <c r="X3030" t="s">
        <v>103</v>
      </c>
      <c r="Y3030" t="s">
        <v>104</v>
      </c>
      <c r="Z3030" t="s">
        <v>100</v>
      </c>
      <c r="AA3030" t="s">
        <v>102</v>
      </c>
      <c r="AB3030" t="s">
        <v>105</v>
      </c>
      <c r="AC3030">
        <v>209</v>
      </c>
      <c r="AD3030">
        <v>298.87</v>
      </c>
    </row>
    <row r="3031" spans="20:30" x14ac:dyDescent="0.25">
      <c r="T3031" t="s">
        <v>88</v>
      </c>
      <c r="U3031">
        <v>2024</v>
      </c>
      <c r="V3031" t="s">
        <v>10</v>
      </c>
      <c r="W3031" t="s">
        <v>101</v>
      </c>
      <c r="X3031" t="s">
        <v>103</v>
      </c>
      <c r="Y3031" t="s">
        <v>104</v>
      </c>
      <c r="Z3031" t="s">
        <v>100</v>
      </c>
      <c r="AA3031" t="s">
        <v>102</v>
      </c>
      <c r="AB3031" t="s">
        <v>105</v>
      </c>
      <c r="AC3031">
        <v>242</v>
      </c>
      <c r="AD3031">
        <v>346.06</v>
      </c>
    </row>
    <row r="3032" spans="20:30" x14ac:dyDescent="0.25">
      <c r="T3032" t="s">
        <v>97</v>
      </c>
      <c r="U3032">
        <v>2024</v>
      </c>
      <c r="V3032" t="s">
        <v>10</v>
      </c>
      <c r="W3032" t="s">
        <v>101</v>
      </c>
      <c r="X3032" t="s">
        <v>103</v>
      </c>
      <c r="Y3032" t="s">
        <v>104</v>
      </c>
      <c r="Z3032" t="s">
        <v>100</v>
      </c>
      <c r="AA3032" t="s">
        <v>102</v>
      </c>
      <c r="AB3032" t="s">
        <v>105</v>
      </c>
      <c r="AC3032">
        <v>212</v>
      </c>
      <c r="AD3032">
        <v>303.15999999999997</v>
      </c>
    </row>
    <row r="3033" spans="20:30" x14ac:dyDescent="0.25">
      <c r="T3033" t="s">
        <v>95</v>
      </c>
      <c r="U3033">
        <v>2024</v>
      </c>
      <c r="V3033" t="s">
        <v>10</v>
      </c>
      <c r="W3033" t="s">
        <v>101</v>
      </c>
      <c r="X3033" t="s">
        <v>103</v>
      </c>
      <c r="Y3033" t="s">
        <v>104</v>
      </c>
      <c r="Z3033" t="s">
        <v>100</v>
      </c>
      <c r="AA3033" t="s">
        <v>102</v>
      </c>
      <c r="AB3033" t="s">
        <v>105</v>
      </c>
      <c r="AC3033">
        <v>238</v>
      </c>
      <c r="AD3033">
        <v>340.34000000000003</v>
      </c>
    </row>
    <row r="3034" spans="20:30" x14ac:dyDescent="0.25">
      <c r="T3034" t="s">
        <v>97</v>
      </c>
      <c r="U3034">
        <v>2024</v>
      </c>
      <c r="V3034" t="s">
        <v>10</v>
      </c>
      <c r="W3034" t="s">
        <v>101</v>
      </c>
      <c r="X3034" t="s">
        <v>103</v>
      </c>
      <c r="Y3034" t="s">
        <v>104</v>
      </c>
      <c r="Z3034" t="s">
        <v>100</v>
      </c>
      <c r="AA3034" t="s">
        <v>102</v>
      </c>
      <c r="AB3034" t="s">
        <v>105</v>
      </c>
      <c r="AC3034">
        <v>214</v>
      </c>
      <c r="AD3034">
        <v>306.02</v>
      </c>
    </row>
    <row r="3035" spans="20:30" x14ac:dyDescent="0.25">
      <c r="T3035" t="s">
        <v>95</v>
      </c>
      <c r="U3035">
        <v>2024</v>
      </c>
      <c r="V3035" t="s">
        <v>10</v>
      </c>
      <c r="W3035" t="s">
        <v>101</v>
      </c>
      <c r="X3035" t="s">
        <v>103</v>
      </c>
      <c r="Y3035" t="s">
        <v>104</v>
      </c>
      <c r="Z3035" t="s">
        <v>100</v>
      </c>
      <c r="AA3035" t="s">
        <v>102</v>
      </c>
      <c r="AB3035" t="s">
        <v>105</v>
      </c>
      <c r="AC3035">
        <v>799</v>
      </c>
      <c r="AD3035">
        <v>1142.57</v>
      </c>
    </row>
    <row r="3036" spans="20:30" x14ac:dyDescent="0.25">
      <c r="T3036" t="s">
        <v>95</v>
      </c>
      <c r="U3036">
        <v>2024</v>
      </c>
      <c r="V3036" t="s">
        <v>10</v>
      </c>
      <c r="W3036" t="s">
        <v>101</v>
      </c>
      <c r="X3036" t="s">
        <v>103</v>
      </c>
      <c r="Y3036" t="s">
        <v>104</v>
      </c>
      <c r="Z3036" t="s">
        <v>100</v>
      </c>
      <c r="AA3036" t="s">
        <v>102</v>
      </c>
      <c r="AB3036" t="s">
        <v>105</v>
      </c>
      <c r="AC3036">
        <v>213</v>
      </c>
      <c r="AD3036">
        <v>304.59000000000003</v>
      </c>
    </row>
    <row r="3037" spans="20:30" x14ac:dyDescent="0.25">
      <c r="T3037" t="s">
        <v>97</v>
      </c>
      <c r="U3037">
        <v>2024</v>
      </c>
      <c r="V3037" t="s">
        <v>10</v>
      </c>
      <c r="W3037" t="s">
        <v>101</v>
      </c>
      <c r="X3037" t="s">
        <v>103</v>
      </c>
      <c r="Y3037" t="s">
        <v>104</v>
      </c>
      <c r="Z3037" t="s">
        <v>100</v>
      </c>
      <c r="AA3037" t="s">
        <v>102</v>
      </c>
      <c r="AB3037" t="s">
        <v>105</v>
      </c>
      <c r="AC3037">
        <v>241</v>
      </c>
      <c r="AD3037">
        <v>344.63</v>
      </c>
    </row>
    <row r="3038" spans="20:30" x14ac:dyDescent="0.25">
      <c r="T3038" t="s">
        <v>95</v>
      </c>
      <c r="U3038">
        <v>2024</v>
      </c>
      <c r="V3038" t="s">
        <v>10</v>
      </c>
      <c r="W3038" t="s">
        <v>101</v>
      </c>
      <c r="X3038" t="s">
        <v>103</v>
      </c>
      <c r="Y3038" t="s">
        <v>104</v>
      </c>
      <c r="Z3038" t="s">
        <v>100</v>
      </c>
      <c r="AA3038" t="s">
        <v>102</v>
      </c>
      <c r="AB3038" t="s">
        <v>105</v>
      </c>
      <c r="AC3038">
        <v>211</v>
      </c>
      <c r="AD3038">
        <v>301.73</v>
      </c>
    </row>
    <row r="3039" spans="20:30" x14ac:dyDescent="0.25">
      <c r="T3039" t="s">
        <v>97</v>
      </c>
      <c r="U3039">
        <v>2024</v>
      </c>
      <c r="V3039" t="s">
        <v>10</v>
      </c>
      <c r="W3039" t="s">
        <v>101</v>
      </c>
      <c r="X3039" t="s">
        <v>103</v>
      </c>
      <c r="Y3039" t="s">
        <v>104</v>
      </c>
      <c r="Z3039" t="s">
        <v>100</v>
      </c>
      <c r="AA3039" t="s">
        <v>102</v>
      </c>
      <c r="AB3039" t="s">
        <v>105</v>
      </c>
      <c r="AC3039">
        <v>808</v>
      </c>
      <c r="AD3039">
        <v>1155.44</v>
      </c>
    </row>
    <row r="3040" spans="20:30" x14ac:dyDescent="0.25">
      <c r="T3040" t="s">
        <v>88</v>
      </c>
      <c r="U3040">
        <v>2024</v>
      </c>
      <c r="V3040" t="s">
        <v>10</v>
      </c>
      <c r="W3040" t="s">
        <v>101</v>
      </c>
      <c r="X3040" t="s">
        <v>103</v>
      </c>
      <c r="Y3040" t="s">
        <v>104</v>
      </c>
      <c r="Z3040" t="s">
        <v>100</v>
      </c>
      <c r="AA3040" t="s">
        <v>102</v>
      </c>
      <c r="AB3040" t="s">
        <v>105</v>
      </c>
      <c r="AC3040">
        <v>215</v>
      </c>
      <c r="AD3040">
        <v>307.45</v>
      </c>
    </row>
    <row r="3041" spans="20:30" x14ac:dyDescent="0.25">
      <c r="T3041" t="s">
        <v>88</v>
      </c>
      <c r="U3041">
        <v>2024</v>
      </c>
      <c r="V3041" t="s">
        <v>44</v>
      </c>
      <c r="W3041" t="s">
        <v>101</v>
      </c>
      <c r="X3041" t="s">
        <v>103</v>
      </c>
      <c r="Y3041" t="s">
        <v>104</v>
      </c>
      <c r="Z3041" t="s">
        <v>100</v>
      </c>
      <c r="AA3041" t="s">
        <v>102</v>
      </c>
      <c r="AB3041" t="s">
        <v>105</v>
      </c>
      <c r="AC3041">
        <v>206</v>
      </c>
      <c r="AD3041">
        <v>294.58</v>
      </c>
    </row>
    <row r="3042" spans="20:30" x14ac:dyDescent="0.25">
      <c r="T3042" t="s">
        <v>95</v>
      </c>
      <c r="U3042">
        <v>2024</v>
      </c>
      <c r="V3042" t="s">
        <v>44</v>
      </c>
      <c r="W3042" t="s">
        <v>101</v>
      </c>
      <c r="X3042" t="s">
        <v>103</v>
      </c>
      <c r="Y3042" t="s">
        <v>104</v>
      </c>
      <c r="Z3042" t="s">
        <v>100</v>
      </c>
      <c r="AA3042" t="s">
        <v>102</v>
      </c>
      <c r="AB3042" t="s">
        <v>105</v>
      </c>
      <c r="AC3042">
        <v>182</v>
      </c>
      <c r="AD3042">
        <v>260.26</v>
      </c>
    </row>
    <row r="3043" spans="20:30" x14ac:dyDescent="0.25">
      <c r="T3043" t="s">
        <v>95</v>
      </c>
      <c r="U3043">
        <v>2024</v>
      </c>
      <c r="V3043" t="s">
        <v>44</v>
      </c>
      <c r="W3043" t="s">
        <v>101</v>
      </c>
      <c r="X3043" t="s">
        <v>103</v>
      </c>
      <c r="Y3043" t="s">
        <v>104</v>
      </c>
      <c r="Z3043" t="s">
        <v>100</v>
      </c>
      <c r="AA3043" t="s">
        <v>102</v>
      </c>
      <c r="AB3043" t="s">
        <v>105</v>
      </c>
      <c r="AC3043">
        <v>208</v>
      </c>
      <c r="AD3043">
        <v>297.44</v>
      </c>
    </row>
    <row r="3044" spans="20:30" x14ac:dyDescent="0.25">
      <c r="T3044" t="s">
        <v>95</v>
      </c>
      <c r="U3044">
        <v>2024</v>
      </c>
      <c r="V3044" t="s">
        <v>44</v>
      </c>
      <c r="W3044" t="s">
        <v>101</v>
      </c>
      <c r="X3044" t="s">
        <v>103</v>
      </c>
      <c r="Y3044" t="s">
        <v>104</v>
      </c>
      <c r="Z3044" t="s">
        <v>100</v>
      </c>
      <c r="AA3044" t="s">
        <v>102</v>
      </c>
      <c r="AB3044" t="s">
        <v>105</v>
      </c>
      <c r="AC3044">
        <v>804</v>
      </c>
      <c r="AD3044">
        <v>1149.72</v>
      </c>
    </row>
    <row r="3045" spans="20:30" x14ac:dyDescent="0.25">
      <c r="T3045" t="s">
        <v>88</v>
      </c>
      <c r="U3045">
        <v>2024</v>
      </c>
      <c r="V3045" t="s">
        <v>44</v>
      </c>
      <c r="W3045" t="s">
        <v>101</v>
      </c>
      <c r="X3045" t="s">
        <v>103</v>
      </c>
      <c r="Y3045" t="s">
        <v>104</v>
      </c>
      <c r="Z3045" t="s">
        <v>100</v>
      </c>
      <c r="AA3045" t="s">
        <v>102</v>
      </c>
      <c r="AB3045" t="s">
        <v>105</v>
      </c>
      <c r="AC3045">
        <v>891</v>
      </c>
      <c r="AD3045">
        <v>1274.1300000000001</v>
      </c>
    </row>
    <row r="3046" spans="20:30" x14ac:dyDescent="0.25">
      <c r="T3046" t="s">
        <v>88</v>
      </c>
      <c r="U3046">
        <v>2024</v>
      </c>
      <c r="V3046" t="s">
        <v>44</v>
      </c>
      <c r="W3046" t="s">
        <v>101</v>
      </c>
      <c r="X3046" t="s">
        <v>103</v>
      </c>
      <c r="Y3046" t="s">
        <v>104</v>
      </c>
      <c r="Z3046" t="s">
        <v>100</v>
      </c>
      <c r="AA3046" t="s">
        <v>102</v>
      </c>
      <c r="AB3046" t="s">
        <v>105</v>
      </c>
      <c r="AC3046">
        <v>844</v>
      </c>
      <c r="AD3046">
        <v>526.24</v>
      </c>
    </row>
    <row r="3047" spans="20:30" x14ac:dyDescent="0.25">
      <c r="T3047" t="s">
        <v>95</v>
      </c>
      <c r="U3047">
        <v>2024</v>
      </c>
      <c r="V3047" t="s">
        <v>44</v>
      </c>
      <c r="W3047" t="s">
        <v>101</v>
      </c>
      <c r="X3047" t="s">
        <v>103</v>
      </c>
      <c r="Y3047" t="s">
        <v>104</v>
      </c>
      <c r="Z3047" t="s">
        <v>100</v>
      </c>
      <c r="AA3047" t="s">
        <v>102</v>
      </c>
      <c r="AB3047" t="s">
        <v>105</v>
      </c>
      <c r="AC3047">
        <v>183</v>
      </c>
      <c r="AD3047">
        <v>261.69</v>
      </c>
    </row>
    <row r="3048" spans="20:30" x14ac:dyDescent="0.25">
      <c r="T3048" t="s">
        <v>95</v>
      </c>
      <c r="U3048">
        <v>2024</v>
      </c>
      <c r="V3048" t="s">
        <v>44</v>
      </c>
      <c r="W3048" t="s">
        <v>101</v>
      </c>
      <c r="X3048" t="s">
        <v>103</v>
      </c>
      <c r="Y3048" t="s">
        <v>104</v>
      </c>
      <c r="Z3048" t="s">
        <v>100</v>
      </c>
      <c r="AA3048" t="s">
        <v>102</v>
      </c>
      <c r="AB3048" t="s">
        <v>105</v>
      </c>
      <c r="AC3048">
        <v>181</v>
      </c>
      <c r="AD3048">
        <v>258.83</v>
      </c>
    </row>
    <row r="3049" spans="20:30" x14ac:dyDescent="0.25">
      <c r="T3049" t="s">
        <v>95</v>
      </c>
      <c r="U3049">
        <v>2024</v>
      </c>
      <c r="V3049" t="s">
        <v>44</v>
      </c>
      <c r="W3049" t="s">
        <v>101</v>
      </c>
      <c r="X3049" t="s">
        <v>103</v>
      </c>
      <c r="Y3049" t="s">
        <v>104</v>
      </c>
      <c r="Z3049" t="s">
        <v>100</v>
      </c>
      <c r="AA3049" t="s">
        <v>102</v>
      </c>
      <c r="AB3049" t="s">
        <v>105</v>
      </c>
      <c r="AC3049">
        <v>813</v>
      </c>
      <c r="AD3049">
        <v>1162.5899999999999</v>
      </c>
    </row>
    <row r="3050" spans="20:30" x14ac:dyDescent="0.25">
      <c r="T3050" t="s">
        <v>88</v>
      </c>
      <c r="U3050">
        <v>2024</v>
      </c>
      <c r="V3050" t="s">
        <v>44</v>
      </c>
      <c r="W3050" t="s">
        <v>101</v>
      </c>
      <c r="X3050" t="s">
        <v>103</v>
      </c>
      <c r="Y3050" t="s">
        <v>104</v>
      </c>
      <c r="Z3050" t="s">
        <v>100</v>
      </c>
      <c r="AA3050" t="s">
        <v>102</v>
      </c>
      <c r="AB3050" t="s">
        <v>105</v>
      </c>
      <c r="AC3050">
        <v>179</v>
      </c>
      <c r="AD3050">
        <v>255.97</v>
      </c>
    </row>
    <row r="3051" spans="20:30" x14ac:dyDescent="0.25">
      <c r="T3051" t="s">
        <v>95</v>
      </c>
      <c r="U3051">
        <v>2024</v>
      </c>
      <c r="V3051" t="s">
        <v>43</v>
      </c>
      <c r="W3051" t="s">
        <v>101</v>
      </c>
      <c r="X3051" t="s">
        <v>103</v>
      </c>
      <c r="Y3051" t="s">
        <v>104</v>
      </c>
      <c r="Z3051" t="s">
        <v>100</v>
      </c>
      <c r="AA3051" t="s">
        <v>102</v>
      </c>
      <c r="AB3051" t="s">
        <v>105</v>
      </c>
      <c r="AC3051">
        <v>212</v>
      </c>
      <c r="AD3051">
        <v>303.15999999999997</v>
      </c>
    </row>
    <row r="3052" spans="20:30" x14ac:dyDescent="0.25">
      <c r="T3052" t="s">
        <v>97</v>
      </c>
      <c r="U3052">
        <v>2024</v>
      </c>
      <c r="V3052" t="s">
        <v>43</v>
      </c>
      <c r="W3052" t="s">
        <v>101</v>
      </c>
      <c r="X3052" t="s">
        <v>103</v>
      </c>
      <c r="Y3052" t="s">
        <v>104</v>
      </c>
      <c r="Z3052" t="s">
        <v>100</v>
      </c>
      <c r="AA3052" t="s">
        <v>102</v>
      </c>
      <c r="AB3052" t="s">
        <v>105</v>
      </c>
      <c r="AC3052">
        <v>188</v>
      </c>
      <c r="AD3052">
        <v>268.84000000000003</v>
      </c>
    </row>
    <row r="3053" spans="20:30" x14ac:dyDescent="0.25">
      <c r="T3053" t="s">
        <v>98</v>
      </c>
      <c r="U3053">
        <v>2024</v>
      </c>
      <c r="V3053" t="s">
        <v>43</v>
      </c>
      <c r="W3053" t="s">
        <v>101</v>
      </c>
      <c r="X3053" t="s">
        <v>103</v>
      </c>
      <c r="Y3053" t="s">
        <v>104</v>
      </c>
      <c r="Z3053" t="s">
        <v>100</v>
      </c>
      <c r="AA3053" t="s">
        <v>102</v>
      </c>
      <c r="AB3053" t="s">
        <v>105</v>
      </c>
      <c r="AC3053">
        <v>214</v>
      </c>
      <c r="AD3053">
        <v>306.02</v>
      </c>
    </row>
    <row r="3054" spans="20:30" x14ac:dyDescent="0.25">
      <c r="T3054" t="s">
        <v>97</v>
      </c>
      <c r="U3054">
        <v>2024</v>
      </c>
      <c r="V3054" t="s">
        <v>43</v>
      </c>
      <c r="W3054" t="s">
        <v>101</v>
      </c>
      <c r="X3054" t="s">
        <v>103</v>
      </c>
      <c r="Y3054" t="s">
        <v>104</v>
      </c>
      <c r="Z3054" t="s">
        <v>100</v>
      </c>
      <c r="AA3054" t="s">
        <v>102</v>
      </c>
      <c r="AB3054" t="s">
        <v>105</v>
      </c>
      <c r="AC3054">
        <v>184</v>
      </c>
      <c r="AD3054">
        <v>263.12</v>
      </c>
    </row>
    <row r="3055" spans="20:30" x14ac:dyDescent="0.25">
      <c r="T3055" t="s">
        <v>98</v>
      </c>
      <c r="U3055">
        <v>2024</v>
      </c>
      <c r="V3055" t="s">
        <v>43</v>
      </c>
      <c r="W3055" t="s">
        <v>101</v>
      </c>
      <c r="X3055" t="s">
        <v>103</v>
      </c>
      <c r="Y3055" t="s">
        <v>104</v>
      </c>
      <c r="Z3055" t="s">
        <v>100</v>
      </c>
      <c r="AA3055" t="s">
        <v>102</v>
      </c>
      <c r="AB3055" t="s">
        <v>105</v>
      </c>
      <c r="AC3055">
        <v>803</v>
      </c>
      <c r="AD3055">
        <v>1148.29</v>
      </c>
    </row>
    <row r="3056" spans="20:30" x14ac:dyDescent="0.25">
      <c r="T3056" t="s">
        <v>97</v>
      </c>
      <c r="U3056">
        <v>2024</v>
      </c>
      <c r="V3056" t="s">
        <v>43</v>
      </c>
      <c r="W3056" t="s">
        <v>101</v>
      </c>
      <c r="X3056" t="s">
        <v>103</v>
      </c>
      <c r="Y3056" t="s">
        <v>104</v>
      </c>
      <c r="Z3056" t="s">
        <v>100</v>
      </c>
      <c r="AA3056" t="s">
        <v>102</v>
      </c>
      <c r="AB3056" t="s">
        <v>105</v>
      </c>
      <c r="AC3056">
        <v>890</v>
      </c>
      <c r="AD3056">
        <v>1272.7</v>
      </c>
    </row>
    <row r="3057" spans="20:30" x14ac:dyDescent="0.25">
      <c r="T3057" t="s">
        <v>97</v>
      </c>
      <c r="U3057">
        <v>2024</v>
      </c>
      <c r="V3057" t="s">
        <v>43</v>
      </c>
      <c r="W3057" t="s">
        <v>101</v>
      </c>
      <c r="X3057" t="s">
        <v>103</v>
      </c>
      <c r="Y3057" t="s">
        <v>104</v>
      </c>
      <c r="Z3057" t="s">
        <v>100</v>
      </c>
      <c r="AA3057" t="s">
        <v>102</v>
      </c>
      <c r="AB3057" t="s">
        <v>105</v>
      </c>
      <c r="AC3057">
        <v>843</v>
      </c>
      <c r="AD3057">
        <v>526.24</v>
      </c>
    </row>
    <row r="3058" spans="20:30" x14ac:dyDescent="0.25">
      <c r="T3058" t="s">
        <v>98</v>
      </c>
      <c r="U3058">
        <v>2024</v>
      </c>
      <c r="V3058" t="s">
        <v>43</v>
      </c>
      <c r="W3058" t="s">
        <v>101</v>
      </c>
      <c r="X3058" t="s">
        <v>103</v>
      </c>
      <c r="Y3058" t="s">
        <v>104</v>
      </c>
      <c r="Z3058" t="s">
        <v>100</v>
      </c>
      <c r="AA3058" t="s">
        <v>102</v>
      </c>
      <c r="AB3058" t="s">
        <v>105</v>
      </c>
      <c r="AC3058">
        <v>189</v>
      </c>
      <c r="AD3058">
        <v>270.27</v>
      </c>
    </row>
    <row r="3059" spans="20:30" x14ac:dyDescent="0.25">
      <c r="T3059" t="s">
        <v>97</v>
      </c>
      <c r="U3059">
        <v>2024</v>
      </c>
      <c r="V3059" t="s">
        <v>43</v>
      </c>
      <c r="W3059" t="s">
        <v>101</v>
      </c>
      <c r="X3059" t="s">
        <v>103</v>
      </c>
      <c r="Y3059" t="s">
        <v>104</v>
      </c>
      <c r="Z3059" t="s">
        <v>100</v>
      </c>
      <c r="AA3059" t="s">
        <v>102</v>
      </c>
      <c r="AB3059" t="s">
        <v>105</v>
      </c>
      <c r="AC3059">
        <v>211</v>
      </c>
      <c r="AD3059">
        <v>301.73</v>
      </c>
    </row>
    <row r="3060" spans="20:30" x14ac:dyDescent="0.25">
      <c r="T3060" t="s">
        <v>98</v>
      </c>
      <c r="U3060">
        <v>2024</v>
      </c>
      <c r="V3060" t="s">
        <v>43</v>
      </c>
      <c r="W3060" t="s">
        <v>101</v>
      </c>
      <c r="X3060" t="s">
        <v>103</v>
      </c>
      <c r="Y3060" t="s">
        <v>104</v>
      </c>
      <c r="Z3060" t="s">
        <v>100</v>
      </c>
      <c r="AA3060" t="s">
        <v>102</v>
      </c>
      <c r="AB3060" t="s">
        <v>105</v>
      </c>
      <c r="AC3060">
        <v>187</v>
      </c>
      <c r="AD3060">
        <v>267.40999999999997</v>
      </c>
    </row>
    <row r="3061" spans="20:30" x14ac:dyDescent="0.25">
      <c r="T3061" t="s">
        <v>97</v>
      </c>
      <c r="U3061">
        <v>2024</v>
      </c>
      <c r="V3061" t="s">
        <v>43</v>
      </c>
      <c r="W3061" t="s">
        <v>101</v>
      </c>
      <c r="X3061" t="s">
        <v>103</v>
      </c>
      <c r="Y3061" t="s">
        <v>104</v>
      </c>
      <c r="Z3061" t="s">
        <v>100</v>
      </c>
      <c r="AA3061" t="s">
        <v>102</v>
      </c>
      <c r="AB3061" t="s">
        <v>105</v>
      </c>
      <c r="AC3061">
        <v>812</v>
      </c>
      <c r="AD3061">
        <v>1161.1599999999999</v>
      </c>
    </row>
    <row r="3062" spans="20:30" x14ac:dyDescent="0.25">
      <c r="T3062" t="s">
        <v>95</v>
      </c>
      <c r="U3062">
        <v>2024</v>
      </c>
      <c r="V3062" t="s">
        <v>43</v>
      </c>
      <c r="W3062" t="s">
        <v>101</v>
      </c>
      <c r="X3062" t="s">
        <v>103</v>
      </c>
      <c r="Y3062" t="s">
        <v>104</v>
      </c>
      <c r="Z3062" t="s">
        <v>100</v>
      </c>
      <c r="AA3062" t="s">
        <v>102</v>
      </c>
      <c r="AB3062" t="s">
        <v>105</v>
      </c>
      <c r="AC3062">
        <v>185</v>
      </c>
      <c r="AD3062">
        <v>264.55</v>
      </c>
    </row>
    <row r="3063" spans="20:30" x14ac:dyDescent="0.25">
      <c r="T3063" t="s">
        <v>95</v>
      </c>
      <c r="U3063">
        <v>2024</v>
      </c>
      <c r="V3063" t="s">
        <v>39</v>
      </c>
      <c r="W3063" t="s">
        <v>101</v>
      </c>
      <c r="X3063" t="s">
        <v>103</v>
      </c>
      <c r="Y3063" t="s">
        <v>104</v>
      </c>
      <c r="Z3063" t="s">
        <v>100</v>
      </c>
      <c r="AA3063" t="s">
        <v>102</v>
      </c>
      <c r="AB3063" t="s">
        <v>105</v>
      </c>
      <c r="AC3063">
        <v>230</v>
      </c>
      <c r="AD3063">
        <v>328.9</v>
      </c>
    </row>
    <row r="3064" spans="20:30" x14ac:dyDescent="0.25">
      <c r="T3064" t="s">
        <v>88</v>
      </c>
      <c r="U3064">
        <v>2024</v>
      </c>
      <c r="V3064" t="s">
        <v>39</v>
      </c>
      <c r="W3064" t="s">
        <v>101</v>
      </c>
      <c r="X3064" t="s">
        <v>103</v>
      </c>
      <c r="Y3064" t="s">
        <v>104</v>
      </c>
      <c r="Z3064" t="s">
        <v>100</v>
      </c>
      <c r="AA3064" t="s">
        <v>102</v>
      </c>
      <c r="AB3064" t="s">
        <v>105</v>
      </c>
      <c r="AC3064">
        <v>200</v>
      </c>
      <c r="AD3064">
        <v>286</v>
      </c>
    </row>
    <row r="3065" spans="20:30" x14ac:dyDescent="0.25">
      <c r="T3065" t="s">
        <v>88</v>
      </c>
      <c r="U3065">
        <v>2024</v>
      </c>
      <c r="V3065" t="s">
        <v>39</v>
      </c>
      <c r="W3065" t="s">
        <v>101</v>
      </c>
      <c r="X3065" t="s">
        <v>103</v>
      </c>
      <c r="Y3065" t="s">
        <v>104</v>
      </c>
      <c r="Z3065" t="s">
        <v>100</v>
      </c>
      <c r="AA3065" t="s">
        <v>102</v>
      </c>
      <c r="AB3065" t="s">
        <v>105</v>
      </c>
      <c r="AC3065">
        <v>232</v>
      </c>
      <c r="AD3065">
        <v>331.76</v>
      </c>
    </row>
    <row r="3066" spans="20:30" x14ac:dyDescent="0.25">
      <c r="T3066" t="s">
        <v>97</v>
      </c>
      <c r="U3066">
        <v>2024</v>
      </c>
      <c r="V3066" t="s">
        <v>39</v>
      </c>
      <c r="W3066" t="s">
        <v>101</v>
      </c>
      <c r="X3066" t="s">
        <v>103</v>
      </c>
      <c r="Y3066" t="s">
        <v>104</v>
      </c>
      <c r="Z3066" t="s">
        <v>100</v>
      </c>
      <c r="AA3066" t="s">
        <v>102</v>
      </c>
      <c r="AB3066" t="s">
        <v>105</v>
      </c>
      <c r="AC3066">
        <v>202</v>
      </c>
      <c r="AD3066">
        <v>288.86</v>
      </c>
    </row>
    <row r="3067" spans="20:30" x14ac:dyDescent="0.25">
      <c r="T3067" t="s">
        <v>88</v>
      </c>
      <c r="U3067">
        <v>2024</v>
      </c>
      <c r="V3067" t="s">
        <v>39</v>
      </c>
      <c r="W3067" t="s">
        <v>101</v>
      </c>
      <c r="X3067" t="s">
        <v>103</v>
      </c>
      <c r="Y3067" t="s">
        <v>104</v>
      </c>
      <c r="Z3067" t="s">
        <v>100</v>
      </c>
      <c r="AA3067" t="s">
        <v>102</v>
      </c>
      <c r="AB3067" t="s">
        <v>105</v>
      </c>
      <c r="AC3067">
        <v>801</v>
      </c>
      <c r="AD3067">
        <v>1145.43</v>
      </c>
    </row>
    <row r="3068" spans="20:30" x14ac:dyDescent="0.25">
      <c r="T3068" t="s">
        <v>88</v>
      </c>
      <c r="U3068">
        <v>2024</v>
      </c>
      <c r="V3068" t="s">
        <v>39</v>
      </c>
      <c r="W3068" t="s">
        <v>101</v>
      </c>
      <c r="X3068" t="s">
        <v>103</v>
      </c>
      <c r="Y3068" t="s">
        <v>104</v>
      </c>
      <c r="Z3068" t="s">
        <v>100</v>
      </c>
      <c r="AA3068" t="s">
        <v>102</v>
      </c>
      <c r="AB3068" t="s">
        <v>105</v>
      </c>
      <c r="AC3068">
        <v>887</v>
      </c>
      <c r="AD3068">
        <v>1268.4099999999999</v>
      </c>
    </row>
    <row r="3069" spans="20:30" x14ac:dyDescent="0.25">
      <c r="T3069" t="s">
        <v>88</v>
      </c>
      <c r="U3069">
        <v>2024</v>
      </c>
      <c r="V3069" t="s">
        <v>39</v>
      </c>
      <c r="W3069" t="s">
        <v>101</v>
      </c>
      <c r="X3069" t="s">
        <v>103</v>
      </c>
      <c r="Y3069" t="s">
        <v>104</v>
      </c>
      <c r="Z3069" t="s">
        <v>100</v>
      </c>
      <c r="AA3069" t="s">
        <v>102</v>
      </c>
      <c r="AB3069" t="s">
        <v>105</v>
      </c>
      <c r="AC3069">
        <v>840</v>
      </c>
      <c r="AD3069">
        <v>526.24</v>
      </c>
    </row>
    <row r="3070" spans="20:30" x14ac:dyDescent="0.25">
      <c r="T3070" t="s">
        <v>88</v>
      </c>
      <c r="U3070">
        <v>2024</v>
      </c>
      <c r="V3070" t="s">
        <v>39</v>
      </c>
      <c r="W3070" t="s">
        <v>101</v>
      </c>
      <c r="X3070" t="s">
        <v>103</v>
      </c>
      <c r="Y3070" t="s">
        <v>104</v>
      </c>
      <c r="Z3070" t="s">
        <v>100</v>
      </c>
      <c r="AA3070" t="s">
        <v>102</v>
      </c>
      <c r="AB3070" t="s">
        <v>105</v>
      </c>
      <c r="AC3070">
        <v>201</v>
      </c>
      <c r="AD3070">
        <v>287.43</v>
      </c>
    </row>
    <row r="3071" spans="20:30" x14ac:dyDescent="0.25">
      <c r="T3071" t="s">
        <v>97</v>
      </c>
      <c r="U3071">
        <v>2024</v>
      </c>
      <c r="V3071" t="s">
        <v>39</v>
      </c>
      <c r="W3071" t="s">
        <v>101</v>
      </c>
      <c r="X3071" t="s">
        <v>103</v>
      </c>
      <c r="Y3071" t="s">
        <v>104</v>
      </c>
      <c r="Z3071" t="s">
        <v>100</v>
      </c>
      <c r="AA3071" t="s">
        <v>102</v>
      </c>
      <c r="AB3071" t="s">
        <v>105</v>
      </c>
      <c r="AC3071">
        <v>229</v>
      </c>
      <c r="AD3071">
        <v>327.47000000000003</v>
      </c>
    </row>
    <row r="3072" spans="20:30" x14ac:dyDescent="0.25">
      <c r="T3072" t="s">
        <v>88</v>
      </c>
      <c r="U3072">
        <v>2024</v>
      </c>
      <c r="V3072" t="s">
        <v>39</v>
      </c>
      <c r="W3072" t="s">
        <v>101</v>
      </c>
      <c r="X3072" t="s">
        <v>103</v>
      </c>
      <c r="Y3072" t="s">
        <v>104</v>
      </c>
      <c r="Z3072" t="s">
        <v>100</v>
      </c>
      <c r="AA3072" t="s">
        <v>102</v>
      </c>
      <c r="AB3072" t="s">
        <v>105</v>
      </c>
      <c r="AC3072">
        <v>205</v>
      </c>
      <c r="AD3072">
        <v>293.14999999999998</v>
      </c>
    </row>
    <row r="3073" spans="20:30" x14ac:dyDescent="0.25">
      <c r="T3073" t="s">
        <v>88</v>
      </c>
      <c r="U3073">
        <v>2024</v>
      </c>
      <c r="V3073" t="s">
        <v>39</v>
      </c>
      <c r="W3073" t="s">
        <v>101</v>
      </c>
      <c r="X3073" t="s">
        <v>103</v>
      </c>
      <c r="Y3073" t="s">
        <v>104</v>
      </c>
      <c r="Z3073" t="s">
        <v>100</v>
      </c>
      <c r="AA3073" t="s">
        <v>102</v>
      </c>
      <c r="AB3073" t="s">
        <v>105</v>
      </c>
      <c r="AC3073">
        <v>810</v>
      </c>
      <c r="AD3073">
        <v>1158.3</v>
      </c>
    </row>
    <row r="3074" spans="20:30" x14ac:dyDescent="0.25">
      <c r="T3074" t="s">
        <v>95</v>
      </c>
      <c r="U3074">
        <v>2024</v>
      </c>
      <c r="V3074" t="s">
        <v>39</v>
      </c>
      <c r="W3074" t="s">
        <v>101</v>
      </c>
      <c r="X3074" t="s">
        <v>103</v>
      </c>
      <c r="Y3074" t="s">
        <v>104</v>
      </c>
      <c r="Z3074" t="s">
        <v>100</v>
      </c>
      <c r="AA3074" t="s">
        <v>102</v>
      </c>
      <c r="AB3074" t="s">
        <v>105</v>
      </c>
      <c r="AC3074">
        <v>203</v>
      </c>
      <c r="AD3074">
        <v>290.28999999999996</v>
      </c>
    </row>
    <row r="3075" spans="20:30" x14ac:dyDescent="0.25">
      <c r="T3075" t="s">
        <v>97</v>
      </c>
      <c r="U3075">
        <v>2024</v>
      </c>
      <c r="V3075" t="s">
        <v>42</v>
      </c>
      <c r="W3075" t="s">
        <v>101</v>
      </c>
      <c r="X3075" t="s">
        <v>103</v>
      </c>
      <c r="Y3075" t="s">
        <v>104</v>
      </c>
      <c r="Z3075" t="s">
        <v>100</v>
      </c>
      <c r="AA3075" t="s">
        <v>102</v>
      </c>
      <c r="AB3075" t="s">
        <v>105</v>
      </c>
      <c r="AC3075">
        <v>218</v>
      </c>
      <c r="AD3075">
        <v>311.74</v>
      </c>
    </row>
    <row r="3076" spans="20:30" x14ac:dyDescent="0.25">
      <c r="T3076" t="s">
        <v>97</v>
      </c>
      <c r="U3076">
        <v>2024</v>
      </c>
      <c r="V3076" t="s">
        <v>42</v>
      </c>
      <c r="W3076" t="s">
        <v>101</v>
      </c>
      <c r="X3076" t="s">
        <v>103</v>
      </c>
      <c r="Y3076" t="s">
        <v>104</v>
      </c>
      <c r="Z3076" t="s">
        <v>100</v>
      </c>
      <c r="AA3076" t="s">
        <v>102</v>
      </c>
      <c r="AB3076" t="s">
        <v>105</v>
      </c>
      <c r="AC3076">
        <v>194</v>
      </c>
      <c r="AD3076">
        <v>277.42</v>
      </c>
    </row>
    <row r="3077" spans="20:30" x14ac:dyDescent="0.25">
      <c r="T3077" t="s">
        <v>95</v>
      </c>
      <c r="U3077">
        <v>2024</v>
      </c>
      <c r="V3077" t="s">
        <v>42</v>
      </c>
      <c r="W3077" t="s">
        <v>101</v>
      </c>
      <c r="X3077" t="s">
        <v>103</v>
      </c>
      <c r="Y3077" t="s">
        <v>104</v>
      </c>
      <c r="Z3077" t="s">
        <v>100</v>
      </c>
      <c r="AA3077" t="s">
        <v>102</v>
      </c>
      <c r="AB3077" t="s">
        <v>105</v>
      </c>
      <c r="AC3077">
        <v>220</v>
      </c>
      <c r="AD3077">
        <v>314.60000000000002</v>
      </c>
    </row>
    <row r="3078" spans="20:30" x14ac:dyDescent="0.25">
      <c r="T3078" t="s">
        <v>95</v>
      </c>
      <c r="U3078">
        <v>2024</v>
      </c>
      <c r="V3078" t="s">
        <v>42</v>
      </c>
      <c r="W3078" t="s">
        <v>101</v>
      </c>
      <c r="X3078" t="s">
        <v>103</v>
      </c>
      <c r="Y3078" t="s">
        <v>104</v>
      </c>
      <c r="Z3078" t="s">
        <v>100</v>
      </c>
      <c r="AA3078" t="s">
        <v>102</v>
      </c>
      <c r="AB3078" t="s">
        <v>105</v>
      </c>
      <c r="AC3078">
        <v>190</v>
      </c>
      <c r="AD3078">
        <v>271.7</v>
      </c>
    </row>
    <row r="3079" spans="20:30" x14ac:dyDescent="0.25">
      <c r="T3079" t="s">
        <v>95</v>
      </c>
      <c r="U3079">
        <v>2024</v>
      </c>
      <c r="V3079" t="s">
        <v>42</v>
      </c>
      <c r="W3079" t="s">
        <v>101</v>
      </c>
      <c r="X3079" t="s">
        <v>103</v>
      </c>
      <c r="Y3079" t="s">
        <v>104</v>
      </c>
      <c r="Z3079" t="s">
        <v>100</v>
      </c>
      <c r="AA3079" t="s">
        <v>102</v>
      </c>
      <c r="AB3079" t="s">
        <v>105</v>
      </c>
      <c r="AC3079">
        <v>889</v>
      </c>
      <c r="AD3079">
        <v>1271.27</v>
      </c>
    </row>
    <row r="3080" spans="20:30" x14ac:dyDescent="0.25">
      <c r="T3080" t="s">
        <v>95</v>
      </c>
      <c r="U3080">
        <v>2024</v>
      </c>
      <c r="V3080" t="s">
        <v>42</v>
      </c>
      <c r="W3080" t="s">
        <v>101</v>
      </c>
      <c r="X3080" t="s">
        <v>103</v>
      </c>
      <c r="Y3080" t="s">
        <v>104</v>
      </c>
      <c r="Z3080" t="s">
        <v>100</v>
      </c>
      <c r="AA3080" t="s">
        <v>102</v>
      </c>
      <c r="AB3080" t="s">
        <v>105</v>
      </c>
      <c r="AC3080">
        <v>842</v>
      </c>
      <c r="AD3080">
        <v>526.24</v>
      </c>
    </row>
    <row r="3081" spans="20:30" x14ac:dyDescent="0.25">
      <c r="T3081" t="s">
        <v>95</v>
      </c>
      <c r="U3081">
        <v>2024</v>
      </c>
      <c r="V3081" t="s">
        <v>42</v>
      </c>
      <c r="W3081" t="s">
        <v>101</v>
      </c>
      <c r="X3081" t="s">
        <v>103</v>
      </c>
      <c r="Y3081" t="s">
        <v>104</v>
      </c>
      <c r="Z3081" t="s">
        <v>100</v>
      </c>
      <c r="AA3081" t="s">
        <v>102</v>
      </c>
      <c r="AB3081" t="s">
        <v>105</v>
      </c>
      <c r="AC3081">
        <v>217</v>
      </c>
      <c r="AD3081">
        <v>310.31</v>
      </c>
    </row>
    <row r="3082" spans="20:30" x14ac:dyDescent="0.25">
      <c r="T3082" t="s">
        <v>95</v>
      </c>
      <c r="U3082">
        <v>2024</v>
      </c>
      <c r="V3082" t="s">
        <v>42</v>
      </c>
      <c r="W3082" t="s">
        <v>101</v>
      </c>
      <c r="X3082" t="s">
        <v>103</v>
      </c>
      <c r="Y3082" t="s">
        <v>104</v>
      </c>
      <c r="Z3082" t="s">
        <v>100</v>
      </c>
      <c r="AA3082" t="s">
        <v>102</v>
      </c>
      <c r="AB3082" t="s">
        <v>105</v>
      </c>
      <c r="AC3082">
        <v>193</v>
      </c>
      <c r="AD3082">
        <v>275.99</v>
      </c>
    </row>
    <row r="3083" spans="20:30" x14ac:dyDescent="0.25">
      <c r="T3083" t="s">
        <v>97</v>
      </c>
      <c r="U3083">
        <v>2024</v>
      </c>
      <c r="V3083" t="s">
        <v>42</v>
      </c>
      <c r="W3083" t="s">
        <v>101</v>
      </c>
      <c r="X3083" t="s">
        <v>103</v>
      </c>
      <c r="Y3083" t="s">
        <v>104</v>
      </c>
      <c r="Z3083" t="s">
        <v>100</v>
      </c>
      <c r="AA3083" t="s">
        <v>102</v>
      </c>
      <c r="AB3083" t="s">
        <v>105</v>
      </c>
      <c r="AC3083">
        <v>811</v>
      </c>
      <c r="AD3083">
        <v>1159.73</v>
      </c>
    </row>
    <row r="3084" spans="20:30" x14ac:dyDescent="0.25">
      <c r="T3084" t="s">
        <v>97</v>
      </c>
      <c r="U3084">
        <v>2024</v>
      </c>
      <c r="V3084" t="s">
        <v>42</v>
      </c>
      <c r="W3084" t="s">
        <v>101</v>
      </c>
      <c r="X3084" t="s">
        <v>103</v>
      </c>
      <c r="Y3084" t="s">
        <v>104</v>
      </c>
      <c r="Z3084" t="s">
        <v>100</v>
      </c>
      <c r="AA3084" t="s">
        <v>102</v>
      </c>
      <c r="AB3084" t="s">
        <v>105</v>
      </c>
      <c r="AC3084">
        <v>191</v>
      </c>
      <c r="AD3084">
        <v>273.13</v>
      </c>
    </row>
    <row r="3085" spans="20:30" x14ac:dyDescent="0.25">
      <c r="T3085" t="s">
        <v>95</v>
      </c>
      <c r="U3085">
        <v>2024</v>
      </c>
      <c r="V3085" t="s">
        <v>48</v>
      </c>
      <c r="W3085" t="s">
        <v>101</v>
      </c>
      <c r="X3085" t="s">
        <v>103</v>
      </c>
      <c r="Y3085" t="s">
        <v>104</v>
      </c>
      <c r="Z3085" t="s">
        <v>100</v>
      </c>
      <c r="AA3085" t="s">
        <v>102</v>
      </c>
      <c r="AB3085" t="s">
        <v>105</v>
      </c>
      <c r="AC3085">
        <v>188</v>
      </c>
      <c r="AD3085">
        <v>268.84000000000003</v>
      </c>
    </row>
    <row r="3086" spans="20:30" x14ac:dyDescent="0.25">
      <c r="T3086" t="s">
        <v>99</v>
      </c>
      <c r="U3086">
        <v>2024</v>
      </c>
      <c r="V3086" t="s">
        <v>48</v>
      </c>
      <c r="W3086" t="s">
        <v>101</v>
      </c>
      <c r="X3086" t="s">
        <v>103</v>
      </c>
      <c r="Y3086" t="s">
        <v>104</v>
      </c>
      <c r="Z3086" t="s">
        <v>100</v>
      </c>
      <c r="AA3086" t="s">
        <v>102</v>
      </c>
      <c r="AB3086" t="s">
        <v>105</v>
      </c>
      <c r="AC3086">
        <v>158</v>
      </c>
      <c r="AD3086">
        <v>225.94</v>
      </c>
    </row>
    <row r="3087" spans="20:30" x14ac:dyDescent="0.25">
      <c r="T3087" t="s">
        <v>88</v>
      </c>
      <c r="U3087">
        <v>2024</v>
      </c>
      <c r="V3087" t="s">
        <v>48</v>
      </c>
      <c r="W3087" t="s">
        <v>101</v>
      </c>
      <c r="X3087" t="s">
        <v>103</v>
      </c>
      <c r="Y3087" t="s">
        <v>104</v>
      </c>
      <c r="Z3087" t="s">
        <v>100</v>
      </c>
      <c r="AA3087" t="s">
        <v>102</v>
      </c>
      <c r="AB3087" t="s">
        <v>105</v>
      </c>
      <c r="AC3087">
        <v>160</v>
      </c>
      <c r="AD3087">
        <v>228.8</v>
      </c>
    </row>
    <row r="3088" spans="20:30" x14ac:dyDescent="0.25">
      <c r="T3088" t="s">
        <v>88</v>
      </c>
      <c r="U3088">
        <v>2024</v>
      </c>
      <c r="V3088" t="s">
        <v>48</v>
      </c>
      <c r="W3088" t="s">
        <v>101</v>
      </c>
      <c r="X3088" t="s">
        <v>103</v>
      </c>
      <c r="Y3088" t="s">
        <v>104</v>
      </c>
      <c r="Z3088" t="s">
        <v>100</v>
      </c>
      <c r="AA3088" t="s">
        <v>102</v>
      </c>
      <c r="AB3088" t="s">
        <v>105</v>
      </c>
      <c r="AC3088">
        <v>808</v>
      </c>
      <c r="AD3088">
        <v>1155.44</v>
      </c>
    </row>
    <row r="3089" spans="20:30" x14ac:dyDescent="0.25">
      <c r="T3089" t="s">
        <v>95</v>
      </c>
      <c r="U3089">
        <v>2024</v>
      </c>
      <c r="V3089" t="s">
        <v>48</v>
      </c>
      <c r="W3089" t="s">
        <v>101</v>
      </c>
      <c r="X3089" t="s">
        <v>103</v>
      </c>
      <c r="Y3089" t="s">
        <v>104</v>
      </c>
      <c r="Z3089" t="s">
        <v>100</v>
      </c>
      <c r="AA3089" t="s">
        <v>102</v>
      </c>
      <c r="AB3089" t="s">
        <v>105</v>
      </c>
      <c r="AC3089">
        <v>894</v>
      </c>
      <c r="AD3089">
        <v>1278.42</v>
      </c>
    </row>
    <row r="3090" spans="20:30" x14ac:dyDescent="0.25">
      <c r="T3090" t="s">
        <v>95</v>
      </c>
      <c r="U3090">
        <v>2024</v>
      </c>
      <c r="V3090" t="s">
        <v>48</v>
      </c>
      <c r="W3090" t="s">
        <v>101</v>
      </c>
      <c r="X3090" t="s">
        <v>103</v>
      </c>
      <c r="Y3090" t="s">
        <v>104</v>
      </c>
      <c r="Z3090" t="s">
        <v>100</v>
      </c>
      <c r="AA3090" t="s">
        <v>102</v>
      </c>
      <c r="AB3090" t="s">
        <v>105</v>
      </c>
      <c r="AC3090">
        <v>847</v>
      </c>
      <c r="AD3090">
        <v>526.24</v>
      </c>
    </row>
    <row r="3091" spans="20:30" x14ac:dyDescent="0.25">
      <c r="T3091" t="s">
        <v>88</v>
      </c>
      <c r="U3091">
        <v>2024</v>
      </c>
      <c r="V3091" t="s">
        <v>48</v>
      </c>
      <c r="W3091" t="s">
        <v>101</v>
      </c>
      <c r="X3091" t="s">
        <v>103</v>
      </c>
      <c r="Y3091" t="s">
        <v>104</v>
      </c>
      <c r="Z3091" t="s">
        <v>100</v>
      </c>
      <c r="AA3091" t="s">
        <v>102</v>
      </c>
      <c r="AB3091" t="s">
        <v>105</v>
      </c>
      <c r="AC3091">
        <v>159</v>
      </c>
      <c r="AD3091">
        <v>227.37</v>
      </c>
    </row>
    <row r="3092" spans="20:30" x14ac:dyDescent="0.25">
      <c r="T3092" t="s">
        <v>88</v>
      </c>
      <c r="U3092">
        <v>2024</v>
      </c>
      <c r="V3092" t="s">
        <v>48</v>
      </c>
      <c r="W3092" t="s">
        <v>101</v>
      </c>
      <c r="X3092" t="s">
        <v>103</v>
      </c>
      <c r="Y3092" t="s">
        <v>104</v>
      </c>
      <c r="Z3092" t="s">
        <v>100</v>
      </c>
      <c r="AA3092" t="s">
        <v>102</v>
      </c>
      <c r="AB3092" t="s">
        <v>105</v>
      </c>
      <c r="AC3092">
        <v>187</v>
      </c>
      <c r="AD3092">
        <v>267.40999999999997</v>
      </c>
    </row>
    <row r="3093" spans="20:30" x14ac:dyDescent="0.25">
      <c r="T3093" t="s">
        <v>99</v>
      </c>
      <c r="U3093">
        <v>2024</v>
      </c>
      <c r="V3093" t="s">
        <v>48</v>
      </c>
      <c r="W3093" t="s">
        <v>101</v>
      </c>
      <c r="X3093" t="s">
        <v>103</v>
      </c>
      <c r="Y3093" t="s">
        <v>104</v>
      </c>
      <c r="Z3093" t="s">
        <v>100</v>
      </c>
      <c r="AA3093" t="s">
        <v>102</v>
      </c>
      <c r="AB3093" t="s">
        <v>105</v>
      </c>
      <c r="AC3093">
        <v>817</v>
      </c>
      <c r="AD3093">
        <v>1168.31</v>
      </c>
    </row>
    <row r="3094" spans="20:30" x14ac:dyDescent="0.25">
      <c r="T3094" t="s">
        <v>95</v>
      </c>
      <c r="U3094">
        <v>2024</v>
      </c>
      <c r="V3094" t="s">
        <v>48</v>
      </c>
      <c r="W3094" t="s">
        <v>101</v>
      </c>
      <c r="X3094" t="s">
        <v>103</v>
      </c>
      <c r="Y3094" t="s">
        <v>104</v>
      </c>
      <c r="Z3094" t="s">
        <v>100</v>
      </c>
      <c r="AA3094" t="s">
        <v>102</v>
      </c>
      <c r="AB3094" t="s">
        <v>105</v>
      </c>
      <c r="AC3094">
        <v>161</v>
      </c>
      <c r="AD3094">
        <v>230.23000000000002</v>
      </c>
    </row>
    <row r="3095" spans="20:30" x14ac:dyDescent="0.25">
      <c r="T3095" t="s">
        <v>88</v>
      </c>
      <c r="U3095">
        <v>2024</v>
      </c>
      <c r="V3095" t="s">
        <v>47</v>
      </c>
      <c r="W3095" t="s">
        <v>101</v>
      </c>
      <c r="X3095" t="s">
        <v>103</v>
      </c>
      <c r="Y3095" t="s">
        <v>104</v>
      </c>
      <c r="Z3095" t="s">
        <v>100</v>
      </c>
      <c r="AA3095" t="s">
        <v>102</v>
      </c>
      <c r="AB3095" t="s">
        <v>105</v>
      </c>
      <c r="AC3095">
        <v>194</v>
      </c>
      <c r="AD3095">
        <v>277.42</v>
      </c>
    </row>
    <row r="3096" spans="20:30" x14ac:dyDescent="0.25">
      <c r="T3096" t="s">
        <v>95</v>
      </c>
      <c r="U3096">
        <v>2024</v>
      </c>
      <c r="V3096" t="s">
        <v>47</v>
      </c>
      <c r="W3096" t="s">
        <v>101</v>
      </c>
      <c r="X3096" t="s">
        <v>103</v>
      </c>
      <c r="Y3096" t="s">
        <v>104</v>
      </c>
      <c r="Z3096" t="s">
        <v>100</v>
      </c>
      <c r="AA3096" t="s">
        <v>102</v>
      </c>
      <c r="AB3096" t="s">
        <v>105</v>
      </c>
      <c r="AC3096">
        <v>164</v>
      </c>
      <c r="AD3096">
        <v>234.51999999999998</v>
      </c>
    </row>
    <row r="3097" spans="20:30" x14ac:dyDescent="0.25">
      <c r="T3097" t="s">
        <v>95</v>
      </c>
      <c r="U3097">
        <v>2024</v>
      </c>
      <c r="V3097" t="s">
        <v>47</v>
      </c>
      <c r="W3097" t="s">
        <v>101</v>
      </c>
      <c r="X3097" t="s">
        <v>103</v>
      </c>
      <c r="Y3097" t="s">
        <v>104</v>
      </c>
      <c r="Z3097" t="s">
        <v>100</v>
      </c>
      <c r="AA3097" t="s">
        <v>102</v>
      </c>
      <c r="AB3097" t="s">
        <v>105</v>
      </c>
      <c r="AC3097">
        <v>190</v>
      </c>
      <c r="AD3097">
        <v>271.7</v>
      </c>
    </row>
    <row r="3098" spans="20:30" x14ac:dyDescent="0.25">
      <c r="T3098" t="s">
        <v>98</v>
      </c>
      <c r="U3098">
        <v>2024</v>
      </c>
      <c r="V3098" t="s">
        <v>47</v>
      </c>
      <c r="W3098" t="s">
        <v>101</v>
      </c>
      <c r="X3098" t="s">
        <v>103</v>
      </c>
      <c r="Y3098" t="s">
        <v>104</v>
      </c>
      <c r="Z3098" t="s">
        <v>100</v>
      </c>
      <c r="AA3098" t="s">
        <v>102</v>
      </c>
      <c r="AB3098" t="s">
        <v>105</v>
      </c>
      <c r="AC3098">
        <v>166</v>
      </c>
      <c r="AD3098">
        <v>237.38</v>
      </c>
    </row>
    <row r="3099" spans="20:30" x14ac:dyDescent="0.25">
      <c r="T3099" t="s">
        <v>88</v>
      </c>
      <c r="U3099">
        <v>2024</v>
      </c>
      <c r="V3099" t="s">
        <v>47</v>
      </c>
      <c r="W3099" t="s">
        <v>101</v>
      </c>
      <c r="X3099" t="s">
        <v>103</v>
      </c>
      <c r="Y3099" t="s">
        <v>104</v>
      </c>
      <c r="Z3099" t="s">
        <v>100</v>
      </c>
      <c r="AA3099" t="s">
        <v>102</v>
      </c>
      <c r="AB3099" t="s">
        <v>105</v>
      </c>
      <c r="AC3099">
        <v>807</v>
      </c>
      <c r="AD3099">
        <v>1154.01</v>
      </c>
    </row>
    <row r="3100" spans="20:30" x14ac:dyDescent="0.25">
      <c r="T3100" t="s">
        <v>88</v>
      </c>
      <c r="U3100">
        <v>2024</v>
      </c>
      <c r="V3100" t="s">
        <v>47</v>
      </c>
      <c r="W3100" t="s">
        <v>101</v>
      </c>
      <c r="X3100" t="s">
        <v>103</v>
      </c>
      <c r="Y3100" t="s">
        <v>104</v>
      </c>
      <c r="Z3100" t="s">
        <v>100</v>
      </c>
      <c r="AA3100" t="s">
        <v>102</v>
      </c>
      <c r="AB3100" t="s">
        <v>105</v>
      </c>
      <c r="AC3100">
        <v>165</v>
      </c>
      <c r="AD3100">
        <v>235.95</v>
      </c>
    </row>
    <row r="3101" spans="20:30" x14ac:dyDescent="0.25">
      <c r="T3101" t="s">
        <v>98</v>
      </c>
      <c r="U3101">
        <v>2024</v>
      </c>
      <c r="V3101" t="s">
        <v>47</v>
      </c>
      <c r="W3101" t="s">
        <v>101</v>
      </c>
      <c r="X3101" t="s">
        <v>103</v>
      </c>
      <c r="Y3101" t="s">
        <v>104</v>
      </c>
      <c r="Z3101" t="s">
        <v>100</v>
      </c>
      <c r="AA3101" t="s">
        <v>102</v>
      </c>
      <c r="AB3101" t="s">
        <v>105</v>
      </c>
      <c r="AC3101">
        <v>193</v>
      </c>
      <c r="AD3101">
        <v>275.99</v>
      </c>
    </row>
    <row r="3102" spans="20:30" x14ac:dyDescent="0.25">
      <c r="T3102" t="s">
        <v>95</v>
      </c>
      <c r="U3102">
        <v>2024</v>
      </c>
      <c r="V3102" t="s">
        <v>47</v>
      </c>
      <c r="W3102" t="s">
        <v>101</v>
      </c>
      <c r="X3102" t="s">
        <v>103</v>
      </c>
      <c r="Y3102" t="s">
        <v>104</v>
      </c>
      <c r="Z3102" t="s">
        <v>100</v>
      </c>
      <c r="AA3102" t="s">
        <v>102</v>
      </c>
      <c r="AB3102" t="s">
        <v>105</v>
      </c>
      <c r="AC3102">
        <v>163</v>
      </c>
      <c r="AD3102">
        <v>233.09</v>
      </c>
    </row>
    <row r="3103" spans="20:30" x14ac:dyDescent="0.25">
      <c r="T3103" t="s">
        <v>95</v>
      </c>
      <c r="U3103">
        <v>2024</v>
      </c>
      <c r="V3103" t="s">
        <v>47</v>
      </c>
      <c r="W3103" t="s">
        <v>101</v>
      </c>
      <c r="X3103" t="s">
        <v>103</v>
      </c>
      <c r="Y3103" t="s">
        <v>104</v>
      </c>
      <c r="Z3103" t="s">
        <v>100</v>
      </c>
      <c r="AA3103" t="s">
        <v>102</v>
      </c>
      <c r="AB3103" t="s">
        <v>105</v>
      </c>
      <c r="AC3103">
        <v>816</v>
      </c>
      <c r="AD3103">
        <v>1166.8800000000001</v>
      </c>
    </row>
    <row r="3104" spans="20:30" x14ac:dyDescent="0.25">
      <c r="T3104" t="s">
        <v>88</v>
      </c>
      <c r="U3104">
        <v>2024</v>
      </c>
      <c r="V3104" t="s">
        <v>47</v>
      </c>
      <c r="W3104" t="s">
        <v>101</v>
      </c>
      <c r="X3104" t="s">
        <v>103</v>
      </c>
      <c r="Y3104" t="s">
        <v>104</v>
      </c>
      <c r="Z3104" t="s">
        <v>100</v>
      </c>
      <c r="AA3104" t="s">
        <v>102</v>
      </c>
      <c r="AB3104" t="s">
        <v>105</v>
      </c>
      <c r="AC3104">
        <v>167</v>
      </c>
      <c r="AD3104">
        <v>238.81</v>
      </c>
    </row>
    <row r="3105" spans="20:30" x14ac:dyDescent="0.25">
      <c r="T3105" t="s">
        <v>95</v>
      </c>
      <c r="U3105">
        <v>2024</v>
      </c>
      <c r="V3105" t="s">
        <v>46</v>
      </c>
      <c r="W3105" t="s">
        <v>101</v>
      </c>
      <c r="X3105" t="s">
        <v>103</v>
      </c>
      <c r="Y3105" t="s">
        <v>104</v>
      </c>
      <c r="Z3105" t="s">
        <v>100</v>
      </c>
      <c r="AA3105" t="s">
        <v>102</v>
      </c>
      <c r="AB3105" t="s">
        <v>105</v>
      </c>
      <c r="AC3105">
        <v>200</v>
      </c>
      <c r="AD3105">
        <v>286</v>
      </c>
    </row>
    <row r="3106" spans="20:30" x14ac:dyDescent="0.25">
      <c r="T3106" t="s">
        <v>88</v>
      </c>
      <c r="U3106">
        <v>2024</v>
      </c>
      <c r="V3106" t="s">
        <v>46</v>
      </c>
      <c r="W3106" t="s">
        <v>101</v>
      </c>
      <c r="X3106" t="s">
        <v>103</v>
      </c>
      <c r="Y3106" t="s">
        <v>104</v>
      </c>
      <c r="Z3106" t="s">
        <v>100</v>
      </c>
      <c r="AA3106" t="s">
        <v>102</v>
      </c>
      <c r="AB3106" t="s">
        <v>105</v>
      </c>
      <c r="AC3106">
        <v>170</v>
      </c>
      <c r="AD3106">
        <v>243.1</v>
      </c>
    </row>
    <row r="3107" spans="20:30" x14ac:dyDescent="0.25">
      <c r="T3107" t="s">
        <v>88</v>
      </c>
      <c r="U3107">
        <v>2024</v>
      </c>
      <c r="V3107" t="s">
        <v>46</v>
      </c>
      <c r="W3107" t="s">
        <v>101</v>
      </c>
      <c r="X3107" t="s">
        <v>103</v>
      </c>
      <c r="Y3107" t="s">
        <v>104</v>
      </c>
      <c r="Z3107" t="s">
        <v>100</v>
      </c>
      <c r="AA3107" t="s">
        <v>102</v>
      </c>
      <c r="AB3107" t="s">
        <v>105</v>
      </c>
      <c r="AC3107">
        <v>196</v>
      </c>
      <c r="AD3107">
        <v>280.27999999999997</v>
      </c>
    </row>
    <row r="3108" spans="20:30" x14ac:dyDescent="0.25">
      <c r="T3108" t="s">
        <v>95</v>
      </c>
      <c r="U3108">
        <v>2024</v>
      </c>
      <c r="V3108" t="s">
        <v>46</v>
      </c>
      <c r="W3108" t="s">
        <v>101</v>
      </c>
      <c r="X3108" t="s">
        <v>103</v>
      </c>
      <c r="Y3108" t="s">
        <v>104</v>
      </c>
      <c r="Z3108" t="s">
        <v>100</v>
      </c>
      <c r="AA3108" t="s">
        <v>102</v>
      </c>
      <c r="AB3108" t="s">
        <v>105</v>
      </c>
      <c r="AC3108">
        <v>172</v>
      </c>
      <c r="AD3108">
        <v>245.95999999999998</v>
      </c>
    </row>
    <row r="3109" spans="20:30" x14ac:dyDescent="0.25">
      <c r="T3109" t="s">
        <v>95</v>
      </c>
      <c r="U3109">
        <v>2024</v>
      </c>
      <c r="V3109" t="s">
        <v>46</v>
      </c>
      <c r="W3109" t="s">
        <v>101</v>
      </c>
      <c r="X3109" t="s">
        <v>103</v>
      </c>
      <c r="Y3109" t="s">
        <v>104</v>
      </c>
      <c r="Z3109" t="s">
        <v>100</v>
      </c>
      <c r="AA3109" t="s">
        <v>102</v>
      </c>
      <c r="AB3109" t="s">
        <v>105</v>
      </c>
      <c r="AC3109">
        <v>806</v>
      </c>
      <c r="AD3109">
        <v>1152.58</v>
      </c>
    </row>
    <row r="3110" spans="20:30" x14ac:dyDescent="0.25">
      <c r="T3110" t="s">
        <v>88</v>
      </c>
      <c r="U3110">
        <v>2024</v>
      </c>
      <c r="V3110" t="s">
        <v>46</v>
      </c>
      <c r="W3110" t="s">
        <v>101</v>
      </c>
      <c r="X3110" t="s">
        <v>103</v>
      </c>
      <c r="Y3110" t="s">
        <v>104</v>
      </c>
      <c r="Z3110" t="s">
        <v>100</v>
      </c>
      <c r="AA3110" t="s">
        <v>102</v>
      </c>
      <c r="AB3110" t="s">
        <v>105</v>
      </c>
      <c r="AC3110">
        <v>893</v>
      </c>
      <c r="AD3110">
        <v>1276.99</v>
      </c>
    </row>
    <row r="3111" spans="20:30" x14ac:dyDescent="0.25">
      <c r="T3111" t="s">
        <v>88</v>
      </c>
      <c r="U3111">
        <v>2024</v>
      </c>
      <c r="V3111" t="s">
        <v>46</v>
      </c>
      <c r="W3111" t="s">
        <v>101</v>
      </c>
      <c r="X3111" t="s">
        <v>103</v>
      </c>
      <c r="Y3111" t="s">
        <v>104</v>
      </c>
      <c r="Z3111" t="s">
        <v>100</v>
      </c>
      <c r="AA3111" t="s">
        <v>102</v>
      </c>
      <c r="AB3111" t="s">
        <v>105</v>
      </c>
      <c r="AC3111">
        <v>846</v>
      </c>
      <c r="AD3111">
        <v>526.24</v>
      </c>
    </row>
    <row r="3112" spans="20:30" x14ac:dyDescent="0.25">
      <c r="T3112" t="s">
        <v>95</v>
      </c>
      <c r="U3112">
        <v>2024</v>
      </c>
      <c r="V3112" t="s">
        <v>46</v>
      </c>
      <c r="W3112" t="s">
        <v>101</v>
      </c>
      <c r="X3112" t="s">
        <v>103</v>
      </c>
      <c r="Y3112" t="s">
        <v>104</v>
      </c>
      <c r="Z3112" t="s">
        <v>100</v>
      </c>
      <c r="AA3112" t="s">
        <v>102</v>
      </c>
      <c r="AB3112" t="s">
        <v>105</v>
      </c>
      <c r="AC3112">
        <v>171</v>
      </c>
      <c r="AD3112">
        <v>244.53</v>
      </c>
    </row>
    <row r="3113" spans="20:30" x14ac:dyDescent="0.25">
      <c r="T3113" t="s">
        <v>95</v>
      </c>
      <c r="U3113">
        <v>2024</v>
      </c>
      <c r="V3113" t="s">
        <v>46</v>
      </c>
      <c r="W3113" t="s">
        <v>101</v>
      </c>
      <c r="X3113" t="s">
        <v>103</v>
      </c>
      <c r="Y3113" t="s">
        <v>104</v>
      </c>
      <c r="Z3113" t="s">
        <v>100</v>
      </c>
      <c r="AA3113" t="s">
        <v>102</v>
      </c>
      <c r="AB3113" t="s">
        <v>105</v>
      </c>
      <c r="AC3113">
        <v>199</v>
      </c>
      <c r="AD3113">
        <v>284.57</v>
      </c>
    </row>
    <row r="3114" spans="20:30" x14ac:dyDescent="0.25">
      <c r="T3114" t="s">
        <v>88</v>
      </c>
      <c r="U3114">
        <v>2024</v>
      </c>
      <c r="V3114" t="s">
        <v>46</v>
      </c>
      <c r="W3114" t="s">
        <v>101</v>
      </c>
      <c r="X3114" t="s">
        <v>103</v>
      </c>
      <c r="Y3114" t="s">
        <v>104</v>
      </c>
      <c r="Z3114" t="s">
        <v>100</v>
      </c>
      <c r="AA3114" t="s">
        <v>102</v>
      </c>
      <c r="AB3114" t="s">
        <v>105</v>
      </c>
      <c r="AC3114">
        <v>169</v>
      </c>
      <c r="AD3114">
        <v>241.67000000000002</v>
      </c>
    </row>
    <row r="3115" spans="20:30" x14ac:dyDescent="0.25">
      <c r="T3115" t="s">
        <v>88</v>
      </c>
      <c r="U3115">
        <v>2024</v>
      </c>
      <c r="V3115" t="s">
        <v>46</v>
      </c>
      <c r="W3115" t="s">
        <v>101</v>
      </c>
      <c r="X3115" t="s">
        <v>103</v>
      </c>
      <c r="Y3115" t="s">
        <v>104</v>
      </c>
      <c r="Z3115" t="s">
        <v>100</v>
      </c>
      <c r="AA3115" t="s">
        <v>102</v>
      </c>
      <c r="AB3115" t="s">
        <v>105</v>
      </c>
      <c r="AC3115">
        <v>815</v>
      </c>
      <c r="AD3115">
        <v>1165.45</v>
      </c>
    </row>
    <row r="3116" spans="20:30" x14ac:dyDescent="0.25">
      <c r="T3116" t="s">
        <v>95</v>
      </c>
      <c r="U3116">
        <v>2024</v>
      </c>
      <c r="V3116" t="s">
        <v>46</v>
      </c>
      <c r="W3116" t="s">
        <v>101</v>
      </c>
      <c r="X3116" t="s">
        <v>103</v>
      </c>
      <c r="Y3116" t="s">
        <v>104</v>
      </c>
      <c r="Z3116" t="s">
        <v>100</v>
      </c>
      <c r="AA3116" t="s">
        <v>102</v>
      </c>
      <c r="AB3116" t="s">
        <v>105</v>
      </c>
      <c r="AC3116">
        <v>173</v>
      </c>
      <c r="AD3116">
        <v>247.39</v>
      </c>
    </row>
  </sheetData>
  <autoFilter ref="T1:AD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Geographically</vt:lpstr>
      <vt:lpstr>Sales Process</vt:lpstr>
      <vt:lpstr>Project Status</vt:lpstr>
      <vt:lpstr>Pivot overview</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levil</cp:lastModifiedBy>
  <dcterms:created xsi:type="dcterms:W3CDTF">2025-10-21T08:10:40Z</dcterms:created>
  <dcterms:modified xsi:type="dcterms:W3CDTF">2026-07-16T05:58:30Z</dcterms:modified>
</cp:coreProperties>
</file>